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comments17.xml" ContentType="application/vnd.openxmlformats-officedocument.spreadsheetml.comments+xml"/>
  <Override PartName="/xl/drawings/drawing18.xml" ContentType="application/vnd.openxmlformats-officedocument.drawing+xml"/>
  <Override PartName="/xl/comments18.xml" ContentType="application/vnd.openxmlformats-officedocument.spreadsheetml.comments+xml"/>
  <Override PartName="/xl/drawings/drawing19.xml" ContentType="application/vnd.openxmlformats-officedocument.drawing+xml"/>
  <Override PartName="/xl/comments19.xml" ContentType="application/vnd.openxmlformats-officedocument.spreadsheetml.comments+xml"/>
  <Override PartName="/xl/drawings/drawing20.xml" ContentType="application/vnd.openxmlformats-officedocument.drawing+xml"/>
  <Override PartName="/xl/comments20.xml" ContentType="application/vnd.openxmlformats-officedocument.spreadsheetml.comments+xml"/>
  <Override PartName="/xl/drawings/drawing21.xml" ContentType="application/vnd.openxmlformats-officedocument.drawing+xml"/>
  <Override PartName="/xl/comments21.xml" ContentType="application/vnd.openxmlformats-officedocument.spreadsheetml.comments+xml"/>
  <Override PartName="/xl/drawings/drawing22.xml" ContentType="application/vnd.openxmlformats-officedocument.drawing+xml"/>
  <Override PartName="/xl/comments22.xml" ContentType="application/vnd.openxmlformats-officedocument.spreadsheetml.comments+xml"/>
  <Override PartName="/xl/drawings/drawing23.xml" ContentType="application/vnd.openxmlformats-officedocument.drawing+xml"/>
  <Override PartName="/xl/comments23.xml" ContentType="application/vnd.openxmlformats-officedocument.spreadsheetml.comments+xml"/>
  <Override PartName="/xl/drawings/drawing24.xml" ContentType="application/vnd.openxmlformats-officedocument.drawing+xml"/>
  <Override PartName="/xl/comments24.xml" ContentType="application/vnd.openxmlformats-officedocument.spreadsheetml.comments+xml"/>
  <Override PartName="/xl/drawings/drawing25.xml" ContentType="application/vnd.openxmlformats-officedocument.drawing+xml"/>
  <Override PartName="/xl/comments25.xml" ContentType="application/vnd.openxmlformats-officedocument.spreadsheetml.comments+xml"/>
  <Override PartName="/xl/drawings/drawing26.xml" ContentType="application/vnd.openxmlformats-officedocument.drawing+xml"/>
  <Override PartName="/xl/comments26.xml" ContentType="application/vnd.openxmlformats-officedocument.spreadsheetml.comments+xml"/>
  <Override PartName="/xl/drawings/drawing27.xml" ContentType="application/vnd.openxmlformats-officedocument.drawing+xml"/>
  <Override PartName="/xl/comments27.xml" ContentType="application/vnd.openxmlformats-officedocument.spreadsheetml.comments+xml"/>
  <Override PartName="/xl/drawings/drawing28.xml" ContentType="application/vnd.openxmlformats-officedocument.drawing+xml"/>
  <Override PartName="/xl/comments28.xml" ContentType="application/vnd.openxmlformats-officedocument.spreadsheetml.comments+xml"/>
  <Override PartName="/xl/drawings/drawing29.xml" ContentType="application/vnd.openxmlformats-officedocument.drawing+xml"/>
  <Override PartName="/xl/comments29.xml" ContentType="application/vnd.openxmlformats-officedocument.spreadsheetml.comments+xml"/>
  <Override PartName="/xl/drawings/drawing30.xml" ContentType="application/vnd.openxmlformats-officedocument.drawing+xml"/>
  <Override PartName="/xl/comments30.xml" ContentType="application/vnd.openxmlformats-officedocument.spreadsheetml.comments+xml"/>
  <Override PartName="/xl/drawings/drawing31.xml" ContentType="application/vnd.openxmlformats-officedocument.drawing+xml"/>
  <Override PartName="/xl/comments31.xml" ContentType="application/vnd.openxmlformats-officedocument.spreadsheetml.comments+xml"/>
  <Override PartName="/xl/drawings/drawing32.xml" ContentType="application/vnd.openxmlformats-officedocument.drawing+xml"/>
  <Override PartName="/xl/comments32.xml" ContentType="application/vnd.openxmlformats-officedocument.spreadsheetml.comments+xml"/>
  <Override PartName="/xl/drawings/drawing33.xml" ContentType="application/vnd.openxmlformats-officedocument.drawing+xml"/>
  <Override PartName="/xl/comments33.xml" ContentType="application/vnd.openxmlformats-officedocument.spreadsheetml.comments+xml"/>
  <Override PartName="/xl/drawings/drawing34.xml" ContentType="application/vnd.openxmlformats-officedocument.drawing+xml"/>
  <Override PartName="/xl/comments34.xml" ContentType="application/vnd.openxmlformats-officedocument.spreadsheetml.comments+xml"/>
  <Override PartName="/xl/drawings/drawing35.xml" ContentType="application/vnd.openxmlformats-officedocument.drawing+xml"/>
  <Override PartName="/xl/comments35.xml" ContentType="application/vnd.openxmlformats-officedocument.spreadsheetml.comments+xml"/>
  <Override PartName="/xl/drawings/drawing36.xml" ContentType="application/vnd.openxmlformats-officedocument.drawing+xml"/>
  <Override PartName="/xl/comments36.xml" ContentType="application/vnd.openxmlformats-officedocument.spreadsheetml.comments+xml"/>
  <Override PartName="/xl/drawings/drawing37.xml" ContentType="application/vnd.openxmlformats-officedocument.drawing+xml"/>
  <Override PartName="/xl/comments37.xml" ContentType="application/vnd.openxmlformats-officedocument.spreadsheetml.comments+xml"/>
  <Override PartName="/xl/drawings/drawing38.xml" ContentType="application/vnd.openxmlformats-officedocument.drawing+xml"/>
  <Override PartName="/xl/comments38.xml" ContentType="application/vnd.openxmlformats-officedocument.spreadsheetml.comments+xml"/>
  <Override PartName="/xl/drawings/drawing39.xml" ContentType="application/vnd.openxmlformats-officedocument.drawing+xml"/>
  <Override PartName="/xl/comments39.xml" ContentType="application/vnd.openxmlformats-officedocument.spreadsheetml.comments+xml"/>
  <Override PartName="/xl/drawings/drawing40.xml" ContentType="application/vnd.openxmlformats-officedocument.drawing+xml"/>
  <Override PartName="/xl/comments40.xml" ContentType="application/vnd.openxmlformats-officedocument.spreadsheetml.comments+xml"/>
  <Override PartName="/xl/drawings/drawing41.xml" ContentType="application/vnd.openxmlformats-officedocument.drawing+xml"/>
  <Override PartName="/xl/comments41.xml" ContentType="application/vnd.openxmlformats-officedocument.spreadsheetml.comments+xml"/>
  <Override PartName="/xl/drawings/drawing42.xml" ContentType="application/vnd.openxmlformats-officedocument.drawing+xml"/>
  <Override PartName="/xl/comments42.xml" ContentType="application/vnd.openxmlformats-officedocument.spreadsheetml.comments+xml"/>
  <Override PartName="/xl/drawings/drawing43.xml" ContentType="application/vnd.openxmlformats-officedocument.drawing+xml"/>
  <Override PartName="/xl/comments43.xml" ContentType="application/vnd.openxmlformats-officedocument.spreadsheetml.comments+xml"/>
  <Override PartName="/xl/drawings/drawing44.xml" ContentType="application/vnd.openxmlformats-officedocument.drawing+xml"/>
  <Override PartName="/xl/comments44.xml" ContentType="application/vnd.openxmlformats-officedocument.spreadsheetml.comments+xml"/>
  <Override PartName="/xl/drawings/drawing45.xml" ContentType="application/vnd.openxmlformats-officedocument.drawing+xml"/>
  <Override PartName="/xl/comments45.xml" ContentType="application/vnd.openxmlformats-officedocument.spreadsheetml.comments+xml"/>
  <Override PartName="/xl/drawings/drawing46.xml" ContentType="application/vnd.openxmlformats-officedocument.drawing+xml"/>
  <Override PartName="/xl/comments46.xml" ContentType="application/vnd.openxmlformats-officedocument.spreadsheetml.comments+xml"/>
  <Override PartName="/xl/drawings/drawing47.xml" ContentType="application/vnd.openxmlformats-officedocument.drawing+xml"/>
  <Override PartName="/xl/comments47.xml" ContentType="application/vnd.openxmlformats-officedocument.spreadsheetml.comments+xml"/>
  <Override PartName="/xl/drawings/drawing48.xml" ContentType="application/vnd.openxmlformats-officedocument.drawing+xml"/>
  <Override PartName="/xl/comments48.xml" ContentType="application/vnd.openxmlformats-officedocument.spreadsheetml.comments+xml"/>
  <Override PartName="/xl/drawings/drawing49.xml" ContentType="application/vnd.openxmlformats-officedocument.drawing+xml"/>
  <Override PartName="/xl/comments49.xml" ContentType="application/vnd.openxmlformats-officedocument.spreadsheetml.comments+xml"/>
  <Override PartName="/xl/drawings/drawing50.xml" ContentType="application/vnd.openxmlformats-officedocument.drawing+xml"/>
  <Override PartName="/xl/comments50.xml" ContentType="application/vnd.openxmlformats-officedocument.spreadsheetml.comments+xml"/>
  <Override PartName="/xl/drawings/drawing51.xml" ContentType="application/vnd.openxmlformats-officedocument.drawing+xml"/>
  <Override PartName="/xl/comments51.xml" ContentType="application/vnd.openxmlformats-officedocument.spreadsheetml.comments+xml"/>
  <Override PartName="/xl/drawings/drawing52.xml" ContentType="application/vnd.openxmlformats-officedocument.drawing+xml"/>
  <Override PartName="/xl/comments52.xml" ContentType="application/vnd.openxmlformats-officedocument.spreadsheetml.comments+xml"/>
  <Override PartName="/xl/drawings/drawing53.xml" ContentType="application/vnd.openxmlformats-officedocument.drawing+xml"/>
  <Override PartName="/xl/comments53.xml" ContentType="application/vnd.openxmlformats-officedocument.spreadsheetml.comments+xml"/>
  <Override PartName="/xl/drawings/drawing54.xml" ContentType="application/vnd.openxmlformats-officedocument.drawing+xml"/>
  <Override PartName="/xl/comments54.xml" ContentType="application/vnd.openxmlformats-officedocument.spreadsheetml.comments+xml"/>
  <Override PartName="/xl/drawings/drawing55.xml" ContentType="application/vnd.openxmlformats-officedocument.drawing+xml"/>
  <Override PartName="/xl/comments55.xml" ContentType="application/vnd.openxmlformats-officedocument.spreadsheetml.comments+xml"/>
  <Override PartName="/xl/drawings/drawing56.xml" ContentType="application/vnd.openxmlformats-officedocument.drawing+xml"/>
  <Override PartName="/xl/comments56.xml" ContentType="application/vnd.openxmlformats-officedocument.spreadsheetml.comments+xml"/>
  <Override PartName="/xl/drawings/drawing57.xml" ContentType="application/vnd.openxmlformats-officedocument.drawing+xml"/>
  <Override PartName="/xl/comments57.xml" ContentType="application/vnd.openxmlformats-officedocument.spreadsheetml.comments+xml"/>
  <Override PartName="/xl/drawings/drawing58.xml" ContentType="application/vnd.openxmlformats-officedocument.drawing+xml"/>
  <Override PartName="/xl/comments58.xml" ContentType="application/vnd.openxmlformats-officedocument.spreadsheetml.comments+xml"/>
  <Override PartName="/xl/drawings/drawing59.xml" ContentType="application/vnd.openxmlformats-officedocument.drawing+xml"/>
  <Override PartName="/xl/comments59.xml" ContentType="application/vnd.openxmlformats-officedocument.spreadsheetml.comments+xml"/>
  <Override PartName="/xl/drawings/drawing60.xml" ContentType="application/vnd.openxmlformats-officedocument.drawing+xml"/>
  <Override PartName="/xl/comments60.xml" ContentType="application/vnd.openxmlformats-officedocument.spreadsheetml.comments+xml"/>
  <Override PartName="/xl/drawings/drawing61.xml" ContentType="application/vnd.openxmlformats-officedocument.drawing+xml"/>
  <Override PartName="/xl/comments61.xml" ContentType="application/vnd.openxmlformats-officedocument.spreadsheetml.comments+xml"/>
  <Override PartName="/xl/drawings/drawing62.xml" ContentType="application/vnd.openxmlformats-officedocument.drawing+xml"/>
  <Override PartName="/xl/comments62.xml" ContentType="application/vnd.openxmlformats-officedocument.spreadsheetml.comments+xml"/>
  <Override PartName="/xl/drawings/drawing63.xml" ContentType="application/vnd.openxmlformats-officedocument.drawing+xml"/>
  <Override PartName="/xl/comments63.xml" ContentType="application/vnd.openxmlformats-officedocument.spreadsheetml.comments+xml"/>
  <Override PartName="/xl/drawings/drawing64.xml" ContentType="application/vnd.openxmlformats-officedocument.drawing+xml"/>
  <Override PartName="/xl/comments64.xml" ContentType="application/vnd.openxmlformats-officedocument.spreadsheetml.comments+xml"/>
  <Override PartName="/xl/drawings/drawing65.xml" ContentType="application/vnd.openxmlformats-officedocument.drawing+xml"/>
  <Override PartName="/xl/comments65.xml" ContentType="application/vnd.openxmlformats-officedocument.spreadsheetml.comments+xml"/>
  <Override PartName="/xl/drawings/drawing66.xml" ContentType="application/vnd.openxmlformats-officedocument.drawing+xml"/>
  <Override PartName="/xl/comments66.xml" ContentType="application/vnd.openxmlformats-officedocument.spreadsheetml.comments+xml"/>
  <Override PartName="/xl/drawings/drawing67.xml" ContentType="application/vnd.openxmlformats-officedocument.drawing+xml"/>
  <Override PartName="/xl/comments67.xml" ContentType="application/vnd.openxmlformats-officedocument.spreadsheetml.comments+xml"/>
  <Override PartName="/xl/drawings/drawing68.xml" ContentType="application/vnd.openxmlformats-officedocument.drawing+xml"/>
  <Override PartName="/xl/comments68.xml" ContentType="application/vnd.openxmlformats-officedocument.spreadsheetml.comments+xml"/>
  <Override PartName="/xl/drawings/drawing69.xml" ContentType="application/vnd.openxmlformats-officedocument.drawing+xml"/>
  <Override PartName="/xl/comments69.xml" ContentType="application/vnd.openxmlformats-officedocument.spreadsheetml.comments+xml"/>
  <Override PartName="/xl/drawings/drawing70.xml" ContentType="application/vnd.openxmlformats-officedocument.drawing+xml"/>
  <Override PartName="/xl/comments70.xml" ContentType="application/vnd.openxmlformats-officedocument.spreadsheetml.comments+xml"/>
  <Override PartName="/xl/drawings/drawing71.xml" ContentType="application/vnd.openxmlformats-officedocument.drawing+xml"/>
  <Override PartName="/xl/comments71.xml" ContentType="application/vnd.openxmlformats-officedocument.spreadsheetml.comments+xml"/>
  <Override PartName="/xl/drawings/drawing72.xml" ContentType="application/vnd.openxmlformats-officedocument.drawing+xml"/>
  <Override PartName="/xl/comments72.xml" ContentType="application/vnd.openxmlformats-officedocument.spreadsheetml.comments+xml"/>
  <Override PartName="/xl/drawings/drawing73.xml" ContentType="application/vnd.openxmlformats-officedocument.drawing+xml"/>
  <Override PartName="/xl/comments73.xml" ContentType="application/vnd.openxmlformats-officedocument.spreadsheetml.comments+xml"/>
  <Override PartName="/xl/drawings/drawing74.xml" ContentType="application/vnd.openxmlformats-officedocument.drawing+xml"/>
  <Override PartName="/xl/comments74.xml" ContentType="application/vnd.openxmlformats-officedocument.spreadsheetml.comments+xml"/>
  <Override PartName="/xl/drawings/drawing75.xml" ContentType="application/vnd.openxmlformats-officedocument.drawing+xml"/>
  <Override PartName="/xl/comments75.xml" ContentType="application/vnd.openxmlformats-officedocument.spreadsheetml.comments+xml"/>
  <Override PartName="/xl/drawings/drawing76.xml" ContentType="application/vnd.openxmlformats-officedocument.drawing+xml"/>
  <Override PartName="/xl/comments7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luan.yamauie\Desktop\Nova pasta\"/>
    </mc:Choice>
  </mc:AlternateContent>
  <bookViews>
    <workbookView xWindow="0" yWindow="0" windowWidth="28800" windowHeight="12135" firstSheet="72" activeTab="75"/>
  </bookViews>
  <sheets>
    <sheet name="01.01 - Presidência" sheetId="29" r:id="rId1"/>
    <sheet name="01.01.002 - Acomp. Reun." sheetId="30" r:id="rId2"/>
    <sheet name="01.01.003 -Presid Ativ e Açõ" sheetId="31" r:id="rId3"/>
    <sheet name="01.01.004 -Presid Ativ e Açõ" sheetId="32" r:id="rId4"/>
    <sheet name="01.01.005 -Presid Ativ e Açõ" sheetId="33" r:id="rId5"/>
    <sheet name="01.01.006 -Presid Ativ e Açõ" sheetId="34" r:id="rId6"/>
    <sheet name="01.02 - Plenárias   " sheetId="35" r:id="rId7"/>
    <sheet name="01.03 - Conselho Diretor" sheetId="36" r:id="rId8"/>
    <sheet name="01.04.001 - Func. e Sust." sheetId="37" r:id="rId9"/>
    <sheet name="01.04.002 - Ref. e Estrut N Sed" sheetId="38" r:id="rId10"/>
    <sheet name="01.04.003 - Sust da Nova Sede" sheetId="39" r:id="rId11"/>
    <sheet name="01.05.001 - Vice Pres " sheetId="40" r:id="rId12"/>
    <sheet name="01.06.001 -Divulg e Com Ins " sheetId="41" r:id="rId13"/>
    <sheet name="01.06.002 - Ativ. Setor Comunic" sheetId="42" r:id="rId14"/>
    <sheet name="01.07 - CEAU" sheetId="43" r:id="rId15"/>
    <sheet name="01.08 - Regionais" sheetId="44" r:id="rId16"/>
    <sheet name="01.09.001.001 -CAU Itinerante" sheetId="45" r:id="rId17"/>
    <sheet name="01.09.001.002 - CAU nas Cidades" sheetId="56" r:id="rId18"/>
    <sheet name="01.09.002 - Internacionalização" sheetId="47" r:id="rId19"/>
    <sheet name="01.09.003 - Viagens" sheetId="48" r:id="rId20"/>
    <sheet name="01.09.004 - Eventos" sheetId="49" r:id="rId21"/>
    <sheet name="01.09.005 -  Prom. da Arq e Urb" sheetId="80" r:id="rId22"/>
    <sheet name="01.09.006 -Projeto_CEAU e CAUSP" sheetId="57" r:id="rId23"/>
    <sheet name="01.10 -Compra e Ref da" sheetId="50" r:id="rId24"/>
    <sheet name="01.11 - ATHIS" sheetId="51" r:id="rId25"/>
    <sheet name="01.12 - Patrocínio do CAUSP " sheetId="52" r:id="rId26"/>
    <sheet name="01.13 - Ouvidoria do CAUSP " sheetId="53" r:id="rId27"/>
    <sheet name="01.14 - Gerência de Proj. Espec" sheetId="54" r:id="rId28"/>
    <sheet name="02.01.001 - Depto. Adm." sheetId="58" r:id="rId29"/>
    <sheet name="02.01.002 -Capaci RH CAU " sheetId="59" r:id="rId30"/>
    <sheet name="02.01.003 - Atendimento" sheetId="60" r:id="rId31"/>
    <sheet name="02.01.004 - Sist. Gest. Inf. TI" sheetId="61" r:id="rId32"/>
    <sheet name="02.01.004 - Manut. Sede" sheetId="62" r:id="rId33"/>
    <sheet name="02.02.001 -Depart Técnico  " sheetId="63" r:id="rId34"/>
    <sheet name="02.02.002 - Fisc. CAUSP" sheetId="64" r:id="rId35"/>
    <sheet name="02.03.001 - Dep. Financeiro " sheetId="65" r:id="rId36"/>
    <sheet name="02.03.001 - Pagto Taxas Banc" sheetId="66" r:id="rId37"/>
    <sheet name="02.03.001.004 - Inadimplência" sheetId="67" r:id="rId38"/>
    <sheet name="02.03.002.001 - Observatório" sheetId="68" r:id="rId39"/>
    <sheet name="02.03.002.002 - Arquitetura XXI" sheetId="69" r:id="rId40"/>
    <sheet name="02.03.002 - Planej. Ações Estr." sheetId="70" r:id="rId41"/>
    <sheet name="02.03.003.001 - CAU - SGI" sheetId="71" r:id="rId42"/>
    <sheet name="02.03.003 -Gest. Transição Fin." sheetId="72" r:id="rId43"/>
    <sheet name="02.03.004.001 - CSC CAU" sheetId="73" r:id="rId44"/>
    <sheet name="02.03.004.002.001 - SISCAF" sheetId="74" r:id="rId45"/>
    <sheet name="02.03.004.002.002 - Relat. Mens" sheetId="75" r:id="rId46"/>
    <sheet name="02.03.004.002.003 - Plataf. TI " sheetId="76" r:id="rId47"/>
    <sheet name="02.03.004.003 -Outr desp do CSC" sheetId="77" r:id="rId48"/>
    <sheet name="02.03.005 - Fundo de Apoio" sheetId="78" r:id="rId49"/>
    <sheet name="02.05.001 - Dep. Ens. e Form." sheetId="79" r:id="rId50"/>
    <sheet name="03.01.001 - Com de Ética e Disc" sheetId="28" r:id="rId51"/>
    <sheet name="03.02.001- Com Ens. Form." sheetId="27" r:id="rId52"/>
    <sheet name="03.02.002 - Evento Acad e Col" sheetId="26" r:id="rId53"/>
    <sheet name="03.02.003 -CAU nas Univers." sheetId="25" r:id="rId54"/>
    <sheet name="03.02.004 -Acr de Curso" sheetId="24" r:id="rId55"/>
    <sheet name="03.03.001 - CEP" sheetId="23" r:id="rId56"/>
    <sheet name="03.04.001 - COA" sheetId="22" r:id="rId57"/>
    <sheet name="03.05.001 - CPFi" sheetId="21" r:id="rId58"/>
    <sheet name="03.06.001 -Comiss de Fis do" sheetId="20" r:id="rId59"/>
    <sheet name="03.06.002 -Fiscal e Ori " sheetId="19" r:id="rId60"/>
    <sheet name="03.06.003 - Fiscaliz. em Foco " sheetId="18" r:id="rId61"/>
    <sheet name="03.06.004 -Projet Pilo Atr do" sheetId="17" r:id="rId62"/>
    <sheet name="04.01.001 - Com. Desenv. Prof." sheetId="16" r:id="rId63"/>
    <sheet name="04.02.001 - CPUAT" sheetId="15" r:id="rId64"/>
    <sheet name="04.03.001 - CCOM" sheetId="14" r:id="rId65"/>
    <sheet name="04.04.001- Com. de Rel Instituc" sheetId="13" r:id="rId66"/>
    <sheet name="05.01.001 - Com. Pat. Cultural" sheetId="12" r:id="rId67"/>
    <sheet name="05.01.001 -Com Temp Aquis. Sede" sheetId="9" r:id="rId68"/>
    <sheet name="05.02.001 - Com. Temp. ATHIS " sheetId="8" r:id="rId69"/>
    <sheet name="05.03.001 - Com. Temp Parlament" sheetId="7" r:id="rId70"/>
    <sheet name="05.06.001 - Com Temp UIA 2020" sheetId="6" r:id="rId71"/>
    <sheet name="05.07.001 - Com Temp Acess." sheetId="5" r:id="rId72"/>
    <sheet name="05.08.001 - Com Temp Mob. Urb." sheetId="4" r:id="rId73"/>
    <sheet name="05.09.001 -Com Temp Habitação" sheetId="3" r:id="rId74"/>
    <sheet name="05.10.001 - CT BIM" sheetId="11" r:id="rId75"/>
    <sheet name="05.10.002 - CT Sist. Leg. Amb." sheetId="1" r:id="rId76"/>
  </sheets>
  <externalReferences>
    <externalReference r:id="rId77"/>
  </externalReferences>
  <definedNames>
    <definedName name="_xlnm._FilterDatabase" localSheetId="0" hidden="1">'01.01 - Presidência'!$A$19:$AB$44</definedName>
    <definedName name="_xlnm._FilterDatabase" localSheetId="1" hidden="1">'01.01.002 - Acomp. Reun.'!$A$19:$AB$23</definedName>
    <definedName name="_xlnm._FilterDatabase" localSheetId="2" hidden="1">'01.01.003 -Presid Ativ e Açõ'!$A$19:$AB$47</definedName>
    <definedName name="_xlnm._FilterDatabase" localSheetId="3" hidden="1">'01.01.004 -Presid Ativ e Açõ'!$A$19:$AB$34</definedName>
    <definedName name="_xlnm._FilterDatabase" localSheetId="4" hidden="1">'01.01.005 -Presid Ativ e Açõ'!$A$19:$AB$23</definedName>
    <definedName name="_xlnm._FilterDatabase" localSheetId="5" hidden="1">'01.01.006 -Presid Ativ e Açõ'!$A$19:$AB$23</definedName>
    <definedName name="_xlnm._FilterDatabase" localSheetId="15" hidden="1">'01.08 - Regionais'!$A$19:$AB$36</definedName>
    <definedName name="_xlnm._FilterDatabase" localSheetId="28" hidden="1">'02.01.001 - Depto. Adm.'!$B$1:$AB$94</definedName>
    <definedName name="A" localSheetId="0">#REF!</definedName>
    <definedName name="A" localSheetId="1">#REF!</definedName>
    <definedName name="A" localSheetId="2">#REF!</definedName>
    <definedName name="A" localSheetId="3">#REF!</definedName>
    <definedName name="A" localSheetId="4">#REF!</definedName>
    <definedName name="A" localSheetId="5">#REF!</definedName>
    <definedName name="A" localSheetId="6">#REF!</definedName>
    <definedName name="A" localSheetId="7">#REF!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8">#REF!</definedName>
    <definedName name="A" localSheetId="19">#REF!</definedName>
    <definedName name="A" localSheetId="20">#REF!</definedName>
    <definedName name="A" localSheetId="21">#REF!</definedName>
    <definedName name="A" localSheetId="22">#REF!</definedName>
    <definedName name="A" localSheetId="23">#REF!</definedName>
    <definedName name="A" localSheetId="24">#REF!</definedName>
    <definedName name="A" localSheetId="25">#REF!</definedName>
    <definedName name="A" localSheetId="26">#REF!</definedName>
    <definedName name="A" localSheetId="27">#REF!</definedName>
    <definedName name="A" localSheetId="28">#REF!</definedName>
    <definedName name="A" localSheetId="29">#REF!</definedName>
    <definedName name="A" localSheetId="30">#REF!</definedName>
    <definedName name="A" localSheetId="32">#REF!</definedName>
    <definedName name="A" localSheetId="31">#REF!</definedName>
    <definedName name="A" localSheetId="33">#REF!</definedName>
    <definedName name="A" localSheetId="34">#REF!</definedName>
    <definedName name="A" localSheetId="35">#REF!</definedName>
    <definedName name="A" localSheetId="36">#REF!</definedName>
    <definedName name="A" localSheetId="37">#REF!</definedName>
    <definedName name="A" localSheetId="40">#REF!</definedName>
    <definedName name="A" localSheetId="38">#REF!</definedName>
    <definedName name="A" localSheetId="39">#REF!</definedName>
    <definedName name="A" localSheetId="42">#REF!</definedName>
    <definedName name="A" localSheetId="41">#REF!</definedName>
    <definedName name="A" localSheetId="43">#REF!</definedName>
    <definedName name="A" localSheetId="44">#REF!</definedName>
    <definedName name="A" localSheetId="45">#REF!</definedName>
    <definedName name="A" localSheetId="46">#REF!</definedName>
    <definedName name="A" localSheetId="47">#REF!</definedName>
    <definedName name="A" localSheetId="48">#REF!</definedName>
    <definedName name="A" localSheetId="49">#REF!</definedName>
    <definedName name="A" localSheetId="50">#REF!</definedName>
    <definedName name="A" localSheetId="51">#REF!</definedName>
    <definedName name="A" localSheetId="52">#REF!</definedName>
    <definedName name="A" localSheetId="53">#REF!</definedName>
    <definedName name="A" localSheetId="54">#REF!</definedName>
    <definedName name="A" localSheetId="55">#REF!</definedName>
    <definedName name="A" localSheetId="56">#REF!</definedName>
    <definedName name="A" localSheetId="57">#REF!</definedName>
    <definedName name="A" localSheetId="58">#REF!</definedName>
    <definedName name="A" localSheetId="59">#REF!</definedName>
    <definedName name="A" localSheetId="60">#REF!</definedName>
    <definedName name="A" localSheetId="61">#REF!</definedName>
    <definedName name="A" localSheetId="62">#REF!</definedName>
    <definedName name="A" localSheetId="63">#REF!</definedName>
    <definedName name="A" localSheetId="64">#REF!</definedName>
    <definedName name="A" localSheetId="65">#REF!</definedName>
    <definedName name="A" localSheetId="66">#REF!</definedName>
    <definedName name="A" localSheetId="67">#REF!</definedName>
    <definedName name="A" localSheetId="68">#REF!</definedName>
    <definedName name="A" localSheetId="69">#REF!</definedName>
    <definedName name="A" localSheetId="70">#REF!</definedName>
    <definedName name="A" localSheetId="71">#REF!</definedName>
    <definedName name="A" localSheetId="72">#REF!</definedName>
    <definedName name="A" localSheetId="73">#REF!</definedName>
    <definedName name="A" localSheetId="74">#REF!</definedName>
    <definedName name="A" localSheetId="75">#REF!</definedName>
    <definedName name="A">#REF!</definedName>
    <definedName name="aa" localSheetId="0">#REF!</definedName>
    <definedName name="aa" localSheetId="1">#REF!</definedName>
    <definedName name="aa" localSheetId="2">#REF!</definedName>
    <definedName name="aa" localSheetId="3">#REF!</definedName>
    <definedName name="aa" localSheetId="4">#REF!</definedName>
    <definedName name="aa" localSheetId="5">#REF!</definedName>
    <definedName name="aa" localSheetId="14">#REF!</definedName>
    <definedName name="aa" localSheetId="15">#REF!</definedName>
    <definedName name="aa" localSheetId="17">#REF!</definedName>
    <definedName name="aa" localSheetId="18">#REF!</definedName>
    <definedName name="aa" localSheetId="21">#REF!</definedName>
    <definedName name="aa" localSheetId="22">#REF!</definedName>
    <definedName name="aa" localSheetId="27">#REF!</definedName>
    <definedName name="aa" localSheetId="28">#REF!</definedName>
    <definedName name="aa" localSheetId="32">#REF!</definedName>
    <definedName name="aa" localSheetId="33">#REF!</definedName>
    <definedName name="aa" localSheetId="34">#REF!</definedName>
    <definedName name="aa" localSheetId="35">#REF!</definedName>
    <definedName name="aa" localSheetId="36">#REF!</definedName>
    <definedName name="aa" localSheetId="37">#REF!</definedName>
    <definedName name="aa" localSheetId="40">#REF!</definedName>
    <definedName name="aa" localSheetId="38">#REF!</definedName>
    <definedName name="aa" localSheetId="39">#REF!</definedName>
    <definedName name="aa" localSheetId="42">#REF!</definedName>
    <definedName name="aa" localSheetId="41">#REF!</definedName>
    <definedName name="aa" localSheetId="43">#REF!</definedName>
    <definedName name="aa" localSheetId="44">#REF!</definedName>
    <definedName name="aa" localSheetId="45">#REF!</definedName>
    <definedName name="aa" localSheetId="46">#REF!</definedName>
    <definedName name="aa" localSheetId="47">#REF!</definedName>
    <definedName name="aa" localSheetId="48">#REF!</definedName>
    <definedName name="aa" localSheetId="50">#REF!</definedName>
    <definedName name="aa" localSheetId="51">#REF!</definedName>
    <definedName name="aa" localSheetId="52">#REF!</definedName>
    <definedName name="aa" localSheetId="53">#REF!</definedName>
    <definedName name="aa" localSheetId="54">#REF!</definedName>
    <definedName name="aa" localSheetId="55">#REF!</definedName>
    <definedName name="aa" localSheetId="56">#REF!</definedName>
    <definedName name="aa" localSheetId="57">#REF!</definedName>
    <definedName name="aa" localSheetId="58">#REF!</definedName>
    <definedName name="aa" localSheetId="59">#REF!</definedName>
    <definedName name="aa" localSheetId="60">#REF!</definedName>
    <definedName name="aa" localSheetId="61">#REF!</definedName>
    <definedName name="aa" localSheetId="62">#REF!</definedName>
    <definedName name="aa" localSheetId="63">#REF!</definedName>
    <definedName name="aa" localSheetId="64">#REF!</definedName>
    <definedName name="aa" localSheetId="65">#REF!</definedName>
    <definedName name="aa" localSheetId="66">#REF!</definedName>
    <definedName name="aa" localSheetId="67">#REF!</definedName>
    <definedName name="aa" localSheetId="68">#REF!</definedName>
    <definedName name="aa" localSheetId="69">#REF!</definedName>
    <definedName name="aa" localSheetId="70">#REF!</definedName>
    <definedName name="aa" localSheetId="71">#REF!</definedName>
    <definedName name="aa" localSheetId="72">#REF!</definedName>
    <definedName name="aa" localSheetId="73">#REF!</definedName>
    <definedName name="aa" localSheetId="74">#REF!</definedName>
    <definedName name="aa">#REF!</definedName>
    <definedName name="ar" localSheetId="0">#REF!</definedName>
    <definedName name="ar" localSheetId="1">#REF!</definedName>
    <definedName name="ar" localSheetId="2">#REF!</definedName>
    <definedName name="ar" localSheetId="3">#REF!</definedName>
    <definedName name="ar" localSheetId="4">#REF!</definedName>
    <definedName name="ar" localSheetId="5">#REF!</definedName>
    <definedName name="ar" localSheetId="14">#REF!</definedName>
    <definedName name="ar" localSheetId="15">#REF!</definedName>
    <definedName name="ar" localSheetId="17">#REF!</definedName>
    <definedName name="ar" localSheetId="18">#REF!</definedName>
    <definedName name="ar" localSheetId="21">#REF!</definedName>
    <definedName name="ar" localSheetId="22">#REF!</definedName>
    <definedName name="ar" localSheetId="27">#REF!</definedName>
    <definedName name="ar" localSheetId="28">#REF!</definedName>
    <definedName name="ar" localSheetId="32">#REF!</definedName>
    <definedName name="ar" localSheetId="33">#REF!</definedName>
    <definedName name="ar" localSheetId="34">#REF!</definedName>
    <definedName name="ar" localSheetId="35">#REF!</definedName>
    <definedName name="ar" localSheetId="36">#REF!</definedName>
    <definedName name="ar" localSheetId="37">#REF!</definedName>
    <definedName name="ar" localSheetId="40">#REF!</definedName>
    <definedName name="ar" localSheetId="38">#REF!</definedName>
    <definedName name="ar" localSheetId="39">#REF!</definedName>
    <definedName name="ar" localSheetId="42">#REF!</definedName>
    <definedName name="ar" localSheetId="41">#REF!</definedName>
    <definedName name="ar" localSheetId="43">#REF!</definedName>
    <definedName name="ar" localSheetId="44">#REF!</definedName>
    <definedName name="ar" localSheetId="45">#REF!</definedName>
    <definedName name="ar" localSheetId="46">#REF!</definedName>
    <definedName name="ar" localSheetId="47">#REF!</definedName>
    <definedName name="ar" localSheetId="48">#REF!</definedName>
    <definedName name="ar" localSheetId="50">#REF!</definedName>
    <definedName name="ar" localSheetId="51">#REF!</definedName>
    <definedName name="ar" localSheetId="52">#REF!</definedName>
    <definedName name="ar" localSheetId="53">#REF!</definedName>
    <definedName name="ar" localSheetId="54">#REF!</definedName>
    <definedName name="ar" localSheetId="55">#REF!</definedName>
    <definedName name="ar" localSheetId="56">#REF!</definedName>
    <definedName name="ar" localSheetId="57">#REF!</definedName>
    <definedName name="ar" localSheetId="58">#REF!</definedName>
    <definedName name="ar" localSheetId="59">#REF!</definedName>
    <definedName name="ar" localSheetId="60">#REF!</definedName>
    <definedName name="ar" localSheetId="61">#REF!</definedName>
    <definedName name="ar" localSheetId="62">#REF!</definedName>
    <definedName name="ar" localSheetId="63">#REF!</definedName>
    <definedName name="ar" localSheetId="64">#REF!</definedName>
    <definedName name="ar" localSheetId="65">#REF!</definedName>
    <definedName name="ar" localSheetId="66">#REF!</definedName>
    <definedName name="ar" localSheetId="67">#REF!</definedName>
    <definedName name="ar" localSheetId="68">#REF!</definedName>
    <definedName name="ar" localSheetId="69">#REF!</definedName>
    <definedName name="ar" localSheetId="70">#REF!</definedName>
    <definedName name="ar" localSheetId="71">#REF!</definedName>
    <definedName name="ar" localSheetId="72">#REF!</definedName>
    <definedName name="ar" localSheetId="73">#REF!</definedName>
    <definedName name="ar" localSheetId="74">#REF!</definedName>
    <definedName name="ar">#REF!</definedName>
    <definedName name="aseqwttyu" localSheetId="0">#REF!</definedName>
    <definedName name="aseqwttyu" localSheetId="1">#REF!</definedName>
    <definedName name="aseqwttyu" localSheetId="2">#REF!</definedName>
    <definedName name="aseqwttyu" localSheetId="3">#REF!</definedName>
    <definedName name="aseqwttyu" localSheetId="4">#REF!</definedName>
    <definedName name="aseqwttyu" localSheetId="5">#REF!</definedName>
    <definedName name="aseqwttyu" localSheetId="6">#REF!</definedName>
    <definedName name="aseqwttyu" localSheetId="7">#REF!</definedName>
    <definedName name="aseqwttyu" localSheetId="8">#REF!</definedName>
    <definedName name="aseqwttyu" localSheetId="9">#REF!</definedName>
    <definedName name="aseqwttyu" localSheetId="12">#REF!</definedName>
    <definedName name="aseqwttyu" localSheetId="13">#REF!</definedName>
    <definedName name="aseqwttyu" localSheetId="14">#REF!</definedName>
    <definedName name="aseqwttyu" localSheetId="15">#REF!</definedName>
    <definedName name="aseqwttyu" localSheetId="16">#REF!</definedName>
    <definedName name="aseqwttyu" localSheetId="17">#REF!</definedName>
    <definedName name="aseqwttyu" localSheetId="18">#REF!</definedName>
    <definedName name="aseqwttyu" localSheetId="19">#REF!</definedName>
    <definedName name="aseqwttyu" localSheetId="20">#REF!</definedName>
    <definedName name="aseqwttyu" localSheetId="21">#REF!</definedName>
    <definedName name="aseqwttyu" localSheetId="22">#REF!</definedName>
    <definedName name="aseqwttyu" localSheetId="23">#REF!</definedName>
    <definedName name="aseqwttyu" localSheetId="25">#REF!</definedName>
    <definedName name="aseqwttyu" localSheetId="26">#REF!</definedName>
    <definedName name="aseqwttyu" localSheetId="27">#REF!</definedName>
    <definedName name="aseqwttyu" localSheetId="28">#REF!</definedName>
    <definedName name="aseqwttyu" localSheetId="30">#REF!</definedName>
    <definedName name="aseqwttyu" localSheetId="32">#REF!</definedName>
    <definedName name="aseqwttyu" localSheetId="31">#REF!</definedName>
    <definedName name="aseqwttyu" localSheetId="33">#REF!</definedName>
    <definedName name="aseqwttyu" localSheetId="34">#REF!</definedName>
    <definedName name="aseqwttyu" localSheetId="35">#REF!</definedName>
    <definedName name="aseqwttyu" localSheetId="36">#REF!</definedName>
    <definedName name="aseqwttyu" localSheetId="37">#REF!</definedName>
    <definedName name="aseqwttyu" localSheetId="40">#REF!</definedName>
    <definedName name="aseqwttyu" localSheetId="38">#REF!</definedName>
    <definedName name="aseqwttyu" localSheetId="39">#REF!</definedName>
    <definedName name="aseqwttyu" localSheetId="42">#REF!</definedName>
    <definedName name="aseqwttyu" localSheetId="41">#REF!</definedName>
    <definedName name="aseqwttyu" localSheetId="43">#REF!</definedName>
    <definedName name="aseqwttyu" localSheetId="44">#REF!</definedName>
    <definedName name="aseqwttyu" localSheetId="45">#REF!</definedName>
    <definedName name="aseqwttyu" localSheetId="46">#REF!</definedName>
    <definedName name="aseqwttyu" localSheetId="47">#REF!</definedName>
    <definedName name="aseqwttyu" localSheetId="48">#REF!</definedName>
    <definedName name="aseqwttyu" localSheetId="50">#REF!</definedName>
    <definedName name="aseqwttyu" localSheetId="51">#REF!</definedName>
    <definedName name="aseqwttyu" localSheetId="52">#REF!</definedName>
    <definedName name="aseqwttyu" localSheetId="53">#REF!</definedName>
    <definedName name="aseqwttyu" localSheetId="54">#REF!</definedName>
    <definedName name="aseqwttyu" localSheetId="55">#REF!</definedName>
    <definedName name="aseqwttyu" localSheetId="56">#REF!</definedName>
    <definedName name="aseqwttyu" localSheetId="57">#REF!</definedName>
    <definedName name="aseqwttyu" localSheetId="58">#REF!</definedName>
    <definedName name="aseqwttyu" localSheetId="59">#REF!</definedName>
    <definedName name="aseqwttyu" localSheetId="60">#REF!</definedName>
    <definedName name="aseqwttyu" localSheetId="61">#REF!</definedName>
    <definedName name="aseqwttyu" localSheetId="62">#REF!</definedName>
    <definedName name="aseqwttyu" localSheetId="63">#REF!</definedName>
    <definedName name="aseqwttyu" localSheetId="64">#REF!</definedName>
    <definedName name="aseqwttyu" localSheetId="65">#REF!</definedName>
    <definedName name="aseqwttyu" localSheetId="66">#REF!</definedName>
    <definedName name="aseqwttyu" localSheetId="67">#REF!</definedName>
    <definedName name="aseqwttyu" localSheetId="68">#REF!</definedName>
    <definedName name="aseqwttyu" localSheetId="69">#REF!</definedName>
    <definedName name="aseqwttyu" localSheetId="70">#REF!</definedName>
    <definedName name="aseqwttyu" localSheetId="71">#REF!</definedName>
    <definedName name="aseqwttyu" localSheetId="72">#REF!</definedName>
    <definedName name="aseqwttyu" localSheetId="73">#REF!</definedName>
    <definedName name="aseqwttyu" localSheetId="74">#REF!</definedName>
    <definedName name="aseqwttyu">#REF!</definedName>
    <definedName name="b" localSheetId="0">#REF!</definedName>
    <definedName name="b" localSheetId="1">#REF!</definedName>
    <definedName name="b" localSheetId="2">#REF!</definedName>
    <definedName name="b" localSheetId="3">#REF!</definedName>
    <definedName name="b" localSheetId="4">#REF!</definedName>
    <definedName name="b" localSheetId="5">#REF!</definedName>
    <definedName name="b" localSheetId="14">#REF!</definedName>
    <definedName name="b" localSheetId="15">#REF!</definedName>
    <definedName name="b" localSheetId="17">#REF!</definedName>
    <definedName name="b" localSheetId="18">#REF!</definedName>
    <definedName name="b" localSheetId="21">#REF!</definedName>
    <definedName name="b" localSheetId="22">#REF!</definedName>
    <definedName name="b" localSheetId="27">#REF!</definedName>
    <definedName name="b" localSheetId="28">#REF!</definedName>
    <definedName name="b" localSheetId="32">#REF!</definedName>
    <definedName name="b" localSheetId="33">#REF!</definedName>
    <definedName name="b" localSheetId="34">#REF!</definedName>
    <definedName name="b" localSheetId="35">#REF!</definedName>
    <definedName name="b" localSheetId="36">#REF!</definedName>
    <definedName name="b" localSheetId="37">#REF!</definedName>
    <definedName name="b" localSheetId="40">#REF!</definedName>
    <definedName name="b" localSheetId="38">#REF!</definedName>
    <definedName name="b" localSheetId="39">#REF!</definedName>
    <definedName name="b" localSheetId="42">#REF!</definedName>
    <definedName name="b" localSheetId="41">#REF!</definedName>
    <definedName name="b" localSheetId="43">#REF!</definedName>
    <definedName name="b" localSheetId="44">#REF!</definedName>
    <definedName name="b" localSheetId="45">#REF!</definedName>
    <definedName name="b" localSheetId="46">#REF!</definedName>
    <definedName name="b" localSheetId="47">#REF!</definedName>
    <definedName name="b" localSheetId="48">#REF!</definedName>
    <definedName name="b" localSheetId="50">#REF!</definedName>
    <definedName name="b" localSheetId="51">#REF!</definedName>
    <definedName name="b" localSheetId="52">#REF!</definedName>
    <definedName name="b" localSheetId="53">#REF!</definedName>
    <definedName name="b" localSheetId="54">#REF!</definedName>
    <definedName name="b" localSheetId="55">#REF!</definedName>
    <definedName name="b" localSheetId="56">#REF!</definedName>
    <definedName name="b" localSheetId="57">#REF!</definedName>
    <definedName name="b" localSheetId="58">#REF!</definedName>
    <definedName name="b" localSheetId="59">#REF!</definedName>
    <definedName name="b" localSheetId="60">#REF!</definedName>
    <definedName name="b" localSheetId="61">#REF!</definedName>
    <definedName name="b" localSheetId="62">#REF!</definedName>
    <definedName name="b" localSheetId="63">#REF!</definedName>
    <definedName name="b" localSheetId="64">#REF!</definedName>
    <definedName name="b" localSheetId="65">#REF!</definedName>
    <definedName name="b" localSheetId="66">#REF!</definedName>
    <definedName name="b" localSheetId="67">#REF!</definedName>
    <definedName name="b" localSheetId="68">#REF!</definedName>
    <definedName name="b" localSheetId="69">#REF!</definedName>
    <definedName name="b" localSheetId="70">#REF!</definedName>
    <definedName name="b" localSheetId="71">#REF!</definedName>
    <definedName name="b" localSheetId="72">#REF!</definedName>
    <definedName name="b" localSheetId="73">#REF!</definedName>
    <definedName name="b" localSheetId="74">#REF!</definedName>
    <definedName name="b">#REF!</definedName>
    <definedName name="Banco" localSheetId="0">#REF!</definedName>
    <definedName name="Banco" localSheetId="1">#REF!</definedName>
    <definedName name="Banco" localSheetId="2">#REF!</definedName>
    <definedName name="Banco" localSheetId="3">#REF!</definedName>
    <definedName name="Banco" localSheetId="4">#REF!</definedName>
    <definedName name="Banco" localSheetId="5">#REF!</definedName>
    <definedName name="Banco" localSheetId="14">#REF!</definedName>
    <definedName name="Banco" localSheetId="15">#REF!</definedName>
    <definedName name="Banco" localSheetId="17">#REF!</definedName>
    <definedName name="Banco" localSheetId="18">#REF!</definedName>
    <definedName name="Banco" localSheetId="21">#REF!</definedName>
    <definedName name="Banco" localSheetId="22">#REF!</definedName>
    <definedName name="Banco" localSheetId="27">#REF!</definedName>
    <definedName name="Banco" localSheetId="28">#REF!</definedName>
    <definedName name="Banco" localSheetId="32">#REF!</definedName>
    <definedName name="Banco" localSheetId="33">#REF!</definedName>
    <definedName name="Banco" localSheetId="34">#REF!</definedName>
    <definedName name="Banco" localSheetId="35">#REF!</definedName>
    <definedName name="Banco" localSheetId="36">#REF!</definedName>
    <definedName name="Banco" localSheetId="37">#REF!</definedName>
    <definedName name="Banco" localSheetId="40">#REF!</definedName>
    <definedName name="Banco" localSheetId="38">#REF!</definedName>
    <definedName name="Banco" localSheetId="39">#REF!</definedName>
    <definedName name="Banco" localSheetId="42">#REF!</definedName>
    <definedName name="Banco" localSheetId="41">#REF!</definedName>
    <definedName name="Banco" localSheetId="43">#REF!</definedName>
    <definedName name="Banco" localSheetId="44">#REF!</definedName>
    <definedName name="Banco" localSheetId="45">#REF!</definedName>
    <definedName name="Banco" localSheetId="46">#REF!</definedName>
    <definedName name="Banco" localSheetId="47">#REF!</definedName>
    <definedName name="Banco" localSheetId="48">#REF!</definedName>
    <definedName name="Banco" localSheetId="50">#REF!</definedName>
    <definedName name="Banco" localSheetId="51">#REF!</definedName>
    <definedName name="Banco" localSheetId="52">#REF!</definedName>
    <definedName name="Banco" localSheetId="53">#REF!</definedName>
    <definedName name="Banco" localSheetId="54">#REF!</definedName>
    <definedName name="Banco" localSheetId="55">#REF!</definedName>
    <definedName name="Banco" localSheetId="56">#REF!</definedName>
    <definedName name="Banco" localSheetId="57">#REF!</definedName>
    <definedName name="Banco" localSheetId="58">#REF!</definedName>
    <definedName name="Banco" localSheetId="59">#REF!</definedName>
    <definedName name="Banco" localSheetId="60">#REF!</definedName>
    <definedName name="Banco" localSheetId="61">#REF!</definedName>
    <definedName name="Banco" localSheetId="62">#REF!</definedName>
    <definedName name="Banco" localSheetId="63">#REF!</definedName>
    <definedName name="Banco" localSheetId="64">#REF!</definedName>
    <definedName name="Banco" localSheetId="65">#REF!</definedName>
    <definedName name="Banco" localSheetId="66">#REF!</definedName>
    <definedName name="Banco" localSheetId="67">#REF!</definedName>
    <definedName name="Banco" localSheetId="68">#REF!</definedName>
    <definedName name="Banco" localSheetId="69">#REF!</definedName>
    <definedName name="Banco" localSheetId="70">#REF!</definedName>
    <definedName name="Banco" localSheetId="71">#REF!</definedName>
    <definedName name="Banco" localSheetId="72">#REF!</definedName>
    <definedName name="Banco" localSheetId="73">#REF!</definedName>
    <definedName name="Banco" localSheetId="74">#REF!</definedName>
    <definedName name="Banco">#REF!</definedName>
    <definedName name="_xlnm.Database" localSheetId="0">#REF!</definedName>
    <definedName name="_xlnm.Database" localSheetId="1">#REF!</definedName>
    <definedName name="_xlnm.Database" localSheetId="2">#REF!</definedName>
    <definedName name="_xlnm.Database" localSheetId="3">#REF!</definedName>
    <definedName name="_xlnm.Database" localSheetId="4">#REF!</definedName>
    <definedName name="_xlnm.Database" localSheetId="5">#REF!</definedName>
    <definedName name="_xlnm.Database" localSheetId="6">#REF!</definedName>
    <definedName name="_xlnm.Database" localSheetId="7">#REF!</definedName>
    <definedName name="_xlnm.Database" localSheetId="8">#REF!</definedName>
    <definedName name="_xlnm.Database" localSheetId="9">#REF!</definedName>
    <definedName name="_xlnm.Database" localSheetId="10">#REF!</definedName>
    <definedName name="_xlnm.Database" localSheetId="11">#REF!</definedName>
    <definedName name="_xlnm.Database" localSheetId="12">#REF!</definedName>
    <definedName name="_xlnm.Database" localSheetId="13">#REF!</definedName>
    <definedName name="_xlnm.Database" localSheetId="14">#REF!</definedName>
    <definedName name="_xlnm.Database" localSheetId="15">#REF!</definedName>
    <definedName name="_xlnm.Database" localSheetId="16">#REF!</definedName>
    <definedName name="_xlnm.Database" localSheetId="17">#REF!</definedName>
    <definedName name="_xlnm.Database" localSheetId="18">#REF!</definedName>
    <definedName name="_xlnm.Database" localSheetId="19">#REF!</definedName>
    <definedName name="_xlnm.Database" localSheetId="20">#REF!</definedName>
    <definedName name="_xlnm.Database" localSheetId="21">#REF!</definedName>
    <definedName name="_xlnm.Database" localSheetId="22">#REF!</definedName>
    <definedName name="_xlnm.Database" localSheetId="23">#REF!</definedName>
    <definedName name="_xlnm.Database" localSheetId="24">#REF!</definedName>
    <definedName name="_xlnm.Database" localSheetId="25">#REF!</definedName>
    <definedName name="_xlnm.Database" localSheetId="26">#REF!</definedName>
    <definedName name="_xlnm.Database" localSheetId="27">#REF!</definedName>
    <definedName name="_xlnm.Database" localSheetId="28">#REF!</definedName>
    <definedName name="_xlnm.Database" localSheetId="29">#REF!</definedName>
    <definedName name="_xlnm.Database" localSheetId="30">#REF!</definedName>
    <definedName name="_xlnm.Database" localSheetId="32">#REF!</definedName>
    <definedName name="_xlnm.Database" localSheetId="31">#REF!</definedName>
    <definedName name="_xlnm.Database" localSheetId="33">#REF!</definedName>
    <definedName name="_xlnm.Database" localSheetId="34">#REF!</definedName>
    <definedName name="_xlnm.Database" localSheetId="35">#REF!</definedName>
    <definedName name="_xlnm.Database" localSheetId="36">#REF!</definedName>
    <definedName name="_xlnm.Database" localSheetId="37">#REF!</definedName>
    <definedName name="_xlnm.Database" localSheetId="40">#REF!</definedName>
    <definedName name="_xlnm.Database" localSheetId="38">#REF!</definedName>
    <definedName name="_xlnm.Database" localSheetId="39">#REF!</definedName>
    <definedName name="_xlnm.Database" localSheetId="42">#REF!</definedName>
    <definedName name="_xlnm.Database" localSheetId="41">#REF!</definedName>
    <definedName name="_xlnm.Database" localSheetId="43">#REF!</definedName>
    <definedName name="_xlnm.Database" localSheetId="44">#REF!</definedName>
    <definedName name="_xlnm.Database" localSheetId="45">#REF!</definedName>
    <definedName name="_xlnm.Database" localSheetId="46">#REF!</definedName>
    <definedName name="_xlnm.Database" localSheetId="47">#REF!</definedName>
    <definedName name="_xlnm.Database" localSheetId="48">#REF!</definedName>
    <definedName name="_xlnm.Database" localSheetId="49">#REF!</definedName>
    <definedName name="_xlnm.Database" localSheetId="50">#REF!</definedName>
    <definedName name="_xlnm.Database" localSheetId="51">#REF!</definedName>
    <definedName name="_xlnm.Database" localSheetId="52">#REF!</definedName>
    <definedName name="_xlnm.Database" localSheetId="53">#REF!</definedName>
    <definedName name="_xlnm.Database" localSheetId="54">#REF!</definedName>
    <definedName name="_xlnm.Database" localSheetId="55">#REF!</definedName>
    <definedName name="_xlnm.Database" localSheetId="56">#REF!</definedName>
    <definedName name="_xlnm.Database" localSheetId="57">#REF!</definedName>
    <definedName name="_xlnm.Database" localSheetId="58">#REF!</definedName>
    <definedName name="_xlnm.Database" localSheetId="59">#REF!</definedName>
    <definedName name="_xlnm.Database" localSheetId="60">#REF!</definedName>
    <definedName name="_xlnm.Database" localSheetId="61">#REF!</definedName>
    <definedName name="_xlnm.Database" localSheetId="62">#REF!</definedName>
    <definedName name="_xlnm.Database" localSheetId="63">#REF!</definedName>
    <definedName name="_xlnm.Database" localSheetId="64">#REF!</definedName>
    <definedName name="_xlnm.Database" localSheetId="65">#REF!</definedName>
    <definedName name="_xlnm.Database" localSheetId="66">#REF!</definedName>
    <definedName name="_xlnm.Database" localSheetId="67">#REF!</definedName>
    <definedName name="_xlnm.Database" localSheetId="68">#REF!</definedName>
    <definedName name="_xlnm.Database" localSheetId="69">#REF!</definedName>
    <definedName name="_xlnm.Database" localSheetId="70">#REF!</definedName>
    <definedName name="_xlnm.Database" localSheetId="71">#REF!</definedName>
    <definedName name="_xlnm.Database" localSheetId="72">#REF!</definedName>
    <definedName name="_xlnm.Database" localSheetId="73">#REF!</definedName>
    <definedName name="_xlnm.Database" localSheetId="74">#REF!</definedName>
    <definedName name="_xlnm.Database" localSheetId="75">#REF!</definedName>
    <definedName name="_xlnm.Database">#REF!</definedName>
    <definedName name="banco_de_dados_sym" localSheetId="0">#REF!</definedName>
    <definedName name="banco_de_dados_sym" localSheetId="1">#REF!</definedName>
    <definedName name="banco_de_dados_sym" localSheetId="2">#REF!</definedName>
    <definedName name="banco_de_dados_sym" localSheetId="3">#REF!</definedName>
    <definedName name="banco_de_dados_sym" localSheetId="4">#REF!</definedName>
    <definedName name="banco_de_dados_sym" localSheetId="5">#REF!</definedName>
    <definedName name="banco_de_dados_sym" localSheetId="6">#REF!</definedName>
    <definedName name="banco_de_dados_sym" localSheetId="7">#REF!</definedName>
    <definedName name="banco_de_dados_sym" localSheetId="8">#REF!</definedName>
    <definedName name="banco_de_dados_sym" localSheetId="9">#REF!</definedName>
    <definedName name="banco_de_dados_sym" localSheetId="10">#REF!</definedName>
    <definedName name="banco_de_dados_sym" localSheetId="11">#REF!</definedName>
    <definedName name="banco_de_dados_sym" localSheetId="12">#REF!</definedName>
    <definedName name="banco_de_dados_sym" localSheetId="13">#REF!</definedName>
    <definedName name="banco_de_dados_sym" localSheetId="14">#REF!</definedName>
    <definedName name="banco_de_dados_sym" localSheetId="15">#REF!</definedName>
    <definedName name="banco_de_dados_sym" localSheetId="16">#REF!</definedName>
    <definedName name="banco_de_dados_sym" localSheetId="17">#REF!</definedName>
    <definedName name="banco_de_dados_sym" localSheetId="18">#REF!</definedName>
    <definedName name="banco_de_dados_sym" localSheetId="19">#REF!</definedName>
    <definedName name="banco_de_dados_sym" localSheetId="20">#REF!</definedName>
    <definedName name="banco_de_dados_sym" localSheetId="21">#REF!</definedName>
    <definedName name="banco_de_dados_sym" localSheetId="22">#REF!</definedName>
    <definedName name="banco_de_dados_sym" localSheetId="23">#REF!</definedName>
    <definedName name="banco_de_dados_sym" localSheetId="24">#REF!</definedName>
    <definedName name="banco_de_dados_sym" localSheetId="25">#REF!</definedName>
    <definedName name="banco_de_dados_sym" localSheetId="26">#REF!</definedName>
    <definedName name="banco_de_dados_sym" localSheetId="27">#REF!</definedName>
    <definedName name="banco_de_dados_sym" localSheetId="28">#REF!</definedName>
    <definedName name="banco_de_dados_sym" localSheetId="29">#REF!</definedName>
    <definedName name="banco_de_dados_sym" localSheetId="30">#REF!</definedName>
    <definedName name="banco_de_dados_sym" localSheetId="32">#REF!</definedName>
    <definedName name="banco_de_dados_sym" localSheetId="31">#REF!</definedName>
    <definedName name="banco_de_dados_sym" localSheetId="33">#REF!</definedName>
    <definedName name="banco_de_dados_sym" localSheetId="34">#REF!</definedName>
    <definedName name="banco_de_dados_sym" localSheetId="35">#REF!</definedName>
    <definedName name="banco_de_dados_sym" localSheetId="36">#REF!</definedName>
    <definedName name="banco_de_dados_sym" localSheetId="37">#REF!</definedName>
    <definedName name="banco_de_dados_sym" localSheetId="40">#REF!</definedName>
    <definedName name="banco_de_dados_sym" localSheetId="38">#REF!</definedName>
    <definedName name="banco_de_dados_sym" localSheetId="39">#REF!</definedName>
    <definedName name="banco_de_dados_sym" localSheetId="42">#REF!</definedName>
    <definedName name="banco_de_dados_sym" localSheetId="41">#REF!</definedName>
    <definedName name="banco_de_dados_sym" localSheetId="43">#REF!</definedName>
    <definedName name="banco_de_dados_sym" localSheetId="44">#REF!</definedName>
    <definedName name="banco_de_dados_sym" localSheetId="45">#REF!</definedName>
    <definedName name="banco_de_dados_sym" localSheetId="46">#REF!</definedName>
    <definedName name="banco_de_dados_sym" localSheetId="47">#REF!</definedName>
    <definedName name="banco_de_dados_sym" localSheetId="48">#REF!</definedName>
    <definedName name="banco_de_dados_sym" localSheetId="49">#REF!</definedName>
    <definedName name="banco_de_dados_sym" localSheetId="50">#REF!</definedName>
    <definedName name="banco_de_dados_sym" localSheetId="51">#REF!</definedName>
    <definedName name="banco_de_dados_sym" localSheetId="52">#REF!</definedName>
    <definedName name="banco_de_dados_sym" localSheetId="53">#REF!</definedName>
    <definedName name="banco_de_dados_sym" localSheetId="54">#REF!</definedName>
    <definedName name="banco_de_dados_sym" localSheetId="55">#REF!</definedName>
    <definedName name="banco_de_dados_sym" localSheetId="56">#REF!</definedName>
    <definedName name="banco_de_dados_sym" localSheetId="57">#REF!</definedName>
    <definedName name="banco_de_dados_sym" localSheetId="58">#REF!</definedName>
    <definedName name="banco_de_dados_sym" localSheetId="59">#REF!</definedName>
    <definedName name="banco_de_dados_sym" localSheetId="60">#REF!</definedName>
    <definedName name="banco_de_dados_sym" localSheetId="61">#REF!</definedName>
    <definedName name="banco_de_dados_sym" localSheetId="62">#REF!</definedName>
    <definedName name="banco_de_dados_sym" localSheetId="63">#REF!</definedName>
    <definedName name="banco_de_dados_sym" localSheetId="64">#REF!</definedName>
    <definedName name="banco_de_dados_sym" localSheetId="65">#REF!</definedName>
    <definedName name="banco_de_dados_sym" localSheetId="66">#REF!</definedName>
    <definedName name="banco_de_dados_sym" localSheetId="67">#REF!</definedName>
    <definedName name="banco_de_dados_sym" localSheetId="68">#REF!</definedName>
    <definedName name="banco_de_dados_sym" localSheetId="69">#REF!</definedName>
    <definedName name="banco_de_dados_sym" localSheetId="70">#REF!</definedName>
    <definedName name="banco_de_dados_sym" localSheetId="71">#REF!</definedName>
    <definedName name="banco_de_dados_sym" localSheetId="72">#REF!</definedName>
    <definedName name="banco_de_dados_sym" localSheetId="73">#REF!</definedName>
    <definedName name="banco_de_dados_sym" localSheetId="74">#REF!</definedName>
    <definedName name="banco_de_dados_sym" localSheetId="75">#REF!</definedName>
    <definedName name="banco_de_dados_sym">#REF!</definedName>
    <definedName name="bi" localSheetId="0">#REF!</definedName>
    <definedName name="bi" localSheetId="1">#REF!</definedName>
    <definedName name="bi" localSheetId="2">#REF!</definedName>
    <definedName name="bi" localSheetId="3">#REF!</definedName>
    <definedName name="bi" localSheetId="4">#REF!</definedName>
    <definedName name="bi" localSheetId="5">#REF!</definedName>
    <definedName name="bi" localSheetId="14">#REF!</definedName>
    <definedName name="bi" localSheetId="15">#REF!</definedName>
    <definedName name="bi" localSheetId="17">#REF!</definedName>
    <definedName name="bi" localSheetId="18">#REF!</definedName>
    <definedName name="bi" localSheetId="21">#REF!</definedName>
    <definedName name="bi" localSheetId="22">#REF!</definedName>
    <definedName name="bi" localSheetId="27">#REF!</definedName>
    <definedName name="bi" localSheetId="28">#REF!</definedName>
    <definedName name="bi" localSheetId="32">#REF!</definedName>
    <definedName name="bi" localSheetId="33">#REF!</definedName>
    <definedName name="bi" localSheetId="34">#REF!</definedName>
    <definedName name="bi" localSheetId="35">#REF!</definedName>
    <definedName name="bi" localSheetId="36">#REF!</definedName>
    <definedName name="bi" localSheetId="37">#REF!</definedName>
    <definedName name="bi" localSheetId="40">#REF!</definedName>
    <definedName name="bi" localSheetId="38">#REF!</definedName>
    <definedName name="bi" localSheetId="39">#REF!</definedName>
    <definedName name="bi" localSheetId="42">#REF!</definedName>
    <definedName name="bi" localSheetId="41">#REF!</definedName>
    <definedName name="bi" localSheetId="43">#REF!</definedName>
    <definedName name="bi" localSheetId="44">#REF!</definedName>
    <definedName name="bi" localSheetId="45">#REF!</definedName>
    <definedName name="bi" localSheetId="46">#REF!</definedName>
    <definedName name="bi" localSheetId="47">#REF!</definedName>
    <definedName name="bi" localSheetId="48">#REF!</definedName>
    <definedName name="bi" localSheetId="50">#REF!</definedName>
    <definedName name="bi" localSheetId="51">#REF!</definedName>
    <definedName name="bi" localSheetId="52">#REF!</definedName>
    <definedName name="bi" localSheetId="53">#REF!</definedName>
    <definedName name="bi" localSheetId="54">#REF!</definedName>
    <definedName name="bi" localSheetId="55">#REF!</definedName>
    <definedName name="bi" localSheetId="56">#REF!</definedName>
    <definedName name="bi" localSheetId="57">#REF!</definedName>
    <definedName name="bi" localSheetId="58">#REF!</definedName>
    <definedName name="bi" localSheetId="59">#REF!</definedName>
    <definedName name="bi" localSheetId="60">#REF!</definedName>
    <definedName name="bi" localSheetId="61">#REF!</definedName>
    <definedName name="bi" localSheetId="62">#REF!</definedName>
    <definedName name="bi" localSheetId="63">#REF!</definedName>
    <definedName name="bi" localSheetId="64">#REF!</definedName>
    <definedName name="bi" localSheetId="65">#REF!</definedName>
    <definedName name="bi" localSheetId="66">#REF!</definedName>
    <definedName name="bi" localSheetId="67">#REF!</definedName>
    <definedName name="bi" localSheetId="68">#REF!</definedName>
    <definedName name="bi" localSheetId="69">#REF!</definedName>
    <definedName name="bi" localSheetId="70">#REF!</definedName>
    <definedName name="bi" localSheetId="71">#REF!</definedName>
    <definedName name="bi" localSheetId="72">#REF!</definedName>
    <definedName name="bi" localSheetId="73">#REF!</definedName>
    <definedName name="bi" localSheetId="74">#REF!</definedName>
    <definedName name="bi">#REF!</definedName>
    <definedName name="ccccccccc" localSheetId="0">#REF!</definedName>
    <definedName name="ccccccccc" localSheetId="1">#REF!</definedName>
    <definedName name="ccccccccc" localSheetId="2">#REF!</definedName>
    <definedName name="ccccccccc" localSheetId="3">#REF!</definedName>
    <definedName name="ccccccccc" localSheetId="4">#REF!</definedName>
    <definedName name="ccccccccc" localSheetId="5">#REF!</definedName>
    <definedName name="ccccccccc" localSheetId="14">#REF!</definedName>
    <definedName name="ccccccccc" localSheetId="15">#REF!</definedName>
    <definedName name="ccccccccc" localSheetId="17">#REF!</definedName>
    <definedName name="ccccccccc" localSheetId="18">#REF!</definedName>
    <definedName name="ccccccccc" localSheetId="21">#REF!</definedName>
    <definedName name="ccccccccc" localSheetId="22">#REF!</definedName>
    <definedName name="ccccccccc" localSheetId="27">#REF!</definedName>
    <definedName name="ccccccccc" localSheetId="28">#REF!</definedName>
    <definedName name="ccccccccc" localSheetId="32">#REF!</definedName>
    <definedName name="ccccccccc" localSheetId="33">#REF!</definedName>
    <definedName name="ccccccccc" localSheetId="34">#REF!</definedName>
    <definedName name="ccccccccc" localSheetId="35">#REF!</definedName>
    <definedName name="ccccccccc" localSheetId="36">#REF!</definedName>
    <definedName name="ccccccccc" localSheetId="37">#REF!</definedName>
    <definedName name="ccccccccc" localSheetId="40">#REF!</definedName>
    <definedName name="ccccccccc" localSheetId="38">#REF!</definedName>
    <definedName name="ccccccccc" localSheetId="39">#REF!</definedName>
    <definedName name="ccccccccc" localSheetId="42">#REF!</definedName>
    <definedName name="ccccccccc" localSheetId="41">#REF!</definedName>
    <definedName name="ccccccccc" localSheetId="43">#REF!</definedName>
    <definedName name="ccccccccc" localSheetId="44">#REF!</definedName>
    <definedName name="ccccccccc" localSheetId="45">#REF!</definedName>
    <definedName name="ccccccccc" localSheetId="46">#REF!</definedName>
    <definedName name="ccccccccc" localSheetId="47">#REF!</definedName>
    <definedName name="ccccccccc" localSheetId="48">#REF!</definedName>
    <definedName name="ccccccccc" localSheetId="50">#REF!</definedName>
    <definedName name="ccccccccc" localSheetId="51">#REF!</definedName>
    <definedName name="ccccccccc" localSheetId="52">#REF!</definedName>
    <definedName name="ccccccccc" localSheetId="53">#REF!</definedName>
    <definedName name="ccccccccc" localSheetId="54">#REF!</definedName>
    <definedName name="ccccccccc" localSheetId="55">#REF!</definedName>
    <definedName name="ccccccccc" localSheetId="56">#REF!</definedName>
    <definedName name="ccccccccc" localSheetId="57">#REF!</definedName>
    <definedName name="ccccccccc" localSheetId="58">#REF!</definedName>
    <definedName name="ccccccccc" localSheetId="59">#REF!</definedName>
    <definedName name="ccccccccc" localSheetId="60">#REF!</definedName>
    <definedName name="ccccccccc" localSheetId="61">#REF!</definedName>
    <definedName name="ccccccccc" localSheetId="62">#REF!</definedName>
    <definedName name="ccccccccc" localSheetId="63">#REF!</definedName>
    <definedName name="ccccccccc" localSheetId="64">#REF!</definedName>
    <definedName name="ccccccccc" localSheetId="65">#REF!</definedName>
    <definedName name="ccccccccc" localSheetId="66">#REF!</definedName>
    <definedName name="ccccccccc" localSheetId="67">#REF!</definedName>
    <definedName name="ccccccccc" localSheetId="68">#REF!</definedName>
    <definedName name="ccccccccc" localSheetId="69">#REF!</definedName>
    <definedName name="ccccccccc" localSheetId="70">#REF!</definedName>
    <definedName name="ccccccccc" localSheetId="71">#REF!</definedName>
    <definedName name="ccccccccc" localSheetId="72">#REF!</definedName>
    <definedName name="ccccccccc" localSheetId="73">#REF!</definedName>
    <definedName name="ccccccccc" localSheetId="74">#REF!</definedName>
    <definedName name="ccccccccc">#REF!</definedName>
    <definedName name="cdc" localSheetId="14">#REF!</definedName>
    <definedName name="cdc" localSheetId="17">#REF!</definedName>
    <definedName name="cdc" localSheetId="21">#REF!</definedName>
    <definedName name="cdc" localSheetId="22">#REF!</definedName>
    <definedName name="cdc" localSheetId="27">#REF!</definedName>
    <definedName name="cdc" localSheetId="55">#REF!</definedName>
    <definedName name="cdc" localSheetId="60">#REF!</definedName>
    <definedName name="cdc" localSheetId="66">#REF!</definedName>
    <definedName name="cdc">#REF!</definedName>
    <definedName name="_xlnm.Criteria" localSheetId="0">#REF!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5">#REF!</definedName>
    <definedName name="_xlnm.Criteria" localSheetId="6">#REF!</definedName>
    <definedName name="_xlnm.Criteria" localSheetId="7">#REF!</definedName>
    <definedName name="_xlnm.Criteria" localSheetId="8">#REF!</definedName>
    <definedName name="_xlnm.Criteria" localSheetId="9">#REF!</definedName>
    <definedName name="_xlnm.Criteria" localSheetId="10">#REF!</definedName>
    <definedName name="_xlnm.Criteria" localSheetId="11">#REF!</definedName>
    <definedName name="_xlnm.Criteria" localSheetId="12">#REF!</definedName>
    <definedName name="_xlnm.Criteria" localSheetId="13">#REF!</definedName>
    <definedName name="_xlnm.Criteria" localSheetId="14">#REF!</definedName>
    <definedName name="_xlnm.Criteria" localSheetId="15">#REF!</definedName>
    <definedName name="_xlnm.Criteria" localSheetId="16">#REF!</definedName>
    <definedName name="_xlnm.Criteria" localSheetId="17">#REF!</definedName>
    <definedName name="_xlnm.Criteria" localSheetId="18">#REF!</definedName>
    <definedName name="_xlnm.Criteria" localSheetId="19">#REF!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26">#REF!</definedName>
    <definedName name="_xlnm.Criteria" localSheetId="27">#REF!</definedName>
    <definedName name="_xlnm.Criteria" localSheetId="28">#REF!</definedName>
    <definedName name="_xlnm.Criteria" localSheetId="29">#REF!</definedName>
    <definedName name="_xlnm.Criteria" localSheetId="30">#REF!</definedName>
    <definedName name="_xlnm.Criteria" localSheetId="32">#REF!</definedName>
    <definedName name="_xlnm.Criteria" localSheetId="31">#REF!</definedName>
    <definedName name="_xlnm.Criteria" localSheetId="33">#REF!</definedName>
    <definedName name="_xlnm.Criteria" localSheetId="34">#REF!</definedName>
    <definedName name="_xlnm.Criteria" localSheetId="35">#REF!</definedName>
    <definedName name="_xlnm.Criteria" localSheetId="36">#REF!</definedName>
    <definedName name="_xlnm.Criteria" localSheetId="37">#REF!</definedName>
    <definedName name="_xlnm.Criteria" localSheetId="40">#REF!</definedName>
    <definedName name="_xlnm.Criteria" localSheetId="38">#REF!</definedName>
    <definedName name="_xlnm.Criteria" localSheetId="39">#REF!</definedName>
    <definedName name="_xlnm.Criteria" localSheetId="42">#REF!</definedName>
    <definedName name="_xlnm.Criteria" localSheetId="41">#REF!</definedName>
    <definedName name="_xlnm.Criteria" localSheetId="43">#REF!</definedName>
    <definedName name="_xlnm.Criteria" localSheetId="44">#REF!</definedName>
    <definedName name="_xlnm.Criteria" localSheetId="45">#REF!</definedName>
    <definedName name="_xlnm.Criteria" localSheetId="46">#REF!</definedName>
    <definedName name="_xlnm.Criteria" localSheetId="47">#REF!</definedName>
    <definedName name="_xlnm.Criteria" localSheetId="48">#REF!</definedName>
    <definedName name="_xlnm.Criteria" localSheetId="49">#REF!</definedName>
    <definedName name="_xlnm.Criteria" localSheetId="50">#REF!</definedName>
    <definedName name="_xlnm.Criteria" localSheetId="51">#REF!</definedName>
    <definedName name="_xlnm.Criteria" localSheetId="52">#REF!</definedName>
    <definedName name="_xlnm.Criteria" localSheetId="53">#REF!</definedName>
    <definedName name="_xlnm.Criteria" localSheetId="54">#REF!</definedName>
    <definedName name="_xlnm.Criteria" localSheetId="55">#REF!</definedName>
    <definedName name="_xlnm.Criteria" localSheetId="56">#REF!</definedName>
    <definedName name="_xlnm.Criteria" localSheetId="57">#REF!</definedName>
    <definedName name="_xlnm.Criteria" localSheetId="58">#REF!</definedName>
    <definedName name="_xlnm.Criteria" localSheetId="59">#REF!</definedName>
    <definedName name="_xlnm.Criteria" localSheetId="60">#REF!</definedName>
    <definedName name="_xlnm.Criteria" localSheetId="61">#REF!</definedName>
    <definedName name="_xlnm.Criteria" localSheetId="62">#REF!</definedName>
    <definedName name="_xlnm.Criteria" localSheetId="63">#REF!</definedName>
    <definedName name="_xlnm.Criteria" localSheetId="64">#REF!</definedName>
    <definedName name="_xlnm.Criteria" localSheetId="65">#REF!</definedName>
    <definedName name="_xlnm.Criteria" localSheetId="66">#REF!</definedName>
    <definedName name="_xlnm.Criteria" localSheetId="67">#REF!</definedName>
    <definedName name="_xlnm.Criteria" localSheetId="68">#REF!</definedName>
    <definedName name="_xlnm.Criteria" localSheetId="69">#REF!</definedName>
    <definedName name="_xlnm.Criteria" localSheetId="70">#REF!</definedName>
    <definedName name="_xlnm.Criteria" localSheetId="71">#REF!</definedName>
    <definedName name="_xlnm.Criteria" localSheetId="72">#REF!</definedName>
    <definedName name="_xlnm.Criteria" localSheetId="73">#REF!</definedName>
    <definedName name="_xlnm.Criteria" localSheetId="74">#REF!</definedName>
    <definedName name="_xlnm.Criteria" localSheetId="75">#REF!</definedName>
    <definedName name="_xlnm.Criteria">#REF!</definedName>
    <definedName name="dados" localSheetId="0">#REF!</definedName>
    <definedName name="dados" localSheetId="1">#REF!</definedName>
    <definedName name="dados" localSheetId="2">#REF!</definedName>
    <definedName name="dados" localSheetId="3">#REF!</definedName>
    <definedName name="dados" localSheetId="4">#REF!</definedName>
    <definedName name="dados" localSheetId="5">#REF!</definedName>
    <definedName name="dados" localSheetId="6">#REF!</definedName>
    <definedName name="dados" localSheetId="7">#REF!</definedName>
    <definedName name="dados" localSheetId="8">#REF!</definedName>
    <definedName name="dados" localSheetId="9">#REF!</definedName>
    <definedName name="dados" localSheetId="10">#REF!</definedName>
    <definedName name="dados" localSheetId="11">#REF!</definedName>
    <definedName name="dados" localSheetId="12">#REF!</definedName>
    <definedName name="dados" localSheetId="13">#REF!</definedName>
    <definedName name="dados" localSheetId="14">#REF!</definedName>
    <definedName name="dados" localSheetId="15">#REF!</definedName>
    <definedName name="dados" localSheetId="16">#REF!</definedName>
    <definedName name="dados" localSheetId="17">#REF!</definedName>
    <definedName name="dados" localSheetId="18">#REF!</definedName>
    <definedName name="dados" localSheetId="19">#REF!</definedName>
    <definedName name="dados" localSheetId="20">#REF!</definedName>
    <definedName name="dados" localSheetId="21">#REF!</definedName>
    <definedName name="dados" localSheetId="22">#REF!</definedName>
    <definedName name="dados" localSheetId="23">#REF!</definedName>
    <definedName name="dados" localSheetId="24">#REF!</definedName>
    <definedName name="dados" localSheetId="25">#REF!</definedName>
    <definedName name="dados" localSheetId="26">#REF!</definedName>
    <definedName name="dados" localSheetId="27">#REF!</definedName>
    <definedName name="dados" localSheetId="28">#REF!</definedName>
    <definedName name="dados" localSheetId="29">#REF!</definedName>
    <definedName name="dados" localSheetId="30">#REF!</definedName>
    <definedName name="dados" localSheetId="32">#REF!</definedName>
    <definedName name="dados" localSheetId="31">#REF!</definedName>
    <definedName name="dados" localSheetId="33">#REF!</definedName>
    <definedName name="dados" localSheetId="34">#REF!</definedName>
    <definedName name="dados" localSheetId="35">#REF!</definedName>
    <definedName name="dados" localSheetId="36">#REF!</definedName>
    <definedName name="dados" localSheetId="37">#REF!</definedName>
    <definedName name="dados" localSheetId="40">#REF!</definedName>
    <definedName name="dados" localSheetId="38">#REF!</definedName>
    <definedName name="dados" localSheetId="39">#REF!</definedName>
    <definedName name="dados" localSheetId="42">#REF!</definedName>
    <definedName name="dados" localSheetId="41">#REF!</definedName>
    <definedName name="dados" localSheetId="43">#REF!</definedName>
    <definedName name="dados" localSheetId="44">#REF!</definedName>
    <definedName name="dados" localSheetId="45">#REF!</definedName>
    <definedName name="dados" localSheetId="46">#REF!</definedName>
    <definedName name="dados" localSheetId="47">#REF!</definedName>
    <definedName name="dados" localSheetId="48">#REF!</definedName>
    <definedName name="dados" localSheetId="49">#REF!</definedName>
    <definedName name="dados" localSheetId="50">#REF!</definedName>
    <definedName name="dados" localSheetId="51">#REF!</definedName>
    <definedName name="dados" localSheetId="52">#REF!</definedName>
    <definedName name="dados" localSheetId="53">#REF!</definedName>
    <definedName name="dados" localSheetId="54">#REF!</definedName>
    <definedName name="dados" localSheetId="55">#REF!</definedName>
    <definedName name="dados" localSheetId="56">#REF!</definedName>
    <definedName name="dados" localSheetId="57">#REF!</definedName>
    <definedName name="dados" localSheetId="58">#REF!</definedName>
    <definedName name="dados" localSheetId="59">#REF!</definedName>
    <definedName name="dados" localSheetId="60">#REF!</definedName>
    <definedName name="dados" localSheetId="61">#REF!</definedName>
    <definedName name="dados" localSheetId="62">#REF!</definedName>
    <definedName name="dados" localSheetId="63">#REF!</definedName>
    <definedName name="dados" localSheetId="64">#REF!</definedName>
    <definedName name="dados" localSheetId="65">#REF!</definedName>
    <definedName name="dados" localSheetId="66">#REF!</definedName>
    <definedName name="dados" localSheetId="67">#REF!</definedName>
    <definedName name="dados" localSheetId="68">#REF!</definedName>
    <definedName name="dados" localSheetId="69">#REF!</definedName>
    <definedName name="dados" localSheetId="70">#REF!</definedName>
    <definedName name="dados" localSheetId="71">#REF!</definedName>
    <definedName name="dados" localSheetId="72">#REF!</definedName>
    <definedName name="dados" localSheetId="73">#REF!</definedName>
    <definedName name="dados" localSheetId="74">#REF!</definedName>
    <definedName name="dados" localSheetId="75">#REF!</definedName>
    <definedName name="dados">#REF!</definedName>
    <definedName name="eqw" localSheetId="14">#REF!</definedName>
    <definedName name="eqw" localSheetId="17">#REF!</definedName>
    <definedName name="eqw" localSheetId="21">#REF!</definedName>
    <definedName name="eqw" localSheetId="22">#REF!</definedName>
    <definedName name="eqw" localSheetId="27">#REF!</definedName>
    <definedName name="eqw" localSheetId="55">#REF!</definedName>
    <definedName name="eqw" localSheetId="60">#REF!</definedName>
    <definedName name="eqw" localSheetId="66">#REF!</definedName>
    <definedName name="eqw">#REF!</definedName>
    <definedName name="er" localSheetId="32">#REF!</definedName>
    <definedName name="er" localSheetId="38">#REF!</definedName>
    <definedName name="er" localSheetId="39">#REF!</definedName>
    <definedName name="er" localSheetId="44">#REF!</definedName>
    <definedName name="er" localSheetId="45">#REF!</definedName>
    <definedName name="er" localSheetId="46">#REF!</definedName>
    <definedName name="er" localSheetId="47">#REF!</definedName>
    <definedName name="er">#REF!</definedName>
    <definedName name="esersre" localSheetId="0">#REF!</definedName>
    <definedName name="esersre" localSheetId="1">#REF!</definedName>
    <definedName name="esersre" localSheetId="2">#REF!</definedName>
    <definedName name="esersre" localSheetId="3">#REF!</definedName>
    <definedName name="esersre" localSheetId="4">#REF!</definedName>
    <definedName name="esersre" localSheetId="5">#REF!</definedName>
    <definedName name="esersre" localSheetId="15">#REF!</definedName>
    <definedName name="esersre" localSheetId="35">#REF!</definedName>
    <definedName name="esersre" localSheetId="36">#REF!</definedName>
    <definedName name="esersre" localSheetId="37">#REF!</definedName>
    <definedName name="esersre" localSheetId="38">#REF!</definedName>
    <definedName name="esersre" localSheetId="39">#REF!</definedName>
    <definedName name="esersre">#REF!</definedName>
    <definedName name="fdfg" localSheetId="5">#REF!</definedName>
    <definedName name="fdfg" localSheetId="14">#REF!</definedName>
    <definedName name="fdfg" localSheetId="17">#REF!</definedName>
    <definedName name="fdfg" localSheetId="21">#REF!</definedName>
    <definedName name="fdfg" localSheetId="22">#REF!</definedName>
    <definedName name="fdfg" localSheetId="27">#REF!</definedName>
    <definedName name="fdfg" localSheetId="55">#REF!</definedName>
    <definedName name="fdfg" localSheetId="60">#REF!</definedName>
    <definedName name="fdfg" localSheetId="66">#REF!</definedName>
    <definedName name="fdfg">#REF!</definedName>
    <definedName name="fftfguy" localSheetId="0">#REF!</definedName>
    <definedName name="fftfguy" localSheetId="1">#REF!</definedName>
    <definedName name="fftfguy" localSheetId="2">#REF!</definedName>
    <definedName name="fftfguy" localSheetId="3">#REF!</definedName>
    <definedName name="fftfguy" localSheetId="4">#REF!</definedName>
    <definedName name="fftfguy" localSheetId="5">#REF!</definedName>
    <definedName name="fftfguy" localSheetId="15">#REF!</definedName>
    <definedName name="fftfguy" localSheetId="35">#REF!</definedName>
    <definedName name="fftfguy" localSheetId="36">#REF!</definedName>
    <definedName name="fftfguy" localSheetId="37">#REF!</definedName>
    <definedName name="fftfguy" localSheetId="38">#REF!</definedName>
    <definedName name="fftfguy" localSheetId="39">#REF!</definedName>
    <definedName name="fftfguy">#REF!</definedName>
    <definedName name="fg" localSheetId="14">#REF!</definedName>
    <definedName name="fg" localSheetId="17">#REF!</definedName>
    <definedName name="fg" localSheetId="21">#REF!</definedName>
    <definedName name="fg" localSheetId="22">#REF!</definedName>
    <definedName name="fg" localSheetId="27">#REF!</definedName>
    <definedName name="fg" localSheetId="55">#REF!</definedName>
    <definedName name="fg" localSheetId="60">#REF!</definedName>
    <definedName name="fg" localSheetId="66">#REF!</definedName>
    <definedName name="fg">#REF!</definedName>
    <definedName name="fgsdd" localSheetId="0">#REF!</definedName>
    <definedName name="fgsdd" localSheetId="1">#REF!</definedName>
    <definedName name="fgsdd" localSheetId="2">#REF!</definedName>
    <definedName name="fgsdd" localSheetId="3">#REF!</definedName>
    <definedName name="fgsdd" localSheetId="4">#REF!</definedName>
    <definedName name="fgsdd" localSheetId="5">#REF!</definedName>
    <definedName name="fgsdd" localSheetId="14">#REF!</definedName>
    <definedName name="fgsdd" localSheetId="15">#REF!</definedName>
    <definedName name="fgsdd" localSheetId="17">#REF!</definedName>
    <definedName name="fgsdd" localSheetId="18">#REF!</definedName>
    <definedName name="fgsdd" localSheetId="21">#REF!</definedName>
    <definedName name="fgsdd" localSheetId="22">#REF!</definedName>
    <definedName name="fgsdd" localSheetId="27">#REF!</definedName>
    <definedName name="fgsdd" localSheetId="28">#REF!</definedName>
    <definedName name="fgsdd" localSheetId="32">#REF!</definedName>
    <definedName name="fgsdd" localSheetId="33">#REF!</definedName>
    <definedName name="fgsdd" localSheetId="34">#REF!</definedName>
    <definedName name="fgsdd" localSheetId="35">#REF!</definedName>
    <definedName name="fgsdd" localSheetId="36">#REF!</definedName>
    <definedName name="fgsdd" localSheetId="37">#REF!</definedName>
    <definedName name="fgsdd" localSheetId="40">#REF!</definedName>
    <definedName name="fgsdd" localSheetId="38">#REF!</definedName>
    <definedName name="fgsdd" localSheetId="39">#REF!</definedName>
    <definedName name="fgsdd" localSheetId="42">#REF!</definedName>
    <definedName name="fgsdd" localSheetId="41">#REF!</definedName>
    <definedName name="fgsdd" localSheetId="43">#REF!</definedName>
    <definedName name="fgsdd" localSheetId="44">#REF!</definedName>
    <definedName name="fgsdd" localSheetId="45">#REF!</definedName>
    <definedName name="fgsdd" localSheetId="46">#REF!</definedName>
    <definedName name="fgsdd" localSheetId="47">#REF!</definedName>
    <definedName name="fgsdd" localSheetId="48">#REF!</definedName>
    <definedName name="fgsdd" localSheetId="50">#REF!</definedName>
    <definedName name="fgsdd" localSheetId="51">#REF!</definedName>
    <definedName name="fgsdd" localSheetId="52">#REF!</definedName>
    <definedName name="fgsdd" localSheetId="53">#REF!</definedName>
    <definedName name="fgsdd" localSheetId="54">#REF!</definedName>
    <definedName name="fgsdd" localSheetId="55">#REF!</definedName>
    <definedName name="fgsdd" localSheetId="56">#REF!</definedName>
    <definedName name="fgsdd" localSheetId="57">#REF!</definedName>
    <definedName name="fgsdd" localSheetId="58">#REF!</definedName>
    <definedName name="fgsdd" localSheetId="59">#REF!</definedName>
    <definedName name="fgsdd" localSheetId="60">#REF!</definedName>
    <definedName name="fgsdd" localSheetId="61">#REF!</definedName>
    <definedName name="fgsdd" localSheetId="62">#REF!</definedName>
    <definedName name="fgsdd" localSheetId="63">#REF!</definedName>
    <definedName name="fgsdd" localSheetId="64">#REF!</definedName>
    <definedName name="fgsdd" localSheetId="65">#REF!</definedName>
    <definedName name="fgsdd" localSheetId="66">#REF!</definedName>
    <definedName name="fgsdd" localSheetId="67">#REF!</definedName>
    <definedName name="fgsdd" localSheetId="68">#REF!</definedName>
    <definedName name="fgsdd" localSheetId="69">#REF!</definedName>
    <definedName name="fgsdd" localSheetId="70">#REF!</definedName>
    <definedName name="fgsdd" localSheetId="71">#REF!</definedName>
    <definedName name="fgsdd" localSheetId="72">#REF!</definedName>
    <definedName name="fgsdd" localSheetId="73">#REF!</definedName>
    <definedName name="fgsdd" localSheetId="74">#REF!</definedName>
    <definedName name="fgsdd">#REF!</definedName>
    <definedName name="gfgfdgdgfdg" localSheetId="5">#REF!</definedName>
    <definedName name="gfgfdgdgfdg" localSheetId="14">#REF!</definedName>
    <definedName name="gfgfdgdgfdg" localSheetId="17">#REF!</definedName>
    <definedName name="gfgfdgdgfdg" localSheetId="21">#REF!</definedName>
    <definedName name="gfgfdgdgfdg" localSheetId="22">#REF!</definedName>
    <definedName name="gfgfdgdgfdg" localSheetId="27">#REF!</definedName>
    <definedName name="gfgfdgdgfdg" localSheetId="55">#REF!</definedName>
    <definedName name="gfgfdgdgfdg" localSheetId="60">#REF!</definedName>
    <definedName name="gfgfdgdgfdg" localSheetId="66">#REF!</definedName>
    <definedName name="gfgfdgdgfdg">#REF!</definedName>
    <definedName name="gfghfghghfg" localSheetId="5">#REF!</definedName>
    <definedName name="gfghfghghfg" localSheetId="14">#REF!</definedName>
    <definedName name="gfghfghghfg" localSheetId="17">#REF!</definedName>
    <definedName name="gfghfghghfg" localSheetId="21">#REF!</definedName>
    <definedName name="gfghfghghfg" localSheetId="22">#REF!</definedName>
    <definedName name="gfghfghghfg" localSheetId="27">#REF!</definedName>
    <definedName name="gfghfghghfg" localSheetId="55">#REF!</definedName>
    <definedName name="gfghfghghfg" localSheetId="60">#REF!</definedName>
    <definedName name="gfghfghghfg" localSheetId="66">#REF!</definedName>
    <definedName name="gfghfghghfg">#REF!</definedName>
    <definedName name="gfhgfhfgh">#REF!</definedName>
    <definedName name="ghfhgf" localSheetId="0">#REF!</definedName>
    <definedName name="ghfhgf" localSheetId="1">#REF!</definedName>
    <definedName name="ghfhgf" localSheetId="2">#REF!</definedName>
    <definedName name="ghfhgf" localSheetId="3">#REF!</definedName>
    <definedName name="ghfhgf" localSheetId="4">#REF!</definedName>
    <definedName name="ghfhgf" localSheetId="5">#REF!</definedName>
    <definedName name="ghfhgf" localSheetId="14">#REF!</definedName>
    <definedName name="ghfhgf" localSheetId="15">#REF!</definedName>
    <definedName name="ghfhgf" localSheetId="17">#REF!</definedName>
    <definedName name="ghfhgf" localSheetId="18">#REF!</definedName>
    <definedName name="ghfhgf" localSheetId="21">#REF!</definedName>
    <definedName name="ghfhgf" localSheetId="22">#REF!</definedName>
    <definedName name="ghfhgf" localSheetId="27">#REF!</definedName>
    <definedName name="ghfhgf" localSheetId="28">#REF!</definedName>
    <definedName name="ghfhgf" localSheetId="32">#REF!</definedName>
    <definedName name="ghfhgf" localSheetId="33">#REF!</definedName>
    <definedName name="ghfhgf" localSheetId="34">#REF!</definedName>
    <definedName name="ghfhgf" localSheetId="35">#REF!</definedName>
    <definedName name="ghfhgf" localSheetId="36">#REF!</definedName>
    <definedName name="ghfhgf" localSheetId="37">#REF!</definedName>
    <definedName name="ghfhgf" localSheetId="40">#REF!</definedName>
    <definedName name="ghfhgf" localSheetId="38">#REF!</definedName>
    <definedName name="ghfhgf" localSheetId="39">#REF!</definedName>
    <definedName name="ghfhgf" localSheetId="42">#REF!</definedName>
    <definedName name="ghfhgf" localSheetId="41">#REF!</definedName>
    <definedName name="ghfhgf" localSheetId="43">#REF!</definedName>
    <definedName name="ghfhgf" localSheetId="44">#REF!</definedName>
    <definedName name="ghfhgf" localSheetId="45">#REF!</definedName>
    <definedName name="ghfhgf" localSheetId="46">#REF!</definedName>
    <definedName name="ghfhgf" localSheetId="47">#REF!</definedName>
    <definedName name="ghfhgf" localSheetId="48">#REF!</definedName>
    <definedName name="ghfhgf" localSheetId="50">#REF!</definedName>
    <definedName name="ghfhgf" localSheetId="51">#REF!</definedName>
    <definedName name="ghfhgf" localSheetId="52">#REF!</definedName>
    <definedName name="ghfhgf" localSheetId="53">#REF!</definedName>
    <definedName name="ghfhgf" localSheetId="54">#REF!</definedName>
    <definedName name="ghfhgf" localSheetId="55">#REF!</definedName>
    <definedName name="ghfhgf" localSheetId="56">#REF!</definedName>
    <definedName name="ghfhgf" localSheetId="57">#REF!</definedName>
    <definedName name="ghfhgf" localSheetId="58">#REF!</definedName>
    <definedName name="ghfhgf" localSheetId="59">#REF!</definedName>
    <definedName name="ghfhgf" localSheetId="60">#REF!</definedName>
    <definedName name="ghfhgf" localSheetId="61">#REF!</definedName>
    <definedName name="ghfhgf" localSheetId="62">#REF!</definedName>
    <definedName name="ghfhgf" localSheetId="63">#REF!</definedName>
    <definedName name="ghfhgf" localSheetId="64">#REF!</definedName>
    <definedName name="ghfhgf" localSheetId="65">#REF!</definedName>
    <definedName name="ghfhgf" localSheetId="66">#REF!</definedName>
    <definedName name="ghfhgf" localSheetId="67">#REF!</definedName>
    <definedName name="ghfhgf" localSheetId="68">#REF!</definedName>
    <definedName name="ghfhgf" localSheetId="69">#REF!</definedName>
    <definedName name="ghfhgf" localSheetId="70">#REF!</definedName>
    <definedName name="ghfhgf" localSheetId="71">#REF!</definedName>
    <definedName name="ghfhgf" localSheetId="72">#REF!</definedName>
    <definedName name="ghfhgf" localSheetId="73">#REF!</definedName>
    <definedName name="ghfhgf" localSheetId="74">#REF!</definedName>
    <definedName name="ghfhgf">#REF!</definedName>
    <definedName name="ghgfhfghfgh" localSheetId="0">#REF!</definedName>
    <definedName name="ghgfhfghfgh" localSheetId="1">#REF!</definedName>
    <definedName name="ghgfhfghfgh" localSheetId="2">#REF!</definedName>
    <definedName name="ghgfhfghfgh" localSheetId="3">#REF!</definedName>
    <definedName name="ghgfhfghfgh" localSheetId="4">#REF!</definedName>
    <definedName name="ghgfhfghfgh" localSheetId="5">#REF!</definedName>
    <definedName name="ghgfhfghfgh" localSheetId="14">#REF!</definedName>
    <definedName name="ghgfhfghfgh" localSheetId="15">#REF!</definedName>
    <definedName name="ghgfhfghfgh" localSheetId="17">#REF!</definedName>
    <definedName name="ghgfhfghfgh" localSheetId="18">#REF!</definedName>
    <definedName name="ghgfhfghfgh" localSheetId="21">#REF!</definedName>
    <definedName name="ghgfhfghfgh" localSheetId="22">#REF!</definedName>
    <definedName name="ghgfhfghfgh" localSheetId="27">#REF!</definedName>
    <definedName name="ghgfhfghfgh" localSheetId="28">#REF!</definedName>
    <definedName name="ghgfhfghfgh" localSheetId="32">#REF!</definedName>
    <definedName name="ghgfhfghfgh" localSheetId="33">#REF!</definedName>
    <definedName name="ghgfhfghfgh" localSheetId="34">#REF!</definedName>
    <definedName name="ghgfhfghfgh" localSheetId="35">#REF!</definedName>
    <definedName name="ghgfhfghfgh" localSheetId="36">#REF!</definedName>
    <definedName name="ghgfhfghfgh" localSheetId="37">#REF!</definedName>
    <definedName name="ghgfhfghfgh" localSheetId="40">#REF!</definedName>
    <definedName name="ghgfhfghfgh" localSheetId="38">#REF!</definedName>
    <definedName name="ghgfhfghfgh" localSheetId="39">#REF!</definedName>
    <definedName name="ghgfhfghfgh" localSheetId="42">#REF!</definedName>
    <definedName name="ghgfhfghfgh" localSheetId="41">#REF!</definedName>
    <definedName name="ghgfhfghfgh" localSheetId="43">#REF!</definedName>
    <definedName name="ghgfhfghfgh" localSheetId="44">#REF!</definedName>
    <definedName name="ghgfhfghfgh" localSheetId="45">#REF!</definedName>
    <definedName name="ghgfhfghfgh" localSheetId="46">#REF!</definedName>
    <definedName name="ghgfhfghfgh" localSheetId="47">#REF!</definedName>
    <definedName name="ghgfhfghfgh" localSheetId="48">#REF!</definedName>
    <definedName name="ghgfhfghfgh" localSheetId="50">#REF!</definedName>
    <definedName name="ghgfhfghfgh" localSheetId="51">#REF!</definedName>
    <definedName name="ghgfhfghfgh" localSheetId="52">#REF!</definedName>
    <definedName name="ghgfhfghfgh" localSheetId="53">#REF!</definedName>
    <definedName name="ghgfhfghfgh" localSheetId="54">#REF!</definedName>
    <definedName name="ghgfhfghfgh" localSheetId="55">#REF!</definedName>
    <definedName name="ghgfhfghfgh" localSheetId="56">#REF!</definedName>
    <definedName name="ghgfhfghfgh" localSheetId="57">#REF!</definedName>
    <definedName name="ghgfhfghfgh" localSheetId="58">#REF!</definedName>
    <definedName name="ghgfhfghfgh" localSheetId="59">#REF!</definedName>
    <definedName name="ghgfhfghfgh" localSheetId="60">#REF!</definedName>
    <definedName name="ghgfhfghfgh" localSheetId="61">#REF!</definedName>
    <definedName name="ghgfhfghfgh" localSheetId="62">#REF!</definedName>
    <definedName name="ghgfhfghfgh" localSheetId="63">#REF!</definedName>
    <definedName name="ghgfhfghfgh" localSheetId="64">#REF!</definedName>
    <definedName name="ghgfhfghfgh" localSheetId="65">#REF!</definedName>
    <definedName name="ghgfhfghfgh" localSheetId="66">#REF!</definedName>
    <definedName name="ghgfhfghfgh" localSheetId="67">#REF!</definedName>
    <definedName name="ghgfhfghfgh" localSheetId="68">#REF!</definedName>
    <definedName name="ghgfhfghfgh" localSheetId="69">#REF!</definedName>
    <definedName name="ghgfhfghfgh" localSheetId="70">#REF!</definedName>
    <definedName name="ghgfhfghfgh" localSheetId="71">#REF!</definedName>
    <definedName name="ghgfhfghfgh" localSheetId="72">#REF!</definedName>
    <definedName name="ghgfhfghfgh" localSheetId="73">#REF!</definedName>
    <definedName name="ghgfhfghfgh" localSheetId="74">#REF!</definedName>
    <definedName name="ghgfhfghfgh">#REF!</definedName>
    <definedName name="ghjghjhgj" localSheetId="0">#REF!</definedName>
    <definedName name="ghjghjhgj" localSheetId="1">#REF!</definedName>
    <definedName name="ghjghjhgj" localSheetId="2">#REF!</definedName>
    <definedName name="ghjghjhgj" localSheetId="3">#REF!</definedName>
    <definedName name="ghjghjhgj" localSheetId="4">#REF!</definedName>
    <definedName name="ghjghjhgj" localSheetId="5">#REF!</definedName>
    <definedName name="ghjghjhgj" localSheetId="14">#REF!</definedName>
    <definedName name="ghjghjhgj" localSheetId="15">#REF!</definedName>
    <definedName name="ghjghjhgj" localSheetId="17">#REF!</definedName>
    <definedName name="ghjghjhgj" localSheetId="18">#REF!</definedName>
    <definedName name="ghjghjhgj" localSheetId="21">#REF!</definedName>
    <definedName name="ghjghjhgj" localSheetId="22">#REF!</definedName>
    <definedName name="ghjghjhgj" localSheetId="27">#REF!</definedName>
    <definedName name="ghjghjhgj" localSheetId="28">#REF!</definedName>
    <definedName name="ghjghjhgj" localSheetId="32">#REF!</definedName>
    <definedName name="ghjghjhgj" localSheetId="33">#REF!</definedName>
    <definedName name="ghjghjhgj" localSheetId="34">#REF!</definedName>
    <definedName name="ghjghjhgj" localSheetId="35">#REF!</definedName>
    <definedName name="ghjghjhgj" localSheetId="36">#REF!</definedName>
    <definedName name="ghjghjhgj" localSheetId="37">#REF!</definedName>
    <definedName name="ghjghjhgj" localSheetId="40">#REF!</definedName>
    <definedName name="ghjghjhgj" localSheetId="38">#REF!</definedName>
    <definedName name="ghjghjhgj" localSheetId="39">#REF!</definedName>
    <definedName name="ghjghjhgj" localSheetId="42">#REF!</definedName>
    <definedName name="ghjghjhgj" localSheetId="41">#REF!</definedName>
    <definedName name="ghjghjhgj" localSheetId="43">#REF!</definedName>
    <definedName name="ghjghjhgj" localSheetId="44">#REF!</definedName>
    <definedName name="ghjghjhgj" localSheetId="45">#REF!</definedName>
    <definedName name="ghjghjhgj" localSheetId="46">#REF!</definedName>
    <definedName name="ghjghjhgj" localSheetId="47">#REF!</definedName>
    <definedName name="ghjghjhgj" localSheetId="48">#REF!</definedName>
    <definedName name="ghjghjhgj" localSheetId="50">#REF!</definedName>
    <definedName name="ghjghjhgj" localSheetId="51">#REF!</definedName>
    <definedName name="ghjghjhgj" localSheetId="52">#REF!</definedName>
    <definedName name="ghjghjhgj" localSheetId="53">#REF!</definedName>
    <definedName name="ghjghjhgj" localSheetId="54">#REF!</definedName>
    <definedName name="ghjghjhgj" localSheetId="55">#REF!</definedName>
    <definedName name="ghjghjhgj" localSheetId="56">#REF!</definedName>
    <definedName name="ghjghjhgj" localSheetId="57">#REF!</definedName>
    <definedName name="ghjghjhgj" localSheetId="58">#REF!</definedName>
    <definedName name="ghjghjhgj" localSheetId="59">#REF!</definedName>
    <definedName name="ghjghjhgj" localSheetId="60">#REF!</definedName>
    <definedName name="ghjghjhgj" localSheetId="61">#REF!</definedName>
    <definedName name="ghjghjhgj" localSheetId="62">#REF!</definedName>
    <definedName name="ghjghjhgj" localSheetId="63">#REF!</definedName>
    <definedName name="ghjghjhgj" localSheetId="64">#REF!</definedName>
    <definedName name="ghjghjhgj" localSheetId="65">#REF!</definedName>
    <definedName name="ghjghjhgj" localSheetId="66">#REF!</definedName>
    <definedName name="ghjghjhgj" localSheetId="67">#REF!</definedName>
    <definedName name="ghjghjhgj" localSheetId="68">#REF!</definedName>
    <definedName name="ghjghjhgj" localSheetId="69">#REF!</definedName>
    <definedName name="ghjghjhgj" localSheetId="70">#REF!</definedName>
    <definedName name="ghjghjhgj" localSheetId="71">#REF!</definedName>
    <definedName name="ghjghjhgj" localSheetId="72">#REF!</definedName>
    <definedName name="ghjghjhgj" localSheetId="73">#REF!</definedName>
    <definedName name="ghjghjhgj" localSheetId="74">#REF!</definedName>
    <definedName name="ghjghjhgj">#REF!</definedName>
    <definedName name="hgjghkj">#REF!</definedName>
    <definedName name="hjljkllk" localSheetId="0">#REF!</definedName>
    <definedName name="hjljkllk" localSheetId="1">#REF!</definedName>
    <definedName name="hjljkllk" localSheetId="2">#REF!</definedName>
    <definedName name="hjljkllk" localSheetId="3">#REF!</definedName>
    <definedName name="hjljkllk" localSheetId="4">#REF!</definedName>
    <definedName name="hjljkllk" localSheetId="5">#REF!</definedName>
    <definedName name="hjljkllk" localSheetId="14">#REF!</definedName>
    <definedName name="hjljkllk" localSheetId="15">#REF!</definedName>
    <definedName name="hjljkllk" localSheetId="17">#REF!</definedName>
    <definedName name="hjljkllk" localSheetId="18">#REF!</definedName>
    <definedName name="hjljkllk" localSheetId="21">#REF!</definedName>
    <definedName name="hjljkllk" localSheetId="22">#REF!</definedName>
    <definedName name="hjljkllk" localSheetId="27">#REF!</definedName>
    <definedName name="hjljkllk" localSheetId="28">#REF!</definedName>
    <definedName name="hjljkllk" localSheetId="32">#REF!</definedName>
    <definedName name="hjljkllk" localSheetId="33">#REF!</definedName>
    <definedName name="hjljkllk" localSheetId="34">#REF!</definedName>
    <definedName name="hjljkllk" localSheetId="35">#REF!</definedName>
    <definedName name="hjljkllk" localSheetId="36">#REF!</definedName>
    <definedName name="hjljkllk" localSheetId="37">#REF!</definedName>
    <definedName name="hjljkllk" localSheetId="40">#REF!</definedName>
    <definedName name="hjljkllk" localSheetId="38">#REF!</definedName>
    <definedName name="hjljkllk" localSheetId="39">#REF!</definedName>
    <definedName name="hjljkllk" localSheetId="42">#REF!</definedName>
    <definedName name="hjljkllk" localSheetId="41">#REF!</definedName>
    <definedName name="hjljkllk" localSheetId="43">#REF!</definedName>
    <definedName name="hjljkllk" localSheetId="44">#REF!</definedName>
    <definedName name="hjljkllk" localSheetId="45">#REF!</definedName>
    <definedName name="hjljkllk" localSheetId="46">#REF!</definedName>
    <definedName name="hjljkllk" localSheetId="47">#REF!</definedName>
    <definedName name="hjljkllk" localSheetId="48">#REF!</definedName>
    <definedName name="hjljkllk" localSheetId="50">#REF!</definedName>
    <definedName name="hjljkllk" localSheetId="51">#REF!</definedName>
    <definedName name="hjljkllk" localSheetId="52">#REF!</definedName>
    <definedName name="hjljkllk" localSheetId="53">#REF!</definedName>
    <definedName name="hjljkllk" localSheetId="54">#REF!</definedName>
    <definedName name="hjljkllk" localSheetId="55">#REF!</definedName>
    <definedName name="hjljkllk" localSheetId="56">#REF!</definedName>
    <definedName name="hjljkllk" localSheetId="57">#REF!</definedName>
    <definedName name="hjljkllk" localSheetId="58">#REF!</definedName>
    <definedName name="hjljkllk" localSheetId="59">#REF!</definedName>
    <definedName name="hjljkllk" localSheetId="60">#REF!</definedName>
    <definedName name="hjljkllk" localSheetId="61">#REF!</definedName>
    <definedName name="hjljkllk" localSheetId="62">#REF!</definedName>
    <definedName name="hjljkllk" localSheetId="63">#REF!</definedName>
    <definedName name="hjljkllk" localSheetId="64">#REF!</definedName>
    <definedName name="hjljkllk" localSheetId="65">#REF!</definedName>
    <definedName name="hjljkllk" localSheetId="66">#REF!</definedName>
    <definedName name="hjljkllk" localSheetId="67">#REF!</definedName>
    <definedName name="hjljkllk" localSheetId="68">#REF!</definedName>
    <definedName name="hjljkllk" localSheetId="69">#REF!</definedName>
    <definedName name="hjljkllk" localSheetId="70">#REF!</definedName>
    <definedName name="hjljkllk" localSheetId="71">#REF!</definedName>
    <definedName name="hjljkllk" localSheetId="72">#REF!</definedName>
    <definedName name="hjljkllk" localSheetId="73">#REF!</definedName>
    <definedName name="hjljkllk" localSheetId="74">#REF!</definedName>
    <definedName name="hjljkllk">#REF!</definedName>
    <definedName name="hoioh" localSheetId="24">#REF!</definedName>
    <definedName name="hoioh" localSheetId="25">#REF!</definedName>
    <definedName name="hoioh" localSheetId="26">#REF!</definedName>
    <definedName name="hoioh" localSheetId="32">#REF!</definedName>
    <definedName name="hoioh" localSheetId="35">#REF!</definedName>
    <definedName name="hoioh" localSheetId="36">#REF!</definedName>
    <definedName name="hoioh" localSheetId="37">#REF!</definedName>
    <definedName name="hoioh" localSheetId="40">#REF!</definedName>
    <definedName name="hoioh" localSheetId="38">#REF!</definedName>
    <definedName name="hoioh" localSheetId="39">#REF!</definedName>
    <definedName name="hoioh" localSheetId="42">#REF!</definedName>
    <definedName name="hoioh" localSheetId="41">#REF!</definedName>
    <definedName name="hoioh" localSheetId="43">#REF!</definedName>
    <definedName name="hoioh" localSheetId="44">#REF!</definedName>
    <definedName name="hoioh" localSheetId="45">#REF!</definedName>
    <definedName name="hoioh" localSheetId="46">#REF!</definedName>
    <definedName name="hoioh" localSheetId="47">#REF!</definedName>
    <definedName name="hoioh">#REF!</definedName>
    <definedName name="huala" localSheetId="0">#REF!</definedName>
    <definedName name="huala" localSheetId="1">#REF!</definedName>
    <definedName name="huala" localSheetId="2">#REF!</definedName>
    <definedName name="huala" localSheetId="3">#REF!</definedName>
    <definedName name="huala" localSheetId="4">#REF!</definedName>
    <definedName name="huala" localSheetId="5">#REF!</definedName>
    <definedName name="huala" localSheetId="6">#REF!</definedName>
    <definedName name="huala" localSheetId="7">#REF!</definedName>
    <definedName name="huala" localSheetId="8">#REF!</definedName>
    <definedName name="huala" localSheetId="9">#REF!</definedName>
    <definedName name="huala" localSheetId="10">#REF!</definedName>
    <definedName name="huala" localSheetId="11">#REF!</definedName>
    <definedName name="huala" localSheetId="12">#REF!</definedName>
    <definedName name="huala" localSheetId="13">#REF!</definedName>
    <definedName name="huala" localSheetId="14">#REF!</definedName>
    <definedName name="huala" localSheetId="15">#REF!</definedName>
    <definedName name="huala" localSheetId="16">#REF!</definedName>
    <definedName name="huala" localSheetId="17">#REF!</definedName>
    <definedName name="huala" localSheetId="18">#REF!</definedName>
    <definedName name="huala" localSheetId="19">#REF!</definedName>
    <definedName name="huala" localSheetId="20">#REF!</definedName>
    <definedName name="huala" localSheetId="21">#REF!</definedName>
    <definedName name="huala" localSheetId="22">#REF!</definedName>
    <definedName name="huala" localSheetId="23">#REF!</definedName>
    <definedName name="huala" localSheetId="24">#REF!</definedName>
    <definedName name="huala" localSheetId="25">#REF!</definedName>
    <definedName name="huala" localSheetId="26">#REF!</definedName>
    <definedName name="huala" localSheetId="27">#REF!</definedName>
    <definedName name="huala" localSheetId="28">#REF!</definedName>
    <definedName name="huala" localSheetId="29">#REF!</definedName>
    <definedName name="huala" localSheetId="30">#REF!</definedName>
    <definedName name="huala" localSheetId="32">#REF!</definedName>
    <definedName name="huala" localSheetId="31">#REF!</definedName>
    <definedName name="huala" localSheetId="33">#REF!</definedName>
    <definedName name="huala" localSheetId="34">#REF!</definedName>
    <definedName name="huala" localSheetId="35">#REF!</definedName>
    <definedName name="huala" localSheetId="36">#REF!</definedName>
    <definedName name="huala" localSheetId="37">#REF!</definedName>
    <definedName name="huala" localSheetId="40">#REF!</definedName>
    <definedName name="huala" localSheetId="38">#REF!</definedName>
    <definedName name="huala" localSheetId="39">#REF!</definedName>
    <definedName name="huala" localSheetId="42">#REF!</definedName>
    <definedName name="huala" localSheetId="41">#REF!</definedName>
    <definedName name="huala" localSheetId="43">#REF!</definedName>
    <definedName name="huala" localSheetId="44">#REF!</definedName>
    <definedName name="huala" localSheetId="45">#REF!</definedName>
    <definedName name="huala" localSheetId="46">#REF!</definedName>
    <definedName name="huala" localSheetId="47">#REF!</definedName>
    <definedName name="huala" localSheetId="48">#REF!</definedName>
    <definedName name="huala" localSheetId="49">#REF!</definedName>
    <definedName name="huala" localSheetId="50">#REF!</definedName>
    <definedName name="huala" localSheetId="51">#REF!</definedName>
    <definedName name="huala" localSheetId="52">#REF!</definedName>
    <definedName name="huala" localSheetId="53">#REF!</definedName>
    <definedName name="huala" localSheetId="54">#REF!</definedName>
    <definedName name="huala" localSheetId="55">#REF!</definedName>
    <definedName name="huala" localSheetId="56">#REF!</definedName>
    <definedName name="huala" localSheetId="57">#REF!</definedName>
    <definedName name="huala" localSheetId="58">#REF!</definedName>
    <definedName name="huala" localSheetId="59">#REF!</definedName>
    <definedName name="huala" localSheetId="60">#REF!</definedName>
    <definedName name="huala" localSheetId="61">#REF!</definedName>
    <definedName name="huala" localSheetId="62">#REF!</definedName>
    <definedName name="huala" localSheetId="63">#REF!</definedName>
    <definedName name="huala" localSheetId="64">#REF!</definedName>
    <definedName name="huala" localSheetId="65">#REF!</definedName>
    <definedName name="huala" localSheetId="66">#REF!</definedName>
    <definedName name="huala" localSheetId="67">#REF!</definedName>
    <definedName name="huala" localSheetId="68">#REF!</definedName>
    <definedName name="huala" localSheetId="69">#REF!</definedName>
    <definedName name="huala" localSheetId="70">#REF!</definedName>
    <definedName name="huala" localSheetId="71">#REF!</definedName>
    <definedName name="huala" localSheetId="72">#REF!</definedName>
    <definedName name="huala" localSheetId="73">#REF!</definedName>
    <definedName name="huala" localSheetId="74">#REF!</definedName>
    <definedName name="huala" localSheetId="75">#REF!</definedName>
    <definedName name="huala">#REF!</definedName>
    <definedName name="hygjgfh" localSheetId="32">#REF!</definedName>
    <definedName name="hygjgfh" localSheetId="38">#REF!</definedName>
    <definedName name="hygjgfh" localSheetId="39">#REF!</definedName>
    <definedName name="hygjgfh" localSheetId="44">#REF!</definedName>
    <definedName name="hygjgfh" localSheetId="45">#REF!</definedName>
    <definedName name="hygjgfh" localSheetId="46">#REF!</definedName>
    <definedName name="hygjgfh" localSheetId="47">#REF!</definedName>
    <definedName name="hygjgfh">#REF!</definedName>
    <definedName name="jkjkkjh" localSheetId="0">#REF!</definedName>
    <definedName name="jkjkkjh" localSheetId="1">#REF!</definedName>
    <definedName name="jkjkkjh" localSheetId="2">#REF!</definedName>
    <definedName name="jkjkkjh" localSheetId="3">#REF!</definedName>
    <definedName name="jkjkkjh" localSheetId="4">#REF!</definedName>
    <definedName name="jkjkkjh" localSheetId="5">#REF!</definedName>
    <definedName name="jkjkkjh" localSheetId="14">#REF!</definedName>
    <definedName name="jkjkkjh" localSheetId="15">#REF!</definedName>
    <definedName name="jkjkkjh" localSheetId="17">#REF!</definedName>
    <definedName name="jkjkkjh" localSheetId="18">#REF!</definedName>
    <definedName name="jkjkkjh" localSheetId="21">#REF!</definedName>
    <definedName name="jkjkkjh" localSheetId="22">#REF!</definedName>
    <definedName name="jkjkkjh" localSheetId="27">#REF!</definedName>
    <definedName name="jkjkkjh" localSheetId="28">#REF!</definedName>
    <definedName name="jkjkkjh" localSheetId="32">#REF!</definedName>
    <definedName name="jkjkkjh" localSheetId="33">#REF!</definedName>
    <definedName name="jkjkkjh" localSheetId="34">#REF!</definedName>
    <definedName name="jkjkkjh" localSheetId="35">#REF!</definedName>
    <definedName name="jkjkkjh" localSheetId="36">#REF!</definedName>
    <definedName name="jkjkkjh" localSheetId="37">#REF!</definedName>
    <definedName name="jkjkkjh" localSheetId="40">#REF!</definedName>
    <definedName name="jkjkkjh" localSheetId="38">#REF!</definedName>
    <definedName name="jkjkkjh" localSheetId="39">#REF!</definedName>
    <definedName name="jkjkkjh" localSheetId="42">#REF!</definedName>
    <definedName name="jkjkkjh" localSheetId="41">#REF!</definedName>
    <definedName name="jkjkkjh" localSheetId="43">#REF!</definedName>
    <definedName name="jkjkkjh" localSheetId="44">#REF!</definedName>
    <definedName name="jkjkkjh" localSheetId="45">#REF!</definedName>
    <definedName name="jkjkkjh" localSheetId="46">#REF!</definedName>
    <definedName name="jkjkkjh" localSheetId="47">#REF!</definedName>
    <definedName name="jkjkkjh" localSheetId="48">#REF!</definedName>
    <definedName name="jkjkkjh" localSheetId="50">#REF!</definedName>
    <definedName name="jkjkkjh" localSheetId="51">#REF!</definedName>
    <definedName name="jkjkkjh" localSheetId="52">#REF!</definedName>
    <definedName name="jkjkkjh" localSheetId="53">#REF!</definedName>
    <definedName name="jkjkkjh" localSheetId="54">#REF!</definedName>
    <definedName name="jkjkkjh" localSheetId="55">#REF!</definedName>
    <definedName name="jkjkkjh" localSheetId="56">#REF!</definedName>
    <definedName name="jkjkkjh" localSheetId="57">#REF!</definedName>
    <definedName name="jkjkkjh" localSheetId="58">#REF!</definedName>
    <definedName name="jkjkkjh" localSheetId="59">#REF!</definedName>
    <definedName name="jkjkkjh" localSheetId="60">#REF!</definedName>
    <definedName name="jkjkkjh" localSheetId="61">#REF!</definedName>
    <definedName name="jkjkkjh" localSheetId="62">#REF!</definedName>
    <definedName name="jkjkkjh" localSheetId="63">#REF!</definedName>
    <definedName name="jkjkkjh" localSheetId="64">#REF!</definedName>
    <definedName name="jkjkkjh" localSheetId="65">#REF!</definedName>
    <definedName name="jkjkkjh" localSheetId="66">#REF!</definedName>
    <definedName name="jkjkkjh" localSheetId="67">#REF!</definedName>
    <definedName name="jkjkkjh" localSheetId="68">#REF!</definedName>
    <definedName name="jkjkkjh" localSheetId="69">#REF!</definedName>
    <definedName name="jkjkkjh" localSheetId="70">#REF!</definedName>
    <definedName name="jkjkkjh" localSheetId="71">#REF!</definedName>
    <definedName name="jkjkkjh" localSheetId="72">#REF!</definedName>
    <definedName name="jkjkkjh" localSheetId="73">#REF!</definedName>
    <definedName name="jkjkkjh" localSheetId="74">#REF!</definedName>
    <definedName name="jkjkkjh">#REF!</definedName>
    <definedName name="kj">#REF!</definedName>
    <definedName name="kk" localSheetId="0">#REF!</definedName>
    <definedName name="kk" localSheetId="1">#REF!</definedName>
    <definedName name="kk" localSheetId="2">#REF!</definedName>
    <definedName name="kk" localSheetId="3">#REF!</definedName>
    <definedName name="kk" localSheetId="4">#REF!</definedName>
    <definedName name="kk" localSheetId="5">#REF!</definedName>
    <definedName name="kk" localSheetId="6">#REF!</definedName>
    <definedName name="kk" localSheetId="7">#REF!</definedName>
    <definedName name="kk" localSheetId="8">#REF!</definedName>
    <definedName name="kk" localSheetId="9">#REF!</definedName>
    <definedName name="kk" localSheetId="10">#REF!</definedName>
    <definedName name="kk" localSheetId="11">#REF!</definedName>
    <definedName name="kk" localSheetId="12">#REF!</definedName>
    <definedName name="kk" localSheetId="13">#REF!</definedName>
    <definedName name="kk" localSheetId="14">#REF!</definedName>
    <definedName name="kk" localSheetId="15">#REF!</definedName>
    <definedName name="kk" localSheetId="16">#REF!</definedName>
    <definedName name="kk" localSheetId="17">#REF!</definedName>
    <definedName name="kk" localSheetId="18">#REF!</definedName>
    <definedName name="kk" localSheetId="19">#REF!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28">#REF!</definedName>
    <definedName name="kk" localSheetId="29">#REF!</definedName>
    <definedName name="kk" localSheetId="30">#REF!</definedName>
    <definedName name="kk" localSheetId="32">#REF!</definedName>
    <definedName name="kk" localSheetId="31">#REF!</definedName>
    <definedName name="kk" localSheetId="33">#REF!</definedName>
    <definedName name="kk" localSheetId="34">#REF!</definedName>
    <definedName name="kk" localSheetId="35">#REF!</definedName>
    <definedName name="kk" localSheetId="36">#REF!</definedName>
    <definedName name="kk" localSheetId="37">#REF!</definedName>
    <definedName name="kk" localSheetId="40">#REF!</definedName>
    <definedName name="kk" localSheetId="38">#REF!</definedName>
    <definedName name="kk" localSheetId="39">#REF!</definedName>
    <definedName name="kk" localSheetId="42">#REF!</definedName>
    <definedName name="kk" localSheetId="41">#REF!</definedName>
    <definedName name="kk" localSheetId="43">#REF!</definedName>
    <definedName name="kk" localSheetId="44">#REF!</definedName>
    <definedName name="kk" localSheetId="45">#REF!</definedName>
    <definedName name="kk" localSheetId="46">#REF!</definedName>
    <definedName name="kk" localSheetId="47">#REF!</definedName>
    <definedName name="kk" localSheetId="48">#REF!</definedName>
    <definedName name="kk" localSheetId="49">#REF!</definedName>
    <definedName name="kk" localSheetId="50">#REF!</definedName>
    <definedName name="kk" localSheetId="51">#REF!</definedName>
    <definedName name="kk" localSheetId="52">#REF!</definedName>
    <definedName name="kk" localSheetId="53">#REF!</definedName>
    <definedName name="kk" localSheetId="54">#REF!</definedName>
    <definedName name="kk" localSheetId="55">#REF!</definedName>
    <definedName name="kk" localSheetId="56">#REF!</definedName>
    <definedName name="kk" localSheetId="57">#REF!</definedName>
    <definedName name="kk" localSheetId="58">#REF!</definedName>
    <definedName name="kk" localSheetId="59">#REF!</definedName>
    <definedName name="kk" localSheetId="60">#REF!</definedName>
    <definedName name="kk" localSheetId="61">#REF!</definedName>
    <definedName name="kk" localSheetId="62">#REF!</definedName>
    <definedName name="kk" localSheetId="63">#REF!</definedName>
    <definedName name="kk" localSheetId="64">#REF!</definedName>
    <definedName name="kk" localSheetId="65">#REF!</definedName>
    <definedName name="kk" localSheetId="66">#REF!</definedName>
    <definedName name="kk" localSheetId="67">#REF!</definedName>
    <definedName name="kk" localSheetId="68">#REF!</definedName>
    <definedName name="kk" localSheetId="69">#REF!</definedName>
    <definedName name="kk" localSheetId="70">#REF!</definedName>
    <definedName name="kk" localSheetId="71">#REF!</definedName>
    <definedName name="kk" localSheetId="72">#REF!</definedName>
    <definedName name="kk" localSheetId="73">#REF!</definedName>
    <definedName name="kk" localSheetId="74">#REF!</definedName>
    <definedName name="kk" localSheetId="75">#REF!</definedName>
    <definedName name="kk">#REF!</definedName>
    <definedName name="kl.kçlkçlk" localSheetId="5">#REF!</definedName>
    <definedName name="kl.kçlkçlk" localSheetId="14">#REF!</definedName>
    <definedName name="kl.kçlkçlk" localSheetId="17">#REF!</definedName>
    <definedName name="kl.kçlkçlk" localSheetId="21">#REF!</definedName>
    <definedName name="kl.kçlkçlk" localSheetId="22">#REF!</definedName>
    <definedName name="kl.kçlkçlk" localSheetId="27">#REF!</definedName>
    <definedName name="kl.kçlkçlk" localSheetId="55">#REF!</definedName>
    <definedName name="kl.kçlkçlk" localSheetId="60">#REF!</definedName>
    <definedName name="kl.kçlkçlk" localSheetId="66">#REF!</definedName>
    <definedName name="kl.kçlkçlk">#REF!</definedName>
    <definedName name="lkjlj">#REF!</definedName>
    <definedName name="lklkj" localSheetId="5">#REF!</definedName>
    <definedName name="lklkj" localSheetId="14">#REF!</definedName>
    <definedName name="lklkj" localSheetId="17">#REF!</definedName>
    <definedName name="lklkj" localSheetId="21">#REF!</definedName>
    <definedName name="lklkj" localSheetId="22">#REF!</definedName>
    <definedName name="lklkj" localSheetId="27">#REF!</definedName>
    <definedName name="lklkj" localSheetId="55">#REF!</definedName>
    <definedName name="lklkj" localSheetId="60">#REF!</definedName>
    <definedName name="lklkj" localSheetId="66">#REF!</definedName>
    <definedName name="lklkj">#REF!</definedName>
    <definedName name="ll">#REF!</definedName>
    <definedName name="ManReg">#REF!</definedName>
    <definedName name="nbvbnbvn" localSheetId="0">#REF!</definedName>
    <definedName name="nbvbnbvn" localSheetId="1">#REF!</definedName>
    <definedName name="nbvbnbvn" localSheetId="2">#REF!</definedName>
    <definedName name="nbvbnbvn" localSheetId="3">#REF!</definedName>
    <definedName name="nbvbnbvn" localSheetId="4">#REF!</definedName>
    <definedName name="nbvbnbvn" localSheetId="5">#REF!</definedName>
    <definedName name="nbvbnbvn" localSheetId="14">#REF!</definedName>
    <definedName name="nbvbnbvn" localSheetId="15">#REF!</definedName>
    <definedName name="nbvbnbvn" localSheetId="17">#REF!</definedName>
    <definedName name="nbvbnbvn" localSheetId="18">#REF!</definedName>
    <definedName name="nbvbnbvn" localSheetId="21">#REF!</definedName>
    <definedName name="nbvbnbvn" localSheetId="22">#REF!</definedName>
    <definedName name="nbvbnbvn" localSheetId="27">#REF!</definedName>
    <definedName name="nbvbnbvn" localSheetId="28">#REF!</definedName>
    <definedName name="nbvbnbvn" localSheetId="32">#REF!</definedName>
    <definedName name="nbvbnbvn" localSheetId="33">#REF!</definedName>
    <definedName name="nbvbnbvn" localSheetId="34">#REF!</definedName>
    <definedName name="nbvbnbvn" localSheetId="35">#REF!</definedName>
    <definedName name="nbvbnbvn" localSheetId="36">#REF!</definedName>
    <definedName name="nbvbnbvn" localSheetId="37">#REF!</definedName>
    <definedName name="nbvbnbvn" localSheetId="40">#REF!</definedName>
    <definedName name="nbvbnbvn" localSheetId="38">#REF!</definedName>
    <definedName name="nbvbnbvn" localSheetId="39">#REF!</definedName>
    <definedName name="nbvbnbvn" localSheetId="42">#REF!</definedName>
    <definedName name="nbvbnbvn" localSheetId="41">#REF!</definedName>
    <definedName name="nbvbnbvn" localSheetId="43">#REF!</definedName>
    <definedName name="nbvbnbvn" localSheetId="44">#REF!</definedName>
    <definedName name="nbvbnbvn" localSheetId="45">#REF!</definedName>
    <definedName name="nbvbnbvn" localSheetId="46">#REF!</definedName>
    <definedName name="nbvbnbvn" localSheetId="47">#REF!</definedName>
    <definedName name="nbvbnbvn" localSheetId="48">#REF!</definedName>
    <definedName name="nbvbnbvn" localSheetId="50">#REF!</definedName>
    <definedName name="nbvbnbvn" localSheetId="51">#REF!</definedName>
    <definedName name="nbvbnbvn" localSheetId="52">#REF!</definedName>
    <definedName name="nbvbnbvn" localSheetId="53">#REF!</definedName>
    <definedName name="nbvbnbvn" localSheetId="54">#REF!</definedName>
    <definedName name="nbvbnbvn" localSheetId="55">#REF!</definedName>
    <definedName name="nbvbnbvn" localSheetId="56">#REF!</definedName>
    <definedName name="nbvbnbvn" localSheetId="57">#REF!</definedName>
    <definedName name="nbvbnbvn" localSheetId="58">#REF!</definedName>
    <definedName name="nbvbnbvn" localSheetId="59">#REF!</definedName>
    <definedName name="nbvbnbvn" localSheetId="60">#REF!</definedName>
    <definedName name="nbvbnbvn" localSheetId="61">#REF!</definedName>
    <definedName name="nbvbnbvn" localSheetId="62">#REF!</definedName>
    <definedName name="nbvbnbvn" localSheetId="63">#REF!</definedName>
    <definedName name="nbvbnbvn" localSheetId="64">#REF!</definedName>
    <definedName name="nbvbnbvn" localSheetId="65">#REF!</definedName>
    <definedName name="nbvbnbvn" localSheetId="66">#REF!</definedName>
    <definedName name="nbvbnbvn" localSheetId="67">#REF!</definedName>
    <definedName name="nbvbnbvn" localSheetId="68">#REF!</definedName>
    <definedName name="nbvbnbvn" localSheetId="69">#REF!</definedName>
    <definedName name="nbvbnbvn" localSheetId="70">#REF!</definedName>
    <definedName name="nbvbnbvn" localSheetId="71">#REF!</definedName>
    <definedName name="nbvbnbvn" localSheetId="72">#REF!</definedName>
    <definedName name="nbvbnbvn" localSheetId="73">#REF!</definedName>
    <definedName name="nbvbnbvn" localSheetId="74">#REF!</definedName>
    <definedName name="nbvbnbvn">#REF!</definedName>
    <definedName name="ojoi" localSheetId="38">#REF!</definedName>
    <definedName name="ojoi" localSheetId="39">#REF!</definedName>
    <definedName name="ojoi">#REF!</definedName>
    <definedName name="oooooooooo" localSheetId="14">#REF!</definedName>
    <definedName name="oooooooooo" localSheetId="17">#REF!</definedName>
    <definedName name="oooooooooo" localSheetId="21">#REF!</definedName>
    <definedName name="oooooooooo" localSheetId="22">#REF!</definedName>
    <definedName name="oooooooooo" localSheetId="27">#REF!</definedName>
    <definedName name="oooooooooo" localSheetId="55">#REF!</definedName>
    <definedName name="oooooooooo" localSheetId="60">#REF!</definedName>
    <definedName name="oooooooooo" localSheetId="66">#REF!</definedName>
    <definedName name="oooooooooo">#REF!</definedName>
    <definedName name="opo" localSheetId="32">#REF!</definedName>
    <definedName name="opo" localSheetId="38">#REF!</definedName>
    <definedName name="opo" localSheetId="39">#REF!</definedName>
    <definedName name="opo" localSheetId="44">#REF!</definedName>
    <definedName name="opo" localSheetId="45">#REF!</definedName>
    <definedName name="opo" localSheetId="46">#REF!</definedName>
    <definedName name="opo" localSheetId="47">#REF!</definedName>
    <definedName name="opo">#REF!</definedName>
    <definedName name="p" localSheetId="9">#REF!</definedName>
    <definedName name="p" localSheetId="10">#REF!</definedName>
    <definedName name="p" localSheetId="11">#REF!</definedName>
    <definedName name="p" localSheetId="23">#REF!</definedName>
    <definedName name="p">#REF!</definedName>
    <definedName name="Palestras" localSheetId="33">#REF!</definedName>
    <definedName name="Palestras" localSheetId="55">#REF!</definedName>
    <definedName name="Palestras" localSheetId="59">#REF!</definedName>
    <definedName name="Palestras" localSheetId="60">#REF!</definedName>
    <definedName name="Palestras">#REF!</definedName>
    <definedName name="pllp" localSheetId="14">#REF!</definedName>
    <definedName name="pllp" localSheetId="17">#REF!</definedName>
    <definedName name="pllp" localSheetId="21">#REF!</definedName>
    <definedName name="pllp" localSheetId="22">#REF!</definedName>
    <definedName name="pllp" localSheetId="27">#REF!</definedName>
    <definedName name="pllp" localSheetId="55">#REF!</definedName>
    <definedName name="pllp" localSheetId="60">#REF!</definedName>
    <definedName name="pllp" localSheetId="66">#REF!</definedName>
    <definedName name="pllp">#REF!</definedName>
    <definedName name="pol" localSheetId="14">#REF!</definedName>
    <definedName name="pol" localSheetId="17">#REF!</definedName>
    <definedName name="pol" localSheetId="21">#REF!</definedName>
    <definedName name="pol" localSheetId="22">#REF!</definedName>
    <definedName name="pol" localSheetId="27">#REF!</definedName>
    <definedName name="pol" localSheetId="55">#REF!</definedName>
    <definedName name="pol" localSheetId="60">#REF!</definedName>
    <definedName name="pol" localSheetId="66">#REF!</definedName>
    <definedName name="pol">#REF!</definedName>
    <definedName name="qqw" localSheetId="24">#REF!</definedName>
    <definedName name="qqw" localSheetId="25">#REF!</definedName>
    <definedName name="qqw" localSheetId="26">#REF!</definedName>
    <definedName name="qqw" localSheetId="32">#REF!</definedName>
    <definedName name="qqw" localSheetId="35">#REF!</definedName>
    <definedName name="qqw" localSheetId="36">#REF!</definedName>
    <definedName name="qqw" localSheetId="37">#REF!</definedName>
    <definedName name="qqw" localSheetId="40">#REF!</definedName>
    <definedName name="qqw" localSheetId="38">#REF!</definedName>
    <definedName name="qqw" localSheetId="39">#REF!</definedName>
    <definedName name="qqw" localSheetId="42">#REF!</definedName>
    <definedName name="qqw" localSheetId="41">#REF!</definedName>
    <definedName name="qqw" localSheetId="43">#REF!</definedName>
    <definedName name="qqw" localSheetId="44">#REF!</definedName>
    <definedName name="qqw" localSheetId="45">#REF!</definedName>
    <definedName name="qqw" localSheetId="46">#REF!</definedName>
    <definedName name="qqw" localSheetId="47">#REF!</definedName>
    <definedName name="qqw">#REF!</definedName>
    <definedName name="sedtsdf">#REF!</definedName>
    <definedName name="Seminários" localSheetId="33">#REF!</definedName>
    <definedName name="Seminários" localSheetId="55">#REF!</definedName>
    <definedName name="Seminários" localSheetId="59">#REF!</definedName>
    <definedName name="Seminários" localSheetId="60">#REF!</definedName>
    <definedName name="Seminários">#REF!</definedName>
    <definedName name="ss" localSheetId="1">#REF!</definedName>
    <definedName name="ss" localSheetId="2">#REF!</definedName>
    <definedName name="ss" localSheetId="3">#REF!</definedName>
    <definedName name="ss" localSheetId="4">#REF!</definedName>
    <definedName name="ss" localSheetId="5">#REF!</definedName>
    <definedName name="ss" localSheetId="35">#REF!</definedName>
    <definedName name="ss" localSheetId="36">#REF!</definedName>
    <definedName name="ss" localSheetId="37">#REF!</definedName>
    <definedName name="ss" localSheetId="38">#REF!</definedName>
    <definedName name="ss">#REF!</definedName>
    <definedName name="uiiu">#REF!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28" i="80" l="1"/>
  <c r="R28" i="80"/>
  <c r="S28" i="80" s="1"/>
  <c r="T28" i="80" s="1"/>
  <c r="Q28" i="80"/>
  <c r="P28" i="80"/>
  <c r="L28" i="80"/>
  <c r="K28" i="80"/>
  <c r="U22" i="80"/>
  <c r="R22" i="80"/>
  <c r="S22" i="80" s="1"/>
  <c r="T22" i="80" s="1"/>
  <c r="U21" i="80"/>
  <c r="R21" i="80"/>
  <c r="S21" i="80" s="1"/>
  <c r="T21" i="80" s="1"/>
  <c r="U20" i="80"/>
  <c r="R20" i="80"/>
  <c r="S20" i="80" s="1"/>
  <c r="T20" i="80" s="1"/>
  <c r="Q34" i="79" l="1"/>
  <c r="P34" i="79"/>
  <c r="L34" i="79"/>
  <c r="K34" i="79"/>
  <c r="R20" i="79"/>
  <c r="Q21" i="78"/>
  <c r="P21" i="78"/>
  <c r="L21" i="78"/>
  <c r="K21" i="78"/>
  <c r="S20" i="78"/>
  <c r="T20" i="78" s="1"/>
  <c r="R20" i="78"/>
  <c r="Q45" i="77"/>
  <c r="P45" i="77"/>
  <c r="L45" i="77"/>
  <c r="K45" i="77"/>
  <c r="R44" i="77"/>
  <c r="R43" i="77"/>
  <c r="R42" i="77"/>
  <c r="R41" i="77"/>
  <c r="S40" i="77"/>
  <c r="T40" i="77" s="1"/>
  <c r="R40" i="77"/>
  <c r="R39" i="77"/>
  <c r="R38" i="77"/>
  <c r="R37" i="77"/>
  <c r="R36" i="77"/>
  <c r="R35" i="77"/>
  <c r="R34" i="77"/>
  <c r="R33" i="77"/>
  <c r="S32" i="77"/>
  <c r="T32" i="77" s="1"/>
  <c r="R32" i="77"/>
  <c r="R31" i="77"/>
  <c r="R30" i="77"/>
  <c r="R29" i="77"/>
  <c r="R28" i="77"/>
  <c r="R27" i="77"/>
  <c r="R26" i="77"/>
  <c r="R25" i="77"/>
  <c r="S24" i="77"/>
  <c r="T24" i="77" s="1"/>
  <c r="R24" i="77"/>
  <c r="R23" i="77"/>
  <c r="R22" i="77"/>
  <c r="R21" i="77"/>
  <c r="R20" i="77"/>
  <c r="Q21" i="76"/>
  <c r="P21" i="76"/>
  <c r="L21" i="76"/>
  <c r="K21" i="76"/>
  <c r="S20" i="76"/>
  <c r="T20" i="76" s="1"/>
  <c r="R20" i="76"/>
  <c r="Q43" i="75"/>
  <c r="P43" i="75"/>
  <c r="L43" i="75"/>
  <c r="K43" i="75"/>
  <c r="R42" i="75"/>
  <c r="R41" i="75"/>
  <c r="R40" i="75"/>
  <c r="R39" i="75"/>
  <c r="S38" i="75"/>
  <c r="T38" i="75" s="1"/>
  <c r="R38" i="75"/>
  <c r="R37" i="75"/>
  <c r="R36" i="75"/>
  <c r="R35" i="75"/>
  <c r="R34" i="75"/>
  <c r="R33" i="75"/>
  <c r="R32" i="75"/>
  <c r="R31" i="75"/>
  <c r="S30" i="75"/>
  <c r="T30" i="75" s="1"/>
  <c r="R30" i="75"/>
  <c r="R29" i="75"/>
  <c r="R28" i="75"/>
  <c r="R27" i="75"/>
  <c r="R26" i="75"/>
  <c r="R25" i="75"/>
  <c r="R24" i="75"/>
  <c r="R23" i="75"/>
  <c r="S22" i="75"/>
  <c r="T22" i="75" s="1"/>
  <c r="R22" i="75"/>
  <c r="R21" i="75"/>
  <c r="R20" i="75"/>
  <c r="Q21" i="74"/>
  <c r="P21" i="74"/>
  <c r="L21" i="74"/>
  <c r="K21" i="74"/>
  <c r="R20" i="74"/>
  <c r="P45" i="73"/>
  <c r="L45" i="73"/>
  <c r="K45" i="73"/>
  <c r="R44" i="73"/>
  <c r="S43" i="73"/>
  <c r="T43" i="73" s="1"/>
  <c r="R43" i="73"/>
  <c r="R42" i="73"/>
  <c r="S41" i="73"/>
  <c r="T41" i="73" s="1"/>
  <c r="R41" i="73"/>
  <c r="R40" i="73"/>
  <c r="S39" i="73"/>
  <c r="T39" i="73" s="1"/>
  <c r="R39" i="73"/>
  <c r="R38" i="73"/>
  <c r="S37" i="73"/>
  <c r="T37" i="73" s="1"/>
  <c r="R37" i="73"/>
  <c r="R36" i="73"/>
  <c r="S35" i="73"/>
  <c r="T35" i="73" s="1"/>
  <c r="R35" i="73"/>
  <c r="R34" i="73"/>
  <c r="S33" i="73"/>
  <c r="T33" i="73" s="1"/>
  <c r="R33" i="73"/>
  <c r="R32" i="73"/>
  <c r="S31" i="73"/>
  <c r="T31" i="73" s="1"/>
  <c r="R31" i="73"/>
  <c r="R30" i="73"/>
  <c r="S29" i="73"/>
  <c r="T29" i="73" s="1"/>
  <c r="R29" i="73"/>
  <c r="R28" i="73"/>
  <c r="S27" i="73"/>
  <c r="T27" i="73" s="1"/>
  <c r="R27" i="73"/>
  <c r="R26" i="73"/>
  <c r="S25" i="73"/>
  <c r="T25" i="73" s="1"/>
  <c r="R25" i="73"/>
  <c r="R24" i="73"/>
  <c r="S23" i="73"/>
  <c r="T23" i="73" s="1"/>
  <c r="R23" i="73"/>
  <c r="R22" i="73"/>
  <c r="S21" i="73"/>
  <c r="T21" i="73" s="1"/>
  <c r="R21" i="73"/>
  <c r="R20" i="73"/>
  <c r="Q20" i="73"/>
  <c r="Q45" i="73" s="1"/>
  <c r="Q44" i="72"/>
  <c r="P44" i="72"/>
  <c r="L44" i="72"/>
  <c r="K44" i="72"/>
  <c r="R43" i="72"/>
  <c r="R42" i="72"/>
  <c r="R41" i="72"/>
  <c r="R40" i="72"/>
  <c r="R39" i="72"/>
  <c r="R38" i="72"/>
  <c r="R37" i="72"/>
  <c r="R36" i="72"/>
  <c r="R35" i="72"/>
  <c r="R34" i="72"/>
  <c r="R33" i="72"/>
  <c r="R32" i="72"/>
  <c r="R31" i="72"/>
  <c r="R30" i="72"/>
  <c r="R29" i="72"/>
  <c r="R28" i="72"/>
  <c r="R27" i="72"/>
  <c r="R26" i="72"/>
  <c r="R25" i="72"/>
  <c r="R24" i="72"/>
  <c r="R23" i="72"/>
  <c r="R22" i="72"/>
  <c r="R21" i="72"/>
  <c r="R20" i="72"/>
  <c r="Q44" i="71"/>
  <c r="P44" i="71"/>
  <c r="L44" i="71"/>
  <c r="K44" i="71"/>
  <c r="R43" i="71"/>
  <c r="R42" i="71"/>
  <c r="R41" i="71"/>
  <c r="R40" i="71"/>
  <c r="R39" i="71"/>
  <c r="R38" i="71"/>
  <c r="R37" i="71"/>
  <c r="R36" i="71"/>
  <c r="R35" i="71"/>
  <c r="R34" i="71"/>
  <c r="R33" i="71"/>
  <c r="R32" i="71"/>
  <c r="R31" i="71"/>
  <c r="R30" i="71"/>
  <c r="R29" i="71"/>
  <c r="R28" i="71"/>
  <c r="R27" i="71"/>
  <c r="R26" i="71"/>
  <c r="R25" i="71"/>
  <c r="R24" i="71"/>
  <c r="R23" i="71"/>
  <c r="R22" i="71"/>
  <c r="R21" i="71"/>
  <c r="R20" i="71"/>
  <c r="Q22" i="70"/>
  <c r="P22" i="70"/>
  <c r="L22" i="70"/>
  <c r="K22" i="70"/>
  <c r="R21" i="70"/>
  <c r="R20" i="70"/>
  <c r="R38" i="69"/>
  <c r="Q38" i="69"/>
  <c r="P38" i="69"/>
  <c r="L38" i="69"/>
  <c r="K38" i="69"/>
  <c r="R37" i="69"/>
  <c r="R36" i="69"/>
  <c r="R35" i="69"/>
  <c r="R34" i="69"/>
  <c r="R33" i="69"/>
  <c r="R32" i="69"/>
  <c r="R31" i="69"/>
  <c r="R30" i="69"/>
  <c r="R29" i="69"/>
  <c r="R28" i="69"/>
  <c r="R27" i="69"/>
  <c r="R26" i="69"/>
  <c r="S25" i="69"/>
  <c r="T25" i="69" s="1"/>
  <c r="T24" i="69"/>
  <c r="S24" i="69"/>
  <c r="T23" i="69"/>
  <c r="S23" i="69"/>
  <c r="T22" i="69"/>
  <c r="S22" i="69"/>
  <c r="S21" i="69"/>
  <c r="T21" i="69" s="1"/>
  <c r="R20" i="69"/>
  <c r="S20" i="69" s="1"/>
  <c r="T20" i="69" s="1"/>
  <c r="Q26" i="68"/>
  <c r="P26" i="68"/>
  <c r="L26" i="68"/>
  <c r="K26" i="68"/>
  <c r="R20" i="68"/>
  <c r="R29" i="67"/>
  <c r="S29" i="67" s="1"/>
  <c r="T29" i="67" s="1"/>
  <c r="Q29" i="67"/>
  <c r="P29" i="67"/>
  <c r="L29" i="67"/>
  <c r="K29" i="67"/>
  <c r="U28" i="67"/>
  <c r="R28" i="67"/>
  <c r="S28" i="67" s="1"/>
  <c r="T28" i="67" s="1"/>
  <c r="U27" i="67"/>
  <c r="T27" i="67"/>
  <c r="R27" i="67"/>
  <c r="S27" i="67" s="1"/>
  <c r="R26" i="67"/>
  <c r="R25" i="67"/>
  <c r="S25" i="67" s="1"/>
  <c r="T25" i="67" s="1"/>
  <c r="U24" i="67"/>
  <c r="R24" i="67"/>
  <c r="S24" i="67" s="1"/>
  <c r="T24" i="67" s="1"/>
  <c r="U23" i="67"/>
  <c r="T23" i="67"/>
  <c r="R23" i="67"/>
  <c r="S23" i="67" s="1"/>
  <c r="R22" i="67"/>
  <c r="R21" i="67"/>
  <c r="S21" i="67" s="1"/>
  <c r="T21" i="67" s="1"/>
  <c r="U20" i="67"/>
  <c r="U29" i="67" s="1"/>
  <c r="R20" i="67"/>
  <c r="S20" i="67" s="1"/>
  <c r="T20" i="67" s="1"/>
  <c r="Q29" i="66"/>
  <c r="P29" i="66"/>
  <c r="L29" i="66"/>
  <c r="K29" i="66"/>
  <c r="R28" i="66"/>
  <c r="R27" i="66"/>
  <c r="S27" i="66" s="1"/>
  <c r="T27" i="66" s="1"/>
  <c r="U26" i="66"/>
  <c r="R26" i="66"/>
  <c r="S26" i="66" s="1"/>
  <c r="T26" i="66" s="1"/>
  <c r="U25" i="66"/>
  <c r="R25" i="66"/>
  <c r="S25" i="66" s="1"/>
  <c r="T25" i="66" s="1"/>
  <c r="U24" i="66"/>
  <c r="R24" i="66"/>
  <c r="S24" i="66" s="1"/>
  <c r="T24" i="66" s="1"/>
  <c r="U23" i="66"/>
  <c r="R23" i="66"/>
  <c r="S23" i="66" s="1"/>
  <c r="T23" i="66" s="1"/>
  <c r="U22" i="66"/>
  <c r="R22" i="66"/>
  <c r="S22" i="66" s="1"/>
  <c r="T22" i="66" s="1"/>
  <c r="U21" i="66"/>
  <c r="R21" i="66"/>
  <c r="S21" i="66" s="1"/>
  <c r="T21" i="66" s="1"/>
  <c r="U20" i="66"/>
  <c r="U29" i="66" s="1"/>
  <c r="R20" i="66"/>
  <c r="R29" i="66" s="1"/>
  <c r="S29" i="66" s="1"/>
  <c r="T29" i="66" s="1"/>
  <c r="Q43" i="65"/>
  <c r="P43" i="65"/>
  <c r="L43" i="65"/>
  <c r="K43" i="65"/>
  <c r="U42" i="65"/>
  <c r="R42" i="65"/>
  <c r="S42" i="65" s="1"/>
  <c r="T42" i="65" s="1"/>
  <c r="R41" i="65"/>
  <c r="S41" i="65" s="1"/>
  <c r="T41" i="65" s="1"/>
  <c r="U40" i="65"/>
  <c r="R40" i="65"/>
  <c r="S40" i="65" s="1"/>
  <c r="T40" i="65" s="1"/>
  <c r="R39" i="65"/>
  <c r="S39" i="65" s="1"/>
  <c r="T39" i="65" s="1"/>
  <c r="U38" i="65"/>
  <c r="R38" i="65"/>
  <c r="S38" i="65" s="1"/>
  <c r="T38" i="65" s="1"/>
  <c r="R37" i="65"/>
  <c r="S37" i="65" s="1"/>
  <c r="T37" i="65" s="1"/>
  <c r="U35" i="65"/>
  <c r="R35" i="65"/>
  <c r="S35" i="65" s="1"/>
  <c r="T35" i="65" s="1"/>
  <c r="R20" i="65"/>
  <c r="R43" i="65" s="1"/>
  <c r="S43" i="65" s="1"/>
  <c r="T43" i="65" s="1"/>
  <c r="Q47" i="64"/>
  <c r="P47" i="64"/>
  <c r="L47" i="64"/>
  <c r="K47" i="64"/>
  <c r="R46" i="64"/>
  <c r="S46" i="64" s="1"/>
  <c r="T46" i="64" s="1"/>
  <c r="R45" i="64"/>
  <c r="S45" i="64" s="1"/>
  <c r="T45" i="64" s="1"/>
  <c r="R44" i="64"/>
  <c r="S44" i="64" s="1"/>
  <c r="T44" i="64" s="1"/>
  <c r="R43" i="64"/>
  <c r="S43" i="64" s="1"/>
  <c r="T43" i="64" s="1"/>
  <c r="R42" i="64"/>
  <c r="S42" i="64" s="1"/>
  <c r="T42" i="64" s="1"/>
  <c r="R41" i="64"/>
  <c r="S41" i="64" s="1"/>
  <c r="T41" i="64" s="1"/>
  <c r="R40" i="64"/>
  <c r="S40" i="64" s="1"/>
  <c r="T40" i="64" s="1"/>
  <c r="R39" i="64"/>
  <c r="S39" i="64" s="1"/>
  <c r="T39" i="64" s="1"/>
  <c r="R38" i="64"/>
  <c r="S38" i="64" s="1"/>
  <c r="T38" i="64" s="1"/>
  <c r="R37" i="64"/>
  <c r="S37" i="64" s="1"/>
  <c r="T37" i="64" s="1"/>
  <c r="R36" i="64"/>
  <c r="S36" i="64" s="1"/>
  <c r="T36" i="64" s="1"/>
  <c r="R35" i="64"/>
  <c r="S35" i="64" s="1"/>
  <c r="T35" i="64" s="1"/>
  <c r="R34" i="64"/>
  <c r="S34" i="64" s="1"/>
  <c r="T34" i="64" s="1"/>
  <c r="R33" i="64"/>
  <c r="S33" i="64" s="1"/>
  <c r="T33" i="64" s="1"/>
  <c r="R32" i="64"/>
  <c r="S32" i="64" s="1"/>
  <c r="T32" i="64" s="1"/>
  <c r="R31" i="64"/>
  <c r="S31" i="64" s="1"/>
  <c r="T31" i="64" s="1"/>
  <c r="R30" i="64"/>
  <c r="S30" i="64" s="1"/>
  <c r="T30" i="64" s="1"/>
  <c r="R29" i="64"/>
  <c r="S29" i="64" s="1"/>
  <c r="T29" i="64" s="1"/>
  <c r="R28" i="64"/>
  <c r="S28" i="64" s="1"/>
  <c r="T28" i="64" s="1"/>
  <c r="R27" i="64"/>
  <c r="S27" i="64" s="1"/>
  <c r="T27" i="64" s="1"/>
  <c r="R26" i="64"/>
  <c r="S26" i="64" s="1"/>
  <c r="T26" i="64" s="1"/>
  <c r="R25" i="64"/>
  <c r="S25" i="64" s="1"/>
  <c r="T25" i="64" s="1"/>
  <c r="Q20" i="64"/>
  <c r="R20" i="64" s="1"/>
  <c r="Q40" i="63"/>
  <c r="P40" i="63"/>
  <c r="L40" i="63"/>
  <c r="K40" i="63"/>
  <c r="R39" i="63"/>
  <c r="R38" i="63"/>
  <c r="R37" i="63"/>
  <c r="R36" i="63"/>
  <c r="R35" i="63"/>
  <c r="R34" i="63"/>
  <c r="R33" i="63"/>
  <c r="R32" i="63"/>
  <c r="R31" i="63"/>
  <c r="R30" i="63"/>
  <c r="R29" i="63"/>
  <c r="R20" i="63"/>
  <c r="R29" i="62"/>
  <c r="U20" i="62" s="1"/>
  <c r="U29" i="62" s="1"/>
  <c r="Q29" i="62"/>
  <c r="P29" i="62"/>
  <c r="L29" i="62"/>
  <c r="K29" i="62"/>
  <c r="R20" i="62"/>
  <c r="S20" i="62" s="1"/>
  <c r="P44" i="61"/>
  <c r="L44" i="61"/>
  <c r="K44" i="61"/>
  <c r="R43" i="61"/>
  <c r="R42" i="61"/>
  <c r="R41" i="61"/>
  <c r="R40" i="61"/>
  <c r="R39" i="61"/>
  <c r="R38" i="61"/>
  <c r="R37" i="61"/>
  <c r="R36" i="61"/>
  <c r="R35" i="61"/>
  <c r="R34" i="61"/>
  <c r="R33" i="61"/>
  <c r="R32" i="61"/>
  <c r="R31" i="61"/>
  <c r="R30" i="61"/>
  <c r="S30" i="61" s="1"/>
  <c r="T30" i="61" s="1"/>
  <c r="S29" i="61"/>
  <c r="T29" i="61" s="1"/>
  <c r="R29" i="61"/>
  <c r="R20" i="61"/>
  <c r="Q20" i="61"/>
  <c r="Q44" i="61" s="1"/>
  <c r="Q45" i="60"/>
  <c r="P45" i="60"/>
  <c r="L45" i="60"/>
  <c r="K45" i="60"/>
  <c r="T44" i="60"/>
  <c r="S44" i="60"/>
  <c r="R44" i="60"/>
  <c r="S43" i="60"/>
  <c r="T43" i="60" s="1"/>
  <c r="R43" i="60"/>
  <c r="S42" i="60"/>
  <c r="T42" i="60" s="1"/>
  <c r="R42" i="60"/>
  <c r="T41" i="60"/>
  <c r="S41" i="60"/>
  <c r="R41" i="60"/>
  <c r="T40" i="60"/>
  <c r="S40" i="60"/>
  <c r="R40" i="60"/>
  <c r="S38" i="60"/>
  <c r="T38" i="60" s="1"/>
  <c r="R38" i="60"/>
  <c r="S20" i="60"/>
  <c r="T20" i="60" s="1"/>
  <c r="R20" i="60"/>
  <c r="R45" i="60" s="1"/>
  <c r="S45" i="60" s="1"/>
  <c r="T45" i="60" s="1"/>
  <c r="Q64" i="59"/>
  <c r="P64" i="59"/>
  <c r="L64" i="59"/>
  <c r="K64" i="59"/>
  <c r="R20" i="59"/>
  <c r="U76" i="58"/>
  <c r="V76" i="58" s="1"/>
  <c r="T76" i="58"/>
  <c r="Q76" i="58"/>
  <c r="P76" i="58"/>
  <c r="M76" i="58"/>
  <c r="L76" i="58"/>
  <c r="R20" i="58"/>
  <c r="S24" i="73" l="1"/>
  <c r="T24" i="73" s="1"/>
  <c r="U32" i="73"/>
  <c r="S32" i="73"/>
  <c r="T32" i="73" s="1"/>
  <c r="S40" i="73"/>
  <c r="T40" i="73" s="1"/>
  <c r="R43" i="75"/>
  <c r="S43" i="75" s="1"/>
  <c r="T43" i="75" s="1"/>
  <c r="U30" i="77"/>
  <c r="S22" i="73"/>
  <c r="T22" i="73" s="1"/>
  <c r="U30" i="73"/>
  <c r="S30" i="73"/>
  <c r="T30" i="73" s="1"/>
  <c r="S38" i="73"/>
  <c r="T38" i="73" s="1"/>
  <c r="S20" i="75"/>
  <c r="T20" i="75" s="1"/>
  <c r="S28" i="75"/>
  <c r="T28" i="75" s="1"/>
  <c r="S36" i="75"/>
  <c r="T36" i="75" s="1"/>
  <c r="R45" i="77"/>
  <c r="S45" i="77" s="1"/>
  <c r="T45" i="77" s="1"/>
  <c r="S22" i="77"/>
  <c r="T22" i="77" s="1"/>
  <c r="S30" i="77"/>
  <c r="T30" i="77" s="1"/>
  <c r="U36" i="77"/>
  <c r="S38" i="77"/>
  <c r="T38" i="77" s="1"/>
  <c r="R34" i="79"/>
  <c r="S34" i="79" s="1"/>
  <c r="T34" i="79" s="1"/>
  <c r="S20" i="79"/>
  <c r="T20" i="79" s="1"/>
  <c r="R45" i="73"/>
  <c r="S45" i="73" s="1"/>
  <c r="T45" i="73" s="1"/>
  <c r="S20" i="73"/>
  <c r="T20" i="73" s="1"/>
  <c r="U28" i="73"/>
  <c r="S28" i="73"/>
  <c r="T28" i="73" s="1"/>
  <c r="U36" i="73"/>
  <c r="S36" i="73"/>
  <c r="T36" i="73" s="1"/>
  <c r="U44" i="73"/>
  <c r="S44" i="73"/>
  <c r="T44" i="73" s="1"/>
  <c r="R21" i="74"/>
  <c r="S21" i="74" s="1"/>
  <c r="T21" i="74" s="1"/>
  <c r="U24" i="75"/>
  <c r="S26" i="75"/>
  <c r="T26" i="75" s="1"/>
  <c r="S34" i="75"/>
  <c r="T34" i="75" s="1"/>
  <c r="U40" i="75"/>
  <c r="S42" i="75"/>
  <c r="T42" i="75" s="1"/>
  <c r="S20" i="77"/>
  <c r="T20" i="77" s="1"/>
  <c r="U26" i="77"/>
  <c r="S28" i="77"/>
  <c r="T28" i="77" s="1"/>
  <c r="S36" i="77"/>
  <c r="T36" i="77" s="1"/>
  <c r="U42" i="77"/>
  <c r="S44" i="77"/>
  <c r="T44" i="77" s="1"/>
  <c r="S26" i="73"/>
  <c r="T26" i="73" s="1"/>
  <c r="U34" i="73"/>
  <c r="S34" i="73"/>
  <c r="T34" i="73" s="1"/>
  <c r="S42" i="73"/>
  <c r="T42" i="73" s="1"/>
  <c r="S20" i="74"/>
  <c r="T20" i="74" s="1"/>
  <c r="U22" i="75"/>
  <c r="S24" i="75"/>
  <c r="T24" i="75" s="1"/>
  <c r="S32" i="75"/>
  <c r="T32" i="75" s="1"/>
  <c r="U38" i="75"/>
  <c r="S40" i="75"/>
  <c r="T40" i="75" s="1"/>
  <c r="R21" i="76"/>
  <c r="S21" i="76" s="1"/>
  <c r="T21" i="76" s="1"/>
  <c r="U24" i="77"/>
  <c r="S26" i="77"/>
  <c r="T26" i="77" s="1"/>
  <c r="S34" i="77"/>
  <c r="T34" i="77" s="1"/>
  <c r="U40" i="77"/>
  <c r="S42" i="77"/>
  <c r="T42" i="77" s="1"/>
  <c r="R21" i="78"/>
  <c r="S21" i="78" s="1"/>
  <c r="T21" i="78" s="1"/>
  <c r="U21" i="75"/>
  <c r="U29" i="75"/>
  <c r="U37" i="75"/>
  <c r="U21" i="77"/>
  <c r="U23" i="77"/>
  <c r="U29" i="77"/>
  <c r="U31" i="77"/>
  <c r="U37" i="77"/>
  <c r="U39" i="77"/>
  <c r="U21" i="73"/>
  <c r="U23" i="73"/>
  <c r="U27" i="73"/>
  <c r="U29" i="73"/>
  <c r="U31" i="73"/>
  <c r="U35" i="73"/>
  <c r="U37" i="73"/>
  <c r="U39" i="73"/>
  <c r="U43" i="73"/>
  <c r="S21" i="75"/>
  <c r="T21" i="75" s="1"/>
  <c r="S23" i="75"/>
  <c r="T23" i="75" s="1"/>
  <c r="S25" i="75"/>
  <c r="T25" i="75" s="1"/>
  <c r="S27" i="75"/>
  <c r="T27" i="75" s="1"/>
  <c r="S29" i="75"/>
  <c r="T29" i="75" s="1"/>
  <c r="S31" i="75"/>
  <c r="T31" i="75" s="1"/>
  <c r="S33" i="75"/>
  <c r="T33" i="75" s="1"/>
  <c r="S35" i="75"/>
  <c r="T35" i="75" s="1"/>
  <c r="S37" i="75"/>
  <c r="T37" i="75" s="1"/>
  <c r="S39" i="75"/>
  <c r="T39" i="75" s="1"/>
  <c r="S41" i="75"/>
  <c r="T41" i="75" s="1"/>
  <c r="S21" i="77"/>
  <c r="T21" i="77" s="1"/>
  <c r="S23" i="77"/>
  <c r="T23" i="77" s="1"/>
  <c r="S25" i="77"/>
  <c r="T25" i="77" s="1"/>
  <c r="S27" i="77"/>
  <c r="T27" i="77" s="1"/>
  <c r="S29" i="77"/>
  <c r="T29" i="77" s="1"/>
  <c r="S31" i="77"/>
  <c r="T31" i="77" s="1"/>
  <c r="S33" i="77"/>
  <c r="T33" i="77" s="1"/>
  <c r="S35" i="77"/>
  <c r="T35" i="77" s="1"/>
  <c r="S37" i="77"/>
  <c r="T37" i="77" s="1"/>
  <c r="S39" i="77"/>
  <c r="T39" i="77" s="1"/>
  <c r="S41" i="77"/>
  <c r="T41" i="77" s="1"/>
  <c r="S43" i="77"/>
  <c r="T43" i="77" s="1"/>
  <c r="S33" i="61"/>
  <c r="T33" i="61" s="1"/>
  <c r="S37" i="61"/>
  <c r="T37" i="61" s="1"/>
  <c r="S41" i="61"/>
  <c r="T41" i="61" s="1"/>
  <c r="S31" i="63"/>
  <c r="T31" i="63" s="1"/>
  <c r="S39" i="63"/>
  <c r="T39" i="63" s="1"/>
  <c r="S20" i="68"/>
  <c r="T20" i="68" s="1"/>
  <c r="R26" i="68"/>
  <c r="S26" i="68" s="1"/>
  <c r="T26" i="68" s="1"/>
  <c r="U20" i="68"/>
  <c r="U26" i="68" s="1"/>
  <c r="U26" i="69"/>
  <c r="S26" i="69"/>
  <c r="T26" i="69" s="1"/>
  <c r="U30" i="69"/>
  <c r="S30" i="69"/>
  <c r="T30" i="69" s="1"/>
  <c r="U34" i="69"/>
  <c r="S34" i="69"/>
  <c r="T34" i="69" s="1"/>
  <c r="U25" i="69"/>
  <c r="U22" i="69"/>
  <c r="U23" i="69"/>
  <c r="U24" i="69"/>
  <c r="U21" i="69"/>
  <c r="S38" i="69"/>
  <c r="T38" i="69" s="1"/>
  <c r="S20" i="61"/>
  <c r="T20" i="61" s="1"/>
  <c r="S34" i="61"/>
  <c r="T34" i="61" s="1"/>
  <c r="S38" i="61"/>
  <c r="T38" i="61" s="1"/>
  <c r="S42" i="61"/>
  <c r="T42" i="61" s="1"/>
  <c r="S20" i="63"/>
  <c r="T20" i="63" s="1"/>
  <c r="S32" i="63"/>
  <c r="T32" i="63" s="1"/>
  <c r="S36" i="63"/>
  <c r="T36" i="63" s="1"/>
  <c r="R40" i="63"/>
  <c r="S40" i="63" s="1"/>
  <c r="T40" i="63" s="1"/>
  <c r="S28" i="66"/>
  <c r="T28" i="66" s="1"/>
  <c r="U28" i="66"/>
  <c r="S26" i="67"/>
  <c r="T26" i="67" s="1"/>
  <c r="U26" i="67"/>
  <c r="S22" i="71"/>
  <c r="T22" i="71" s="1"/>
  <c r="S26" i="71"/>
  <c r="T26" i="71" s="1"/>
  <c r="S30" i="71"/>
  <c r="T30" i="71" s="1"/>
  <c r="S34" i="71"/>
  <c r="T34" i="71" s="1"/>
  <c r="S38" i="71"/>
  <c r="T38" i="71" s="1"/>
  <c r="S42" i="71"/>
  <c r="T42" i="71" s="1"/>
  <c r="S21" i="72"/>
  <c r="T21" i="72" s="1"/>
  <c r="S25" i="72"/>
  <c r="T25" i="72" s="1"/>
  <c r="S29" i="72"/>
  <c r="T29" i="72" s="1"/>
  <c r="S33" i="72"/>
  <c r="T33" i="72" s="1"/>
  <c r="S37" i="72"/>
  <c r="T37" i="72" s="1"/>
  <c r="S41" i="72"/>
  <c r="T41" i="72" s="1"/>
  <c r="R76" i="58"/>
  <c r="W76" i="58" s="1"/>
  <c r="S20" i="58"/>
  <c r="S76" i="58" s="1"/>
  <c r="S31" i="61"/>
  <c r="T31" i="61" s="1"/>
  <c r="S35" i="61"/>
  <c r="T35" i="61" s="1"/>
  <c r="S39" i="61"/>
  <c r="T39" i="61" s="1"/>
  <c r="S43" i="61"/>
  <c r="T43" i="61" s="1"/>
  <c r="R44" i="61"/>
  <c r="S44" i="61" s="1"/>
  <c r="T44" i="61" s="1"/>
  <c r="S29" i="63"/>
  <c r="T29" i="63" s="1"/>
  <c r="S33" i="63"/>
  <c r="T33" i="63" s="1"/>
  <c r="S37" i="63"/>
  <c r="T37" i="63" s="1"/>
  <c r="R47" i="64"/>
  <c r="S20" i="64"/>
  <c r="T20" i="64" s="1"/>
  <c r="U20" i="65"/>
  <c r="U43" i="65" s="1"/>
  <c r="U37" i="65"/>
  <c r="U39" i="65"/>
  <c r="U41" i="65"/>
  <c r="S22" i="67"/>
  <c r="T22" i="67" s="1"/>
  <c r="U22" i="67"/>
  <c r="U28" i="69"/>
  <c r="S28" i="69"/>
  <c r="T28" i="69" s="1"/>
  <c r="U32" i="69"/>
  <c r="S32" i="69"/>
  <c r="T32" i="69" s="1"/>
  <c r="U36" i="69"/>
  <c r="S36" i="69"/>
  <c r="T36" i="69" s="1"/>
  <c r="S21" i="70"/>
  <c r="T21" i="70" s="1"/>
  <c r="U44" i="60"/>
  <c r="U43" i="60"/>
  <c r="U42" i="60"/>
  <c r="U41" i="60"/>
  <c r="U40" i="60"/>
  <c r="U38" i="60"/>
  <c r="U20" i="60"/>
  <c r="S35" i="63"/>
  <c r="T35" i="63" s="1"/>
  <c r="R64" i="59"/>
  <c r="S20" i="59"/>
  <c r="S32" i="61"/>
  <c r="T32" i="61" s="1"/>
  <c r="S36" i="61"/>
  <c r="T36" i="61" s="1"/>
  <c r="S40" i="61"/>
  <c r="T40" i="61" s="1"/>
  <c r="T20" i="62"/>
  <c r="S29" i="62"/>
  <c r="T29" i="62" s="1"/>
  <c r="S30" i="63"/>
  <c r="T30" i="63" s="1"/>
  <c r="S34" i="63"/>
  <c r="T34" i="63" s="1"/>
  <c r="S38" i="63"/>
  <c r="T38" i="63" s="1"/>
  <c r="U20" i="69"/>
  <c r="S20" i="71"/>
  <c r="T20" i="71" s="1"/>
  <c r="U24" i="71"/>
  <c r="S24" i="71"/>
  <c r="T24" i="71" s="1"/>
  <c r="S28" i="71"/>
  <c r="T28" i="71" s="1"/>
  <c r="U32" i="71"/>
  <c r="S32" i="71"/>
  <c r="T32" i="71" s="1"/>
  <c r="S36" i="71"/>
  <c r="T36" i="71" s="1"/>
  <c r="U40" i="71"/>
  <c r="S40" i="71"/>
  <c r="T40" i="71" s="1"/>
  <c r="R44" i="71"/>
  <c r="S44" i="71" s="1"/>
  <c r="T44" i="71" s="1"/>
  <c r="U23" i="72"/>
  <c r="S23" i="72"/>
  <c r="T23" i="72" s="1"/>
  <c r="S27" i="72"/>
  <c r="T27" i="72" s="1"/>
  <c r="U31" i="72"/>
  <c r="S31" i="72"/>
  <c r="T31" i="72" s="1"/>
  <c r="S35" i="72"/>
  <c r="T35" i="72" s="1"/>
  <c r="U39" i="72"/>
  <c r="S39" i="72"/>
  <c r="T39" i="72" s="1"/>
  <c r="S43" i="72"/>
  <c r="T43" i="72" s="1"/>
  <c r="S20" i="65"/>
  <c r="T20" i="65" s="1"/>
  <c r="S20" i="66"/>
  <c r="T20" i="66" s="1"/>
  <c r="U27" i="69"/>
  <c r="U29" i="69"/>
  <c r="U31" i="69"/>
  <c r="U33" i="69"/>
  <c r="U35" i="69"/>
  <c r="U37" i="69"/>
  <c r="R22" i="70"/>
  <c r="S22" i="70" s="1"/>
  <c r="T22" i="70" s="1"/>
  <c r="U23" i="71"/>
  <c r="U25" i="71"/>
  <c r="U27" i="71"/>
  <c r="U31" i="71"/>
  <c r="U33" i="71"/>
  <c r="U35" i="71"/>
  <c r="U39" i="71"/>
  <c r="U41" i="71"/>
  <c r="U43" i="71"/>
  <c r="U22" i="72"/>
  <c r="U24" i="72"/>
  <c r="U26" i="72"/>
  <c r="U30" i="72"/>
  <c r="U32" i="72"/>
  <c r="U34" i="72"/>
  <c r="U38" i="72"/>
  <c r="U40" i="72"/>
  <c r="U42" i="72"/>
  <c r="R44" i="72"/>
  <c r="S44" i="72" s="1"/>
  <c r="T44" i="72" s="1"/>
  <c r="U27" i="66"/>
  <c r="U21" i="67"/>
  <c r="U25" i="67"/>
  <c r="S27" i="69"/>
  <c r="T27" i="69" s="1"/>
  <c r="S29" i="69"/>
  <c r="T29" i="69" s="1"/>
  <c r="S31" i="69"/>
  <c r="T31" i="69" s="1"/>
  <c r="S33" i="69"/>
  <c r="T33" i="69" s="1"/>
  <c r="S35" i="69"/>
  <c r="T35" i="69" s="1"/>
  <c r="S37" i="69"/>
  <c r="T37" i="69" s="1"/>
  <c r="S20" i="70"/>
  <c r="T20" i="70" s="1"/>
  <c r="S21" i="71"/>
  <c r="T21" i="71" s="1"/>
  <c r="S23" i="71"/>
  <c r="T23" i="71" s="1"/>
  <c r="S25" i="71"/>
  <c r="T25" i="71" s="1"/>
  <c r="S27" i="71"/>
  <c r="T27" i="71" s="1"/>
  <c r="S29" i="71"/>
  <c r="T29" i="71" s="1"/>
  <c r="S31" i="71"/>
  <c r="T31" i="71" s="1"/>
  <c r="S33" i="71"/>
  <c r="T33" i="71" s="1"/>
  <c r="S35" i="71"/>
  <c r="T35" i="71" s="1"/>
  <c r="S37" i="71"/>
  <c r="T37" i="71" s="1"/>
  <c r="S39" i="71"/>
  <c r="T39" i="71" s="1"/>
  <c r="S41" i="71"/>
  <c r="T41" i="71" s="1"/>
  <c r="S43" i="71"/>
  <c r="T43" i="71" s="1"/>
  <c r="S20" i="72"/>
  <c r="T20" i="72" s="1"/>
  <c r="S22" i="72"/>
  <c r="T22" i="72" s="1"/>
  <c r="S24" i="72"/>
  <c r="T24" i="72" s="1"/>
  <c r="S26" i="72"/>
  <c r="T26" i="72" s="1"/>
  <c r="S28" i="72"/>
  <c r="T28" i="72" s="1"/>
  <c r="S30" i="72"/>
  <c r="T30" i="72" s="1"/>
  <c r="S32" i="72"/>
  <c r="T32" i="72" s="1"/>
  <c r="S34" i="72"/>
  <c r="T34" i="72" s="1"/>
  <c r="S36" i="72"/>
  <c r="T36" i="72" s="1"/>
  <c r="S38" i="72"/>
  <c r="T38" i="72" s="1"/>
  <c r="S40" i="72"/>
  <c r="T40" i="72" s="1"/>
  <c r="S42" i="72"/>
  <c r="T42" i="72" s="1"/>
  <c r="T20" i="28"/>
  <c r="T24" i="27"/>
  <c r="T23" i="27"/>
  <c r="T22" i="27"/>
  <c r="T21" i="27"/>
  <c r="T20" i="27"/>
  <c r="T45" i="27"/>
  <c r="S45" i="27"/>
  <c r="S20" i="27"/>
  <c r="T46" i="26"/>
  <c r="T20" i="26"/>
  <c r="S46" i="26"/>
  <c r="S20" i="26"/>
  <c r="T45" i="25"/>
  <c r="T20" i="25"/>
  <c r="S45" i="25"/>
  <c r="S20" i="25"/>
  <c r="T42" i="24"/>
  <c r="T20" i="24"/>
  <c r="S42" i="24"/>
  <c r="S20" i="24"/>
  <c r="T31" i="23"/>
  <c r="T30" i="23"/>
  <c r="T29" i="23"/>
  <c r="T28" i="23"/>
  <c r="T27" i="23"/>
  <c r="T26" i="23"/>
  <c r="T25" i="23"/>
  <c r="T24" i="23"/>
  <c r="T23" i="23"/>
  <c r="T22" i="23"/>
  <c r="T21" i="23"/>
  <c r="T20" i="23"/>
  <c r="S20" i="23"/>
  <c r="T37" i="23"/>
  <c r="S37" i="23"/>
  <c r="T20" i="22"/>
  <c r="T42" i="22"/>
  <c r="T41" i="22"/>
  <c r="T40" i="22"/>
  <c r="T39" i="22"/>
  <c r="T38" i="22"/>
  <c r="T37" i="22"/>
  <c r="T36" i="22"/>
  <c r="T35" i="22"/>
  <c r="T34" i="22"/>
  <c r="T33" i="22"/>
  <c r="T32" i="22"/>
  <c r="T31" i="22"/>
  <c r="T30" i="22"/>
  <c r="T29" i="22"/>
  <c r="T28" i="22"/>
  <c r="T27" i="22"/>
  <c r="T26" i="22"/>
  <c r="T25" i="22"/>
  <c r="T24" i="22"/>
  <c r="T23" i="22"/>
  <c r="T22" i="22"/>
  <c r="T21" i="22"/>
  <c r="S20" i="22"/>
  <c r="S43" i="22"/>
  <c r="T43" i="22" s="1"/>
  <c r="T39" i="21"/>
  <c r="T38" i="21"/>
  <c r="T37" i="21"/>
  <c r="T36" i="21"/>
  <c r="T35" i="21"/>
  <c r="T34" i="21"/>
  <c r="T33" i="21"/>
  <c r="T32" i="21"/>
  <c r="T31" i="21"/>
  <c r="T30" i="21"/>
  <c r="T29" i="21"/>
  <c r="T28" i="21"/>
  <c r="T27" i="21"/>
  <c r="T26" i="21"/>
  <c r="T25" i="21"/>
  <c r="T24" i="21"/>
  <c r="T23" i="21"/>
  <c r="T22" i="21"/>
  <c r="T21" i="21"/>
  <c r="T20" i="21"/>
  <c r="T45" i="21"/>
  <c r="S45" i="21"/>
  <c r="S20" i="21"/>
  <c r="S20" i="20"/>
  <c r="T29" i="20"/>
  <c r="T20" i="20"/>
  <c r="S29" i="20"/>
  <c r="L29" i="20"/>
  <c r="T20" i="19"/>
  <c r="S45" i="19"/>
  <c r="T45" i="19" s="1"/>
  <c r="S20" i="19"/>
  <c r="T20" i="18"/>
  <c r="S20" i="18"/>
  <c r="T39" i="17"/>
  <c r="T20" i="17"/>
  <c r="S39" i="17"/>
  <c r="S20" i="17"/>
  <c r="T27" i="16"/>
  <c r="T20" i="16"/>
  <c r="S27" i="16"/>
  <c r="S20" i="16"/>
  <c r="T38" i="15"/>
  <c r="T20" i="15"/>
  <c r="S38" i="15"/>
  <c r="S20" i="15"/>
  <c r="T45" i="14"/>
  <c r="T20" i="14"/>
  <c r="S20" i="14"/>
  <c r="S45" i="14"/>
  <c r="T45" i="13"/>
  <c r="T20" i="13"/>
  <c r="S45" i="13"/>
  <c r="S20" i="13"/>
  <c r="T28" i="12"/>
  <c r="T20" i="12"/>
  <c r="S28" i="12"/>
  <c r="S20" i="12"/>
  <c r="T29" i="9"/>
  <c r="T20" i="9"/>
  <c r="S29" i="9"/>
  <c r="S20" i="9"/>
  <c r="T30" i="8"/>
  <c r="T20" i="8"/>
  <c r="S30" i="8"/>
  <c r="S20" i="8"/>
  <c r="T26" i="7"/>
  <c r="T20" i="7"/>
  <c r="S26" i="7"/>
  <c r="S20" i="7"/>
  <c r="T45" i="6"/>
  <c r="T20" i="6"/>
  <c r="S45" i="6"/>
  <c r="S20" i="6"/>
  <c r="S25" i="5"/>
  <c r="T25" i="5" s="1"/>
  <c r="S20" i="5"/>
  <c r="T20" i="5" s="1"/>
  <c r="T44" i="4"/>
  <c r="T20" i="4"/>
  <c r="S44" i="4"/>
  <c r="S20" i="4"/>
  <c r="T41" i="3"/>
  <c r="T20" i="3"/>
  <c r="S41" i="3"/>
  <c r="S20" i="3"/>
  <c r="T20" i="11"/>
  <c r="T30" i="11"/>
  <c r="S30" i="11"/>
  <c r="S20" i="11"/>
  <c r="U35" i="75" l="1"/>
  <c r="U27" i="75"/>
  <c r="U34" i="75"/>
  <c r="U22" i="77"/>
  <c r="U20" i="75"/>
  <c r="U35" i="77"/>
  <c r="U30" i="75"/>
  <c r="U43" i="77"/>
  <c r="U27" i="77"/>
  <c r="U41" i="75"/>
  <c r="U33" i="75"/>
  <c r="U25" i="75"/>
  <c r="U20" i="78"/>
  <c r="U21" i="78" s="1"/>
  <c r="U32" i="77"/>
  <c r="U20" i="76"/>
  <c r="U21" i="76" s="1"/>
  <c r="U32" i="75"/>
  <c r="U20" i="74"/>
  <c r="U21" i="74" s="1"/>
  <c r="U20" i="79"/>
  <c r="U34" i="79" s="1"/>
  <c r="U20" i="77"/>
  <c r="U45" i="77" s="1"/>
  <c r="U38" i="73"/>
  <c r="U22" i="73"/>
  <c r="U36" i="75"/>
  <c r="U41" i="73"/>
  <c r="U33" i="73"/>
  <c r="U25" i="73"/>
  <c r="U41" i="77"/>
  <c r="U33" i="77"/>
  <c r="U25" i="77"/>
  <c r="U39" i="75"/>
  <c r="U31" i="75"/>
  <c r="U23" i="75"/>
  <c r="U42" i="73"/>
  <c r="U26" i="73"/>
  <c r="U34" i="77"/>
  <c r="U20" i="73"/>
  <c r="U44" i="77"/>
  <c r="U28" i="77"/>
  <c r="U42" i="75"/>
  <c r="U26" i="75"/>
  <c r="U38" i="77"/>
  <c r="U28" i="75"/>
  <c r="U40" i="73"/>
  <c r="U24" i="73"/>
  <c r="U32" i="63"/>
  <c r="U20" i="70"/>
  <c r="U22" i="70" s="1"/>
  <c r="U38" i="63"/>
  <c r="U30" i="63"/>
  <c r="U40" i="61"/>
  <c r="U32" i="61"/>
  <c r="U35" i="63"/>
  <c r="S47" i="64"/>
  <c r="T47" i="64" s="1"/>
  <c r="U46" i="64"/>
  <c r="U44" i="64"/>
  <c r="U42" i="64"/>
  <c r="U40" i="64"/>
  <c r="U38" i="64"/>
  <c r="U36" i="64"/>
  <c r="U34" i="64"/>
  <c r="U32" i="64"/>
  <c r="U30" i="64"/>
  <c r="U28" i="64"/>
  <c r="U26" i="64"/>
  <c r="U20" i="64"/>
  <c r="U45" i="64"/>
  <c r="U43" i="64"/>
  <c r="U41" i="64"/>
  <c r="U39" i="64"/>
  <c r="U37" i="64"/>
  <c r="U35" i="64"/>
  <c r="U33" i="64"/>
  <c r="U31" i="64"/>
  <c r="U29" i="64"/>
  <c r="U27" i="64"/>
  <c r="U25" i="64"/>
  <c r="U33" i="63"/>
  <c r="U29" i="61"/>
  <c r="U41" i="72"/>
  <c r="U33" i="72"/>
  <c r="U25" i="72"/>
  <c r="U42" i="71"/>
  <c r="U34" i="71"/>
  <c r="U26" i="71"/>
  <c r="U39" i="61"/>
  <c r="U31" i="61"/>
  <c r="U31" i="63"/>
  <c r="U36" i="71"/>
  <c r="U28" i="71"/>
  <c r="U20" i="71"/>
  <c r="S64" i="59"/>
  <c r="T20" i="59"/>
  <c r="U20" i="59" s="1"/>
  <c r="U30" i="61"/>
  <c r="U43" i="61"/>
  <c r="U35" i="61"/>
  <c r="U36" i="63"/>
  <c r="U20" i="63"/>
  <c r="U40" i="63" s="1"/>
  <c r="U38" i="61"/>
  <c r="U39" i="63"/>
  <c r="U41" i="61"/>
  <c r="U33" i="61"/>
  <c r="U42" i="61"/>
  <c r="U34" i="61"/>
  <c r="U37" i="61"/>
  <c r="U36" i="72"/>
  <c r="U28" i="72"/>
  <c r="U20" i="72"/>
  <c r="U37" i="71"/>
  <c r="U29" i="71"/>
  <c r="U21" i="71"/>
  <c r="U43" i="72"/>
  <c r="U35" i="72"/>
  <c r="U27" i="72"/>
  <c r="U38" i="69"/>
  <c r="U34" i="63"/>
  <c r="U36" i="61"/>
  <c r="U45" i="60"/>
  <c r="U21" i="70"/>
  <c r="U37" i="63"/>
  <c r="U29" i="63"/>
  <c r="U37" i="72"/>
  <c r="U29" i="72"/>
  <c r="U21" i="72"/>
  <c r="U38" i="71"/>
  <c r="U30" i="71"/>
  <c r="U22" i="71"/>
  <c r="U20" i="61"/>
  <c r="U44" i="61" s="1"/>
  <c r="S20" i="1"/>
  <c r="T20" i="1" s="1"/>
  <c r="U45" i="73" l="1"/>
  <c r="U43" i="75"/>
  <c r="V64" i="59"/>
  <c r="T64" i="59"/>
  <c r="U64" i="59" s="1"/>
  <c r="V20" i="59"/>
  <c r="U47" i="64"/>
  <c r="U44" i="72"/>
  <c r="U44" i="71"/>
  <c r="R21" i="57"/>
  <c r="S21" i="57" s="1"/>
  <c r="T21" i="57" s="1"/>
  <c r="Q21" i="57"/>
  <c r="P21" i="57"/>
  <c r="K21" i="57"/>
  <c r="U20" i="57"/>
  <c r="U21" i="57" s="1"/>
  <c r="Q20" i="57"/>
  <c r="L20" i="57"/>
  <c r="L21" i="57" s="1"/>
  <c r="S20" i="57" l="1"/>
  <c r="T20" i="57" s="1"/>
  <c r="S41" i="56"/>
  <c r="T41" i="56" s="1"/>
  <c r="R41" i="56"/>
  <c r="Q41" i="56"/>
  <c r="P41" i="56"/>
  <c r="L41" i="56"/>
  <c r="K41" i="56"/>
  <c r="U40" i="56"/>
  <c r="S40" i="56"/>
  <c r="T40" i="56" s="1"/>
  <c r="R40" i="56"/>
  <c r="U39" i="56"/>
  <c r="S39" i="56"/>
  <c r="T39" i="56" s="1"/>
  <c r="R39" i="56"/>
  <c r="U38" i="56"/>
  <c r="S38" i="56"/>
  <c r="T38" i="56" s="1"/>
  <c r="R38" i="56"/>
  <c r="U37" i="56"/>
  <c r="S37" i="56"/>
  <c r="T37" i="56" s="1"/>
  <c r="R37" i="56"/>
  <c r="U36" i="56"/>
  <c r="S36" i="56"/>
  <c r="T36" i="56" s="1"/>
  <c r="R36" i="56"/>
  <c r="U35" i="56"/>
  <c r="S35" i="56"/>
  <c r="T35" i="56" s="1"/>
  <c r="R35" i="56"/>
  <c r="U34" i="56"/>
  <c r="S34" i="56"/>
  <c r="T34" i="56" s="1"/>
  <c r="R34" i="56"/>
  <c r="U33" i="56"/>
  <c r="S33" i="56"/>
  <c r="T33" i="56" s="1"/>
  <c r="R33" i="56"/>
  <c r="U32" i="56"/>
  <c r="S32" i="56"/>
  <c r="T32" i="56" s="1"/>
  <c r="R32" i="56"/>
  <c r="U31" i="56"/>
  <c r="S31" i="56"/>
  <c r="T31" i="56" s="1"/>
  <c r="R31" i="56"/>
  <c r="U30" i="56"/>
  <c r="S30" i="56"/>
  <c r="T30" i="56" s="1"/>
  <c r="R30" i="56"/>
  <c r="U29" i="56"/>
  <c r="S29" i="56"/>
  <c r="T29" i="56" s="1"/>
  <c r="R29" i="56"/>
  <c r="U28" i="56"/>
  <c r="S28" i="56"/>
  <c r="T28" i="56" s="1"/>
  <c r="R28" i="56"/>
  <c r="U20" i="56"/>
  <c r="U41" i="56" s="1"/>
  <c r="T20" i="56"/>
  <c r="S20" i="56"/>
  <c r="Q20" i="56"/>
  <c r="Q45" i="54" l="1"/>
  <c r="P45" i="54"/>
  <c r="L45" i="54"/>
  <c r="K45" i="54"/>
  <c r="R44" i="54"/>
  <c r="S44" i="54" s="1"/>
  <c r="T44" i="54" s="1"/>
  <c r="R43" i="54"/>
  <c r="S43" i="54" s="1"/>
  <c r="T43" i="54" s="1"/>
  <c r="R42" i="54"/>
  <c r="S42" i="54" s="1"/>
  <c r="T42" i="54" s="1"/>
  <c r="R41" i="54"/>
  <c r="S41" i="54" s="1"/>
  <c r="T41" i="54" s="1"/>
  <c r="R40" i="54"/>
  <c r="S40" i="54" s="1"/>
  <c r="T40" i="54" s="1"/>
  <c r="R39" i="54"/>
  <c r="S39" i="54" s="1"/>
  <c r="T39" i="54" s="1"/>
  <c r="R38" i="54"/>
  <c r="S38" i="54" s="1"/>
  <c r="T38" i="54" s="1"/>
  <c r="R37" i="54"/>
  <c r="S37" i="54" s="1"/>
  <c r="T37" i="54" s="1"/>
  <c r="R36" i="54"/>
  <c r="S36" i="54" s="1"/>
  <c r="T36" i="54" s="1"/>
  <c r="R35" i="54"/>
  <c r="S35" i="54" s="1"/>
  <c r="T35" i="54" s="1"/>
  <c r="R34" i="54"/>
  <c r="S34" i="54" s="1"/>
  <c r="T34" i="54" s="1"/>
  <c r="R33" i="54"/>
  <c r="S33" i="54" s="1"/>
  <c r="T33" i="54" s="1"/>
  <c r="R32" i="54"/>
  <c r="S32" i="54" s="1"/>
  <c r="T32" i="54" s="1"/>
  <c r="R31" i="54"/>
  <c r="S31" i="54" s="1"/>
  <c r="T31" i="54" s="1"/>
  <c r="R30" i="54"/>
  <c r="S30" i="54" s="1"/>
  <c r="T30" i="54" s="1"/>
  <c r="R29" i="54"/>
  <c r="S29" i="54" s="1"/>
  <c r="T29" i="54" s="1"/>
  <c r="R28" i="54"/>
  <c r="S28" i="54" s="1"/>
  <c r="T28" i="54" s="1"/>
  <c r="R27" i="54"/>
  <c r="S27" i="54" s="1"/>
  <c r="T27" i="54" s="1"/>
  <c r="T20" i="54"/>
  <c r="S20" i="54"/>
  <c r="Q20" i="54"/>
  <c r="R45" i="54" l="1"/>
  <c r="S45" i="54" l="1"/>
  <c r="T45" i="54" s="1"/>
  <c r="U44" i="54"/>
  <c r="U43" i="54"/>
  <c r="U42" i="54"/>
  <c r="U41" i="54"/>
  <c r="U40" i="54"/>
  <c r="U39" i="54"/>
  <c r="U38" i="54"/>
  <c r="U37" i="54"/>
  <c r="U36" i="54"/>
  <c r="U35" i="54"/>
  <c r="U34" i="54"/>
  <c r="U33" i="54"/>
  <c r="U32" i="54"/>
  <c r="U31" i="54"/>
  <c r="U30" i="54"/>
  <c r="U29" i="54"/>
  <c r="U28" i="54"/>
  <c r="U27" i="54"/>
  <c r="U20" i="54"/>
  <c r="U45" i="54" s="1"/>
  <c r="Q45" i="53" l="1"/>
  <c r="P45" i="53"/>
  <c r="L45" i="53"/>
  <c r="K45" i="53"/>
  <c r="R44" i="53"/>
  <c r="S44" i="53" s="1"/>
  <c r="T44" i="53" s="1"/>
  <c r="R43" i="53"/>
  <c r="S43" i="53" s="1"/>
  <c r="T43" i="53" s="1"/>
  <c r="R42" i="53"/>
  <c r="S42" i="53" s="1"/>
  <c r="T42" i="53" s="1"/>
  <c r="R41" i="53"/>
  <c r="S41" i="53" s="1"/>
  <c r="T41" i="53" s="1"/>
  <c r="R40" i="53"/>
  <c r="S40" i="53" s="1"/>
  <c r="T40" i="53" s="1"/>
  <c r="R39" i="53"/>
  <c r="S39" i="53" s="1"/>
  <c r="T39" i="53" s="1"/>
  <c r="R38" i="53"/>
  <c r="S38" i="53" s="1"/>
  <c r="T38" i="53" s="1"/>
  <c r="R37" i="53"/>
  <c r="S37" i="53" s="1"/>
  <c r="T37" i="53" s="1"/>
  <c r="R36" i="53"/>
  <c r="S36" i="53" s="1"/>
  <c r="T36" i="53" s="1"/>
  <c r="R35" i="53"/>
  <c r="S35" i="53" s="1"/>
  <c r="T35" i="53" s="1"/>
  <c r="R34" i="53"/>
  <c r="S34" i="53" s="1"/>
  <c r="T34" i="53" s="1"/>
  <c r="R33" i="53"/>
  <c r="S33" i="53" s="1"/>
  <c r="T33" i="53" s="1"/>
  <c r="R32" i="53"/>
  <c r="S32" i="53" s="1"/>
  <c r="T32" i="53" s="1"/>
  <c r="R31" i="53"/>
  <c r="S31" i="53" s="1"/>
  <c r="T31" i="53" s="1"/>
  <c r="R30" i="53"/>
  <c r="S30" i="53" s="1"/>
  <c r="T30" i="53" s="1"/>
  <c r="R29" i="53"/>
  <c r="S29" i="53" s="1"/>
  <c r="T29" i="53" s="1"/>
  <c r="R28" i="53"/>
  <c r="S28" i="53" s="1"/>
  <c r="T28" i="53" s="1"/>
  <c r="R27" i="53"/>
  <c r="S27" i="53" s="1"/>
  <c r="T27" i="53" s="1"/>
  <c r="R26" i="53"/>
  <c r="S26" i="53" s="1"/>
  <c r="T26" i="53" s="1"/>
  <c r="R25" i="53"/>
  <c r="S25" i="53" s="1"/>
  <c r="T25" i="53" s="1"/>
  <c r="R24" i="53"/>
  <c r="S24" i="53" s="1"/>
  <c r="T24" i="53" s="1"/>
  <c r="R23" i="53"/>
  <c r="S23" i="53" s="1"/>
  <c r="T23" i="53" s="1"/>
  <c r="R22" i="53"/>
  <c r="S22" i="53" s="1"/>
  <c r="T22" i="53" s="1"/>
  <c r="R21" i="53"/>
  <c r="R45" i="53" s="1"/>
  <c r="S20" i="53"/>
  <c r="T20" i="53" s="1"/>
  <c r="Q20" i="53"/>
  <c r="U44" i="53" l="1"/>
  <c r="U41" i="53"/>
  <c r="U39" i="53"/>
  <c r="U37" i="53"/>
  <c r="U35" i="53"/>
  <c r="U33" i="53"/>
  <c r="U31" i="53"/>
  <c r="U29" i="53"/>
  <c r="U27" i="53"/>
  <c r="U25" i="53"/>
  <c r="U23" i="53"/>
  <c r="U21" i="53"/>
  <c r="S45" i="53"/>
  <c r="T45" i="53" s="1"/>
  <c r="U43" i="53"/>
  <c r="U42" i="53"/>
  <c r="U40" i="53"/>
  <c r="U38" i="53"/>
  <c r="U36" i="53"/>
  <c r="U34" i="53"/>
  <c r="U32" i="53"/>
  <c r="U30" i="53"/>
  <c r="U28" i="53"/>
  <c r="U26" i="53"/>
  <c r="U24" i="53"/>
  <c r="U22" i="53"/>
  <c r="U20" i="53"/>
  <c r="S21" i="53"/>
  <c r="T21" i="53" s="1"/>
  <c r="U45" i="53" l="1"/>
  <c r="P24" i="52" l="1"/>
  <c r="L24" i="52"/>
  <c r="K24" i="52"/>
  <c r="S23" i="52"/>
  <c r="T23" i="52" s="1"/>
  <c r="S22" i="52"/>
  <c r="T22" i="52" s="1"/>
  <c r="S21" i="52"/>
  <c r="T21" i="52" s="1"/>
  <c r="S20" i="52"/>
  <c r="T20" i="52" s="1"/>
  <c r="Q20" i="52"/>
  <c r="Q24" i="52" s="1"/>
  <c r="R24" i="52" l="1"/>
  <c r="U20" i="52" l="1"/>
  <c r="S24" i="52"/>
  <c r="T24" i="52" s="1"/>
  <c r="U21" i="52"/>
  <c r="U22" i="52"/>
  <c r="U23" i="52"/>
  <c r="U24" i="52" l="1"/>
  <c r="P45" i="51" l="1"/>
  <c r="L45" i="51"/>
  <c r="K45" i="51"/>
  <c r="R44" i="51"/>
  <c r="R43" i="51"/>
  <c r="R42" i="51"/>
  <c r="R41" i="51"/>
  <c r="R40" i="51"/>
  <c r="R39" i="51"/>
  <c r="R38" i="51"/>
  <c r="R37" i="51"/>
  <c r="R36" i="51"/>
  <c r="R35" i="51"/>
  <c r="R34" i="51"/>
  <c r="R33" i="51"/>
  <c r="R32" i="51"/>
  <c r="R31" i="51"/>
  <c r="R30" i="51"/>
  <c r="R29" i="51"/>
  <c r="R28" i="51"/>
  <c r="R27" i="51"/>
  <c r="R26" i="51"/>
  <c r="R25" i="51"/>
  <c r="R24" i="51"/>
  <c r="R23" i="51"/>
  <c r="S20" i="51"/>
  <c r="T20" i="51" s="1"/>
  <c r="Q20" i="51"/>
  <c r="Q45" i="51" s="1"/>
  <c r="U36" i="51" l="1"/>
  <c r="U29" i="51"/>
  <c r="U26" i="51"/>
  <c r="U42" i="51"/>
  <c r="U35" i="51"/>
  <c r="R45" i="51"/>
  <c r="S23" i="51"/>
  <c r="T23" i="51" s="1"/>
  <c r="S24" i="51"/>
  <c r="T24" i="51" s="1"/>
  <c r="S25" i="51"/>
  <c r="T25" i="51" s="1"/>
  <c r="S26" i="51"/>
  <c r="T26" i="51" s="1"/>
  <c r="S27" i="51"/>
  <c r="T27" i="51" s="1"/>
  <c r="S28" i="51"/>
  <c r="T28" i="51" s="1"/>
  <c r="S29" i="51"/>
  <c r="T29" i="51" s="1"/>
  <c r="S30" i="51"/>
  <c r="T30" i="51" s="1"/>
  <c r="S31" i="51"/>
  <c r="T31" i="51" s="1"/>
  <c r="S32" i="51"/>
  <c r="T32" i="51" s="1"/>
  <c r="S33" i="51"/>
  <c r="T33" i="51" s="1"/>
  <c r="S34" i="51"/>
  <c r="T34" i="51" s="1"/>
  <c r="S35" i="51"/>
  <c r="T35" i="51" s="1"/>
  <c r="S36" i="51"/>
  <c r="T36" i="51" s="1"/>
  <c r="S37" i="51"/>
  <c r="T37" i="51" s="1"/>
  <c r="S38" i="51"/>
  <c r="T38" i="51" s="1"/>
  <c r="S39" i="51"/>
  <c r="T39" i="51" s="1"/>
  <c r="S40" i="51"/>
  <c r="T40" i="51" s="1"/>
  <c r="S41" i="51"/>
  <c r="T41" i="51" s="1"/>
  <c r="S42" i="51"/>
  <c r="T42" i="51" s="1"/>
  <c r="S43" i="51"/>
  <c r="T43" i="51" s="1"/>
  <c r="S44" i="51"/>
  <c r="T44" i="51" s="1"/>
  <c r="U20" i="51" l="1"/>
  <c r="S45" i="51"/>
  <c r="T45" i="51" s="1"/>
  <c r="U31" i="51"/>
  <c r="U38" i="51"/>
  <c r="U41" i="51"/>
  <c r="U25" i="51"/>
  <c r="U32" i="51"/>
  <c r="U43" i="51"/>
  <c r="U27" i="51"/>
  <c r="U34" i="51"/>
  <c r="U37" i="51"/>
  <c r="U44" i="51"/>
  <c r="U28" i="51"/>
  <c r="U39" i="51"/>
  <c r="U23" i="51"/>
  <c r="U30" i="51"/>
  <c r="U33" i="51"/>
  <c r="U40" i="51"/>
  <c r="U24" i="51"/>
  <c r="U45" i="51" l="1"/>
  <c r="P45" i="50" l="1"/>
  <c r="L45" i="50"/>
  <c r="K45" i="50"/>
  <c r="R44" i="50"/>
  <c r="S44" i="50" s="1"/>
  <c r="T44" i="50" s="1"/>
  <c r="R43" i="50"/>
  <c r="S43" i="50" s="1"/>
  <c r="T43" i="50" s="1"/>
  <c r="R42" i="50"/>
  <c r="S42" i="50" s="1"/>
  <c r="T42" i="50" s="1"/>
  <c r="R41" i="50"/>
  <c r="S41" i="50" s="1"/>
  <c r="T41" i="50" s="1"/>
  <c r="R40" i="50"/>
  <c r="S40" i="50" s="1"/>
  <c r="T40" i="50" s="1"/>
  <c r="R39" i="50"/>
  <c r="S39" i="50" s="1"/>
  <c r="T39" i="50" s="1"/>
  <c r="R38" i="50"/>
  <c r="S38" i="50" s="1"/>
  <c r="T38" i="50" s="1"/>
  <c r="R37" i="50"/>
  <c r="S37" i="50" s="1"/>
  <c r="T37" i="50" s="1"/>
  <c r="R36" i="50"/>
  <c r="S36" i="50" s="1"/>
  <c r="T36" i="50" s="1"/>
  <c r="R35" i="50"/>
  <c r="S35" i="50" s="1"/>
  <c r="T35" i="50" s="1"/>
  <c r="R34" i="50"/>
  <c r="S34" i="50" s="1"/>
  <c r="T34" i="50" s="1"/>
  <c r="R33" i="50"/>
  <c r="S33" i="50" s="1"/>
  <c r="T33" i="50" s="1"/>
  <c r="R32" i="50"/>
  <c r="S32" i="50" s="1"/>
  <c r="T32" i="50" s="1"/>
  <c r="R31" i="50"/>
  <c r="S31" i="50" s="1"/>
  <c r="T31" i="50" s="1"/>
  <c r="R30" i="50"/>
  <c r="S30" i="50" s="1"/>
  <c r="T30" i="50" s="1"/>
  <c r="R29" i="50"/>
  <c r="S29" i="50" s="1"/>
  <c r="T29" i="50" s="1"/>
  <c r="R28" i="50"/>
  <c r="S28" i="50" s="1"/>
  <c r="T28" i="50" s="1"/>
  <c r="R27" i="50"/>
  <c r="S27" i="50" s="1"/>
  <c r="T27" i="50" s="1"/>
  <c r="R26" i="50"/>
  <c r="S26" i="50" s="1"/>
  <c r="T26" i="50" s="1"/>
  <c r="R25" i="50"/>
  <c r="S25" i="50" s="1"/>
  <c r="T25" i="50" s="1"/>
  <c r="R24" i="50"/>
  <c r="S24" i="50" s="1"/>
  <c r="T24" i="50" s="1"/>
  <c r="R23" i="50"/>
  <c r="S23" i="50" s="1"/>
  <c r="T23" i="50" s="1"/>
  <c r="R22" i="50"/>
  <c r="S22" i="50" s="1"/>
  <c r="T22" i="50" s="1"/>
  <c r="T20" i="50"/>
  <c r="S20" i="50"/>
  <c r="Q20" i="50"/>
  <c r="Q45" i="50" s="1"/>
  <c r="R45" i="50" l="1"/>
  <c r="U44" i="50" l="1"/>
  <c r="U43" i="50"/>
  <c r="U42" i="50"/>
  <c r="U41" i="50"/>
  <c r="U40" i="50"/>
  <c r="U39" i="50"/>
  <c r="U38" i="50"/>
  <c r="U37" i="50"/>
  <c r="U36" i="50"/>
  <c r="U35" i="50"/>
  <c r="U34" i="50"/>
  <c r="U33" i="50"/>
  <c r="U32" i="50"/>
  <c r="U31" i="50"/>
  <c r="U30" i="50"/>
  <c r="U29" i="50"/>
  <c r="U28" i="50"/>
  <c r="U27" i="50"/>
  <c r="U26" i="50"/>
  <c r="U25" i="50"/>
  <c r="U23" i="50"/>
  <c r="U20" i="50"/>
  <c r="S45" i="50"/>
  <c r="T45" i="50" s="1"/>
  <c r="U24" i="50"/>
  <c r="U22" i="50"/>
  <c r="U45" i="50" l="1"/>
  <c r="R21" i="49" l="1"/>
  <c r="U20" i="49" s="1"/>
  <c r="U21" i="49" s="1"/>
  <c r="P21" i="49"/>
  <c r="L21" i="49"/>
  <c r="K21" i="49"/>
  <c r="S20" i="49"/>
  <c r="T20" i="49" s="1"/>
  <c r="Q21" i="49"/>
  <c r="S21" i="49" l="1"/>
  <c r="T21" i="49" s="1"/>
  <c r="R34" i="48" l="1"/>
  <c r="S34" i="48" s="1"/>
  <c r="T34" i="48" s="1"/>
  <c r="Q34" i="48"/>
  <c r="P34" i="48"/>
  <c r="L34" i="48"/>
  <c r="K34" i="48"/>
  <c r="U33" i="48"/>
  <c r="R33" i="48"/>
  <c r="S33" i="48" s="1"/>
  <c r="T33" i="48" s="1"/>
  <c r="U32" i="48"/>
  <c r="R32" i="48"/>
  <c r="S32" i="48" s="1"/>
  <c r="T32" i="48" s="1"/>
  <c r="U31" i="48"/>
  <c r="R31" i="48"/>
  <c r="S31" i="48" s="1"/>
  <c r="T31" i="48" s="1"/>
  <c r="U30" i="48"/>
  <c r="R30" i="48"/>
  <c r="S30" i="48" s="1"/>
  <c r="T30" i="48" s="1"/>
  <c r="U29" i="48"/>
  <c r="R29" i="48"/>
  <c r="S29" i="48" s="1"/>
  <c r="T29" i="48" s="1"/>
  <c r="U28" i="48"/>
  <c r="R28" i="48"/>
  <c r="S28" i="48" s="1"/>
  <c r="T28" i="48" s="1"/>
  <c r="U27" i="48"/>
  <c r="R27" i="48"/>
  <c r="S27" i="48" s="1"/>
  <c r="T27" i="48" s="1"/>
  <c r="U26" i="48"/>
  <c r="R26" i="48"/>
  <c r="S26" i="48" s="1"/>
  <c r="T26" i="48" s="1"/>
  <c r="U25" i="48"/>
  <c r="R25" i="48"/>
  <c r="S25" i="48" s="1"/>
  <c r="T25" i="48" s="1"/>
  <c r="U24" i="48"/>
  <c r="R24" i="48"/>
  <c r="S24" i="48" s="1"/>
  <c r="T24" i="48" s="1"/>
  <c r="U23" i="48"/>
  <c r="R23" i="48"/>
  <c r="S23" i="48" s="1"/>
  <c r="T23" i="48" s="1"/>
  <c r="U22" i="48"/>
  <c r="R22" i="48"/>
  <c r="S22" i="48" s="1"/>
  <c r="T22" i="48" s="1"/>
  <c r="U21" i="48"/>
  <c r="R21" i="48"/>
  <c r="S21" i="48" s="1"/>
  <c r="T21" i="48" s="1"/>
  <c r="U20" i="48"/>
  <c r="U34" i="48" s="1"/>
  <c r="S20" i="48"/>
  <c r="T20" i="48" s="1"/>
  <c r="R37" i="47" l="1"/>
  <c r="U20" i="47" s="1"/>
  <c r="U37" i="47" s="1"/>
  <c r="P37" i="47"/>
  <c r="L37" i="47"/>
  <c r="K37" i="47"/>
  <c r="R36" i="47"/>
  <c r="U36" i="47" s="1"/>
  <c r="R35" i="47"/>
  <c r="U35" i="47" s="1"/>
  <c r="R34" i="47"/>
  <c r="U34" i="47" s="1"/>
  <c r="R33" i="47"/>
  <c r="U33" i="47" s="1"/>
  <c r="R32" i="47"/>
  <c r="U32" i="47" s="1"/>
  <c r="R31" i="47"/>
  <c r="U31" i="47" s="1"/>
  <c r="R30" i="47"/>
  <c r="U30" i="47" s="1"/>
  <c r="R29" i="47"/>
  <c r="U29" i="47" s="1"/>
  <c r="R28" i="47"/>
  <c r="U28" i="47" s="1"/>
  <c r="R27" i="47"/>
  <c r="U27" i="47" s="1"/>
  <c r="R26" i="47"/>
  <c r="U26" i="47" s="1"/>
  <c r="R25" i="47"/>
  <c r="U25" i="47" s="1"/>
  <c r="R24" i="47"/>
  <c r="U24" i="47" s="1"/>
  <c r="S20" i="47"/>
  <c r="T20" i="47" s="1"/>
  <c r="Q37" i="47"/>
  <c r="S24" i="47" l="1"/>
  <c r="T24" i="47" s="1"/>
  <c r="S26" i="47"/>
  <c r="T26" i="47" s="1"/>
  <c r="S28" i="47"/>
  <c r="T28" i="47" s="1"/>
  <c r="S30" i="47"/>
  <c r="T30" i="47" s="1"/>
  <c r="S32" i="47"/>
  <c r="T32" i="47" s="1"/>
  <c r="S34" i="47"/>
  <c r="T34" i="47" s="1"/>
  <c r="S36" i="47"/>
  <c r="T36" i="47" s="1"/>
  <c r="S37" i="47"/>
  <c r="T37" i="47" s="1"/>
  <c r="S25" i="47"/>
  <c r="T25" i="47" s="1"/>
  <c r="S27" i="47"/>
  <c r="T27" i="47" s="1"/>
  <c r="S29" i="47"/>
  <c r="T29" i="47" s="1"/>
  <c r="S31" i="47"/>
  <c r="T31" i="47" s="1"/>
  <c r="S33" i="47"/>
  <c r="T33" i="47" s="1"/>
  <c r="S35" i="47"/>
  <c r="T35" i="47" s="1"/>
  <c r="R34" i="45" l="1"/>
  <c r="S34" i="45" s="1"/>
  <c r="T34" i="45" s="1"/>
  <c r="Q34" i="45"/>
  <c r="P34" i="45"/>
  <c r="L34" i="45"/>
  <c r="K34" i="45"/>
  <c r="U33" i="45"/>
  <c r="R33" i="45"/>
  <c r="S33" i="45" s="1"/>
  <c r="T33" i="45" s="1"/>
  <c r="U32" i="45"/>
  <c r="R32" i="45"/>
  <c r="S32" i="45" s="1"/>
  <c r="T32" i="45" s="1"/>
  <c r="U31" i="45"/>
  <c r="R31" i="45"/>
  <c r="S31" i="45" s="1"/>
  <c r="T31" i="45" s="1"/>
  <c r="U30" i="45"/>
  <c r="R30" i="45"/>
  <c r="S30" i="45" s="1"/>
  <c r="T30" i="45" s="1"/>
  <c r="U29" i="45"/>
  <c r="R29" i="45"/>
  <c r="S29" i="45" s="1"/>
  <c r="T29" i="45" s="1"/>
  <c r="U28" i="45"/>
  <c r="R28" i="45"/>
  <c r="S28" i="45" s="1"/>
  <c r="T28" i="45" s="1"/>
  <c r="U27" i="45"/>
  <c r="R27" i="45"/>
  <c r="S27" i="45" s="1"/>
  <c r="T27" i="45" s="1"/>
  <c r="U26" i="45"/>
  <c r="R26" i="45"/>
  <c r="S26" i="45" s="1"/>
  <c r="T26" i="45" s="1"/>
  <c r="U25" i="45"/>
  <c r="R25" i="45"/>
  <c r="S25" i="45" s="1"/>
  <c r="T25" i="45" s="1"/>
  <c r="U24" i="45"/>
  <c r="R24" i="45"/>
  <c r="S24" i="45" s="1"/>
  <c r="T24" i="45" s="1"/>
  <c r="U23" i="45"/>
  <c r="R23" i="45"/>
  <c r="S23" i="45" s="1"/>
  <c r="T23" i="45" s="1"/>
  <c r="U22" i="45"/>
  <c r="R22" i="45"/>
  <c r="S22" i="45" s="1"/>
  <c r="T22" i="45" s="1"/>
  <c r="U21" i="45"/>
  <c r="R21" i="45"/>
  <c r="S21" i="45" s="1"/>
  <c r="T21" i="45" s="1"/>
  <c r="U20" i="45"/>
  <c r="U34" i="45" s="1"/>
  <c r="T20" i="45"/>
  <c r="S20" i="45"/>
  <c r="Q20" i="45"/>
  <c r="R34" i="44" l="1"/>
  <c r="S34" i="44" s="1"/>
  <c r="T34" i="44" s="1"/>
  <c r="Q34" i="44"/>
  <c r="P34" i="44"/>
  <c r="L34" i="44"/>
  <c r="K34" i="44"/>
  <c r="U20" i="44"/>
  <c r="U34" i="44" s="1"/>
  <c r="S20" i="44"/>
  <c r="T20" i="44" s="1"/>
  <c r="J8" i="44"/>
  <c r="R23" i="43" l="1"/>
  <c r="U20" i="43" s="1"/>
  <c r="U23" i="43" s="1"/>
  <c r="P23" i="43"/>
  <c r="L23" i="43"/>
  <c r="K23" i="43"/>
  <c r="S20" i="43"/>
  <c r="T20" i="43" s="1"/>
  <c r="Q23" i="43"/>
  <c r="S23" i="43" l="1"/>
  <c r="T23" i="43" s="1"/>
  <c r="Q38" i="42" l="1"/>
  <c r="P38" i="42"/>
  <c r="L38" i="42"/>
  <c r="K38" i="42"/>
  <c r="R37" i="42"/>
  <c r="S37" i="42" s="1"/>
  <c r="T37" i="42" s="1"/>
  <c r="R36" i="42"/>
  <c r="S36" i="42" s="1"/>
  <c r="T36" i="42" s="1"/>
  <c r="R35" i="42"/>
  <c r="S35" i="42" s="1"/>
  <c r="T35" i="42" s="1"/>
  <c r="R34" i="42"/>
  <c r="S34" i="42" s="1"/>
  <c r="T34" i="42" s="1"/>
  <c r="R33" i="42"/>
  <c r="S33" i="42" s="1"/>
  <c r="T33" i="42" s="1"/>
  <c r="R32" i="42"/>
  <c r="S32" i="42" s="1"/>
  <c r="T32" i="42" s="1"/>
  <c r="R31" i="42"/>
  <c r="S31" i="42" s="1"/>
  <c r="T31" i="42" s="1"/>
  <c r="R30" i="42"/>
  <c r="S30" i="42" s="1"/>
  <c r="T30" i="42" s="1"/>
  <c r="R29" i="42"/>
  <c r="S29" i="42" s="1"/>
  <c r="T29" i="42" s="1"/>
  <c r="R28" i="42"/>
  <c r="S28" i="42" s="1"/>
  <c r="T28" i="42" s="1"/>
  <c r="R27" i="42"/>
  <c r="S27" i="42" s="1"/>
  <c r="T27" i="42" s="1"/>
  <c r="R26" i="42"/>
  <c r="S26" i="42" s="1"/>
  <c r="T26" i="42" s="1"/>
  <c r="R25" i="42"/>
  <c r="S25" i="42" s="1"/>
  <c r="T25" i="42" s="1"/>
  <c r="R24" i="42"/>
  <c r="S24" i="42" s="1"/>
  <c r="T24" i="42" s="1"/>
  <c r="R23" i="42"/>
  <c r="S23" i="42" s="1"/>
  <c r="T23" i="42" s="1"/>
  <c r="R22" i="42"/>
  <c r="S22" i="42" s="1"/>
  <c r="T22" i="42" s="1"/>
  <c r="R21" i="42"/>
  <c r="S21" i="42" s="1"/>
  <c r="T21" i="42" s="1"/>
  <c r="S20" i="42"/>
  <c r="T20" i="42" s="1"/>
  <c r="R38" i="42" l="1"/>
  <c r="S38" i="42" l="1"/>
  <c r="T38" i="42" s="1"/>
  <c r="U37" i="42"/>
  <c r="U36" i="42"/>
  <c r="U35" i="42"/>
  <c r="U34" i="42"/>
  <c r="U33" i="42"/>
  <c r="U32" i="42"/>
  <c r="U31" i="42"/>
  <c r="U30" i="42"/>
  <c r="U29" i="42"/>
  <c r="U28" i="42"/>
  <c r="U27" i="42"/>
  <c r="U26" i="42"/>
  <c r="U25" i="42"/>
  <c r="U24" i="42"/>
  <c r="U23" i="42"/>
  <c r="U22" i="42"/>
  <c r="U21" i="42"/>
  <c r="U20" i="42"/>
  <c r="U38" i="42" s="1"/>
  <c r="R25" i="41" l="1"/>
  <c r="S25" i="41" s="1"/>
  <c r="T25" i="41" s="1"/>
  <c r="Q25" i="41"/>
  <c r="P25" i="41"/>
  <c r="L25" i="41"/>
  <c r="K25" i="41"/>
  <c r="U20" i="41"/>
  <c r="U25" i="41" s="1"/>
  <c r="T20" i="41"/>
  <c r="S20" i="41"/>
  <c r="Q42" i="40" l="1"/>
  <c r="P42" i="40"/>
  <c r="L42" i="40"/>
  <c r="K42" i="40"/>
  <c r="R41" i="40"/>
  <c r="S41" i="40" s="1"/>
  <c r="T41" i="40" s="1"/>
  <c r="R40" i="40"/>
  <c r="S40" i="40" s="1"/>
  <c r="T40" i="40" s="1"/>
  <c r="R39" i="40"/>
  <c r="S39" i="40" s="1"/>
  <c r="T39" i="40" s="1"/>
  <c r="R38" i="40"/>
  <c r="S38" i="40" s="1"/>
  <c r="T38" i="40" s="1"/>
  <c r="R37" i="40"/>
  <c r="S37" i="40" s="1"/>
  <c r="T37" i="40" s="1"/>
  <c r="R36" i="40"/>
  <c r="S36" i="40" s="1"/>
  <c r="T36" i="40" s="1"/>
  <c r="R35" i="40"/>
  <c r="S35" i="40" s="1"/>
  <c r="T35" i="40" s="1"/>
  <c r="R34" i="40"/>
  <c r="S34" i="40" s="1"/>
  <c r="T34" i="40" s="1"/>
  <c r="R33" i="40"/>
  <c r="S33" i="40" s="1"/>
  <c r="T33" i="40" s="1"/>
  <c r="R32" i="40"/>
  <c r="S32" i="40" s="1"/>
  <c r="T32" i="40" s="1"/>
  <c r="T20" i="40"/>
  <c r="S20" i="40"/>
  <c r="R42" i="40" l="1"/>
  <c r="U37" i="40" l="1"/>
  <c r="S42" i="40"/>
  <c r="T42" i="40" s="1"/>
  <c r="U41" i="40"/>
  <c r="U40" i="40"/>
  <c r="U39" i="40"/>
  <c r="U38" i="40"/>
  <c r="U36" i="40"/>
  <c r="U35" i="40"/>
  <c r="U34" i="40"/>
  <c r="U33" i="40"/>
  <c r="U32" i="40"/>
  <c r="U20" i="40"/>
  <c r="U42" i="40" s="1"/>
  <c r="P40" i="39" l="1"/>
  <c r="L40" i="39"/>
  <c r="K40" i="39"/>
  <c r="R39" i="39"/>
  <c r="R38" i="39"/>
  <c r="R37" i="39"/>
  <c r="R36" i="39"/>
  <c r="R35" i="39"/>
  <c r="R34" i="39"/>
  <c r="R33" i="39"/>
  <c r="R32" i="39"/>
  <c r="R31" i="39"/>
  <c r="R30" i="39"/>
  <c r="R29" i="39"/>
  <c r="R28" i="39"/>
  <c r="R27" i="39"/>
  <c r="R26" i="39"/>
  <c r="R25" i="39"/>
  <c r="R24" i="39"/>
  <c r="R23" i="39"/>
  <c r="R22" i="39"/>
  <c r="R21" i="39"/>
  <c r="S20" i="39"/>
  <c r="T20" i="39" s="1"/>
  <c r="Q40" i="39"/>
  <c r="U27" i="39" l="1"/>
  <c r="U25" i="39"/>
  <c r="U21" i="39"/>
  <c r="U26" i="39"/>
  <c r="S21" i="39"/>
  <c r="T21" i="39" s="1"/>
  <c r="S22" i="39"/>
  <c r="T22" i="39" s="1"/>
  <c r="S23" i="39"/>
  <c r="T23" i="39" s="1"/>
  <c r="S24" i="39"/>
  <c r="T24" i="39" s="1"/>
  <c r="S25" i="39"/>
  <c r="T25" i="39" s="1"/>
  <c r="S26" i="39"/>
  <c r="T26" i="39" s="1"/>
  <c r="S27" i="39"/>
  <c r="T27" i="39" s="1"/>
  <c r="S28" i="39"/>
  <c r="T28" i="39" s="1"/>
  <c r="S29" i="39"/>
  <c r="T29" i="39" s="1"/>
  <c r="S30" i="39"/>
  <c r="T30" i="39" s="1"/>
  <c r="S31" i="39"/>
  <c r="T31" i="39" s="1"/>
  <c r="S32" i="39"/>
  <c r="T32" i="39" s="1"/>
  <c r="S33" i="39"/>
  <c r="T33" i="39" s="1"/>
  <c r="S34" i="39"/>
  <c r="T34" i="39" s="1"/>
  <c r="S35" i="39"/>
  <c r="T35" i="39" s="1"/>
  <c r="S36" i="39"/>
  <c r="T36" i="39" s="1"/>
  <c r="S37" i="39"/>
  <c r="T37" i="39" s="1"/>
  <c r="S38" i="39"/>
  <c r="T38" i="39" s="1"/>
  <c r="S39" i="39"/>
  <c r="T39" i="39" s="1"/>
  <c r="R40" i="39"/>
  <c r="U20" i="39" l="1"/>
  <c r="S40" i="39"/>
  <c r="T40" i="39" s="1"/>
  <c r="U38" i="39"/>
  <c r="U22" i="39"/>
  <c r="U32" i="39"/>
  <c r="U24" i="39"/>
  <c r="U23" i="39"/>
  <c r="U34" i="39"/>
  <c r="U33" i="39"/>
  <c r="U28" i="39"/>
  <c r="U39" i="39"/>
  <c r="U36" i="39"/>
  <c r="U30" i="39"/>
  <c r="U29" i="39"/>
  <c r="U37" i="39"/>
  <c r="U35" i="39"/>
  <c r="U31" i="39"/>
  <c r="U40" i="39" l="1"/>
  <c r="Q40" i="38" l="1"/>
  <c r="P40" i="38"/>
  <c r="L40" i="38"/>
  <c r="K40" i="38"/>
  <c r="R39" i="38"/>
  <c r="S39" i="38" s="1"/>
  <c r="T39" i="38" s="1"/>
  <c r="R38" i="38"/>
  <c r="S38" i="38" s="1"/>
  <c r="T38" i="38" s="1"/>
  <c r="R37" i="38"/>
  <c r="S37" i="38" s="1"/>
  <c r="T37" i="38" s="1"/>
  <c r="R36" i="38"/>
  <c r="S36" i="38" s="1"/>
  <c r="T36" i="38" s="1"/>
  <c r="R35" i="38"/>
  <c r="S35" i="38" s="1"/>
  <c r="T35" i="38" s="1"/>
  <c r="R34" i="38"/>
  <c r="S34" i="38" s="1"/>
  <c r="T34" i="38" s="1"/>
  <c r="R33" i="38"/>
  <c r="S33" i="38" s="1"/>
  <c r="T33" i="38" s="1"/>
  <c r="R32" i="38"/>
  <c r="S32" i="38" s="1"/>
  <c r="T32" i="38" s="1"/>
  <c r="R31" i="38"/>
  <c r="S31" i="38" s="1"/>
  <c r="T31" i="38" s="1"/>
  <c r="R30" i="38"/>
  <c r="S30" i="38" s="1"/>
  <c r="T30" i="38" s="1"/>
  <c r="R29" i="38"/>
  <c r="S29" i="38" s="1"/>
  <c r="T29" i="38" s="1"/>
  <c r="R28" i="38"/>
  <c r="S28" i="38" s="1"/>
  <c r="T28" i="38" s="1"/>
  <c r="R27" i="38"/>
  <c r="S27" i="38" s="1"/>
  <c r="T27" i="38" s="1"/>
  <c r="R26" i="38"/>
  <c r="S26" i="38" s="1"/>
  <c r="T26" i="38" s="1"/>
  <c r="R25" i="38"/>
  <c r="S25" i="38" s="1"/>
  <c r="T25" i="38" s="1"/>
  <c r="R24" i="38"/>
  <c r="S24" i="38" s="1"/>
  <c r="T24" i="38" s="1"/>
  <c r="R23" i="38"/>
  <c r="S23" i="38" s="1"/>
  <c r="T23" i="38" s="1"/>
  <c r="R22" i="38"/>
  <c r="S22" i="38" s="1"/>
  <c r="T22" i="38" s="1"/>
  <c r="R21" i="38"/>
  <c r="S21" i="38" s="1"/>
  <c r="T21" i="38" s="1"/>
  <c r="T20" i="38"/>
  <c r="S20" i="38"/>
  <c r="R40" i="38" l="1"/>
  <c r="S40" i="38" l="1"/>
  <c r="T40" i="38" s="1"/>
  <c r="U38" i="38"/>
  <c r="U37" i="38"/>
  <c r="U35" i="38"/>
  <c r="U33" i="38"/>
  <c r="U30" i="38"/>
  <c r="U28" i="38"/>
  <c r="U26" i="38"/>
  <c r="U24" i="38"/>
  <c r="U22" i="38"/>
  <c r="U20" i="38"/>
  <c r="U39" i="38"/>
  <c r="U36" i="38"/>
  <c r="U34" i="38"/>
  <c r="U32" i="38"/>
  <c r="U31" i="38"/>
  <c r="U29" i="38"/>
  <c r="U27" i="38"/>
  <c r="U25" i="38"/>
  <c r="U23" i="38"/>
  <c r="U21" i="38"/>
  <c r="U40" i="38" l="1"/>
  <c r="Q43" i="37" l="1"/>
  <c r="P43" i="37"/>
  <c r="L43" i="37"/>
  <c r="K43" i="37"/>
  <c r="R42" i="37"/>
  <c r="S42" i="37" s="1"/>
  <c r="T42" i="37" s="1"/>
  <c r="R41" i="37"/>
  <c r="S41" i="37" s="1"/>
  <c r="T41" i="37" s="1"/>
  <c r="R40" i="37"/>
  <c r="S40" i="37" s="1"/>
  <c r="T40" i="37" s="1"/>
  <c r="R39" i="37"/>
  <c r="S39" i="37" s="1"/>
  <c r="T39" i="37" s="1"/>
  <c r="R38" i="37"/>
  <c r="S38" i="37" s="1"/>
  <c r="T38" i="37" s="1"/>
  <c r="R37" i="37"/>
  <c r="S37" i="37" s="1"/>
  <c r="T37" i="37" s="1"/>
  <c r="R36" i="37"/>
  <c r="S36" i="37" s="1"/>
  <c r="T36" i="37" s="1"/>
  <c r="R35" i="37"/>
  <c r="S35" i="37" s="1"/>
  <c r="T35" i="37" s="1"/>
  <c r="R34" i="37"/>
  <c r="S34" i="37" s="1"/>
  <c r="T34" i="37" s="1"/>
  <c r="R33" i="37"/>
  <c r="S33" i="37" s="1"/>
  <c r="T33" i="37" s="1"/>
  <c r="R32" i="37"/>
  <c r="S32" i="37" s="1"/>
  <c r="T32" i="37" s="1"/>
  <c r="R31" i="37"/>
  <c r="S31" i="37" s="1"/>
  <c r="T31" i="37" s="1"/>
  <c r="R30" i="37"/>
  <c r="S30" i="37" s="1"/>
  <c r="T30" i="37" s="1"/>
  <c r="R29" i="37"/>
  <c r="S29" i="37" s="1"/>
  <c r="T29" i="37" s="1"/>
  <c r="R28" i="37"/>
  <c r="S28" i="37" s="1"/>
  <c r="T28" i="37" s="1"/>
  <c r="R27" i="37"/>
  <c r="S27" i="37" s="1"/>
  <c r="T27" i="37" s="1"/>
  <c r="R26" i="37"/>
  <c r="S26" i="37" s="1"/>
  <c r="T26" i="37" s="1"/>
  <c r="R25" i="37"/>
  <c r="S25" i="37" s="1"/>
  <c r="T25" i="37" s="1"/>
  <c r="R24" i="37"/>
  <c r="S24" i="37" s="1"/>
  <c r="T24" i="37" s="1"/>
  <c r="T20" i="37"/>
  <c r="S20" i="37"/>
  <c r="R43" i="37" l="1"/>
  <c r="S43" i="37" l="1"/>
  <c r="T43" i="37" s="1"/>
  <c r="U42" i="37"/>
  <c r="U41" i="37"/>
  <c r="U40" i="37"/>
  <c r="U39" i="37"/>
  <c r="U38" i="37"/>
  <c r="U37" i="37"/>
  <c r="U36" i="37"/>
  <c r="U35" i="37"/>
  <c r="U34" i="37"/>
  <c r="U33" i="37"/>
  <c r="U32" i="37"/>
  <c r="U31" i="37"/>
  <c r="U30" i="37"/>
  <c r="U29" i="37"/>
  <c r="U28" i="37"/>
  <c r="U27" i="37"/>
  <c r="U26" i="37"/>
  <c r="U25" i="37"/>
  <c r="U24" i="37"/>
  <c r="U20" i="37"/>
  <c r="U43" i="37" l="1"/>
  <c r="P45" i="36" l="1"/>
  <c r="L45" i="36"/>
  <c r="K45" i="36"/>
  <c r="R44" i="36"/>
  <c r="R43" i="36"/>
  <c r="R42" i="36"/>
  <c r="R41" i="36"/>
  <c r="R40" i="36"/>
  <c r="R39" i="36"/>
  <c r="R38" i="36"/>
  <c r="R37" i="36"/>
  <c r="R36" i="36"/>
  <c r="R35" i="36"/>
  <c r="R34" i="36"/>
  <c r="R33" i="36"/>
  <c r="R32" i="36"/>
  <c r="R31" i="36"/>
  <c r="R30" i="36"/>
  <c r="R29" i="36"/>
  <c r="R28" i="36"/>
  <c r="R27" i="36"/>
  <c r="R26" i="36"/>
  <c r="R25" i="36"/>
  <c r="R24" i="36"/>
  <c r="R23" i="36"/>
  <c r="R22" i="36"/>
  <c r="S20" i="36"/>
  <c r="T20" i="36" s="1"/>
  <c r="Q45" i="36"/>
  <c r="U25" i="36" l="1"/>
  <c r="U44" i="36"/>
  <c r="U37" i="36"/>
  <c r="U38" i="36"/>
  <c r="U31" i="36"/>
  <c r="S23" i="36"/>
  <c r="T23" i="36" s="1"/>
  <c r="S25" i="36"/>
  <c r="T25" i="36" s="1"/>
  <c r="S27" i="36"/>
  <c r="T27" i="36" s="1"/>
  <c r="S29" i="36"/>
  <c r="T29" i="36" s="1"/>
  <c r="S31" i="36"/>
  <c r="T31" i="36" s="1"/>
  <c r="S33" i="36"/>
  <c r="T33" i="36" s="1"/>
  <c r="S35" i="36"/>
  <c r="T35" i="36" s="1"/>
  <c r="S37" i="36"/>
  <c r="T37" i="36" s="1"/>
  <c r="S38" i="36"/>
  <c r="T38" i="36" s="1"/>
  <c r="S40" i="36"/>
  <c r="T40" i="36" s="1"/>
  <c r="S41" i="36"/>
  <c r="T41" i="36" s="1"/>
  <c r="S42" i="36"/>
  <c r="T42" i="36" s="1"/>
  <c r="S43" i="36"/>
  <c r="T43" i="36" s="1"/>
  <c r="S44" i="36"/>
  <c r="T44" i="36" s="1"/>
  <c r="R45" i="36"/>
  <c r="U40" i="36" s="1"/>
  <c r="S22" i="36"/>
  <c r="T22" i="36" s="1"/>
  <c r="S24" i="36"/>
  <c r="T24" i="36" s="1"/>
  <c r="S26" i="36"/>
  <c r="T26" i="36" s="1"/>
  <c r="S28" i="36"/>
  <c r="T28" i="36" s="1"/>
  <c r="S30" i="36"/>
  <c r="T30" i="36" s="1"/>
  <c r="S32" i="36"/>
  <c r="T32" i="36" s="1"/>
  <c r="S34" i="36"/>
  <c r="T34" i="36" s="1"/>
  <c r="S36" i="36"/>
  <c r="T36" i="36" s="1"/>
  <c r="S39" i="36"/>
  <c r="T39" i="36" s="1"/>
  <c r="U43" i="36" l="1"/>
  <c r="U27" i="36"/>
  <c r="U30" i="36"/>
  <c r="U33" i="36"/>
  <c r="U36" i="36"/>
  <c r="U20" i="36"/>
  <c r="S45" i="36"/>
  <c r="T45" i="36" s="1"/>
  <c r="U39" i="36"/>
  <c r="U23" i="36"/>
  <c r="U26" i="36"/>
  <c r="U29" i="36"/>
  <c r="U28" i="36"/>
  <c r="U32" i="36"/>
  <c r="U35" i="36"/>
  <c r="U42" i="36"/>
  <c r="U22" i="36"/>
  <c r="U34" i="36"/>
  <c r="U41" i="36"/>
  <c r="U24" i="36"/>
  <c r="U45" i="36" l="1"/>
  <c r="S20" i="35" l="1"/>
  <c r="T20" i="35"/>
  <c r="U20" i="35"/>
  <c r="R22" i="35"/>
  <c r="S22" i="35"/>
  <c r="T22" i="35"/>
  <c r="U22" i="35"/>
  <c r="R23" i="35"/>
  <c r="S23" i="35"/>
  <c r="T23" i="35"/>
  <c r="U23" i="35"/>
  <c r="R24" i="35"/>
  <c r="S24" i="35"/>
  <c r="T24" i="35"/>
  <c r="U24" i="35"/>
  <c r="R25" i="35"/>
  <c r="S25" i="35"/>
  <c r="T25" i="35"/>
  <c r="U25" i="35"/>
  <c r="R26" i="35"/>
  <c r="S26" i="35"/>
  <c r="T26" i="35"/>
  <c r="U26" i="35"/>
  <c r="R27" i="35"/>
  <c r="S27" i="35"/>
  <c r="T27" i="35"/>
  <c r="U27" i="35"/>
  <c r="R28" i="35"/>
  <c r="S28" i="35"/>
  <c r="T28" i="35"/>
  <c r="U28" i="35"/>
  <c r="R29" i="35"/>
  <c r="S29" i="35"/>
  <c r="T29" i="35"/>
  <c r="U29" i="35"/>
  <c r="R30" i="35"/>
  <c r="S30" i="35"/>
  <c r="T30" i="35"/>
  <c r="U30" i="35"/>
  <c r="R31" i="35"/>
  <c r="S31" i="35"/>
  <c r="T31" i="35"/>
  <c r="U31" i="35"/>
  <c r="R32" i="35"/>
  <c r="S32" i="35"/>
  <c r="T32" i="35"/>
  <c r="U32" i="35"/>
  <c r="R33" i="35"/>
  <c r="S33" i="35"/>
  <c r="T33" i="35"/>
  <c r="U33" i="35"/>
  <c r="R34" i="35"/>
  <c r="S34" i="35"/>
  <c r="T34" i="35"/>
  <c r="U34" i="35"/>
  <c r="R35" i="35"/>
  <c r="S35" i="35"/>
  <c r="T35" i="35"/>
  <c r="U35" i="35"/>
  <c r="R36" i="35"/>
  <c r="S36" i="35"/>
  <c r="T36" i="35"/>
  <c r="U36" i="35"/>
  <c r="R37" i="35"/>
  <c r="S37" i="35"/>
  <c r="T37" i="35"/>
  <c r="U37" i="35"/>
  <c r="R38" i="35"/>
  <c r="S38" i="35"/>
  <c r="T38" i="35"/>
  <c r="U38" i="35"/>
  <c r="R39" i="35"/>
  <c r="S39" i="35"/>
  <c r="T39" i="35"/>
  <c r="U39" i="35"/>
  <c r="R40" i="35"/>
  <c r="S40" i="35"/>
  <c r="T40" i="35"/>
  <c r="U40" i="35"/>
  <c r="R41" i="35"/>
  <c r="S41" i="35"/>
  <c r="T41" i="35"/>
  <c r="U41" i="35"/>
  <c r="R42" i="35"/>
  <c r="S42" i="35"/>
  <c r="T42" i="35"/>
  <c r="U42" i="35"/>
  <c r="R43" i="35"/>
  <c r="S43" i="35"/>
  <c r="T43" i="35"/>
  <c r="U43" i="35"/>
  <c r="R44" i="35"/>
  <c r="S44" i="35"/>
  <c r="T44" i="35"/>
  <c r="U44" i="35"/>
  <c r="K45" i="35"/>
  <c r="L45" i="35"/>
  <c r="P45" i="35"/>
  <c r="Q45" i="35"/>
  <c r="R45" i="35"/>
  <c r="S45" i="35"/>
  <c r="T45" i="35"/>
  <c r="U45" i="35"/>
  <c r="R21" i="34" l="1"/>
  <c r="S21" i="34" s="1"/>
  <c r="T21" i="34" s="1"/>
  <c r="Q21" i="34"/>
  <c r="P21" i="34"/>
  <c r="L21" i="34"/>
  <c r="K21" i="34"/>
  <c r="U20" i="34"/>
  <c r="U21" i="34" s="1"/>
  <c r="S20" i="34"/>
  <c r="T20" i="34" s="1"/>
  <c r="J8" i="34"/>
  <c r="R21" i="33" l="1"/>
  <c r="S21" i="33" s="1"/>
  <c r="T21" i="33" s="1"/>
  <c r="Q21" i="33"/>
  <c r="P21" i="33"/>
  <c r="L21" i="33"/>
  <c r="K21" i="33"/>
  <c r="U20" i="33"/>
  <c r="U21" i="33" s="1"/>
  <c r="T20" i="33"/>
  <c r="S20" i="33"/>
  <c r="Q32" i="32" l="1"/>
  <c r="P32" i="32"/>
  <c r="L32" i="32"/>
  <c r="K32" i="32"/>
  <c r="R20" i="32"/>
  <c r="J8" i="32"/>
  <c r="R32" i="32" l="1"/>
  <c r="S32" i="32" s="1"/>
  <c r="T32" i="32" s="1"/>
  <c r="S20" i="32"/>
  <c r="T20" i="32" s="1"/>
  <c r="U20" i="32" l="1"/>
  <c r="U32" i="32" s="1"/>
  <c r="T52" i="28" l="1"/>
  <c r="S52" i="28"/>
  <c r="Q52" i="28"/>
  <c r="S20" i="28"/>
  <c r="T20" i="29"/>
  <c r="S20" i="29"/>
  <c r="T42" i="29"/>
  <c r="S42" i="29"/>
  <c r="T21" i="30"/>
  <c r="S21" i="30"/>
  <c r="T20" i="30"/>
  <c r="S20" i="30"/>
  <c r="Q45" i="31"/>
  <c r="P45" i="31"/>
  <c r="L45" i="31"/>
  <c r="K45" i="31"/>
  <c r="R25" i="31"/>
  <c r="R24" i="31"/>
  <c r="R23" i="31"/>
  <c r="R22" i="31"/>
  <c r="R21" i="31"/>
  <c r="R20" i="31"/>
  <c r="J8" i="31"/>
  <c r="U23" i="31" l="1"/>
  <c r="U24" i="31"/>
  <c r="U25" i="31"/>
  <c r="R45" i="31"/>
  <c r="S45" i="31" s="1"/>
  <c r="T45" i="31" s="1"/>
  <c r="S20" i="31"/>
  <c r="T20" i="31" s="1"/>
  <c r="S21" i="31"/>
  <c r="T21" i="31" s="1"/>
  <c r="S22" i="31"/>
  <c r="T22" i="31" s="1"/>
  <c r="S23" i="31"/>
  <c r="T23" i="31" s="1"/>
  <c r="S24" i="31"/>
  <c r="T24" i="31" s="1"/>
  <c r="S25" i="31"/>
  <c r="T25" i="31" s="1"/>
  <c r="U20" i="31" l="1"/>
  <c r="U21" i="31"/>
  <c r="U22" i="31"/>
  <c r="U45" i="31" l="1"/>
  <c r="R21" i="30" l="1"/>
  <c r="U20" i="30" s="1"/>
  <c r="U21" i="30" s="1"/>
  <c r="P21" i="30"/>
  <c r="L21" i="30"/>
  <c r="K21" i="30"/>
  <c r="Q21" i="30"/>
  <c r="J8" i="30"/>
  <c r="R42" i="29" l="1"/>
  <c r="Q42" i="29"/>
  <c r="P42" i="29"/>
  <c r="L42" i="29"/>
  <c r="K42" i="29"/>
  <c r="U20" i="29"/>
  <c r="U42" i="29" s="1"/>
  <c r="J8" i="29"/>
  <c r="R20" i="28"/>
  <c r="K39" i="17" l="1"/>
  <c r="P52" i="28" l="1"/>
  <c r="L52" i="28"/>
  <c r="K52" i="28"/>
  <c r="R51" i="28"/>
  <c r="R50" i="28"/>
  <c r="R49" i="28"/>
  <c r="R48" i="28"/>
  <c r="R47" i="28"/>
  <c r="R46" i="28"/>
  <c r="R45" i="28"/>
  <c r="R44" i="28"/>
  <c r="R43" i="28"/>
  <c r="R42" i="28"/>
  <c r="R41" i="28"/>
  <c r="R40" i="28"/>
  <c r="R39" i="28"/>
  <c r="R38" i="28"/>
  <c r="R37" i="28"/>
  <c r="R36" i="28"/>
  <c r="R35" i="28"/>
  <c r="S33" i="28"/>
  <c r="T33" i="28" s="1"/>
  <c r="S32" i="28"/>
  <c r="T32" i="28" s="1"/>
  <c r="T24" i="28"/>
  <c r="S24" i="28"/>
  <c r="S23" i="28"/>
  <c r="T23" i="28" s="1"/>
  <c r="S22" i="28"/>
  <c r="T22" i="28" s="1"/>
  <c r="S21" i="28"/>
  <c r="T21" i="28" s="1"/>
  <c r="U45" i="28" l="1"/>
  <c r="U38" i="28"/>
  <c r="U50" i="28"/>
  <c r="U40" i="28"/>
  <c r="U41" i="28"/>
  <c r="U49" i="28"/>
  <c r="U43" i="28"/>
  <c r="U47" i="28"/>
  <c r="R52" i="28"/>
  <c r="U20" i="28"/>
  <c r="S35" i="28"/>
  <c r="T35" i="28" s="1"/>
  <c r="S36" i="28"/>
  <c r="T36" i="28" s="1"/>
  <c r="S37" i="28"/>
  <c r="T37" i="28" s="1"/>
  <c r="S38" i="28"/>
  <c r="T38" i="28" s="1"/>
  <c r="S39" i="28"/>
  <c r="T39" i="28" s="1"/>
  <c r="S40" i="28"/>
  <c r="T40" i="28" s="1"/>
  <c r="S41" i="28"/>
  <c r="T41" i="28" s="1"/>
  <c r="S42" i="28"/>
  <c r="T42" i="28" s="1"/>
  <c r="S43" i="28"/>
  <c r="T43" i="28" s="1"/>
  <c r="S44" i="28"/>
  <c r="T44" i="28" s="1"/>
  <c r="S45" i="28"/>
  <c r="T45" i="28" s="1"/>
  <c r="S46" i="28"/>
  <c r="T46" i="28" s="1"/>
  <c r="S47" i="28"/>
  <c r="T47" i="28" s="1"/>
  <c r="S48" i="28"/>
  <c r="T48" i="28" s="1"/>
  <c r="S49" i="28"/>
  <c r="T49" i="28" s="1"/>
  <c r="S50" i="28"/>
  <c r="T50" i="28" s="1"/>
  <c r="S51" i="28"/>
  <c r="T51" i="28" s="1"/>
  <c r="U33" i="28" l="1"/>
  <c r="U22" i="28"/>
  <c r="U23" i="28"/>
  <c r="U21" i="28"/>
  <c r="U52" i="28" s="1"/>
  <c r="U24" i="28"/>
  <c r="U32" i="28"/>
  <c r="U39" i="28"/>
  <c r="U37" i="28"/>
  <c r="U46" i="28"/>
  <c r="U44" i="28"/>
  <c r="U51" i="28"/>
  <c r="U35" i="28"/>
  <c r="U48" i="28"/>
  <c r="U42" i="28"/>
  <c r="U36" i="28"/>
  <c r="R45" i="27" l="1"/>
  <c r="Q45" i="27"/>
  <c r="P45" i="27"/>
  <c r="L45" i="27"/>
  <c r="K45" i="27"/>
  <c r="R44" i="27"/>
  <c r="U44" i="27" s="1"/>
  <c r="R43" i="27"/>
  <c r="U43" i="27" s="1"/>
  <c r="R42" i="27"/>
  <c r="U42" i="27" s="1"/>
  <c r="R41" i="27"/>
  <c r="U41" i="27" s="1"/>
  <c r="R40" i="27"/>
  <c r="U40" i="27" s="1"/>
  <c r="R39" i="27"/>
  <c r="U39" i="27" s="1"/>
  <c r="R38" i="27"/>
  <c r="U38" i="27" s="1"/>
  <c r="R37" i="27"/>
  <c r="U37" i="27" s="1"/>
  <c r="R36" i="27"/>
  <c r="U36" i="27" s="1"/>
  <c r="R35" i="27"/>
  <c r="U35" i="27" s="1"/>
  <c r="R34" i="27"/>
  <c r="U34" i="27" s="1"/>
  <c r="R33" i="27"/>
  <c r="U33" i="27" s="1"/>
  <c r="R32" i="27"/>
  <c r="U32" i="27" s="1"/>
  <c r="R31" i="27"/>
  <c r="U31" i="27" s="1"/>
  <c r="R30" i="27"/>
  <c r="U30" i="27" s="1"/>
  <c r="R29" i="27"/>
  <c r="U29" i="27" s="1"/>
  <c r="R28" i="27"/>
  <c r="U28" i="27" s="1"/>
  <c r="R27" i="27"/>
  <c r="U27" i="27" s="1"/>
  <c r="R26" i="27"/>
  <c r="U26" i="27" s="1"/>
  <c r="R25" i="27"/>
  <c r="U25" i="27" s="1"/>
  <c r="R20" i="27"/>
  <c r="U20" i="27" s="1"/>
  <c r="U45" i="27" l="1"/>
  <c r="S25" i="27"/>
  <c r="T25" i="27" s="1"/>
  <c r="S26" i="27"/>
  <c r="T26" i="27" s="1"/>
  <c r="S27" i="27"/>
  <c r="T27" i="27" s="1"/>
  <c r="S28" i="27"/>
  <c r="T28" i="27" s="1"/>
  <c r="S29" i="27"/>
  <c r="T29" i="27" s="1"/>
  <c r="S30" i="27"/>
  <c r="T30" i="27" s="1"/>
  <c r="S31" i="27"/>
  <c r="T31" i="27" s="1"/>
  <c r="S32" i="27"/>
  <c r="T32" i="27" s="1"/>
  <c r="S33" i="27"/>
  <c r="T33" i="27" s="1"/>
  <c r="S34" i="27"/>
  <c r="T34" i="27" s="1"/>
  <c r="S35" i="27"/>
  <c r="T35" i="27" s="1"/>
  <c r="S36" i="27"/>
  <c r="T36" i="27" s="1"/>
  <c r="S37" i="27"/>
  <c r="T37" i="27" s="1"/>
  <c r="S38" i="27"/>
  <c r="T38" i="27" s="1"/>
  <c r="S39" i="27"/>
  <c r="T39" i="27" s="1"/>
  <c r="S40" i="27"/>
  <c r="T40" i="27" s="1"/>
  <c r="S41" i="27"/>
  <c r="T41" i="27" s="1"/>
  <c r="S42" i="27"/>
  <c r="T42" i="27" s="1"/>
  <c r="S43" i="27"/>
  <c r="T43" i="27" s="1"/>
  <c r="S44" i="27"/>
  <c r="T44" i="27" s="1"/>
  <c r="Q46" i="26" l="1"/>
  <c r="P46" i="26"/>
  <c r="L46" i="26"/>
  <c r="K46" i="26"/>
  <c r="R45" i="26"/>
  <c r="S45" i="26" s="1"/>
  <c r="T45" i="26" s="1"/>
  <c r="R44" i="26"/>
  <c r="S44" i="26" s="1"/>
  <c r="T44" i="26" s="1"/>
  <c r="R43" i="26"/>
  <c r="S43" i="26" s="1"/>
  <c r="T43" i="26" s="1"/>
  <c r="R42" i="26"/>
  <c r="S42" i="26" s="1"/>
  <c r="T42" i="26" s="1"/>
  <c r="R41" i="26"/>
  <c r="S41" i="26" s="1"/>
  <c r="T41" i="26" s="1"/>
  <c r="R40" i="26"/>
  <c r="S40" i="26" s="1"/>
  <c r="T40" i="26" s="1"/>
  <c r="R39" i="26"/>
  <c r="S39" i="26" s="1"/>
  <c r="T39" i="26" s="1"/>
  <c r="R38" i="26"/>
  <c r="S38" i="26" s="1"/>
  <c r="T38" i="26" s="1"/>
  <c r="R37" i="26"/>
  <c r="S37" i="26" s="1"/>
  <c r="T37" i="26" s="1"/>
  <c r="R36" i="26"/>
  <c r="S36" i="26" s="1"/>
  <c r="T36" i="26" s="1"/>
  <c r="R35" i="26"/>
  <c r="S35" i="26" s="1"/>
  <c r="T35" i="26" s="1"/>
  <c r="R34" i="26"/>
  <c r="S34" i="26" s="1"/>
  <c r="T34" i="26" s="1"/>
  <c r="R33" i="26"/>
  <c r="S33" i="26" s="1"/>
  <c r="T33" i="26" s="1"/>
  <c r="R32" i="26"/>
  <c r="S32" i="26" s="1"/>
  <c r="T32" i="26" s="1"/>
  <c r="R31" i="26"/>
  <c r="S31" i="26" s="1"/>
  <c r="T31" i="26" s="1"/>
  <c r="R30" i="26"/>
  <c r="S30" i="26" s="1"/>
  <c r="T30" i="26" s="1"/>
  <c r="R29" i="26"/>
  <c r="S29" i="26" s="1"/>
  <c r="T29" i="26" s="1"/>
  <c r="R28" i="26"/>
  <c r="S28" i="26" s="1"/>
  <c r="T28" i="26" s="1"/>
  <c r="S27" i="26"/>
  <c r="T27" i="26" s="1"/>
  <c r="T26" i="26"/>
  <c r="S26" i="26"/>
  <c r="S25" i="26"/>
  <c r="T25" i="26" s="1"/>
  <c r="S24" i="26"/>
  <c r="T24" i="26" s="1"/>
  <c r="S23" i="26"/>
  <c r="T23" i="26" s="1"/>
  <c r="T22" i="26"/>
  <c r="S22" i="26"/>
  <c r="R20" i="26"/>
  <c r="R46" i="26" l="1"/>
  <c r="U24" i="26" l="1"/>
  <c r="U44" i="26"/>
  <c r="U42" i="26"/>
  <c r="U40" i="26"/>
  <c r="U38" i="26"/>
  <c r="U36" i="26"/>
  <c r="U34" i="26"/>
  <c r="U32" i="26"/>
  <c r="U30" i="26"/>
  <c r="U28" i="26"/>
  <c r="U25" i="26"/>
  <c r="U26" i="26"/>
  <c r="U22" i="26"/>
  <c r="U45" i="26"/>
  <c r="U43" i="26"/>
  <c r="U41" i="26"/>
  <c r="U39" i="26"/>
  <c r="U37" i="26"/>
  <c r="U35" i="26"/>
  <c r="U33" i="26"/>
  <c r="U31" i="26"/>
  <c r="U29" i="26"/>
  <c r="U27" i="26"/>
  <c r="U23" i="26"/>
  <c r="U20" i="26"/>
  <c r="U46" i="26" l="1"/>
  <c r="Q45" i="25" l="1"/>
  <c r="P45" i="25"/>
  <c r="L45" i="25"/>
  <c r="K45" i="25"/>
  <c r="R44" i="25"/>
  <c r="R43" i="25"/>
  <c r="R42" i="25"/>
  <c r="R41" i="25"/>
  <c r="R40" i="25"/>
  <c r="R39" i="25"/>
  <c r="R38" i="25"/>
  <c r="R37" i="25"/>
  <c r="R36" i="25"/>
  <c r="R35" i="25"/>
  <c r="R34" i="25"/>
  <c r="R33" i="25"/>
  <c r="R32" i="25"/>
  <c r="R31" i="25"/>
  <c r="R30" i="25"/>
  <c r="R29" i="25"/>
  <c r="R28" i="25"/>
  <c r="R27" i="25"/>
  <c r="R26" i="25"/>
  <c r="R25" i="25"/>
  <c r="S24" i="25"/>
  <c r="S23" i="25"/>
  <c r="S22" i="25"/>
  <c r="S21" i="25"/>
  <c r="R20" i="25"/>
  <c r="U36" i="25" l="1"/>
  <c r="U40" i="25"/>
  <c r="U44" i="25"/>
  <c r="U33" i="25"/>
  <c r="U37" i="25"/>
  <c r="U34" i="25"/>
  <c r="U42" i="25"/>
  <c r="U20" i="25"/>
  <c r="U35" i="25"/>
  <c r="U39" i="25"/>
  <c r="U43" i="25"/>
  <c r="S26" i="25"/>
  <c r="S28" i="25"/>
  <c r="S29" i="25"/>
  <c r="S31" i="25"/>
  <c r="T31" i="25" s="1"/>
  <c r="S33" i="25"/>
  <c r="T33" i="25" s="1"/>
  <c r="S35" i="25"/>
  <c r="T35" i="25" s="1"/>
  <c r="S37" i="25"/>
  <c r="T37" i="25" s="1"/>
  <c r="S39" i="25"/>
  <c r="T39" i="25" s="1"/>
  <c r="S41" i="25"/>
  <c r="T41" i="25" s="1"/>
  <c r="S42" i="25"/>
  <c r="T42" i="25" s="1"/>
  <c r="S44" i="25"/>
  <c r="T44" i="25" s="1"/>
  <c r="R45" i="25"/>
  <c r="S25" i="25"/>
  <c r="S27" i="25"/>
  <c r="S30" i="25"/>
  <c r="S32" i="25"/>
  <c r="T32" i="25" s="1"/>
  <c r="S34" i="25"/>
  <c r="T34" i="25" s="1"/>
  <c r="S36" i="25"/>
  <c r="T36" i="25" s="1"/>
  <c r="S38" i="25"/>
  <c r="T38" i="25" s="1"/>
  <c r="S40" i="25"/>
  <c r="T40" i="25" s="1"/>
  <c r="S43" i="25"/>
  <c r="T43" i="25" s="1"/>
  <c r="U45" i="25" l="1"/>
  <c r="U31" i="25"/>
  <c r="U38" i="25"/>
  <c r="U41" i="25"/>
  <c r="U32" i="25"/>
  <c r="Q42" i="24" l="1"/>
  <c r="P42" i="24"/>
  <c r="L42" i="24"/>
  <c r="K42" i="24"/>
  <c r="R41" i="24"/>
  <c r="S41" i="24" s="1"/>
  <c r="T41" i="24" s="1"/>
  <c r="R40" i="24"/>
  <c r="S40" i="24" s="1"/>
  <c r="T40" i="24" s="1"/>
  <c r="R39" i="24"/>
  <c r="S39" i="24" s="1"/>
  <c r="T39" i="24" s="1"/>
  <c r="R38" i="24"/>
  <c r="S38" i="24" s="1"/>
  <c r="T38" i="24" s="1"/>
  <c r="R37" i="24"/>
  <c r="S37" i="24" s="1"/>
  <c r="T37" i="24" s="1"/>
  <c r="R36" i="24"/>
  <c r="S36" i="24" s="1"/>
  <c r="T36" i="24" s="1"/>
  <c r="R35" i="24"/>
  <c r="S35" i="24" s="1"/>
  <c r="T35" i="24" s="1"/>
  <c r="R34" i="24"/>
  <c r="S34" i="24" s="1"/>
  <c r="T34" i="24" s="1"/>
  <c r="R33" i="24"/>
  <c r="S33" i="24" s="1"/>
  <c r="T33" i="24" s="1"/>
  <c r="R32" i="24"/>
  <c r="S32" i="24" s="1"/>
  <c r="T32" i="24" s="1"/>
  <c r="R31" i="24"/>
  <c r="S31" i="24" s="1"/>
  <c r="T31" i="24" s="1"/>
  <c r="R30" i="24"/>
  <c r="S30" i="24" s="1"/>
  <c r="T30" i="24" s="1"/>
  <c r="R29" i="24"/>
  <c r="S29" i="24" s="1"/>
  <c r="T29" i="24" s="1"/>
  <c r="R28" i="24"/>
  <c r="S28" i="24" s="1"/>
  <c r="T28" i="24" s="1"/>
  <c r="R27" i="24"/>
  <c r="S27" i="24" s="1"/>
  <c r="T27" i="24" s="1"/>
  <c r="R26" i="24"/>
  <c r="S26" i="24" s="1"/>
  <c r="T26" i="24" s="1"/>
  <c r="R25" i="24"/>
  <c r="S25" i="24" s="1"/>
  <c r="T25" i="24" s="1"/>
  <c r="S24" i="24"/>
  <c r="T24" i="24" s="1"/>
  <c r="T23" i="24"/>
  <c r="S23" i="24"/>
  <c r="S21" i="24"/>
  <c r="T21" i="24" s="1"/>
  <c r="R20" i="24"/>
  <c r="R42" i="24" l="1"/>
  <c r="U21" i="24" l="1"/>
  <c r="U23" i="24"/>
  <c r="U41" i="24"/>
  <c r="U40" i="24"/>
  <c r="U39" i="24"/>
  <c r="U38" i="24"/>
  <c r="U37" i="24"/>
  <c r="U36" i="24"/>
  <c r="U35" i="24"/>
  <c r="U34" i="24"/>
  <c r="U33" i="24"/>
  <c r="U32" i="24"/>
  <c r="U31" i="24"/>
  <c r="U30" i="24"/>
  <c r="U29" i="24"/>
  <c r="U28" i="24"/>
  <c r="U27" i="24"/>
  <c r="U26" i="24"/>
  <c r="U25" i="24"/>
  <c r="U24" i="24"/>
  <c r="U20" i="24"/>
  <c r="U42" i="24" l="1"/>
  <c r="R20" i="23" l="1"/>
  <c r="Q37" i="23"/>
  <c r="P37" i="23"/>
  <c r="L37" i="23"/>
  <c r="K37" i="23"/>
  <c r="R36" i="23"/>
  <c r="R35" i="23"/>
  <c r="R34" i="23"/>
  <c r="R33" i="23"/>
  <c r="R32" i="23"/>
  <c r="S31" i="23"/>
  <c r="S30" i="23"/>
  <c r="S29" i="23"/>
  <c r="S28" i="23"/>
  <c r="S27" i="23"/>
  <c r="S26" i="23"/>
  <c r="S25" i="23"/>
  <c r="S24" i="23"/>
  <c r="S23" i="23"/>
  <c r="S22" i="23"/>
  <c r="S21" i="23"/>
  <c r="R44" i="22"/>
  <c r="Q43" i="22"/>
  <c r="P43" i="22"/>
  <c r="L43" i="22"/>
  <c r="K43" i="22"/>
  <c r="R20" i="22"/>
  <c r="R37" i="23" l="1"/>
  <c r="U35" i="23" s="1"/>
  <c r="S32" i="23"/>
  <c r="T32" i="23" s="1"/>
  <c r="S33" i="23"/>
  <c r="T33" i="23" s="1"/>
  <c r="S34" i="23"/>
  <c r="T34" i="23" s="1"/>
  <c r="S35" i="23"/>
  <c r="T35" i="23" s="1"/>
  <c r="S36" i="23"/>
  <c r="T36" i="23" s="1"/>
  <c r="R43" i="22"/>
  <c r="U30" i="23" l="1"/>
  <c r="U26" i="23"/>
  <c r="U22" i="23"/>
  <c r="U31" i="23"/>
  <c r="U27" i="23"/>
  <c r="U23" i="23"/>
  <c r="U28" i="23"/>
  <c r="U24" i="23"/>
  <c r="U29" i="23"/>
  <c r="U25" i="23"/>
  <c r="U21" i="23"/>
  <c r="U20" i="23"/>
  <c r="U37" i="23" s="1"/>
  <c r="U36" i="23"/>
  <c r="U34" i="23"/>
  <c r="U32" i="23"/>
  <c r="U33" i="23"/>
  <c r="U20" i="22"/>
  <c r="U43" i="22" s="1"/>
  <c r="R45" i="21" l="1"/>
  <c r="U44" i="21" s="1"/>
  <c r="Q45" i="21"/>
  <c r="P45" i="21"/>
  <c r="L45" i="21"/>
  <c r="K45" i="21"/>
  <c r="S44" i="21"/>
  <c r="T44" i="21" s="1"/>
  <c r="R44" i="21"/>
  <c r="S43" i="21"/>
  <c r="T43" i="21" s="1"/>
  <c r="R43" i="21"/>
  <c r="S42" i="21"/>
  <c r="T42" i="21" s="1"/>
  <c r="R42" i="21"/>
  <c r="S41" i="21"/>
  <c r="T41" i="21" s="1"/>
  <c r="R41" i="21"/>
  <c r="S40" i="21"/>
  <c r="T40" i="21" s="1"/>
  <c r="R40" i="21"/>
  <c r="S39" i="21"/>
  <c r="U37" i="21"/>
  <c r="S37" i="21"/>
  <c r="S36" i="21"/>
  <c r="S35" i="21"/>
  <c r="S34" i="21"/>
  <c r="U33" i="21"/>
  <c r="S33" i="21"/>
  <c r="S32" i="21"/>
  <c r="S31" i="21"/>
  <c r="S30" i="21"/>
  <c r="U29" i="21"/>
  <c r="S29" i="21"/>
  <c r="S28" i="21"/>
  <c r="S27" i="21"/>
  <c r="S26" i="21"/>
  <c r="U25" i="21"/>
  <c r="S25" i="21"/>
  <c r="S24" i="21"/>
  <c r="S23" i="21"/>
  <c r="S22" i="21"/>
  <c r="U21" i="21"/>
  <c r="S21" i="21"/>
  <c r="R20" i="21"/>
  <c r="U20" i="21" l="1"/>
  <c r="U45" i="21" s="1"/>
  <c r="U24" i="21"/>
  <c r="U28" i="21"/>
  <c r="U32" i="21"/>
  <c r="U36" i="21"/>
  <c r="U23" i="21"/>
  <c r="U27" i="21"/>
  <c r="U31" i="21"/>
  <c r="U35" i="21"/>
  <c r="U22" i="21"/>
  <c r="U26" i="21"/>
  <c r="U30" i="21"/>
  <c r="U34" i="21"/>
  <c r="U39" i="21"/>
  <c r="U40" i="21"/>
  <c r="U41" i="21"/>
  <c r="U42" i="21"/>
  <c r="U43" i="21"/>
  <c r="Q29" i="20" l="1"/>
  <c r="P29" i="20"/>
  <c r="K28" i="20"/>
  <c r="K26" i="20"/>
  <c r="K23" i="20"/>
  <c r="K22" i="20"/>
  <c r="K21" i="20"/>
  <c r="K29" i="20" s="1"/>
  <c r="R20" i="20"/>
  <c r="R29" i="20" l="1"/>
  <c r="U20" i="20" l="1"/>
  <c r="U29" i="20" l="1"/>
  <c r="Q45" i="19" l="1"/>
  <c r="P45" i="19"/>
  <c r="L45" i="19"/>
  <c r="R44" i="19"/>
  <c r="R43" i="19"/>
  <c r="R42" i="19"/>
  <c r="R41" i="19"/>
  <c r="R40" i="19"/>
  <c r="R39" i="19"/>
  <c r="R38" i="19"/>
  <c r="R37" i="19"/>
  <c r="R36" i="19"/>
  <c r="R35" i="19"/>
  <c r="R34" i="19"/>
  <c r="R33" i="19"/>
  <c r="R32" i="19"/>
  <c r="R31" i="19"/>
  <c r="R30" i="19"/>
  <c r="R29" i="19"/>
  <c r="R28" i="19"/>
  <c r="R27" i="19"/>
  <c r="R26" i="19"/>
  <c r="R25" i="19"/>
  <c r="K24" i="19"/>
  <c r="S24" i="19" s="1"/>
  <c r="T24" i="19" s="1"/>
  <c r="K23" i="19"/>
  <c r="S23" i="19" s="1"/>
  <c r="T23" i="19" s="1"/>
  <c r="S22" i="19"/>
  <c r="T22" i="19" s="1"/>
  <c r="K21" i="19"/>
  <c r="S21" i="19" s="1"/>
  <c r="T21" i="19" s="1"/>
  <c r="R20" i="19"/>
  <c r="K20" i="19"/>
  <c r="K45" i="19" s="1"/>
  <c r="U39" i="19" l="1"/>
  <c r="U36" i="19"/>
  <c r="U29" i="19"/>
  <c r="U26" i="19"/>
  <c r="U42" i="19"/>
  <c r="S25" i="19"/>
  <c r="T25" i="19" s="1"/>
  <c r="S27" i="19"/>
  <c r="T27" i="19" s="1"/>
  <c r="S30" i="19"/>
  <c r="T30" i="19" s="1"/>
  <c r="S32" i="19"/>
  <c r="T32" i="19" s="1"/>
  <c r="S34" i="19"/>
  <c r="T34" i="19" s="1"/>
  <c r="S36" i="19"/>
  <c r="T36" i="19" s="1"/>
  <c r="S38" i="19"/>
  <c r="T38" i="19" s="1"/>
  <c r="S40" i="19"/>
  <c r="T40" i="19" s="1"/>
  <c r="S42" i="19"/>
  <c r="T42" i="19" s="1"/>
  <c r="S43" i="19"/>
  <c r="T43" i="19" s="1"/>
  <c r="R45" i="19"/>
  <c r="S26" i="19"/>
  <c r="T26" i="19" s="1"/>
  <c r="S28" i="19"/>
  <c r="T28" i="19" s="1"/>
  <c r="S29" i="19"/>
  <c r="T29" i="19" s="1"/>
  <c r="S31" i="19"/>
  <c r="T31" i="19" s="1"/>
  <c r="S33" i="19"/>
  <c r="T33" i="19" s="1"/>
  <c r="S35" i="19"/>
  <c r="T35" i="19" s="1"/>
  <c r="S37" i="19"/>
  <c r="T37" i="19" s="1"/>
  <c r="S39" i="19"/>
  <c r="T39" i="19" s="1"/>
  <c r="S41" i="19"/>
  <c r="T41" i="19" s="1"/>
  <c r="S44" i="19"/>
  <c r="T44" i="19" s="1"/>
  <c r="U24" i="19" l="1"/>
  <c r="U23" i="19"/>
  <c r="U22" i="19"/>
  <c r="U21" i="19"/>
  <c r="U20" i="19"/>
  <c r="U38" i="19"/>
  <c r="U41" i="19"/>
  <c r="U25" i="19"/>
  <c r="U32" i="19"/>
  <c r="U35" i="19"/>
  <c r="U34" i="19"/>
  <c r="U37" i="19"/>
  <c r="U44" i="19"/>
  <c r="U28" i="19"/>
  <c r="U31" i="19"/>
  <c r="U30" i="19"/>
  <c r="U33" i="19"/>
  <c r="U40" i="19"/>
  <c r="U43" i="19"/>
  <c r="U27" i="19"/>
  <c r="U45" i="19" l="1"/>
  <c r="Q45" i="18" l="1"/>
  <c r="P45" i="18"/>
  <c r="L45" i="18"/>
  <c r="K45" i="18"/>
  <c r="S44" i="18"/>
  <c r="T44" i="18" s="1"/>
  <c r="R44" i="18"/>
  <c r="U44" i="18" s="1"/>
  <c r="S43" i="18"/>
  <c r="T43" i="18" s="1"/>
  <c r="R43" i="18"/>
  <c r="S42" i="18"/>
  <c r="T42" i="18" s="1"/>
  <c r="R42" i="18"/>
  <c r="U42" i="18" s="1"/>
  <c r="S41" i="18"/>
  <c r="T41" i="18" s="1"/>
  <c r="R41" i="18"/>
  <c r="S40" i="18"/>
  <c r="T40" i="18" s="1"/>
  <c r="R40" i="18"/>
  <c r="U40" i="18" s="1"/>
  <c r="S39" i="18"/>
  <c r="T39" i="18" s="1"/>
  <c r="R39" i="18"/>
  <c r="S38" i="18"/>
  <c r="T38" i="18" s="1"/>
  <c r="R38" i="18"/>
  <c r="U38" i="18" s="1"/>
  <c r="S37" i="18"/>
  <c r="T37" i="18" s="1"/>
  <c r="R37" i="18"/>
  <c r="S36" i="18"/>
  <c r="T36" i="18" s="1"/>
  <c r="R36" i="18"/>
  <c r="U36" i="18" s="1"/>
  <c r="S35" i="18"/>
  <c r="T35" i="18" s="1"/>
  <c r="R35" i="18"/>
  <c r="S34" i="18"/>
  <c r="T34" i="18" s="1"/>
  <c r="R34" i="18"/>
  <c r="U34" i="18" s="1"/>
  <c r="S33" i="18"/>
  <c r="T33" i="18" s="1"/>
  <c r="R33" i="18"/>
  <c r="S32" i="18"/>
  <c r="T32" i="18" s="1"/>
  <c r="R32" i="18"/>
  <c r="U32" i="18" s="1"/>
  <c r="S31" i="18"/>
  <c r="T31" i="18" s="1"/>
  <c r="R31" i="18"/>
  <c r="S30" i="18"/>
  <c r="T30" i="18" s="1"/>
  <c r="R30" i="18"/>
  <c r="U30" i="18" s="1"/>
  <c r="S29" i="18"/>
  <c r="T29" i="18" s="1"/>
  <c r="R29" i="18"/>
  <c r="S28" i="18"/>
  <c r="T28" i="18" s="1"/>
  <c r="R28" i="18"/>
  <c r="U28" i="18" s="1"/>
  <c r="S27" i="18"/>
  <c r="T27" i="18" s="1"/>
  <c r="R27" i="18"/>
  <c r="S26" i="18"/>
  <c r="T26" i="18" s="1"/>
  <c r="R26" i="18"/>
  <c r="U26" i="18" s="1"/>
  <c r="S25" i="18"/>
  <c r="T25" i="18" s="1"/>
  <c r="R25" i="18"/>
  <c r="R20" i="18"/>
  <c r="R45" i="18" s="1"/>
  <c r="S45" i="18" s="1"/>
  <c r="T45" i="18" s="1"/>
  <c r="U25" i="18" l="1"/>
  <c r="U27" i="18"/>
  <c r="U29" i="18"/>
  <c r="U31" i="18"/>
  <c r="U33" i="18"/>
  <c r="U35" i="18"/>
  <c r="U37" i="18"/>
  <c r="U39" i="18"/>
  <c r="U41" i="18"/>
  <c r="U43" i="18"/>
  <c r="U20" i="18"/>
  <c r="U45" i="18" l="1"/>
  <c r="Q39" i="17" l="1"/>
  <c r="P39" i="17"/>
  <c r="L39" i="17"/>
  <c r="R38" i="17"/>
  <c r="R37" i="17"/>
  <c r="R36" i="17"/>
  <c r="R35" i="17"/>
  <c r="R34" i="17"/>
  <c r="R33" i="17"/>
  <c r="R32" i="17"/>
  <c r="R31" i="17"/>
  <c r="R30" i="17"/>
  <c r="R29" i="17"/>
  <c r="R28" i="17"/>
  <c r="R27" i="17"/>
  <c r="R26" i="17"/>
  <c r="R25" i="17"/>
  <c r="R24" i="17"/>
  <c r="R23" i="17"/>
  <c r="R22" i="17"/>
  <c r="R21" i="17"/>
  <c r="R20" i="17"/>
  <c r="R39" i="17" l="1"/>
  <c r="S21" i="17"/>
  <c r="T21" i="17" s="1"/>
  <c r="S22" i="17"/>
  <c r="T22" i="17" s="1"/>
  <c r="S23" i="17"/>
  <c r="T23" i="17" s="1"/>
  <c r="S24" i="17"/>
  <c r="T24" i="17" s="1"/>
  <c r="S25" i="17"/>
  <c r="T25" i="17" s="1"/>
  <c r="S26" i="17"/>
  <c r="T26" i="17" s="1"/>
  <c r="S27" i="17"/>
  <c r="T27" i="17" s="1"/>
  <c r="S28" i="17"/>
  <c r="T28" i="17" s="1"/>
  <c r="S29" i="17"/>
  <c r="T29" i="17" s="1"/>
  <c r="S30" i="17"/>
  <c r="T30" i="17" s="1"/>
  <c r="S31" i="17"/>
  <c r="T31" i="17" s="1"/>
  <c r="S32" i="17"/>
  <c r="T32" i="17" s="1"/>
  <c r="S33" i="17"/>
  <c r="T33" i="17" s="1"/>
  <c r="S34" i="17"/>
  <c r="T34" i="17" s="1"/>
  <c r="S35" i="17"/>
  <c r="T35" i="17" s="1"/>
  <c r="S36" i="17"/>
  <c r="T36" i="17" s="1"/>
  <c r="S37" i="17"/>
  <c r="T37" i="17" s="1"/>
  <c r="S38" i="17"/>
  <c r="T38" i="17" s="1"/>
  <c r="U24" i="17" l="1"/>
  <c r="U38" i="17"/>
  <c r="U21" i="17"/>
  <c r="U20" i="17"/>
  <c r="U39" i="17" s="1"/>
  <c r="U34" i="17"/>
  <c r="U33" i="17"/>
  <c r="U36" i="17"/>
  <c r="U31" i="17"/>
  <c r="U35" i="17"/>
  <c r="U26" i="17"/>
  <c r="U25" i="17"/>
  <c r="U37" i="17"/>
  <c r="U22" i="17"/>
  <c r="U28" i="17"/>
  <c r="U30" i="17"/>
  <c r="U29" i="17"/>
  <c r="U32" i="17"/>
  <c r="U23" i="17"/>
  <c r="U27" i="17"/>
  <c r="Q27" i="16" l="1"/>
  <c r="P27" i="16"/>
  <c r="L27" i="16"/>
  <c r="K27" i="16"/>
  <c r="R20" i="16"/>
  <c r="R27" i="16" l="1"/>
  <c r="U20" i="16" l="1"/>
  <c r="U27" i="16" s="1"/>
  <c r="R38" i="15"/>
  <c r="Q38" i="15"/>
  <c r="P38" i="15"/>
  <c r="L38" i="15"/>
  <c r="K38" i="15"/>
  <c r="U37" i="15"/>
  <c r="S37" i="15"/>
  <c r="T37" i="15" s="1"/>
  <c r="R37" i="15"/>
  <c r="U36" i="15"/>
  <c r="S36" i="15"/>
  <c r="T36" i="15" s="1"/>
  <c r="R36" i="15"/>
  <c r="U35" i="15"/>
  <c r="S35" i="15"/>
  <c r="T35" i="15" s="1"/>
  <c r="R35" i="15"/>
  <c r="U34" i="15"/>
  <c r="S34" i="15"/>
  <c r="T34" i="15" s="1"/>
  <c r="R34" i="15"/>
  <c r="U33" i="15"/>
  <c r="S33" i="15"/>
  <c r="T33" i="15" s="1"/>
  <c r="R33" i="15"/>
  <c r="U32" i="15"/>
  <c r="S32" i="15"/>
  <c r="T32" i="15" s="1"/>
  <c r="R32" i="15"/>
  <c r="U31" i="15"/>
  <c r="S31" i="15"/>
  <c r="T31" i="15" s="1"/>
  <c r="R31" i="15"/>
  <c r="U30" i="15"/>
  <c r="S30" i="15"/>
  <c r="T30" i="15" s="1"/>
  <c r="R30" i="15"/>
  <c r="U29" i="15"/>
  <c r="T29" i="15"/>
  <c r="S29" i="15"/>
  <c r="U28" i="15"/>
  <c r="T28" i="15"/>
  <c r="S28" i="15"/>
  <c r="U27" i="15"/>
  <c r="T27" i="15"/>
  <c r="S27" i="15"/>
  <c r="U26" i="15"/>
  <c r="T26" i="15"/>
  <c r="S26" i="15"/>
  <c r="U25" i="15"/>
  <c r="T25" i="15"/>
  <c r="S25" i="15"/>
  <c r="U24" i="15"/>
  <c r="T24" i="15"/>
  <c r="S24" i="15"/>
  <c r="U23" i="15"/>
  <c r="T23" i="15"/>
  <c r="S23" i="15"/>
  <c r="U22" i="15"/>
  <c r="T22" i="15"/>
  <c r="S22" i="15"/>
  <c r="U21" i="15"/>
  <c r="U38" i="15" s="1"/>
  <c r="T21" i="15"/>
  <c r="S21" i="15"/>
  <c r="U20" i="15"/>
  <c r="R20" i="15"/>
  <c r="R46" i="14" l="1"/>
  <c r="Q45" i="14"/>
  <c r="P45" i="14"/>
  <c r="L45" i="14"/>
  <c r="K45" i="14"/>
  <c r="S44" i="14"/>
  <c r="T44" i="14" s="1"/>
  <c r="R44" i="14"/>
  <c r="S43" i="14"/>
  <c r="T43" i="14" s="1"/>
  <c r="R43" i="14"/>
  <c r="S42" i="14"/>
  <c r="T42" i="14" s="1"/>
  <c r="R42" i="14"/>
  <c r="S41" i="14"/>
  <c r="T41" i="14" s="1"/>
  <c r="R41" i="14"/>
  <c r="S40" i="14"/>
  <c r="T40" i="14" s="1"/>
  <c r="R40" i="14"/>
  <c r="S39" i="14"/>
  <c r="T39" i="14" s="1"/>
  <c r="R39" i="14"/>
  <c r="S38" i="14"/>
  <c r="T38" i="14" s="1"/>
  <c r="R38" i="14"/>
  <c r="S37" i="14"/>
  <c r="T37" i="14" s="1"/>
  <c r="R37" i="14"/>
  <c r="S36" i="14"/>
  <c r="T36" i="14" s="1"/>
  <c r="R36" i="14"/>
  <c r="S35" i="14"/>
  <c r="T35" i="14" s="1"/>
  <c r="R35" i="14"/>
  <c r="S34" i="14"/>
  <c r="T34" i="14" s="1"/>
  <c r="R34" i="14"/>
  <c r="S33" i="14"/>
  <c r="T33" i="14" s="1"/>
  <c r="R33" i="14"/>
  <c r="S32" i="14"/>
  <c r="T32" i="14" s="1"/>
  <c r="R32" i="14"/>
  <c r="S31" i="14"/>
  <c r="T31" i="14" s="1"/>
  <c r="R31" i="14"/>
  <c r="S30" i="14"/>
  <c r="T30" i="14" s="1"/>
  <c r="R30" i="14"/>
  <c r="S29" i="14"/>
  <c r="T29" i="14" s="1"/>
  <c r="R29" i="14"/>
  <c r="S28" i="14"/>
  <c r="T28" i="14" s="1"/>
  <c r="R28" i="14"/>
  <c r="S27" i="14"/>
  <c r="T27" i="14" s="1"/>
  <c r="R27" i="14"/>
  <c r="R20" i="14"/>
  <c r="R45" i="14" s="1"/>
  <c r="U37" i="14" l="1"/>
  <c r="U33" i="14"/>
  <c r="U30" i="14"/>
  <c r="U27" i="14"/>
  <c r="U42" i="14"/>
  <c r="U36" i="14"/>
  <c r="U31" i="14"/>
  <c r="U28" i="14"/>
  <c r="U44" i="14"/>
  <c r="U43" i="14"/>
  <c r="U41" i="14"/>
  <c r="U40" i="14"/>
  <c r="U39" i="14"/>
  <c r="U38" i="14"/>
  <c r="U35" i="14"/>
  <c r="U34" i="14"/>
  <c r="U32" i="14"/>
  <c r="U29" i="14"/>
  <c r="U20" i="14"/>
  <c r="U45" i="14" s="1"/>
  <c r="Q45" i="13" l="1"/>
  <c r="P45" i="13"/>
  <c r="L45" i="13"/>
  <c r="K45" i="13"/>
  <c r="R44" i="13"/>
  <c r="R43" i="13"/>
  <c r="R42" i="13"/>
  <c r="R41" i="13"/>
  <c r="R40" i="13"/>
  <c r="R39" i="13"/>
  <c r="R38" i="13"/>
  <c r="R37" i="13"/>
  <c r="R36" i="13"/>
  <c r="R35" i="13"/>
  <c r="R34" i="13"/>
  <c r="R33" i="13"/>
  <c r="R32" i="13"/>
  <c r="R31" i="13"/>
  <c r="R30" i="13"/>
  <c r="R29" i="13"/>
  <c r="R28" i="13"/>
  <c r="R27" i="13"/>
  <c r="R26" i="13"/>
  <c r="R25" i="13"/>
  <c r="V24" i="13"/>
  <c r="V23" i="13"/>
  <c r="V22" i="13"/>
  <c r="V21" i="13"/>
  <c r="V20" i="13"/>
  <c r="R20" i="13"/>
  <c r="U37" i="13" l="1"/>
  <c r="U41" i="13"/>
  <c r="U30" i="13"/>
  <c r="U34" i="13"/>
  <c r="U27" i="13"/>
  <c r="U43" i="13"/>
  <c r="U35" i="13"/>
  <c r="U39" i="13"/>
  <c r="U36" i="13"/>
  <c r="U40" i="13"/>
  <c r="R45" i="13"/>
  <c r="S25" i="13"/>
  <c r="T25" i="13" s="1"/>
  <c r="S26" i="13"/>
  <c r="T26" i="13" s="1"/>
  <c r="S27" i="13"/>
  <c r="T27" i="13" s="1"/>
  <c r="S28" i="13"/>
  <c r="T28" i="13" s="1"/>
  <c r="S29" i="13"/>
  <c r="T29" i="13" s="1"/>
  <c r="S30" i="13"/>
  <c r="T30" i="13" s="1"/>
  <c r="S31" i="13"/>
  <c r="T31" i="13" s="1"/>
  <c r="S32" i="13"/>
  <c r="T32" i="13" s="1"/>
  <c r="S33" i="13"/>
  <c r="T33" i="13" s="1"/>
  <c r="S34" i="13"/>
  <c r="T34" i="13" s="1"/>
  <c r="S35" i="13"/>
  <c r="T35" i="13" s="1"/>
  <c r="S36" i="13"/>
  <c r="T36" i="13" s="1"/>
  <c r="S37" i="13"/>
  <c r="T37" i="13" s="1"/>
  <c r="S38" i="13"/>
  <c r="T38" i="13" s="1"/>
  <c r="S39" i="13"/>
  <c r="T39" i="13" s="1"/>
  <c r="S40" i="13"/>
  <c r="T40" i="13" s="1"/>
  <c r="S41" i="13"/>
  <c r="T41" i="13" s="1"/>
  <c r="S42" i="13"/>
  <c r="T42" i="13" s="1"/>
  <c r="S43" i="13"/>
  <c r="T43" i="13" s="1"/>
  <c r="S44" i="13"/>
  <c r="T44" i="13" s="1"/>
  <c r="U32" i="13" l="1"/>
  <c r="U31" i="13"/>
  <c r="U42" i="13"/>
  <c r="U26" i="13"/>
  <c r="U33" i="13"/>
  <c r="U44" i="13"/>
  <c r="U28" i="13"/>
  <c r="U29" i="13"/>
  <c r="U38" i="13"/>
  <c r="U20" i="13"/>
  <c r="U25" i="13"/>
  <c r="U45" i="13" l="1"/>
  <c r="Q28" i="12" l="1"/>
  <c r="P28" i="12"/>
  <c r="L28" i="12"/>
  <c r="K28" i="12"/>
  <c r="S27" i="12"/>
  <c r="T27" i="12" s="1"/>
  <c r="S26" i="12"/>
  <c r="T26" i="12" s="1"/>
  <c r="S25" i="12"/>
  <c r="T25" i="12" s="1"/>
  <c r="T24" i="12"/>
  <c r="S24" i="12"/>
  <c r="S23" i="12"/>
  <c r="T23" i="12" s="1"/>
  <c r="S22" i="12"/>
  <c r="T22" i="12" s="1"/>
  <c r="R20" i="12"/>
  <c r="R28" i="12" l="1"/>
  <c r="U20" i="12" s="1"/>
  <c r="U24" i="12" l="1"/>
  <c r="U25" i="12"/>
  <c r="U26" i="12"/>
  <c r="U22" i="12"/>
  <c r="U27" i="12"/>
  <c r="U23" i="12"/>
  <c r="U28" i="12" l="1"/>
  <c r="R20" i="11" l="1"/>
  <c r="Q30" i="11"/>
  <c r="P30" i="11"/>
  <c r="L30" i="11"/>
  <c r="K30" i="11"/>
  <c r="R30" i="11"/>
  <c r="U20" i="11" l="1"/>
  <c r="U30" i="11" l="1"/>
  <c r="R20" i="9" l="1"/>
  <c r="Q29" i="9"/>
  <c r="P29" i="9"/>
  <c r="L29" i="9"/>
  <c r="K29" i="9"/>
  <c r="S28" i="9"/>
  <c r="T28" i="9" s="1"/>
  <c r="T27" i="9"/>
  <c r="S27" i="9"/>
  <c r="T26" i="9"/>
  <c r="S26" i="9"/>
  <c r="S25" i="9"/>
  <c r="T25" i="9" s="1"/>
  <c r="S24" i="9"/>
  <c r="T24" i="9" s="1"/>
  <c r="T23" i="9"/>
  <c r="S23" i="9"/>
  <c r="T22" i="9"/>
  <c r="S22" i="9"/>
  <c r="V20" i="9"/>
  <c r="R29" i="9" l="1"/>
  <c r="U20" i="9" s="1"/>
  <c r="U29" i="9" l="1"/>
  <c r="Q30" i="8" l="1"/>
  <c r="P30" i="8"/>
  <c r="L30" i="8"/>
  <c r="K30" i="8"/>
  <c r="H21" i="8"/>
  <c r="V20" i="8"/>
  <c r="R20" i="8"/>
  <c r="R30" i="8" s="1"/>
  <c r="H20" i="8"/>
  <c r="U20" i="8" l="1"/>
  <c r="U30" i="8" l="1"/>
  <c r="Q26" i="7" l="1"/>
  <c r="P26" i="7"/>
  <c r="L26" i="7"/>
  <c r="K26" i="7"/>
  <c r="R20" i="7"/>
  <c r="R26" i="7" s="1"/>
  <c r="U20" i="7" l="1"/>
  <c r="U26" i="7" l="1"/>
  <c r="Q45" i="6" l="1"/>
  <c r="P45" i="6"/>
  <c r="L45" i="6"/>
  <c r="K45" i="6"/>
  <c r="R44" i="6"/>
  <c r="R43" i="6"/>
  <c r="R42" i="6"/>
  <c r="R41" i="6"/>
  <c r="R40" i="6"/>
  <c r="R39" i="6"/>
  <c r="R38" i="6"/>
  <c r="R37" i="6"/>
  <c r="R36" i="6"/>
  <c r="R35" i="6"/>
  <c r="R34" i="6"/>
  <c r="R33" i="6"/>
  <c r="R32" i="6"/>
  <c r="R31" i="6"/>
  <c r="R30" i="6"/>
  <c r="R29" i="6"/>
  <c r="R28" i="6"/>
  <c r="R27" i="6"/>
  <c r="R26" i="6"/>
  <c r="R25" i="6"/>
  <c r="V24" i="6"/>
  <c r="V23" i="6"/>
  <c r="V22" i="6"/>
  <c r="V21" i="6"/>
  <c r="V20" i="6"/>
  <c r="R20" i="6"/>
  <c r="R45" i="6" l="1"/>
  <c r="U29" i="6" s="1"/>
  <c r="S25" i="6"/>
  <c r="T25" i="6" s="1"/>
  <c r="S26" i="6"/>
  <c r="T26" i="6" s="1"/>
  <c r="S27" i="6"/>
  <c r="T27" i="6" s="1"/>
  <c r="S28" i="6"/>
  <c r="T28" i="6" s="1"/>
  <c r="S29" i="6"/>
  <c r="T29" i="6" s="1"/>
  <c r="S30" i="6"/>
  <c r="T30" i="6" s="1"/>
  <c r="S31" i="6"/>
  <c r="T31" i="6" s="1"/>
  <c r="S32" i="6"/>
  <c r="T32" i="6" s="1"/>
  <c r="S33" i="6"/>
  <c r="T33" i="6" s="1"/>
  <c r="S34" i="6"/>
  <c r="T34" i="6" s="1"/>
  <c r="S35" i="6"/>
  <c r="T35" i="6" s="1"/>
  <c r="S36" i="6"/>
  <c r="T36" i="6" s="1"/>
  <c r="S37" i="6"/>
  <c r="T37" i="6" s="1"/>
  <c r="S38" i="6"/>
  <c r="T38" i="6" s="1"/>
  <c r="S39" i="6"/>
  <c r="T39" i="6" s="1"/>
  <c r="S40" i="6"/>
  <c r="T40" i="6" s="1"/>
  <c r="S41" i="6"/>
  <c r="T41" i="6" s="1"/>
  <c r="S42" i="6"/>
  <c r="T42" i="6" s="1"/>
  <c r="S43" i="6"/>
  <c r="T43" i="6" s="1"/>
  <c r="S44" i="6"/>
  <c r="T44" i="6" s="1"/>
  <c r="U28" i="6" l="1"/>
  <c r="U27" i="6"/>
  <c r="U26" i="6"/>
  <c r="U44" i="6"/>
  <c r="U43" i="6"/>
  <c r="U42" i="6"/>
  <c r="U37" i="6"/>
  <c r="U40" i="6"/>
  <c r="U39" i="6"/>
  <c r="U34" i="6"/>
  <c r="U33" i="6"/>
  <c r="U36" i="6"/>
  <c r="U31" i="6"/>
  <c r="U30" i="6"/>
  <c r="U20" i="6"/>
  <c r="U32" i="6"/>
  <c r="U35" i="6"/>
  <c r="U38" i="6"/>
  <c r="U41" i="6"/>
  <c r="U25" i="6"/>
  <c r="U45" i="6" l="1"/>
  <c r="R25" i="5" l="1"/>
  <c r="Q25" i="5"/>
  <c r="P25" i="5"/>
  <c r="L25" i="5"/>
  <c r="K25" i="5"/>
  <c r="V20" i="5"/>
  <c r="R20" i="5"/>
  <c r="U20" i="5" l="1"/>
  <c r="U25" i="5" s="1"/>
  <c r="Q44" i="4" l="1"/>
  <c r="P44" i="4"/>
  <c r="L44" i="4"/>
  <c r="K44" i="4"/>
  <c r="R43" i="4"/>
  <c r="S43" i="4" s="1"/>
  <c r="T43" i="4" s="1"/>
  <c r="R42" i="4"/>
  <c r="S42" i="4" s="1"/>
  <c r="T42" i="4" s="1"/>
  <c r="R41" i="4"/>
  <c r="S41" i="4" s="1"/>
  <c r="T41" i="4" s="1"/>
  <c r="R40" i="4"/>
  <c r="S40" i="4" s="1"/>
  <c r="T40" i="4" s="1"/>
  <c r="R39" i="4"/>
  <c r="S39" i="4" s="1"/>
  <c r="T39" i="4" s="1"/>
  <c r="R38" i="4"/>
  <c r="S38" i="4" s="1"/>
  <c r="T38" i="4" s="1"/>
  <c r="R37" i="4"/>
  <c r="S37" i="4" s="1"/>
  <c r="T37" i="4" s="1"/>
  <c r="R36" i="4"/>
  <c r="S36" i="4" s="1"/>
  <c r="T36" i="4" s="1"/>
  <c r="R35" i="4"/>
  <c r="S35" i="4" s="1"/>
  <c r="T35" i="4" s="1"/>
  <c r="R34" i="4"/>
  <c r="S34" i="4" s="1"/>
  <c r="T34" i="4" s="1"/>
  <c r="R33" i="4"/>
  <c r="S33" i="4" s="1"/>
  <c r="T33" i="4" s="1"/>
  <c r="R32" i="4"/>
  <c r="S32" i="4" s="1"/>
  <c r="T32" i="4" s="1"/>
  <c r="R31" i="4"/>
  <c r="S31" i="4" s="1"/>
  <c r="T31" i="4" s="1"/>
  <c r="R30" i="4"/>
  <c r="S30" i="4" s="1"/>
  <c r="T30" i="4" s="1"/>
  <c r="R29" i="4"/>
  <c r="S29" i="4" s="1"/>
  <c r="T29" i="4" s="1"/>
  <c r="R28" i="4"/>
  <c r="S28" i="4" s="1"/>
  <c r="T28" i="4" s="1"/>
  <c r="R27" i="4"/>
  <c r="S27" i="4" s="1"/>
  <c r="T27" i="4" s="1"/>
  <c r="R26" i="4"/>
  <c r="S26" i="4" s="1"/>
  <c r="T26" i="4" s="1"/>
  <c r="R25" i="4"/>
  <c r="S25" i="4" s="1"/>
  <c r="T25" i="4" s="1"/>
  <c r="V20" i="4"/>
  <c r="R20" i="4"/>
  <c r="R44" i="4" s="1"/>
  <c r="U43" i="4" l="1"/>
  <c r="U42" i="4"/>
  <c r="U41" i="4"/>
  <c r="U40" i="4"/>
  <c r="U39" i="4"/>
  <c r="U38" i="4"/>
  <c r="U37" i="4"/>
  <c r="U36" i="4"/>
  <c r="U35" i="4"/>
  <c r="U34" i="4"/>
  <c r="U33" i="4"/>
  <c r="U32" i="4"/>
  <c r="U31" i="4"/>
  <c r="U30" i="4"/>
  <c r="U29" i="4"/>
  <c r="U28" i="4"/>
  <c r="U27" i="4"/>
  <c r="U26" i="4"/>
  <c r="U25" i="4"/>
  <c r="U20" i="4"/>
  <c r="U44" i="4" l="1"/>
  <c r="Q41" i="3" l="1"/>
  <c r="P41" i="3"/>
  <c r="L41" i="3"/>
  <c r="K41" i="3"/>
  <c r="R40" i="3"/>
  <c r="R39" i="3"/>
  <c r="R38" i="3"/>
  <c r="R37" i="3"/>
  <c r="R36" i="3"/>
  <c r="R35" i="3"/>
  <c r="R34" i="3"/>
  <c r="R33" i="3"/>
  <c r="R32" i="3"/>
  <c r="R31" i="3"/>
  <c r="R30" i="3"/>
  <c r="R29" i="3"/>
  <c r="R28" i="3"/>
  <c r="R27" i="3"/>
  <c r="R26" i="3"/>
  <c r="R25" i="3"/>
  <c r="R24" i="3"/>
  <c r="R23" i="3"/>
  <c r="R22" i="3"/>
  <c r="R20" i="3"/>
  <c r="U25" i="3" l="1"/>
  <c r="U29" i="3"/>
  <c r="U33" i="3"/>
  <c r="U22" i="3"/>
  <c r="U26" i="3"/>
  <c r="U30" i="3"/>
  <c r="U38" i="3"/>
  <c r="U23" i="3"/>
  <c r="U27" i="3"/>
  <c r="U35" i="3"/>
  <c r="U39" i="3"/>
  <c r="U24" i="3"/>
  <c r="U32" i="3"/>
  <c r="U36" i="3"/>
  <c r="U40" i="3"/>
  <c r="R41" i="3"/>
  <c r="S22" i="3"/>
  <c r="T22" i="3" s="1"/>
  <c r="S23" i="3"/>
  <c r="T23" i="3" s="1"/>
  <c r="S24" i="3"/>
  <c r="T24" i="3" s="1"/>
  <c r="S25" i="3"/>
  <c r="T25" i="3" s="1"/>
  <c r="S26" i="3"/>
  <c r="T26" i="3" s="1"/>
  <c r="S27" i="3"/>
  <c r="T27" i="3" s="1"/>
  <c r="S28" i="3"/>
  <c r="T28" i="3" s="1"/>
  <c r="S29" i="3"/>
  <c r="T29" i="3" s="1"/>
  <c r="S30" i="3"/>
  <c r="T30" i="3" s="1"/>
  <c r="S31" i="3"/>
  <c r="T31" i="3" s="1"/>
  <c r="S32" i="3"/>
  <c r="T32" i="3" s="1"/>
  <c r="S33" i="3"/>
  <c r="T33" i="3" s="1"/>
  <c r="S34" i="3"/>
  <c r="T34" i="3" s="1"/>
  <c r="S35" i="3"/>
  <c r="T35" i="3" s="1"/>
  <c r="S36" i="3"/>
  <c r="T36" i="3" s="1"/>
  <c r="S37" i="3"/>
  <c r="T37" i="3" s="1"/>
  <c r="S38" i="3"/>
  <c r="T38" i="3" s="1"/>
  <c r="S39" i="3"/>
  <c r="T39" i="3" s="1"/>
  <c r="S40" i="3"/>
  <c r="T40" i="3" s="1"/>
  <c r="U28" i="3" l="1"/>
  <c r="U31" i="3"/>
  <c r="U34" i="3"/>
  <c r="U37" i="3"/>
  <c r="U20" i="3"/>
  <c r="U41" i="3" s="1"/>
  <c r="Q43" i="1" l="1"/>
  <c r="P43" i="1"/>
  <c r="L43" i="1"/>
  <c r="S43" i="1" s="1"/>
  <c r="T43" i="1" s="1"/>
  <c r="K43" i="1"/>
  <c r="R42" i="1"/>
  <c r="R41" i="1"/>
  <c r="R40" i="1"/>
  <c r="R39" i="1"/>
  <c r="S39" i="1" s="1"/>
  <c r="T39" i="1" s="1"/>
  <c r="R38" i="1"/>
  <c r="S38" i="1" s="1"/>
  <c r="T38" i="1" s="1"/>
  <c r="R37" i="1"/>
  <c r="S37" i="1" s="1"/>
  <c r="T37" i="1" s="1"/>
  <c r="R36" i="1"/>
  <c r="S36" i="1" s="1"/>
  <c r="T36" i="1" s="1"/>
  <c r="R35" i="1"/>
  <c r="S35" i="1" s="1"/>
  <c r="T35" i="1" s="1"/>
  <c r="R34" i="1"/>
  <c r="S34" i="1" s="1"/>
  <c r="T34" i="1" s="1"/>
  <c r="R33" i="1"/>
  <c r="S33" i="1" s="1"/>
  <c r="T33" i="1" s="1"/>
  <c r="R32" i="1"/>
  <c r="S32" i="1" s="1"/>
  <c r="T32" i="1" s="1"/>
  <c r="R31" i="1"/>
  <c r="S31" i="1" s="1"/>
  <c r="T31" i="1" s="1"/>
  <c r="R30" i="1"/>
  <c r="S30" i="1" s="1"/>
  <c r="T30" i="1" s="1"/>
  <c r="R29" i="1"/>
  <c r="S29" i="1" s="1"/>
  <c r="T29" i="1" s="1"/>
  <c r="R28" i="1"/>
  <c r="S28" i="1" s="1"/>
  <c r="T28" i="1" s="1"/>
  <c r="R27" i="1"/>
  <c r="S27" i="1" s="1"/>
  <c r="T27" i="1" s="1"/>
  <c r="R26" i="1"/>
  <c r="S26" i="1" s="1"/>
  <c r="T26" i="1" s="1"/>
  <c r="R25" i="1"/>
  <c r="S25" i="1" s="1"/>
  <c r="T25" i="1" s="1"/>
  <c r="R24" i="1"/>
  <c r="S24" i="1" s="1"/>
  <c r="T24" i="1" s="1"/>
  <c r="R20" i="1"/>
  <c r="R43" i="1" l="1"/>
  <c r="S40" i="1"/>
  <c r="T40" i="1" s="1"/>
  <c r="S41" i="1"/>
  <c r="T41" i="1" s="1"/>
  <c r="S42" i="1"/>
  <c r="T42" i="1" s="1"/>
  <c r="U39" i="1" l="1"/>
  <c r="U38" i="1"/>
  <c r="U37" i="1"/>
  <c r="U36" i="1"/>
  <c r="U35" i="1"/>
  <c r="U34" i="1"/>
  <c r="U33" i="1"/>
  <c r="U32" i="1"/>
  <c r="U31" i="1"/>
  <c r="U30" i="1"/>
  <c r="U29" i="1"/>
  <c r="U28" i="1"/>
  <c r="U27" i="1"/>
  <c r="U26" i="1"/>
  <c r="U25" i="1"/>
  <c r="U24" i="1"/>
  <c r="U20" i="1"/>
  <c r="U42" i="1"/>
  <c r="U40" i="1"/>
  <c r="U41" i="1"/>
  <c r="U43" i="1" l="1"/>
</calcChain>
</file>

<file path=xl/comments1.xml><?xml version="1.0" encoding="utf-8"?>
<comments xmlns="http://schemas.openxmlformats.org/spreadsheetml/2006/main">
  <authors>
    <author>Flavia Rios Costa</author>
    <author>Tania Mara Chaves Daldegan</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V17" authorId="0" shapeId="0">
      <text>
        <r>
          <rPr>
            <b/>
            <sz val="12"/>
            <color indexed="81"/>
            <rFont val="Tahoma"/>
            <family val="2"/>
          </rPr>
          <t>Nome do responsável pela execução da ação.</t>
        </r>
        <r>
          <rPr>
            <sz val="9"/>
            <color indexed="81"/>
            <rFont val="Tahoma"/>
            <family val="2"/>
          </rPr>
          <t xml:space="preserve">
</t>
        </r>
      </text>
    </comment>
  </commentList>
</comments>
</file>

<file path=xl/comments10.xml><?xml version="1.0" encoding="utf-8"?>
<comments xmlns="http://schemas.openxmlformats.org/spreadsheetml/2006/main">
  <authors>
    <author>Flavia Rios Costa</author>
    <author>Tania Mara Chaves Daldegan</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V17" authorId="0" shapeId="0">
      <text>
        <r>
          <rPr>
            <b/>
            <sz val="12"/>
            <color indexed="81"/>
            <rFont val="Tahoma"/>
            <family val="2"/>
          </rPr>
          <t>Nome do responsável pela execução da ação.</t>
        </r>
        <r>
          <rPr>
            <sz val="9"/>
            <color indexed="81"/>
            <rFont val="Tahoma"/>
            <family val="2"/>
          </rPr>
          <t xml:space="preserve">
</t>
        </r>
      </text>
    </comment>
  </commentList>
</comments>
</file>

<file path=xl/comments11.xml><?xml version="1.0" encoding="utf-8"?>
<comments xmlns="http://schemas.openxmlformats.org/spreadsheetml/2006/main">
  <authors>
    <author>Flavia Rios Costa</author>
    <author>Tania Mara Chaves Daldegan</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V17" authorId="0" shapeId="0">
      <text>
        <r>
          <rPr>
            <b/>
            <sz val="12"/>
            <color indexed="81"/>
            <rFont val="Tahoma"/>
            <family val="2"/>
          </rPr>
          <t>Nome do responsável pela execução da ação.</t>
        </r>
        <r>
          <rPr>
            <sz val="9"/>
            <color indexed="81"/>
            <rFont val="Tahoma"/>
            <family val="2"/>
          </rPr>
          <t xml:space="preserve">
</t>
        </r>
      </text>
    </comment>
  </commentList>
</comments>
</file>

<file path=xl/comments12.xml><?xml version="1.0" encoding="utf-8"?>
<comments xmlns="http://schemas.openxmlformats.org/spreadsheetml/2006/main">
  <authors>
    <author>Flavia Rios Costa</author>
    <author>Tania Mara Chaves Daldegan</author>
    <author>Maria Filomena M Paulos</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I17" authorId="0" shapeId="0">
      <text>
        <r>
          <rPr>
            <b/>
            <sz val="12"/>
            <color indexed="81"/>
            <rFont val="Tahoma"/>
            <family val="2"/>
          </rPr>
          <t>Corresponde ao tempo de duração da ação.</t>
        </r>
        <r>
          <rPr>
            <sz val="9"/>
            <color indexed="81"/>
            <rFont val="Tahoma"/>
            <family val="2"/>
          </rPr>
          <t xml:space="preserve">
</t>
        </r>
      </text>
    </comment>
    <comment ref="V17" authorId="0" shapeId="0">
      <text>
        <r>
          <rPr>
            <b/>
            <sz val="12"/>
            <color indexed="81"/>
            <rFont val="Tahoma"/>
            <family val="2"/>
          </rPr>
          <t>Nome do responsável pela execução da ação.</t>
        </r>
        <r>
          <rPr>
            <sz val="9"/>
            <color indexed="81"/>
            <rFont val="Tahoma"/>
            <family val="2"/>
          </rPr>
          <t xml:space="preserve">
</t>
        </r>
      </text>
    </comment>
    <comment ref="C18" authorId="0" shapeId="0">
      <text>
        <r>
          <rPr>
            <b/>
            <sz val="12"/>
            <color indexed="81"/>
            <rFont val="Tahoma"/>
            <family val="2"/>
          </rPr>
          <t xml:space="preserve">Ações são iniciativas específicas que devem ser executadas dentro de um projeto ou de uma atividade para produzir os resultados esperados.Ação é o que será feito. </t>
        </r>
      </text>
    </comment>
    <comment ref="D18" authorId="1" shapeId="0">
      <text>
        <r>
          <rPr>
            <b/>
            <sz val="12"/>
            <color indexed="81"/>
            <rFont val="Segoe UI"/>
            <family val="2"/>
          </rPr>
          <t xml:space="preserve">Bem ou  serviço qualificado e quantificado resultante da execução da ação. Meta é a quantificação da ação. </t>
        </r>
        <r>
          <rPr>
            <sz val="9"/>
            <color indexed="81"/>
            <rFont val="Segoe UI"/>
            <family val="2"/>
          </rPr>
          <t xml:space="preserve">
</t>
        </r>
      </text>
    </comment>
    <comment ref="E18" authorId="2" shapeId="0">
      <text>
        <r>
          <rPr>
            <b/>
            <sz val="9"/>
            <color indexed="81"/>
            <rFont val="Segoe UI"/>
            <family val="2"/>
          </rPr>
          <t xml:space="preserve">Descrição textual  </t>
        </r>
        <r>
          <rPr>
            <sz val="9"/>
            <color indexed="81"/>
            <rFont val="Segoe UI"/>
            <family val="2"/>
          </rPr>
          <t xml:space="preserve">
</t>
        </r>
        <r>
          <rPr>
            <b/>
            <sz val="9"/>
            <color indexed="81"/>
            <rFont val="Segoe UI"/>
            <family val="2"/>
          </rPr>
          <t>detalhada da meta prevista relativa à ação.</t>
        </r>
      </text>
    </comment>
    <comment ref="F18" authorId="1" shapeId="0">
      <text>
        <r>
          <rPr>
            <b/>
            <sz val="16"/>
            <color indexed="81"/>
            <rFont val="Segoe UI"/>
            <family val="2"/>
          </rPr>
          <t>Resultado é o efeito produzido após a ação realizada, refere-se diretamente a ação.</t>
        </r>
        <r>
          <rPr>
            <sz val="9"/>
            <color indexed="81"/>
            <rFont val="Segoe UI"/>
            <family val="2"/>
          </rPr>
          <t xml:space="preserve">
</t>
        </r>
      </text>
    </comment>
    <comment ref="K18" authorId="0" shapeId="0">
      <text>
        <r>
          <rPr>
            <b/>
            <sz val="12"/>
            <color indexed="81"/>
            <rFont val="Tahoma"/>
            <family val="2"/>
          </rPr>
          <t>Valores Previstos no Plano de Ação 2018.</t>
        </r>
        <r>
          <rPr>
            <sz val="9"/>
            <color indexed="81"/>
            <rFont val="Tahoma"/>
            <family val="2"/>
          </rPr>
          <t xml:space="preserve">
</t>
        </r>
      </text>
    </comment>
  </commentList>
</comments>
</file>

<file path=xl/comments13.xml><?xml version="1.0" encoding="utf-8"?>
<comments xmlns="http://schemas.openxmlformats.org/spreadsheetml/2006/main">
  <authors>
    <author>Flavia Rios Costa</author>
    <author>Tania Mara Chaves Daldegan</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V17" authorId="0" shapeId="0">
      <text>
        <r>
          <rPr>
            <b/>
            <sz val="12"/>
            <color indexed="81"/>
            <rFont val="Tahoma"/>
            <family val="2"/>
          </rPr>
          <t>Nome do responsável pela execução da ação.</t>
        </r>
        <r>
          <rPr>
            <sz val="9"/>
            <color indexed="81"/>
            <rFont val="Tahoma"/>
            <family val="2"/>
          </rPr>
          <t xml:space="preserve">
</t>
        </r>
      </text>
    </comment>
  </commentList>
</comments>
</file>

<file path=xl/comments14.xml><?xml version="1.0" encoding="utf-8"?>
<comments xmlns="http://schemas.openxmlformats.org/spreadsheetml/2006/main">
  <authors>
    <author>Flavia Rios Costa</author>
    <author>Tania Mara Chaves Daldegan</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V17" authorId="0" shapeId="0">
      <text>
        <r>
          <rPr>
            <b/>
            <sz val="12"/>
            <color indexed="81"/>
            <rFont val="Tahoma"/>
            <family val="2"/>
          </rPr>
          <t>Nome do responsável pela execução da ação.</t>
        </r>
        <r>
          <rPr>
            <sz val="9"/>
            <color indexed="81"/>
            <rFont val="Tahoma"/>
            <family val="2"/>
          </rPr>
          <t xml:space="preserve">
</t>
        </r>
      </text>
    </comment>
  </commentList>
</comments>
</file>

<file path=xl/comments15.xml><?xml version="1.0" encoding="utf-8"?>
<comments xmlns="http://schemas.openxmlformats.org/spreadsheetml/2006/main">
  <authors>
    <author>Flavia Rios Costa</author>
    <author>Tania Mara Chaves Daldegan</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V17" authorId="0" shapeId="0">
      <text>
        <r>
          <rPr>
            <b/>
            <sz val="12"/>
            <color indexed="81"/>
            <rFont val="Tahoma"/>
            <family val="2"/>
          </rPr>
          <t>Nome do responsável pela execução da ação.</t>
        </r>
        <r>
          <rPr>
            <sz val="9"/>
            <color indexed="81"/>
            <rFont val="Tahoma"/>
            <family val="2"/>
          </rPr>
          <t xml:space="preserve">
</t>
        </r>
      </text>
    </comment>
  </commentList>
</comments>
</file>

<file path=xl/comments16.xml><?xml version="1.0" encoding="utf-8"?>
<comments xmlns="http://schemas.openxmlformats.org/spreadsheetml/2006/main">
  <authors>
    <author>Flavia Rios Costa</author>
    <author>Tania Mara Chaves Daldegan</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V17" authorId="0" shapeId="0">
      <text>
        <r>
          <rPr>
            <b/>
            <sz val="12"/>
            <color indexed="81"/>
            <rFont val="Tahoma"/>
            <family val="2"/>
          </rPr>
          <t>Nome do responsável pela execução da ação.</t>
        </r>
        <r>
          <rPr>
            <sz val="9"/>
            <color indexed="81"/>
            <rFont val="Tahoma"/>
            <family val="2"/>
          </rPr>
          <t xml:space="preserve">
</t>
        </r>
      </text>
    </comment>
    <comment ref="W17" authorId="0" shapeId="0">
      <text>
        <r>
          <rPr>
            <b/>
            <sz val="12"/>
            <color indexed="81"/>
            <rFont val="Tahoma"/>
            <family val="2"/>
          </rPr>
          <t>Nome do responsável pela execução da ação.</t>
        </r>
        <r>
          <rPr>
            <sz val="9"/>
            <color indexed="81"/>
            <rFont val="Tahoma"/>
            <family val="2"/>
          </rPr>
          <t xml:space="preserve">
</t>
        </r>
      </text>
    </comment>
  </commentList>
</comments>
</file>

<file path=xl/comments17.xml><?xml version="1.0" encoding="utf-8"?>
<comments xmlns="http://schemas.openxmlformats.org/spreadsheetml/2006/main">
  <authors>
    <author>Flavia Rios Costa</author>
    <author>Tania Mara Chaves Daldegan</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V17" authorId="0" shapeId="0">
      <text>
        <r>
          <rPr>
            <b/>
            <sz val="12"/>
            <color indexed="81"/>
            <rFont val="Tahoma"/>
            <family val="2"/>
          </rPr>
          <t>Nome do responsável pela execução da ação.</t>
        </r>
        <r>
          <rPr>
            <sz val="9"/>
            <color indexed="81"/>
            <rFont val="Tahoma"/>
            <family val="2"/>
          </rPr>
          <t xml:space="preserve">
</t>
        </r>
      </text>
    </comment>
  </commentList>
</comments>
</file>

<file path=xl/comments18.xml><?xml version="1.0" encoding="utf-8"?>
<comments xmlns="http://schemas.openxmlformats.org/spreadsheetml/2006/main">
  <authors>
    <author>Flavia Rios Costa</author>
    <author>Tania Mara Chaves Daldegan</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V17" authorId="0" shapeId="0">
      <text>
        <r>
          <rPr>
            <b/>
            <sz val="12"/>
            <color indexed="81"/>
            <rFont val="Tahoma"/>
            <family val="2"/>
          </rPr>
          <t>Nome do responsável pela execução da ação.</t>
        </r>
        <r>
          <rPr>
            <sz val="9"/>
            <color indexed="81"/>
            <rFont val="Tahoma"/>
            <family val="2"/>
          </rPr>
          <t xml:space="preserve">
</t>
        </r>
      </text>
    </comment>
  </commentList>
</comments>
</file>

<file path=xl/comments19.xml><?xml version="1.0" encoding="utf-8"?>
<comments xmlns="http://schemas.openxmlformats.org/spreadsheetml/2006/main">
  <authors>
    <author>Flavia Rios Costa</author>
    <author>Tania Mara Chaves Daldegan</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V17" authorId="0" shapeId="0">
      <text>
        <r>
          <rPr>
            <b/>
            <sz val="12"/>
            <color indexed="81"/>
            <rFont val="Tahoma"/>
            <family val="2"/>
          </rPr>
          <t>Nome do responsável pela execução da ação.</t>
        </r>
        <r>
          <rPr>
            <sz val="9"/>
            <color indexed="81"/>
            <rFont val="Tahoma"/>
            <family val="2"/>
          </rPr>
          <t xml:space="preserve">
</t>
        </r>
      </text>
    </comment>
  </commentList>
</comments>
</file>

<file path=xl/comments2.xml><?xml version="1.0" encoding="utf-8"?>
<comments xmlns="http://schemas.openxmlformats.org/spreadsheetml/2006/main">
  <authors>
    <author>Flavia Rios Costa</author>
    <author>Tania Mara Chaves Daldegan</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V17" authorId="0" shapeId="0">
      <text>
        <r>
          <rPr>
            <b/>
            <sz val="12"/>
            <color indexed="81"/>
            <rFont val="Tahoma"/>
            <family val="2"/>
          </rPr>
          <t>Nome do responsável pela execução da ação.</t>
        </r>
        <r>
          <rPr>
            <sz val="9"/>
            <color indexed="81"/>
            <rFont val="Tahoma"/>
            <family val="2"/>
          </rPr>
          <t xml:space="preserve">
</t>
        </r>
      </text>
    </comment>
  </commentList>
</comments>
</file>

<file path=xl/comments20.xml><?xml version="1.0" encoding="utf-8"?>
<comments xmlns="http://schemas.openxmlformats.org/spreadsheetml/2006/main">
  <authors>
    <author>Flavia Rios Costa</author>
    <author>Tania Mara Chaves Daldegan</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V17" authorId="0" shapeId="0">
      <text>
        <r>
          <rPr>
            <b/>
            <sz val="12"/>
            <color indexed="81"/>
            <rFont val="Tahoma"/>
            <family val="2"/>
          </rPr>
          <t>Nome do responsável pela execução da ação.</t>
        </r>
        <r>
          <rPr>
            <sz val="9"/>
            <color indexed="81"/>
            <rFont val="Tahoma"/>
            <family val="2"/>
          </rPr>
          <t xml:space="preserve">
</t>
        </r>
      </text>
    </comment>
  </commentList>
</comments>
</file>

<file path=xl/comments21.xml><?xml version="1.0" encoding="utf-8"?>
<comments xmlns="http://schemas.openxmlformats.org/spreadsheetml/2006/main">
  <authors>
    <author>Flavia Rios Costa</author>
    <author>Tania Mara Chaves Daldegan</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V17" authorId="0" shapeId="0">
      <text>
        <r>
          <rPr>
            <b/>
            <sz val="12"/>
            <color indexed="81"/>
            <rFont val="Tahoma"/>
            <family val="2"/>
          </rPr>
          <t>Nome do responsável pela execução da ação.</t>
        </r>
        <r>
          <rPr>
            <sz val="9"/>
            <color indexed="81"/>
            <rFont val="Tahoma"/>
            <family val="2"/>
          </rPr>
          <t xml:space="preserve">
</t>
        </r>
      </text>
    </comment>
  </commentList>
</comments>
</file>

<file path=xl/comments22.xml><?xml version="1.0" encoding="utf-8"?>
<comments xmlns="http://schemas.openxmlformats.org/spreadsheetml/2006/main">
  <authors>
    <author>Flavia Rios Costa</author>
    <author>Tania Mara Chaves Daldegan</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V17" authorId="0" shapeId="0">
      <text>
        <r>
          <rPr>
            <b/>
            <sz val="12"/>
            <color indexed="81"/>
            <rFont val="Tahoma"/>
            <family val="2"/>
          </rPr>
          <t>Nome do responsável pela execução da ação.</t>
        </r>
        <r>
          <rPr>
            <sz val="9"/>
            <color indexed="81"/>
            <rFont val="Tahoma"/>
            <family val="2"/>
          </rPr>
          <t xml:space="preserve">
</t>
        </r>
      </text>
    </comment>
  </commentList>
</comments>
</file>

<file path=xl/comments23.xml><?xml version="1.0" encoding="utf-8"?>
<comments xmlns="http://schemas.openxmlformats.org/spreadsheetml/2006/main">
  <authors>
    <author>Flavia Rios Costa</author>
    <author>Tania Mara Chaves Daldegan</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V17" authorId="0" shapeId="0">
      <text>
        <r>
          <rPr>
            <b/>
            <sz val="12"/>
            <color indexed="81"/>
            <rFont val="Tahoma"/>
            <family val="2"/>
          </rPr>
          <t>Nome do responsável pela execução da ação.</t>
        </r>
        <r>
          <rPr>
            <sz val="9"/>
            <color indexed="81"/>
            <rFont val="Tahoma"/>
            <family val="2"/>
          </rPr>
          <t xml:space="preserve">
</t>
        </r>
      </text>
    </comment>
  </commentList>
</comments>
</file>

<file path=xl/comments24.xml><?xml version="1.0" encoding="utf-8"?>
<comments xmlns="http://schemas.openxmlformats.org/spreadsheetml/2006/main">
  <authors>
    <author>Flavia Rios Costa</author>
    <author>Tania Mara Chaves Daldegan</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V17" authorId="0" shapeId="0">
      <text>
        <r>
          <rPr>
            <b/>
            <sz val="12"/>
            <color indexed="81"/>
            <rFont val="Tahoma"/>
            <family val="2"/>
          </rPr>
          <t>Nome do responsável pela execução da ação.</t>
        </r>
        <r>
          <rPr>
            <sz val="9"/>
            <color indexed="81"/>
            <rFont val="Tahoma"/>
            <family val="2"/>
          </rPr>
          <t xml:space="preserve">
</t>
        </r>
      </text>
    </comment>
  </commentList>
</comments>
</file>

<file path=xl/comments25.xml><?xml version="1.0" encoding="utf-8"?>
<comments xmlns="http://schemas.openxmlformats.org/spreadsheetml/2006/main">
  <authors>
    <author>Flavia Rios Costa</author>
    <author>Tania Mara Chaves Daldegan</author>
    <author>Maria Filomena M Paulos</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I17" authorId="0" shapeId="0">
      <text>
        <r>
          <rPr>
            <b/>
            <sz val="12"/>
            <color indexed="81"/>
            <rFont val="Tahoma"/>
            <family val="2"/>
          </rPr>
          <t>Corresponde ao tempo de duração da ação.</t>
        </r>
        <r>
          <rPr>
            <sz val="9"/>
            <color indexed="81"/>
            <rFont val="Tahoma"/>
            <family val="2"/>
          </rPr>
          <t xml:space="preserve">
</t>
        </r>
      </text>
    </comment>
    <comment ref="V17" authorId="0" shapeId="0">
      <text>
        <r>
          <rPr>
            <b/>
            <sz val="12"/>
            <color indexed="81"/>
            <rFont val="Tahoma"/>
            <family val="2"/>
          </rPr>
          <t>Nome do responsável pela execução da ação.</t>
        </r>
        <r>
          <rPr>
            <sz val="9"/>
            <color indexed="81"/>
            <rFont val="Tahoma"/>
            <family val="2"/>
          </rPr>
          <t xml:space="preserve">
</t>
        </r>
      </text>
    </comment>
    <comment ref="C18" authorId="0" shapeId="0">
      <text>
        <r>
          <rPr>
            <b/>
            <sz val="12"/>
            <color indexed="81"/>
            <rFont val="Tahoma"/>
            <family val="2"/>
          </rPr>
          <t xml:space="preserve">Ações são iniciativas específicas que devem ser executadas dentro de um projeto ou de uma atividade para produzir os resultados esperados.Ação é o que será feito. </t>
        </r>
      </text>
    </comment>
    <comment ref="D18" authorId="1" shapeId="0">
      <text>
        <r>
          <rPr>
            <b/>
            <sz val="12"/>
            <color indexed="81"/>
            <rFont val="Segoe UI"/>
            <family val="2"/>
          </rPr>
          <t xml:space="preserve">Bem ou  serviço qualificado e quantificado resultante da execução da ação. Meta é a quantificação da ação. </t>
        </r>
        <r>
          <rPr>
            <sz val="9"/>
            <color indexed="81"/>
            <rFont val="Segoe UI"/>
            <family val="2"/>
          </rPr>
          <t xml:space="preserve">
</t>
        </r>
      </text>
    </comment>
    <comment ref="E18" authorId="2" shapeId="0">
      <text>
        <r>
          <rPr>
            <b/>
            <sz val="9"/>
            <color indexed="81"/>
            <rFont val="Segoe UI"/>
            <family val="2"/>
          </rPr>
          <t xml:space="preserve">Descrição textual  </t>
        </r>
        <r>
          <rPr>
            <sz val="9"/>
            <color indexed="81"/>
            <rFont val="Segoe UI"/>
            <family val="2"/>
          </rPr>
          <t xml:space="preserve">
</t>
        </r>
        <r>
          <rPr>
            <b/>
            <sz val="9"/>
            <color indexed="81"/>
            <rFont val="Segoe UI"/>
            <family val="2"/>
          </rPr>
          <t>detalhada da meta prevista relativa à ação.</t>
        </r>
      </text>
    </comment>
    <comment ref="F18" authorId="1" shapeId="0">
      <text>
        <r>
          <rPr>
            <b/>
            <sz val="16"/>
            <color indexed="81"/>
            <rFont val="Segoe UI"/>
            <family val="2"/>
          </rPr>
          <t>Resultado é o efeito produzido após a ação realizada, refere-se diretamente a ação.</t>
        </r>
        <r>
          <rPr>
            <sz val="9"/>
            <color indexed="81"/>
            <rFont val="Segoe UI"/>
            <family val="2"/>
          </rPr>
          <t xml:space="preserve">
</t>
        </r>
      </text>
    </comment>
    <comment ref="K18" authorId="0" shapeId="0">
      <text>
        <r>
          <rPr>
            <b/>
            <sz val="12"/>
            <color indexed="81"/>
            <rFont val="Tahoma"/>
            <family val="2"/>
          </rPr>
          <t>Valores Previstos no Plano de Ação 2018.</t>
        </r>
        <r>
          <rPr>
            <sz val="9"/>
            <color indexed="81"/>
            <rFont val="Tahoma"/>
            <family val="2"/>
          </rPr>
          <t xml:space="preserve">
</t>
        </r>
      </text>
    </comment>
  </commentList>
</comments>
</file>

<file path=xl/comments26.xml><?xml version="1.0" encoding="utf-8"?>
<comments xmlns="http://schemas.openxmlformats.org/spreadsheetml/2006/main">
  <authors>
    <author>Flavia Rios Costa</author>
    <author>Tania Mara Chaves Daldegan</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V17" authorId="0" shapeId="0">
      <text>
        <r>
          <rPr>
            <b/>
            <sz val="12"/>
            <color indexed="81"/>
            <rFont val="Tahoma"/>
            <family val="2"/>
          </rPr>
          <t>Nome do responsável pela execução da ação.</t>
        </r>
        <r>
          <rPr>
            <sz val="9"/>
            <color indexed="81"/>
            <rFont val="Tahoma"/>
            <family val="2"/>
          </rPr>
          <t xml:space="preserve">
</t>
        </r>
      </text>
    </comment>
  </commentList>
</comments>
</file>

<file path=xl/comments27.xml><?xml version="1.0" encoding="utf-8"?>
<comments xmlns="http://schemas.openxmlformats.org/spreadsheetml/2006/main">
  <authors>
    <author>Flavia Rios Costa</author>
    <author>Tania Mara Chaves Daldegan</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V17" authorId="0" shapeId="0">
      <text>
        <r>
          <rPr>
            <b/>
            <sz val="12"/>
            <color indexed="81"/>
            <rFont val="Tahoma"/>
            <family val="2"/>
          </rPr>
          <t>Nome do responsável pela execução da ação.</t>
        </r>
        <r>
          <rPr>
            <sz val="9"/>
            <color indexed="81"/>
            <rFont val="Tahoma"/>
            <family val="2"/>
          </rPr>
          <t xml:space="preserve">
</t>
        </r>
      </text>
    </comment>
  </commentList>
</comments>
</file>

<file path=xl/comments28.xml><?xml version="1.0" encoding="utf-8"?>
<comments xmlns="http://schemas.openxmlformats.org/spreadsheetml/2006/main">
  <authors>
    <author>Flavia Rios Costa</author>
    <author>Tania Mara Chaves Daldegan</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V17" authorId="0" shapeId="0">
      <text>
        <r>
          <rPr>
            <b/>
            <sz val="12"/>
            <color indexed="81"/>
            <rFont val="Tahoma"/>
            <family val="2"/>
          </rPr>
          <t>Nome do responsável pela execução da ação.</t>
        </r>
        <r>
          <rPr>
            <sz val="9"/>
            <color indexed="81"/>
            <rFont val="Tahoma"/>
            <family val="2"/>
          </rPr>
          <t xml:space="preserve">
</t>
        </r>
      </text>
    </comment>
  </commentList>
</comments>
</file>

<file path=xl/comments29.xml><?xml version="1.0" encoding="utf-8"?>
<comments xmlns="http://schemas.openxmlformats.org/spreadsheetml/2006/main">
  <authors>
    <author>Tania Mara Chaves Daldegan</author>
    <author>Flavia Rios Costa</author>
  </authors>
  <commentList>
    <comment ref="C17" authorId="0"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W17" authorId="1" shapeId="0">
      <text>
        <r>
          <rPr>
            <b/>
            <sz val="12"/>
            <color indexed="81"/>
            <rFont val="Tahoma"/>
            <family val="2"/>
          </rPr>
          <t>Nome do responsável pela execução da ação.</t>
        </r>
        <r>
          <rPr>
            <sz val="9"/>
            <color indexed="81"/>
            <rFont val="Tahoma"/>
            <family val="2"/>
          </rPr>
          <t xml:space="preserve">
</t>
        </r>
      </text>
    </comment>
  </commentList>
</comments>
</file>

<file path=xl/comments3.xml><?xml version="1.0" encoding="utf-8"?>
<comments xmlns="http://schemas.openxmlformats.org/spreadsheetml/2006/main">
  <authors>
    <author>Flavia Rios Costa</author>
    <author>Tania Mara Chaves Daldegan</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V17" authorId="0" shapeId="0">
      <text>
        <r>
          <rPr>
            <b/>
            <sz val="12"/>
            <color indexed="81"/>
            <rFont val="Tahoma"/>
            <family val="2"/>
          </rPr>
          <t>Nome do responsável pela execução da ação.</t>
        </r>
        <r>
          <rPr>
            <sz val="9"/>
            <color indexed="81"/>
            <rFont val="Tahoma"/>
            <family val="2"/>
          </rPr>
          <t xml:space="preserve">
</t>
        </r>
      </text>
    </comment>
  </commentList>
</comments>
</file>

<file path=xl/comments30.xml><?xml version="1.0" encoding="utf-8"?>
<comments xmlns="http://schemas.openxmlformats.org/spreadsheetml/2006/main">
  <authors>
    <author>Flavia Rios Costa</author>
    <author>Tania Mara Chaves Daldegan</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V17" authorId="0" shapeId="0">
      <text>
        <r>
          <rPr>
            <b/>
            <sz val="12"/>
            <color indexed="81"/>
            <rFont val="Tahoma"/>
            <family val="2"/>
          </rPr>
          <t>Nome do responsável pela execução da ação.</t>
        </r>
        <r>
          <rPr>
            <sz val="9"/>
            <color indexed="81"/>
            <rFont val="Tahoma"/>
            <family val="2"/>
          </rPr>
          <t xml:space="preserve">
</t>
        </r>
      </text>
    </comment>
    <comment ref="W17" authorId="0" shapeId="0">
      <text>
        <r>
          <rPr>
            <b/>
            <sz val="12"/>
            <color indexed="81"/>
            <rFont val="Tahoma"/>
            <family val="2"/>
          </rPr>
          <t>Nome do responsável pela execução da ação.</t>
        </r>
        <r>
          <rPr>
            <sz val="9"/>
            <color indexed="81"/>
            <rFont val="Tahoma"/>
            <family val="2"/>
          </rPr>
          <t xml:space="preserve">
</t>
        </r>
      </text>
    </comment>
  </commentList>
</comments>
</file>

<file path=xl/comments31.xml><?xml version="1.0" encoding="utf-8"?>
<comments xmlns="http://schemas.openxmlformats.org/spreadsheetml/2006/main">
  <authors>
    <author>Flavia Rios Costa</author>
    <author>Tania Mara Chaves Daldegan</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V17" authorId="0" shapeId="0">
      <text>
        <r>
          <rPr>
            <b/>
            <sz val="12"/>
            <color indexed="81"/>
            <rFont val="Tahoma"/>
            <family val="2"/>
          </rPr>
          <t>Nome do responsável pela execução da ação.</t>
        </r>
        <r>
          <rPr>
            <sz val="9"/>
            <color indexed="81"/>
            <rFont val="Tahoma"/>
            <family val="2"/>
          </rPr>
          <t xml:space="preserve">
</t>
        </r>
      </text>
    </comment>
  </commentList>
</comments>
</file>

<file path=xl/comments32.xml><?xml version="1.0" encoding="utf-8"?>
<comments xmlns="http://schemas.openxmlformats.org/spreadsheetml/2006/main">
  <authors>
    <author>Flavia Rios Costa</author>
    <author>Tania Mara Chaves Daldegan</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V17" authorId="0" shapeId="0">
      <text>
        <r>
          <rPr>
            <b/>
            <sz val="12"/>
            <color indexed="81"/>
            <rFont val="Tahoma"/>
            <family val="2"/>
          </rPr>
          <t>Nome do responsável pela execução da ação.</t>
        </r>
        <r>
          <rPr>
            <sz val="9"/>
            <color indexed="81"/>
            <rFont val="Tahoma"/>
            <family val="2"/>
          </rPr>
          <t xml:space="preserve">
</t>
        </r>
      </text>
    </comment>
  </commentList>
</comments>
</file>

<file path=xl/comments33.xml><?xml version="1.0" encoding="utf-8"?>
<comments xmlns="http://schemas.openxmlformats.org/spreadsheetml/2006/main">
  <authors>
    <author>Flavia Rios Costa</author>
    <author>Tania Mara Chaves Daldegan</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V17" authorId="0" shapeId="0">
      <text>
        <r>
          <rPr>
            <b/>
            <sz val="12"/>
            <color indexed="81"/>
            <rFont val="Tahoma"/>
            <family val="2"/>
          </rPr>
          <t>Nome do responsável pela execução da ação.</t>
        </r>
        <r>
          <rPr>
            <sz val="9"/>
            <color indexed="81"/>
            <rFont val="Tahoma"/>
            <family val="2"/>
          </rPr>
          <t xml:space="preserve">
</t>
        </r>
      </text>
    </comment>
  </commentList>
</comments>
</file>

<file path=xl/comments34.xml><?xml version="1.0" encoding="utf-8"?>
<comments xmlns="http://schemas.openxmlformats.org/spreadsheetml/2006/main">
  <authors>
    <author>Flavia Rios Costa</author>
    <author>Tania Mara Chaves Daldegan</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V17" authorId="0" shapeId="0">
      <text>
        <r>
          <rPr>
            <b/>
            <sz val="12"/>
            <color indexed="81"/>
            <rFont val="Tahoma"/>
            <family val="2"/>
          </rPr>
          <t>Nome do responsável pela execução da ação.</t>
        </r>
        <r>
          <rPr>
            <sz val="9"/>
            <color indexed="81"/>
            <rFont val="Tahoma"/>
            <family val="2"/>
          </rPr>
          <t xml:space="preserve">
</t>
        </r>
      </text>
    </comment>
  </commentList>
</comments>
</file>

<file path=xl/comments35.xml><?xml version="1.0" encoding="utf-8"?>
<comments xmlns="http://schemas.openxmlformats.org/spreadsheetml/2006/main">
  <authors>
    <author>Flavia Rios Costa</author>
    <author>Tania Mara Chaves Daldegan</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V17" authorId="0" shapeId="0">
      <text>
        <r>
          <rPr>
            <b/>
            <sz val="12"/>
            <color indexed="81"/>
            <rFont val="Tahoma"/>
            <family val="2"/>
          </rPr>
          <t>Nome do responsável pela execução da ação.</t>
        </r>
        <r>
          <rPr>
            <sz val="9"/>
            <color indexed="81"/>
            <rFont val="Tahoma"/>
            <family val="2"/>
          </rPr>
          <t xml:space="preserve">
</t>
        </r>
      </text>
    </comment>
  </commentList>
</comments>
</file>

<file path=xl/comments36.xml><?xml version="1.0" encoding="utf-8"?>
<comments xmlns="http://schemas.openxmlformats.org/spreadsheetml/2006/main">
  <authors>
    <author>Flavia Rios Costa</author>
    <author>Tania Mara Chaves Daldegan</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V17" authorId="0" shapeId="0">
      <text>
        <r>
          <rPr>
            <b/>
            <sz val="12"/>
            <color indexed="81"/>
            <rFont val="Tahoma"/>
            <family val="2"/>
          </rPr>
          <t>Nome do responsável pela execução da ação.</t>
        </r>
        <r>
          <rPr>
            <sz val="9"/>
            <color indexed="81"/>
            <rFont val="Tahoma"/>
            <family val="2"/>
          </rPr>
          <t xml:space="preserve">
</t>
        </r>
      </text>
    </comment>
  </commentList>
</comments>
</file>

<file path=xl/comments37.xml><?xml version="1.0" encoding="utf-8"?>
<comments xmlns="http://schemas.openxmlformats.org/spreadsheetml/2006/main">
  <authors>
    <author>Flavia Rios Costa</author>
    <author>Tania Mara Chaves Daldegan</author>
    <author>Maria Filomena M Paulos</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I17" authorId="0" shapeId="0">
      <text>
        <r>
          <rPr>
            <b/>
            <sz val="12"/>
            <color indexed="81"/>
            <rFont val="Tahoma"/>
            <family val="2"/>
          </rPr>
          <t>Corresponde ao tempo de duração da ação.</t>
        </r>
        <r>
          <rPr>
            <sz val="9"/>
            <color indexed="81"/>
            <rFont val="Tahoma"/>
            <family val="2"/>
          </rPr>
          <t xml:space="preserve">
</t>
        </r>
      </text>
    </comment>
    <comment ref="V17" authorId="0" shapeId="0">
      <text>
        <r>
          <rPr>
            <b/>
            <sz val="12"/>
            <color indexed="81"/>
            <rFont val="Tahoma"/>
            <family val="2"/>
          </rPr>
          <t>Nome do responsável pela execução da ação.</t>
        </r>
        <r>
          <rPr>
            <sz val="9"/>
            <color indexed="81"/>
            <rFont val="Tahoma"/>
            <family val="2"/>
          </rPr>
          <t xml:space="preserve">
</t>
        </r>
      </text>
    </comment>
    <comment ref="C18" authorId="0" shapeId="0">
      <text>
        <r>
          <rPr>
            <b/>
            <sz val="12"/>
            <color indexed="81"/>
            <rFont val="Tahoma"/>
            <family val="2"/>
          </rPr>
          <t xml:space="preserve">Ações são iniciativas específicas que devem ser executadas dentro de um projeto ou de uma atividade para produzir os resultados esperados.Ação é o que será feito. </t>
        </r>
      </text>
    </comment>
    <comment ref="D18" authorId="1" shapeId="0">
      <text>
        <r>
          <rPr>
            <b/>
            <sz val="12"/>
            <color indexed="81"/>
            <rFont val="Segoe UI"/>
            <family val="2"/>
          </rPr>
          <t xml:space="preserve">Bem ou  serviço qualificado e quantificado resultante da execução da ação. Meta é a quantificação da ação. </t>
        </r>
        <r>
          <rPr>
            <sz val="9"/>
            <color indexed="81"/>
            <rFont val="Segoe UI"/>
            <family val="2"/>
          </rPr>
          <t xml:space="preserve">
</t>
        </r>
      </text>
    </comment>
    <comment ref="E18" authorId="2" shapeId="0">
      <text>
        <r>
          <rPr>
            <b/>
            <sz val="9"/>
            <color indexed="81"/>
            <rFont val="Segoe UI"/>
            <family val="2"/>
          </rPr>
          <t xml:space="preserve">Descrição textual  </t>
        </r>
        <r>
          <rPr>
            <sz val="9"/>
            <color indexed="81"/>
            <rFont val="Segoe UI"/>
            <family val="2"/>
          </rPr>
          <t xml:space="preserve">
</t>
        </r>
        <r>
          <rPr>
            <b/>
            <sz val="9"/>
            <color indexed="81"/>
            <rFont val="Segoe UI"/>
            <family val="2"/>
          </rPr>
          <t>detalhada da meta prevista relativa à ação.</t>
        </r>
      </text>
    </comment>
    <comment ref="F18" authorId="1" shapeId="0">
      <text>
        <r>
          <rPr>
            <b/>
            <sz val="16"/>
            <color indexed="81"/>
            <rFont val="Segoe UI"/>
            <family val="2"/>
          </rPr>
          <t>Resultado é o efeito produzido após a ação realizada, refere-se diretamente a ação.</t>
        </r>
        <r>
          <rPr>
            <sz val="9"/>
            <color indexed="81"/>
            <rFont val="Segoe UI"/>
            <family val="2"/>
          </rPr>
          <t xml:space="preserve">
</t>
        </r>
      </text>
    </comment>
    <comment ref="K18" authorId="0" shapeId="0">
      <text>
        <r>
          <rPr>
            <b/>
            <sz val="12"/>
            <color indexed="81"/>
            <rFont val="Tahoma"/>
            <family val="2"/>
          </rPr>
          <t>Valores Previstos no Plano de Ação 2018.</t>
        </r>
        <r>
          <rPr>
            <sz val="9"/>
            <color indexed="81"/>
            <rFont val="Tahoma"/>
            <family val="2"/>
          </rPr>
          <t xml:space="preserve">
</t>
        </r>
      </text>
    </comment>
  </commentList>
</comments>
</file>

<file path=xl/comments38.xml><?xml version="1.0" encoding="utf-8"?>
<comments xmlns="http://schemas.openxmlformats.org/spreadsheetml/2006/main">
  <authors>
    <author>Flavia Rios Costa</author>
    <author>Tania Mara Chaves Daldegan</author>
    <author>Maria Filomena M Paulos</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I17" authorId="0" shapeId="0">
      <text>
        <r>
          <rPr>
            <b/>
            <sz val="12"/>
            <color indexed="81"/>
            <rFont val="Tahoma"/>
            <family val="2"/>
          </rPr>
          <t>Corresponde ao tempo de duração da ação.</t>
        </r>
        <r>
          <rPr>
            <sz val="9"/>
            <color indexed="81"/>
            <rFont val="Tahoma"/>
            <family val="2"/>
          </rPr>
          <t xml:space="preserve">
</t>
        </r>
      </text>
    </comment>
    <comment ref="V17" authorId="0" shapeId="0">
      <text>
        <r>
          <rPr>
            <b/>
            <sz val="12"/>
            <color indexed="81"/>
            <rFont val="Tahoma"/>
            <family val="2"/>
          </rPr>
          <t>Nome do responsável pela execução da ação.</t>
        </r>
        <r>
          <rPr>
            <sz val="9"/>
            <color indexed="81"/>
            <rFont val="Tahoma"/>
            <family val="2"/>
          </rPr>
          <t xml:space="preserve">
</t>
        </r>
      </text>
    </comment>
    <comment ref="C18" authorId="0" shapeId="0">
      <text>
        <r>
          <rPr>
            <b/>
            <sz val="12"/>
            <color indexed="81"/>
            <rFont val="Tahoma"/>
            <family val="2"/>
          </rPr>
          <t xml:space="preserve">Ações são iniciativas específicas que devem ser executadas dentro de um projeto ou de uma atividade para produzir os resultados esperados.Ação é o que será feito. </t>
        </r>
      </text>
    </comment>
    <comment ref="D18" authorId="1" shapeId="0">
      <text>
        <r>
          <rPr>
            <b/>
            <sz val="12"/>
            <color indexed="81"/>
            <rFont val="Segoe UI"/>
            <family val="2"/>
          </rPr>
          <t xml:space="preserve">Bem ou  serviço qualificado e quantificado resultante da execução da ação. Meta é a quantificação da ação. </t>
        </r>
        <r>
          <rPr>
            <sz val="9"/>
            <color indexed="81"/>
            <rFont val="Segoe UI"/>
            <family val="2"/>
          </rPr>
          <t xml:space="preserve">
</t>
        </r>
      </text>
    </comment>
    <comment ref="E18" authorId="2" shapeId="0">
      <text>
        <r>
          <rPr>
            <b/>
            <sz val="9"/>
            <color indexed="81"/>
            <rFont val="Segoe UI"/>
            <family val="2"/>
          </rPr>
          <t xml:space="preserve">Descrição textual  </t>
        </r>
        <r>
          <rPr>
            <sz val="9"/>
            <color indexed="81"/>
            <rFont val="Segoe UI"/>
            <family val="2"/>
          </rPr>
          <t xml:space="preserve">
</t>
        </r>
        <r>
          <rPr>
            <b/>
            <sz val="9"/>
            <color indexed="81"/>
            <rFont val="Segoe UI"/>
            <family val="2"/>
          </rPr>
          <t>detalhada da meta prevista relativa à ação.</t>
        </r>
      </text>
    </comment>
    <comment ref="F18" authorId="1" shapeId="0">
      <text>
        <r>
          <rPr>
            <b/>
            <sz val="16"/>
            <color indexed="81"/>
            <rFont val="Segoe UI"/>
            <family val="2"/>
          </rPr>
          <t>Resultado é o efeito produzido após a ação realizada, refere-se diretamente a ação.</t>
        </r>
        <r>
          <rPr>
            <sz val="9"/>
            <color indexed="81"/>
            <rFont val="Segoe UI"/>
            <family val="2"/>
          </rPr>
          <t xml:space="preserve">
</t>
        </r>
      </text>
    </comment>
    <comment ref="K18" authorId="0" shapeId="0">
      <text>
        <r>
          <rPr>
            <b/>
            <sz val="12"/>
            <color indexed="81"/>
            <rFont val="Tahoma"/>
            <family val="2"/>
          </rPr>
          <t>Valores Previstos no Plano de Ação 2018.</t>
        </r>
        <r>
          <rPr>
            <sz val="9"/>
            <color indexed="81"/>
            <rFont val="Tahoma"/>
            <family val="2"/>
          </rPr>
          <t xml:space="preserve">
</t>
        </r>
      </text>
    </comment>
  </commentList>
</comments>
</file>

<file path=xl/comments39.xml><?xml version="1.0" encoding="utf-8"?>
<comments xmlns="http://schemas.openxmlformats.org/spreadsheetml/2006/main">
  <authors>
    <author>Flavia Rios Costa</author>
    <author>Tania Mara Chaves Daldegan</author>
    <author>Maria Filomena M Paulos</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I17" authorId="0" shapeId="0">
      <text>
        <r>
          <rPr>
            <b/>
            <sz val="12"/>
            <color indexed="81"/>
            <rFont val="Tahoma"/>
            <family val="2"/>
          </rPr>
          <t>Corresponde ao tempo de duração da ação.</t>
        </r>
        <r>
          <rPr>
            <sz val="9"/>
            <color indexed="81"/>
            <rFont val="Tahoma"/>
            <family val="2"/>
          </rPr>
          <t xml:space="preserve">
</t>
        </r>
      </text>
    </comment>
    <comment ref="V17" authorId="0" shapeId="0">
      <text>
        <r>
          <rPr>
            <b/>
            <sz val="12"/>
            <color indexed="81"/>
            <rFont val="Tahoma"/>
            <family val="2"/>
          </rPr>
          <t>Nome do responsável pela execução da ação.</t>
        </r>
        <r>
          <rPr>
            <sz val="9"/>
            <color indexed="81"/>
            <rFont val="Tahoma"/>
            <family val="2"/>
          </rPr>
          <t xml:space="preserve">
</t>
        </r>
      </text>
    </comment>
    <comment ref="C18" authorId="0" shapeId="0">
      <text>
        <r>
          <rPr>
            <b/>
            <sz val="12"/>
            <color indexed="81"/>
            <rFont val="Tahoma"/>
            <family val="2"/>
          </rPr>
          <t xml:space="preserve">Ações são iniciativas específicas que devem ser executadas dentro de um projeto ou de uma atividade para produzir os resultados esperados.Ação é o que será feito. </t>
        </r>
      </text>
    </comment>
    <comment ref="D18" authorId="1" shapeId="0">
      <text>
        <r>
          <rPr>
            <b/>
            <sz val="12"/>
            <color indexed="81"/>
            <rFont val="Segoe UI"/>
            <family val="2"/>
          </rPr>
          <t xml:space="preserve">Bem ou  serviço qualificado e quantificado resultante da execução da ação. Meta é a quantificação da ação. </t>
        </r>
        <r>
          <rPr>
            <sz val="9"/>
            <color indexed="81"/>
            <rFont val="Segoe UI"/>
            <family val="2"/>
          </rPr>
          <t xml:space="preserve">
</t>
        </r>
      </text>
    </comment>
    <comment ref="E18" authorId="2" shapeId="0">
      <text>
        <r>
          <rPr>
            <b/>
            <sz val="9"/>
            <color indexed="81"/>
            <rFont val="Segoe UI"/>
            <family val="2"/>
          </rPr>
          <t xml:space="preserve">Descrição textual  </t>
        </r>
        <r>
          <rPr>
            <sz val="9"/>
            <color indexed="81"/>
            <rFont val="Segoe UI"/>
            <family val="2"/>
          </rPr>
          <t xml:space="preserve">
</t>
        </r>
        <r>
          <rPr>
            <b/>
            <sz val="9"/>
            <color indexed="81"/>
            <rFont val="Segoe UI"/>
            <family val="2"/>
          </rPr>
          <t>detalhada da meta prevista relativa à ação.</t>
        </r>
      </text>
    </comment>
    <comment ref="F18" authorId="1" shapeId="0">
      <text>
        <r>
          <rPr>
            <b/>
            <sz val="16"/>
            <color indexed="81"/>
            <rFont val="Segoe UI"/>
            <family val="2"/>
          </rPr>
          <t>Resultado é o efeito produzido após a ação realizada, refere-se diretamente a ação.</t>
        </r>
        <r>
          <rPr>
            <sz val="9"/>
            <color indexed="81"/>
            <rFont val="Segoe UI"/>
            <family val="2"/>
          </rPr>
          <t xml:space="preserve">
</t>
        </r>
      </text>
    </comment>
    <comment ref="K18" authorId="0" shapeId="0">
      <text>
        <r>
          <rPr>
            <b/>
            <sz val="12"/>
            <color indexed="81"/>
            <rFont val="Tahoma"/>
            <family val="2"/>
          </rPr>
          <t>Valores Previstos no Plano de Ação 2018.</t>
        </r>
        <r>
          <rPr>
            <sz val="9"/>
            <color indexed="81"/>
            <rFont val="Tahoma"/>
            <family val="2"/>
          </rPr>
          <t xml:space="preserve">
</t>
        </r>
      </text>
    </comment>
  </commentList>
</comments>
</file>

<file path=xl/comments4.xml><?xml version="1.0" encoding="utf-8"?>
<comments xmlns="http://schemas.openxmlformats.org/spreadsheetml/2006/main">
  <authors>
    <author>Flavia Rios Costa</author>
    <author>Tania Mara Chaves Daldegan</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V17" authorId="0" shapeId="0">
      <text>
        <r>
          <rPr>
            <b/>
            <sz val="12"/>
            <color indexed="81"/>
            <rFont val="Tahoma"/>
            <family val="2"/>
          </rPr>
          <t>Nome do responsável pela execução da ação.</t>
        </r>
        <r>
          <rPr>
            <sz val="9"/>
            <color indexed="81"/>
            <rFont val="Tahoma"/>
            <family val="2"/>
          </rPr>
          <t xml:space="preserve">
</t>
        </r>
      </text>
    </comment>
  </commentList>
</comments>
</file>

<file path=xl/comments40.xml><?xml version="1.0" encoding="utf-8"?>
<comments xmlns="http://schemas.openxmlformats.org/spreadsheetml/2006/main">
  <authors>
    <author>Flavia Rios Costa</author>
    <author>Tania Mara Chaves Daldegan</author>
    <author>Maria Filomena M Paulos</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I17" authorId="0" shapeId="0">
      <text>
        <r>
          <rPr>
            <b/>
            <sz val="12"/>
            <color indexed="81"/>
            <rFont val="Tahoma"/>
            <family val="2"/>
          </rPr>
          <t>Corresponde ao tempo de duração da ação.</t>
        </r>
        <r>
          <rPr>
            <sz val="9"/>
            <color indexed="81"/>
            <rFont val="Tahoma"/>
            <family val="2"/>
          </rPr>
          <t xml:space="preserve">
</t>
        </r>
      </text>
    </comment>
    <comment ref="V17" authorId="0" shapeId="0">
      <text>
        <r>
          <rPr>
            <b/>
            <sz val="12"/>
            <color indexed="81"/>
            <rFont val="Tahoma"/>
            <family val="2"/>
          </rPr>
          <t>Nome do responsável pela execução da ação.</t>
        </r>
        <r>
          <rPr>
            <sz val="9"/>
            <color indexed="81"/>
            <rFont val="Tahoma"/>
            <family val="2"/>
          </rPr>
          <t xml:space="preserve">
</t>
        </r>
      </text>
    </comment>
    <comment ref="C18" authorId="0" shapeId="0">
      <text>
        <r>
          <rPr>
            <b/>
            <sz val="12"/>
            <color indexed="81"/>
            <rFont val="Tahoma"/>
            <family val="2"/>
          </rPr>
          <t xml:space="preserve">Ações são iniciativas específicas que devem ser executadas dentro de um projeto ou de uma atividade para produzir os resultados esperados.Ação é o que será feito. </t>
        </r>
      </text>
    </comment>
    <comment ref="D18" authorId="1" shapeId="0">
      <text>
        <r>
          <rPr>
            <b/>
            <sz val="12"/>
            <color indexed="81"/>
            <rFont val="Segoe UI"/>
            <family val="2"/>
          </rPr>
          <t xml:space="preserve">Bem ou  serviço qualificado e quantificado resultante da execução da ação. Meta é a quantificação da ação. </t>
        </r>
        <r>
          <rPr>
            <sz val="9"/>
            <color indexed="81"/>
            <rFont val="Segoe UI"/>
            <family val="2"/>
          </rPr>
          <t xml:space="preserve">
</t>
        </r>
      </text>
    </comment>
    <comment ref="E18" authorId="2" shapeId="0">
      <text>
        <r>
          <rPr>
            <b/>
            <sz val="9"/>
            <color indexed="81"/>
            <rFont val="Segoe UI"/>
            <family val="2"/>
          </rPr>
          <t xml:space="preserve">Descrição textual  </t>
        </r>
        <r>
          <rPr>
            <sz val="9"/>
            <color indexed="81"/>
            <rFont val="Segoe UI"/>
            <family val="2"/>
          </rPr>
          <t xml:space="preserve">
</t>
        </r>
        <r>
          <rPr>
            <b/>
            <sz val="9"/>
            <color indexed="81"/>
            <rFont val="Segoe UI"/>
            <family val="2"/>
          </rPr>
          <t>detalhada da meta prevista relativa à ação.</t>
        </r>
      </text>
    </comment>
    <comment ref="F18" authorId="1" shapeId="0">
      <text>
        <r>
          <rPr>
            <b/>
            <sz val="16"/>
            <color indexed="81"/>
            <rFont val="Segoe UI"/>
            <family val="2"/>
          </rPr>
          <t>Resultado é o efeito produzido após a ação realizada, refere-se diretamente a ação.</t>
        </r>
        <r>
          <rPr>
            <sz val="9"/>
            <color indexed="81"/>
            <rFont val="Segoe UI"/>
            <family val="2"/>
          </rPr>
          <t xml:space="preserve">
</t>
        </r>
      </text>
    </comment>
    <comment ref="K18" authorId="0" shapeId="0">
      <text>
        <r>
          <rPr>
            <b/>
            <sz val="12"/>
            <color indexed="81"/>
            <rFont val="Tahoma"/>
            <family val="2"/>
          </rPr>
          <t>Valores Previstos no Plano de Ação 2018.</t>
        </r>
        <r>
          <rPr>
            <sz val="9"/>
            <color indexed="81"/>
            <rFont val="Tahoma"/>
            <family val="2"/>
          </rPr>
          <t xml:space="preserve">
</t>
        </r>
      </text>
    </comment>
  </commentList>
</comments>
</file>

<file path=xl/comments41.xml><?xml version="1.0" encoding="utf-8"?>
<comments xmlns="http://schemas.openxmlformats.org/spreadsheetml/2006/main">
  <authors>
    <author>Flavia Rios Costa</author>
    <author>Tania Mara Chaves Daldegan</author>
    <author>Maria Filomena M Paulos</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I17" authorId="0" shapeId="0">
      <text>
        <r>
          <rPr>
            <b/>
            <sz val="12"/>
            <color indexed="81"/>
            <rFont val="Tahoma"/>
            <family val="2"/>
          </rPr>
          <t>Corresponde ao tempo de duração da ação.</t>
        </r>
        <r>
          <rPr>
            <sz val="9"/>
            <color indexed="81"/>
            <rFont val="Tahoma"/>
            <family val="2"/>
          </rPr>
          <t xml:space="preserve">
</t>
        </r>
      </text>
    </comment>
    <comment ref="V17" authorId="0" shapeId="0">
      <text>
        <r>
          <rPr>
            <b/>
            <sz val="12"/>
            <color indexed="81"/>
            <rFont val="Tahoma"/>
            <family val="2"/>
          </rPr>
          <t>Nome do responsável pela execução da ação.</t>
        </r>
        <r>
          <rPr>
            <sz val="9"/>
            <color indexed="81"/>
            <rFont val="Tahoma"/>
            <family val="2"/>
          </rPr>
          <t xml:space="preserve">
</t>
        </r>
      </text>
    </comment>
    <comment ref="C18" authorId="0" shapeId="0">
      <text>
        <r>
          <rPr>
            <b/>
            <sz val="12"/>
            <color indexed="81"/>
            <rFont val="Tahoma"/>
            <family val="2"/>
          </rPr>
          <t xml:space="preserve">Ações são iniciativas específicas que devem ser executadas dentro de um projeto ou de uma atividade para produzir os resultados esperados.Ação é o que será feito. </t>
        </r>
      </text>
    </comment>
    <comment ref="D18" authorId="1" shapeId="0">
      <text>
        <r>
          <rPr>
            <b/>
            <sz val="12"/>
            <color indexed="81"/>
            <rFont val="Segoe UI"/>
            <family val="2"/>
          </rPr>
          <t xml:space="preserve">Bem ou  serviço qualificado e quantificado resultante da execução da ação. Meta é a quantificação da ação. </t>
        </r>
        <r>
          <rPr>
            <sz val="9"/>
            <color indexed="81"/>
            <rFont val="Segoe UI"/>
            <family val="2"/>
          </rPr>
          <t xml:space="preserve">
</t>
        </r>
      </text>
    </comment>
    <comment ref="E18" authorId="2" shapeId="0">
      <text>
        <r>
          <rPr>
            <b/>
            <sz val="9"/>
            <color indexed="81"/>
            <rFont val="Segoe UI"/>
            <family val="2"/>
          </rPr>
          <t xml:space="preserve">Descrição textual  </t>
        </r>
        <r>
          <rPr>
            <sz val="9"/>
            <color indexed="81"/>
            <rFont val="Segoe UI"/>
            <family val="2"/>
          </rPr>
          <t xml:space="preserve">
</t>
        </r>
        <r>
          <rPr>
            <b/>
            <sz val="9"/>
            <color indexed="81"/>
            <rFont val="Segoe UI"/>
            <family val="2"/>
          </rPr>
          <t>detalhada da meta prevista relativa à ação.</t>
        </r>
      </text>
    </comment>
    <comment ref="F18" authorId="1" shapeId="0">
      <text>
        <r>
          <rPr>
            <b/>
            <sz val="16"/>
            <color indexed="81"/>
            <rFont val="Segoe UI"/>
            <family val="2"/>
          </rPr>
          <t>Resultado é o efeito produzido após a ação realizada, refere-se diretamente a ação.</t>
        </r>
        <r>
          <rPr>
            <sz val="9"/>
            <color indexed="81"/>
            <rFont val="Segoe UI"/>
            <family val="2"/>
          </rPr>
          <t xml:space="preserve">
</t>
        </r>
      </text>
    </comment>
    <comment ref="K18" authorId="0" shapeId="0">
      <text>
        <r>
          <rPr>
            <b/>
            <sz val="12"/>
            <color indexed="81"/>
            <rFont val="Tahoma"/>
            <family val="2"/>
          </rPr>
          <t>Valores Previstos no Plano de Ação 2018.</t>
        </r>
        <r>
          <rPr>
            <sz val="9"/>
            <color indexed="81"/>
            <rFont val="Tahoma"/>
            <family val="2"/>
          </rPr>
          <t xml:space="preserve">
</t>
        </r>
      </text>
    </comment>
  </commentList>
</comments>
</file>

<file path=xl/comments42.xml><?xml version="1.0" encoding="utf-8"?>
<comments xmlns="http://schemas.openxmlformats.org/spreadsheetml/2006/main">
  <authors>
    <author>Flavia Rios Costa</author>
    <author>Tania Mara Chaves Daldegan</author>
    <author>Maria Filomena M Paulos</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I17" authorId="0" shapeId="0">
      <text>
        <r>
          <rPr>
            <b/>
            <sz val="12"/>
            <color indexed="81"/>
            <rFont val="Tahoma"/>
            <family val="2"/>
          </rPr>
          <t>Corresponde ao tempo de duração da ação.</t>
        </r>
        <r>
          <rPr>
            <sz val="9"/>
            <color indexed="81"/>
            <rFont val="Tahoma"/>
            <family val="2"/>
          </rPr>
          <t xml:space="preserve">
</t>
        </r>
      </text>
    </comment>
    <comment ref="V17" authorId="0" shapeId="0">
      <text>
        <r>
          <rPr>
            <b/>
            <sz val="12"/>
            <color indexed="81"/>
            <rFont val="Tahoma"/>
            <family val="2"/>
          </rPr>
          <t>Nome do responsável pela execução da ação.</t>
        </r>
        <r>
          <rPr>
            <sz val="9"/>
            <color indexed="81"/>
            <rFont val="Tahoma"/>
            <family val="2"/>
          </rPr>
          <t xml:space="preserve">
</t>
        </r>
      </text>
    </comment>
    <comment ref="C18" authorId="0" shapeId="0">
      <text>
        <r>
          <rPr>
            <b/>
            <sz val="12"/>
            <color indexed="81"/>
            <rFont val="Tahoma"/>
            <family val="2"/>
          </rPr>
          <t xml:space="preserve">Ações são iniciativas específicas que devem ser executadas dentro de um projeto ou de uma atividade para produzir os resultados esperados.Ação é o que será feito. </t>
        </r>
      </text>
    </comment>
    <comment ref="D18" authorId="1" shapeId="0">
      <text>
        <r>
          <rPr>
            <b/>
            <sz val="12"/>
            <color indexed="81"/>
            <rFont val="Segoe UI"/>
            <family val="2"/>
          </rPr>
          <t xml:space="preserve">Bem ou  serviço qualificado e quantificado resultante da execução da ação. Meta é a quantificação da ação. </t>
        </r>
        <r>
          <rPr>
            <sz val="9"/>
            <color indexed="81"/>
            <rFont val="Segoe UI"/>
            <family val="2"/>
          </rPr>
          <t xml:space="preserve">
</t>
        </r>
      </text>
    </comment>
    <comment ref="E18" authorId="2" shapeId="0">
      <text>
        <r>
          <rPr>
            <b/>
            <sz val="9"/>
            <color indexed="81"/>
            <rFont val="Segoe UI"/>
            <family val="2"/>
          </rPr>
          <t xml:space="preserve">Descrição textual  </t>
        </r>
        <r>
          <rPr>
            <sz val="9"/>
            <color indexed="81"/>
            <rFont val="Segoe UI"/>
            <family val="2"/>
          </rPr>
          <t xml:space="preserve">
</t>
        </r>
        <r>
          <rPr>
            <b/>
            <sz val="9"/>
            <color indexed="81"/>
            <rFont val="Segoe UI"/>
            <family val="2"/>
          </rPr>
          <t>detalhada da meta prevista relativa à ação.</t>
        </r>
      </text>
    </comment>
    <comment ref="F18" authorId="1" shapeId="0">
      <text>
        <r>
          <rPr>
            <b/>
            <sz val="16"/>
            <color indexed="81"/>
            <rFont val="Segoe UI"/>
            <family val="2"/>
          </rPr>
          <t>Resultado é o efeito produzido após a ação realizada, refere-se diretamente a ação.</t>
        </r>
        <r>
          <rPr>
            <sz val="9"/>
            <color indexed="81"/>
            <rFont val="Segoe UI"/>
            <family val="2"/>
          </rPr>
          <t xml:space="preserve">
</t>
        </r>
      </text>
    </comment>
    <comment ref="K18" authorId="0" shapeId="0">
      <text>
        <r>
          <rPr>
            <b/>
            <sz val="12"/>
            <color indexed="81"/>
            <rFont val="Tahoma"/>
            <family val="2"/>
          </rPr>
          <t>Valores Previstos no Plano de Ação 2018.</t>
        </r>
        <r>
          <rPr>
            <sz val="9"/>
            <color indexed="81"/>
            <rFont val="Tahoma"/>
            <family val="2"/>
          </rPr>
          <t xml:space="preserve">
</t>
        </r>
      </text>
    </comment>
  </commentList>
</comments>
</file>

<file path=xl/comments43.xml><?xml version="1.0" encoding="utf-8"?>
<comments xmlns="http://schemas.openxmlformats.org/spreadsheetml/2006/main">
  <authors>
    <author>Flavia Rios Costa</author>
    <author>Tania Mara Chaves Daldegan</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V17" authorId="0" shapeId="0">
      <text>
        <r>
          <rPr>
            <b/>
            <sz val="12"/>
            <color indexed="81"/>
            <rFont val="Tahoma"/>
            <family val="2"/>
          </rPr>
          <t>Nome do responsável pela execução da ação.</t>
        </r>
        <r>
          <rPr>
            <sz val="9"/>
            <color indexed="81"/>
            <rFont val="Tahoma"/>
            <family val="2"/>
          </rPr>
          <t xml:space="preserve">
</t>
        </r>
      </text>
    </comment>
  </commentList>
</comments>
</file>

<file path=xl/comments44.xml><?xml version="1.0" encoding="utf-8"?>
<comments xmlns="http://schemas.openxmlformats.org/spreadsheetml/2006/main">
  <authors>
    <author>Flavia Rios Costa</author>
    <author>Tania Mara Chaves Daldegan</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V17" authorId="0" shapeId="0">
      <text>
        <r>
          <rPr>
            <b/>
            <sz val="12"/>
            <color indexed="81"/>
            <rFont val="Tahoma"/>
            <family val="2"/>
          </rPr>
          <t>Nome do responsável pela execução da ação.</t>
        </r>
        <r>
          <rPr>
            <sz val="9"/>
            <color indexed="81"/>
            <rFont val="Tahoma"/>
            <family val="2"/>
          </rPr>
          <t xml:space="preserve">
</t>
        </r>
      </text>
    </comment>
  </commentList>
</comments>
</file>

<file path=xl/comments45.xml><?xml version="1.0" encoding="utf-8"?>
<comments xmlns="http://schemas.openxmlformats.org/spreadsheetml/2006/main">
  <authors>
    <author>Flavia Rios Costa</author>
    <author>Tania Mara Chaves Daldegan</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V17" authorId="0" shapeId="0">
      <text>
        <r>
          <rPr>
            <b/>
            <sz val="12"/>
            <color indexed="81"/>
            <rFont val="Tahoma"/>
            <family val="2"/>
          </rPr>
          <t>Nome do responsável pela execução da ação.</t>
        </r>
        <r>
          <rPr>
            <sz val="9"/>
            <color indexed="81"/>
            <rFont val="Tahoma"/>
            <family val="2"/>
          </rPr>
          <t xml:space="preserve">
</t>
        </r>
      </text>
    </comment>
  </commentList>
</comments>
</file>

<file path=xl/comments46.xml><?xml version="1.0" encoding="utf-8"?>
<comments xmlns="http://schemas.openxmlformats.org/spreadsheetml/2006/main">
  <authors>
    <author>Flavia Rios Costa</author>
    <author>Tania Mara Chaves Daldegan</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V17" authorId="0" shapeId="0">
      <text>
        <r>
          <rPr>
            <b/>
            <sz val="12"/>
            <color indexed="81"/>
            <rFont val="Tahoma"/>
            <family val="2"/>
          </rPr>
          <t>Nome do responsável pela execução da ação.</t>
        </r>
        <r>
          <rPr>
            <sz val="9"/>
            <color indexed="81"/>
            <rFont val="Tahoma"/>
            <family val="2"/>
          </rPr>
          <t xml:space="preserve">
</t>
        </r>
      </text>
    </comment>
  </commentList>
</comments>
</file>

<file path=xl/comments47.xml><?xml version="1.0" encoding="utf-8"?>
<comments xmlns="http://schemas.openxmlformats.org/spreadsheetml/2006/main">
  <authors>
    <author>Flavia Rios Costa</author>
    <author>Tania Mara Chaves Daldegan</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V17" authorId="0" shapeId="0">
      <text>
        <r>
          <rPr>
            <b/>
            <sz val="12"/>
            <color indexed="81"/>
            <rFont val="Tahoma"/>
            <family val="2"/>
          </rPr>
          <t>Nome do responsável pela execução da ação.</t>
        </r>
        <r>
          <rPr>
            <sz val="9"/>
            <color indexed="81"/>
            <rFont val="Tahoma"/>
            <family val="2"/>
          </rPr>
          <t xml:space="preserve">
</t>
        </r>
      </text>
    </comment>
  </commentList>
</comments>
</file>

<file path=xl/comments48.xml><?xml version="1.0" encoding="utf-8"?>
<comments xmlns="http://schemas.openxmlformats.org/spreadsheetml/2006/main">
  <authors>
    <author>Flavia Rios Costa</author>
    <author>Tania Mara Chaves Daldegan</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V17" authorId="0" shapeId="0">
      <text>
        <r>
          <rPr>
            <b/>
            <sz val="12"/>
            <color indexed="81"/>
            <rFont val="Tahoma"/>
            <family val="2"/>
          </rPr>
          <t>Nome do responsável pela execução da ação.</t>
        </r>
        <r>
          <rPr>
            <sz val="9"/>
            <color indexed="81"/>
            <rFont val="Tahoma"/>
            <family val="2"/>
          </rPr>
          <t xml:space="preserve">
</t>
        </r>
      </text>
    </comment>
  </commentList>
</comments>
</file>

<file path=xl/comments49.xml><?xml version="1.0" encoding="utf-8"?>
<comments xmlns="http://schemas.openxmlformats.org/spreadsheetml/2006/main">
  <authors>
    <author>Flavia Rios Costa</author>
    <author>Tania Mara Chaves Daldegan</author>
    <author>Maria Filomena M Paulos</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I17" authorId="0" shapeId="0">
      <text>
        <r>
          <rPr>
            <b/>
            <sz val="12"/>
            <color indexed="81"/>
            <rFont val="Tahoma"/>
            <family val="2"/>
          </rPr>
          <t>Corresponde ao tempo de duração da ação.</t>
        </r>
        <r>
          <rPr>
            <sz val="9"/>
            <color indexed="81"/>
            <rFont val="Tahoma"/>
            <family val="2"/>
          </rPr>
          <t xml:space="preserve">
</t>
        </r>
      </text>
    </comment>
    <comment ref="V17" authorId="0" shapeId="0">
      <text>
        <r>
          <rPr>
            <b/>
            <sz val="12"/>
            <color indexed="81"/>
            <rFont val="Tahoma"/>
            <family val="2"/>
          </rPr>
          <t>Nome do responsável pela execução da ação.</t>
        </r>
        <r>
          <rPr>
            <sz val="9"/>
            <color indexed="81"/>
            <rFont val="Tahoma"/>
            <family val="2"/>
          </rPr>
          <t xml:space="preserve">
</t>
        </r>
      </text>
    </comment>
    <comment ref="C18" authorId="0" shapeId="0">
      <text>
        <r>
          <rPr>
            <b/>
            <sz val="12"/>
            <color indexed="81"/>
            <rFont val="Tahoma"/>
            <family val="2"/>
          </rPr>
          <t xml:space="preserve">Ações são iniciativas específicas que devem ser executadas dentro de um projeto ou de uma atividade para produzir os resultados esperados.Ação é o que será feito. </t>
        </r>
      </text>
    </comment>
    <comment ref="D18" authorId="1" shapeId="0">
      <text>
        <r>
          <rPr>
            <b/>
            <sz val="12"/>
            <color indexed="81"/>
            <rFont val="Segoe UI"/>
            <family val="2"/>
          </rPr>
          <t xml:space="preserve">Bem ou  serviço qualificado e quantificado resultante da execução da ação. Meta é a quantificação da ação. </t>
        </r>
        <r>
          <rPr>
            <sz val="9"/>
            <color indexed="81"/>
            <rFont val="Segoe UI"/>
            <family val="2"/>
          </rPr>
          <t xml:space="preserve">
</t>
        </r>
      </text>
    </comment>
    <comment ref="E18" authorId="2" shapeId="0">
      <text>
        <r>
          <rPr>
            <b/>
            <sz val="9"/>
            <color indexed="81"/>
            <rFont val="Segoe UI"/>
            <family val="2"/>
          </rPr>
          <t xml:space="preserve">Descrição textual  </t>
        </r>
        <r>
          <rPr>
            <sz val="9"/>
            <color indexed="81"/>
            <rFont val="Segoe UI"/>
            <family val="2"/>
          </rPr>
          <t xml:space="preserve">
</t>
        </r>
        <r>
          <rPr>
            <b/>
            <sz val="9"/>
            <color indexed="81"/>
            <rFont val="Segoe UI"/>
            <family val="2"/>
          </rPr>
          <t>detalhada da meta prevista relativa à ação.</t>
        </r>
      </text>
    </comment>
    <comment ref="F18" authorId="1" shapeId="0">
      <text>
        <r>
          <rPr>
            <b/>
            <sz val="16"/>
            <color indexed="81"/>
            <rFont val="Segoe UI"/>
            <family val="2"/>
          </rPr>
          <t>Resultado é o efeito produzido após a ação realizada, refere-se diretamente a ação.</t>
        </r>
        <r>
          <rPr>
            <sz val="9"/>
            <color indexed="81"/>
            <rFont val="Segoe UI"/>
            <family val="2"/>
          </rPr>
          <t xml:space="preserve">
</t>
        </r>
      </text>
    </comment>
    <comment ref="K18" authorId="0" shapeId="0">
      <text>
        <r>
          <rPr>
            <b/>
            <sz val="12"/>
            <color indexed="81"/>
            <rFont val="Tahoma"/>
            <family val="2"/>
          </rPr>
          <t>Valores Previstos no Plano de Ação 2018.</t>
        </r>
        <r>
          <rPr>
            <sz val="9"/>
            <color indexed="81"/>
            <rFont val="Tahoma"/>
            <family val="2"/>
          </rPr>
          <t xml:space="preserve">
</t>
        </r>
      </text>
    </comment>
  </commentList>
</comments>
</file>

<file path=xl/comments5.xml><?xml version="1.0" encoding="utf-8"?>
<comments xmlns="http://schemas.openxmlformats.org/spreadsheetml/2006/main">
  <authors>
    <author>Flavia Rios Costa</author>
    <author>Tania Mara Chaves Daldegan</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V17" authorId="0" shapeId="0">
      <text>
        <r>
          <rPr>
            <b/>
            <sz val="12"/>
            <color indexed="81"/>
            <rFont val="Tahoma"/>
            <family val="2"/>
          </rPr>
          <t>Nome do responsável pela execução da ação.</t>
        </r>
        <r>
          <rPr>
            <sz val="9"/>
            <color indexed="81"/>
            <rFont val="Tahoma"/>
            <family val="2"/>
          </rPr>
          <t xml:space="preserve">
</t>
        </r>
      </text>
    </comment>
  </commentList>
</comments>
</file>

<file path=xl/comments50.xml><?xml version="1.0" encoding="utf-8"?>
<comments xmlns="http://schemas.openxmlformats.org/spreadsheetml/2006/main">
  <authors>
    <author>Flavia Rios Costa</author>
    <author>Tania Mara Chaves Daldegan</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V17" authorId="0" shapeId="0">
      <text>
        <r>
          <rPr>
            <b/>
            <sz val="12"/>
            <color indexed="81"/>
            <rFont val="Tahoma"/>
            <family val="2"/>
          </rPr>
          <t>Nome do responsável pela execução da ação.</t>
        </r>
        <r>
          <rPr>
            <sz val="9"/>
            <color indexed="81"/>
            <rFont val="Tahoma"/>
            <family val="2"/>
          </rPr>
          <t xml:space="preserve">
</t>
        </r>
      </text>
    </comment>
  </commentList>
</comments>
</file>

<file path=xl/comments51.xml><?xml version="1.0" encoding="utf-8"?>
<comments xmlns="http://schemas.openxmlformats.org/spreadsheetml/2006/main">
  <authors>
    <author>Flavia Rios Costa</author>
    <author>Tania Mara Chaves Daldegan</author>
    <author>Maria Filomena M Paulos</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I17" authorId="0" shapeId="0">
      <text>
        <r>
          <rPr>
            <b/>
            <sz val="12"/>
            <color indexed="81"/>
            <rFont val="Tahoma"/>
            <family val="2"/>
          </rPr>
          <t>Corresponde ao tempo de duração da ação.</t>
        </r>
        <r>
          <rPr>
            <sz val="9"/>
            <color indexed="81"/>
            <rFont val="Tahoma"/>
            <family val="2"/>
          </rPr>
          <t xml:space="preserve">
</t>
        </r>
      </text>
    </comment>
    <comment ref="C18" authorId="0" shapeId="0">
      <text>
        <r>
          <rPr>
            <b/>
            <sz val="12"/>
            <color indexed="81"/>
            <rFont val="Tahoma"/>
            <family val="2"/>
          </rPr>
          <t xml:space="preserve">Ações são iniciativas específicas que devem ser executadas dentro de um projeto ou de uma atividade para produzir os resultados esperados.Ação é o que será feito. </t>
        </r>
      </text>
    </comment>
    <comment ref="D18" authorId="1" shapeId="0">
      <text>
        <r>
          <rPr>
            <b/>
            <sz val="12"/>
            <color indexed="81"/>
            <rFont val="Segoe UI"/>
            <family val="2"/>
          </rPr>
          <t xml:space="preserve">Bem ou  serviço qualificado e quantificado resultante da execução da ação. Meta é a quantificação da ação. </t>
        </r>
        <r>
          <rPr>
            <sz val="9"/>
            <color indexed="81"/>
            <rFont val="Segoe UI"/>
            <family val="2"/>
          </rPr>
          <t xml:space="preserve">
</t>
        </r>
      </text>
    </comment>
    <comment ref="E18" authorId="2" shapeId="0">
      <text>
        <r>
          <rPr>
            <b/>
            <sz val="9"/>
            <color indexed="81"/>
            <rFont val="Segoe UI"/>
            <family val="2"/>
          </rPr>
          <t xml:space="preserve">Descrição textual  </t>
        </r>
        <r>
          <rPr>
            <sz val="9"/>
            <color indexed="81"/>
            <rFont val="Segoe UI"/>
            <family val="2"/>
          </rPr>
          <t xml:space="preserve">
</t>
        </r>
        <r>
          <rPr>
            <b/>
            <sz val="9"/>
            <color indexed="81"/>
            <rFont val="Segoe UI"/>
            <family val="2"/>
          </rPr>
          <t>detalhada da meta prevista relativa à ação.</t>
        </r>
      </text>
    </comment>
    <comment ref="F18" authorId="1" shapeId="0">
      <text>
        <r>
          <rPr>
            <b/>
            <sz val="16"/>
            <color indexed="81"/>
            <rFont val="Segoe UI"/>
            <family val="2"/>
          </rPr>
          <t>Resultado é o efeito produzido após a ação realizada, refere-se diretamente a ação.</t>
        </r>
        <r>
          <rPr>
            <sz val="9"/>
            <color indexed="81"/>
            <rFont val="Segoe UI"/>
            <family val="2"/>
          </rPr>
          <t xml:space="preserve">
</t>
        </r>
      </text>
    </comment>
  </commentList>
</comments>
</file>

<file path=xl/comments52.xml><?xml version="1.0" encoding="utf-8"?>
<comments xmlns="http://schemas.openxmlformats.org/spreadsheetml/2006/main">
  <authors>
    <author/>
    <author>Mesaque Silva</author>
  </authors>
  <commentList>
    <comment ref="A8" authorId="0" shapeId="0">
      <text>
        <r>
          <rPr>
            <sz val="11"/>
            <color rgb="FF000000"/>
            <rFont val="Calibri"/>
            <family val="2"/>
          </rPr>
          <t xml:space="preserve">
Área ou setor responsável pela Atividade ou Projeto</t>
        </r>
      </text>
    </comment>
    <comment ref="A11" authorId="0" shapeId="0">
      <text>
        <r>
          <rPr>
            <sz val="11"/>
            <color rgb="FF000000"/>
            <rFont val="Calibri"/>
            <family val="2"/>
          </rPr>
          <t xml:space="preserve">
Nome do Projeto ou Atividade do Plano de Ação 2018</t>
        </r>
      </text>
    </comment>
    <comment ref="A12" authorId="0" shapeId="0">
      <text>
        <r>
          <rPr>
            <sz val="11"/>
            <color rgb="FF000000"/>
            <rFont val="Calibri"/>
            <family val="2"/>
          </rPr>
          <t xml:space="preserve">
É a motivação geral e a síntese dos efeitos que se deseja produzir.</t>
        </r>
      </text>
    </comment>
    <comment ref="A13" authorId="0" shapeId="0">
      <text>
        <r>
          <rPr>
            <sz val="11"/>
            <color rgb="FF000000"/>
            <rFont val="Calibri"/>
            <family val="2"/>
          </rPr>
          <t xml:space="preserve">
Selecionar uma das opções na célula ao lado que está de acordo com os objetivos estratégicos do Mapa Estratégico.</t>
        </r>
      </text>
    </comment>
    <comment ref="A14" authorId="0" shapeId="0">
      <text>
        <r>
          <rPr>
            <sz val="11"/>
            <color rgb="FF000000"/>
            <rFont val="Calibri"/>
            <family val="2"/>
          </rPr>
          <t xml:space="preserve">
Selecionar uma das opções na célula ao lado que está de acordo com os objetivos estratégicos do Mapa Estratégico.</t>
        </r>
      </text>
    </comment>
    <comment ref="A15" authorId="0" shapeId="0">
      <text>
        <r>
          <rPr>
            <sz val="11"/>
            <color rgb="FF000000"/>
            <rFont val="Calibri"/>
            <family val="2"/>
          </rPr>
          <t xml:space="preserve">
Os resultados são os efeitos que devem ser produzidos com a execução do projeto/atividade, dentro do seu horizonte do tempo.    
</t>
        </r>
      </text>
    </comment>
    <comment ref="B17" authorId="0" shapeId="0">
      <text>
        <r>
          <rPr>
            <sz val="11"/>
            <color rgb="FF000000"/>
            <rFont val="Calibri"/>
            <family val="2"/>
          </rPr>
          <t xml:space="preserve">
AT= Ação atual (já existente no Plano de Ação 2017)  
N= Ação nova (não existente no Plano de Ação 2017)
R= Ação  reformulada (alterada)
E=Ação  excluída
C= Ação concluída</t>
        </r>
      </text>
    </comment>
    <comment ref="I17" authorId="1" shapeId="0">
      <text>
        <r>
          <rPr>
            <b/>
            <sz val="16"/>
            <color indexed="81"/>
            <rFont val="Segoe UI"/>
            <family val="2"/>
          </rPr>
          <t>Mesaque Silva:</t>
        </r>
        <r>
          <rPr>
            <sz val="16"/>
            <color indexed="81"/>
            <rFont val="Segoe UI"/>
            <family val="2"/>
          </rPr>
          <t xml:space="preserve">
Corresponde ao tempo de duração da ação.</t>
        </r>
      </text>
    </comment>
    <comment ref="V17" authorId="0" shapeId="0">
      <text>
        <r>
          <rPr>
            <sz val="11"/>
            <color rgb="FF000000"/>
            <rFont val="Calibri"/>
            <family val="2"/>
          </rPr>
          <t>======
ID#AAAADHQ3jCI
Flavia Rios Costa    (2019-06-25 14:49:06)
Nome do responsável pela execução da ação.</t>
        </r>
      </text>
    </comment>
    <comment ref="C18" authorId="1" shapeId="0">
      <text>
        <r>
          <rPr>
            <b/>
            <sz val="16"/>
            <color indexed="81"/>
            <rFont val="Segoe UI"/>
            <family val="2"/>
          </rPr>
          <t>Mesaque Silva:</t>
        </r>
        <r>
          <rPr>
            <sz val="16"/>
            <color indexed="81"/>
            <rFont val="Segoe UI"/>
            <family val="2"/>
          </rPr>
          <t xml:space="preserve">
Ações são iniciativas específicas que devem ser executadas dentro de um projeto ou de uma atividade para produzir os resultados esperados.Ação é o que será feito</t>
        </r>
        <r>
          <rPr>
            <sz val="9"/>
            <color indexed="81"/>
            <rFont val="Segoe UI"/>
            <family val="2"/>
          </rPr>
          <t>.</t>
        </r>
      </text>
    </comment>
    <comment ref="D18" authorId="1" shapeId="0">
      <text>
        <r>
          <rPr>
            <b/>
            <sz val="16"/>
            <color indexed="81"/>
            <rFont val="Segoe UI"/>
            <family val="2"/>
          </rPr>
          <t>Mesaque Silva:</t>
        </r>
        <r>
          <rPr>
            <sz val="16"/>
            <color indexed="81"/>
            <rFont val="Segoe UI"/>
            <family val="2"/>
          </rPr>
          <t xml:space="preserve">
Descrever o Bem ou  serviço qualificado e quantificado sintéticamente resultante da execução da ação. Meta é onde se deseja chegar, e deve ser demonstrado qualitativamente e ou por meio da quantificação da ação</t>
        </r>
        <r>
          <rPr>
            <sz val="9"/>
            <color indexed="81"/>
            <rFont val="Segoe UI"/>
            <family val="2"/>
          </rPr>
          <t>.</t>
        </r>
      </text>
    </comment>
    <comment ref="E18" authorId="1" shapeId="0">
      <text>
        <r>
          <rPr>
            <b/>
            <sz val="18"/>
            <color indexed="81"/>
            <rFont val="Segoe UI"/>
            <family val="2"/>
          </rPr>
          <t>Mesaque Silva:</t>
        </r>
        <r>
          <rPr>
            <sz val="18"/>
            <color indexed="81"/>
            <rFont val="Segoe UI"/>
            <family val="2"/>
          </rPr>
          <t xml:space="preserve">
Descrição textual  
detalhada da meta prevista relativa à ação, com as respectivas quantidades, e datas da execução</t>
        </r>
      </text>
    </comment>
    <comment ref="F18" authorId="1" shapeId="0">
      <text>
        <r>
          <rPr>
            <b/>
            <sz val="18"/>
            <color indexed="81"/>
            <rFont val="Segoe UI"/>
            <family val="2"/>
          </rPr>
          <t>Mesaque Silva:</t>
        </r>
        <r>
          <rPr>
            <sz val="18"/>
            <color indexed="81"/>
            <rFont val="Segoe UI"/>
            <family val="2"/>
          </rPr>
          <t xml:space="preserve">
Resultado é o efeito produzido após a ação realizada, refere-se diretamente a ação.</t>
        </r>
      </text>
    </comment>
    <comment ref="G18" authorId="1" shapeId="0">
      <text>
        <r>
          <rPr>
            <b/>
            <sz val="16"/>
            <color indexed="81"/>
            <rFont val="Segoe UI"/>
            <family val="2"/>
          </rPr>
          <t>Mesaque Silva:</t>
        </r>
        <r>
          <rPr>
            <sz val="16"/>
            <color indexed="81"/>
            <rFont val="Segoe UI"/>
            <family val="2"/>
          </rPr>
          <t xml:space="preserve">
O indicador da Ação deve refletir os resultados alcançados com a execução das ações, e medir de tal forma que possa ser acompanhado ao longo do tempo. </t>
        </r>
      </text>
    </comment>
  </commentList>
</comments>
</file>

<file path=xl/comments53.xml><?xml version="1.0" encoding="utf-8"?>
<comments xmlns="http://schemas.openxmlformats.org/spreadsheetml/2006/main">
  <authors>
    <author>Flavia Rios Costa</author>
    <author>Tania Mara Chaves Daldegan</author>
    <author>Maria Filomena M Paulos</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I17" authorId="0" shapeId="0">
      <text>
        <r>
          <rPr>
            <b/>
            <sz val="12"/>
            <color indexed="81"/>
            <rFont val="Tahoma"/>
            <family val="2"/>
          </rPr>
          <t>Corresponde ao tempo de duração da ação.</t>
        </r>
        <r>
          <rPr>
            <sz val="9"/>
            <color indexed="81"/>
            <rFont val="Tahoma"/>
            <family val="2"/>
          </rPr>
          <t xml:space="preserve">
</t>
        </r>
      </text>
    </comment>
    <comment ref="V17" authorId="0" shapeId="0">
      <text>
        <r>
          <rPr>
            <b/>
            <sz val="12"/>
            <color indexed="81"/>
            <rFont val="Tahoma"/>
            <family val="2"/>
          </rPr>
          <t>Nome do responsável pela execução da ação.</t>
        </r>
        <r>
          <rPr>
            <sz val="9"/>
            <color indexed="81"/>
            <rFont val="Tahoma"/>
            <family val="2"/>
          </rPr>
          <t xml:space="preserve">
</t>
        </r>
      </text>
    </comment>
    <comment ref="C18" authorId="0" shapeId="0">
      <text>
        <r>
          <rPr>
            <b/>
            <sz val="12"/>
            <color indexed="81"/>
            <rFont val="Tahoma"/>
            <family val="2"/>
          </rPr>
          <t xml:space="preserve">Ações são iniciativas específicas que devem ser executadas dentro de um projeto ou de uma atividade para produzir os resultados esperados.Ação é o que será feito. </t>
        </r>
      </text>
    </comment>
    <comment ref="D18" authorId="1" shapeId="0">
      <text>
        <r>
          <rPr>
            <b/>
            <sz val="12"/>
            <color indexed="81"/>
            <rFont val="Segoe UI"/>
            <family val="2"/>
          </rPr>
          <t xml:space="preserve">Bem ou  serviço qualificado e quantificado resultante da execução da ação. Meta é a quantificação da ação. </t>
        </r>
        <r>
          <rPr>
            <sz val="9"/>
            <color indexed="81"/>
            <rFont val="Segoe UI"/>
            <family val="2"/>
          </rPr>
          <t xml:space="preserve">
</t>
        </r>
      </text>
    </comment>
    <comment ref="E18" authorId="2" shapeId="0">
      <text>
        <r>
          <rPr>
            <b/>
            <sz val="9"/>
            <color indexed="81"/>
            <rFont val="Segoe UI"/>
            <family val="2"/>
          </rPr>
          <t xml:space="preserve">Descrição textual  </t>
        </r>
        <r>
          <rPr>
            <sz val="9"/>
            <color indexed="81"/>
            <rFont val="Segoe UI"/>
            <family val="2"/>
          </rPr>
          <t xml:space="preserve">
</t>
        </r>
        <r>
          <rPr>
            <b/>
            <sz val="9"/>
            <color indexed="81"/>
            <rFont val="Segoe UI"/>
            <family val="2"/>
          </rPr>
          <t>detalhada da meta prevista relativa à ação.</t>
        </r>
      </text>
    </comment>
    <comment ref="F18" authorId="1" shapeId="0">
      <text>
        <r>
          <rPr>
            <b/>
            <sz val="16"/>
            <color indexed="81"/>
            <rFont val="Segoe UI"/>
            <family val="2"/>
          </rPr>
          <t>Resultado é o efeito produzido após a ação realizada, refere-se diretamente a ação.</t>
        </r>
        <r>
          <rPr>
            <sz val="9"/>
            <color indexed="81"/>
            <rFont val="Segoe UI"/>
            <family val="2"/>
          </rPr>
          <t xml:space="preserve">
</t>
        </r>
      </text>
    </comment>
  </commentList>
</comments>
</file>

<file path=xl/comments54.xml><?xml version="1.0" encoding="utf-8"?>
<comments xmlns="http://schemas.openxmlformats.org/spreadsheetml/2006/main">
  <authors>
    <author>Flavia Rios Costa</author>
    <author>Tania Mara Chaves Daldegan</author>
    <author>Maria Filomena M Paulos</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I17" authorId="0" shapeId="0">
      <text>
        <r>
          <rPr>
            <b/>
            <sz val="12"/>
            <color indexed="81"/>
            <rFont val="Tahoma"/>
            <family val="2"/>
          </rPr>
          <t>Corresponde ao tempo de duração da ação.</t>
        </r>
        <r>
          <rPr>
            <sz val="9"/>
            <color indexed="81"/>
            <rFont val="Tahoma"/>
            <family val="2"/>
          </rPr>
          <t xml:space="preserve">
</t>
        </r>
      </text>
    </comment>
    <comment ref="V17" authorId="0" shapeId="0">
      <text>
        <r>
          <rPr>
            <b/>
            <sz val="12"/>
            <color indexed="81"/>
            <rFont val="Tahoma"/>
            <family val="2"/>
          </rPr>
          <t>Nome do responsável pela execução da ação.</t>
        </r>
        <r>
          <rPr>
            <sz val="9"/>
            <color indexed="81"/>
            <rFont val="Tahoma"/>
            <family val="2"/>
          </rPr>
          <t xml:space="preserve">
</t>
        </r>
      </text>
    </comment>
    <comment ref="C18" authorId="0" shapeId="0">
      <text>
        <r>
          <rPr>
            <b/>
            <sz val="12"/>
            <color indexed="81"/>
            <rFont val="Tahoma"/>
            <family val="2"/>
          </rPr>
          <t xml:space="preserve">Ações são iniciativas específicas que devem ser executadas dentro de um projeto ou de uma atividade para produzir os resultados esperados.Ação é o que será feito. </t>
        </r>
      </text>
    </comment>
    <comment ref="D18" authorId="1" shapeId="0">
      <text>
        <r>
          <rPr>
            <b/>
            <sz val="12"/>
            <color indexed="81"/>
            <rFont val="Segoe UI"/>
            <family val="2"/>
          </rPr>
          <t xml:space="preserve">Bem ou  serviço qualificado e quantificado resultante da execução da ação. Meta é a quantificação da ação. </t>
        </r>
        <r>
          <rPr>
            <sz val="9"/>
            <color indexed="81"/>
            <rFont val="Segoe UI"/>
            <family val="2"/>
          </rPr>
          <t xml:space="preserve">
</t>
        </r>
      </text>
    </comment>
    <comment ref="E18" authorId="2" shapeId="0">
      <text>
        <r>
          <rPr>
            <b/>
            <sz val="9"/>
            <color indexed="81"/>
            <rFont val="Segoe UI"/>
            <family val="2"/>
          </rPr>
          <t xml:space="preserve">Descrição textual  </t>
        </r>
        <r>
          <rPr>
            <sz val="9"/>
            <color indexed="81"/>
            <rFont val="Segoe UI"/>
            <family val="2"/>
          </rPr>
          <t xml:space="preserve">
</t>
        </r>
        <r>
          <rPr>
            <b/>
            <sz val="9"/>
            <color indexed="81"/>
            <rFont val="Segoe UI"/>
            <family val="2"/>
          </rPr>
          <t>detalhada da meta prevista relativa à ação.</t>
        </r>
      </text>
    </comment>
    <comment ref="F18" authorId="1" shapeId="0">
      <text>
        <r>
          <rPr>
            <b/>
            <sz val="16"/>
            <color indexed="81"/>
            <rFont val="Segoe UI"/>
            <family val="2"/>
          </rPr>
          <t>Resultado é o efeito produzido após a ação realizada, refere-se diretamente a ação.</t>
        </r>
        <r>
          <rPr>
            <sz val="9"/>
            <color indexed="81"/>
            <rFont val="Segoe UI"/>
            <family val="2"/>
          </rPr>
          <t xml:space="preserve">
</t>
        </r>
      </text>
    </comment>
  </commentList>
</comments>
</file>

<file path=xl/comments55.xml><?xml version="1.0" encoding="utf-8"?>
<comments xmlns="http://schemas.openxmlformats.org/spreadsheetml/2006/main">
  <authors>
    <author>Flavia Rios Costa</author>
    <author>Tania Mara Chaves Daldegan</author>
    <author>Maria Filomena M Paulos</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I17" authorId="0" shapeId="0">
      <text>
        <r>
          <rPr>
            <b/>
            <sz val="12"/>
            <color indexed="81"/>
            <rFont val="Tahoma"/>
            <family val="2"/>
          </rPr>
          <t>Corresponde ao tempo de duração da ação.</t>
        </r>
        <r>
          <rPr>
            <sz val="9"/>
            <color indexed="81"/>
            <rFont val="Tahoma"/>
            <family val="2"/>
          </rPr>
          <t xml:space="preserve">
</t>
        </r>
      </text>
    </comment>
    <comment ref="V17" authorId="0" shapeId="0">
      <text>
        <r>
          <rPr>
            <b/>
            <sz val="12"/>
            <color indexed="81"/>
            <rFont val="Tahoma"/>
            <family val="2"/>
          </rPr>
          <t>Nome do responsável pela execução da ação.</t>
        </r>
        <r>
          <rPr>
            <sz val="9"/>
            <color indexed="81"/>
            <rFont val="Tahoma"/>
            <family val="2"/>
          </rPr>
          <t xml:space="preserve">
</t>
        </r>
      </text>
    </comment>
    <comment ref="C18" authorId="0" shapeId="0">
      <text>
        <r>
          <rPr>
            <b/>
            <sz val="12"/>
            <color indexed="81"/>
            <rFont val="Tahoma"/>
            <family val="2"/>
          </rPr>
          <t xml:space="preserve">Ações são iniciativas específicas que devem ser executadas dentro de um projeto ou de uma atividade para produzir os resultados esperados.Ação é o que será feito. </t>
        </r>
      </text>
    </comment>
    <comment ref="D18" authorId="1" shapeId="0">
      <text>
        <r>
          <rPr>
            <b/>
            <sz val="12"/>
            <color indexed="81"/>
            <rFont val="Segoe UI"/>
            <family val="2"/>
          </rPr>
          <t xml:space="preserve">Bem ou  serviço qualificado e quantificado resultante da execução da ação. Meta é a quantificação da ação. </t>
        </r>
        <r>
          <rPr>
            <sz val="9"/>
            <color indexed="81"/>
            <rFont val="Segoe UI"/>
            <family val="2"/>
          </rPr>
          <t xml:space="preserve">
</t>
        </r>
      </text>
    </comment>
    <comment ref="E18" authorId="2" shapeId="0">
      <text>
        <r>
          <rPr>
            <b/>
            <sz val="9"/>
            <color indexed="81"/>
            <rFont val="Segoe UI"/>
            <family val="2"/>
          </rPr>
          <t xml:space="preserve">Descrição textual  </t>
        </r>
        <r>
          <rPr>
            <sz val="9"/>
            <color indexed="81"/>
            <rFont val="Segoe UI"/>
            <family val="2"/>
          </rPr>
          <t xml:space="preserve">
</t>
        </r>
        <r>
          <rPr>
            <b/>
            <sz val="9"/>
            <color indexed="81"/>
            <rFont val="Segoe UI"/>
            <family val="2"/>
          </rPr>
          <t>detalhada da meta prevista relativa à ação.</t>
        </r>
      </text>
    </comment>
    <comment ref="F18" authorId="1" shapeId="0">
      <text>
        <r>
          <rPr>
            <b/>
            <sz val="16"/>
            <color indexed="81"/>
            <rFont val="Segoe UI"/>
            <family val="2"/>
          </rPr>
          <t>Resultado é o efeito produzido após a ação realizada, refere-se diretamente a ação.</t>
        </r>
        <r>
          <rPr>
            <sz val="9"/>
            <color indexed="81"/>
            <rFont val="Segoe UI"/>
            <family val="2"/>
          </rPr>
          <t xml:space="preserve">
</t>
        </r>
      </text>
    </comment>
  </commentList>
</comments>
</file>

<file path=xl/comments56.xml><?xml version="1.0" encoding="utf-8"?>
<comments xmlns="http://schemas.openxmlformats.org/spreadsheetml/2006/main">
  <authors>
    <author>Flavia Rios Costa</author>
    <author>Tania Mara Chaves Daldegan</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V17" authorId="0" shapeId="0">
      <text>
        <r>
          <rPr>
            <b/>
            <sz val="12"/>
            <color indexed="81"/>
            <rFont val="Tahoma"/>
            <family val="2"/>
          </rPr>
          <t>Nome do responsável pela execução da ação.</t>
        </r>
        <r>
          <rPr>
            <sz val="9"/>
            <color indexed="81"/>
            <rFont val="Tahoma"/>
            <family val="2"/>
          </rPr>
          <t xml:space="preserve">
</t>
        </r>
      </text>
    </comment>
  </commentList>
</comments>
</file>

<file path=xl/comments57.xml><?xml version="1.0" encoding="utf-8"?>
<comments xmlns="http://schemas.openxmlformats.org/spreadsheetml/2006/main">
  <authors>
    <author>Flavia Rios Costa</author>
    <author>Tania Mara Chaves Daldegan</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V17" authorId="0" shapeId="0">
      <text>
        <r>
          <rPr>
            <b/>
            <sz val="12"/>
            <color indexed="81"/>
            <rFont val="Tahoma"/>
            <family val="2"/>
          </rPr>
          <t>Nome do responsável pela execução da ação.</t>
        </r>
        <r>
          <rPr>
            <sz val="9"/>
            <color indexed="81"/>
            <rFont val="Tahoma"/>
            <family val="2"/>
          </rPr>
          <t xml:space="preserve">
</t>
        </r>
      </text>
    </comment>
  </commentList>
</comments>
</file>

<file path=xl/comments58.xml><?xml version="1.0" encoding="utf-8"?>
<comments xmlns="http://schemas.openxmlformats.org/spreadsheetml/2006/main">
  <authors>
    <author>Flavia Rios Costa</author>
    <author>Tania Mara Chaves Daldegan</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V17" authorId="0" shapeId="0">
      <text>
        <r>
          <rPr>
            <b/>
            <sz val="12"/>
            <color indexed="81"/>
            <rFont val="Tahoma"/>
            <family val="2"/>
          </rPr>
          <t>Nome do responsável pela execução da ação.</t>
        </r>
        <r>
          <rPr>
            <sz val="9"/>
            <color indexed="81"/>
            <rFont val="Tahoma"/>
            <family val="2"/>
          </rPr>
          <t xml:space="preserve">
</t>
        </r>
      </text>
    </comment>
  </commentList>
</comments>
</file>

<file path=xl/comments59.xml><?xml version="1.0" encoding="utf-8"?>
<comments xmlns="http://schemas.openxmlformats.org/spreadsheetml/2006/main">
  <authors>
    <author>Flavia Rios Costa</author>
    <author>Tania Mara Chaves Daldegan</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V17" authorId="0" shapeId="0">
      <text>
        <r>
          <rPr>
            <b/>
            <sz val="12"/>
            <color indexed="81"/>
            <rFont val="Tahoma"/>
            <family val="2"/>
          </rPr>
          <t>Nome do responsável pela execução da ação.</t>
        </r>
        <r>
          <rPr>
            <sz val="9"/>
            <color indexed="81"/>
            <rFont val="Tahoma"/>
            <family val="2"/>
          </rPr>
          <t xml:space="preserve">
</t>
        </r>
      </text>
    </comment>
  </commentList>
</comments>
</file>

<file path=xl/comments6.xml><?xml version="1.0" encoding="utf-8"?>
<comments xmlns="http://schemas.openxmlformats.org/spreadsheetml/2006/main">
  <authors>
    <author>Flavia Rios Costa</author>
    <author>Tania Mara Chaves Daldegan</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V17" authorId="0" shapeId="0">
      <text>
        <r>
          <rPr>
            <b/>
            <sz val="12"/>
            <color indexed="81"/>
            <rFont val="Tahoma"/>
            <family val="2"/>
          </rPr>
          <t>Nome do responsável pela execução da ação.</t>
        </r>
        <r>
          <rPr>
            <sz val="9"/>
            <color indexed="81"/>
            <rFont val="Tahoma"/>
            <family val="2"/>
          </rPr>
          <t xml:space="preserve">
</t>
        </r>
      </text>
    </comment>
  </commentList>
</comments>
</file>

<file path=xl/comments60.xml><?xml version="1.0" encoding="utf-8"?>
<comments xmlns="http://schemas.openxmlformats.org/spreadsheetml/2006/main">
  <authors>
    <author>Flavia Rios Costa</author>
    <author>Tania Mara Chaves Daldegan</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V17" authorId="0" shapeId="0">
      <text>
        <r>
          <rPr>
            <b/>
            <sz val="12"/>
            <color indexed="81"/>
            <rFont val="Tahoma"/>
            <family val="2"/>
          </rPr>
          <t>Nome do responsável pela execução da ação.</t>
        </r>
        <r>
          <rPr>
            <sz val="9"/>
            <color indexed="81"/>
            <rFont val="Tahoma"/>
            <family val="2"/>
          </rPr>
          <t xml:space="preserve">
</t>
        </r>
      </text>
    </comment>
  </commentList>
</comments>
</file>

<file path=xl/comments61.xml><?xml version="1.0" encoding="utf-8"?>
<comments xmlns="http://schemas.openxmlformats.org/spreadsheetml/2006/main">
  <authors>
    <author>Flavia Rios Costa</author>
    <author>Tania Mara Chaves Daldegan</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V17" authorId="0" shapeId="0">
      <text>
        <r>
          <rPr>
            <b/>
            <sz val="12"/>
            <color indexed="81"/>
            <rFont val="Tahoma"/>
            <family val="2"/>
          </rPr>
          <t>Nome do responsável pela execução da ação.</t>
        </r>
        <r>
          <rPr>
            <sz val="9"/>
            <color indexed="81"/>
            <rFont val="Tahoma"/>
            <family val="2"/>
          </rPr>
          <t xml:space="preserve">
</t>
        </r>
      </text>
    </comment>
  </commentList>
</comments>
</file>

<file path=xl/comments62.xml><?xml version="1.0" encoding="utf-8"?>
<comments xmlns="http://schemas.openxmlformats.org/spreadsheetml/2006/main">
  <authors>
    <author>Flavia Rios Costa</author>
    <author>Tania Mara Chaves Daldegan</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V17" authorId="0" shapeId="0">
      <text>
        <r>
          <rPr>
            <b/>
            <sz val="12"/>
            <color indexed="81"/>
            <rFont val="Tahoma"/>
            <family val="2"/>
          </rPr>
          <t>Nome do responsável pela execução da ação.</t>
        </r>
        <r>
          <rPr>
            <sz val="9"/>
            <color indexed="81"/>
            <rFont val="Tahoma"/>
            <family val="2"/>
          </rPr>
          <t xml:space="preserve">
</t>
        </r>
      </text>
    </comment>
  </commentList>
</comments>
</file>

<file path=xl/comments63.xml><?xml version="1.0" encoding="utf-8"?>
<comments xmlns="http://schemas.openxmlformats.org/spreadsheetml/2006/main">
  <authors>
    <author>Flavia Rios Costa</author>
    <author>Tania Mara Chaves Daldegan</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V17" authorId="0" shapeId="0">
      <text>
        <r>
          <rPr>
            <b/>
            <sz val="12"/>
            <color indexed="81"/>
            <rFont val="Tahoma"/>
            <family val="2"/>
          </rPr>
          <t>Nome do responsável pela execução da ação.</t>
        </r>
        <r>
          <rPr>
            <sz val="9"/>
            <color indexed="81"/>
            <rFont val="Tahoma"/>
            <family val="2"/>
          </rPr>
          <t xml:space="preserve">
</t>
        </r>
      </text>
    </comment>
  </commentList>
</comments>
</file>

<file path=xl/comments64.xml><?xml version="1.0" encoding="utf-8"?>
<comments xmlns="http://schemas.openxmlformats.org/spreadsheetml/2006/main">
  <authors>
    <author>Flavia Rios Costa</author>
    <author>Tania Mara Chaves Daldegan</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V17" authorId="0" shapeId="0">
      <text>
        <r>
          <rPr>
            <b/>
            <sz val="12"/>
            <color indexed="81"/>
            <rFont val="Tahoma"/>
            <family val="2"/>
          </rPr>
          <t>Nome do responsável pela execução da ação.</t>
        </r>
        <r>
          <rPr>
            <sz val="9"/>
            <color indexed="81"/>
            <rFont val="Tahoma"/>
            <family val="2"/>
          </rPr>
          <t xml:space="preserve">
</t>
        </r>
      </text>
    </comment>
  </commentList>
</comments>
</file>

<file path=xl/comments65.xml><?xml version="1.0" encoding="utf-8"?>
<comments xmlns="http://schemas.openxmlformats.org/spreadsheetml/2006/main">
  <authors>
    <author>Flavia Rios Costa</author>
    <author>Tania Mara Chaves Daldegan</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V17" authorId="0" shapeId="0">
      <text>
        <r>
          <rPr>
            <b/>
            <sz val="12"/>
            <color indexed="81"/>
            <rFont val="Tahoma"/>
            <family val="2"/>
          </rPr>
          <t>Nome do responsável pela execução da ação.</t>
        </r>
        <r>
          <rPr>
            <sz val="9"/>
            <color indexed="81"/>
            <rFont val="Tahoma"/>
            <family val="2"/>
          </rPr>
          <t xml:space="preserve">
</t>
        </r>
      </text>
    </comment>
  </commentList>
</comments>
</file>

<file path=xl/comments66.xml><?xml version="1.0" encoding="utf-8"?>
<comments xmlns="http://schemas.openxmlformats.org/spreadsheetml/2006/main">
  <authors>
    <author>Flavia Rios Costa</author>
    <author>Tania Mara Chaves Daldegan</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V17" authorId="0" shapeId="0">
      <text>
        <r>
          <rPr>
            <b/>
            <sz val="12"/>
            <color indexed="81"/>
            <rFont val="Tahoma"/>
            <family val="2"/>
          </rPr>
          <t>Nome do responsável pela execução da ação.</t>
        </r>
        <r>
          <rPr>
            <sz val="9"/>
            <color indexed="81"/>
            <rFont val="Tahoma"/>
            <family val="2"/>
          </rPr>
          <t xml:space="preserve">
</t>
        </r>
      </text>
    </comment>
  </commentList>
</comments>
</file>

<file path=xl/comments67.xml><?xml version="1.0" encoding="utf-8"?>
<comments xmlns="http://schemas.openxmlformats.org/spreadsheetml/2006/main">
  <authors>
    <author>Flavia Rios Costa</author>
    <author>Tania Mara Chaves Daldegan</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V17" authorId="0" shapeId="0">
      <text>
        <r>
          <rPr>
            <b/>
            <sz val="12"/>
            <color indexed="81"/>
            <rFont val="Tahoma"/>
            <family val="2"/>
          </rPr>
          <t>Nome do responsável pela execução da ação.</t>
        </r>
        <r>
          <rPr>
            <sz val="9"/>
            <color indexed="81"/>
            <rFont val="Tahoma"/>
            <family val="2"/>
          </rPr>
          <t xml:space="preserve">
</t>
        </r>
      </text>
    </comment>
  </commentList>
</comments>
</file>

<file path=xl/comments68.xml><?xml version="1.0" encoding="utf-8"?>
<comments xmlns="http://schemas.openxmlformats.org/spreadsheetml/2006/main">
  <authors>
    <author>Flavia Rios Costa</author>
    <author>Tania Mara Chaves Daldegan</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V17" authorId="0" shapeId="0">
      <text>
        <r>
          <rPr>
            <b/>
            <sz val="12"/>
            <color indexed="81"/>
            <rFont val="Tahoma"/>
            <family val="2"/>
          </rPr>
          <t>Nome do responsável pela execução da ação.</t>
        </r>
        <r>
          <rPr>
            <sz val="9"/>
            <color indexed="81"/>
            <rFont val="Tahoma"/>
            <family val="2"/>
          </rPr>
          <t xml:space="preserve">
</t>
        </r>
      </text>
    </comment>
  </commentList>
</comments>
</file>

<file path=xl/comments69.xml><?xml version="1.0" encoding="utf-8"?>
<comments xmlns="http://schemas.openxmlformats.org/spreadsheetml/2006/main">
  <authors>
    <author>Flavia Rios Costa</author>
    <author>Tania Mara Chaves Daldegan</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V17" authorId="0" shapeId="0">
      <text>
        <r>
          <rPr>
            <b/>
            <sz val="12"/>
            <color indexed="81"/>
            <rFont val="Tahoma"/>
            <family val="2"/>
          </rPr>
          <t>Nome do responsável pela execução da ação.</t>
        </r>
        <r>
          <rPr>
            <sz val="9"/>
            <color indexed="81"/>
            <rFont val="Tahoma"/>
            <family val="2"/>
          </rPr>
          <t xml:space="preserve">
</t>
        </r>
      </text>
    </comment>
  </commentList>
</comments>
</file>

<file path=xl/comments7.xml><?xml version="1.0" encoding="utf-8"?>
<comments xmlns="http://schemas.openxmlformats.org/spreadsheetml/2006/main">
  <authors>
    <author>Flavia Rios Costa</author>
    <author>Tania Mara Chaves Daldegan</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V17" authorId="0" shapeId="0">
      <text>
        <r>
          <rPr>
            <b/>
            <sz val="12"/>
            <color indexed="81"/>
            <rFont val="Tahoma"/>
            <family val="2"/>
          </rPr>
          <t>Nome do responsável pela execução da ação.</t>
        </r>
        <r>
          <rPr>
            <sz val="9"/>
            <color indexed="81"/>
            <rFont val="Tahoma"/>
            <family val="2"/>
          </rPr>
          <t xml:space="preserve">
</t>
        </r>
      </text>
    </comment>
  </commentList>
</comments>
</file>

<file path=xl/comments70.xml><?xml version="1.0" encoding="utf-8"?>
<comments xmlns="http://schemas.openxmlformats.org/spreadsheetml/2006/main">
  <authors>
    <author>Flavia Rios Costa</author>
    <author>Tania Mara Chaves Daldegan</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V17" authorId="0" shapeId="0">
      <text>
        <r>
          <rPr>
            <b/>
            <sz val="12"/>
            <color indexed="81"/>
            <rFont val="Tahoma"/>
            <family val="2"/>
          </rPr>
          <t>Nome do responsável pela execução da ação.</t>
        </r>
        <r>
          <rPr>
            <sz val="9"/>
            <color indexed="81"/>
            <rFont val="Tahoma"/>
            <family val="2"/>
          </rPr>
          <t xml:space="preserve">
</t>
        </r>
      </text>
    </comment>
  </commentList>
</comments>
</file>

<file path=xl/comments71.xml><?xml version="1.0" encoding="utf-8"?>
<comments xmlns="http://schemas.openxmlformats.org/spreadsheetml/2006/main">
  <authors>
    <author>Flavia Rios Costa</author>
    <author>Tania Mara Chaves Daldegan</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V17" authorId="0" shapeId="0">
      <text>
        <r>
          <rPr>
            <b/>
            <sz val="12"/>
            <color indexed="81"/>
            <rFont val="Tahoma"/>
            <family val="2"/>
          </rPr>
          <t>Nome do responsável pela execução da ação.</t>
        </r>
        <r>
          <rPr>
            <sz val="9"/>
            <color indexed="81"/>
            <rFont val="Tahoma"/>
            <family val="2"/>
          </rPr>
          <t xml:space="preserve">
</t>
        </r>
      </text>
    </comment>
  </commentList>
</comments>
</file>

<file path=xl/comments72.xml><?xml version="1.0" encoding="utf-8"?>
<comments xmlns="http://schemas.openxmlformats.org/spreadsheetml/2006/main">
  <authors>
    <author>Flavia Rios Costa</author>
    <author>Tania Mara Chaves Daldegan</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V17" authorId="0" shapeId="0">
      <text>
        <r>
          <rPr>
            <b/>
            <sz val="12"/>
            <color indexed="81"/>
            <rFont val="Tahoma"/>
            <family val="2"/>
          </rPr>
          <t>Nome do responsável pela execução da ação.</t>
        </r>
        <r>
          <rPr>
            <sz val="9"/>
            <color indexed="81"/>
            <rFont val="Tahoma"/>
            <family val="2"/>
          </rPr>
          <t xml:space="preserve">
</t>
        </r>
      </text>
    </comment>
  </commentList>
</comments>
</file>

<file path=xl/comments73.xml><?xml version="1.0" encoding="utf-8"?>
<comments xmlns="http://schemas.openxmlformats.org/spreadsheetml/2006/main">
  <authors>
    <author>Flavia Rios Costa</author>
    <author>Tania Mara Chaves Daldegan</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V17" authorId="0" shapeId="0">
      <text>
        <r>
          <rPr>
            <b/>
            <sz val="12"/>
            <color indexed="81"/>
            <rFont val="Tahoma"/>
            <family val="2"/>
          </rPr>
          <t>Nome do responsável pela execução da ação.</t>
        </r>
        <r>
          <rPr>
            <sz val="9"/>
            <color indexed="81"/>
            <rFont val="Tahoma"/>
            <family val="2"/>
          </rPr>
          <t xml:space="preserve">
</t>
        </r>
      </text>
    </comment>
  </commentList>
</comments>
</file>

<file path=xl/comments74.xml><?xml version="1.0" encoding="utf-8"?>
<comments xmlns="http://schemas.openxmlformats.org/spreadsheetml/2006/main">
  <authors>
    <author>Flavia Rios Costa</author>
    <author>Tania Mara Chaves Daldegan</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V17" authorId="0" shapeId="0">
      <text>
        <r>
          <rPr>
            <b/>
            <sz val="12"/>
            <color indexed="81"/>
            <rFont val="Tahoma"/>
            <family val="2"/>
          </rPr>
          <t>Nome do responsável pela execução da ação.</t>
        </r>
        <r>
          <rPr>
            <sz val="9"/>
            <color indexed="81"/>
            <rFont val="Tahoma"/>
            <family val="2"/>
          </rPr>
          <t xml:space="preserve">
</t>
        </r>
      </text>
    </comment>
  </commentList>
</comments>
</file>

<file path=xl/comments75.xml><?xml version="1.0" encoding="utf-8"?>
<comments xmlns="http://schemas.openxmlformats.org/spreadsheetml/2006/main">
  <authors>
    <author>Flavia Rios Costa</author>
    <author>Tania Mara Chaves Daldegan</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V17" authorId="0" shapeId="0">
      <text>
        <r>
          <rPr>
            <b/>
            <sz val="12"/>
            <color indexed="81"/>
            <rFont val="Tahoma"/>
            <family val="2"/>
          </rPr>
          <t>Nome do responsável pela execução da ação.</t>
        </r>
        <r>
          <rPr>
            <sz val="9"/>
            <color indexed="81"/>
            <rFont val="Tahoma"/>
            <family val="2"/>
          </rPr>
          <t xml:space="preserve">
</t>
        </r>
      </text>
    </comment>
  </commentList>
</comments>
</file>

<file path=xl/comments76.xml><?xml version="1.0" encoding="utf-8"?>
<comments xmlns="http://schemas.openxmlformats.org/spreadsheetml/2006/main">
  <authors>
    <author>Flavia Rios Costa</author>
    <author>Tania Mara Chaves Daldegan</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V17" authorId="0" shapeId="0">
      <text>
        <r>
          <rPr>
            <b/>
            <sz val="12"/>
            <color indexed="81"/>
            <rFont val="Tahoma"/>
            <family val="2"/>
          </rPr>
          <t>Nome do responsável pela execução da ação.</t>
        </r>
        <r>
          <rPr>
            <sz val="9"/>
            <color indexed="81"/>
            <rFont val="Tahoma"/>
            <family val="2"/>
          </rPr>
          <t xml:space="preserve">
</t>
        </r>
      </text>
    </comment>
  </commentList>
</comments>
</file>

<file path=xl/comments8.xml><?xml version="1.0" encoding="utf-8"?>
<comments xmlns="http://schemas.openxmlformats.org/spreadsheetml/2006/main">
  <authors>
    <author>Flavia Rios Costa</author>
    <author>Tania Mara Chaves Daldegan</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V17" authorId="0" shapeId="0">
      <text>
        <r>
          <rPr>
            <b/>
            <sz val="12"/>
            <color indexed="81"/>
            <rFont val="Tahoma"/>
            <family val="2"/>
          </rPr>
          <t>Nome do responsável pela execução da ação.</t>
        </r>
        <r>
          <rPr>
            <sz val="9"/>
            <color indexed="81"/>
            <rFont val="Tahoma"/>
            <family val="2"/>
          </rPr>
          <t xml:space="preserve">
</t>
        </r>
      </text>
    </comment>
  </commentList>
</comments>
</file>

<file path=xl/comments9.xml><?xml version="1.0" encoding="utf-8"?>
<comments xmlns="http://schemas.openxmlformats.org/spreadsheetml/2006/main">
  <authors>
    <author>Flavia Rios Costa</author>
    <author>Tania Mara Chaves Daldegan</author>
  </authors>
  <commentList>
    <comment ref="A8" authorId="0" shapeId="0">
      <text>
        <r>
          <rPr>
            <sz val="13"/>
            <color indexed="81"/>
            <rFont val="Tahoma"/>
            <family val="2"/>
          </rPr>
          <t xml:space="preserve">
</t>
        </r>
        <r>
          <rPr>
            <b/>
            <sz val="13"/>
            <color indexed="81"/>
            <rFont val="Tahoma"/>
            <family val="2"/>
          </rPr>
          <t>Área ou setor responsável pela Atividade ou Projeto</t>
        </r>
      </text>
    </comment>
    <comment ref="A11" authorId="0" shapeId="0">
      <text>
        <r>
          <rPr>
            <b/>
            <sz val="12"/>
            <color indexed="81"/>
            <rFont val="Tahoma"/>
            <family val="2"/>
          </rPr>
          <t>Nome do Projeto ou Atividade do Plano de Ação 2018</t>
        </r>
        <r>
          <rPr>
            <sz val="9"/>
            <color indexed="81"/>
            <rFont val="Tahoma"/>
            <family val="2"/>
          </rPr>
          <t xml:space="preserve">
</t>
        </r>
      </text>
    </comment>
    <comment ref="A12" authorId="0" shapeId="0">
      <text>
        <r>
          <rPr>
            <b/>
            <sz val="12"/>
            <color indexed="81"/>
            <rFont val="Tahoma"/>
            <family val="2"/>
          </rPr>
          <t xml:space="preserve">É a motivação geral e a síntese dos efeitos que se deseja produzir.
</t>
        </r>
      </text>
    </comment>
    <comment ref="A13" authorId="0" shapeId="0">
      <text>
        <r>
          <rPr>
            <b/>
            <sz val="12"/>
            <color indexed="81"/>
            <rFont val="Tahoma"/>
            <family val="2"/>
          </rPr>
          <t xml:space="preserve">Selecionar uma das opções na célula ao lado que está de acordo com os objetivos estratégicos do Mapa Estratégico.
</t>
        </r>
        <r>
          <rPr>
            <sz val="9"/>
            <color indexed="81"/>
            <rFont val="Tahoma"/>
            <family val="2"/>
          </rPr>
          <t xml:space="preserve">
</t>
        </r>
      </text>
    </comment>
    <comment ref="A14" authorId="1" shapeId="0">
      <text>
        <r>
          <rPr>
            <b/>
            <sz val="14"/>
            <color indexed="81"/>
            <rFont val="Segoe UI"/>
            <family val="2"/>
          </rPr>
          <t xml:space="preserve">Selecionar uma das opções na célula ao lado que está de acordo com os objetivos estratégicos do Mapa Estratégico.
</t>
        </r>
        <r>
          <rPr>
            <sz val="9"/>
            <color indexed="81"/>
            <rFont val="Segoe UI"/>
            <family val="2"/>
          </rPr>
          <t xml:space="preserve">
</t>
        </r>
      </text>
    </comment>
    <comment ref="A15" authorId="0" shapeId="0">
      <text>
        <r>
          <rPr>
            <b/>
            <sz val="12"/>
            <color indexed="81"/>
            <rFont val="Tahoma"/>
            <family val="2"/>
          </rPr>
          <t>Os resultados são os efeitos que devem ser produzidos com a execução do projeto/atividade, dentro do seu horizonte do tempo.                                                            RESULTADO= Transformação +  Indicador + Meta + Prazo</t>
        </r>
        <r>
          <rPr>
            <sz val="9"/>
            <color indexed="81"/>
            <rFont val="Tahoma"/>
            <family val="2"/>
          </rPr>
          <t xml:space="preserve">
</t>
        </r>
      </text>
    </comment>
    <comment ref="B17" authorId="1" shapeId="0">
      <text>
        <r>
          <rPr>
            <sz val="12"/>
            <color indexed="81"/>
            <rFont val="Segoe UI"/>
            <family val="2"/>
          </rPr>
          <t xml:space="preserve">AT= Ação atual (já existente no Plano de Ação 2017)                             
N= Ação nova (não existente no Plano de Ação 2017)
R= Ação  reformulada (alterada)
E=Ação  excluída
C= Ação concluída
</t>
        </r>
      </text>
    </comment>
    <comment ref="V17" authorId="0" shapeId="0">
      <text>
        <r>
          <rPr>
            <b/>
            <sz val="12"/>
            <color indexed="81"/>
            <rFont val="Tahoma"/>
            <family val="2"/>
          </rPr>
          <t>Nome do responsável pela execução da ação.</t>
        </r>
        <r>
          <rPr>
            <sz val="9"/>
            <color indexed="81"/>
            <rFont val="Tahoma"/>
            <family val="2"/>
          </rPr>
          <t xml:space="preserve">
</t>
        </r>
      </text>
    </comment>
  </commentList>
</comments>
</file>

<file path=xl/sharedStrings.xml><?xml version="1.0" encoding="utf-8"?>
<sst xmlns="http://schemas.openxmlformats.org/spreadsheetml/2006/main" count="9962" uniqueCount="2618">
  <si>
    <t>Anexo 1.4 - Quadro Descritivo de Ações e Metas do Plano de Ação - Reprogramação 2019</t>
  </si>
  <si>
    <t>Obs:  O anexo 1.4  deve ser preenchido para todos os projetos/atividades constantes na proposta da Reprogramação 2019. As células sinalizadas, em cinza, são fórmulas e não devem ser modificadas.</t>
  </si>
  <si>
    <t>Unidade Organizacional:</t>
  </si>
  <si>
    <t>Comissão Temporária para Sistematização da Legislação Ambiental</t>
  </si>
  <si>
    <t xml:space="preserve">Responsável Projeto/Atividade: </t>
  </si>
  <si>
    <t>Vera Santana Luz</t>
  </si>
  <si>
    <t xml:space="preserve">Tipo (Projeto ou  Atividade): </t>
  </si>
  <si>
    <t>Projeto</t>
  </si>
  <si>
    <t>Denominação do Projeto ou Atividade :</t>
  </si>
  <si>
    <t>05.10.002 - Comissão Temporária para Sistematização da Legislação Ambiental</t>
  </si>
  <si>
    <t>Objetivo Geral:</t>
  </si>
  <si>
    <t>Aproximar o CAU/SP aos profissionais e à sociedade no que tange aos aspectos ambientais; Levar apoio/aperfeiçoamento aos arquitetos urbanistas relativos à legislação ambiental tendo como produto final uma memória de Eventos regionais correspondentes no Estado de SP.</t>
  </si>
  <si>
    <t xml:space="preserve">Objetivo Estratégico Principal : </t>
  </si>
  <si>
    <t>Fomentar o acesso da sociedade à arquitetura e urbanismo no que tange à sua relação com o meio ambiente.</t>
  </si>
  <si>
    <t xml:space="preserve">Objetivo Estratégico Secundário : </t>
  </si>
  <si>
    <t>Assegurar a eficácia no relacionamento e comunicação da atividade do arquiteto e urbanista com a sociedade</t>
  </si>
  <si>
    <t xml:space="preserve">Resultado esperado do Projeto/Atividade: </t>
  </si>
  <si>
    <t>Nº</t>
  </si>
  <si>
    <t>AT/N/R/E/C</t>
  </si>
  <si>
    <t>Descrição da Ação</t>
  </si>
  <si>
    <t>Período de Execução</t>
  </si>
  <si>
    <t>Custo da Ação (R$)</t>
  </si>
  <si>
    <t>Variação</t>
  </si>
  <si>
    <t>% Partic.
(U)</t>
  </si>
  <si>
    <t>Responsável pela Execução</t>
  </si>
  <si>
    <t>Ações</t>
  </si>
  <si>
    <t>Metas</t>
  </si>
  <si>
    <t>Detalhamento das Metas</t>
  </si>
  <si>
    <t xml:space="preserve">Resultados Esperados </t>
  </si>
  <si>
    <t>Indicador da ação</t>
  </si>
  <si>
    <t>Responsável pelo Indicador</t>
  </si>
  <si>
    <t>Início</t>
  </si>
  <si>
    <t>Término</t>
  </si>
  <si>
    <t>Reprogramação 2018</t>
  </si>
  <si>
    <t xml:space="preserve">                                    Programação                2019
</t>
  </si>
  <si>
    <t>Manutenção das ações</t>
  </si>
  <si>
    <t>Reprogramação 2019</t>
  </si>
  <si>
    <t>Valores                        (S=L-K)</t>
  </si>
  <si>
    <t>%
(T=S/L)</t>
  </si>
  <si>
    <t>A ação será mantida para 2019?</t>
  </si>
  <si>
    <t>A ação será mantida para 2020?</t>
  </si>
  <si>
    <t>A ação será mantida para 2021?</t>
  </si>
  <si>
    <t>Execução Jan/Mai (P)</t>
  </si>
  <si>
    <t>Projetado Jun/Dez (Q)</t>
  </si>
  <si>
    <t>Proposta de Reprogramação (R=P+Q)</t>
  </si>
  <si>
    <t>AT</t>
  </si>
  <si>
    <r>
      <t xml:space="preserve">Tratativas de organização dos conteúdos para a divulgação do documento "Instrumentos de Planejamento, Licenciamento e Gestão Ambiental, a partir dos debates promovidos nas cinco cidades do Estado de SP, utilizando -se de </t>
    </r>
    <r>
      <rPr>
        <b/>
        <sz val="20"/>
        <color theme="1"/>
        <rFont val="Calibri"/>
        <family val="2"/>
        <scheme val="minor"/>
      </rPr>
      <t>09 reuniões ordinárias</t>
    </r>
    <r>
      <rPr>
        <sz val="20"/>
        <color theme="1"/>
        <rFont val="Calibri"/>
        <family val="2"/>
        <scheme val="minor"/>
      </rPr>
      <t xml:space="preserve"> mensais de abril a dezembro da CTSLA </t>
    </r>
  </si>
  <si>
    <r>
      <rPr>
        <b/>
        <sz val="20"/>
        <color theme="1"/>
        <rFont val="Calibri"/>
        <family val="2"/>
        <scheme val="minor"/>
      </rPr>
      <t xml:space="preserve">Finalizar a organização dos documentos </t>
    </r>
    <r>
      <rPr>
        <sz val="20"/>
        <color theme="1"/>
        <rFont val="Calibri"/>
        <family val="2"/>
        <scheme val="minor"/>
      </rPr>
      <t xml:space="preserve">que compõem  a divulgação do caderno "Instrumentos de Planejamento, Licenciamento e Gestão Ambiental"  e </t>
    </r>
    <r>
      <rPr>
        <b/>
        <sz val="20"/>
        <color theme="1"/>
        <rFont val="Calibri"/>
        <family val="2"/>
        <scheme val="minor"/>
      </rPr>
      <t>ter efetuado a  sua divulgação nas cinco cidades</t>
    </r>
    <r>
      <rPr>
        <sz val="20"/>
        <color theme="1"/>
        <rFont val="Calibri"/>
        <family val="2"/>
        <scheme val="minor"/>
      </rPr>
      <t xml:space="preserve"> enquanto  "Caderno de Apoio para ampliação de mercado de trabalho para os Profissionais" </t>
    </r>
  </si>
  <si>
    <r>
      <t xml:space="preserve">Realizar o planejamento e preparativos do documento (caderno) e das </t>
    </r>
    <r>
      <rPr>
        <b/>
        <sz val="20"/>
        <color theme="1"/>
        <rFont val="Calibri"/>
        <family val="2"/>
        <scheme val="minor"/>
      </rPr>
      <t xml:space="preserve">5 Ações/Eventos </t>
    </r>
    <r>
      <rPr>
        <sz val="20"/>
        <color theme="1"/>
        <rFont val="Calibri"/>
        <family val="2"/>
        <scheme val="minor"/>
      </rPr>
      <t xml:space="preserve">que ocorrerão nas 5 cidades: </t>
    </r>
    <r>
      <rPr>
        <b/>
        <sz val="20"/>
        <color theme="1"/>
        <rFont val="Calibri"/>
        <family val="2"/>
        <scheme val="minor"/>
      </rPr>
      <t>Bauru, Santos, são José dos Campos, Presidente Prudente e São Paulo</t>
    </r>
    <r>
      <rPr>
        <sz val="20"/>
        <color theme="1"/>
        <rFont val="Calibri"/>
        <family val="2"/>
        <scheme val="minor"/>
      </rPr>
      <t>.</t>
    </r>
  </si>
  <si>
    <t>Divulgação do Caderno:  Versão Inicial "Instrumentos de Planejamento, Licenciamento e Gestão Ambiental do CAU/SP" .</t>
  </si>
  <si>
    <t xml:space="preserve">Coeficiente de realização (%) = Qtd. Dos temas organizados para a divulgação do Documento (vs Preliminar) /  Qtde.de Reuniões Realizadas.  </t>
  </si>
  <si>
    <t>Vera Luz</t>
  </si>
  <si>
    <t>Abr</t>
  </si>
  <si>
    <t>Dez</t>
  </si>
  <si>
    <t>Realizar 5  debates com o escopo tecnico e teorico aprofundado,  sobre o meio ambiente nas cidades de Bauru, Santos, São José dos Campos, Presidente Prudente e São Paulo</t>
  </si>
  <si>
    <t>Realizar um evento regional em cada uma das 5 cidades com aproximadamente 50 pessoas presentes,  para divulgação, discussão e debate sobre a relevância da temática ambiental e instrumentalizar os arquitetos urbanistas com respeito aos instrumentos de planejamento, licenciamento e gestão ambiental.</t>
  </si>
  <si>
    <r>
      <t xml:space="preserve">Realização de 3 Ações/Eventos com a presença de 3 membros da CTSLA e 2 Ações/Eventos com a presença de 8 membros da CTSLA e dos gerentes regionais correspondentes às cidades sedes, </t>
    </r>
    <r>
      <rPr>
        <b/>
        <sz val="19"/>
        <rFont val="Calibri"/>
        <family val="2"/>
        <scheme val="minor"/>
      </rPr>
      <t xml:space="preserve">sendo em São Paulo com representação da secretaria do gabinete da vice-presidência do CAU/SP. Realizar pesquisa no inicio do evento junto ao publico participante e uma ao final do evento. Disponibilização de </t>
    </r>
    <r>
      <rPr>
        <b/>
        <sz val="28"/>
        <rFont val="Calibri"/>
        <family val="2"/>
        <scheme val="minor"/>
      </rPr>
      <t>1</t>
    </r>
    <r>
      <rPr>
        <b/>
        <sz val="19"/>
        <rFont val="Calibri"/>
        <family val="2"/>
        <scheme val="minor"/>
      </rPr>
      <t xml:space="preserve"> palestrante para Ações/Eventos  Possibilidade de alocação do espaço para os 5 eventos e a divulgação correspondente nas regionais envolvidas. Envio de convites eletrônicos para as prefeituras, secretarias, concessionárias, entidades de representação profissioal e universsidades, e escolas de 2º grau. E telefonemas de confirmação. Disponibilização de 450 " kit CAU/SP". Registro fotografico e video do evento.</t>
    </r>
  </si>
  <si>
    <t>Sensibilizar e orientar os profissionais, sociedade civil, representações institucionais e poder público no que diz respeito às questões ambientais</t>
  </si>
  <si>
    <t>Coeficiente de realização (%) = Qtd de Ações/Eventos Realizados/ Qtd de Participantes x resultado da tabulação das pesquisas em quantidade de itens sensibilizados em condições de replicação para a sociedade</t>
  </si>
  <si>
    <t>Ago</t>
  </si>
  <si>
    <t>Realizar Pesquisa de opinião</t>
  </si>
  <si>
    <t>Aplicar questionário demonstrativo do alcance da Ação/Evento realizado</t>
  </si>
  <si>
    <t>Aferir os alcance da divulgação do documento Instrumentos de Planejamento, Licenciamento e Gestão Ambiental: Caderno de Apoio aos Profissionais</t>
  </si>
  <si>
    <t>Respostas conclusivas a questões apresentadas no questionário</t>
  </si>
  <si>
    <t>Coeficiente de realização (%) = Qtd de Questionários Realizados/ Qtd de Questionários Previstos</t>
  </si>
  <si>
    <t>Jan</t>
  </si>
  <si>
    <t>Confecção de material para publicação resumo das Ações/Eventos</t>
  </si>
  <si>
    <t>Material de divulgação de registro e memória das Ações/Eventos</t>
  </si>
  <si>
    <t>Ampliar o alcance dos conteúdos obtidos durante as Ações/Eventos</t>
  </si>
  <si>
    <t xml:space="preserve">Confecção de materiais suficientes para publicação </t>
  </si>
  <si>
    <t>Coeficiente de realização (%) = Qtd de material de publicação Distribuído/ Qtd de  material de publicação Confeccionado</t>
  </si>
  <si>
    <t>Total</t>
  </si>
  <si>
    <t>LEGENDA: P = PROJETO; A = ATIVIDADE; FP = FUNDO DE APOIO</t>
  </si>
  <si>
    <t>JUSTIFICATIVAS:</t>
  </si>
  <si>
    <t>Legenda: Situação da Ação e Metas</t>
  </si>
  <si>
    <t>(1)</t>
  </si>
  <si>
    <t>Inicial</t>
  </si>
  <si>
    <t>(2)</t>
  </si>
  <si>
    <t>Nova</t>
  </si>
  <si>
    <t>(3)</t>
  </si>
  <si>
    <t>Excluída</t>
  </si>
  <si>
    <t>(4)</t>
  </si>
  <si>
    <t>Reformulada</t>
  </si>
  <si>
    <t>Comissão Temporária de Aquisição da Sede do CAUSP</t>
  </si>
  <si>
    <t>Miriam Roux Azevedo Addor</t>
  </si>
  <si>
    <t>Objetivo Geral :</t>
  </si>
  <si>
    <t>Levantar as necessidades de espaço físico do CAU/SP, considerando as atribuições e funcionamento de seus órgãos colegiados e dos órgãos da estrutura administrativa, os quantitativos de pessoas, equipamentos e mobiliários necessários aos serviços, tudo objetivando o cumprimento da função legal do CAU/SP, na capital e nas demais regiões do Estado; Identificar possibilidades de localização para a sede do CAU/SP considerando as necessidades identificadas, a facilidade de acesso e a distribuição territorial de empresas e profissionais de arquitetura e urbanismo; Avaliar a compatibilidade do custo médio de imóveis na região pesquisada, incluindo-se as despesas com as reformas/adaptações e custo de implantação, com a disponibilidade financeira do CAU/SP.</t>
  </si>
  <si>
    <t>Ter sistemas de informação e infraestrutura que viabilizem a gestão e o atendimento dos arquitetos e urbanistas e a sociedade</t>
  </si>
  <si>
    <t>Assegurar a eficácia no atendimento e no relacionamento com os Arquitetos e Urbanistas e a Sociedade</t>
  </si>
  <si>
    <t>% Partic.
(G)</t>
  </si>
  <si>
    <t>Valores                        (E=D-A)</t>
  </si>
  <si>
    <t>%
(F=E/A)</t>
  </si>
  <si>
    <t>Ação Mantida</t>
  </si>
  <si>
    <t>1- Promover a Contratação  instituições de ensino (Ead/Presencial)  para capacitação de arquitetos e sociedades a que fazem  parte. Elaborar o termo de referência para  elaboração de licitação pública</t>
  </si>
  <si>
    <t>Firmar parcerias com instituições que promovam o ensino continuado em BIM</t>
  </si>
  <si>
    <t>1- Elaborar Termo de referência para edital para parceria com Instituições que promovam o ensino continuado</t>
  </si>
  <si>
    <t xml:space="preserve">Em 2 meses elaborar o termo de referência </t>
  </si>
  <si>
    <t>Ter 1 TR</t>
  </si>
  <si>
    <t>sim</t>
  </si>
  <si>
    <t>2- Fazer o Acompanhamento das propostas  selecionadas no Edital</t>
  </si>
  <si>
    <t>Verificar as propostas selecionadas</t>
  </si>
  <si>
    <t xml:space="preserve">100% de atendimento aos selecionados </t>
  </si>
  <si>
    <t xml:space="preserve">3-  Gestão dos cursos a serem realizados </t>
  </si>
  <si>
    <t xml:space="preserve">55 cursos mensais nas 10 Regionais e Capital em 6 meses </t>
  </si>
  <si>
    <t>capacitar 10% dos arquitetos do Estado de São Paulo</t>
  </si>
  <si>
    <t xml:space="preserve">2- Promover parcerias com fornecedores de software e hardware que possibilitem a atualização tecnológica dos arquitetos e sociedades a que fazem parte. Promover e divulgar parcerias com entidades bancárias de fomento a compra de software, hardware e demais infraestrutura 		</t>
  </si>
  <si>
    <t>Firmar parcerias com empresas que viabilizem a infraestrutura BIM para os arquitetos e associações a que fazem parte</t>
  </si>
  <si>
    <t>1 reunião com fornecedores de Software</t>
  </si>
  <si>
    <t>Facilitação na aquisição de licenças</t>
  </si>
  <si>
    <t xml:space="preserve">publicação da parceria </t>
  </si>
  <si>
    <t>1 reunião com fornecedores de hardware</t>
  </si>
  <si>
    <t>Facilitação na aquisição de parque informático</t>
  </si>
  <si>
    <t>Firmar e divulgar parcerias com agencias financiadoras para os arquitetos e associações a que fazem parte</t>
  </si>
  <si>
    <t>1 reunião com agentes financiadores</t>
  </si>
  <si>
    <t>Facilitação na aquisição de licenças e parque informático</t>
  </si>
  <si>
    <t xml:space="preserve">Participar ativamente de comissões que tratam o tema em entidades do setor, como o GT BIM da FIESP, ABDI, ABNT, BIM Dictionary, Chapter Brasileiro da Building Smart, Câmara Brasileira do BIM (CBIM) . </t>
  </si>
  <si>
    <t xml:space="preserve">integração e troca de conhecimentos  entre as entidades e a CTBIM </t>
  </si>
  <si>
    <t>representar o conselho em todas as comissões. Estimativa de 1 participante da Comissão em 2 eventos  por mês.</t>
  </si>
  <si>
    <t>Interação entre as entidades nas ações pertinentes a implementação BIM</t>
  </si>
  <si>
    <t>relatório de participação nas comissões</t>
  </si>
  <si>
    <t>Promover Seminário Técnico BIM  Internacional e com experiências em "hands on"para arquitetos, enfocando as facilidades , dificuldades, implementação que os arquitetos enfrentam no dia a dia de seu exercício profissional.</t>
  </si>
  <si>
    <t>Divulgação da tecnologia junto a todos os profissionais</t>
  </si>
  <si>
    <t xml:space="preserve">Realização de Seminário em 2 dias , com 4 palestrantes internacionais e 8 nacionais  e 600 participantes </t>
  </si>
  <si>
    <t>Numero de participantes no Seminário e pesquisa de satisfação</t>
  </si>
  <si>
    <t>não</t>
  </si>
  <si>
    <t>Membros da Comissão participarem de seminários nacionais e internacionais</t>
  </si>
  <si>
    <t>representar o conselho em todas os seminários . Estimativa de 2 participantes da Comissão por mês em Seminários Nacionais. Internacional - 2 participantes a cada 6 meses.</t>
  </si>
  <si>
    <t>relatório de participação nos seminários</t>
  </si>
  <si>
    <t>Ação Nova</t>
  </si>
  <si>
    <t>Participação dos membros da Comissão em Palestras de disseminação do BIM na ação CAU NA CIDADE</t>
  </si>
  <si>
    <t>Participação em 10 encontros seguindo a programação do CAU NA CIDADE (1 membro/ evento)</t>
  </si>
  <si>
    <t xml:space="preserve">Apresentação de conteúdo relativo ao BIM no sentido de sensibilizar e promover o trabalho do CAU/SP no fomento do BIM </t>
  </si>
  <si>
    <t>Maior visibilidade e preparatório para os cursos de fomento</t>
  </si>
  <si>
    <t xml:space="preserve">Número de participantes e ficha de avaliação </t>
  </si>
  <si>
    <t>Comissão Temporária de Habitação do CAU/SP</t>
  </si>
  <si>
    <t>Edson Jorge Elito</t>
  </si>
  <si>
    <t>05.16.009 - Comissão Temporária de Habitação do CAU/SP</t>
  </si>
  <si>
    <t>Garantir a participação dos Arquitetos e Urbanistas no planejamento territorial e na gestão urbana</t>
  </si>
  <si>
    <t>N</t>
  </si>
  <si>
    <t>Realização de 12 Reuniões Ordinárias da Comissão</t>
  </si>
  <si>
    <t>12 Realizar reuniões</t>
  </si>
  <si>
    <t>reuniões realizadas</t>
  </si>
  <si>
    <t>Realização das 12 reuniões ordinárias previstas</t>
  </si>
  <si>
    <t>nº de reuniões realizadas/meta prevista de reuniões</t>
  </si>
  <si>
    <t>jan</t>
  </si>
  <si>
    <t>Despachos do Coordenador: reuniões com DGF; reuniões com a Presidência; preparação do Plano de Ação Quadrimestral e Anual; preparação de seminários e demais ações</t>
  </si>
  <si>
    <t>Realizar 14 despachos</t>
  </si>
  <si>
    <t>despachos realizados</t>
  </si>
  <si>
    <t>efetivação da realização dos despachos</t>
  </si>
  <si>
    <t>nº de despachos realizados/meta prevista de reuniões</t>
  </si>
  <si>
    <t>Comissão Temporária de Mobilidade Urbana do CAU/SP</t>
  </si>
  <si>
    <t>Luiz Antonio Cortez Ferreira</t>
  </si>
  <si>
    <t>Identificar, em âmbito nacional e internacional, ações desenvolvidas por entes governamentais ou da sociedade civil na promoção da mobilidade sustentável e da integração das ações de planejamento urbano e de transportes; Identificar carências e oportunidades no âmbito da implementação das obrigações contidas na Lei Nº 12.587/2012, especialmente no que se refere à atuação dos profissionais de Arquitetura e Urbanismo; Propor ações a serem desenvolvidas ou promovidas pelo Conselho, no âmbito da mobilidade urbana, visando a formação e desenvolvimento profissional dos Arquitetos e Urbanistas.</t>
  </si>
  <si>
    <t>Ações de melhoria acerca do tema Mobilidade Urbana</t>
  </si>
  <si>
    <t>Mapear a situação atual dos 645 municípios do Estado de São Paulo quanto ao atendimento do disposto na Lei 12.587/12 - PNMU, considerando o novo prazo estabelecido pela Lei 13683/18, e construir um banco de dados com as informações de acompanhamento do desenvolvimento, aprovação e estágio de implementação do Plano de Mobilidade Urbana.</t>
  </si>
  <si>
    <t>Mapear a situação atual do desenvolvimento dos Planos de Mobilidade Urbana nos municípios do Estado de São Paulo, contando com as contribuições da Secretaria Nacional de Mobilidade Urbana - SEMOB (Ministério das Cidades), de entidades da sociedade civil e o apoio da estrutura das regionais do CAU/SP.</t>
  </si>
  <si>
    <t>Desdobramento 1. Estabelecer um panorama do estágio de sensibilização e engajamento das Prefeituras Municipais, bem como  do atendimento às disposições legais, visando subsidiar o diagnóstico da situação para embasar as ações do CAU/SP; Desdobramento 2. Montagem do banco de dados; Desdobramento 3. Encaminhar formulário de consulta a todos os municípios com mais de 20 mil habitantes; Desdobramento 4. Identificar as informações disponíveis no Min. das Cidades e entidades da sociedade civil; Desdobramento 5. Produzir balanço "Panorama do Desenvolvimento de Planos de Mobilidade Urbana no Estado de São Paulo" com as informações obtidas na atividade.</t>
  </si>
  <si>
    <t>1. Mapa da situação atual da elaboração, aprovação e implementação dos Planos de Mobilidade Urbana definidos pela Lei 12.587/12.
2. Disponibilizar um panorama do desenvolvimento dos planos municiapais  de mobilidade urbana no Estado de São Paulo.</t>
  </si>
  <si>
    <t>1. Taxa de resposta dos formulários
2. Avaliação de qualidade dos resultados obtidos.</t>
  </si>
  <si>
    <t>NÃO</t>
  </si>
  <si>
    <t>Realização de seminário e curso voltado à sensibilização e capacitação de profissionais de Arquitetura e Urbanismo e de técnicos das Prefeituras Municipais para ampliar e qualificar o desenvolvimento e implementação de Planos de Mobilidade Urbana nos municípios paulistas.</t>
  </si>
  <si>
    <t>Promover a elaboração e implementação dos Planos de Mobilidade Urbana nos municípios paulistas, com foco na qualificação dos resultados e na ampliação das oportunidades de atuação profissional dos Arquitetos e Urbanistas na contratação, elaboração e implementação dos planos.</t>
  </si>
  <si>
    <t>Desdobramento 1. Realizar seminário voltado à sensibilização, esclarecimento e capacitação de profissionais e estudantes de Arquitetura e Urbanismo no tema dos Planos de Mobilidade Urbana; Desdobramento 2. Realizar curso voltado específicamente a técnicos e gestores municipais visando fomentar a adequada elaboração e implementação dos planos e suas ações, em paralelo ao seminário.</t>
  </si>
  <si>
    <t>1. Impactar ao menos 200 profissionais e estudantes de Arquitetura e Urbanismo quanto ao tema da elaboração de Planos de Mobilidade Urbana.
2. Capacitar ao menos 20 técnicos/gestores e profissionais de A+U.</t>
  </si>
  <si>
    <t>1. nº de profissionais e estudantes impactados
2. nº de técnicos/gestores municipais impactados</t>
  </si>
  <si>
    <t>SIM, COM AJUSTES/ MODIFICAÇÕES</t>
  </si>
  <si>
    <t>Realização do segundo seminário voltado à sensibilização e capacitação de profissionais de Arquitetura e Urbanismo para ampliar e qualificar o desenvolvimento e implementação de Planos de Mobilidade Urbana nos municípios paulistas.</t>
  </si>
  <si>
    <t>Desdobramento 1. Realizar seminário voltado à sensibilização, esclarecimento e capacitação de profissionais e estudantes de Arquitetura e Urbanismo no tema dos Planos de Mobilidade Urbana; Desdobramento 2. Promover o debate sobre as relações entre planejamento urbano e mobilidade, buscando desenvolver e qualificar estudantes de Arquitetura e Urbanismo para a futura atuação nesse mercado.</t>
  </si>
  <si>
    <t>1. Impactar ao menos 200 profissionais e estudantes de Arquitetura e Urbanismo quanto ao tema da elaboração de Planos de Mobilidade Urbana.</t>
  </si>
  <si>
    <t>1. nº de profissionais e estudantes impactados</t>
  </si>
  <si>
    <t>Estabelecimento de acordos de cooperação técnica com entidades da sociedade civil e órgãos públicos voltados à capacitação e desenvolvimento de profissionais e estudantes de A+U</t>
  </si>
  <si>
    <t>Promover a capacitação e desenvolvimento de profissionais e futuros profissionais de Arquitetura e Urbanismo sobre a temática da mobilidade urbana, planejamento urbano e projeto de instalções de infraestrutura de transportes, buscando alavancar as ações do CAU/SP através da sinergia com outras entidades públicas e da sociedade civil atuantes no setor de mobilidade e planejamento urbano, territorial e ambiental.</t>
  </si>
  <si>
    <t>Desdobramento 1. Identificar entidades atuantes no setor e mapear oportunidades de cooperação; Desdobramento 2. Firmar acordos de cooperação técnica e atuação conjunta.</t>
  </si>
  <si>
    <t>1. Ampliar a atuação do CAU/SP no que se refere ao tema da mobilidade urbana, ampliando as ações e o total de impactados através de ações conjuntas e da cooperação técnica com outras entidades.</t>
  </si>
  <si>
    <t>1. nº de acordos firmados</t>
  </si>
  <si>
    <t>Desenvolvimento de conteúdo, editoração e publicação de Cadernos Técnicos voltados ao tema da mobilidade urbana.</t>
  </si>
  <si>
    <t>Promover a capacitação de profissionais de Arquitetura e Urbanismo para atuarem no desenvolvimento de projetos de infraestrutura de transportes urbanos de passageiros e assemelhados.</t>
  </si>
  <si>
    <t>Desdobramento 1. Produzir e publicar um caderno técnico de diretrizes de projeto de edificações/equipamentos de sistemas de transporte urbano de passageiros</t>
  </si>
  <si>
    <t>1. Contribuir para a capacitação dos profissionais de A+U para a elaboração de planos e projetos de transporte urbano de passageiros.
2. Promever o debate e sensibilização para a temática através de evento técnico de lançamento da publicação.</t>
  </si>
  <si>
    <t>1. Publicação do primeiro caderno técnico de mobilidade urbana do CAU/SP dentro do exercício</t>
  </si>
  <si>
    <t>Comissão Temporário de Acessibilidade</t>
  </si>
  <si>
    <t>Silvana Serafino Cambiaghi</t>
  </si>
  <si>
    <t>Propor ações de difusão da Acessibilidade; Propor ações que visem promover a participação de arquitetos e urbanistas no desenvolvimento de conceitos do desenho universal nos projetos, legislação e Normas Técnicas; propor a discussão do tema da acessibilidade e desenho universal nas interfaces da atuação de arquitetos e urbanistas nas áreas da habitação de interesse social, patrimônio cultural, desenho urbano, dentre outros, em sintonia com as demais Comissões que tratem de temas correlatos.</t>
  </si>
  <si>
    <t>Ações de melhoria acerca do tema Acessibilidade</t>
  </si>
  <si>
    <t xml:space="preserve"> Programação               2019</t>
  </si>
  <si>
    <t xml:space="preserve">Reuniões Ordinárias e Extraordinárias, com planos de trabalhos. elaborações de convênios </t>
  </si>
  <si>
    <t xml:space="preserve">12 Reuniões Ordinárias/
4 Extraordinárias
</t>
  </si>
  <si>
    <t>Reuniões para debates de assuntos pautados de interesse da comissão</t>
  </si>
  <si>
    <t>Reuniões realizadas/Reuniões previstas</t>
  </si>
  <si>
    <t>Sim</t>
  </si>
  <si>
    <t>Despachos do Coordenador da Comissão</t>
  </si>
  <si>
    <t>12 Despachos</t>
  </si>
  <si>
    <t>Reuniões com setores diversos setores do CAU/SP, conforme demanda</t>
  </si>
  <si>
    <t>Alinhamento de trabalhos da comissão com outros setores e assinatura de documentos</t>
  </si>
  <si>
    <t>Despachos realizados/Despachos previstos</t>
  </si>
  <si>
    <t xml:space="preserve">Estabelecer convênios através de reuniões internas e externas com Secretarias Municipais do estado e convêncio com a secretaria estadual </t>
  </si>
  <si>
    <t>Difundir a acessibilidade e o desenho universal em Reuniões, Palestras, Seminários</t>
  </si>
  <si>
    <t>Alinhamentos conforme plano de trabalho com os convênios firmados</t>
  </si>
  <si>
    <t xml:space="preserve">Permitir aos arquitetos e urbanistas a melhoria nos projetos e ações  do tema Acessibilidade e Deesnho Universal conforme convênio </t>
  </si>
  <si>
    <t xml:space="preserve">Número de projetos efetuados  conforme o convênio estabelecidos </t>
  </si>
  <si>
    <t>Apoio Institucionais referente a LBI, acessibilidade e desenho universal</t>
  </si>
  <si>
    <t>Divulgação das ações do CAU/SP</t>
  </si>
  <si>
    <t>Alinhamentos conforme os apoios solicitados difundindo a acessibilidade e desenho universal</t>
  </si>
  <si>
    <t>Permitir aos arquitetos e urbanistas a melhoria nos projetos e ações  do tema Acessibilidade e Deesnho Universal conforme o apoio solicitado</t>
  </si>
  <si>
    <t>Apoios realizados conforme solicitações</t>
  </si>
  <si>
    <t>Seminários e palestras sobre LBI, acessibilidade e desenho universal</t>
  </si>
  <si>
    <t>Elaborar 2 seminários ou palestras com participação de todos os membros da comissão</t>
  </si>
  <si>
    <t>Divulgação para arquitetos e urbanistas sobre a LBI, acessibilidade e desenho universal</t>
  </si>
  <si>
    <t>Permitir aos arquitetos e urbanistas a melhoria nos projetos e ações  do tema Acessibilidade e Deesnho Universal conforme a elaboração do seminário e palestra</t>
  </si>
  <si>
    <t>Questionários de satisfação dos participantes</t>
  </si>
  <si>
    <t>Violêta Saldanha Kubrusly</t>
  </si>
  <si>
    <t>Considerando em razão da importância e relevância do Congresso UIA 2020, a ser realizado na cidade do Rio de Janeiro-RJ, o CAU/SP deve acompanhar a agenda oficial dos organizadores, propondo ações complementares de valorização e divulgação da Arquitetura e do Urbanismo nacionais, com ênfase na produção e patrimônio cultural paulistas.</t>
  </si>
  <si>
    <t xml:space="preserve"> Proposição de ações complementares ao UIA 2020, de valorização e divulgação da Arquitetura e do Urbanismo nacionais, com ênfase na produção e patrimônio cultural paulistas; Identificar e mensurar qualitativamente e quantitativamente, o quanto estas ações alcançaram o objetivo de desenvolver ações/atividades que contribuam para  alavancar a participação e visibilidade do CAU/SP e profissionais do Estado, e respectivas repercussões rumo a UIA 2020.</t>
  </si>
  <si>
    <t xml:space="preserve">Programação 2019
</t>
  </si>
  <si>
    <t xml:space="preserve">AT </t>
  </si>
  <si>
    <t>Propor eventos e ações para o Comitê Organizador Nacional e Internacional (Reuniões Ordinárias)</t>
  </si>
  <si>
    <t>Realização de  um evento nacional com o Comitê Organizador Nacional e Internacional, considerando 7 reuniões da Comissão com objetivo de avaliar o trabalho, trocar informações e receber sugestões da equipe para melhoria do trabalho.
Contato inicial da CT com os organizadores nacionais para conhecimento das estratégias de criação dos conteúdos e eventos
Participação da CT no Comitê Organizador Internacional</t>
  </si>
  <si>
    <t>Realização do evento nacional no estado de SP com a participação de 12 convidados (Convocados), considerando passagens e estadias para alinhamento do trabalho com apontamentos, sob orientação da Coordenadora, no no mês de novembro de 2018. 
Realização do evento em São Paulo, convidando Comitê Organizador Internacional, para visitas e contatos
Definição de ações conjuntas com o CEAU</t>
  </si>
  <si>
    <t xml:space="preserve"> Resultados esperados de 50 a 80 pessoas  presentes no evento, obtendo proposições e articulaçãoe com vistas ao congresso da UIA 2020, de valorização e divulgação da Arquitetura e do Urbanismo nacionais, com ênfase na produção e patrimônio cultural paulistas</t>
  </si>
  <si>
    <t>Qtde de presenças /ações propostas e articulações programadas para os exercicios posteriores (2019,2020)</t>
  </si>
  <si>
    <t>Mai</t>
  </si>
  <si>
    <t>Incentivo aos arquitetos e urbanistas paulistas para formulação e produção de projetos culturais para documentar e divulgar a Arquitetura e o Urbanismo paulistas no Congresso UIA 2020.</t>
  </si>
  <si>
    <t>Incentivar com atividades culturais e divulgação institucional a Formulação  e Produção de Projetos Culturais reforçando os eixos tematicos do congresso (5 Eixos tematicos e seus desdobramentos)  para documentar e divulgar</t>
  </si>
  <si>
    <t>Tendo como inicio 2018 até 2020</t>
  </si>
  <si>
    <t>Atingir o minimo de 30  projetos culturais no congresso da UIA</t>
  </si>
  <si>
    <t>total de projetos culturais participantes do estado de SP / total de projetos apresentados no Congresso da UIA</t>
  </si>
  <si>
    <t>Propor e apreciar ações voltadas aos arquitetos e urbanistas a serem divulgadas no UIA 2020</t>
  </si>
  <si>
    <t>Criação da agenda Paulista e exposição da arquitetura paulista, com o lançamento em  modulos (Livro).</t>
  </si>
  <si>
    <t>Constituir uma matriz de visibilidade para a arquitetura contribuindo para fazer emergir outras formas de trabalho de arquitetura e urbanismo sem grande visibilidade</t>
  </si>
  <si>
    <t>Aumentar a participação de trabalhos da arquitetura paulista de arquitetura e urbanismo sem grande visibilidade</t>
  </si>
  <si>
    <t>Qtde de e ações programadas x realizadas</t>
  </si>
  <si>
    <t>Acompanhar as ações desenvolvidas pelo Comitê Nacional e Internacional do UIA 2020</t>
  </si>
  <si>
    <t>Reforço para alimentação e compartilhamento da Plataforma (Site e outras formas de comunicação de modo a serem otimizadas) integrada de comunicação das ações desenvolvidas pelo Comitê Nacional e Internacional do UIA.</t>
  </si>
  <si>
    <t xml:space="preserve">Ampliar a participação na Plataforma integrada das Ações acompanhadas </t>
  </si>
  <si>
    <t>Atualização em tempo real o que está acontecendo relacionada ao Congresso da UIA - 2020.</t>
  </si>
  <si>
    <t>Permitir que as contribuiçoes (possam fazer links) e compartilhamentos / diminuição de sombreamentos e ou retrabalho</t>
  </si>
  <si>
    <t>Manter o Conselho Diretor informado das ações do Comitê Nacional e Internacional do UIA 2020</t>
  </si>
  <si>
    <t xml:space="preserve">Efetuar atualizações e informes, na medida em que as ações ocorram, bem como periodicamente nas reuniões do Conselho. Publicar uma edição especial Móbile da UIA. </t>
  </si>
  <si>
    <t>Manter o Conselho Diretor informado na medida em que as ações ocorram, bem como periodicamente nas reuniões do Conselho.</t>
  </si>
  <si>
    <t>Possibilidade de atualização e atuação do CAU/SP em tempo real.</t>
  </si>
  <si>
    <t>Qtde de informativos</t>
  </si>
  <si>
    <t xml:space="preserve"> </t>
  </si>
  <si>
    <t>Anexo 1.4 - Quadro Descritivo de Ações e Metas do Plano de Reprogramação 2019</t>
  </si>
  <si>
    <t>Comissão Temporária Parlamentar do CAUSP</t>
  </si>
  <si>
    <t>Nelson Goncalves De Lima Junior</t>
  </si>
  <si>
    <t>Identificar matérias de caráter legislativo, normativo ou contencioso em tramitação nos órgãos dos poderes Executivo, Legislativo e Judiciário nas esferas estadual e dos municípios do Estado de São Paulo, relacionados às áreas de atuação da arquitetura e urbanismo; Analisar e propor posicionamentos em relação matérias em tramitação, que afetem o exercício profissional do arquiteto e urbanista, submetendo-os à apreciação das instâncias competentes; Acompanhar a tramitação das matérias de interesse do CAU/SP, mantendo informado a administração, o plenário e demais comissões permanentes.</t>
  </si>
  <si>
    <t>Valorizar a Arquitetura e Urbanismo</t>
  </si>
  <si>
    <t>Tornar a fiscalização um vetor de melhoria do exercício da Arquitetura e Urbanismo</t>
  </si>
  <si>
    <t>Propor ações de melhorias no âmbito da Arquitetura e Urbanismo no que se refere a legislação e exercício profissional.</t>
  </si>
  <si>
    <t xml:space="preserve">                                                                  Programação                    2019
</t>
  </si>
  <si>
    <t>Seminário Legislativo do CAU/BR em Brasília</t>
  </si>
  <si>
    <t>Tomar conhecimento dos projetos de interesse dos arquitetos e urbanistas em trâmite no Congresso Nacional</t>
  </si>
  <si>
    <t>Analisar minunciosamente os projetos de lei existentes (calcula-se que hoje temos 300 PLs em andamento) e classificando-os por áreas de interesse da arquitetura e urbanismo</t>
  </si>
  <si>
    <t>Analisar todos os projetos de lei de acordo com critérios definidos previamente</t>
  </si>
  <si>
    <t xml:space="preserve">Analisar 100% dos projetos de lei propostos            </t>
  </si>
  <si>
    <t>Analisar e propor soluções para as demandas de competência da CP e  solicitações de outras comissões</t>
  </si>
  <si>
    <t>Produzir relatórios em resposta a todas demandas recebidas bem como divulgar entre os conselheiros</t>
  </si>
  <si>
    <t>A partir da identificação de matérias de caráter legislativo, normativo ou contencioso em tramitação nas casas legislativas propor soluções nos projetos de lei relacionados à arquitetura e urbanismo.</t>
  </si>
  <si>
    <t>Atender todas as solicitações produzindo relatórios com propostas de posicionamento do CAU/SP para apreciação nas plenárias</t>
  </si>
  <si>
    <t>Número de relatórios produzidos/demandas recebidas</t>
  </si>
  <si>
    <t>Preparar e organizar um  seminário interno para os conselheiros do CAU/SP</t>
  </si>
  <si>
    <t>Realizar 1 Seminário Interno para os Conselheiros do CAU/SP para discutir a função e realização do acompanhamento dos PLs a nível municipal, estadual e federal e especificamente o PL 9818/2018 e o PDC 901/18</t>
  </si>
  <si>
    <r>
      <t>Para a realização do Seminário Interno a ser realizado em 2019 com duração de 1 dia para os Conselheiros do CAU/SP</t>
    </r>
    <r>
      <rPr>
        <sz val="20"/>
        <color rgb="FFFF0000"/>
        <rFont val="Calibri"/>
        <family val="2"/>
        <scheme val="minor"/>
      </rPr>
      <t xml:space="preserve"> (53 Conselheiros)</t>
    </r>
    <r>
      <rPr>
        <sz val="20"/>
        <color theme="1"/>
        <rFont val="Calibri"/>
        <family val="2"/>
        <scheme val="minor"/>
      </rPr>
      <t xml:space="preserve"> para discutir o PL 9818/2018 e o PDC 901/2018 os quais objetivam mudar a lei de criação do CAU que trata das áreas privativas de arquitetos e urbanistas</t>
    </r>
  </si>
  <si>
    <t>Elaboração de documento com o posicionamento do CAU/SP em relação ao PL 9818/2018 e o PDC 901/2018</t>
  </si>
  <si>
    <t>Pesquisa de satisfação dos Conselheiros</t>
  </si>
  <si>
    <t>Verificar a data de realização do evento Disponibilidade de recursos no plano de eventos. Recursos de diarias e deslocamentos em um dos planos da preisdencia. Recursos para ajuste na reformulação de 2020</t>
  </si>
  <si>
    <t xml:space="preserve"> Elaborar documento de defesa em relação às contradições  do PL 9818/2018 e PDC 901/2018</t>
  </si>
  <si>
    <t>Contestação do PL 9818/2018 e PDC 901/2018 que propõe a alteração da lei 12.378/2010 de criação do CAU e revogar a resolução nº 51 do CAU/BR</t>
  </si>
  <si>
    <t xml:space="preserve"> A defesa de contestação deverá ser através de texto, seminários, da integração com outras comissões do CAU/SP para consciência das nossas atribuições e proteção do mercado de trabalho específico dos arquitetos e urbanistas pela formação recebida.</t>
  </si>
  <si>
    <t xml:space="preserve">Atingir o maior número de arquitetos e a sociedade em geral sobre a necessidade de preservação das nossas atribuições profissionais </t>
  </si>
  <si>
    <t>atingir 100% dos arquitetos cadastrados no CAU/SP</t>
  </si>
  <si>
    <t>Acompanhamento junto aos parlamentares com os projetos de lei que tenham enfoque voltado à arquitetura e urbanismo</t>
  </si>
  <si>
    <t xml:space="preserve">Através dos resultados dos Projetos de Lei propostos,  preservar o mercado de trabalho dos arquitetos e urbanistas em relação aos conteúdos que recebem em sua formação acadêmica </t>
  </si>
  <si>
    <t>Trabalho junto aos projetos de lei elaborados pelas Câmaras Legislativas, Estadual e no Congresso Nacional de todos os projetos de leis e leis de interesse para arquitetura e urbanismo</t>
  </si>
  <si>
    <t>As leis de interesse de arquitetura e urbanismo serem atingidas de forma que realizem os interesses da arquitetura e urbanismo</t>
  </si>
  <si>
    <t>atingir o maior número de parlamentares que propõe esses projetos de lei e todos os arquitetos urbanistas registrados no CAU/SP</t>
  </si>
  <si>
    <t>Aquisição de plataforma de acompanhamento dos trâmites dos Projetos de Lei relacionados à arquitetura e urbanismo</t>
  </si>
  <si>
    <t>Possibilidade de acompanhar em tempo real o andamento dos trâmites dos Pls no Congresso Nacional e na Assembleia Legislativa de SP</t>
  </si>
  <si>
    <t>Identificar os PLs existentes e verificar a proposta de novos</t>
  </si>
  <si>
    <t>Elaboração de mapeamento de todos os PLs identificados</t>
  </si>
  <si>
    <t>Inibir à ação que contraria os interesses dos arquitetos e urbanistas registrados no CAU/SP em 100%</t>
  </si>
  <si>
    <t>Obs:  O anexo 1.4  deve ser preenchido para todos os projetos/atividades constantes na proposta de Reprogramação 2019. As células sinalizadas, em cinza, são fórmulas e não devem ser modificadas.</t>
  </si>
  <si>
    <t xml:space="preserve"> Comissão Temporária de Assistência Técnica para Habitação de Interesse Social - ATHIS</t>
  </si>
  <si>
    <t>Guilherme Carpintero De Carvalho</t>
  </si>
  <si>
    <t>Identificar, no âmbito nacional, ações de Assistência Técnica a Habitação de Interesse Social, desenvolvidas por entes governamentais ou da sociedade civil em conformidade com a Lei 11.888, de 24 de dezembro de 2008; Propor ações de difusão da Assistência Técnica à Habitação de Interesse Social no âmbito de suas competências; propor ações a serem desenvolvidas pelo CAU/SP que visem promover a participação de arquitetos e urbanistas em programas de Assistência Técnica à Habitação de Interesse Social.</t>
  </si>
  <si>
    <t>Fomentar o acesso da sociedade à Arquitetura e Urbanismo</t>
  </si>
  <si>
    <t>Estimular o conhecimento, o uso de processos criativos e a difusão das melhores práticas em Arquitetura e Urbanismo</t>
  </si>
  <si>
    <t>Propor ações a serem desenvolvidas pelo CAU/SP que visem promover a participação de arquitetos e urbanistas em programas de Assistência Técnica à Habitação de Interesse Social</t>
  </si>
  <si>
    <t xml:space="preserve">                    Programação              2019
</t>
  </si>
  <si>
    <t>Reuniões Ordinárias e Extraordinárias</t>
  </si>
  <si>
    <t>8 reuniões ordinárias</t>
  </si>
  <si>
    <t>Ações de melhoria acerca do tema ATHIS</t>
  </si>
  <si>
    <t>Coeficiente de realização (%) = Reuniões realizadas/Reuniões previstas</t>
  </si>
  <si>
    <t>8 Despachos</t>
  </si>
  <si>
    <t>Coeficiente de realização (%) = Despachos realizados/Despachos previstos</t>
  </si>
  <si>
    <t xml:space="preserve">
1- Prospecção de atores e ações
2- Elaboração do Edital de ATHIS (4)
3- Elaboração de relatõrio de gestão (1)
4- Elaboração Plano de Ação 2020 (2)
5 - Avaliação das propostas selecionadas nas parcerias
6- Preparação do seminário com base na avaliação e propostas selecionadas (3)
7 - Consolidação do acompanhamento das propostas selecionadas.
8 - Revisão do Plano de ação 2019 (2)
9 - Preparação de material de divulgação (2). Reuniões da Comissão ATHIS</t>
  </si>
  <si>
    <t xml:space="preserve">Entregar sugestões para o edital de ATHIS; Elaboração do Relatório de Gestão Realizar reuniões com os seguintes temas: Prospecção de atores e ações, </t>
  </si>
  <si>
    <t>Realizar reuniões com os seguintes temas: 
1- Prospecção de atores e ações
2- Elaboração do Edital de ATHIS (4)
3- Elaboração de relatõrio de gestão (1)
4- Elaboração Plano de Ação 2020 (2)
5 - Avaliação das propostas selecionadas nas parcerias
6- Preparação do seminário com base na avaliação e propostas selecionadas (3)
7 - Consolidação do acompanhamento das propostas selecionadas.
8 - Revisão do Plano de ação 2019 (2)
9 - Preparação de material de divulgação (2)</t>
  </si>
  <si>
    <t>Elaboração de encaminhamentos a cada uma das 17 ações (reuniões)</t>
  </si>
  <si>
    <t>encaminhamentos / reuniões realizadas quantidade de ações realizadas/ quantidade de ações projetadas</t>
  </si>
  <si>
    <t>Guilherme Carpintero de Carvalho</t>
  </si>
  <si>
    <t>dez</t>
  </si>
  <si>
    <t>Discussão com membros externos ao Conselho coonvidados para discussão de temas afins. Como: Formas de financiamento da execução; Arranjos produtivos na produção de HIS; ATHIS no Ensino de Arq. Urb.; ATHIS e o Poder Público</t>
  </si>
  <si>
    <t>Criar um entendimento para subsidiar a comissão encaminhara e o CAU</t>
  </si>
  <si>
    <t>Serão realizadas 4 encontros com pelo menos dois especialistas nos temas levantados.</t>
  </si>
  <si>
    <t xml:space="preserve">Encaminhar propostas a ser desenvolvida pelo CAU </t>
  </si>
  <si>
    <t>numero de propostas / numeros temas debatidos</t>
  </si>
  <si>
    <t>Transformação da CT ATHIS em Comissão Especial</t>
  </si>
  <si>
    <t>Transformar CT em CE - Alinhado com a revisão do regimento CAU-SP</t>
  </si>
  <si>
    <t>Serão efetuadas 3 reuniões com a comissão ATHIS para estabelecer o rito e o conceito
Uma reunião CT Habitação
Duas reuniões com CPP visando eliminar o sombreamento de atribuições
Uma reunião com a COA para encaminhamento do estabelecido.</t>
  </si>
  <si>
    <t>Criação da Comissão Especial de ATHIS até o final do exercicio de 2019</t>
  </si>
  <si>
    <t>criar a comissão e identificar as diversas atribuições que a comissão terá</t>
  </si>
  <si>
    <t>Participação em eventos em universidades para tratar do tema corelato a comissão</t>
  </si>
  <si>
    <t>Participar em 6 eventos nas universidades</t>
  </si>
  <si>
    <t xml:space="preserve">Participar quando convidado e/ou provocar a participação de dois membros da CT-ATHIS envolvendo 300 estudantes </t>
  </si>
  <si>
    <t>Atingir ao menos 80% da meta esperada</t>
  </si>
  <si>
    <t>número real de participantes / pelo número esperado de participantes</t>
  </si>
  <si>
    <t>Acompanhar a execução das parcerias selecionadas em ATHIS visando verificar os resultados e os usos para o conselho e sociedade</t>
  </si>
  <si>
    <t>acompanhar os 16 parceiros selecionados com a presença de ao menos um conselheiro da comissão</t>
  </si>
  <si>
    <t>identificar ao menos 16 resultados com usos futuros para o conselho e sociedade (16 participações de ao menos um membro da comissão) (5 em SP; 3 ABC/Santos; 2 Bauru/RP; 2 Campinas/Sorocaba; 2 Mogi/SJC; 2 PP/SJRP.</t>
  </si>
  <si>
    <t>Que os 16 projetos tenham a execução acompanhada pelos membros da comissão com finalidade de aprimorar futuras parcerias em ATHIS e a comissão efetuar duas deliberações para o CAU apontando novas possibilidades</t>
  </si>
  <si>
    <t>16 avaliações / quantidade de resultados</t>
  </si>
  <si>
    <t>Prospecção de atores e ações envolvendo prefeituras com intuito viabilizar a ação denominada “construção responsável” (Comissão de Fiscalização);</t>
  </si>
  <si>
    <t xml:space="preserve">Elaborar mapa de 10 municipios </t>
  </si>
  <si>
    <t>Mapa contendo atores, prefeitura, universidades, profissionais interessados, movimentos sociais e sociedade.</t>
  </si>
  <si>
    <t>Subisidiar a comissão de fiscalização com o mapa de atores e ações de cada municipio</t>
  </si>
  <si>
    <t>número de prospecção elaboradas / número de municipios considerados</t>
  </si>
  <si>
    <t xml:space="preserve">Seminário de encerramento do ano </t>
  </si>
  <si>
    <t xml:space="preserve">Apresentar um panorama da experiencias em ATHIS desenvolvidas pelo CAU-SP no ano. </t>
  </si>
  <si>
    <t>Seminario para 100 pessoas que contará com apresentação das experiencias patrocinadas pelo CAU assim como as desenvolvidas pelas comissões relacionadas ao tema (convidados, coffee break, locação do local);</t>
  </si>
  <si>
    <t>Sociabilizar as ações desenvolvidas ao longo do ano em um seminário para pelo menos 80% da meta</t>
  </si>
  <si>
    <t>Participação em eventos do CAU/BR e CAUs/UF</t>
  </si>
  <si>
    <t>Debate sobre o Tema ATHIS com o CAU/BR e CAUs/UF através de seminários, eventos e encontros nacionais e estaduais (UFs)</t>
  </si>
  <si>
    <t>Participarão 2 membros da CTATHIS em cada um dos 4 seminários/eventos ou encontros</t>
  </si>
  <si>
    <t>Troca de experiencias e integração sobre o tema ATHIS entre os membros dos CAUs/UF e CAU/BR</t>
  </si>
  <si>
    <t xml:space="preserve"> Eventos realizados com convite/ numero de participação</t>
  </si>
  <si>
    <t>Aquisição de Sede do CAU/SP</t>
  </si>
  <si>
    <t>Programação                2019</t>
  </si>
  <si>
    <t>12 meses de GT Sede no apoio à comissão</t>
  </si>
  <si>
    <t xml:space="preserve">GT sede - aplicação de pesquisas/ elaboração e layout/ desenhos técnicos/ </t>
  </si>
  <si>
    <t>Garantir apoio técnico do GT Sede à comissão</t>
  </si>
  <si>
    <t xml:space="preserve">100% dos trabalhos de apoio à comissão serem desenvolvidos elo GT </t>
  </si>
  <si>
    <t>Para as regionais que ainda não tiver consumado a respectiva compra de sua sede - Sim</t>
  </si>
  <si>
    <t xml:space="preserve">Participação da comissão em reuniões com subgerentes das regionais </t>
  </si>
  <si>
    <t>pelo menos 3 reuniões</t>
  </si>
  <si>
    <t xml:space="preserve">envolvimento dos subgerentes nas compras das unidades das regionais </t>
  </si>
  <si>
    <t>Ter o envolvimento dos Subgerentes nas reuniões para composição dos programa de necessidades</t>
  </si>
  <si>
    <t>Quantidade de subgerentes/ número de reuniões</t>
  </si>
  <si>
    <t>Elaboração  e Análise de pesquisa para identificação dos programas de necessidades  e localização de cada regional (funcionários/ arquitetos/ mapa de calor)</t>
  </si>
  <si>
    <t>aplicação de pesquisa nas 10 regionais do ESP</t>
  </si>
  <si>
    <t>GT sede - preparar e aplicar a pesquisa- tabular os dados para análise da comissão</t>
  </si>
  <si>
    <t>Receber 100%  das informações necessárias à localização e instalações para as sedes das regionais</t>
  </si>
  <si>
    <t>quantidade funcionários/pesquisa respondida</t>
  </si>
  <si>
    <t xml:space="preserve">Encaminhar consulta ao SPU de cada cidade para verificação de disponibilidade de imóvel </t>
  </si>
  <si>
    <t xml:space="preserve">Enviar as 10 consultas às 10  cidades das regionais do CAU/SP </t>
  </si>
  <si>
    <t xml:space="preserve">Registrar on line a solicitação de busca destes imóveis </t>
  </si>
  <si>
    <t>quantidade de consultas / respostas recebidas</t>
  </si>
  <si>
    <t xml:space="preserve">em 3 meses ter o resultado desta pesquisa </t>
  </si>
  <si>
    <t xml:space="preserve">orientar e estipular prazos para cumprimento das pesquisa de mercado. Análise dos dados </t>
  </si>
  <si>
    <t>Receber 100% de informação sobre o valor do m2 nas regiões procuradas</t>
  </si>
  <si>
    <t>relações de custo de área / m2</t>
  </si>
  <si>
    <t xml:space="preserve">Apoiar na chamada pública para oferta de imóveis/ salas par aas regionais do CAU/SP </t>
  </si>
  <si>
    <t>1 mês de chamamento</t>
  </si>
  <si>
    <t xml:space="preserve">enviar modelo do chamamento da sede do CAU/SP </t>
  </si>
  <si>
    <t xml:space="preserve">Receber oferta de imóveis </t>
  </si>
  <si>
    <t>numero de chamadas / oferta de imóveis</t>
  </si>
  <si>
    <t xml:space="preserve">Análise dos resultados das consultas públicas com os subgerentes das regionais </t>
  </si>
  <si>
    <t>2 meses</t>
  </si>
  <si>
    <t>selecionar as sedes ofertadas</t>
  </si>
  <si>
    <t xml:space="preserve">Ter sedes adequadas ao programa de necessidades </t>
  </si>
  <si>
    <t>numero de regionais/número de sedes encontradas</t>
  </si>
  <si>
    <t>Solicitar apoio do dep Jurídico do CAU/SP para análise e solicitação e documentação</t>
  </si>
  <si>
    <t>Jurídico do CAU/SP analisar a documentação para a compra das sedes das regionais</t>
  </si>
  <si>
    <t xml:space="preserve">Ter 100% da documentação aprovada </t>
  </si>
  <si>
    <t>numero de ofertas/ número de documentações aprovadas</t>
  </si>
  <si>
    <t>Proposição ao plenário  dos imóveis selecionados</t>
  </si>
  <si>
    <t>1 mês</t>
  </si>
  <si>
    <t>Preparação de apresentação ao plenário com as devidas justificativas</t>
  </si>
  <si>
    <t>ter 100% das sedes das regionais definidas e aprovadas para compra</t>
  </si>
  <si>
    <t>numero de sedes a serem compradas/ numero de sedes aprovadas em plenário</t>
  </si>
  <si>
    <t>Para as regionais que ainda não tiver consumado a respectiva compra de sua sede, e possível respectiva prospecção de manutenção - Sim</t>
  </si>
  <si>
    <t>Encaminhar pesquisa de mercado junto aos subgerentes para identificação valor médio do imóvel</t>
  </si>
  <si>
    <t>Ter o apoio técnico do "GT Sede" e composto por funcionários do CAU/SP e já existente em 2018</t>
  </si>
  <si>
    <t>05.02.001 - Comissão Temporária de Assistência Técnica para Habitação de Interesse Social - ATHIS</t>
  </si>
  <si>
    <t>05.01.001 - Comissão Temporária de Aquisição da Sede do CAUSP</t>
  </si>
  <si>
    <t>05.03.001  - Comissão Temporária Parlamentar do CAU/SP</t>
  </si>
  <si>
    <t>05.06.001 - Comissão Temporária de Acompanhamento e Proposições para o Congresso UIA2020</t>
  </si>
  <si>
    <t>Comissão Temporária de Acompanhamento e Proposições para o Congresso UIA 2020</t>
  </si>
  <si>
    <t>05.07.001 - Comissão Temporária de Acessibilidade</t>
  </si>
  <si>
    <t>05.08.001 - Comissão Temporária de Mobilidade Urbana do CAU/SP</t>
  </si>
  <si>
    <t xml:space="preserve">Programação           2019
</t>
  </si>
  <si>
    <t>Anexo 1.4 - Quadro Descritivo de Ações e Metas do Plano de Ação - Programação 2020</t>
  </si>
  <si>
    <t>Obs:  O anexo 1.4  deve ser preenchido para todos os projetos/atividades constantes na proposta da Programação 2020. As células sinalizadas, em cinza, são fórmulas e não devem ser modificadas.</t>
  </si>
  <si>
    <t>Comissão Temporária de BIM</t>
  </si>
  <si>
    <t xml:space="preserve">05.10.001 - Comissão Temporária BIM do CAU/SP </t>
  </si>
  <si>
    <t>O objetivo desta Comissão temporária será dar continuidade ao trabalho do GT do CAU/SP, dar suporte à capacitação e implementação de infraestrutura para o BIM aos arquitetos e sociedades a que fazem parte no Estado de São Paulo, bem como acompanhar os diversos comitês BIM das entidades sinérgicas ao CAU/SP na busca da melhoria profissional e aumento de capacidade de oferta de trabalho no setor, tais como ABNT, CBIC, ABDIe Governo Federal.</t>
  </si>
  <si>
    <t>Estimular a produção da Arquitetura e Urbanismo como política de Estado</t>
  </si>
  <si>
    <t>Capacitação e implementação de infraestrutura para o BIM aos arquitetos e sociedades</t>
  </si>
  <si>
    <t xml:space="preserve">Nivelamento do conhecimento BIM e absorção de experiências interacionais </t>
  </si>
  <si>
    <t>Comissão de Patrimônio Cultural do CAU/SP</t>
  </si>
  <si>
    <t>Maria Rita Silveira De Paula Amoroso</t>
  </si>
  <si>
    <t>04.12.005 - Comissão de Patrimônio Cultural do CAUSP (CPC – CAUSP)</t>
  </si>
  <si>
    <t>Ação mantida</t>
  </si>
  <si>
    <t xml:space="preserve">                                                                                Mapear Conselhos de Patrimônio Cultural do Estado de São Paulo, visando identificar as estruturas de gestão da preservação do patrimônio cultural nas 645 prefeituras de São Paulo, e constituir um banco de dados com as informações de patrimonio cultural. </t>
  </si>
  <si>
    <t xml:space="preserve">Mapear a existência de Conselhos de Patrimônio Cultural no estado de SP, contando com as contribuições e estrutura das regionais do CAU/SP existentes. Visando o estabelecimento de fomento às Politicas de Patrimonio Cultural, a partir da visão dos Profissionais e do CAU/SP.   </t>
  </si>
  <si>
    <t xml:space="preserve">
Desdobramento 1.  Mapeamento das estruturas de gestão da preservação do patrimônio cultural nas 645 prefeituras de São Paulo; Desdobramento 2.  Os Conselhos de Patrimônio Cultural no estado de SP deverão ser inventariados através da coleta e análise dos dados primários efetivados com a contratação de consultoria especializada com acompanhamento da Comissão Especial de Patrimônio Cultural do CAU/SP. Desdobramento 3. Georreferenciar o mapeamento das estruturas de gestão da preservação do patrimônio cultural nas 645 prefeituras de São Paulo.                                                                                                                                                               
(2 reuniões ordinarias e 1 reunião extraordinaria: Montagem do Termo de Referência para contratação de empresa especializada) 
</t>
  </si>
  <si>
    <t xml:space="preserve">1. Mapa dos Conselhos de Patrimonio Cultural do Estado de São Paulo.                                                                      2. Disponibilizar um panorama geral dos conselhos nos munícipios do estado de SP com a utilização de ferramenta de georreferenciamento.                                                     3. Banco de Dados.  </t>
  </si>
  <si>
    <t xml:space="preserve">                                                                                Mapear os bens tombados/em análise de tombamento/em risco no estado de São Paulo a ser disponibilizado no site do CAU/SP, e constituir um banco de dados com as informações que possibilite a proteção e conservação do patrimonio cultural existente </t>
  </si>
  <si>
    <t>Mapear a existência de bens tombados/em análise de tombamento/em risco no estado de São Paulo , contando com as contribuições e estrutura das regionais do CAU/SP, Prefeituras/Conselhos de Patrimônio existentes.</t>
  </si>
  <si>
    <t xml:space="preserve">
Desdobramento 1.  Os bens tombados/em análise de tombamento/em risco no estado de São Paulo deverão ser inventariados através da coleta e análise dos dados primários efetivados com a contratação de consultoria especializada com acompanhamento da Comissão Especial de Patrimônio Cultural do CAU/SP. Desdobramento 2. Georreferenciar as informações do banco de dados.                                                                                                                                                               
(1 reunião extraordinaria: Montagem do Termo de Referência para contratação de empresa especializada) 
</t>
  </si>
  <si>
    <t xml:space="preserve">1. Mapa dos bens tombados/em análise de tombamento/em risco no estado de São Paulo .                                                                      2. Disponibilizar um panorama geral dos bens tombados/em análise de tombamento/em risco no estado de São Paulo com a utilização de ferramenta de georreferenciamento.                                                     3. Banco de Dados.  </t>
  </si>
  <si>
    <t>Realização de um Seminário comemorativo do dia do Patrimônio.</t>
  </si>
  <si>
    <t xml:space="preserve">Debater temas de interesse da politica de preservação de bens culturais e suas articulações com as demais políticas públicas, visando identificar problemas e propor ações de resolução. </t>
  </si>
  <si>
    <t xml:space="preserve">Elaboração de um seminário aberto aos conselheiros do CAU/SP e público externo.  </t>
  </si>
  <si>
    <t>1. Divulgação e debate das politicas de preservação de bens culturais e suas articulações  com as demais políticas públicas na comunidade de arquitetos e urbanistas e a sociedade em geral. 2. Marcar a presença do CAU/SP na data comemorativa nacional do dia do Patrimônio Cultural (17 de agosto).</t>
  </si>
  <si>
    <t xml:space="preserve">Aperfeiçoar a agenda com as propostas vindas do  Seminário de Políticas Integradas - Patrimônio, Planejamento e Habitação Social e Sistema Estadual de Patrimônio realizado em agosto de 2018.
</t>
  </si>
  <si>
    <t xml:space="preserve">Propor e Discutir com as entidades referentes aos assuntos ligados à habitação  de interesse social e Patrimônio Cultural através de reuniões e debates sobre a temática a partir de solicitações institucionais externas ao CAU </t>
  </si>
  <si>
    <t xml:space="preserve">Orientação às Secretarias: de Habitação, Social, Patrimônio, Cultural, Ambiental  e aos Órgãos Governamentais e não Governamentais e entidades afins identificando problemas e propondo ações que ajudem na sua resolução                                                                </t>
  </si>
  <si>
    <t xml:space="preserve">Dar transparências nas articulações de alinhamento propostas nas discussões com as Secretarias: de Habitação, Social, Patrimônio, Cultural, Ambiental  e aos Órgãos Governamentais e não Governamentais e entidades afins  </t>
  </si>
  <si>
    <t>nº de convites das instituições governamentais e não gvernamentais x nº de participações do CAU/SP. (% de participações do CAU/SP)</t>
  </si>
  <si>
    <t>Ação reformulada</t>
  </si>
  <si>
    <t xml:space="preserve">Publicação Série Arquitetura Paulista                        Fazer levantamento de arquitetos(as) e urbanistas paulistas com obras de valor cultural para sociedade com a colaboração das regionais do CAU/SP                                                                               </t>
  </si>
  <si>
    <t>Obter as informações e disponibilizar um panorama geral dos profissionais arquitetos e urbanistas com obras de valor cultural no estado de São Paulo</t>
  </si>
  <si>
    <t xml:space="preserve">Disponibilizar um panorama geral dos profissionais arquitetos e urbanistas para montagem de uma coleção de projetos a serem entregues à Comissão Temporária do UIA 2020, compondo a proposta da agenda paulista.                                       (2 reuniões ordinarias e 1 reunião extraordinaria.) </t>
  </si>
  <si>
    <r>
      <t xml:space="preserve">Publicação em livro (série em volumes)e apresentação on line e também presencial do panorama geral e dar visibilidade e valorizar a produção dos profissionais arquitetos e urbanistas  com obras de valor cultural no estado de São Paulo. Previsão de publicação de, no mínimo, um livro </t>
    </r>
    <r>
      <rPr>
        <b/>
        <sz val="20"/>
        <color theme="4"/>
        <rFont val="Calibri"/>
        <family val="2"/>
        <scheme val="minor"/>
      </rPr>
      <t xml:space="preserve">por semestre. </t>
    </r>
    <r>
      <rPr>
        <b/>
        <strike/>
        <sz val="20"/>
        <color theme="4"/>
        <rFont val="Calibri"/>
        <family val="2"/>
        <scheme val="minor"/>
      </rPr>
      <t>Proposta de elaboração de um concurso público juntamente com o IAB, para restauração do Glicério.</t>
    </r>
  </si>
  <si>
    <r>
      <rPr>
        <b/>
        <sz val="20"/>
        <color rgb="FFFF0000"/>
        <rFont val="Calibri"/>
        <family val="2"/>
        <scheme val="minor"/>
      </rPr>
      <t>07 Volumes,</t>
    </r>
    <r>
      <rPr>
        <sz val="20"/>
        <rFont val="Calibri"/>
        <family val="2"/>
        <scheme val="minor"/>
      </rPr>
      <t xml:space="preserve"> contendo 2000 exemplares  impressos cada volume, e também em  formato digital (e-book) para distribuir nas IES, na UIA 2020 e outros eventos (Seminário da Semanda do Patrimônio em dezembro de 2019 e Evento Preparatório em São Paulo, em junho de 2020.</t>
    </r>
  </si>
  <si>
    <t>Promoção da Assistência Técnica em Patrimônio Cultural</t>
  </si>
  <si>
    <t>Promover a formação continuada e atuação dos profissionais de arquitetura e urbanismo na área de patrimônio cultural e restauro, viabilizando projetos e obras de restauro.</t>
  </si>
  <si>
    <t xml:space="preserve">1. Aprovação da Portaria ou Resolução Normativa pelo CAU/BR; 2. Elaboração e  Lançamento dos Editais de Assistência Técnica em Patrimônio Cultural pelo CAU/SP; 3. Contratação  e realização das ações e projetos; 4. Parceria com a COA/CAU/SP para elaboração dos referidos editais. 5. Parceria com ATHIS na realização de projetos de habitação de interesse social em edifícios de interesse cultural. (2 reuniões ordinarias e 1 reunião extraordinaria.) </t>
  </si>
  <si>
    <t>1. Portaria ou Resolução Normativa aprovada pelo CAU/BR; 2. Lançamento e aprovação dos Editais de Assistência Técnica em Patrimônio Cultural pelo CAU/SP; 3. Contratação e realização das ações e projetos. 4. Ao menos um projeto em parceria com ATHIS realizado</t>
  </si>
  <si>
    <t>nº de projetos realizados; nº de editais lançados; portaria do CAU/BR aprovada</t>
  </si>
  <si>
    <t xml:space="preserve"> Apoio e participação em projetos, seminários, debates e ações voltadas à preservação do Patrimônio Cultural, promovidas por instituições e movimentos sociais estaduais, nacionais e internacionais</t>
  </si>
  <si>
    <t>Divulgação, formação continuada e promoção do Patrimônio Cultural Paulista</t>
  </si>
  <si>
    <t>Participação em mesas, divulgação da cartilha, do trabalho da Comissão de Patrimônio do CAU/SP e das publicações. Participação e divulgação das ações da CPC - CAU/SP na FIPA, UIA 2020</t>
  </si>
  <si>
    <t>Ampliar a formação, gestão e preservação do Patrimônio. Ampliar a presença do CAU/SP na promoção do Patrimônio Cultural. Divulgar ações do CAU/SP</t>
  </si>
  <si>
    <t>Oficinas de formação continuada para restauro e preservação do Patrimônio Cultural para agentes de fiscalização do CAU/SP</t>
  </si>
  <si>
    <t>Divulgação de informações e formação continuada dos agentes de fiscalização do CAU/SP</t>
  </si>
  <si>
    <r>
      <t xml:space="preserve">Minicursos e/ou palestras ministradas por membros da CPC-CAU/SP, </t>
    </r>
    <r>
      <rPr>
        <b/>
        <sz val="20"/>
        <color theme="4"/>
        <rFont val="Calibri"/>
        <family val="2"/>
        <scheme val="minor"/>
      </rPr>
      <t>Secretaria da Cultural (UPPHA)</t>
    </r>
    <r>
      <rPr>
        <sz val="20"/>
        <color theme="1"/>
        <rFont val="Calibri"/>
        <family val="2"/>
        <scheme val="minor"/>
      </rPr>
      <t xml:space="preserve"> através do Termo de Cooperação, agentes de fiscalização do CAU/SP.</t>
    </r>
    <r>
      <rPr>
        <b/>
        <sz val="20"/>
        <color theme="4"/>
        <rFont val="Calibri"/>
        <family val="2"/>
        <scheme val="minor"/>
      </rPr>
      <t xml:space="preserve"> Sendo realizado presencialmente no CAU/SP (Sede/Regionias), ou por vídeo conferência.</t>
    </r>
  </si>
  <si>
    <r>
      <t xml:space="preserve">Realização de no minimo 01 Minicurso e/ou palestra  por ano. </t>
    </r>
    <r>
      <rPr>
        <b/>
        <sz val="20"/>
        <color theme="4"/>
        <rFont val="Calibri"/>
        <family val="2"/>
        <scheme val="minor"/>
      </rPr>
      <t xml:space="preserve">Realização 1 Oficina de formação continuada (Termo de Cooperação Sec. Cultural e CAU/SP) por bimestre, sendo representado por 01 membro da CPC-CAU/SP. </t>
    </r>
    <r>
      <rPr>
        <b/>
        <sz val="20"/>
        <color rgb="FFFF0000"/>
        <rFont val="Calibri"/>
        <family val="2"/>
        <scheme val="minor"/>
      </rPr>
      <t>E será realizado o Seminário de Docentes do Patrimônio Cultural no mês de Outubro/2019.</t>
    </r>
  </si>
  <si>
    <t xml:space="preserve">nº de minicursos e/ou palestras promovidos e nº de participantes </t>
  </si>
  <si>
    <t xml:space="preserve">Coeficiente de realização 1. (%) =  nº de prefeituras existentes no estado / nº de Conselhos de Patrimônio Cultural no estado                                                                                      2. (%) = nº de prefeituras consultadas x nº de prefeituras que responderam. </t>
  </si>
  <si>
    <t>Coeficiente de realização 1. (%) =  nº de prefeituras existentes no estado / nº de Conselhos de Patrimônio Cultural no estado                                                                           2. (%) = nº de prefeituras consultadas x nº de prefeituras que responderam</t>
  </si>
  <si>
    <t>1. nº de participantes nos eventos e nas ações.                                                                          2. nº de inserções na mídia</t>
  </si>
  <si>
    <t>1. nº de participações do CAU/SP nos eventos e nas ações.                                                2. nº de inserções na mídia</t>
  </si>
  <si>
    <t>Comissão de Relações Institucionais do CAU/SP</t>
  </si>
  <si>
    <t>Marcelo Martins Barrachi</t>
  </si>
  <si>
    <t>P</t>
  </si>
  <si>
    <t>Estreitar relações do CAU/SP com entidades governamentais públicas e privadas, na esfera federal, estadual e municipal, bem como com entidades que atuam em prol da Arquitetura e Urbanismo.</t>
  </si>
  <si>
    <t>Promover o exercício ético e qualificado da profissão</t>
  </si>
  <si>
    <t>Encaminhamento e o trato dos assuntos correlatos à interlocução institucional com outros organismos, organizações sociais, entidades e instituições privadas, públicas nos âmbitos municipais, estaduais e federal.</t>
  </si>
  <si>
    <t xml:space="preserve">Elaborar projetos a serem executados pela CRI </t>
  </si>
  <si>
    <t xml:space="preserve">Desenvolver 3  projetos : CAU Presente nos Municípios; Capacita;  Elaboração de critérios de Representação do CAU/SP em órgãos e conselhos.                                          </t>
  </si>
  <si>
    <t>Elaborar um projeto por reunião da Comissão estabelecendo metas específicas, objetivos a serem atingidos e meios materiais necessários.</t>
  </si>
  <si>
    <t>Conclusão dos 3 projetos previstos a serem elaborados (100%)</t>
  </si>
  <si>
    <t>Coeficiente de realização (%) =  Quantidade de orgãos relacionados/Total de orgãos a serem visitados</t>
  </si>
  <si>
    <t>Analisar e deliberar sobre parcerias e apoios institucionais  do CAU/SP</t>
  </si>
  <si>
    <t>Realizar 17 análises e deliberações sobre apoios e parcerias recebidos e/ou propostos pelo CAU/SP, em 17 reuniões da Comissão.</t>
  </si>
  <si>
    <t>A partir das demandas de apoios e parcerias encaminhadas ao CAU/SP  verificar a pertinência dessas ações de acordo com os objetivos do CAU, tendo como resultado uma deliberação por reunião</t>
  </si>
  <si>
    <t>Concretização  das 17 análises, deliberações sobre apoios e parcerias  propostos (100%)</t>
  </si>
  <si>
    <t>Coeficiente de realização (%) =  Qtd. Eventos realizados / Qtd. De eventos previstos</t>
  </si>
  <si>
    <t xml:space="preserve">CAU Presente nos Municípios. Mobilizar e assessorar gestores públicos para ampliar e qualificar a participação dos arquitetos e urbanistas na gestão das cidades. </t>
  </si>
  <si>
    <t>Realizar 11 reuniões do CAU Presente nos Municípios, uma reunião em cada Escritório Descentralizado do CAU/SP e uma na capital, sendo prevista a realização de uma reunião piloto em 2018 em um dos escritórios regionais reunindo prefeitos, secretários e demais gestores públicos, representantes do setor produtivo local, profissionais e representantes da sociedade civil.</t>
  </si>
  <si>
    <t>Para a reunião piloto do CAU Presente nos Municípios a ser realizada em 2018 é previsto o envio dos 5 membros e o assistente da CRI do CAU/SP; o Gerente do Escritório Descentralizado; dois especialistas para discutir as necessidades dos municípios; carro do Conselho para transporte da infraestrutura necessária; 1 computador;1 projetor; 1 impressora; 1 máquina fotográfica; espaço para receber 20 pessoas; 2 banners; 40 kits de materiais institucionais do CAU/SP e 100 folders específicos do projeto CAU Presente nos Municípios; coffee break; 40 blocos e canetas do CAU/SP;</t>
  </si>
  <si>
    <t xml:space="preserve">Representantes de 2% dos municípios da região, presentes na reunião piloto. </t>
  </si>
  <si>
    <t>Coeficiente de realização (%) =  Resultado de questionário aplicado aos presentes ao final do evento</t>
  </si>
  <si>
    <t>Capacita. Capacitar e atualizar os arquitetos e urbanistas nos temas relacionados ao exercício profissional.</t>
  </si>
  <si>
    <t>Realizar 11 eventos do Capacita, sendo um em cada região descentralizada do Estado e um na capital, sendo prevista a realização de um evento piloto em 2018 em uma das regiões do Estado.</t>
  </si>
  <si>
    <t>Para o evento piloto do Capacita a ser realizado em 2018 é previsto o envio dos 5 membros e o assistente da CRI do CAU/SP; o Gerente do Escritório Descentralizado; dois especialistas para proferir as palestras; carro do Conselho para transporte da infraestrutura necessária; 1 computador;1 projetor; 1 impressora; 1 máquina fotográfica; equipamento de som; locação de espaço para 50 pessoas; 2 banners; 80 kits de materiais institucionais do CAU/SP e 100 folders específicos do projeto Capacita; coffee break; 80 blocos e canetas do CAU/SP; confecção de 80 crachás; confecção de 80 certificados;</t>
  </si>
  <si>
    <t>Capacitar nos temas específicos os 50 arquitetos previstos para participar do evento</t>
  </si>
  <si>
    <t>Coeficiente de realização (%) =  Quantidade convenios firmados / Quantidade de pessoas abrangidas nos convênios</t>
  </si>
  <si>
    <t>Convênios. Analisar, deliberar e/ou propor convênios com outras entidades governamentais</t>
  </si>
  <si>
    <t>Análise e deliberação de 12 convênios a serem estabelecidos  com o CAU/SP</t>
  </si>
  <si>
    <t xml:space="preserve">Propor, avaliar proposições e deliberar sobre a participação do CAU/SP em convênios no âmbito profissional da arquitetura e urbanismo e desenvolvimento dos arquitetos e urbanistas. 1 assistente da CRI para acompanhar a execução dos convênios. </t>
  </si>
  <si>
    <t>Aproximar a arquitetura e urbanismo da sociedade e oferecer qualificação e desenvolvimento profissional aos arquitetos e urbanistas.Concretização  das análises e deliberações  dos 12 convênios previstos.</t>
  </si>
  <si>
    <t xml:space="preserve">Coeficiente de realização (%) =  Quantidade de critérios / Instâncias analisadas </t>
  </si>
  <si>
    <t>Representação do CAU/SP em orgãos e conselhos; Estabelecer critérios para participação e  indicação de representantes do CAU/SP; proceder a análise para escolha dos representantes; Estabelecer parâmetros para acompanhamento das representações do CAU/SP;</t>
  </si>
  <si>
    <t>Estabelecer critérios, indicar e acompanhar a representação  do CAU/SP em 8 instâncias de representatividade dos arquitetos e urbanistas.</t>
  </si>
  <si>
    <t xml:space="preserve">Avaliar as demandas encaminhadas ao CAU/SP considerando sua pertinência; Elaborar metodologia para definição de representantes e de critérios de participação do CAU/SP em órgãos e conselhos externos; Acompanhamento das representações. 1 assistente da CRI para acompanhar a execução das ações.               </t>
  </si>
  <si>
    <t>Qualificar, em órgãos e conselhos municipais e estadual, o debate e as deliberações sob o ponto de vista da Arquitetura e Urbanismo  e do CAU/SP pela indicação de no mínimo 8 representantes nas instâncias demandados ao CAU/SP</t>
  </si>
  <si>
    <t>04.04.001 - Comissão de Relações Institucionais do CAU/SP (CRI – CAU/SP)</t>
  </si>
  <si>
    <t>Comissão de Comunicação do CAU/SP</t>
  </si>
  <si>
    <t>Nancy Laranjeira Tavares De Camargo</t>
  </si>
  <si>
    <t>04.03.001  - Comissão de Comunicação do CAU/SP (CCom – CAU/SP)</t>
  </si>
  <si>
    <t>Art. 101. Para cumprir a finalidade de formular a política de comunicação do CAU/SP, competirá à Comissão de Comunicação no âmbito de sua competência:
I – propor e implementar as diretrizes para os programas de comunicação, divulgação, publicações e eventos do CAU/SP;
II – zelar pela documentação da memória do CAU/SP e criação e manutenção da biblioteca;
III – acompanhar a execução do plano de comunicação do CAU/SP;
IV – acompanhar o desenvolvimento dos projetos do Planejamento Estratégico do CAU, relacionados às suas atividades específicas
 Ampliar o alcance dos canais de comunicação utilizados pelo Conselho, lançando mão de novos recursos, com especial atenção às mídias sociais, de modo a estender o alcance de suas mensagens para além da comunidade de arquitetos e urbanistas; • Fortalecer a presença e a representatividade do CAU/SP em assuntos de repercussão pública;
• Informar, de modo claro e didático, as atribuições e serviços prestados pelo CAU/SP, o que inclui o funcionamento institucional, de forma a construir uma imagem pública positiva do Conselho;
• Divulgar e promover a valorização do arquiteto e urbanista, com atenção à diversidade de suas atividades e atribuições profissionais, conforme descritas e estabelecidas nas Resoluções 21 e 51 do CAU/BR</t>
  </si>
  <si>
    <t>Assegurar a eficácia no relacionamento e comunicação com a sociedade</t>
  </si>
  <si>
    <t xml:space="preserve"> Divulgar e promover a valorização do arquiteto e urbanista, com atenção à diversidade de suas atividades e atribuições profissionais, conforme descritas e estabelecidas nas Resoluções 21 e 51 do CAU/BR; Promover a visibilidade e comunicação do CAU/SP</t>
  </si>
  <si>
    <t xml:space="preserve">                          Programação                      2019
</t>
  </si>
  <si>
    <t xml:space="preserve">Revista Mobile           
Atualizar o projeto editorial;
Rediscutir a periodicidade, bem como a tiragem e destinos da distribuição;
Rediscutir o balanço de conteúdo entre temas institucionais e temas gerais.Criar instrumentos de avaliação, através de pesquisas qualitativas
</t>
  </si>
  <si>
    <t>Atualização editorial da revista à nova estrutura administrativa do CAU/SP; definição do papel da publicação no contexto de uma comunicação integrada, considerando o conjunto das ações de comunicação e outras mídias.</t>
  </si>
  <si>
    <t>Acompanhar a elaboração da Revista do CAU/SP (projeto editorial, aprovação do projeto gráfico, edição, revisão e distribuição). Análise de objetos em licitação (gráfica, agência de publicidade e manuseio). Apoio logístico de divulgação de eventos, apoios e patrocínios e avaliação qualitativade.     De periodicidade trimestral, é o veículo pelo qual o CAU/SP reforça suas mensagens institucionais, e fomenta o debate sobre assuntos pertinentes à Arquitetura e Urbanismo brasileiros.</t>
  </si>
  <si>
    <t>Distribuição da Revista aos Arquitetos e Urbanistas; Contratação de Gráfica e Agência de Publicidade; Divulgação de Eventos</t>
  </si>
  <si>
    <t>Qualitativo/ quantitativo           Nº de arquitetos atingidos/nº de arquitetos previsto</t>
  </si>
  <si>
    <t>SITE: Principal canal de comunicação do CAU/SP, de atualização diária. Serve como portal de acesso aos serviços prestados pelo Conselho aos profissionais, veículo de notícias e ferramenta de transparência da Autarquia, funcionando também como um meio de registro histórico de suas atividades;</t>
  </si>
  <si>
    <t>Atualizar a plataforma para alinhar ao novo padrão a ser definido pelo CAU/BR; Atualizar o projeto editorial.</t>
  </si>
  <si>
    <t xml:space="preserve">Canal por excelência de comunicação do CAU/SP, de atualização diária. É uma ferramenta para cumprir as obrigações de transparência da autarquia, funcionando também como um meio de registro histórico de suas atividades. Serve ainda como um portal pelo qual os profissionais têm acesso aos serviços prestados pelo Conselho </t>
  </si>
  <si>
    <t xml:space="preserve"> Melhorar a navegação e acesso aos conteúdos; aumento do índice de acessos e permanência nas páginas.</t>
  </si>
  <si>
    <t>nº de acessos ao site realizados/ nº de acessos previstos</t>
  </si>
  <si>
    <t>Midias Sociais:  O CAU/SP já utiliza as redes sociais - Instagram e Facebook. O portal YouTube, que também pode ser acionado como rede social, é usado somente como arquivo de vídeos pelo Conselho;</t>
  </si>
  <si>
    <t>Ampliar a utilização das redes sociais por parte da Comunicação do CAU/SP.</t>
  </si>
  <si>
    <t>Atualmente o CAU/SP utiliza amplamente as redes sociais Instagram e Facebook; o portal YouTube, que também pode ser acionado como rede social, é usado somente como arquivo de vídeos pelo Conselho</t>
  </si>
  <si>
    <t>Melhorar e expandir os acessos e visualizações dos usuários</t>
  </si>
  <si>
    <t>nº de acesso às mídias/ nº de acesso previsto às mídias</t>
  </si>
  <si>
    <t>Eventos Sob demanda:  Acompanhar a produção das peças de comunicação</t>
  </si>
  <si>
    <t xml:space="preserve"> No sentido de garantir a coerência de conteúdos dos materiais informativos e dos padrões gráficos com as demais publicações.</t>
  </si>
  <si>
    <t>A Comunicação do CAU/SP produz material informativo e de sinalização para feiras, congressos, seminários, colações de grau e demais eventos que possam contar com a presença de uma equipe ou de representantes da Autarquia;</t>
  </si>
  <si>
    <t>Qtd. De resultados positivos da pesquisa de satisfação / Qtd. Prevista de resultados positivos da revista</t>
  </si>
  <si>
    <t xml:space="preserve">                                   Audiovisual                                                                             Propor estudos de viabilidade para a implantação de Radio e TV do CAU/SP.</t>
  </si>
  <si>
    <t>Utilização de material audiovisual como forma de obter maior alcance junto à sociedade aos assuntos afins ao CAU/SP.</t>
  </si>
  <si>
    <t>Atualmente o CAU/SP produz material audiovisual para fins de registro e documentação.</t>
  </si>
  <si>
    <t>Maior inteiração com os profissionais e a sociedade</t>
  </si>
  <si>
    <t>nº de acesso à radio e tv / nº de acesso previsto à radio e tv</t>
  </si>
  <si>
    <t>?</t>
  </si>
  <si>
    <t>NEWSLETTER</t>
  </si>
  <si>
    <t>Aumentar o índice de abertura da mensagem eletrônica</t>
  </si>
  <si>
    <t>Atualmente distribuída semanalmente a todos os profissionais registrados, é considerado um meio eficiente de divulgação do conteúdo institucional</t>
  </si>
  <si>
    <t xml:space="preserve">Ação: proposta de reformulação gráfica; ajuste editorial a fim de evitar sobreposição com outras newsletters do segmento. </t>
  </si>
  <si>
    <t>nº de visualizações das newsletters / nº de visualizações previstas das newsletters</t>
  </si>
  <si>
    <t xml:space="preserve">BIBLIOTECA: Atualmente o CAU/SP não possui acervo organizado de suas publicações, documentos e livros patrocinados. </t>
  </si>
  <si>
    <t>Criação de uma estrutura organizacional e física para a guarda, disponibilização e divulgação do acervo existente e a ser constituído.</t>
  </si>
  <si>
    <t xml:space="preserve">Definir diretrizes para a constituição do acervo e do funcionamento da Biblioteca;
Definir espaço físico para instalação de “embrião” de biblioteca;
Sugerir a contratação de estagiário(a) de biblioteconomia para a pesquisa do acervo existente e a assessoria de um bibliotecário contratado;
</t>
  </si>
  <si>
    <t>Criar a biblioteca para zelar pela documentação e memória do CAU/SP e proporcionar um local de acesso aos livros para pesquisa dos profissionais</t>
  </si>
  <si>
    <t>Quando ativa registrar o numero de visitas de profissionais</t>
  </si>
  <si>
    <t>Decisão de continuidade esta com a gestão</t>
  </si>
  <si>
    <t xml:space="preserve">  </t>
  </si>
  <si>
    <t>Comissão de Política Urbana, Ambiental e Territorial do CAU/SP</t>
  </si>
  <si>
    <t>Nabil Georges Bonduki</t>
  </si>
  <si>
    <t>Denominação do Projeto ou Atividade:</t>
  </si>
  <si>
    <t xml:space="preserve">04.12.002 - Comissão de Política Urbana, Ambiental e Territorial do CAU/SP (CPUAT – CAU/SP)   </t>
  </si>
  <si>
    <t>Contribuir para a valorização, o aperfeiçoamento e o desenvolvimento da profissão, promovendo a Arquitetura e Urbanismo junto à sociedade.</t>
  </si>
  <si>
    <t xml:space="preserve">Objetivo Estratégico Principal: </t>
  </si>
  <si>
    <t xml:space="preserve">Objetivo Estratégico Secundário: </t>
  </si>
  <si>
    <t xml:space="preserve"> Ter acesso aos eventos propostos através da aprovação do plano de ação e recebimento das informações solicitadas no mesmo; Receber informações relativas aos eventos afins que forem direcionadas a presidência e/a outras comissões do CAU/SP</t>
  </si>
  <si>
    <t xml:space="preserve">                         Programação                  2019            
</t>
  </si>
  <si>
    <t>Reuniões Ordinárias</t>
  </si>
  <si>
    <t>10 reuniões ordinárias</t>
  </si>
  <si>
    <t>Cumprir o Plano de Ação previstos para o ano</t>
  </si>
  <si>
    <t>Coeficiente de realização (%) = Reuniões realizadas/ reuniôes previstas</t>
  </si>
  <si>
    <t>março de 2018</t>
  </si>
  <si>
    <t>dezembro de 2018</t>
  </si>
  <si>
    <t>Planejamento das ações da Comissão</t>
  </si>
  <si>
    <t>Planejamento das atividades da Comissão</t>
  </si>
  <si>
    <t>Realização das atividades da Comissão</t>
  </si>
  <si>
    <t>Coeficiente de realização (%) = Atividades realizadas/ Atividades previstas</t>
  </si>
  <si>
    <t>Programação e Organização do Seminário Construção da Agenda Urbana e Ambiental do CAU/SP para o Estado de São Paulo</t>
  </si>
  <si>
    <t>Realizar Seminário</t>
  </si>
  <si>
    <t xml:space="preserve">Realização da Primeira Etapa do Seminário, com a presença dos convidados </t>
  </si>
  <si>
    <t>Coeficiente de realização (%) = Convidados participantes/Convidados previstos</t>
  </si>
  <si>
    <t>junho de 2018</t>
  </si>
  <si>
    <t>Realização da Primeira Etapa do Seminário Construção da Agenda Urbana e Ambiental do CAU/SP para o Estado de São Paulo</t>
  </si>
  <si>
    <t>Reunir contribuições que permitam elaborar o documento da Agenda Urbana e Ambiental do CAU/SP para o Estado do CAU/SP</t>
  </si>
  <si>
    <t>Identificação dos principais pontos a serem incluídos no documento de síntese do Seminário</t>
  </si>
  <si>
    <t>Coeficiente de realização (%) = Contribuições recebidas/contribuições previstas</t>
  </si>
  <si>
    <t>Programação e Organização da Seguda Etapa do Seminário Construção da Agenda Urbana e Ambiental do CAU/SP para o Estado de São Paulo</t>
  </si>
  <si>
    <t xml:space="preserve">Realização da Segunda Etapa do Seminário, com a presença dos convidados </t>
  </si>
  <si>
    <t>setembro de 2018</t>
  </si>
  <si>
    <t>Redação do documento síntese relativo à Agenda Urbana e Ambiental do CAU/SP para o Estado de São Paulo</t>
  </si>
  <si>
    <t>Formular um documento consistente sobre a Agenda Urbana e Ambiental do CAU/SP para o Estado do CAU/SP</t>
  </si>
  <si>
    <t>Documento redigido e aprovado pela Comissão e Plenário do CAU/SP</t>
  </si>
  <si>
    <t>Coeficiente de realização (%) = Documentos finalizados/Documentos previstos</t>
  </si>
  <si>
    <t>agosto de 2018</t>
  </si>
  <si>
    <t>Divulgação do documento relativo Agenda Urbana e Ambiental do CAU/SP para o Estado de São Paulo</t>
  </si>
  <si>
    <t>Obter amplo conhecimento sobre o documento</t>
  </si>
  <si>
    <t>Conhecimento da posição do CAU sobre a Política Urbana, Territorial e Ambiental através da divulgação da mídia e entre os profissionais</t>
  </si>
  <si>
    <t>Coeficiente de realização (%) = Profissionais atingidos/Profissionais previstos serem atingidos</t>
  </si>
  <si>
    <t>Realização da Segunda Etapa do Seminário Construção da Agenda Urbana e Ambiental do CAU/SP para o Estado de São Paulo</t>
  </si>
  <si>
    <t>Contribuir no Programa dos candidatos com a inserção de pontos da Agenda Urbana e Ambiental do CAU/SP para o Estado do CAU/SP</t>
  </si>
  <si>
    <t>Realização da Segunda Etapa do Seminário com presença expressiva de profissionais e dos candidatos convidados</t>
  </si>
  <si>
    <t>Coeficiente de realização (%) = Contribuições realizadas/contribuições previstas</t>
  </si>
  <si>
    <t>Elaboração da posição do CAU/SP em relação à Revisão da legislação urbanística do Município de São Paulo</t>
  </si>
  <si>
    <t>Formular um documento crítico propositivo sobre as mudanças da   legislação urbanística do Município de São Paulo</t>
  </si>
  <si>
    <t>Elaboração do documento com a posição do CAU aprovado na Plenária e divulgado amplamente</t>
  </si>
  <si>
    <t>Coeficiente de realização (%) = Contribuir para o aperfeiçoamento para a legislação urbanística do Município</t>
  </si>
  <si>
    <t>Planejamento e formulação da estratégia de levantamento da legislação urbanística e ambiental dos Municípios do Estado de São Paulo</t>
  </si>
  <si>
    <t>Formular um projeto e uma metodologia para levantar a legislação urbanística dos Municípios do Estado de São Paulo</t>
  </si>
  <si>
    <t>Projeto e metodologia para o levatamento das legislações urbnísticas dos Municiípios.</t>
  </si>
  <si>
    <t>Coeficiente de realização (%) = Projetos e metodologias elaborados/ Projetos e metologias previstas</t>
  </si>
  <si>
    <t>outubro de 2018</t>
  </si>
  <si>
    <t>Comissão de Desenvolvimento Profissional do CAU/SP</t>
  </si>
  <si>
    <t>André Luis Queiroz Blanco</t>
  </si>
  <si>
    <t>04.01.001 - Comissão de Desenvolvimento Profissional do CAU/SP (CPP – CAU/SP)</t>
  </si>
  <si>
    <t>Relatório de avaliação do participante; Pesquisa qualitativa do participante; Relatório de avaliação do participante e pesquisa qualitativa do participante; Relatório da CPP</t>
  </si>
  <si>
    <t xml:space="preserve">                                    Programação            2019
</t>
  </si>
  <si>
    <t xml:space="preserve">Capacitação continuada dos conselheiros da CPP </t>
  </si>
  <si>
    <t>Participação em eventos relacionados com as competências da comissão através de workshop, seminário, palestras, debates e rodas de conversa; Estimativa de periodicidade semestral (6 eventos)</t>
  </si>
  <si>
    <t>Relatório de avaliação do participante</t>
  </si>
  <si>
    <t>Coeficiente de realização (%) = Nº de participantes em eventos/Nº de participantes previstos</t>
  </si>
  <si>
    <t xml:space="preserve">Junho de 2018 </t>
  </si>
  <si>
    <t>Dezembro de 2020</t>
  </si>
  <si>
    <t xml:space="preserve">a)Ações conjuntas entre os diversos atores da sociedade sobre Desenvolvimento Profissional; b)Esclarecimento, comunicação, formação e valorização profissional em instâncias privadas ou públicas </t>
  </si>
  <si>
    <t>a)Pesquisa e campanha institucional de valorização profissional                   b)oficinas, workshops, palestras, mídia digital; Periodicidade anual (3 eventos)</t>
  </si>
  <si>
    <t>Pesquisa qualitativa do participante</t>
  </si>
  <si>
    <t>Agosto de 2018</t>
  </si>
  <si>
    <t xml:space="preserve">Debater as relações de trabalho e atribuições profissionais e propor estratégias para recuperação da representatividade da profissão nos diversos setores da sociedade </t>
  </si>
  <si>
    <t>Pesquisa, workshop, palestras, debates e rodas de conversa; Periodicidade anual (3 eventos)</t>
  </si>
  <si>
    <t>Relatório de avaliação do participante e pesquisa qualitativa do participante</t>
  </si>
  <si>
    <t>Julho de 2018</t>
  </si>
  <si>
    <t xml:space="preserve">a)Promoção de acolhimento aos egressos e valorização e capacitação do profissional que entram no mercado                                                                            b)Estímulo ao empreendedorismo, residência universitária e valorização e divulgação das boas práticas em arquitetura e urbanismo </t>
  </si>
  <si>
    <t>Workshops, seminários, exposições, mídia digital; Periodicidade anual (2 eventos)</t>
  </si>
  <si>
    <t>Janeiro de 2019</t>
  </si>
  <si>
    <t xml:space="preserve">Debater aspectos de relação de gênero e geracional, no exercício e no desenvolvimento profissional </t>
  </si>
  <si>
    <t>Workshops, palestras, debates, rodas de conversa: Periodicidade anual ( 2 eventos)</t>
  </si>
  <si>
    <t>Propor, apreciar e deliberar critérios e formas para aplicação de ATHIS, integrada com a CT ATHIS, através da formação, capacitação, cooperação entre os diversos atores da sociedade;</t>
  </si>
  <si>
    <t>Workshops, seminários e oficinas; Periodicidade anual ( 2 eventos)</t>
  </si>
  <si>
    <t>Promover estratégias de valorização do arquiteto urbanista em papéis de decisão quanto às políticas públicas;</t>
  </si>
  <si>
    <t>Elaboração em reuniões e avaliação do estudo de caso, incluindo comparativo com plano de ação da CPUAT e da CT Parlamentar e que possibilitará a proposição efetiva de ações;</t>
  </si>
  <si>
    <t>Relatório da CPP</t>
  </si>
  <si>
    <t>Coeficiente de realização (%) = Nº de relatórios realizados/Nº de relatórios previstos</t>
  </si>
  <si>
    <t>Comissão de Fiscalização</t>
  </si>
  <si>
    <t>Marcelo Gonzales Gimenes</t>
  </si>
  <si>
    <t>03.06.004 - Projeto Piloto - Atras do balcão</t>
  </si>
  <si>
    <t>Por meio de análises quantitativas e qualitativas de dados disponíveis no SICCAU, é possível identificar profissionais que utilizam práticas irregulares de forma corriqueira como: não emitir os respectivos RRTs; elaboram RRTs e não recolhem as taxas; fazem retificações sucessivas do mesmo RRT; substituem proprietário e endereço e o utilizam para obras e projetos diversos; entre outros fatores que fazem que os referidos profissionais, respondam à um grande número de processos de fiscalização por cometimento de infrações. O objetivo é num primeiro momento realizar as devidas orientações para evitar os erros e posteriormente, observando-se indícios de falta ética, autuá-los.</t>
  </si>
  <si>
    <t>Evitar o exercício irregular da profissão por parte de profissionais Arquitetura e Urbanismo.</t>
  </si>
  <si>
    <t xml:space="preserve">                                        Programação                     2019
</t>
  </si>
  <si>
    <r>
      <t xml:space="preserve">Fiscalização de Irregularidades em  Aprovação de Projetos </t>
    </r>
    <r>
      <rPr>
        <b/>
        <sz val="20"/>
        <rFont val="Calibri"/>
        <family val="2"/>
        <scheme val="minor"/>
      </rPr>
      <t>(ATRÁS DO BALCÃO)</t>
    </r>
  </si>
  <si>
    <t>Garantir que o Mercado profissional não seja prejudicado por profissionais que atuam na elaboração e na aprovação de projetos em órgãos de aprovação simultaneamente</t>
  </si>
  <si>
    <r>
      <t>1.</t>
    </r>
    <r>
      <rPr>
        <sz val="20"/>
        <rFont val="Calibri"/>
        <family val="2"/>
        <scheme val="minor"/>
      </rPr>
      <t xml:space="preserve">Realização de </t>
    </r>
    <r>
      <rPr>
        <sz val="20"/>
        <color theme="1"/>
        <rFont val="Calibri"/>
        <family val="2"/>
        <scheme val="minor"/>
      </rPr>
      <t xml:space="preserve"> mapeamento dos municípios onde as irregularidades na aprovação acontecem através de denúncias recebidas e pesquisa encaminhada aos profissionais                                                                                                                                       2.Realização de  reunião de Orientação junto a prefeitura do municípios onde tenha sido detectada irregularidade.             3.Parcerias com o CREA e o Ministério Público para o Projeto                                                                                                                       4.Incentivar a criação de legislação municipal que proiba o servidor público que trabalha na aprovação de projetos de atuar também na elaboração dos mesmos                                                                                                                                                                 </t>
    </r>
    <r>
      <rPr>
        <b/>
        <sz val="20"/>
        <color theme="1"/>
        <rFont val="Calibri"/>
        <family val="2"/>
        <scheme val="minor"/>
      </rPr>
      <t>Diárias de 2 conselheiros por reunião</t>
    </r>
  </si>
  <si>
    <t>Que os órgãos públicos contatadas proibam a prática irregular na aprovação</t>
  </si>
  <si>
    <t>1. Número de Instituições parceiras captadas pelo projeto                     2.Número de Prefeituras Visitadas dividido por Número previsto (1)        3. Número de irregularidades sanadas</t>
  </si>
  <si>
    <t>03.06.003 - Fiscalização em Foco</t>
  </si>
  <si>
    <t>Orientar e fiscalizar expositores, organizadores, promotoras, montadoras de feiras, mostras e eventos,  e profissionais da Arquitetura, quanto a legislação referente ao setor.</t>
  </si>
  <si>
    <t>Diminuir as infrações cometidas,  combatendo as atividades ilegais, registro de empresas no Conselho, garantindo qualidade e segurança à sociedade</t>
  </si>
  <si>
    <t xml:space="preserve">                           Programação                2019
</t>
  </si>
  <si>
    <t>Ação nova</t>
  </si>
  <si>
    <r>
      <rPr>
        <sz val="20"/>
        <rFont val="Calibri"/>
        <family val="2"/>
        <scheme val="minor"/>
      </rPr>
      <t>Fiscalizar Feiras Eventos e Mostras(</t>
    </r>
    <r>
      <rPr>
        <sz val="20"/>
        <color theme="1"/>
        <rFont val="Calibri"/>
        <family val="2"/>
        <scheme val="minor"/>
      </rPr>
      <t>ESPAÇO RESPONSÁVEL)</t>
    </r>
  </si>
  <si>
    <t>Fiscalizar expositores, organizadores, promotoras, montadoras de feiras, mostras e eventos.</t>
  </si>
  <si>
    <r>
      <t xml:space="preserve">         1.Solicitar a equipe de Fiscalização elaboração de um calendário próprio anual dos principais eventos mostras e feiras a serem realizados no Estado de São Paulo em 2019 e 2020                                                                                       2.Criar procedimento para realizar análise de documentação dos stands previamente a feira, deixando para fiscalizar "in loco " stands com irregularidades                                                                                                                           3. Realizar reuniões de orientação sobre o Projeto com 5 entidades ligadas a feiras e eventos                                                                                                                   4.Realizar a fiscalização de 8 feiras, mostras ou eventos do calendário elaborado                                                                                                                              5. Fiscalização de  650 stands direta ou indiretamente                                             </t>
    </r>
    <r>
      <rPr>
        <b/>
        <sz val="20"/>
        <rFont val="Calibri"/>
        <family val="2"/>
        <scheme val="minor"/>
      </rPr>
      <t xml:space="preserve">Diária de um fiscal por evento fiscalizado. Diárias de 3 conselheiros por reunião </t>
    </r>
  </si>
  <si>
    <t>Atender maior número de feiras e garantir que a fiscalização receberá acesso a documentação necessária em tempo hábil</t>
  </si>
  <si>
    <t>1.Número de Documentação de stands recebida previamente ao evento  dividido por número previsto (400) 2.Número de eventos fiscalizados dividido por número previsto (8) 3.Número de Stands Fiscalizados dividido por número previsto (650) 4.Número de reuniões realizadas dividido por número previsto (5)  5.Comparativo entre eventos fiscalizados de 2018 e 2019 para medir eficiência nas mudanças do projeto</t>
  </si>
  <si>
    <t>Ação excluída</t>
  </si>
  <si>
    <t>Fiscalização de condomínios</t>
  </si>
  <si>
    <t>Realização de 12 ações de diligência em condomínios horizontais e verticais do Estado de São Paulo</t>
  </si>
  <si>
    <t>1. Cada Regional terá um condomínio horizontal ou vertical selecionado por seu respectivo agente de fiscalização tendo em vista a relevância do empreendimento para a região.                                                                                                              2. 2 fiscais irão juntos aos condomínios selecionados  de suas regionais, e 2 condomínios da sede, diligenciar e verificar se as normas de construção e reforma estão sendo seguidas</t>
  </si>
  <si>
    <t>Realização de 12 diligências por todo Estado.</t>
  </si>
  <si>
    <t>Coeficiente de realização (%) = Número de condomínios visitados e número de  relatórios de fiscalização gerados em cada diligência  / Quantidade total prevista de cada item</t>
  </si>
  <si>
    <t>Evitar a prática ilegal da reserva técnica, que além de ser uma infração ao código de ética, denota contra a imagem do arquiteto e urbanista junto a sociedade. (TRANSPARÊNCIA TÉCNICA)</t>
  </si>
  <si>
    <t>Realização de 11 Seminários sobre o tema ( 10 nas regionais e 1 na sede) para discutir o tema da Reserva Técnica e realizar  10 visitas a lojistas e escritórios de Arquitetura do setor de Arquitetura de Interiores e Decoração para tratar do tema</t>
  </si>
  <si>
    <t>1.Realização de pesquisas visando identificar e mapear os Clubes de Compras que atuam no estado de São Paulo.                                                                                2.Realizar reuniões com a Comissão de Ética e Disciplina para definição dos procedimentos a serem adotados na ação perante o os profissionais e lojistas.  Previsão de 2 (duas) reuniões conjuntas.                                                           3.Elaboração de material impresso, aproximadamente 5000 folders sobre o tema da Reserva Técnica                                                                                                                                                    4.Realização de 11 Seminários sobre o tema Reserva Técnica em todas as regionais do CAU/SP  e na sede visando colher informações e um diagnóstico sobre a abrangência desta prática no estado, em cada seminário na regional teremos 1 conselheiro, 1 fiscal e 1 subgerente regional. Na sede todos os conselheiros serão convocados                                                                                                                  15. Realizar 10 visitas a lojistas e escritórios de Arquitetura do setor de Arquitetura de Interiores e Decoração para tratar do tema, em cada visita teremos 1 fiscal e 1 subgerente regional</t>
  </si>
  <si>
    <t>Criar debate ao redor do tema e coibir a prática através  de levantamento e catalogo de clubes de compras, de vantagens, lojas e lojistas que propagam a ação,</t>
  </si>
  <si>
    <t>Coeficiente de realização (%) = Número de seminários realizados Avaliação do público referente a relevância dos seminários, número de clubes de compras levantados, número de lojistas visitados  / Quantidade total prevista de cada item</t>
  </si>
  <si>
    <t xml:space="preserve">Aprimorar os instrumentos existentes no Conselho de Arquitetura e Urbanismo para aumentar a efetividade da fiscalização :igeo, siccau, gis coletor e resoluções. (MELHORIA DAS FERRAMENTAS DE FISCALIZAÇÃO) </t>
  </si>
  <si>
    <t>Elaboração de proposta para alteração da Resolução 22, SICCAU, IGEO , GisColetor e sugestão de gestão compartilhada das ferramentas de fiscalização</t>
  </si>
  <si>
    <t>1.Realizar reuniões com a Assessoria de Projetos Especiais e Tecnologia para verificação do material já elaborado, com auxílio dos agentes de fiscalização para traçar estratégias de como encaminhar as demandas ao CAU/BR                                                                                                                                                                                      2.Elaboração de documento com proposta a ser encaminhada ao CAU/BR para solução de problemas encontrados na Resolução 22, SICCAU, IGEO e GisColetor, realizado em conjunto com a Comissão de Exercício Profissional.                                                                                         3.Elaboração de documento com proposta a ser encaminhada ao CAU/BR para a gestão compartilhada das ferramentas de fiscalização.</t>
  </si>
  <si>
    <t>Aprimorar as ferramentas de fiscalização em especial o SICCAU, garantindo que o sistema possa atender as demandas práticas da fiscalização. Propor mudanças na Resolução 22.</t>
  </si>
  <si>
    <t>Coeficiente de realização (%) = Número de propostas elaboradas, alterações feitas na resolução e no SICCAU / Quantidade total prevista de cada item</t>
  </si>
  <si>
    <t>Fomentar a contratação de Arquitetos e Urbanistas para atuação em empreendimentos do segundo setor, diminuindo o exercício ilegal da profissão e permitindo ao profissional arquiteto e urbanista exercer as atividades previstas em legislação especifica. (ARQUITETO FAZ!)</t>
  </si>
  <si>
    <t>Identificar e diligenciar os 10 mais relevantes empreendimentos do segundo setor.</t>
  </si>
  <si>
    <t>1.Identificação de empreendimentos do segundo setor. Os Agentes de Fiscalização realizarão pesquisa para o levantamento de 10  empreendimentos do segundo setor considerando sua relevância ou se já foram alvo de denúncias por impedirem arquitetos de exercer as atribuições previstas em Resolução.                                                                                                                                                                          2.Realizar diligências em 10 (dez) edificações do segundo setor, segundo levantamento realizado pelos fiscais,  com distribuição de material informativo ( mesmo de outras ações) visando fiscalizar e orientar os responsáveis pelos imóveis quanto ao cumprimento da legislação e as atribuições dos profissionais arquitetos e urbanistas. Em cada diligência comparecerão 2 agentes de fiscalização.</t>
  </si>
  <si>
    <t>Através das diligências garantir aos profissionais o direito de atuar em empreendimentos do segundo setor.</t>
  </si>
  <si>
    <t>Coeficiente de realização (%) = Número de diligências realizadas,úmero de material impresso distribuído, número de  relatórios de fiscalização gerados em cada diligência / Quantidade total prevista de cada item</t>
  </si>
  <si>
    <t>03.06.002 -  Fiscalizar e Orientar</t>
  </si>
  <si>
    <t>Evitar que possíveis infrações de ética e exercício profissional sejam cometidas  pelo desconhecimento sobre a Legislação Profissional, salvaguardando a sociedade.</t>
  </si>
  <si>
    <t>Diminuir as infrações cometidas,  combatendo as atividades ilegais e salvaguardar o mercado de trabalho em arquitetura e urbanismo garantindo qualidade e segurança à sociedade</t>
  </si>
  <si>
    <t xml:space="preserve">                                                 Programação              2019
</t>
  </si>
  <si>
    <t>Combater as infrações éticas e de exercício profissional ilegal cometidas por alunos de graduação de arquitetura e urbanismo, orientando os futuros profissionais e garantindo que não serão cometidas infrações por desconhecimento a legislação do CAU. (PROFISSÃO ARQUITETO)</t>
  </si>
  <si>
    <t>Orientar os estudantes de graduação em arquitetura e urbanismo quanto ao exercício ilegal da profissão durante a graduação</t>
  </si>
  <si>
    <r>
      <t xml:space="preserve"> 1.Realização de 12 palestras orientativas em Instituições de ensino, sendo 1 em cada Regional e 2 na Sede  2.Produção de material informativo impresso alertando quanto ao que o estudante de arquitetura pode ou não pode fazer durante a graduação.                                                                               3. Capacitar alunos de graduação em arquitetura e urbanismo quanto a prática do exercício ilegal durante a graduação</t>
    </r>
    <r>
      <rPr>
        <b/>
        <sz val="20"/>
        <rFont val="Calibri"/>
        <family val="2"/>
        <scheme val="minor"/>
      </rPr>
      <t xml:space="preserve">                                                                                                 </t>
    </r>
    <r>
      <rPr>
        <sz val="20"/>
        <rFont val="Calibri"/>
        <family val="2"/>
        <scheme val="minor"/>
      </rPr>
      <t xml:space="preserve"> </t>
    </r>
    <r>
      <rPr>
        <b/>
        <sz val="20"/>
        <rFont val="Calibri"/>
        <family val="2"/>
        <scheme val="minor"/>
      </rPr>
      <t xml:space="preserve">                                                     Diárias de 2 Conselheiros 1 funcionário Administrativo                                                                   </t>
    </r>
  </si>
  <si>
    <t xml:space="preserve">Orientação de 500 alunos do público alvo do projeto  em 12 universidades. </t>
  </si>
  <si>
    <t xml:space="preserve"> 1.Que  pelo menos 80% do público presente nas palestras classifique a mesma como Boa ou Excelente(Indicador Obtido através de Pesquisa de Satisfação) 2.Número de estudantes capacitados pelo projeto dividido pela quantidade prevista (500) 3.Número de instituições de ensino visitadas dividio pela quantidade prevista (12)</t>
  </si>
  <si>
    <t>Fiscalizar obras e  reformas em Condomínios( SÍNDICO CONSCIENTE)</t>
  </si>
  <si>
    <t xml:space="preserve">Diminuição de obras em condomínios horizontais e verticais, sem responsável técnico.
</t>
  </si>
  <si>
    <r>
      <t xml:space="preserve">1.Realização de apresentação do Projeto;  5 reuniões em entidades (associações e sindicatos) de relevância estadual e municipal no setor de síndicos e administradores de condomínios 2.Realização de 5 palestras sobre a Legislação Exgida para normas e reformas tendo como público alvo os síndicos 3.Criação de canais para contato exclusivo dos Síndicos com o CAU/SP 4.Recebimento de informações e denúncias sobre obras em andamento nos condomínios parceiros  5.Produção de material informativo impresso sobre leis e normas de construção e reformas  6.Realização de 12 ações de fiscalização para síndicos em condomínios horizontais e verticais do Estado de São Paulo, sendo 1 em cada regional e 2 na sede. 7. Capacitar aproximadamente 100 síndicos através de reuniões  diretas e palestras para atuarem como multiplicadores do projeto. 8.Chegar a um total de 500 síndicos orientados através  de materialdigital sobre o projeto a ser distribuído pelas entidades contatadas. </t>
    </r>
    <r>
      <rPr>
        <b/>
        <sz val="20"/>
        <rFont val="Calibri"/>
        <family val="2"/>
        <scheme val="minor"/>
      </rPr>
      <t xml:space="preserve">Diárias de 2 Conselheiros 1 funcionário Administrativo para palestra, diárias de 2 conselheiros para reuniões                                                                  </t>
    </r>
  </si>
  <si>
    <t>1.Criação rede de sindicos parceios do projeto que permitam a fiscalização realizar o acompanhamento das obras em andamento em seus condomínios remotamente. 2.Capacitar 100 síndicos através de reuniões  diretas e palestras para atuarem como multiplicadores do projeto. 3.Chegar a um total de 500 síndicos orientados através  de material digital sobre o projeto a ser distribuído pelas entidades contatadas.</t>
  </si>
  <si>
    <t>Coeficiente de realização (%) = 1. Número de síndicos que receberam material gráfico e digital do projeto divido pela quantidade prevista (500) 2. Número de síndicos parceiros cadastrados no projeto 3. Número de palestras realizadas divido pela quantidade prevista (5) 4. Que  pelo menos 80% do público presente nas palestras classifique a mesma como Boa ou Excelente(Indicador Obtido através de Pesquisa de Satisfação) 5. Número de ações de fiscalização realizadas dividido pela quantidade prevista (12)</t>
  </si>
  <si>
    <r>
      <rPr>
        <sz val="20"/>
        <rFont val="Calibri"/>
        <family val="2"/>
        <scheme val="minor"/>
      </rPr>
      <t xml:space="preserve">Fiscalizar Profissionais que Cometam Irregulares recorrentes </t>
    </r>
    <r>
      <rPr>
        <sz val="20"/>
        <color theme="1"/>
        <rFont val="Calibri"/>
        <family val="2"/>
        <scheme val="minor"/>
      </rPr>
      <t>(OLHO VIVO)</t>
    </r>
  </si>
  <si>
    <t>Identificar, fiscalizar e Monitorar profissionais que Cometam Irregulares recorrentes</t>
  </si>
  <si>
    <t>1.Identificação  de 11 casos de profissionais que praticam irregularidades de forma recorrente, em especial os chamados" caneteiros "ou que pratiquem fraude em documentação 2.Criação de ação de fiscalização especifica para cada caso levantado  3.Monitoramento dos profssionais identificados por 3 meses</t>
  </si>
  <si>
    <t xml:space="preserve">1.Evitar que os profissionais identificados voltem a cometer novas infrações                                                                           2.Identificação  de 11 casos de profissionais que praticam irregularidades de forma recorrente, em especial os chamados" caneteiros "ou que pratiquem fraude em documentação </t>
  </si>
  <si>
    <t>1. Número de Profissionais Identificados dividido  pelo Número de Profissionais que Voltaram a cometer infrações após ação. 2. Quantidade de processos éticos gerados dividido pela quantidade de arquitetos monitorados</t>
  </si>
  <si>
    <t>Orientar aos gestores públicos, quanto a necessidade da contratação de arquiteto e urbanista, principalmente naqueles municípios onde a ausência deste profissional se faz sentida, possibilitando a cidade, o devido acompanhamento de seu crescimento urbano. (MUNICÍPIO 100%)</t>
  </si>
  <si>
    <t>Garantir que todas as Prefeituras do Estado terão corpo técnico legalmente capacitado para atuar na aprovação e condução de obras junto aos municípios</t>
  </si>
  <si>
    <r>
      <t xml:space="preserve">1.Mapeamento de municípios sem arquitetos e urbanistas nos quadros municipais.                            2.Realizar orientação em 10 (dez) prefeituras em todo o estado de São Paulo, distribuindo material impresso que ressalte a importância de ter-se esse profissional para o desenvolvimento sustentável das cidades.                                                                                                                                                   3.Elaborar material  impresso que explique a importância de se ter no quadro funcional das prefeituras um profissional Arquiteto e Urbanista para o desenvolvimento sustentável das cidades, aproximadamente 1000 folders                                                                                                                  </t>
    </r>
    <r>
      <rPr>
        <b/>
        <sz val="20"/>
        <color theme="1"/>
        <rFont val="Calibri"/>
        <family val="2"/>
        <scheme val="minor"/>
      </rPr>
      <t>Diária de 2 conselheiros para a reunição de orientação.</t>
    </r>
  </si>
  <si>
    <t xml:space="preserve">Realizar 10 orientações nos municípios selecionados, distribuir material informativo e Incentivar a Contratação de arquitetos junto a estes municípios.  </t>
  </si>
  <si>
    <t>Coeficiente de realização (%) = Número de prefeituras contatadas dividido pelo número de cidades que se interessaram em realizar a contratação até o final de 2020(esse número será obtido através de pesquisa de satisfação realizada nos municípios aós o contato) Outro indicador será a criação de Editais para estes municípios</t>
  </si>
  <si>
    <t>Combater as construções irregulares através da divulgação da importância de políticas de ATHIS junto aos municípios (CONSTRUÇÃO RESPONSÁVEL)</t>
  </si>
  <si>
    <t>Conscientizar o poder municipal quanto a importância da Asistência Técnica Gratuita para oferecer obras seguras a população carente e combater as construções irregulares</t>
  </si>
  <si>
    <r>
      <t xml:space="preserve">Realização de 2 Oficinas em municípios selecionados com representantes das prefeituras, universidades e departamentos técnicos para discussão da importância e dos desafios para implementação da Assistência Técnica Gratuita nas Regiões Selecionadas. </t>
    </r>
    <r>
      <rPr>
        <b/>
        <sz val="20"/>
        <rFont val="Calibri"/>
        <family val="2"/>
        <scheme val="minor"/>
      </rPr>
      <t>(Diária de 2 Conselheiros e um funcionário administrativo, com participação do fiscal e Subgerente da Regional a receber o projeto</t>
    </r>
  </si>
  <si>
    <t xml:space="preserve">Realização de reunião de orientação em 2 municípios selecionados </t>
  </si>
  <si>
    <t>1.Número de municípios que receberam a ação/ pelo número previsto (2)</t>
  </si>
  <si>
    <t xml:space="preserve">Unidade Organizacional: </t>
  </si>
  <si>
    <t>Carlos Alberto Silveira Pupo</t>
  </si>
  <si>
    <t>Atividade</t>
  </si>
  <si>
    <t>03.06.001 - Comissão de Fiscalização do CAU/SP (CF – CAU/SP)  - Atividades e Ações</t>
  </si>
  <si>
    <t xml:space="preserve">Elaborar, Sistematizar o Conceito de Fiscalização e orientar a Fiscalização do CAUSP. Propor convênios, acordos de cooperação com entidades públicas e privadas, visando sempre ao aperfeiçoamento e a efetiva Fiscalização.          </t>
  </si>
  <si>
    <t>Fiscalizar as denúncias recebidas e a atuação dos Arquitetos e Urbanistas</t>
  </si>
  <si>
    <t>Propor, apreciar e deliberar sobre o Plano e os procedimentos de Fiscalização do CAU/SP</t>
  </si>
  <si>
    <t xml:space="preserve"> Garantir a entrega do Plano de Fiscalização do CAU/SP</t>
  </si>
  <si>
    <r>
      <rPr>
        <sz val="20"/>
        <rFont val="Calibri"/>
        <family val="2"/>
        <scheme val="minor"/>
      </rPr>
      <t xml:space="preserve">1.Solicitar Mapeamento dos Procedimentos deficitários do setor de Fiscalização que possam interferir na implementação do Plano de Fiscalização do CAU/SP                                                                                        2.Propor alteração de pelo menos 3 procedimentos deficitários                                                3.Monitoramento das Ações do Planos de Ação da CF </t>
    </r>
    <r>
      <rPr>
        <b/>
        <sz val="20"/>
        <rFont val="Calibri"/>
        <family val="2"/>
        <scheme val="minor"/>
      </rPr>
      <t>(Ação será realizada dentro das Reuniões Ordinárias)</t>
    </r>
  </si>
  <si>
    <t xml:space="preserve">Propor alteração de pelo menos 3 procedimentos deficitários. Acompanhamento de todos os planos de ação, com o monitoramento mensal </t>
  </si>
  <si>
    <t>Coeficiente de realização (%) = 1.Quantidade de diretrizes e procedimentos elaborados/ Quantidade Prevista (3) 2.Número de relatórios mensais analisados</t>
  </si>
  <si>
    <t xml:space="preserve"> Criar diretrizes de ação quanto a solicitação de Caderneta de Obras nos Municípios do Estado</t>
  </si>
  <si>
    <t>Proteger o exercício profissional da arquitetura e urbanismo em municípios que fazem cobrança de caderneta de obras ou documento similar</t>
  </si>
  <si>
    <r>
      <t>1.Solicitar Mapeamento dos Municípios com Legislação específica sobre Caderneta de Obras ou documento similar no Estado de São Paulo.                                                                                           2.</t>
    </r>
    <r>
      <rPr>
        <b/>
        <sz val="20"/>
        <color theme="1"/>
        <rFont val="Calibri"/>
        <family val="2"/>
        <scheme val="minor"/>
      </rPr>
      <t xml:space="preserve">Realização de 3 reuniões extraordinárias da Comissão de Fiscalização para criação de proposta de curso de ação sobre o tema </t>
    </r>
  </si>
  <si>
    <t>Criação de proposta de curso de ação sobre o tema</t>
  </si>
  <si>
    <t>Proposta elaborada e apresentada para o Conselho Diretor</t>
  </si>
  <si>
    <t>Propor, apreciar e deliberar sobre indicadores estratégicos de fiscalização para subsidiar a revisão
do Planejamento Estratégico do CAU/SP</t>
  </si>
  <si>
    <t>Elaboração e Acompanhamento dos indicadores estratégicos de fiscalização para subsidiar a revisão do Planejamento Estratégico da Fiscalização</t>
  </si>
  <si>
    <r>
      <rPr>
        <sz val="20"/>
        <rFont val="Calibri"/>
        <family val="2"/>
        <scheme val="minor"/>
      </rPr>
      <t>1.Criação de indicadores para o setor que permitam rever o Planejamento Estratégico de Fiscalização e criar novas Ações para os Planos de Ação de 2020. (</t>
    </r>
    <r>
      <rPr>
        <b/>
        <sz val="20"/>
        <rFont val="Calibri"/>
        <family val="2"/>
        <scheme val="minor"/>
      </rPr>
      <t>Essa ação será realizada prioritariamente dentro das Reuniões Ordinárias, prevendo 5 convocações para Membro da CF acompanhar os trabalhos produzidos pela equipe técnica</t>
    </r>
    <r>
      <rPr>
        <sz val="20"/>
        <rFont val="Calibri"/>
        <family val="2"/>
        <scheme val="minor"/>
      </rPr>
      <t xml:space="preserve">.)    </t>
    </r>
  </si>
  <si>
    <t>Definição dos indicadores do setor e entrega do Planejamento Estratégico da Fiscalização</t>
  </si>
  <si>
    <r>
      <t xml:space="preserve">Coeficiente de realização (%) = </t>
    </r>
    <r>
      <rPr>
        <sz val="20"/>
        <rFont val="Calibri"/>
        <family val="2"/>
        <scheme val="minor"/>
      </rPr>
      <t xml:space="preserve">Coeficiente de realização (%) =  Número de Indicadores Criados </t>
    </r>
  </si>
  <si>
    <t>Criar diretrizes para fiscalização de Sites, Aplicativos e Meios Digitais</t>
  </si>
  <si>
    <t>Propor, apreciar e deliberar sobre Fiscalização de Sites, Aplicativos e Meios Digitais</t>
  </si>
  <si>
    <r>
      <t xml:space="preserve">1.Solicitar Mapeamento dos casos de denúncias envolvendo sites, aplicativos e meios digitais.                                                                                                                                                                                        </t>
    </r>
    <r>
      <rPr>
        <b/>
        <sz val="20"/>
        <rFont val="Calibri"/>
        <family val="2"/>
        <scheme val="minor"/>
      </rPr>
      <t xml:space="preserve">Realização de 2 reuniões Extraordinárias conjuntas da CF com a Comissão de Ética e Disciplina para criação de procedimento conjunto  </t>
    </r>
    <r>
      <rPr>
        <sz val="20"/>
        <rFont val="Calibri"/>
        <family val="2"/>
        <scheme val="minor"/>
      </rPr>
      <t xml:space="preserve">                                                                                                                3.Elaboração de cartilha virtual de orientação </t>
    </r>
  </si>
  <si>
    <t>Estabelecer procedimentos de fiscalização específico para sites, aplicativos e criação de cartilha orientativa.</t>
  </si>
  <si>
    <t xml:space="preserve">1.Deliberações criadas sobre o tema  2.Número de reuniões realizadas com a Comissão de Ética/ Número de Reuniões Previstas (2) 3.Criação de 1 Cartilha Digital de Orientação sobre o tema 4.Comparativo no Número de Processos Éticos gerados por infrações relacionadas a sites antes e depois do projeto 5. Número de visualizações da Cartilha Digital </t>
  </si>
  <si>
    <t>Propor, apreciar e deliberar, em consonância com os atos já normatizados pelo CAU/BR, sobre
ações de fiscalização;</t>
  </si>
  <si>
    <t>Criar diretrizes para garantir a correta instrução dos processos de Fiscalização através da análise de casos que criem dúvidas para o Agente Fiscal</t>
  </si>
  <si>
    <r>
      <rPr>
        <sz val="20"/>
        <rFont val="Calibri"/>
        <family val="2"/>
        <scheme val="minor"/>
      </rPr>
      <t xml:space="preserve">1.Analise de 5 casos onde o fiscal apresente dúvidas. 2.Sistematização e tipificação dos casos estudados para criação de normativas que visem sanar as dúvidas apresentadas                                                                                                                                     </t>
    </r>
    <r>
      <rPr>
        <b/>
        <sz val="20"/>
        <rFont val="Calibri"/>
        <family val="2"/>
        <scheme val="minor"/>
      </rPr>
      <t>Ação será realizada dentro das Reuniões Ordinárias)</t>
    </r>
  </si>
  <si>
    <t>Análise e tipificação de 5 casos onde a fiscalização apresente dúvidas</t>
  </si>
  <si>
    <t>Coeficiente de realização (%) =Número de casos analisados/Número de Casos Previstos</t>
  </si>
  <si>
    <t>Ação Reformulada</t>
  </si>
  <si>
    <t>Acompanhar e Propor sobre as Ações de Fiscalização  Profissional          (Reuniões Ordinárias da Comissão de Fiscalização)</t>
  </si>
  <si>
    <t>Deliberar sobre os assuntos relativos a fiscalização profissional da Arquitetura e Urbanismo.</t>
  </si>
  <si>
    <r>
      <t>1.</t>
    </r>
    <r>
      <rPr>
        <b/>
        <sz val="20"/>
        <rFont val="Calibri"/>
        <family val="2"/>
        <scheme val="minor"/>
      </rPr>
      <t>Realização de 12 Reuniões Ordinária</t>
    </r>
    <r>
      <rPr>
        <sz val="20"/>
        <rFont val="Calibri"/>
        <family val="2"/>
        <scheme val="minor"/>
      </rPr>
      <t>s para deliberações a respeito dos temas relativos a fiscalização profissional. 2. Elaboração de 12 deliberações de proposição ou regulamentação de temas relativos a fiscalização profissional</t>
    </r>
  </si>
  <si>
    <t>Criar proposições para os temas relativos a fiscalização profissional.</t>
  </si>
  <si>
    <t>1.Número de Deliberações Realizadas/Número de Deliberações Previstas. 2.Número de deliberações geradas por reunião</t>
  </si>
  <si>
    <t xml:space="preserve">Elaborar  documentação para suporte das reuniões da Comissão de Fiscalização (Reuniões com a Equipe Técnica) </t>
  </si>
  <si>
    <t>Elaborar o material a ser apresentado nas reuniões da Comissão de Fiscalização, comunicações das plenárias, deliberações e Memorandos solicitados</t>
  </si>
  <si>
    <r>
      <rPr>
        <b/>
        <sz val="20"/>
        <rFont val="Calibri"/>
        <family val="2"/>
        <scheme val="minor"/>
      </rPr>
      <t>1. Realização de 40 reuniões conjuntas da equipe técnica com o Coordenador da Comissão de Fiscalizaçã</t>
    </r>
    <r>
      <rPr>
        <sz val="20"/>
        <rFont val="Calibri"/>
        <family val="2"/>
        <scheme val="minor"/>
      </rPr>
      <t xml:space="preserve">o. Elaboração de 18 Súmulas, 10 Comunicações Plenárias, 18 Pautas e Deliberações necessárias para cada reunião </t>
    </r>
    <r>
      <rPr>
        <b/>
        <sz val="20"/>
        <rFont val="Calibri"/>
        <family val="2"/>
        <scheme val="minor"/>
      </rPr>
      <t xml:space="preserve"> 2.Realização de 6 reuniões de grupos de Discussão CF (4 membros por grupo)</t>
    </r>
  </si>
  <si>
    <t xml:space="preserve">Elaboração de 18 Súmulas, 10 Comunicações Plenárias, 18 Pautas e Deliberações necessárias para cada reunião </t>
  </si>
  <si>
    <t>Coeficiente de realização (%) = Quantidade de documentos elaborados para apoio da Comissão de Fiscalização. / Quantidade de documentos previstos</t>
  </si>
  <si>
    <t>Criar diretrizes para avaliação do uso de novas ferramentas tecnológicas para os procedimentos de fiscalização</t>
  </si>
  <si>
    <t>Criar e avaliar propostas que visem a utilização de novas tecnologias e ferramentas nos procedimentos de Fiscalização</t>
  </si>
  <si>
    <r>
      <t>1. Realização de Oficina com outros órgãos de Fiscalização para troca de informações e conhecimentos sobre tecnologias utilizadas em apoio a fiscalização.                                                                 2.Elaboração de Deliberação com diretrizes para adoção de novas ferramentas de tecnologia no apoio a fiscalização.</t>
    </r>
    <r>
      <rPr>
        <b/>
        <sz val="20"/>
        <color theme="1"/>
        <rFont val="Calibri"/>
        <family val="2"/>
        <scheme val="minor"/>
      </rPr>
      <t xml:space="preserve"> (Realização de evento com três dias de duração que incluirá deslocamento de toda equipe de fiscalização, locação de espaço, coffee-break, diárias para todos os membros da CF)                                                                                                                                                         </t>
    </r>
    <r>
      <rPr>
        <sz val="20"/>
        <color theme="1"/>
        <rFont val="Calibri"/>
        <family val="2"/>
        <scheme val="minor"/>
      </rPr>
      <t xml:space="preserve">3. Acompanhamento dos trabalhos de desenvolvimento de Aplicativo do CAU/SP </t>
    </r>
    <r>
      <rPr>
        <b/>
        <sz val="20"/>
        <color theme="1"/>
        <rFont val="Calibri"/>
        <family val="2"/>
        <scheme val="minor"/>
      </rPr>
      <t>(Indicação de 1 conselheiro para acompanhar o desenvolvimento dos trabalhos em possíveis 3 reuniões)</t>
    </r>
  </si>
  <si>
    <t>Ter a participação de ao menos 5 órgãos de Fiscalização no Evento.  Criação de Deliberações conforme proposta da ação</t>
  </si>
  <si>
    <t>Coeficiente de realização (%) = Número de Órgãos de 1.Fiscalização presentes no evento 2. Criação de documentos conforme proposta da ação 3.Entrega das funcionalidade referentes a fiscalização no aplicativo</t>
  </si>
  <si>
    <t xml:space="preserve"> Propor, apreciar e deliberar sobre questionamentos a atos já normatizados pelo CAU/BR referentes
à fiscalização</t>
  </si>
  <si>
    <r>
      <t xml:space="preserve"> </t>
    </r>
    <r>
      <rPr>
        <sz val="20"/>
        <rFont val="Calibri"/>
        <family val="2"/>
        <scheme val="minor"/>
      </rPr>
      <t>Promover o debate e a avaliação dos procedimentos já normatizados pelo CAU/BR referentes
à fiscalização através do contato com experiências de outros CAU/UF</t>
    </r>
  </si>
  <si>
    <r>
      <t>1. Realização do II Encontro de Fiscalização do CAU/SP que terá como tema os Procedimentos Operacionais Padrão  dos diferentes CAU/UF     (</t>
    </r>
    <r>
      <rPr>
        <b/>
        <sz val="20"/>
        <rFont val="Calibri"/>
        <family val="2"/>
        <scheme val="minor"/>
      </rPr>
      <t xml:space="preserve">Realização de evento com três dias de duração que incluirá deslocamento de toda equipe de fiscalização, locação de espaço, coffe-break, diárias para todos os membros da CF e pagamento de diária e deslocamento para um representante de cada CAU/UF que apresentará trabalhos, aproximadamente 10)        </t>
    </r>
    <r>
      <rPr>
        <sz val="20"/>
        <rFont val="Calibri"/>
        <family val="2"/>
        <scheme val="minor"/>
      </rPr>
      <t xml:space="preserve">                                                                                                                                                             2. Participação do CAU/SP nas Oficinas de Fiscalização do CAU/BR, sendo 6 oficinas no total. </t>
    </r>
    <r>
      <rPr>
        <b/>
        <sz val="20"/>
        <rFont val="Calibri"/>
        <family val="2"/>
        <scheme val="minor"/>
      </rPr>
      <t>(Ida de 3 Conselheiros, Coordenador de Fiscalização e 2 Supervisores por Oficina, além do Coordenador da Comissão de Exercício Profissional e Coordenadora de Processos da CEP.)</t>
    </r>
  </si>
  <si>
    <t>Ter 80% dos CAU/UF representados no evento. Obter índice de satisfação com o encontro de 70% de aprovação. Aprimoramento  dos Procedimentos Operacionais do CAU/SP. Participar das Oficinas do CAU/BR levando demandas do CAU/SP</t>
  </si>
  <si>
    <t>Coeficiente de realização (%) =  1. Número de CAU/UF participantes/ Número total de CAU/UF 2.Pesquisas de Satisfação com o encontro 3. Criação de documento com possíveis pontos de análise para questionamento ao CAU/BR        4.Número de procedimentos alterados no CAU/SP após o evento 5. Número de Oficinas com participação/ número de participações previstas (4)</t>
  </si>
  <si>
    <t>Comissão de Planejamento e Finanças do CAU/SP</t>
  </si>
  <si>
    <t>Marco Antonio Teixeira da Silva</t>
  </si>
  <si>
    <t>03.05.001 - Comissão de Planejamento e Finanças do CAU/SP (CPFi – CAU/SP)  - Atividades e Ações</t>
  </si>
  <si>
    <t>Assegurar a transparência, aplicação dos recursos do CAU, apreciar e aprovar as Prestações de Contas, Relatório de Gestão, emitir pareceres  e recomendações,  avaliar as compras do Conselho,  acompanhar os lançamentos financeiros e contábeis do CAU/SP, e por deliberação da Plenária, apreciar, tratar e dar consequência a questão dos inadimplentes, aprovar Plano de Ação com Planejamento Estratégico e Orçamento Integrado do CAUSP.</t>
  </si>
  <si>
    <t>Assegurar a sustentabilidade financeira</t>
  </si>
  <si>
    <t>Apreciação das rotinas de relatórios do setor financeiro CAU/SP</t>
  </si>
  <si>
    <t xml:space="preserve">                                                  Programação 2019
</t>
  </si>
  <si>
    <t>Apreciar as Prestações de Contas do CAU/SP (Balancetes e Balanço); Efetuar exame e análise e em seguida efetuar deliberações sobre as mesmas</t>
  </si>
  <si>
    <t xml:space="preserve">Apreciar mensalmente o balancete; examinar e deliberar sobre sua situação; aprovar trimestralmente a Prestação de Contas, considerando o balancete; Deliberar com recomendação de apreciação pela Plenária do CAU/SP  </t>
  </si>
  <si>
    <t xml:space="preserve">  Através da apresentação de 12 balancetes  mensais e 03 Prestação de Contas Trimestral e uma prestação de contas anual, analisar as receitas, despesas e execução orçamentária das áreas do CAU/SP e  verificar se os resultados obtidos estão de acordo com as metas estabelecidas no Planejamento Estratégico do CAU/SP.Aprovar 04 Prestações de Contas do CAU/SP considerando os 04 balancetes trimestrais à luz da aprovação dos balancetes mensais (12) examinados ao longo do ano bem como as respectivas aprovações no Plenário do CAU/SP. </t>
  </si>
  <si>
    <t>Averiguar o equilibrio orçamentário e propor ajustes</t>
  </si>
  <si>
    <t>Coeficiente de realização (%) = Número de balancetes propostos / número de balancetes analisados</t>
  </si>
  <si>
    <t>Apreciar os Relatórios de Gestão Quadrimestral do CAU/SP</t>
  </si>
  <si>
    <t>Deliberar sobre 3 relatórios de Gestão Quadrimestral</t>
  </si>
  <si>
    <t xml:space="preserve">Através da apresentação de 02 Relatórios de Gestão Quadrimestral, analisar as receitas, despesas, execução orçamentária, e verificar se as atividades e projetos das áreas do CAU/SP no período quadrimestral estão sendo realizados de acordo com os aprovados no Plano de Ação com Planejamento Estratégico e Orçamento do CAU/SP </t>
  </si>
  <si>
    <t>Averiguar a execução  das ações e atividade, e a sua execução financeira e propor ajustes</t>
  </si>
  <si>
    <t>Coeficiente de realização (%) = Nº de relatórios apreciados / Nº de relatórios previstos</t>
  </si>
  <si>
    <t>Analisar e deliberar sobre as propostas de revisão/inclusão de atividades não projetadas pelas áreas do CAU/SP na Programação Inicial 2018 para a 1ª Reformulação 2018</t>
  </si>
  <si>
    <t xml:space="preserve"> Através da análise do cenário econômico atual do país, dos resultados dos projetos e atividades da Presidência e demais áreas do CAU/SP no exercício, verificar a necessidade de correção de rumo. Sistematizar as informações referentes às propostas de projetos e atividades recebidas da Presidência e demais áreas do CAU/SP</t>
  </si>
  <si>
    <t xml:space="preserve"> Alinhamento dos projetos e atividades com ações, metas, desdobramentos das metas, resultados e indicadores através de reuniões com as áreas do CAU/SP; Análise das Propostas de revisão das atividades da Presidência, Departamentos e Comissões para uma melhor distribuição e utilização dos recursos.</t>
  </si>
  <si>
    <t>Averiguar a execução  das ações e atividade, e a sua execução financeira, frrente ao orçamento disponivel e propor ajustes</t>
  </si>
  <si>
    <t>Coeficiente de realização (%) = nº de projetos e atividades encaminhadoss / numero de propostas realizadas frente aos seus recursos financeiros disponíveis</t>
  </si>
  <si>
    <t xml:space="preserve">Apreciar o Plano de Ação com Planejamento Estratégico e Orçamento do CAU/SP - 2019; Efetuar exame e análise e em seguida efetuar deliberações sobre as mesmas </t>
  </si>
  <si>
    <t xml:space="preserve"> Análise e monitoramento do cenário econômico atual do país, dos resultados dos projetos e atividades da Presidência e demais áreas do CAU/SP no exercício anterior. Apreciar as propostas de projetos e atividades recebidas da Presidência e demais áreas do CAU/SP. Avaliação das tendências políticas, econômicas e sociais; avaliação do mercado e do público a ser alcançado</t>
  </si>
  <si>
    <t>Alinhamento dos projetos e atividades com ações, metas, desdobramentos das metas, resultados e indicadores através de reuniões com as áreas do CAU/SP; Análise das propostas de revisão das atividades da Presidência, Departamentos e Comissões; Distribuição dos recursos orçamentários para a execução dos projetos e atividades pelas áreas do CAU/SP</t>
  </si>
  <si>
    <t>Verificar e analizar os estudos de impactos elaborados pela DGF, ref as contratações e ou compras, podendo efetuar recomendações e/ou deliberação acerca dos procedimentos e das compras e ou contratações do CAU/SP, sob o aspecto da lei 8.666/2015</t>
  </si>
  <si>
    <t>Analisar e acompanhar  os estudos de impactos elaborados pela DGF, os procedimentos de compras e contratações do CAU/SP sob o aspecto da lei 8.666/2015</t>
  </si>
  <si>
    <t>Analisar e acompanhar  os estudos de impactos elaborados pela DGF, e os procedimentos de compras e contratações do CAU/SP, permitindo a continuidade dos processos de compras pelo CAU/SP</t>
  </si>
  <si>
    <t>Analisar o impacto e propor ajustes</t>
  </si>
  <si>
    <t>Coeficiente de realização (%) = Quantidade de relatorios encaminhados pela DGF / nª de relatorios examinados</t>
  </si>
  <si>
    <t>Apreciar e Deliberar sobre a Prestação de Contras e Relatório de Gestão Anual do CAU/SP</t>
  </si>
  <si>
    <t xml:space="preserve">Apreciar anualmente a Prestação de Contas (Relatórios de Gestão Anual do CAU/SP); Deliberar com recomendação de apreciação pela Plenária do CAU/SP   </t>
  </si>
  <si>
    <t xml:space="preserve">Através da apresentação de 01 Prestação de Contas (Relatório de Gestão Anual do CAU/SP), analisar as receitas, despesas, execução orçamentária, e verificar se as atividades e projetos das áreas do CAU/SP no período anual estão sendo realizados de acordo com os aprovados no Plano de Ação com Planejamento Estratégico e Orçamento do CAU/SP </t>
  </si>
  <si>
    <t>Aprovar 01 Prestação de Contas (Relatório de Gestão Anual do CAU/SP)</t>
  </si>
  <si>
    <t>Apreciação, exames, e deliberação sobre os PAC´s - Multas oriundas da fiscalização</t>
  </si>
  <si>
    <t xml:space="preserve">Apreciar e analisar os Fluxogramas dos Processos Administrativos de Cobrança das multas de infração do CAU/SP. Deliberar com recomendação de apreciação pela Plenária do CAU/SP </t>
  </si>
  <si>
    <t>Através da apresentação dos Processos Administrativos de Cobrança das multas de infração do CAU/SP, analisar e compreender os Fluxogramas, bem como os documentos relacionados aos processos</t>
  </si>
  <si>
    <t>Aprovar os Fluxogramas dos Processos Administrativos de Cobrança das multas de infração do CAU/SP</t>
  </si>
  <si>
    <t>Coeficiente de realização (%)  = Quantidade de PACS/ Qtd. De PACs deliberados</t>
  </si>
  <si>
    <t>Apreciação, exames, e deliberação sobre os PAC´s das anuidades de Pessoas Físicas e Pessoas Jurídicas</t>
  </si>
  <si>
    <t xml:space="preserve">Apreciar e analisar os Fluxogramas dos Processos Administrativos de Cobrança das anuidades de Pessoas Físicas e Pessoas Jurídicas. Deliberar com recomendação de apreciação pela Plenária do CAU/SP </t>
  </si>
  <si>
    <t>Através da apresentação dos Processos Administrativos de Cobrança das anuidades de Pessoas Físicas e Pessoas Jurídicas, analisar e compreender os Fluxogramas , bem como os documentos relacionados aos processos</t>
  </si>
  <si>
    <t>Aprovar os Fluxogramas dos Processos Administrativos de Cobrança de Pessoas Físicas e Pessoas Jurídicas</t>
  </si>
  <si>
    <t>Apreciação, exames, e deliberação sobre a responsabilidade institucional da CPFi e das suas ações e atividades e seus respectivos cronogramas</t>
  </si>
  <si>
    <t xml:space="preserve">Apreciar e analisar sobre as responsabilidades, atribuições e competências da CPFi à luz da Lei 12.378 e do Regimento Interno do CAU/SP e os cronogramas de suas atividades durante o exercício </t>
  </si>
  <si>
    <t xml:space="preserve">Através da apresentação de artigos da Lei 12.378 e do Regimento Interno do CAU/SP, apreciar, analisar e compreender a responsabilidade institucional da CPFI no que se refere à área de planejamento e finanças, acompanhamento das receitas e despesas do CAU/SP; Apreciar e analisar e deliberar sobre as atribuições das  Comissões Ordinárias do CAU/SP e seus respectivos Planos de Ação  </t>
  </si>
  <si>
    <t xml:space="preserve">Melhoria na gestão dos processos internos e atividades pertinentes à CPFi </t>
  </si>
  <si>
    <t>Coeficiente de realização (%)  = Ações deliberadas/Ações Propostas</t>
  </si>
  <si>
    <t>Monitorar e Acompanhar o Planejamento Estratégico através da análise dos recursos financeiros, patrimoniais, humanos e tecnológicos disponíveis para as atividades atuais e futuras</t>
  </si>
  <si>
    <t>Sistematizar os cenários e analisar os fatores que afetam o Conselho no âmbito demográfico, econômico, sociopolítico. Identificação e análise das forças e das fraquezas e oportunidades de melhorias  Acompanhamento das ações adotadas pelo Conselho para atingir os objetivos estratégicos</t>
  </si>
  <si>
    <t>Efetuar o mapeamento e sistematização dos objetivos e das estratégias visando potencializar os pontos fortes do Conselho e atingir as metas estabelecidas. Monitoramento, avaliação da gestão; Acompanhamento do alcance das metas; Definição de indicadores de metas e planos de ação,  visando mensurar a execução do planejamento. Identificação de correções e melhorias através dos Indicadores</t>
  </si>
  <si>
    <t>Implementação da Estratégia; Realização de projetos e atividades com maior eficácia e eficiência. Monitoramento e controle da estratégia: Acompanhamento de todo o processo para atingir as metas estabelecidas</t>
  </si>
  <si>
    <t>Coeficiente de realização (%)  = nº de projetos e atividades por centro de custos que atingiram ou não as metas estabelecidas/ total de projetos e atividades</t>
  </si>
  <si>
    <t>Corroborar com a elaboração do Edital de Patrocínio CAU/SP</t>
  </si>
  <si>
    <t>Contribuir para elaboração de proposta de Cronograma e Edital de Patrocínio para o ano corrente, juntamente com a atualização do Manual de Prestação de Contas. Elaboração de um Relatório de status das Prestações de Contas dos projetos para auxílio à CPFi na definição das cotas de patrocínio</t>
  </si>
  <si>
    <t>Definição do valor disponibilizado para convênios de Patrocínio no exercício, de acordo com as premissas estabelecidas pelo CAU/BR para o Orçamento. Análise do Cronograma e Proposta do Edital de Patrocínio e submissão para aprovação com sugestão de correções, caso necessário</t>
  </si>
  <si>
    <t xml:space="preserve">Garantir que os recursos disponibilizados para os projetos das empresas patrocinadas pelo CAU/SP estejam sendo utilizados de forma eficiente </t>
  </si>
  <si>
    <t>Coeficiente de realização (%)  = Valor investido no projeto / valor total disponibilizado pelo CAU/SP</t>
  </si>
  <si>
    <t>Acompanhamento da Execução Orçamentária</t>
  </si>
  <si>
    <t>Acompanhamento das Despesas realizadas pela Presidência, Departamentos e  Comissões do CAU/SP.  Análise do cenário econômico atual do país; Comparativo com períodos anteriores e resultados alcançados</t>
  </si>
  <si>
    <t>Acompanhamento das despesas realizadas pela Presidência, Departamentos e  Comissões do CAU/SP com a verificação das atividades realizadas de acordo com as atividades projetadas no Plano de Ação com Planejamento Estratégico e Orçamento. Verificação da necessidade de correções de rumo</t>
  </si>
  <si>
    <t xml:space="preserve">Garantir que todas atividades projetadas no Plano de Ação com Planejamento Estratégico e Orçamento do CAU/SP estejam sendo realizadas de forma eficiente </t>
  </si>
  <si>
    <t>Coeficiente de realização (%)   = Total de atividades realizadas e projetadas  / total de atividades  analisadas</t>
  </si>
  <si>
    <t>DGF</t>
  </si>
  <si>
    <t>Compreender os procedimentos para pagamento de diárias e deslocamentos de Conselheiros do CAU/SP referentes à participação em eventos do CAU</t>
  </si>
  <si>
    <t xml:space="preserve">Através de apresentação, compreender as regras de ressarcimento/reembolso de Conselheiros do CAU/SP por despesa de viagem para as atividades solicitadas ou executadas para o CAU </t>
  </si>
  <si>
    <t>Garantir agilidade e eficiência nos pagamentos de diárias e deslocamentos aos Conselheiros do CAU/SP</t>
  </si>
  <si>
    <t>Coeficiente de realização (%)   = índice de satisfação de conselheiros quanto à agilidade nos ressarcimentos/ Qtd. reembolsos</t>
  </si>
  <si>
    <t>Participação no Seminário de Capacitação sobre Planejamento Estratégico - CPFi - CAU/SP; Seminário COA-CAU/SP, CPFi-CAU/SP e Assessoria de Planejamento e Gestão da Estratégia do CAU/BR</t>
  </si>
  <si>
    <t>Capacitar os membros da CPFi- CAU/SP e COA-CAU/SP sobre o Planejamento Estratégico e seu papel nos trabalhos exercidos pela Presidência, Departamentos e Comissões do  CAU/SP</t>
  </si>
  <si>
    <t>Apresentar o panorama geral do Planejamento Estratégico traçado pelo CAU/SP em conjunto com o CAU/BR, as Metas Estratégicas e seus desdobramentos, as diretrizes para elaboração da Proposta Orçamentária</t>
  </si>
  <si>
    <t>Permitir aos membros da CPFi  e COA-CAU/SP a melhoria no  desenvolvimento de seus trabalhos junto ao Conselho</t>
  </si>
  <si>
    <t>Coeficiente de realização (%)   = número de conselheiros da Comissão  / Nº de Capacitados</t>
  </si>
  <si>
    <t>Participação na 3º Conferência Nacional dos Conselhos Profissionais (5 Conselheiros)</t>
  </si>
  <si>
    <t>Capacitar os membros da CPFi quanto as melhores práticas de Administração, Governança e Controle de Gestão aplicáveis às Entidades</t>
  </si>
  <si>
    <t xml:space="preserve"> Promover a segurança jurídica na atuação e decisões de profissionais que atuam direta ou indiretamente nas áreas de controle, gestão e contratações públicas das Autarquias</t>
  </si>
  <si>
    <t xml:space="preserve">Desenvolvimento das melhores práticas em Administração, Governança e Controle de Gestão do CAU/SP </t>
  </si>
  <si>
    <t xml:space="preserve"> Participação no Encontro com a CPFi-CAU/BR  e no  Encontro com a CPFI -CAU/UF</t>
  </si>
  <si>
    <t>Discutir os processos internos de orçamento, contabilidade e prestação de contas do Conselho, normatizados pela Resolução CAU/BR nº 101/2015</t>
  </si>
  <si>
    <t xml:space="preserve">Auxiliar os novos membros da CPFi - CAU/BR e CPFi- CAU/UF na compreensão do funcionamento e das atividades pertinentes. Esclarecer questões sobre os procedimentos adotados pelo TCU no controle externo dos conselhos profissionais e responsabilidades dos gestores.    </t>
  </si>
  <si>
    <t>Coeficiente de realização (%)   = assuntos abordados nos Encontros/ Qtd. de assuntos tratados</t>
  </si>
  <si>
    <t>Discutir e elaborar sugestões e propostas referentes às áreas de Planejamento Estratégico, Orçamento,  Inadimplência, MRG CAU - SGI: , Projetos de  Assistência Técnica para Habitação de Interesse Social (ATHIS); Plataforma TI</t>
  </si>
  <si>
    <t>Debater sobre diversos assuntos referentes às áreas de Planejamento Estratégico, Orçamento,  Inadimplência, MRG CAU - SGI: , Projetos de  Assistência Técnica para Habitação de Interesse Social (ATHIS); Plataforma TI</t>
  </si>
  <si>
    <t xml:space="preserve">Discutir e elaborar sugestões e propostas sobre: Procedimentos de cobrança das anuidades de PF e PJ; MRG CAU - SGI: Procedimentos para melhoria da gestão pública com abrangência nacional para todos os Conselhos; Projetos de ATHIS desenvolvidos pelos CAU/UF; Plataforma TI: Apresentação de sistemas relacionados à dívida ativa, compras, patrimônio, visando a  melhoria das funcionalidades, dar mais celeridade e eficiência aos procedimentos internos </t>
  </si>
  <si>
    <t>Elaboração de documento com as propostas dos temas debatidos com encaminhamento ao CAU/BR e CAU/UF</t>
  </si>
  <si>
    <t xml:space="preserve"> Participação no Encontro Técnico com a CPFi-CAU/BR; Encontro Técnico com as CPFI - CAU/UF; Encontro Técnico com os CAU/UF</t>
  </si>
  <si>
    <t>Coeficiente de realização (%)   = Qtd. De Itens compreendidos pelo público / Qtd. De Itens abordados</t>
  </si>
  <si>
    <t>Participação no Seminário com CPFi - CAU/BR</t>
  </si>
  <si>
    <t>Coeficiente de realização (%)   = nº de propostas elaboradas sobre os temas debatidos/ nº de propostas previstas</t>
  </si>
  <si>
    <t xml:space="preserve">Ação remanejada </t>
  </si>
  <si>
    <t>Semana da Arquitetura</t>
  </si>
  <si>
    <t>Desenvolver atividades simultaneas de Exposição e apresentações de Projetos de Arquitetura na semana do ARQUITETO</t>
  </si>
  <si>
    <t>5 dias de eventos ligados a arquitetura no mês de novembro</t>
  </si>
  <si>
    <t>quantidade de experiencias e parcerias efetuadas a partir o evento da semana de arquiteura</t>
  </si>
  <si>
    <t>Coeficiente de realização (%)   = Quantidade de eventos / Público participante presencial e virtual</t>
  </si>
  <si>
    <t>Comissão de Organização e Administração do CAU/SP</t>
  </si>
  <si>
    <t xml:space="preserve"> Tercia Almeida de Oliveira</t>
  </si>
  <si>
    <t>03.04.001 - Comissão de Organização e Administração do CAU/SP (COA – CAU/SP) - Atividades e Ações</t>
  </si>
  <si>
    <t>Aprofundar a Análise, o estudo e a discussão sobre o assuntos relacionados à sua atividade específica e formular propostas de legislação e normas</t>
  </si>
  <si>
    <t>Construir cultura organizacional adequada à estratégia</t>
  </si>
  <si>
    <t>Realizar um estudo para formulação de propostas sobre legislação e normas</t>
  </si>
  <si>
    <t xml:space="preserve">                               Programação              2019
</t>
  </si>
  <si>
    <t>Atendimento das demandas internas e externas (CAU/BR por exemplo)</t>
  </si>
  <si>
    <t>Cumprir o objetivo de atribuição das funções administrativas da COA/SP que trata o Regimento Interno do CAU/SP</t>
  </si>
  <si>
    <t>Auxiliar na reformulação e elaborar: portarias, resoluções, regimento, instruções normativas, através das análises das manifestações encaminhadas pelas Comissões, GT´s, Conselho Diretor e Plenária, assim como as demandas externas da sociedade dos Arquitetos e Urbanistas, alem da COA/BR; quanto a atribuição de suas atividades.</t>
  </si>
  <si>
    <t>Melhorar as condições de trabalho interno do CAU/SP e externas, no que tange a atribuição do CAU/SP</t>
  </si>
  <si>
    <t>Coeficiente de realização (%)  = Como indicador quantitativo: quantidade de reuniões e de atos normativos. Como indicador qualitativo: aplicação dos atos normativos / Quantidade total prevista de cada item</t>
  </si>
  <si>
    <t xml:space="preserve">Propor, apreciar e deliberar sobre Contratos de infraestrutura e serviços </t>
  </si>
  <si>
    <t>Cumprir o Regimento Interno do CAU/SP art 97 , Itens I, II</t>
  </si>
  <si>
    <t>Contribuir com o monitoramento do orçamento destinado a cada contrato; referendar os contratos de acordo com a pertinencia de cada tema;</t>
  </si>
  <si>
    <t>Servicos contratados e compras realizadas de acordo com a necessidade, plano de ação e legislação pertinente</t>
  </si>
  <si>
    <t>Coeficiente de realização (%)  = Ausência de contestação / Ausência de contestação previstas</t>
  </si>
  <si>
    <t>Propor, apreciar e deliberar sobre ampliação do quadro de estagiários</t>
  </si>
  <si>
    <t>Cumprir o Regimento Interno do CAU/SP art97 , Itens I, II</t>
  </si>
  <si>
    <t>Atender o papel social do Conselho; dar oportunidade do estudante em arquitetura e urbanismo para se aproximar do Conselho e das atividades do profissional; auxiliar no desenvolvimento das atividades cotidianas do Conselho</t>
  </si>
  <si>
    <t>ampliar o quadro de estagiarios do numero de XX para YY</t>
  </si>
  <si>
    <t>Coeficiente de realização (%)  = Contratação de estagiários / Qtd. Prevista de estagiários</t>
  </si>
  <si>
    <t>Propor, apreciar e deliberar sobre Concurso púlico funcionários</t>
  </si>
  <si>
    <t>Ampliar o quadro de funcionarios do CAU/SP de maneira a tornar mais eficiente o atendimento ao profissional Arquiteto e Urbanismo</t>
  </si>
  <si>
    <t>Criação da Comissao de Concurso Publico;</t>
  </si>
  <si>
    <t>Coeficiente de realização (%)  = Realizacao do Concurso/Qtd. De Concursos previsto</t>
  </si>
  <si>
    <t>Propor, apreciar e deliberar sobre a política de reciclagem e gestão de impressao</t>
  </si>
  <si>
    <t>Implantar uma politica de reciclagem nao somente de papeis impressos, mas tambem do bens em desuso; implantar uma politica de não impressão</t>
  </si>
  <si>
    <t>Dar a destinação correta aos veiculos, impressoras e papeis; reduzir a compra de papeis e de impressoras</t>
  </si>
  <si>
    <t>Coeficiente de realização (%)  = Redução ou eliminacao de impressao/Qtd. Prevista de redução</t>
  </si>
  <si>
    <t>Propor apreciar e deliberar sobre Plano de carreiras - avaliação/revisão e aprimoramento</t>
  </si>
  <si>
    <t>Atender a legislação trabalhista e melhorar as condiçoes de trabalho dos funcionarios do CAU/SP</t>
  </si>
  <si>
    <t>ajuste do salario/ diminuição de conflitos entre funcionarios</t>
  </si>
  <si>
    <t>Coeficiente de realização (%)  = Funcionários Satisfeitos / Total de funcionários</t>
  </si>
  <si>
    <t>Propor, apreciar e deliberar sobre emissão da carteira provisória e a digital</t>
  </si>
  <si>
    <t>Facilitar e ampliar a emissao das carteiras do CAU/SP</t>
  </si>
  <si>
    <t>eliminar a coleta biometrica, agilizar a emissao de carteiras</t>
  </si>
  <si>
    <t>Propor, apreciar e deliberar sobre o funcionamento das regionais</t>
  </si>
  <si>
    <t>Cumprir o Regimento Interno do CAU/SP art97 , Itens I, II, VI, XI</t>
  </si>
  <si>
    <t>Organizar a estrutura administrativa, fisica e de funcionamento das Regionais de maneira a padronizar e estabelecer a imagem do CAU/SP no interior</t>
  </si>
  <si>
    <t>Estabelecer uma conexão mãos próxima do CAU/SP com o profissional e criar identidade do conselho no interior</t>
  </si>
  <si>
    <t>Propor, apreciar e deliberar sobre indicadores de caráter estratégico, institucional, organizacional e administrativo para subsidiar a revisão do Planejamento Estratégico do CAU/SP, em conjunto com comissão que trata de planejamento e finanças, a serem encaminhados ao CAU/BR</t>
  </si>
  <si>
    <t>Cumprir o Regimento Interno do CAU/SP art97 , Itens XV</t>
  </si>
  <si>
    <t>Elaboração do Planjemento Estratégico do CAU/SP em parceria com a CPFi/SP; cumprimento dos requisitos legais; ajustes entre itens administrativos e financeiros; recomendações para as decisões administrativas e de gestão da Presidencia</t>
  </si>
  <si>
    <t>Uso eficiente dos recursos financeiros; otmização dos recursos humanos; cumprimento de metas (legais, financeiras e adminsitrativas), gestão eficiente</t>
  </si>
  <si>
    <t>Coeficiente de realização (%)  = Qtd. de deliberações plenárias aprovadas / Qtd. De deliberações previstas</t>
  </si>
  <si>
    <t>Propor, apreciar e deliberar a Alteração do Regimento do CAU/SP (ações para escritórios descentralizados)</t>
  </si>
  <si>
    <t>Cumprir o Regimento Interno do CAU/SP art97 , Itens V, VI e XI</t>
  </si>
  <si>
    <t>Atender a revisão proposta pela COA/BR; ajustar o texto Juridico; incorporar questões relevantes ao funcionamento do Cau/sp</t>
  </si>
  <si>
    <t>Encaminhamento para votacao</t>
  </si>
  <si>
    <t>Propor e apreciar o Organograma do CAU/SP</t>
  </si>
  <si>
    <t>Atender a demanda de organização e fluxo administrativo</t>
  </si>
  <si>
    <t>Estabelecimento de fluxos entre Comissões para a tomada de decisão (exemplo: programa das Comissões temporárias)</t>
  </si>
  <si>
    <t>Cumprir o Regimento Interno do CAU/SP art97 , Item XI</t>
  </si>
  <si>
    <t>Ajustar e agilizar os processos e procedimentos internos às Comissões</t>
  </si>
  <si>
    <t>Mais eficiência no atendimento às demandas e consequentemente, mais agilidade nas tomadas de decisões</t>
  </si>
  <si>
    <t>Coeficiente de realização (%)  = Índice de erros/ìndice de erros previsto</t>
  </si>
  <si>
    <t>Atendimento às demandas legais das comissões</t>
  </si>
  <si>
    <t>Dar suporte aos atos legais das Comissões</t>
  </si>
  <si>
    <t>Eficiência e segurança para as decisões a serem tomadas nas Comissões</t>
  </si>
  <si>
    <t>Coeficiente de realização (%)  = Menor índice de erros / Qtd. De itens atendidos no prazo</t>
  </si>
  <si>
    <t>Propor a criação de instrumentos e mecanismos para a realização de consultas públicas</t>
  </si>
  <si>
    <t>Cumprir o Regimento Interno do CAU/SP art97 , Item X</t>
  </si>
  <si>
    <t>Suporte às Comissões Pertinentes com instrumentos para realização de Consulta Pública; implantação de um sistema de gestão participativa</t>
  </si>
  <si>
    <t>Aproximação dos profissionais com o Conselho; gestões mais eficientes e direcionadas ao público alvo principal; otimizacao do uso dos recursos do CAU/SP (financeiro e pessoal)</t>
  </si>
  <si>
    <t>Coeficiente de realização (%)  = Qtd. De acessos no site/Qtd. De acessos previsto</t>
  </si>
  <si>
    <t>Propor a ampliação dos postos de coleta biometrica</t>
  </si>
  <si>
    <t>Parceria com o Governo do Estado de São Paulo para uso dos recursos dos Poupatempos e uso dos dados já cadastrados atraves da coleta biometrica para emissao de CNH e RG</t>
  </si>
  <si>
    <t>Diminuição no tempo de emissao das carteiras; aumento das facilidades para a solicitação das carteiras; diminuição do custo da carteira</t>
  </si>
  <si>
    <t>Coeficiente de realização (%)  = Qtd. De emissão de carteiras emitidas em 5 dias utéis / Qtd. De carteiras previstas</t>
  </si>
  <si>
    <t>Propor a implantação do sistema de qualidade no atendimento</t>
  </si>
  <si>
    <t>Transferencia ao CAU/BR o atendimento primário e uso dos recursos humanos existentes para comunicação posterior aos atendimentos com o profissional de maneira a monitorar a eficiencia dos procedimentos internos e externos no atendimento aos arquitetos e urbanistas</t>
  </si>
  <si>
    <t>Dimnuição de reclamações sobre os serviços prestados pelo CAU/SP e melhorar a imagem do Conselho perante a sociedade</t>
  </si>
  <si>
    <t>Coeficiente de realização (%)  =  Qtd. de profissionais com satisfação positiva quanto ao atendimento/ Qtd. Total de atendimentos</t>
  </si>
  <si>
    <t>Propor pesquisa sobre o perfil dos arquitetos e urbanistas paulistas</t>
  </si>
  <si>
    <t>Cumprir o Regimento Interno do CAU/SP art 97 , Itens XI</t>
  </si>
  <si>
    <t>Propor aos órgãos competentes pesquisa específica e atualizada sobre o perfil do profissional arquiteto e urbanista do Estado de São Paulo de maneira a criar mecanismos mais eficientes de gestão do CAU/SP</t>
  </si>
  <si>
    <t>Eficiência e segurança nas tomadas de decisões pelos gestores do CAU/SP; Segurança para o Conselheiro com a relação clara entre o Presidente, Administração e Profissionais</t>
  </si>
  <si>
    <t>Coeficiente de realização (%)  =  Qtd. De Pesquisas realizadas/ Qtd. De pesquisa prevista</t>
  </si>
  <si>
    <t>Propor critérios para a representação do CAU/SP em eventos, missões</t>
  </si>
  <si>
    <t>Organizar as recomendações para as representações do CAU/SP em órgãos, entidades, formaturas, reuniões de diversas naturezas</t>
  </si>
  <si>
    <t>Encaminhar à Comissão de Relações Institucionais para que o canal de contato entre as necessidades de representações sejam satisfeitas; ampliar a participação do Conselho; exonomia dos representantes</t>
  </si>
  <si>
    <t>Coeficiente de realização (%)  = Preenchimento das vagas destinadas ao Conselho/ Qtd. De vagas previstas</t>
  </si>
  <si>
    <t>Acompanhar as decisoes de implementação do Sistema de Gestão da Informação</t>
  </si>
  <si>
    <t>Atendimento ao Convenio entre CAU/SP, CAU/RS e CAU/BR</t>
  </si>
  <si>
    <t>Atendimento ao Decreto Federal XX, para eliminar papeis no sistema publico e atender às questões sustentaveis e o carater social de responsabiidade dos entes publicos; melhorar a eficiencia no atendimento ao profissional Arquiteto e Urbanista</t>
  </si>
  <si>
    <t>Eficiencia nos procedimentos internos; gestão de processos; melhoria da comunicação via sistema entre profissionais e Conselho; redução de uso de papeis; liberação de espaço físico</t>
  </si>
  <si>
    <t>Coeficiente de realização (%)  =Qtd. De papéis impressos/ Qtd. De papéis previstos</t>
  </si>
  <si>
    <t>Solicitar a ampliação de participação do CAU/SP ocupando espaços destinados as discussões sobre arquitetura e urbanismo</t>
  </si>
  <si>
    <t>Ampliar a participação do CAU/SP nos diversos órgãos e entidades de interesse dos arquitetos e urbanistas</t>
  </si>
  <si>
    <t>Acompanhar mapeamento da Representação Institucional do CAU e dos espaços que eram ocupados pelos Arquitetos na representação do CREA</t>
  </si>
  <si>
    <t>Maior espaço de discussão de assuntos relacionados a profissao de arquitetos e urbanistas</t>
  </si>
  <si>
    <t>Solicitar o mapeamento de representações institucionais do CAU em diversos órgãos e entidades</t>
  </si>
  <si>
    <t>Ocupar os espaços para discussão sobre arquitetura e urbanismo</t>
  </si>
  <si>
    <t>Espaços ocupados</t>
  </si>
  <si>
    <t>Acompanhar as demandas e procedimentos das comissões temporárias (UIA 2020 e Concurso Público)</t>
  </si>
  <si>
    <t>Cumprimento das obrigações como Comissão Criadora das comissões Temporárias</t>
  </si>
  <si>
    <t>Realização do Concurso e contratação de funcionários/ aproximação dos arquitetos paulistas no evento da UIA</t>
  </si>
  <si>
    <t>Concurso realizado e participação ampliada nas decisoes da UIA 2020</t>
  </si>
  <si>
    <t>Acompanhar a implantacao de um novo sistema de gestao baseado no novo organograma, planejamento estratégico e sistema informatizado de informações</t>
  </si>
  <si>
    <t>Atendimento às demandas legais e administrativas das comissões, no âmbito da COA (Ex. Acompanhamento da nova estrutura administrativa, nova matriz administrativa estratégica com a definição dos serviços internos e do novo sistema de gestão)</t>
  </si>
  <si>
    <t>Eficiencia na gestão de pessoas e processos internos administrativos e externos - demandas das comissões e plenária</t>
  </si>
  <si>
    <t>sistema implantado</t>
  </si>
  <si>
    <t xml:space="preserve">Comissão Permanente de Exercício Profissional </t>
  </si>
  <si>
    <t xml:space="preserve"> Alex Marques Rosa</t>
  </si>
  <si>
    <t>03.03.001 - C.P. de Exerc. Profissional - Atividades e Ações</t>
  </si>
  <si>
    <t>Janeiro/18 a Dezembro/20</t>
  </si>
  <si>
    <r>
      <t xml:space="preserve">Análise de processos do CAU/SP, CREA/SP, análise de solicitações de: Cancelamentos de RRT, Anulações de RRT, Interrupções de Registro, RRT's Extemporâneos e elaboração de Deliberações. </t>
    </r>
    <r>
      <rPr>
        <b/>
        <sz val="20"/>
        <rFont val="Calibri"/>
        <family val="2"/>
        <scheme val="minor"/>
      </rPr>
      <t>Propor, apreciar e deliberar sobre aprimoramento de atos normativos do CAU/BR referentes ao exercício profissional, a ser encaminhado para deliberação pelo CAU/BR. Apreciar e deliberar sobre requerimentos de Registro de Direito Autoral (RDA); Decidir, em primeira instância, sobre processos relacionados ao exercício profissional</t>
    </r>
  </si>
  <si>
    <t xml:space="preserve">Finalizar todas as análise dos temas pertinentes à Comissão Permanente de Exercício Profissional </t>
  </si>
  <si>
    <t xml:space="preserve"> AÇÃO 01-  Realizar análises de documentos, processos encaminhados pelas demais áreas do CAU/SP.                                 </t>
  </si>
  <si>
    <t xml:space="preserve"> Realização de análises de processos oriundos da Fiscalização, julgamento de processos relatados por conselheiros.  (Prevista a realização de 12 Reuniões Ordinárias para a consecução dos trabalhos da Comissão).</t>
  </si>
  <si>
    <r>
      <t xml:space="preserve"> 1) Análises de processos do CAU/SP; 2) </t>
    </r>
    <r>
      <rPr>
        <strike/>
        <sz val="20"/>
        <color theme="1"/>
        <rFont val="Calibri"/>
        <family val="2"/>
        <scheme val="minor"/>
      </rPr>
      <t>CREA/SP</t>
    </r>
    <r>
      <rPr>
        <sz val="20"/>
        <color theme="1"/>
        <rFont val="Calibri"/>
        <family val="2"/>
        <scheme val="minor"/>
      </rPr>
      <t xml:space="preserve">, análise de solicitações de: </t>
    </r>
    <r>
      <rPr>
        <strike/>
        <sz val="20"/>
        <color theme="1"/>
        <rFont val="Calibri"/>
        <family val="2"/>
        <scheme val="minor"/>
      </rPr>
      <t>Cancelamentos de RRT, Anulações de RRT</t>
    </r>
    <r>
      <rPr>
        <sz val="20"/>
        <color theme="1"/>
        <rFont val="Calibri"/>
        <family val="2"/>
        <scheme val="minor"/>
      </rPr>
      <t>, Interrupções de Registro, RRT's Extemporâneos,  Registros de Direito Autoral;  03) elaboração de Deliberações.</t>
    </r>
  </si>
  <si>
    <r>
      <t xml:space="preserve">1) Finalizar todas as análises de processos do CAU/SP, CREA/SP, análise de solicitações de: </t>
    </r>
    <r>
      <rPr>
        <strike/>
        <sz val="20"/>
        <color theme="1"/>
        <rFont val="Calibri"/>
        <family val="2"/>
        <scheme val="minor"/>
      </rPr>
      <t>Cancelamentos de RRT, Anulações de RRT</t>
    </r>
    <r>
      <rPr>
        <sz val="20"/>
        <color theme="1"/>
        <rFont val="Calibri"/>
        <family val="2"/>
        <scheme val="minor"/>
      </rPr>
      <t>, Interrupções de Registro, RRT's Extemporâneos , Registros de Direito Autoral pendentes;  2) elaboração de Deliberações.</t>
    </r>
  </si>
  <si>
    <r>
      <t xml:space="preserve">Médias por reunião: Análise de 14,3 processos CAU/SP e </t>
    </r>
    <r>
      <rPr>
        <strike/>
        <sz val="20"/>
        <color theme="1"/>
        <rFont val="Calibri"/>
        <family val="2"/>
        <scheme val="minor"/>
      </rPr>
      <t>CREA/SP</t>
    </r>
    <r>
      <rPr>
        <sz val="20"/>
        <color theme="1"/>
        <rFont val="Calibri"/>
        <family val="2"/>
        <scheme val="minor"/>
      </rPr>
      <t xml:space="preserve">, análise de 219 solicitações de interupção de registro,  análise  de 106 solicitações de cancelamentos de RRT, análise de 23 solicitações de RRT Extemporâneos, </t>
    </r>
    <r>
      <rPr>
        <strike/>
        <sz val="20"/>
        <color theme="1"/>
        <rFont val="Calibri"/>
        <family val="2"/>
        <scheme val="minor"/>
      </rPr>
      <t>análise de 48 solicitações de anulações de RRT</t>
    </r>
    <r>
      <rPr>
        <sz val="20"/>
        <color theme="1"/>
        <rFont val="Calibri"/>
        <family val="2"/>
        <scheme val="minor"/>
      </rPr>
      <t>, e 1,3 análise de registro de Direito Autoral.</t>
    </r>
  </si>
  <si>
    <r>
      <t xml:space="preserve">AÇÃO 02 - Promoção de </t>
    </r>
    <r>
      <rPr>
        <b/>
        <sz val="20"/>
        <color rgb="FF0070C0"/>
        <rFont val="Calibri"/>
        <family val="2"/>
        <scheme val="minor"/>
      </rPr>
      <t>Cursos de curta duração</t>
    </r>
    <r>
      <rPr>
        <sz val="20"/>
        <color theme="1"/>
        <rFont val="Calibri"/>
        <family val="2"/>
        <scheme val="minor"/>
      </rPr>
      <t xml:space="preserve"> dos Serviços referente à solicitações e analises no SICCAU. (Presenciais e Transmissão de Online)</t>
    </r>
  </si>
  <si>
    <r>
      <t xml:space="preserve">Capacitação dos profissionais para facilitar as solicitações realizadas junto ao Sistema SICCAU, referente ao: Preenchimento de R.R.T., definição de status (baixa, cancelamento, nulidade) Emissão Registro Direito Autoral, Solicitação de Certidão de  Acervo Técnico CAT- A, Solicitação de Certidões de Registro e Quitação (P.F. e P.J.), e orientações sobre a Tabela de Honorários, </t>
    </r>
    <r>
      <rPr>
        <b/>
        <sz val="20"/>
        <color rgb="FF0070C0"/>
        <rFont val="Calibri"/>
        <family val="2"/>
        <scheme val="minor"/>
      </rPr>
      <t>elaboração de proposta e contratos de serviço e atestados de conclusão de serviço</t>
    </r>
    <r>
      <rPr>
        <sz val="20"/>
        <color theme="1"/>
        <rFont val="Calibri"/>
        <family val="2"/>
        <scheme val="minor"/>
      </rPr>
      <t xml:space="preserve">. </t>
    </r>
    <r>
      <rPr>
        <b/>
        <sz val="20"/>
        <color rgb="FF0070C0"/>
        <rFont val="Calibri"/>
        <family val="2"/>
        <scheme val="minor"/>
      </rPr>
      <t xml:space="preserve">Orientação e capacitação dos futuros profissionais sobre as atividades técnica e registro destas, no exercício da profissão e </t>
    </r>
    <r>
      <rPr>
        <b/>
        <sz val="20"/>
        <color rgb="FFFF0000"/>
        <rFont val="Calibri"/>
        <family val="2"/>
        <scheme val="minor"/>
      </rPr>
      <t xml:space="preserve">a nova temática sobre a Ética no Exercício Profissional e empreendedorismo, Noções básicas para elaboração de contrato </t>
    </r>
  </si>
  <si>
    <r>
      <t xml:space="preserve">1) Elaboração de um Cronograma do Cursos, envolvendo a Sede, </t>
    </r>
    <r>
      <rPr>
        <b/>
        <u/>
        <sz val="20"/>
        <color rgb="FFFF0000"/>
        <rFont val="Calibri"/>
        <family val="2"/>
        <scheme val="minor"/>
      </rPr>
      <t>Associações</t>
    </r>
    <r>
      <rPr>
        <sz val="20"/>
        <color theme="1"/>
        <rFont val="Calibri"/>
        <family val="2"/>
        <scheme val="minor"/>
      </rPr>
      <t>,</t>
    </r>
    <r>
      <rPr>
        <b/>
        <sz val="20"/>
        <color rgb="FFFF0000"/>
        <rFont val="Calibri"/>
        <family val="2"/>
        <scheme val="minor"/>
      </rPr>
      <t xml:space="preserve"> </t>
    </r>
    <r>
      <rPr>
        <b/>
        <u/>
        <sz val="20"/>
        <color rgb="FFFF0000"/>
        <rFont val="Calibri"/>
        <family val="2"/>
        <scheme val="minor"/>
      </rPr>
      <t>Sindicatos relacionados ao Exercício da Profissão,</t>
    </r>
    <r>
      <rPr>
        <sz val="20"/>
        <color theme="1"/>
        <rFont val="Calibri"/>
        <family val="2"/>
        <scheme val="minor"/>
      </rPr>
      <t xml:space="preserve"> Regionais do CAU/SP </t>
    </r>
    <r>
      <rPr>
        <sz val="20"/>
        <rFont val="Calibri"/>
        <family val="2"/>
        <scheme val="minor"/>
      </rPr>
      <t>e universidades</t>
    </r>
    <r>
      <rPr>
        <sz val="20"/>
        <color theme="1"/>
        <rFont val="Calibri"/>
        <family val="2"/>
        <scheme val="minor"/>
      </rPr>
      <t xml:space="preserve">, sendo previsto a capacitação </t>
    </r>
    <r>
      <rPr>
        <b/>
        <sz val="20"/>
        <color rgb="FFFF0000"/>
        <rFont val="Calibri"/>
        <family val="2"/>
        <scheme val="minor"/>
      </rPr>
      <t xml:space="preserve">50 profissionais </t>
    </r>
    <r>
      <rPr>
        <sz val="20"/>
        <rFont val="Calibri"/>
        <family val="2"/>
        <scheme val="minor"/>
      </rPr>
      <t xml:space="preserve">e futuros profissionais por curso presencial </t>
    </r>
    <r>
      <rPr>
        <strike/>
        <sz val="20"/>
        <rFont val="Calibri"/>
        <family val="2"/>
        <scheme val="minor"/>
      </rPr>
      <t>e de transmissão online</t>
    </r>
    <r>
      <rPr>
        <sz val="20"/>
        <rFont val="Calibri"/>
        <family val="2"/>
        <scheme val="minor"/>
      </rPr>
      <t xml:space="preserve"> e campanha voltada aos futuros profissionais sobre exercício ilegal da profissão enquanto estudantes</t>
    </r>
    <r>
      <rPr>
        <sz val="20"/>
        <color theme="1"/>
        <rFont val="Calibri"/>
        <family val="2"/>
        <scheme val="minor"/>
      </rPr>
      <t>.</t>
    </r>
    <r>
      <rPr>
        <b/>
        <i/>
        <sz val="20"/>
        <color theme="1"/>
        <rFont val="Calibri"/>
        <family val="2"/>
        <scheme val="minor"/>
      </rPr>
      <t>CURSOS PRESENCIAS</t>
    </r>
    <r>
      <rPr>
        <sz val="20"/>
        <color theme="1"/>
        <rFont val="Calibri"/>
        <family val="2"/>
        <scheme val="minor"/>
      </rPr>
      <t xml:space="preserve">:  2) Reserva do local onde os </t>
    </r>
    <r>
      <rPr>
        <sz val="20"/>
        <rFont val="Calibri"/>
        <family val="2"/>
        <scheme val="minor"/>
      </rPr>
      <t>cursos</t>
    </r>
    <r>
      <rPr>
        <sz val="20"/>
        <color theme="1"/>
        <rFont val="Calibri"/>
        <family val="2"/>
        <scheme val="minor"/>
      </rPr>
      <t xml:space="preserve"> serão realizados.3) Organização do material para realização do curso. 4)  Elaboração do material básico de apoio. 5) Organização da escala dos funcionários do departamento técnico/administrativo, conselheiros da CEP, para ministrar o curso. 6) Organização da forma de Inscrição dos interessados. 7) Divulgação das inscrições no Site do CAU/SP - CAU/BR, Newlester, e outros canais . 8) Elaboração de um Questionário para Avaliação dos Resultados. 9) Avaliação dos Resultados Obtidos. </t>
    </r>
    <r>
      <rPr>
        <b/>
        <i/>
        <strike/>
        <sz val="20"/>
        <color theme="1"/>
        <rFont val="Calibri"/>
        <family val="2"/>
        <scheme val="minor"/>
      </rPr>
      <t>CURSOS TRANSMISSÃO ONLINE</t>
    </r>
    <r>
      <rPr>
        <strike/>
        <sz val="20"/>
        <color theme="1"/>
        <rFont val="Calibri"/>
        <family val="2"/>
        <scheme val="minor"/>
      </rPr>
      <t xml:space="preserve">: 2) Solicitação a Presidência para a contratação de Empresa especializada na transmissão de curso online. 3)  Elaboração do Termo de Referência para abertura de Edital junto ao Setor de Compras. 4) Divulgação do curso no Site do CAU/SP - CAU/BR, Newlester, e outros canais . 8) Elaboração de um Questionário para Avaliação dos Resultados. 9) AvaliaçãoPara dos Resultados Obtidos.  </t>
    </r>
    <r>
      <rPr>
        <strike/>
        <u/>
        <sz val="22"/>
        <color theme="1"/>
        <rFont val="Calibri"/>
        <family val="2"/>
        <scheme val="minor"/>
      </rPr>
      <t xml:space="preserve"> </t>
    </r>
    <r>
      <rPr>
        <u/>
        <sz val="22"/>
        <color theme="1"/>
        <rFont val="Calibri"/>
        <family val="2"/>
        <scheme val="minor"/>
      </rPr>
      <t xml:space="preserve">10 - . Verba pra compra de materias de suporte. </t>
    </r>
  </si>
  <si>
    <r>
      <t xml:space="preserve">1) Diminuir as dúvidas dos profissionais, reduzindo o número de atendimentos telefônicos.      2) Orientar e promover a disseminação do conhecimento para profissionais </t>
    </r>
    <r>
      <rPr>
        <b/>
        <sz val="20"/>
        <color rgb="FF0070C0"/>
        <rFont val="Calibri"/>
        <family val="2"/>
        <scheme val="minor"/>
      </rPr>
      <t xml:space="preserve">e futuros profissionais. 3) Diminuir o número de estudantes de arquitetura exercendo ilegalmente a profissão </t>
    </r>
    <r>
      <rPr>
        <sz val="20"/>
        <rFont val="Calibri"/>
        <family val="2"/>
        <scheme val="minor"/>
      </rPr>
      <t>4</t>
    </r>
    <r>
      <rPr>
        <sz val="20"/>
        <color theme="1"/>
        <rFont val="Calibri"/>
        <family val="2"/>
        <scheme val="minor"/>
      </rPr>
      <t>) Melhorar a Imagem do Conselho perante os arquitetos e futuros arquitetos no Estado de São Paulo. 5) Tornar  a informação mais acessível   6) Promover a aproximação dos profissionais junto ao Conselho. 7</t>
    </r>
    <r>
      <rPr>
        <sz val="20"/>
        <rFont val="Calibri"/>
        <family val="2"/>
        <scheme val="minor"/>
      </rPr>
      <t>) Diminuir as solicitações de nulidade, cancelamento, interrupções.</t>
    </r>
  </si>
  <si>
    <r>
      <t>01) Resultados dos Questionár</t>
    </r>
    <r>
      <rPr>
        <sz val="20"/>
        <rFont val="Calibri"/>
        <family val="2"/>
        <scheme val="minor"/>
      </rPr>
      <t>ios de Avaliação. 02) Avaliação número de inscritos</t>
    </r>
  </si>
  <si>
    <t>AÇÃO 03 - Proposta de vídeos Institucionais com foco ao Exercício da Profissão</t>
  </si>
  <si>
    <t>Elaboração de vídeos Institucionais do CAU/SP para os profissionais.</t>
  </si>
  <si>
    <r>
      <rPr>
        <sz val="20"/>
        <rFont val="Calibri"/>
        <family val="2"/>
        <scheme val="minor"/>
      </rPr>
      <t>1) Avaliar os conteudos produzidos na ação 1 podem ser utilizados na Ação n°2</t>
    </r>
    <r>
      <rPr>
        <sz val="20"/>
        <color rgb="FFFF0000"/>
        <rFont val="Calibri"/>
        <family val="2"/>
        <scheme val="minor"/>
      </rPr>
      <t>.</t>
    </r>
    <r>
      <rPr>
        <sz val="20"/>
        <color theme="1"/>
        <rFont val="Calibri"/>
        <family val="2"/>
        <scheme val="minor"/>
      </rPr>
      <t xml:space="preserve"> 2)  Solicitação ao Setor de Comunicação do material já elaborado; 3) Verificação do material produzido pela Comunicação e Equipe Técnica, compilação dos dados, Identificação dos possíveis ajustes e demandas; 4) Seleção dos temas/assuntos que serão abordados nos vídeos; 5) Produção dos roteiros dos vídeos de acordo com os temas elencados; 6) Elaboração do Termo de Referência para abertura de Edital junto ao Setor de Comunicação (Contato com o Setor de Compras) ; 7) Contratação da Empresa vencedora; 8) Lançamento do Projeto (Site do CAU, Revista Móbile e Promoção de um Evento); 9) Avaliação dos Resultados (Qualitativos)</t>
    </r>
  </si>
  <si>
    <t>1) Diminuir as dúvidas dos profissionais, reduzindo o número de atendimentos telefônicos.      2)  Promover a disseminação do conhecimento.                             3) Melhorar a Imagem do Conselho perante os arquitetos no Estado de São Paulo. 4) Tornar a informação mais acessível ; 5) Promover a aproximação dos profissionais junto Conselho.</t>
  </si>
  <si>
    <t>1 Número de acessos aos vídeos e redução dos números de atendimento. Mensurar índice de aprovação e utilidade da ferramenta, conforme comentários registrados pelos profissionais através do site.</t>
  </si>
  <si>
    <t xml:space="preserve">AÇÃO 04 -  Proposta de aplicativo para Orientação aos profissionais, com referência ao Exercício da Profissão. </t>
  </si>
  <si>
    <t xml:space="preserve">Elaboração de conteúdo técnico para subsídio ao aplicativo.                                                                          </t>
  </si>
  <si>
    <r>
      <t>1) Elaboração de uma Proposta para Presidência na produção de um aplicativo que tenha como foco central facilitar o relacionamento dos profissionais com o Conselho, levando informações ao exercício da profissão; 2)  Solicitação a presidência para produção de um aplicativo - APP, com objetivo de orientar e instruir os profissionais de como solicitar serviços existentes no SICCAU que competem ao exercício profissional; 3) Agendar reuniões junto ao Setor da Comunicação do CAU/SP, para alinhamento da proposta.</t>
    </r>
    <r>
      <rPr>
        <sz val="20"/>
        <rFont val="Calibri"/>
        <family val="2"/>
        <scheme val="minor"/>
      </rPr>
      <t xml:space="preserve"> 4)  Encaminhamento dos conteúdos gerados, para a Comissão Especial de Comunicação</t>
    </r>
    <r>
      <rPr>
        <sz val="20"/>
        <color theme="1"/>
        <rFont val="Calibri"/>
        <family val="2"/>
        <scheme val="minor"/>
      </rPr>
      <t xml:space="preserve"> ; 5) Acompanhamento da contratação da Empresa vencedora; 6) Lançamento do Projeto (Site do CAU, Revista Móbile e Promoção de um Evento); 7) Avaliação dos Resultados (Qualitativos)</t>
    </r>
  </si>
  <si>
    <t>1) Diminuir as dúvidas dos profissionais, reduzindo o número de atendimentos telefônicos.      2)  Promover a disseminação do conhecimento.                             3) Melhorar a Imagem do Conselho perante os arquitetos no Estado de São Paulo. 4) Tornar a informação mais acessível 5) romover a aproximação dos profissionais junto Conselho. 6) Promover maior abragência das informações. Utilização de mídias sociais de auto alcance da classe profissional. Criar ferramentas mais acessíveis e amigáveis.</t>
  </si>
  <si>
    <t>Mensuarar número de acessos nos APP</t>
  </si>
  <si>
    <t>Ação Excluída</t>
  </si>
  <si>
    <t>AÇÃO 05 - Guia Prático de Contratação de Arquitetos e Urbanistas.</t>
  </si>
  <si>
    <r>
      <t xml:space="preserve">Elaboração de um Guia Prático que sirva de referência para Contratação de Arquitetos e Urbanistas. </t>
    </r>
    <r>
      <rPr>
        <sz val="20"/>
        <color theme="1"/>
        <rFont val="Calibri"/>
        <family val="2"/>
        <scheme val="minor"/>
      </rPr>
      <t xml:space="preserve"> Elaboração de um material de apoio de CAU/SP.</t>
    </r>
  </si>
  <si>
    <r>
      <t>1) Elaboração de uma Proposta para contratação de um Insituto de Pesquisa, vizando subsidiar a criação de um guia prático. 2) Deliberação da CEP para a Presidência,  solicitando a contratação do Insituto de Pesquisa. 3) Analisar os Guias já utlizados (ASBEA, SECOVI). 4) Acompanhamento da CEP, junto ao Instituto para subsidiar a forma de abordagem que deverá ser feita junto aos profissionais, visando atingir os resultados esperados;  5) Verificação e avaliação dos resultados obtidos. 6) Divulgação dos resultados obtidos no site do cau/sp</t>
    </r>
    <r>
      <rPr>
        <b/>
        <strike/>
        <sz val="20"/>
        <color rgb="FFFF0000"/>
        <rFont val="Calibri"/>
        <family val="2"/>
        <scheme val="minor"/>
      </rPr>
      <t>. 7) Elaboração do Guia Prático. 8) Publicação dos guias no site institucional do CAU/SP. 9) Elaboração do Folder voltado ao segmento do serviço público. 10) Pesquisas no site junto aos profissionais visando obter contribuições para direcionamento do conteúdo do guia.</t>
    </r>
  </si>
  <si>
    <t>1) Subsidiar os prinicipais Agentes Sociais que contratam Arquitetos e Urbanistas tendo como referência o Guia Pático. 2) Beneficiar os Arquitetos e Urbanistas, em sua contratação pelos principais Agentes Sociais.</t>
  </si>
  <si>
    <t>Diminuir dúvidas na forma de contratação de Arquitetos e Urbanistas</t>
  </si>
  <si>
    <t>AÇÃO 06 - Regularização das demandas em atraso na CEP</t>
  </si>
  <si>
    <t>Eliminação das pendências do Setor</t>
  </si>
  <si>
    <t xml:space="preserve">01) Levantamento da demanda represada; 02) Organização de reuniões extraordinárias para sanar o que está em atraso. 03) Reserva das salas; 04) Verificação de calendário junto a CEP; 05) Comunicado a Presidência das possíveis datas;  06) Elaboração de Memorando a presidência de reuniões extraordinárias; </t>
  </si>
  <si>
    <t>1) Sanar as pendências do Setor</t>
  </si>
  <si>
    <t>Constatação da redução de processos.</t>
  </si>
  <si>
    <t>AÇÃO 07 -Participação da CEP - CAU/SP, as reuniões da CEP-CAU/BR e Coordenadores Técnicos.</t>
  </si>
  <si>
    <t>01) Alinhar procedimentos de trabalho e estreitar relações com a CEP - CAU/BR com a CEP - CAU/SP. 02) Apresentar soluções para problemas detectados do cotidiano dos  trabalho da CEP-CAU/SP.</t>
  </si>
  <si>
    <t>1) Solicitação a Presidência para autorização de todos os membros em 02 reuniões da CEP-CAU/BR anuais e dois coordenadores técnicos. (Sendo uma realizada no primeiro Semestre e a Segunda no segundo semestre).   02)  Solicitação a Presidência para autorização da Coordenador Adjunto em 02 reuniões Anuais (Sendo uma em cada semestre).   03) Participação do corpo Técnico (funcionários) nas Oficinas que serão realizadas no CAU/BR.</t>
  </si>
  <si>
    <t>01) Alinhar procedimentos de trabalho e estreitar relações com a CEP - CAU/BR com a CEP - CAU/SP. 02) Apresentar soluções para problemas detectados do cotidiano dos  trabalho da CEP-CAU/SP.  03)  Apreciação das demandas  e soluções dos demais CAU-UF(s).</t>
  </si>
  <si>
    <t xml:space="preserve"> Melhoria no desempenho dos trabalhos de rotina da CEP.</t>
  </si>
  <si>
    <t>AÇÃO 08 - Fórum estadual da CEP - CAU/SP</t>
  </si>
  <si>
    <t>Difundir o conhecimento e proporcionar discussão com temas relacionados ao exercício da profissão CEP - CAU/SP.</t>
  </si>
  <si>
    <r>
      <t xml:space="preserve">1) Organização do evento. 2) Elaboração dos temas (R.R.T , REGISTRO DE DIREITO AUTORAL). 3) Público Alvo: Arquitetos e Urbanistas. </t>
    </r>
    <r>
      <rPr>
        <b/>
        <strike/>
        <sz val="20"/>
        <color rgb="FFFF0000"/>
        <rFont val="Calibri"/>
        <family val="2"/>
        <scheme val="minor"/>
      </rPr>
      <t>4)</t>
    </r>
    <r>
      <rPr>
        <strike/>
        <sz val="20"/>
        <color rgb="FFFF0000"/>
        <rFont val="Calibri"/>
        <family val="2"/>
        <scheme val="minor"/>
      </rPr>
      <t xml:space="preserve"> </t>
    </r>
    <r>
      <rPr>
        <b/>
        <strike/>
        <sz val="20"/>
        <color rgb="FFFF0000"/>
        <rFont val="Calibri"/>
        <family val="2"/>
        <scheme val="minor"/>
      </rPr>
      <t>01 Fórum por ano. Observação: Que será construído junto aos membros da CEP.</t>
    </r>
  </si>
  <si>
    <t>1) Diminuir as dúvidas dos profissionais 2)  Promover a disseminação do conhecimento.                             3) Melhorar a Imagem do Conselho perante os arquitetos no Estado de São Paulo. 4) Tornar  a informação mais acessível   5) Promover a aproximação dos profissionais junto ao Conselho.</t>
  </si>
  <si>
    <t>1) Resultados dos Questionários de Avaliação. 02) Avaliação número de inscritos e de participantes. 03) Redução do número de ligações dos profissionais.</t>
  </si>
  <si>
    <r>
      <t>AÇÃO 09 - Seminário Nacional da CEP - CAU/SP com as CEP - CAU/UF(s)</t>
    </r>
    <r>
      <rPr>
        <b/>
        <strike/>
        <sz val="20"/>
        <color rgb="FFFF0000"/>
        <rFont val="Calibri"/>
        <family val="2"/>
        <scheme val="minor"/>
      </rPr>
      <t xml:space="preserve"> e CAU/BR</t>
    </r>
  </si>
  <si>
    <t xml:space="preserve">Difundir o conhecimento e  experiências nos trabalhos realizados junto a CEP - CAU/SP com as demais CEP - CAU/UF(s). </t>
  </si>
  <si>
    <r>
      <t>1) Organização do evento. 2) Realização do evento 3) Avaliação dos resultados e divulgação dos resultados. 3) Sendo realizado</t>
    </r>
    <r>
      <rPr>
        <b/>
        <strike/>
        <sz val="20"/>
        <color rgb="FFFF0000"/>
        <rFont val="Calibri"/>
        <family val="2"/>
        <scheme val="minor"/>
      </rPr>
      <t xml:space="preserve"> 4) 01 Seminários anuais. (sendo realizado um por Semestre).</t>
    </r>
  </si>
  <si>
    <t>1) Interação entre as práticas do exercício profissional realizadas dentro dos estados pelas respectivas Comissões . 2) Promover uma auto avaliação das práticas do CAU/SP. 3) Elaborar um relatório de gestão para perspectiva as próximas gestão.</t>
  </si>
  <si>
    <t xml:space="preserve"> 1) Melhoria no desempenho dos trabalhos de rotina da CEP. 2) Redução dos números de análise de processos da CEP.</t>
  </si>
  <si>
    <t>AÇÃO 10 - Campanha de Regularização das Empresas registradas no CAU/SP</t>
  </si>
  <si>
    <t xml:space="preserve">Regularizar as Empresas registradas no CAU/SP </t>
  </si>
  <si>
    <r>
      <t xml:space="preserve">1) Dilvugar matérias orientativas as Empresas de Arquitetura e Urbanismo. 2) Elaboração de folder para distribuição aos profissionais e Empresas 3) Divulgação do folder no site institucional do CAU/SP 4) Aproximar o Conselho de Arquitetura e Urbanismo aos demais Conselho de Contabilidade </t>
    </r>
    <r>
      <rPr>
        <strike/>
        <sz val="20"/>
        <rFont val="Calibri"/>
        <family val="2"/>
        <scheme val="minor"/>
      </rPr>
      <t>e Conselho da Ordem dos Advogados do Brasil (OAB)</t>
    </r>
    <r>
      <rPr>
        <sz val="20"/>
        <rFont val="Calibri"/>
        <family val="2"/>
        <scheme val="minor"/>
      </rPr>
      <t xml:space="preserve"> . 5) Proposta de minutas para alteração de Resolução.</t>
    </r>
  </si>
  <si>
    <t>1) Diminuição dos Processos de Fiscalização 2) Difundir o conhecimento 3) Melhorar o cotidioano de trabalho desta Comissão 4) Garantir que os Contratantes de Arquitetura, contratem Empresas registradas no CAU/SP</t>
  </si>
  <si>
    <t>AÇÃO 11 -Campanha de Valorização Profissional do Arquiteto e Urbanista que atua no Serviço Público"</t>
  </si>
  <si>
    <t xml:space="preserve">Promover a valorização aos profissionais  Arquitetos e Urbanistas que atuam no Serviço Público, disponibilizando palestras, cursos, orientações,  estabelecendo convênios e parcerias. </t>
  </si>
  <si>
    <r>
      <t xml:space="preserve">1) Fazer o levantamento do trabalho que foi realizado na gestão passada onde se mapeou a quantidade de arquitetos por munícipio, onde se detectou que existem municípios sem nenhum arquiteto. 02) Solicitar via memorando ao Presidente autorização para envio de oficio as prefeituras do Estado de São Paulo objetivando: 
</t>
    </r>
    <r>
      <rPr>
        <u/>
        <sz val="20"/>
        <color theme="1"/>
        <rFont val="Calibri"/>
        <family val="2"/>
        <scheme val="minor"/>
      </rPr>
      <t>Estabelecer uma conexão com os municípios para promover a arquitetura e urbanismo e a valorização profissional disponibilizando: palestras, cursos, orientações profissionais, fontes de recursos de patrocínio, convênios, parcerias, dentre outro</t>
    </r>
    <r>
      <rPr>
        <sz val="20"/>
        <color theme="1"/>
        <rFont val="Calibri"/>
        <family val="2"/>
        <scheme val="minor"/>
      </rPr>
      <t xml:space="preserve">s; 03) Encaminhamento de Ofício aos Gerentes Regionais do CAU/SP, para que estes os entreguem junto as Prefeituras; 04)  Em uma segunda etapa promover junto as prefeituras o pagamento do salário mínimo profissional.5) Estes cursos em oficinas servirão como sendo os eventos preparatorios ao Congresso Internacional UIA2020. </t>
    </r>
  </si>
  <si>
    <t>1) Diminuir as dúvidas dos profissionais, reduzindo o número de atendimentos telefônicos.      2)  Promover a disseminação do conhecimento.                             3) Melhorar a Imagem do Conselho perante os arquitetos no Estado de São Paulo. 4) Tornar a informação mais acessível 5) Promover a aproximação dos profissionais junto Conselho. 6) Fazer cumprir o pagamento do salário mínimo Profissional.</t>
  </si>
  <si>
    <t>01) Resultados dos Questionários de Avaliação. 02) Avaliação número de inscritos</t>
  </si>
  <si>
    <t>AÇÃO 12- Exposição Itinerante para os eventos pre paratórios ao Congresso UIA2020.</t>
  </si>
  <si>
    <t>Promomover uma exposição itinerante cujo o conteúdo tera como foco o exercicio profissional no estado de são paulo.</t>
  </si>
  <si>
    <t xml:space="preserve">1) Selecionar quais os dados que serão abordados na exposição tendo como foco o exercicio profissional do arquiteto e urbanista. 2) Filtrar o banco de dados das platafomras IGEO e SICCAU dos assuntos que servirão comom base para ao paineis de exposição. 3) Elaboração do projeto da exposição. 4) Confecção dos modulose paineis expositivos . 5) Criar roteiro itinerante que envolvam algumas cidades do interior de São Paulo visando maior abrangencia e concluindo o evento no Rio de Janeiro. 6) Planejamento do meio de transporte para a exposicão. </t>
  </si>
  <si>
    <t xml:space="preserve">1) Divulgação da base de dados do CAUSP relacionados ao exercicio profissional. </t>
  </si>
  <si>
    <t xml:space="preserve">1) Mensurar  QR code para participação e os comentários dos convidados. </t>
  </si>
  <si>
    <t>Comissão Permanente de Ensino e Formação CAU/SP</t>
  </si>
  <si>
    <t>José Antonio Lanchoti</t>
  </si>
  <si>
    <t>03.02.004 - Acreditação de Cursos (CEF – CAU/SP)</t>
  </si>
  <si>
    <t>Apoiar o CAU/BR no desenvolvimento do Projeto Piloto Acreditação de Cursos, participando da elaboração de seus instrumentos.</t>
  </si>
  <si>
    <t>Influenciar as diretrizes do ensino de Arquitetura e Urbanismo e sua formação continuada</t>
  </si>
  <si>
    <t>Implantar o Projeto Piloto de Acreditação de Cursos de Arquitetura e Urbanismo do Brasil</t>
  </si>
  <si>
    <t>Reprogramação                2018</t>
  </si>
  <si>
    <t xml:space="preserve">                              Programação                   2019
</t>
  </si>
  <si>
    <t>Açao Reformulada</t>
  </si>
  <si>
    <t>Reuniões na sede CAU/SP</t>
  </si>
  <si>
    <t>Realização de 10 Reuniões do Comitê Executivo do Projeto Piloto de Acreditação - CEPPA para finalização dos intrumentos, seleção de avaliadores e viabilização de visitas in loco no CAU/SP, CAU/BR, outros</t>
  </si>
  <si>
    <t>Participação de 3 Conselheiros membros da CEF CAU/SP na CEPPA +assessor +coordenadora técnica para acompanhamento e auxílio na realização das atividades previstas no Convênio de Cooperação Técnica nº002/2018</t>
  </si>
  <si>
    <t>Projeto Piloto implantado em 2020</t>
  </si>
  <si>
    <t>Coeficiente de realização (100%)  = Qtd. De participação em reuniões / Qtd. De reuniões previstas</t>
  </si>
  <si>
    <t xml:space="preserve"> sim </t>
  </si>
  <si>
    <t xml:space="preserve"> não </t>
  </si>
  <si>
    <t>Encontro Nacional e Internacional com coordenadores, CAU/UF e público em geral</t>
  </si>
  <si>
    <t xml:space="preserve">Participação de dirigentes, docentes e discentes dos cursos e Comissões do Brasil para conhecimento do processo de acreditação </t>
  </si>
  <si>
    <t>II SENASEF e I SIQEMP
SIQEMP - CANCELAMENTO - Deliberação CEF CAU/SP nº 043, de 04/10/18 adia o Seminário para 2019)
 I SIQEMP 
a.Convite e viabilização de participação de palestrantes nacionais e internacionais;
b. Disponibilização de espaço para evento com escola parceira;
c. Produção de material institucional do evento;
d. Abertura de inscrições via formulário google;
e. diárias+deslocamento de membros CEF/SP e assessor.
IISENASEF
a. a.Convite e viabilização de participação de palestrantes nacionais;
b. Disponibilização de espaço para evento com escola parceira;
c. Produção de material institucional do evento;
d. Abertura de inscrições via formulário google;
e. diárias+deslocamento de membros CEF/SP e assessor.</t>
  </si>
  <si>
    <t>a. Adesão de 30% de cursos/BR e Comissões CAU/UF em encontro
b.  Utilização de contribuições dos palestrantes e convidados no Projeto Piloto de Acreditação</t>
  </si>
  <si>
    <t xml:space="preserve">Coeficiente de realização (30%)  = Qtd. De adesão IESSP / Qtd. De IES convidadas  </t>
  </si>
  <si>
    <t xml:space="preserve">2 Fórum de Coordenadores </t>
  </si>
  <si>
    <t>1º a ser realizado como preparação ao SIQEMP - 05/2019
2º a ser realizado como preparação para o II SENASEF</t>
  </si>
  <si>
    <t>Fórum de Coordenadores de Cursos de Arquitetura e Urbanismo do Estado de São Paulo - convidados: coordenadore de cursos e coordenadores CEF CAU/UF
a. Disponibilização de espaço para evento com escola parceira;
b. Produção de material institucional do evento;
c. Abertura de inscrições via formulário google;
d. diárias+deslocamento de membros CEF/SP e assessor.</t>
  </si>
  <si>
    <t>Participação de 40% dos cursos de AU do Estado de São Paulo e realização de fóruns em 2020</t>
  </si>
  <si>
    <t xml:space="preserve">Coeficiente de realização (40%)  = Qtd. De adesão IESSP / Qtd. De IES convidadas  </t>
  </si>
  <si>
    <t>Avaliação in loco IES/SP</t>
  </si>
  <si>
    <t>Realização de visita à IES selecionada em SP</t>
  </si>
  <si>
    <t>Diárias e deslocamentos de 3 avaliadores + 1 membro CEPPA + 1 técnico</t>
  </si>
  <si>
    <t>Avaliação realizada</t>
  </si>
  <si>
    <t>Coeficiente de realização (100%)  = Qtd. De IES convidada / Qtd. De IES acreditada</t>
  </si>
  <si>
    <r>
      <t xml:space="preserve">Garantia de participação de pelo menos 1 membro CEPPA + 1 técnico nas 6 visitas </t>
    </r>
    <r>
      <rPr>
        <i/>
        <sz val="20"/>
        <color theme="1"/>
        <rFont val="Calibri"/>
        <family val="2"/>
        <scheme val="minor"/>
      </rPr>
      <t>in loc</t>
    </r>
    <r>
      <rPr>
        <sz val="20"/>
        <color theme="1"/>
        <rFont val="Calibri"/>
        <family val="2"/>
        <scheme val="minor"/>
      </rPr>
      <t>o do Projeto Piloto de Acreditação</t>
    </r>
  </si>
  <si>
    <t>Viabilização (diárias+deslocamento) de pelo menos 1 membro CEPPA SP e 1 técnico SP para acompanhamento das visitas nas IES selecionadas para o Projeto Piloto de Acreditação</t>
  </si>
  <si>
    <t>Passagens aereas/outas + diárias e deslocamento de pelo menos 1 membro CEPPA SP + técnico nos seis cursos selecionados para o Projeto Piloto de Acreditação de Cursos do CAU</t>
  </si>
  <si>
    <r>
      <t>Acompanhamento das visitas</t>
    </r>
    <r>
      <rPr>
        <i/>
        <sz val="20"/>
        <color theme="1"/>
        <rFont val="Calibri"/>
        <family val="2"/>
        <scheme val="minor"/>
      </rPr>
      <t xml:space="preserve"> in loco</t>
    </r>
    <r>
      <rPr>
        <sz val="20"/>
        <color theme="1"/>
        <rFont val="Calibri"/>
        <family val="2"/>
        <scheme val="minor"/>
      </rPr>
      <t xml:space="preserve"> das 6 IES selecionadas</t>
    </r>
  </si>
  <si>
    <t>Coeficiente de realização (80%)  = Qtd. De visitas realizadas / Qtd. De relatórios emitidos</t>
  </si>
  <si>
    <t>03.02.003 - CAU nas Universidades (CEF – CAU/SP)</t>
  </si>
  <si>
    <t>Promover encontro, nas Regionais, junto a coordenadores e docentes dos cursos de Arquitetura e Urbanismo das IES/SP para estreitar as relações com o sistema educacional de Arquitetura e Urbanismo, propondo e estimulando as instituições de ensino a tratarem a questão acadêmica como um processo que sempre se reflete na qualificação profissional e, consequentemente, no nível de vida da comunidade; solicitar aos coordenadores de cursos de Arquitetura e Urbanismo a atualização do registro junto ao CAU/SP objetivando a adequação de suas grades curriculares às atividades e atribuições previstas no art. 2o. da Lei 12.378/2010</t>
  </si>
  <si>
    <t>Aproximar os coordenadores dos cursos de Arquitetura e Urbanismo do Conselho Profissional visando o atendimento aos normativos vigentes e a qualificação de cursos ofertados</t>
  </si>
  <si>
    <t>Programação                    2019</t>
  </si>
  <si>
    <t xml:space="preserve">Formular temas e conteúdos para a Plataforma Digital a ser implantada pelo CAU/SP e destinada aos estudantes de Arquitetura e Urbanismo, escritórios, prefeituras e empresas que oferecem estágio na área
</t>
  </si>
  <si>
    <t>Realização de 3 reuniões para produção de relatório com conteúdo mínimo a ser apresentado contemplando a formação acadêmica e o exercício profissional</t>
  </si>
  <si>
    <t xml:space="preserve"> O relatório contemplará no mínimo os seguintes conteúdos: Ética e Disciplina, Exercício Profissional, Legislação de Ensino e Legislação Profissional</t>
  </si>
  <si>
    <t>Criação de um canal específico de comunicação do CAU/SP  com os estudantes de Arquitetura e Urbanismo, escritórios, prefeituras e empresas que oferecem estágio na área</t>
  </si>
  <si>
    <t xml:space="preserve">Coeficiente de realização (100%)  = Qtd. De reuniões realizadas / Qtd. De reuniões previstas   </t>
  </si>
  <si>
    <t>Acompanhar o desenvolvimento da plataforma.</t>
  </si>
  <si>
    <t xml:space="preserve">Garantir que os temas e conteúdos estejam presentes na plataforma. </t>
  </si>
  <si>
    <t>Garantir que os temas e conteúdos estejam presentes na plataforma: Ética e Disciplina, Exercício Profissional, Legislação de Ensino e Legislação Profissional</t>
  </si>
  <si>
    <t>Presença com qualidade dos conteúdos e temas na plataforma.</t>
  </si>
  <si>
    <t>Coeficiente de realização (100%)  = Qtd. De inserções na plataforma / Qtd. De inserções previstas</t>
  </si>
  <si>
    <t>Formatação  de valorização e reconhecimento de boas práticas pedagógicas e de produção acadêmica</t>
  </si>
  <si>
    <t>Realização de 3 reuniões para Apresentar formas de reconhecimento de produção acadêmica</t>
  </si>
  <si>
    <t xml:space="preserve">Indicar formas de valorizar boas práticas pedagógicas desenvolvidas por professores das IES e também identificar trabalhos de alunos </t>
  </si>
  <si>
    <t>Em 2019, implantação do sistema de valorização de boas práticas junto às IES/SP</t>
  </si>
  <si>
    <t>Encontro com as IES/SP para discutir  o ensino e formação em São Paulo</t>
  </si>
  <si>
    <t xml:space="preserve">Realizar um encontro em São Paulo com coordenadores e professores </t>
  </si>
  <si>
    <t>Relatório para organizar as ações 2019 e 2020</t>
  </si>
  <si>
    <t>Aproximação do CAU/SP com as IES do estado</t>
  </si>
  <si>
    <t xml:space="preserve">Coeficiente de realização (100%)  = Qtd. Participação em IES / Qtd. De participações previstas   </t>
  </si>
  <si>
    <t xml:space="preserve"> Catalogar todos os estudantes de Arquitetura e Urbanismo que buscam por estágio e temas relacionados ao aprendizado da prática profissional, dentro do estado de São Paulo.</t>
  </si>
  <si>
    <t>Iniciar o planejamento para  implantação de dados em plataforma digital para o ano de 2019.</t>
  </si>
  <si>
    <t xml:space="preserve">
Estudo para verificação de possibilidade de implantação de dados em Plataforma Digital ou outro Sistema do CAU.</t>
  </si>
  <si>
    <t>Deliberação CEF CAU/SP com sugestão de projeto para 2019.</t>
  </si>
  <si>
    <t>Coeficiente de realização (50%)  = Qtd. De dados em plataforma/qtde. de estagiários em mercado</t>
  </si>
  <si>
    <t>Publicação do Edital para o Programa 'Boas Práticas no Ensino e Formação em Arquitetura e Urbanismo'</t>
  </si>
  <si>
    <t>Publicação de Edital de chamamento até 31/07/2019</t>
  </si>
  <si>
    <t>Finalização de Edital até junho/19, após orientações do Dep. Jurídico do CAU/SP e aprovação do Conselho Diretor do CAU/SP</t>
  </si>
  <si>
    <t>Aprovação de Programa e Edital pela Plenária do CAU/SP e publicação do documento até 31/07/2019</t>
  </si>
  <si>
    <t>Coeficiente de realização (100%)  = Publicação de edital até 31/07/2019</t>
  </si>
  <si>
    <t>Seleção de destaques de experiências do Programa 'Boas Práticas no Ensino e Formação em Arquitetura e Urbanismo'</t>
  </si>
  <si>
    <t>Realização de 3 reuniões extraordinárias CEF CAU/SP (Comitê Executivo) para apreciação dos trabalhos enviados</t>
  </si>
  <si>
    <t xml:space="preserve">Previsão de 3 reuniões extraordinárias entre as datas 09/09/2019 a 24/10/2019 para apreciação dos trabalhos pelos membros da CEF CAU/SP </t>
  </si>
  <si>
    <t>Seleção de destaques de trabalhos para entrega de certificado no II SENASEF</t>
  </si>
  <si>
    <t>Coeficiente de realização (100%)  = Quant. De trabalhos enviados/Quantidade de trabalhos selecionados</t>
  </si>
  <si>
    <t>Desenvolvimento de Certificado de Destaque para o Programa 'Boas Práticas no Ensino e Formação em Arquitetura e Urbanismo'</t>
  </si>
  <si>
    <t>Aprovação de layout de documento na CEF CAU/SP e impressão em gráfica contratada pelo CAU/SP</t>
  </si>
  <si>
    <t>Desenvolvimento de layout em parceria com a GEPET CAU/SP
Aprovação de layout em reunião CEF CAU/SP
Aprovação de layout no Conselho Diretor do CAU/SP
Impressão dos documentos para disponibilização aos destaques selecionados pela Comissão</t>
  </si>
  <si>
    <t>Confecção dos Certificados de Destaques do Programa 'Boas Práticas no Ensino e Formação em Arquitetura e Urbansimo"</t>
  </si>
  <si>
    <t>Ceficiente de realização (100%)= Quantidade de trabalhos selecionados pela Comissão/Produção de certificados</t>
  </si>
  <si>
    <t>Desenvolvimento de palestra de orientação aos estudantes dos cursos de AU do Estado de São Paulo</t>
  </si>
  <si>
    <t>Desenvolvimento de conteúdo pelo corpo técnico do CAU/SP e aprovação de material na CEF CAU/SP e Conselho Diiretor do CAU/SP</t>
  </si>
  <si>
    <t>Nova solicitação de conteúdos das Comissões do CAU/SP para desenvolvimento de palestra institucional única para ações junto a estudantes dos cursos de AU de São Paulo</t>
  </si>
  <si>
    <t>Compilação de conteúdos, desenvolvimento de material único, com identidade visual inserida pela equipe de Comunicação do CAU/SP 
Aprovação de material único em reunião da CEF/SP e Conselho Diretor do CAU/SP</t>
  </si>
  <si>
    <t>Coeficiente de realização (100%)= Recebimento de conteudos/Conslusão de material único</t>
  </si>
  <si>
    <t>Desenvolvimento de conteúdo e impressão de Cartilha de egressos e Manual do Coordenador para disponibilização em visitas às regionais do CAU/SP</t>
  </si>
  <si>
    <t>Aprovação de conteúdo em reunião da CEF CAU/SP e solicitação de produção de material gráfico a empresa contratada pelo CAU/SP ainda em 2019</t>
  </si>
  <si>
    <t>Compilação de contribuições de membros da CEF CAU/SP para desenvolvimento de material institucional: Cartilha de egressos e Manual do Coordenador</t>
  </si>
  <si>
    <t>Material aprovado em Reunião CEF CAU/SP, com layout desenvolvido junto à GEPET e impresso parcialmente pela gráfica a ser contratada pelo CAU/SP</t>
  </si>
  <si>
    <t>Coeficiente de realização=Desenvolvimento de conteúdo/produção de material (tiragem 2019 - Manual: 200/ Cartilha: 5000</t>
  </si>
  <si>
    <t>Visitas às IES e regionais do CAU/SP para desenvolvimento de palestra e conversa com coordenadores, docentes e estudantes</t>
  </si>
  <si>
    <t>Realização de pelo menos 5 ações de orientações a coordenadores, docentes e estudantes dos cursos de AU no Estado de São Paulo que reflitam no cadastramento dos egressos no SICCAU e da redução de denúncias e de processos ético disciplinares de recém-formados (ação em conjunto com o projeto CAU nas Cidades)</t>
  </si>
  <si>
    <t>De acordo com cronograma da Gerência de Projetos Especiais do CAU/SP, elaborar um calendário de visitas para: reuniões com coordenadores nas regionais e nas IES, palestras com os estudantes do 1º ao 5º ano e docentes</t>
  </si>
  <si>
    <t>Aumento na importação da lista de egressos dos cursos de AU de SP, redução do número de solicitações emergenciais via SICCAU, aproximação do CAU/SP com o mundo acadêmico</t>
  </si>
  <si>
    <t>Coeficiente de realização=Realização de 5 visitas em 2019/ redução de solicitações de registros emergenciais 1ºsem/2020</t>
  </si>
  <si>
    <t>Comissão de Ensino e Formação do CAU/SP</t>
  </si>
  <si>
    <t xml:space="preserve"> José Antonio Lanchoti</t>
  </si>
  <si>
    <t>03.02.002 - Eventos Acadêmicos e Acomp das Colações de Grau - Conselheiros  (CEF – CAU/SP)</t>
  </si>
  <si>
    <t>Organizar, em parceria CEF e DEF CAU/SP, fóruns de discussão junto às IES e demais interessados, com o objetivo de estreitar relações com as Instituições, estimular a reflexão sobre a qualidade da formação e seu reflexo na sociedade e discutir o papel do CAU no ensino e formação do arquiteto urbanista para o bom desempenho profissional.</t>
  </si>
  <si>
    <t>Aprimorar e inovar os processos e as ações</t>
  </si>
  <si>
    <t>Participar e apoiar seminários com participação de coordenadores, docentes e dirigentes dos cursos de Arquitetura e Urbanismo para capacitação e apresentação do cenário atual do ensino</t>
  </si>
  <si>
    <t>Programação                      2019</t>
  </si>
  <si>
    <t>Construir agenda com calendário das colações de grau das Instituições de Ensino Superior do Estado de São Paulo</t>
  </si>
  <si>
    <t>Preparar 4 agendas trimestrais a partir de Ofícios enviados às IES/SP colocando o CAU/SP à disposição para participação em eventos</t>
  </si>
  <si>
    <t>Ofício 1 - dezembro/2018
Ofício 2 - março/2019
Ofício 3 - junho/2019
Ofício 4- setembro/2019
Fechar agenda a cada 3 meses para viabilização da participação de Conselheiros</t>
  </si>
  <si>
    <t>Atendimento a 90% dos convites feitos pelas IES/SP</t>
  </si>
  <si>
    <t>Coeficiente de realização (100%)  = Qtd. De agendas preparadas / Qtd. Agendas previstas</t>
  </si>
  <si>
    <t>Receber o convite das IES/SP para participação do CAU/SP em eventos acadêmicos e participar dos mesmos de acordo com autorização do presidente e disponibilidade dos representantes do CAU/SP</t>
  </si>
  <si>
    <t>Receber e atender os convites dos cursos de AU de SP</t>
  </si>
  <si>
    <t>Partcipação em eventos acadêmicos ao longo de 2019, conforme demandas das IES/SP</t>
  </si>
  <si>
    <t>Coeficiente de realização (90%)  = Qtd. De participações previstas</t>
  </si>
  <si>
    <t>Disponibilizar material institucional do CAU/SP para os formandos 
(considerando aumento de cursos no Estado de São Paulo e formação de turmas)</t>
  </si>
  <si>
    <t>A partir da verificação de material gráfico disponível será solicitado à equipe de comunicação do CAU/SP o seguinte material:
a)  3.500 Códigos de Ética e Disciplina
b) 3.500 Manuais do Arquiteto e Urbanista (custo alocado na comunicação CAU/SP)
c) Folders institucionais atualizados
d) Revista Móbile
e) Marcadores e adesivos
f) Cartilha do egresso (a ser desenvolvida pela CEF/SP)</t>
  </si>
  <si>
    <t>Promover a divulgação do Código de Ética e Disciplina e de normativos que envolvem o exercício da arquitetura e urbanismo</t>
  </si>
  <si>
    <t>Distribuição de pelo menos 70% do material solicitado</t>
  </si>
  <si>
    <t>Coeficiente de realização (100%)  = Qtd. De Materiais elaborados / Qtd. De materiais previstos</t>
  </si>
  <si>
    <t>Distribuir material institucional a ser entregue nas Colações de Grau de SP às regionais do CAU/SP</t>
  </si>
  <si>
    <t xml:space="preserve">Montar caixas com material institucional de acordo com agendas das Colações de Grau para distribuição bimestral nas 10 Regionais </t>
  </si>
  <si>
    <t>Distribuições a serem realizadas em:
janeiro/2019
março/2019
maio/2019
julho/2019
setembro/2019
novembro/2019 - sem custo 
(disponibilidade de motorista do CAU/SP ou de vinda do gerente à sede regional do CAU/SP)</t>
  </si>
  <si>
    <t>Disponibilizar material institucional do CAU/SP em todas as Colações de Grau das IES que tiveram representação do CAU/SP</t>
  </si>
  <si>
    <t>Coeficiente de realização (%)  = Qtd. De Materiais distribuídos/ Qtd. De distribuições previstas</t>
  </si>
  <si>
    <t>Indicar conselheiros do CAU/SP para participação em evento</t>
  </si>
  <si>
    <t>Atender 90% dos convites de participação do CAU/SP em Sessões Solenes de Colação de Grau</t>
  </si>
  <si>
    <t>Enviar e-mail com orientações de participação para o Conselheiro em evento</t>
  </si>
  <si>
    <t>Aproximar o CAU/SP a partir da participação do Conselheiro e/ou gerente em evento</t>
  </si>
  <si>
    <t>Coeficiente de realização (90%)  = Qtd. De convites realizados/ Qtd. De convites previstos previstas</t>
  </si>
  <si>
    <t>Entregar a condecoração do CAU/SP (ao aluno que obteve maior média dos semestres cursados)em Sessão Solene de Colação de Grau a partir de indicação feita pela IES/SP</t>
  </si>
  <si>
    <t>Estimular todos os estudantes a valorizar o aprendizado da arquitetura e do urbanismo</t>
  </si>
  <si>
    <t>A partir da indicação enviada pela IES (com antecedência devida) solicitar à comunicação do CAU/SP produção de Certificado</t>
  </si>
  <si>
    <t>Aproximação do CAU/SP com o estudante de Arquitetura e Urbanismo</t>
  </si>
  <si>
    <t>Coeficiente de realização (%)  = Qtd. De estudantes contemplados/ Qtd. De contemplações previstas</t>
  </si>
  <si>
    <t>Publicar semestralmente os eventos que tiveram participação do CAU/SP no site do CAU/SP
A divulgação mensal deverá ser realizada pelo coordenador da CEF/SP em Reunião Plenária</t>
  </si>
  <si>
    <t>Encaminhar texto e imagens à Comunicação do CAU/SP sobre a participação de Conselheiros em eventos acadêmicos</t>
  </si>
  <si>
    <t>Enviar à equipe de comunicação do CAU/SP texto e imagens das participações, para revisão e publicação no site do CAU/SP</t>
  </si>
  <si>
    <t>Publicar texto e imagens de todas as participações</t>
  </si>
  <si>
    <t>Coeficiente de realização (%)  = Qtd. De publicações realizadas/ Qtd. De publicações previstas</t>
  </si>
  <si>
    <t>Promover encontros dos destaques acadêmicos condecorados pelo CAU/SP</t>
  </si>
  <si>
    <t>Aproximar as IES e recém-formados do Conselho Profissional através de 1 encontro anual</t>
  </si>
  <si>
    <t>a)Convidar os Destaques Acadêmicos do CAU/SP para encontro com Coordenadores na sede do CAU/SP;
b) Participação de 1 representante de cada departamento + presidente e vice no encontro;
c) verificar possibilidade de coffee break junto à Presidência</t>
  </si>
  <si>
    <t>Trazer 50% dos destaques acadêmicos ao evento</t>
  </si>
  <si>
    <t>Coeficiente de realização (100%)  = Qtd. De destaques acadêmicos/ Qtd. De destaques previstos</t>
  </si>
  <si>
    <t>Jose Antonio Lanchoti</t>
  </si>
  <si>
    <t>03.02.001 - Comissão de Ensino e Formação do CAU/SP (CEF – CAU/SP) - Atividades e Ações</t>
  </si>
  <si>
    <t>Deliberar sobre processos da área de Ensino e Formação no CAU/SP, desenvolver projetos e ações que valorizem o ensino de AU no país, aproximar o CAU/SP do universo acadêmico</t>
  </si>
  <si>
    <t>Ser reconhecido como referência na defesa e fomento das boas práticas da Arquitetura e Urbanismo</t>
  </si>
  <si>
    <t>Efetivação de registros profissionais de arquitetos e urbanistas diplomados no Brasil e fora do país; Facilitação do contato com os dirigentes, coordenadores e estudantes das IES/SP por meio de promoção de eventos e outras ações; Acompanhamento e posicionamento dos assuntos atuais da área de ensino e formação no país.</t>
  </si>
  <si>
    <t xml:space="preserve">                           Programação               2019
</t>
  </si>
  <si>
    <t>Análises de Processos, Deliberações e Alinhamentos</t>
  </si>
  <si>
    <t>Realização de 12 reuniões ordinárias</t>
  </si>
  <si>
    <t xml:space="preserve"> Análise de Processos  de diplomados no Brasil e exterior, Sugestões de alterações nos normativos,  deliberações sobre pautas diversas da área</t>
  </si>
  <si>
    <t xml:space="preserve">a.12 reuniões ordinárias realizadas;
b. análise e deliberações sobre todos os processos de arquitetos e urbanistas diplomados no exterior;
c. análises e deliberações sobre as solicitações de arquitetos e urbanistas diplomados no Brasil;
d. análises e deliberações sobre solicitações de anotação de Engenharia de Segurança do Trabalho;
e. encaminhamentos de consultas à CEF CAU/BR sobre situação dos cursos de AU de São Paulo.
</t>
  </si>
  <si>
    <t>Realização de 05 reuniões extraordinárias</t>
  </si>
  <si>
    <t>Discussões e deliberações sobre assuntos da área em caráter excepcional</t>
  </si>
  <si>
    <t>Realização de 4 reuniões extraordinárias para cumprimento de demandas da área de ensino ne formação</t>
  </si>
  <si>
    <t xml:space="preserve">Coeficiente de realização (90%)  = Qtd. De reuniões realizadas / Qtd. De reuniões previstas   </t>
  </si>
  <si>
    <t xml:space="preserve">sim   </t>
  </si>
  <si>
    <t>Participação em reuniões CEF CAU/BR</t>
  </si>
  <si>
    <t>06 Viagens para participação em reuniões CEF CAU/BR ano</t>
  </si>
  <si>
    <t>Participação de coordenador e/ou coordenador adjunto em 5 reuniões da CEF CAU/BR que tenham em pauta, os assuntos do CAU/SP</t>
  </si>
  <si>
    <t>Participação em 5 reuniões da CEF CAU/BR para atendimento à pauta levada pelo CAU/SP</t>
  </si>
  <si>
    <t xml:space="preserve">Coeficiente de realização (50%)  = Qtd. De reuniões realizadas / Qtd. De reuniões previstas   </t>
  </si>
  <si>
    <t xml:space="preserve">Discussões em eventos Nacionais da área de ensino e formação </t>
  </si>
  <si>
    <t>02 viagens com participação de todos os membros titulares da CEF CAU/SP</t>
  </si>
  <si>
    <t>Participação dos 11 membros titulares da CEF CAU/SP em 2 eventos nacionais da área de ensino e formação emm 2019</t>
  </si>
  <si>
    <t>Divulgação do resultado dos eventos e da participação do CAU/SP em redes sociais e site</t>
  </si>
  <si>
    <t xml:space="preserve">Coeficiente de realização (50%)  = Qtd. De viagens realizadas / Qtd. De viagens previstas   </t>
  </si>
  <si>
    <t>Despachos do coordenador e/ou coordenador adjunto com equipe técnica do Departamento de Ensino e Formação</t>
  </si>
  <si>
    <t>60 Despachos do coordenador com equipe técnica na sede CAU/SP ou regional de Ribeirão Preto</t>
  </si>
  <si>
    <t>Decisões sobre procedimentos do Departamento, fechamento de pautas de reuniões ordinárias e extraordinárias CEF CAU/SP, análise sobre documentos elaborados, etc.</t>
  </si>
  <si>
    <t>Melhorar a elaboração/execução das ações propostas no plano de ação</t>
  </si>
  <si>
    <t>Coeficiente de realização (80%)  = Qtd. De despachos realizados / Qtd. De despachos previstos</t>
  </si>
  <si>
    <t>Comissão Permanente de Ética e Disciplina</t>
  </si>
  <si>
    <t>Anita Affonso Ferreira</t>
  </si>
  <si>
    <t>03.01.001 - Comissão de Ética e Disciplina do CAU/SP (CED – CAU/SP) - Atividades e Ações</t>
  </si>
  <si>
    <t>Instruir processos de infração ao Código de Ética e emitir relatórios fundamentados, bem como acompanhar a toda a elaboração do Código de Ética.</t>
  </si>
  <si>
    <t>Difusão do Código de Ética e Disciplina para Arquitetos e Urbanistas</t>
  </si>
  <si>
    <t xml:space="preserve">Programação                   2019
</t>
  </si>
  <si>
    <t>Atual</t>
  </si>
  <si>
    <t xml:space="preserve">Apreciar e deliberar sobre as denúncias recebidas,  bem como outros assuntos de competência da Comissão, em reuniões da CED-CAU/SP. </t>
  </si>
  <si>
    <r>
      <t xml:space="preserve">Apreciar e tramitar 200 denúncias ao ano; Discutir os assuntos pautados, dando-lhes os encaminhamentos necessários. </t>
    </r>
    <r>
      <rPr>
        <b/>
        <sz val="20"/>
        <color theme="1"/>
        <rFont val="Calibri"/>
        <family val="2"/>
        <scheme val="minor"/>
      </rPr>
      <t/>
    </r>
  </si>
  <si>
    <r>
      <t xml:space="preserve">Analisar as denúncias protocoladas relacionadas a indícios de infrações ética profissional (não cumprimento de contratos, execução de obra, reclamações diversas a respeito dos serviços realizados por profissionais, reserva técnica, violação de direitos autorais, plágio de projetos, entre outros) dando-lhes os encaminhamentos necessários através de despachos e pareceres;  Apresentar os  pareceres emitidos aos membros da CED-CAU/SP para deliberar a respeito; Discutir e deliberar sobre assuntos pertinentes a Comissão; Realizar despachos  administrativos diversos. </t>
    </r>
    <r>
      <rPr>
        <b/>
        <sz val="20"/>
        <color theme="1"/>
        <rFont val="Calibri"/>
        <family val="2"/>
        <scheme val="minor"/>
      </rPr>
      <t>Previsão de reuniões necessárias: 12 reuniões ordinárias e 24 reuniões extraordinárias</t>
    </r>
  </si>
  <si>
    <r>
      <t xml:space="preserve">Apurar as denúncias recebidas; 
Arquivar as denúncias não admitidas, em que não restar comprovada falta ética profissional; Instaurar processos éticos para apuração de indícios de infração ética , promovendo a instrução dos processos através de encaminhamentos diversos e audiências de instrução, assegurando os interessados o direito ao contraditório e ao Denunciado a ampla defesa; 
Intermediar tentativas de conciliação entre as partes envolvidas, objetivando pacificar e resolver os conflitos geradores da denúncia;
Propor ao Plenário do CAU/SP a aplicação de sanção disciplinar, quando identificadas infrações ética; Apreciar os recursos contra decisão de não acatamento da denúncia e encaminhá-los ao Plenário do CAU/SP quando houver a manutenção da decisão recorrida de arquivamento liminar, conforme previsto em Resolução. </t>
    </r>
    <r>
      <rPr>
        <b/>
        <sz val="20"/>
        <color theme="1"/>
        <rFont val="Calibri"/>
        <family val="2"/>
        <scheme val="minor"/>
      </rPr>
      <t/>
    </r>
  </si>
  <si>
    <t xml:space="preserve">Coeficiente de realização (%)  = Qtd. De tramitações realizadas / Qtd. De trâmitações previstas   </t>
  </si>
  <si>
    <t>Ação concluída</t>
  </si>
  <si>
    <t xml:space="preserve">Realizar Seminário sobre Ética e Disciplina em parceria com a CED-CAU/BR </t>
  </si>
  <si>
    <t>Sediar o Seminário da CED-CAU/BR em São Paulo, possibilitando a participação dos  Conselheiros do Plenário do CAU/SP e dos profissionais do estado, além dos membros das CED-CAU/UF e assessorias.</t>
  </si>
  <si>
    <t xml:space="preserve">Realizar Seminário juntamente com a CED-CAU/BR para discussão sobre denúncias recebidas pelas CED-CAU/UF (temas específicos) e sobre ética profissional a fim de se ter uniformização de procedimentos, possibilitando a participação dos demais Conselheiros do Plenário do CAU/SP e profissionais desse estado. (18º Seminário da CED-CAU/BR  - 17 e 18/04  - São Paulo - Obs. Não considerado depesas com locação de sala e cofee-break. Considerar no plano de eventos. Participação de nove membros da CED-CAU/SP e da Conselheira Dilene Zaparoli como convidada para ministrar palestra. </t>
  </si>
  <si>
    <t xml:space="preserve">Alinhar entendimentos e uniformizar procedimentos para condução dos processos éticos.  </t>
  </si>
  <si>
    <t>Coeficiente de realização (%)  = Qtd. prevista / Qtd. Qtd realizada</t>
  </si>
  <si>
    <r>
      <t xml:space="preserve">Participar dos eventos realizados pela CED- CAU/BR -                                                                                                                                                       </t>
    </r>
    <r>
      <rPr>
        <b/>
        <sz val="20"/>
        <color theme="1"/>
        <rFont val="Calibri"/>
        <family val="2"/>
        <scheme val="minor"/>
      </rPr>
      <t/>
    </r>
  </si>
  <si>
    <t xml:space="preserve">Debater  aspectos identificados nas denúncia recebidas na Comissão e os atos normativos que regulamentam o exercício da profissão.  Participação de no mínimo 06 membros da CED-CAU/SP em todos os Seminários  promovidos pela CED-CAU/BR. </t>
  </si>
  <si>
    <r>
      <t xml:space="preserve">Participar das discussões sobre temas relacionados às denúncias recebidas pelas CED-CAU/UF  abordados nos Seminários promovidos pela CED-CAU/BR , bem como sobre as legislações que regulamentam a condução dos processos éticos, de forma a contribuir com o aprimoramento desses e melhorar os processos internos. </t>
    </r>
    <r>
      <rPr>
        <b/>
        <sz val="20"/>
        <color theme="1"/>
        <rFont val="Calibri"/>
        <family val="2"/>
        <scheme val="minor"/>
      </rPr>
      <t>Seminários previstos:</t>
    </r>
    <r>
      <rPr>
        <sz val="20"/>
        <color theme="1"/>
        <rFont val="Calibri"/>
        <family val="2"/>
        <scheme val="minor"/>
      </rPr>
      <t xml:space="preserve"> 17º Seminário da CED-CAU/BR (Porto Alegre)  - 18 e 19/03 (Participação de 05 Conselheiros e assessoria técnica)  ; 18º Seminário da CED-CAU/BR (Sâo Paulo) (Participação de 9 Conselheiros) -  19º Seminário da CED-CAU/BR (Teresina)  - 03,04,05/07/2019 (Participação de 05 Conselheiros e Assessoria Técnica) ;  3º Seminário Nacional  (CED-CAU/BR)  - 09 e 10 de dezembro (Brasília) (participação de 06 Conselheiros).  Obs. Estimado nesse plano apenas diárias e deslocamentos. Valores das passagens não estão inclusos no plano. Considerar no plano de viagens.</t>
    </r>
  </si>
  <si>
    <t>Coeficiente de realização (%)  = Qtd. De participação e m seminários / Qtd. Participações previstas</t>
  </si>
  <si>
    <t>Participar do Treinamento Técnico da CED-CAU/BR</t>
  </si>
  <si>
    <t xml:space="preserve">Aprimorar os procedimentos internos relacionados a apuração das denúncias, instrução processual e julgamento dos processos éticos.  </t>
  </si>
  <si>
    <r>
      <t xml:space="preserve">Aplicar as orientações apresentadas nos treinamentos buscando aprimorar os procedimentos internos relacionados a apuração das denúncias, instrução processual e julgamento dos processos éticos.  </t>
    </r>
    <r>
      <rPr>
        <b/>
        <sz val="20"/>
        <color theme="1"/>
        <rFont val="Calibri"/>
        <family val="2"/>
        <scheme val="minor"/>
      </rPr>
      <t xml:space="preserve">Previsão: </t>
    </r>
    <r>
      <rPr>
        <sz val="20"/>
        <color theme="1"/>
        <rFont val="Calibri"/>
        <family val="2"/>
        <scheme val="minor"/>
      </rPr>
      <t xml:space="preserve">(Brasilia)  - 20 de agosto e 25 de outubro (Participação de 06 Conselheiros e Assessoria Técnica 03). Participação das assessorias técnica e jurídica de no mínimo 06 membros da CED-CAU/SP em todos os Seminários Técnicos promovidos pela CED-CAU/BR. </t>
    </r>
  </si>
  <si>
    <r>
      <t xml:space="preserve">Uniformizar os trâmites processuais. </t>
    </r>
    <r>
      <rPr>
        <b/>
        <sz val="20"/>
        <color theme="1"/>
        <rFont val="Calibri"/>
        <family val="2"/>
        <scheme val="minor"/>
      </rPr>
      <t/>
    </r>
  </si>
  <si>
    <t>Despachar as decisões proferidas nas reuniões</t>
  </si>
  <si>
    <t xml:space="preserve">Dar andamento às decisões proferidas nas reuniões. </t>
  </si>
  <si>
    <r>
      <t xml:space="preserve">Dar celeridade a despachos administrativos diversos, conforme deliberado nas reuniões da CED-CAU/SP. </t>
    </r>
    <r>
      <rPr>
        <b/>
        <sz val="20"/>
        <color theme="1"/>
        <rFont val="Calibri"/>
        <family val="2"/>
        <scheme val="minor"/>
      </rPr>
      <t>Previsão de 04 reuniões técnicas da Coordenação por mês. (12 meses)</t>
    </r>
  </si>
  <si>
    <t>Acelerar  o andamento das apurações das denúncias</t>
  </si>
  <si>
    <t>Coeficiente de realização (%)  = Qtd. De Despachos / Qtd. De Despachos previstos</t>
  </si>
  <si>
    <r>
      <rPr>
        <b/>
        <sz val="20"/>
        <color theme="1"/>
        <rFont val="Calibri"/>
        <family val="2"/>
        <scheme val="minor"/>
      </rPr>
      <t xml:space="preserve">Despachos diversos dos Conselheiros relatores e realização de audiências </t>
    </r>
    <r>
      <rPr>
        <sz val="20"/>
        <color theme="1"/>
        <rFont val="Calibri"/>
        <family val="2"/>
        <scheme val="minor"/>
      </rPr>
      <t/>
    </r>
  </si>
  <si>
    <t xml:space="preserve">Analisar e apurar três denúncias por reunião.  </t>
  </si>
  <si>
    <r>
      <t xml:space="preserve">Analisar denúncias, emitir despacho com encaminhamentos necessários à conclusão da apuração ou parecer para ser apresentado em reunião da CED-CAU/SP ; realizar audiências com a finalidade de pacificar os conflitos geradores das denúncias e instruir os processos instaurados. </t>
    </r>
    <r>
      <rPr>
        <b/>
        <sz val="20"/>
        <color theme="1"/>
        <rFont val="Calibri"/>
        <family val="2"/>
        <scheme val="minor"/>
      </rPr>
      <t>Previsão de 34 reuniões técnicas com a participação em média de 03 Conselheiros</t>
    </r>
    <r>
      <rPr>
        <sz val="20"/>
        <color theme="1"/>
        <rFont val="Calibri"/>
        <family val="2"/>
        <scheme val="minor"/>
      </rPr>
      <t>(27/02/2019 (02 Conselheiros) ; 28/02/2019 (01 Conselheiro) ; 26/04/209  (02 Conselheiros) ; 30/04/2019 (04 Conselheiros) ; 02/05/209  (02 Conselheiros) ; 03/05/2019 (02 Conselheiros) ; 09/05/2019 (05 Conselheiros) ; 14/05/2019 (04 Conselheiros) ; 06/06/2019 (05 Conselheiros)
11/06/2019 (03 Conselheiros). Segundo Semestre: + 04 reuniões técnicas mensais com a média de participação de 03 Conselheiros por reunião. (datas a serem definidas)</t>
    </r>
  </si>
  <si>
    <t>Acelerar  o andamento das apurações, instruir processos e pacificar conflitos geradores das denúncias.</t>
  </si>
  <si>
    <t>DISCUTIR PROCEDIMENTOS PARA JULGAMENTO DE PROCCESSOS ÉTICOS</t>
  </si>
  <si>
    <t xml:space="preserve">Avaliar os procedimentos para julgamento dos processos éticos. </t>
  </si>
  <si>
    <r>
      <t>Avaliar os procedimentos para julgamento dos processos de infrações ético-disciplinares adotados pelo CAU/SP, de modo a verificar sua racionalidade e compatibilidade, a partir do levantamento e da análise de referências dos procedimentos e modelos utilizados em outros Conselhos Profissionais para produção de um diagnostico e encaminhamentos.</t>
    </r>
    <r>
      <rPr>
        <b/>
        <sz val="20"/>
        <color theme="1"/>
        <rFont val="Calibri"/>
        <family val="2"/>
        <scheme val="minor"/>
      </rPr>
      <t xml:space="preserve"> Previsão da necessidade de 06 reuniões técnicas com a participação de até 05 membros da CED-CAU/SP</t>
    </r>
  </si>
  <si>
    <t>Produzir um diagnóstico dos procedimentos para julgamento dos processos de infrações ético-disciplinares e elaborar uma proposta de estruturação de um novo modelo visando otimizar fluxos e atribuições para a relatoria e para o julgamento dos processos</t>
  </si>
  <si>
    <t xml:space="preserve">Participar de encontros das CED-CAU/UF. Encontros CED-SUL + 04 </t>
  </si>
  <si>
    <t xml:space="preserve">Debater aspectos observados nas denúncias recebidas juntamente com as CED-UF da região Sul e Sudeste. </t>
  </si>
  <si>
    <r>
      <t xml:space="preserve">Debater aspectos observados nas denúncias recebidas juntamente com as CED-UF da região Sul e Sudeste com a  finalidade de contribuir com sugestões de encaminhamentos ao CAU/BR a respeito de temas relacionados a ética profissional e atos normativos que regulamentam os processos éticos disciplinares. </t>
    </r>
    <r>
      <rPr>
        <b/>
        <sz val="20"/>
        <color theme="1"/>
        <rFont val="Calibri"/>
        <family val="2"/>
        <scheme val="minor"/>
      </rPr>
      <t>Previsão:  três reuniões com a participação de até tres membros da CED-CAU/SP (24/04/2019);  (agosto/2019);  (novembro/2019)</t>
    </r>
  </si>
  <si>
    <t>Fazer encaminhamentos ao CAU/BR a respeito do concenso obtido nas reuniões realizadas com as CED-CAU/UF da região Sul e Sudeste</t>
  </si>
  <si>
    <t>Produzir material voltado para estudantes de arquitetura e urbanismo</t>
  </si>
  <si>
    <t>Editar material orientativo, (apresentação), contendo conceitos do Código de Ética para apoiar palestras e orientar estudantes.</t>
  </si>
  <si>
    <r>
      <t xml:space="preserve">Produzir material para ser divulgado aos estudantes do curso de arquitetura e urbanismo com orientações sobre o exercício ético profissional a luz do Código de Ética e Disciplina do CAU/BR. </t>
    </r>
    <r>
      <rPr>
        <b/>
        <sz val="20"/>
        <color theme="1"/>
        <rFont val="Calibri"/>
        <family val="2"/>
        <scheme val="minor"/>
      </rPr>
      <t xml:space="preserve"> Previsão da necessidade de três reuniões técnicas com até três membros da Comissão</t>
    </r>
    <r>
      <rPr>
        <sz val="20"/>
        <color theme="1"/>
        <rFont val="Calibri"/>
        <family val="2"/>
        <scheme val="minor"/>
      </rPr>
      <t xml:space="preserve"> </t>
    </r>
  </si>
  <si>
    <t xml:space="preserve"> Ter um material de apoio para palestras voltadas a estudantes de arquitetura e urbanismo. Difundir os conceitos contidos do Código de Ética e Disciplina do CAU/BR, buscando promover o exercício ético e qualificado da profissão.</t>
  </si>
  <si>
    <t>Coeficiente de realização (%)  = Qtd. realizada / Qtd. Prevista</t>
  </si>
  <si>
    <t>Elaborar Manual sobre ética profissional</t>
  </si>
  <si>
    <t xml:space="preserve">Editar material orientativo, (manual), contendo conceitos do Código de Ética para apoiar atuação do profissional. </t>
  </si>
  <si>
    <r>
      <t>Produzir material para ser divulgado aos profissionais arquitetos e urbanistas com orientações sobre o exercício ético profissional a luz do Código de Ética e Disciplina do CAU/BR.</t>
    </r>
    <r>
      <rPr>
        <b/>
        <sz val="20"/>
        <color theme="1"/>
        <rFont val="Calibri"/>
        <family val="2"/>
        <scheme val="minor"/>
      </rPr>
      <t xml:space="preserve"> Previsão da necessidade de três reuniões técnicas com até três membros da Comissão. Tiragem de mil exemplares. Obs. Considerar despesas gráficas para impresão do material no plano da Comunicação. </t>
    </r>
  </si>
  <si>
    <t xml:space="preserve"> Ter um material de apoio ao profissional de arquitetura e urbanismo. Difundir os conceitos contidos do Código de Ética e Disciplina do CAU/BR, buscando promover o exercício ético e qualificado da profissão.</t>
  </si>
  <si>
    <t>Participar de curso de aperfeiçoamento em conciliação e mediação de conflito</t>
  </si>
  <si>
    <t>Aprimorar a condução das audiências de instrução e conciliação.</t>
  </si>
  <si>
    <r>
      <t>Desenvolver técnicas para conduzir as audiências de instrução e conciliação, aprimorando os procedimentos internos.</t>
    </r>
    <r>
      <rPr>
        <b/>
        <sz val="20"/>
        <color theme="1"/>
        <rFont val="Calibri"/>
        <family val="2"/>
        <scheme val="minor"/>
      </rPr>
      <t xml:space="preserve"> Estimado 01 curso de capacitação para 14 pessoas (Conselheiros e Assessorias)</t>
    </r>
  </si>
  <si>
    <t>Aprimorar a condução das audiências realizadas pela CED-CAU/SP</t>
  </si>
  <si>
    <t xml:space="preserve">Participar do projeto CAU nos Municípios </t>
  </si>
  <si>
    <t>Abordar temas relacionadas à ética profissional nos eventos</t>
  </si>
  <si>
    <t>Ter um representante da Comissão de Ética e Disciplina do CAU/SP nos eventos CAU no Município. Previsão de participar de 09 eventos. Obs. Não considerado despesas com diárias e deslocamentos considerando que trata-se de um projeto da Comissão de Relações Institucionais no qual a CED-CAU/SP pretende participar.</t>
  </si>
  <si>
    <t xml:space="preserve"> Difundir os conceitos contidos do Código de Ética e Disciplina do CAU/BR, buscando promover o exercício ético e qualificado da profissão.</t>
  </si>
  <si>
    <t>Coeficiente de realização (%)  = Qtd. Palestras realizadas / Qtd. De palestras previstas</t>
  </si>
  <si>
    <t>Encaminhar processos para julgamento em Sessão Plenária</t>
  </si>
  <si>
    <t>Encaminhar até quatro processos ao mês para julgamento em Sessão Plenária</t>
  </si>
  <si>
    <t xml:space="preserve">Apresentar em Sessão Plenária   pareceres referentes aos processos analisados, com proposta de extinção e arquivamento dos autos ou aplicação de sanção ético-disciplinar, após aprovação da CED-CAU/SP. </t>
  </si>
  <si>
    <t>Arquivar processos em que não for comprovada falta ética profissional; Aplicar  sanções ético disciplinares à profissionais registrados nesse Conselho quando identificada infrações ao Código de Ética do CAU/BR e/ou ao Art. 18 da Lei 12.378/2010</t>
  </si>
  <si>
    <t>Coeficiente de realização (%)  = Qtd. Processos julgados / Qtd. De julgamentos previstos</t>
  </si>
  <si>
    <t>Realizar palestras</t>
  </si>
  <si>
    <t xml:space="preserve">Realizar palestras sobre ética profissional, conforme demanda. </t>
  </si>
  <si>
    <t>Realizar palestras em universidades, em parceria com àrea de Ensino e Formação profissional. Obs. Não estimado nesse plano despesas com diárias e deslocamento  considerando que trata-se de um projeto da àrea de Ensino e Formação, no qual a CED-CAU/SP faz parceria.</t>
  </si>
  <si>
    <t>Realizar duas palestras sobre ética profissional, ministrada por um Conselheiro,  conforme demanda.</t>
  </si>
  <si>
    <t>Participar de eventos diversos relacionados à arquitetura e urbanismo e realizar palestras sobre ética profissional. Estimado duas palestras.</t>
  </si>
  <si>
    <t>DISTORÇÕES</t>
  </si>
  <si>
    <t>1 - Seminário realizado em São Paulo. Estava previsto a participação de todos os Conselheiros. No entanto, uma fez que foi realizado em parceria com a CED-CAU/BR para discussão sobre assuntos relacionados aos processos éticos, foram convocados apenas os membros da CED-CAU/SP e a convidada Cons. Dilene. Foram estimadas despesas com locação de local e cofee-break, no entanto, após execução do evento os valores deverão ser considerandos em plano próprio (Eventos).</t>
  </si>
  <si>
    <t>2 - Não estava prevista na programação das ações da CED-CAU/SP para 2019 participar das reuniões da CED-SUL + 04 uma vez que o convite para participação nos encontros ocorreu nesse ano.</t>
  </si>
  <si>
    <t>3 - Não estava prevista na programação das ações da CED-CAU/SP para 2019 realizar reuniões técnicas para despachos dos relatores.   A necessidade foi discutida nesse ano e inserida na reformulação.</t>
  </si>
  <si>
    <t>4 - Não estava prevista na programação das ações da CED-CAU/SP para 2019 realizar reuniões técnicas para discussão dos procedimentos de julgamento de processos. A necessidade foi discutida nesse ano e inserida na reformulação.</t>
  </si>
  <si>
    <t>5 - Não estava prevista na programação das ações da CED-CAU/SP para 2019 realizar reuniões técnicas para elaboração de material voltado para estudantes e arquitetos e urbanistas</t>
  </si>
  <si>
    <t>6 - Não estava prevista na programação das ações da CED-CAU/SP para 2019 participar de curso de aperfeiçoamento em mediação de conflito</t>
  </si>
  <si>
    <t>Janeiro/19 a Dezembro/19</t>
  </si>
  <si>
    <t xml:space="preserve">Anexo 1.4 - Quadro Descritivo de Ações e Metas do Plano de Ação - Reprogramação 2019 </t>
  </si>
  <si>
    <t>José Roberto Geraldine Junior</t>
  </si>
  <si>
    <t>01.01 - Presid. Ativ/Ações: Acomp. e Reuniões com as Com. Esp., Temp., Ordinárias e Regionais - Benef. e RH, Jurídico, Proj. Esp.</t>
  </si>
  <si>
    <t>Garantir funcionamento e deslocamento do Presidente para despachos e representação do CAU/SP junto a sociedade, deslocamento e representação do Gabinete da Presidência, Cursos de Capacitação Profissional, viagens para representação legal e jurídica do CAU/SP junto a fóruns e audiências (Assessoria Jurídica), reuniões CSC, CAU/BR, CAU/UF e demais instituições.</t>
  </si>
  <si>
    <t>Garantir o funcionamento e execução das atividades do CAU/SP</t>
  </si>
  <si>
    <t>01.01.001 - Efetuar Pagamentos de todos os funcionários do CAU/SP</t>
  </si>
  <si>
    <t>Realizar 12 pagamentos de salários e benefícios de todos os colaboradores do CAU/SP (indique a quantidade prevista?)</t>
  </si>
  <si>
    <t>Realizar em tempo hábil no banco o pagamento dos salários e benefícios de todos os colaboradores do CAU/SP</t>
  </si>
  <si>
    <t>Salários e Benefícios pagos em dia</t>
  </si>
  <si>
    <t xml:space="preserve">Coeficiente de realização (%)  = Quantidadede pagamentos realizada / Quantidade de pagamentos prevista </t>
  </si>
  <si>
    <t xml:space="preserve">01.01.001 - Efetuar Pagamentos de todos os serviçoes contratados  do CAU/SP </t>
  </si>
  <si>
    <t>Realizar o pagamento dos serviçoes contratados  do CAU/SP</t>
  </si>
  <si>
    <t>Realizar em tempo hábil no banco o pagamento dos serviçoes contratados  do CAU/SP</t>
  </si>
  <si>
    <t>Garantir o funcionamento de todos os serviços contratados do CAU/SP</t>
  </si>
  <si>
    <t xml:space="preserve">01.01.001 - Efetuar Pagamentos de todos os Conselheiros CAU/SP mediante convocação </t>
  </si>
  <si>
    <t xml:space="preserve">Realizar o pagamento de diárias e deslocamentos de todos os Conselheiros CAU/SP mediante convocação </t>
  </si>
  <si>
    <t>Garantir o pagamento de diárias e deslocamentos ao convocar Conselheiros e convidados para participação em: Reuniões, Reuniões Plenárias, despachos, atividades, capacitações, viagens, etc. garantir o pagamento de diárias e deslocamentos</t>
  </si>
  <si>
    <t xml:space="preserve">Realizar em tempo hábil no banco o pagamento  de todos os Conselheiros CAU/SP mediante convocação </t>
  </si>
  <si>
    <t>01.01.001 - Garantir a realização de Viagens e Reuniões de Representantes do CAU/SP (Obs.: Podem não ser conselheiros)</t>
  </si>
  <si>
    <t>Viabilizar a realização de Viagens e Reuniões de Representantes do CAU/SP</t>
  </si>
  <si>
    <t>Pagamentos de diárias e deslocamentos para Viagens e Reuniões de representantes do CAU/SP</t>
  </si>
  <si>
    <t>Realizar em tempo hábil no banco o pagamento  de representantes do CAU/SP</t>
  </si>
  <si>
    <t>Coeficiente de realização (%)  = Quantidade de viagens realizada / Quantidade de viagens prevista</t>
  </si>
  <si>
    <t>01.01.001 - Realizar contratação de Consultoria, prestação de serviço e pareceres especializados</t>
  </si>
  <si>
    <t>01.01.001 - Concretizar a estruturação do Gabinete</t>
  </si>
  <si>
    <t>Ter o Gabinete em plenas condições de atendimento das demandas</t>
  </si>
  <si>
    <t>Estruturar o Gabinete da Presidência para garantir plenas condições de atendimento das demandas</t>
  </si>
  <si>
    <t>Gabinete da Presidências em pleno funcionamento</t>
  </si>
  <si>
    <t>Coeficiente de realização (%)  = % de estruturação do gabinete realizada / % de estruturação do gabinete prevista</t>
  </si>
  <si>
    <t>Não</t>
  </si>
  <si>
    <t>01.01.001 - Participar do Fórum de Presidentes</t>
  </si>
  <si>
    <t>Participar de todos os Fóruns de Presidentes</t>
  </si>
  <si>
    <t>Participar dos Fóruns de Presidentes contribuindo para os assuntos tratados e levando as visões e demandas do CAU/SP para compartilhamento</t>
  </si>
  <si>
    <t>Participar do Fórum de Presidentes e contribuir para melhoria do CAU como um todo</t>
  </si>
  <si>
    <t>Coeficiente de realização (%)  = Quantidade de Fóruns de Presidentes participada / Quantidade de Fóruns de Presidentes Prevista</t>
  </si>
  <si>
    <t>01.01.001 - Participar nas Reuniões Plenárias Ampliadas do CAU/BR</t>
  </si>
  <si>
    <t>Participar de todas Reuniões de Plenárias Ampliadas do CAU/BR</t>
  </si>
  <si>
    <t>Participar das Reuniões de Plenárias Ampliadas do CAU/BR, buscando deliberar de forma a contribuir com o CAU e a Arquitetura e Ubanismo como um todo</t>
  </si>
  <si>
    <t>Corroborar e influenciar na tomada de decisões que impactem o Conselho e a Arquitetura e Urbanismo como um todo</t>
  </si>
  <si>
    <t>Coeficiente de realização (%)  = Quantidade de Reuniões de Plenárias Ampliadas do CAU/BR participada / Quantidade de Reuniões de Plenárias Ampliadas do CAU/BR Prevista</t>
  </si>
  <si>
    <t>01.01.001 - Participar e conduzir as Reuniões do Conselho Diretor (aproximadamente 30 reuniões ao ano)</t>
  </si>
  <si>
    <t>Participar de todas Reuniões do Conselho Diretor</t>
  </si>
  <si>
    <t>Conduzir as Reuniões do Conselho Diretor visando nortear as ações do conselho</t>
  </si>
  <si>
    <t>Ter um conselho diretor alinhado com as visões e necessidades do CAU/SP</t>
  </si>
  <si>
    <t>Quantidade de Reuniões do Conselho Diretor participada / Quantidade de Reuniões do Conselho Diretor Prevista</t>
  </si>
  <si>
    <t>01.01.001 - Participar e presidir as Reuniões Plenárias Ordinárias (12 ao ano) e Extraordinárias (6 ao ano)</t>
  </si>
  <si>
    <t>Participar de todas Reuniões Plenárias Ordinárias e Extraordinárias do CAU/SP</t>
  </si>
  <si>
    <t>Presidir as Reuniões Plenárias Ordinárias e Extraordinárias culminando nas deliberações e tomada de decisões</t>
  </si>
  <si>
    <t>Atingir as deliberações de diversos assuntos conforme a decisão da maioria dos Conselheiros em Plenária</t>
  </si>
  <si>
    <t>01.01.001 - Realizar Reuniões e Representações com entidades ligadas a Arquitetura e Urbanismo</t>
  </si>
  <si>
    <t>Firmar acordos e parcerias com entidades ligadas a Arquitetura e Urbanismo</t>
  </si>
  <si>
    <t>Ao reunir-se com entidades de Arquitetura e Urbanismo, buscar uma relação de parceria em conjunto para melhorar as condições dos Arquitetos e Urbanistas do Estado e a sociedade</t>
  </si>
  <si>
    <t>Conseguir o apoio e a confiança de entidades ligadas a Arquitetura e Urbanismo</t>
  </si>
  <si>
    <t>01.01.001 - Participar de eventos  relacionados diretamente a Arquitetura e Urbanismo, como representante do conselho</t>
  </si>
  <si>
    <t>Estar presente em eventos relacionados diretamente a Arquitetura e Urbanismo</t>
  </si>
  <si>
    <t>Mostrar presença em quantos eventos relacionados diretamente a Arquitetura e Urbanismo quanto forem possíveis</t>
  </si>
  <si>
    <t>Evidenciar que o conselho está presente e atento ao cenário da Arquitetura e Ubanismo do Estado</t>
  </si>
  <si>
    <t>01.01.001 - Participar dos Seminários e Encontros CAU/BR</t>
  </si>
  <si>
    <t>Participar de todos Seminários e Encontros do CAU/BR</t>
  </si>
  <si>
    <t>Ter condições e orçamento para participação dos Seminários e Encontros do CAU/BR</t>
  </si>
  <si>
    <t>Discutir os temas abordados no Encontros do CAU/BR e; Adquirir novos conhecimentos e visões que o CAU/BR pretende inovar e implementar através dos seus seminários</t>
  </si>
  <si>
    <t>01.01.001 - Participar e contribuir com as Reuniões das Comissões Temporárias, Especiais e Permanentes do CAU/SP</t>
  </si>
  <si>
    <t>Quando necessário participar de Reuniões das Comissões do CAU/SP</t>
  </si>
  <si>
    <t>Participar e contribuir com o trabalho realizado pelas Comieeões do CAU/SP</t>
  </si>
  <si>
    <t>Ter as Comissões alinhadas com a visão e necessidades do CAU/SP</t>
  </si>
  <si>
    <t>01.01.001 - Efetuar Despachos com Coordenadores das Comissões</t>
  </si>
  <si>
    <t>Despachos mensais com coordenadores de Comissões</t>
  </si>
  <si>
    <t>Quando necessário efetuar alinhamentos com o Coordenadores de Comissões</t>
  </si>
  <si>
    <t>Troca de conhecimento e posicionamento da situação dos trabalhos</t>
  </si>
  <si>
    <t>01.01.001 - Realizar Ações internacionais de valorização da arquitetura e Urbanismo</t>
  </si>
  <si>
    <t>Participar de eventos internacionais representando o CAU/SP</t>
  </si>
  <si>
    <t>Viabilizar a participação em eventos internacionais, garantindo orçamento e condições para participação destes</t>
  </si>
  <si>
    <t>Valorizar e importar a Arquitetura e Urbanismo brasileiro internacionamente</t>
  </si>
  <si>
    <t>01.01.001 - Realizar Açoes de acreditação de cursos de Arquitetura e Urbanismo</t>
  </si>
  <si>
    <t>Realizar ações para promover a Acreditação de curso no Estado</t>
  </si>
  <si>
    <t>Conseguir parametros para viabilizar a acreditação dos cursos de Arquitetura e Urbanismo no Estado</t>
  </si>
  <si>
    <t>Ter acreditação de cursos para os cursos de Arquitetura e Urbanismo do Estado</t>
  </si>
  <si>
    <t>01.01.001 - Realizar Ações estrategicas de valorização dos escritorios de Arquitetura e Urbanismo</t>
  </si>
  <si>
    <t>Realizar ações de valorização dos escritórios de Arquitetura e Urbanismo</t>
  </si>
  <si>
    <t>Ter escritórios de Arquitetura e Urbanismo com atuação mais reconhecida pela sociedade</t>
  </si>
  <si>
    <t>01.01.001 - Efetuar Despachos com funcionários (gerentes, técnicos, coordenadores, assessores, advogados, fiscais)</t>
  </si>
  <si>
    <t>Efetuar despachos para alinhamento com funcionários</t>
  </si>
  <si>
    <t>Reuniões com os colaboradores do CAU/SP para alinhamento e tomada de decisões</t>
  </si>
  <si>
    <t>Alinhar a visão e nortear os trabalho realizados</t>
  </si>
  <si>
    <t>01.01.001 - Conceder Entrevistas pessoalmente, por telefone ou escrita</t>
  </si>
  <si>
    <t>Realizar entrvistas para aumentar o alcance do CAU/SP no Estado</t>
  </si>
  <si>
    <t>Realizar entrevistas pessoalmente, por telefone ou escrita, para melhorar e divulgar a imagem do Conselho no Estado</t>
  </si>
  <si>
    <t>Melhorar a comunicação com a sociedade e Arquitetos e Urbanistas</t>
  </si>
  <si>
    <t>01.01.001 - Realizar Visitas e Reuniões para acompanhamento dos Esscritórios Descentralizados</t>
  </si>
  <si>
    <t>Realizar reuniões com colaboradores das Regionais</t>
  </si>
  <si>
    <t xml:space="preserve">Alinhar as decisões e trabalhos realizados nas regionais </t>
  </si>
  <si>
    <t>Manter as regionais alinhadas com a visão do CAU/SP</t>
  </si>
  <si>
    <t>01.01.001 - Viagens para representação com CSC, CAU/BR, Comissão Eleitoral, CAU/UF, e demais instituições e seus eventos</t>
  </si>
  <si>
    <t xml:space="preserve">Realizar x viagens para representar o CAU/SP </t>
  </si>
  <si>
    <t>Representar o CAU/SP em diversos eventos e reuniões com outras entidades e com o CSC, CAU/BR, Comissão Eleitoral, CAU/UF</t>
  </si>
  <si>
    <t>Manter um diálogo constante entre o CAU/SP e o CAU e as demais instituições, visando alinhamentos e oportunidades que influenciem e beneficiem a Arquitetura e Urbanismo</t>
  </si>
  <si>
    <t xml:space="preserve">01.01.002.001 - comp. e Reuniões  Extraordinárias com as Comissões, Departamentos e Regionais </t>
  </si>
  <si>
    <t xml:space="preserve">                                                  Programação               2019
</t>
  </si>
  <si>
    <r>
      <rPr>
        <b/>
        <sz val="20"/>
        <color theme="1"/>
        <rFont val="Calibri"/>
        <family val="2"/>
        <scheme val="minor"/>
      </rPr>
      <t>01.01.002.001</t>
    </r>
    <r>
      <rPr>
        <sz val="20"/>
        <color theme="1"/>
        <rFont val="Calibri"/>
        <family val="2"/>
        <scheme val="minor"/>
      </rPr>
      <t xml:space="preserve"> - Acompanhar a Gestão do Projeto CAU Itinerante</t>
    </r>
  </si>
  <si>
    <t>Acompanhar o desenvolvimento dos trabalhos através de 36 reuniões nas Regionais</t>
  </si>
  <si>
    <t>Realização de viagens para acompanhamento dos trabalhos nas Regionais: 36 reuniões sendo  3 em cada uma das regionais e 6 nos setores ligados a prefeituras, e ou autoridades locais alargando as atuações do Projeto CAU Itinerante e iniciativas junto aos Arquitetos e a Sociedade</t>
  </si>
  <si>
    <t>Contribuir com a atuação do conselho auxiliando e promovendo a Arquitetura e Urbanismo no Estado como um todo</t>
  </si>
  <si>
    <t>Coeficiente de realização (%)  = Quantidade de reuniões realizadas / Quantidade de reuniões previstas</t>
  </si>
  <si>
    <t>José Roberto Geraldine Júnior / Danielle Ruas Mamnerick</t>
  </si>
  <si>
    <t>SIM</t>
  </si>
  <si>
    <t>01.01.003.001 - Atividade Setor Jurídico</t>
  </si>
  <si>
    <t xml:space="preserve">                                                  Programação           2019
</t>
  </si>
  <si>
    <r>
      <rPr>
        <b/>
        <sz val="20"/>
        <color theme="1"/>
        <rFont val="Calibri"/>
        <family val="2"/>
        <scheme val="minor"/>
      </rPr>
      <t>01.01.003.001</t>
    </r>
    <r>
      <rPr>
        <sz val="20"/>
        <color theme="1"/>
        <rFont val="Calibri"/>
        <family val="2"/>
        <scheme val="minor"/>
      </rPr>
      <t xml:space="preserve"> - Aumentar o número de funcionários do setor jurídico com aumento do número de advogados, assistentes administrativos e estagiários.</t>
    </r>
  </si>
  <si>
    <t>Melhorar a qualidade e a  eficiência do atendimento do Setor Jurídico às demais áreas do CAU/SP</t>
  </si>
  <si>
    <t>Permitir um atendimento eficiente considerando o constante aumento de demanda que é trazido ao setor jurídico na forma de processos administrativos, judiciais, manifestações, atendimento da presidência, da plenária, de comissões e da estrutura do Conselho.</t>
  </si>
  <si>
    <t>Redução do tempo necessário para o atendimento das demandas do setor que encontra-se sobrecarregado possibilitando respostas mais ágeis.</t>
  </si>
  <si>
    <t>Coeficiente de contratação (%)  = Quantidade de funcionários contratados/ quantidade de funcionários previstos</t>
  </si>
  <si>
    <t>Karina Furquim da Cruz</t>
  </si>
  <si>
    <r>
      <rPr>
        <b/>
        <sz val="20"/>
        <color theme="1"/>
        <rFont val="Calibri"/>
        <family val="2"/>
        <scheme val="minor"/>
      </rPr>
      <t>01.01.003.001</t>
    </r>
    <r>
      <rPr>
        <sz val="20"/>
        <color theme="1"/>
        <rFont val="Calibri"/>
        <family val="2"/>
        <scheme val="minor"/>
      </rPr>
      <t xml:space="preserve"> -  Capacitação específica de Funcionários do setor  Jurídico </t>
    </r>
  </si>
  <si>
    <t>Capacitar os funcionários do Setor Jurídico para representações legais do  CAU/SP</t>
  </si>
  <si>
    <t>Suprir os custos com capacitação dos funcionários do setor, para representações legais do CAU/SP</t>
  </si>
  <si>
    <t>Ter todos os funcionários do setor jurídico capacitados para que possam representar o CAU/SP junto a fóruns, audiências e demais eventos</t>
  </si>
  <si>
    <t>Coeficiente de realização (%)  = Quantidade de capacitações realizadas / Quantidade de capacitações previstas</t>
  </si>
  <si>
    <r>
      <rPr>
        <b/>
        <sz val="20"/>
        <color theme="1"/>
        <rFont val="Calibri"/>
        <family val="2"/>
        <scheme val="minor"/>
      </rPr>
      <t>01.01.003.001</t>
    </r>
    <r>
      <rPr>
        <sz val="20"/>
        <color theme="1"/>
        <rFont val="Calibri"/>
        <family val="2"/>
        <scheme val="minor"/>
      </rPr>
      <t xml:space="preserve"> - Readequação do espaço físico do setor.</t>
    </r>
  </si>
  <si>
    <t>Ampliação do espaco físico do setor jurídico para eventual contratação de novos funcionários e arquivo de documentos</t>
  </si>
  <si>
    <t>Ampliação do espaço físico do setor de modo a permitir um melhor desenvolvimento dos trabalhos, contratação de novos funcionários e o arquivamento de documentos, processos, pastas, entre outros.</t>
  </si>
  <si>
    <t>Melhores condições de trabalho para os profissionais do setor, espaço adequado para o arquivamento de documentos, diversos dos quais são sigilosos, além de facilitar seu acesso pelos profissionais.</t>
  </si>
  <si>
    <t>nº de funcionários beneficiados com a readequação do setor</t>
  </si>
  <si>
    <r>
      <rPr>
        <b/>
        <sz val="20"/>
        <color theme="1"/>
        <rFont val="Calibri"/>
        <family val="2"/>
        <scheme val="minor"/>
      </rPr>
      <t>01.01.003.001</t>
    </r>
    <r>
      <rPr>
        <sz val="20"/>
        <color theme="1"/>
        <rFont val="Calibri"/>
        <family val="2"/>
        <scheme val="minor"/>
      </rPr>
      <t xml:space="preserve"> - Aquisição de equipamentos para o setor</t>
    </r>
  </si>
  <si>
    <t>Aumentar a produtividade e eficiência dos trabalhos do setor jurídico</t>
  </si>
  <si>
    <t>Aquisição de mobiliário, computadores, arquivos e uma multifuncional em virtude da grande demanda de digitalização e impressão de documentos do setor.</t>
  </si>
  <si>
    <t>Permitir a melhoria no desenvolvimento dos trabalhos dos funcionários, além de economia de tempo e atendimento às condições adequadas de trabalho dos profissionais.</t>
  </si>
  <si>
    <t>Coeficiente de Aquisição (%)  = Quantidade de equipamentos adquiridos / Quantidade de equipamentos previstos</t>
  </si>
  <si>
    <r>
      <rPr>
        <b/>
        <sz val="20"/>
        <color theme="1"/>
        <rFont val="Calibri"/>
        <family val="2"/>
        <scheme val="minor"/>
      </rPr>
      <t>01.01.003.001</t>
    </r>
    <r>
      <rPr>
        <sz val="20"/>
        <color theme="1"/>
        <rFont val="Calibri"/>
        <family val="2"/>
        <scheme val="minor"/>
      </rPr>
      <t xml:space="preserve"> - Contratação de correspondentes jurídicos.</t>
    </r>
  </si>
  <si>
    <t>Contratar correspondentes jurídicos para auxílio nos processos em trâmite fora da cidade de São Paulo</t>
  </si>
  <si>
    <t>Contratação de correspondentes jurídicos para a adoção de providências necessárias dos processos em trâmite fora da cidade de São Paulo.</t>
  </si>
  <si>
    <t>Permitir a melhor condução possível e agilidade nos processos judiciais e extrajudiciais a cargo do setor jurídico.</t>
  </si>
  <si>
    <t>Coeficiente de contratação (%)  = Quantidade de correspondentes jurídicos contratados/ quantidade de correspondentes jurídicos previstos</t>
  </si>
  <si>
    <r>
      <rPr>
        <b/>
        <sz val="20"/>
        <color theme="1"/>
        <rFont val="Calibri"/>
        <family val="2"/>
        <scheme val="minor"/>
      </rPr>
      <t>01.01.003.001</t>
    </r>
    <r>
      <rPr>
        <sz val="20"/>
        <color theme="1"/>
        <rFont val="Calibri"/>
        <family val="2"/>
        <scheme val="minor"/>
      </rPr>
      <t xml:space="preserve"> - Viagens para a realização de audiências e outros atos judiciais e extrajudiciais.</t>
    </r>
  </si>
  <si>
    <t>Permitir aos funcionários do setor jurídico representar o CAU/SP na realização de audiências e demais representações legais</t>
  </si>
  <si>
    <t>Permitir as viagens dos funcionários do setor para o exercício de todos os atos que se façam necessários para o atendimento de suas atividades.</t>
  </si>
  <si>
    <t>Permitir a  atuação do setor jurídico em representações do CAU/SP realizadas fora de São Paulo</t>
  </si>
  <si>
    <t>Coeficiente de realização (%)  = Quantidade de representações atendidas / Quantidade de representações previstas</t>
  </si>
  <si>
    <t>Assessoramento direto da Presidência do Conselho, com a realização de reuniões, consultas verbais, pareceres, orientações e sugestões, conforme demanda</t>
  </si>
  <si>
    <t>meta estimada: 3 atendimentos à presidência por semana</t>
  </si>
  <si>
    <t>3 reuniões, 3 consultas, 1 parecer, 1 orientação</t>
  </si>
  <si>
    <t>Garantir o apoio jurídico nas demandas da Presidência</t>
  </si>
  <si>
    <t>Coeficiente de realização (%)  =  quantidade  de assessoramentos  realizados/ quantidade de assessoramentos demandados</t>
  </si>
  <si>
    <t>Orientações jurídicas e atendimento às demais Departamentos e suas equipes técnicas, apresentando sugestões e solucionando problemas surgidos em processos administrativos, atendimento ao público, interpretação da legislação e normas aplicáveis e outros</t>
  </si>
  <si>
    <t>meta estimada: 3 atendimentos aos Departamentos por semana</t>
  </si>
  <si>
    <t>Garantir o apoio jurídico nas demandas dos Departamentos</t>
  </si>
  <si>
    <t>Assessoramento a todas as Comissões, sejam permanentes ou especiais, participando das reuniões sempre que convocados, emitindo notas técnicas e orientações, sugerindo fluxogramas, auxiliando nos trâmites processuais e emitindo manifestações nos processos administrativos quando provocados</t>
  </si>
  <si>
    <t>meta estimada: 5 atendimentos aos Departamentos por semana</t>
  </si>
  <si>
    <t>5 reuniões, 3 consultas, 1 parecer, 1 orientação</t>
  </si>
  <si>
    <t>Garantir o apoio jurídico nas demandas das Comissões</t>
  </si>
  <si>
    <t>Assessoramento em todas as Reuniões Plenárias Ordinárias, com manifestações e pareceres sempre que solicitado</t>
  </si>
  <si>
    <t>meta estimada: 1 Assessoramento por mês</t>
  </si>
  <si>
    <t>1 reunião, 1 consultas, 1 parecer, 1 orientação</t>
  </si>
  <si>
    <t>Garantir o apoio jurídico nas demandas das Reuniões Plenárias</t>
  </si>
  <si>
    <t>Assessoramento em Reuniões do Conselho Diretor, com manifestações e pareceres sempre que solicitado</t>
  </si>
  <si>
    <t>meta estimada:  2 Assessoramentos por mês</t>
  </si>
  <si>
    <t>2 reuniões, 2 consultas, 2 pareceres, 2 orientações</t>
  </si>
  <si>
    <t>Garantir o apoio jurídico nas demandas dos Conselho Diretor</t>
  </si>
  <si>
    <t>Assessoramento em reuniões diversas com a participação de outros setores do CAU/SP.</t>
  </si>
  <si>
    <t>meta estimada: 3 atendimentos em reuniões por mês</t>
  </si>
  <si>
    <t>Garantir o apoio jurídico nas demandas dos setores do CAU/SP</t>
  </si>
  <si>
    <t>Manifestação Jurídica em Processo Administrativo de Licitação/ Análise de Edital/ Apresentação de minuta de contrato.</t>
  </si>
  <si>
    <t>meta estimada: 10 manifestações por mês</t>
  </si>
  <si>
    <t>10 reuniões, 10 consultas, 10 pareceres, 10 orientações</t>
  </si>
  <si>
    <t>Garantir o apoio jurídico nos Processos Administrativos de Licitação/ Análise de Edital/ Apresentação de minuta de contrato.</t>
  </si>
  <si>
    <t>nº de manifestações jurídicas/ nº de contratos</t>
  </si>
  <si>
    <t>Elaboração de Atos Normativos/ Análise de Minuta de Instrução Normativa/ Minuta de Alteração de IN</t>
  </si>
  <si>
    <t>meta estimada: 28 Atos Normativos por mês</t>
  </si>
  <si>
    <t>336 Atos Normativos por mês</t>
  </si>
  <si>
    <t>Garantir o apoio jurídico na Elaboração de Atos Normativos/ Análise de Minuta de Instrução Normativa/ Minuta de Alteração de IN</t>
  </si>
  <si>
    <t>nº de análises de Minuta de Instrução Normativa</t>
  </si>
  <si>
    <t>Elaboração de Memorandos Internos</t>
  </si>
  <si>
    <t>meta estimada: 69 Memorandos Internos por mês</t>
  </si>
  <si>
    <t>828 Memorandos Internos por ano</t>
  </si>
  <si>
    <t xml:space="preserve">nº de memorandos internos elaborados </t>
  </si>
  <si>
    <t>Acompanhamento, peticionamento, defesas e recursos diversos junto ao Ministério Público Federal, Ministério Público Estadual,  Ministério Público do Trabalho, e em processos judiciais</t>
  </si>
  <si>
    <t>meta estimada: 65 Acompanhamento, peticionamento, defesas e recursos diversos por mês</t>
  </si>
  <si>
    <t>780 Acompanhamento, peticionamento, defesas e recursos diversos por Ano</t>
  </si>
  <si>
    <t>Garantir o apoio jurídico no Acompanhamento, peticionamento, defesas e recursos diversos</t>
  </si>
  <si>
    <t>Acompanhamento, peticionamento, defesas e recursos diversos realizados/ Acompanhamento, peticionamento, defesas e recursos diversos previstos</t>
  </si>
  <si>
    <t>Execução Fiscal</t>
  </si>
  <si>
    <t>meta estimada: 1500 Execuções Fiscais por mês</t>
  </si>
  <si>
    <t>18.000 Execuções Fiscais por ano</t>
  </si>
  <si>
    <t>Garantir o pagamento das anuidades devidas</t>
  </si>
  <si>
    <t>nº de execuções fiscais/ nº de pagamentos realizados</t>
  </si>
  <si>
    <t>Estudos e pesquisas acerca das resoluções do CAU/BR, envolvendo o confronto das mesmas para com a legislação vigente, propositura de novos posicionamentos, padronização de procedimentos e facilitação do entendimento</t>
  </si>
  <si>
    <t>não estimativo</t>
  </si>
  <si>
    <t>Capacitação dos funcionários do setor juridico</t>
  </si>
  <si>
    <t>nº de resoluções e atos normativos emanados pelo CAU/BR</t>
  </si>
  <si>
    <t>Reuniões internas</t>
  </si>
  <si>
    <t>meta estimada: 02 reuniões internas por mês</t>
  </si>
  <si>
    <t>24 Reuniões Internas por ano</t>
  </si>
  <si>
    <t>Alinhamentos das ações do Departamento Jurídico</t>
  </si>
  <si>
    <t>nº de ações a serem alinhadas</t>
  </si>
  <si>
    <t>Recolhimento de Custas e Despesas Processuais</t>
  </si>
  <si>
    <t>Meta estimada: de acordo com o nº de processos a serem distribuídos ou de recursos a serem interpostos</t>
  </si>
  <si>
    <t>Recolhimento de Custas de Notificação Extrajudicial em Cartório</t>
  </si>
  <si>
    <t>meta estimada: 1 Recolhimento de Custas e Despesas Processuais por mês</t>
  </si>
  <si>
    <t xml:space="preserve"> 12 Recolhimento de Custas e Despesas Processuais por ano</t>
  </si>
  <si>
    <t>Garantir o Recolhimento de Custas de Notificação Extrajudicial em Cartório</t>
  </si>
  <si>
    <t>nº de custas de Notificação Extrajudicial recolhidas</t>
  </si>
  <si>
    <t>Elaboração de contratos/ aditamentos/ convênios/ parcerias</t>
  </si>
  <si>
    <t>meta estimada: 1 Elaboração de contratos/ aditamentos/ convênios/ parcerias por mês</t>
  </si>
  <si>
    <t>12 Elaborações de contratos/ aditamentos/ convênios/ parcerias por mês</t>
  </si>
  <si>
    <t>Garantir o apoio jurídico na Elaboração de contratos/ aditamentos/ convênios/ parcerias</t>
  </si>
  <si>
    <t>nº de contratos elaborados</t>
  </si>
  <si>
    <t>Atendimento as demandas da ouvidoria</t>
  </si>
  <si>
    <t xml:space="preserve">meta estimada: 2 atendimentos por mês </t>
  </si>
  <si>
    <t>2 reuniões, 2 consultas, 2 parecer, 2 orientações</t>
  </si>
  <si>
    <t>Garantir o apoio jurídico no Atendimento as demandas da ouvidoria</t>
  </si>
  <si>
    <t>Coeficiente de realização (%)  =  quantidade  de atendimentos realizados/ quantidade de atendimentos demandados</t>
  </si>
  <si>
    <t xml:space="preserve">Participação Seminário </t>
  </si>
  <si>
    <t>meta estimada: 1 Participação Seminário por quadrimestre</t>
  </si>
  <si>
    <t>3 Participações Seminário por Ano</t>
  </si>
  <si>
    <t>pesquisa de satisfação dos participantes</t>
  </si>
  <si>
    <t>Relatório de Prognóstico para Auditoria Externa do CAU</t>
  </si>
  <si>
    <t>meta estimada: 1 relatório por ano</t>
  </si>
  <si>
    <t>1 relatório por ano</t>
  </si>
  <si>
    <t>cumprimento Auditoria Externa CAU</t>
  </si>
  <si>
    <t>01.01.004 - Atividades da Secretaria da Presidência</t>
  </si>
  <si>
    <t xml:space="preserve">                                                  Programação              2019
</t>
  </si>
  <si>
    <r>
      <rPr>
        <b/>
        <sz val="20"/>
        <color theme="1"/>
        <rFont val="Calibri"/>
        <family val="2"/>
        <scheme val="minor"/>
      </rPr>
      <t xml:space="preserve">01.01.004.001 </t>
    </r>
    <r>
      <rPr>
        <sz val="20"/>
        <color theme="1"/>
        <rFont val="Calibri"/>
        <family val="2"/>
        <scheme val="minor"/>
      </rPr>
      <t xml:space="preserve">- Convocações, confecção de listas, recebimento e arquivamento de ATA e outros documentos referentes aos Órgãos do CAU/SP </t>
    </r>
  </si>
  <si>
    <t>Convocação e controle para atividades</t>
  </si>
  <si>
    <t xml:space="preserve">Convocar Conselheiros e demais membros para as  Reuniões Plenárias, Conselho Diretor, CEAU-CAU/SP, Comissões e GT´s; Ter o controle dos participantes das reuniões </t>
  </si>
  <si>
    <t>Garantir a participação dos membros do CAU/SP em reuniões e eventos</t>
  </si>
  <si>
    <t>Coeficiente de realização (%)  = Quantidade de convocações realizada / Quantidade de convocações prevista</t>
  </si>
  <si>
    <t>Danielle Ruas Mamnerick</t>
  </si>
  <si>
    <r>
      <rPr>
        <b/>
        <sz val="20"/>
        <color theme="1"/>
        <rFont val="Calibri"/>
        <family val="2"/>
        <scheme val="minor"/>
      </rPr>
      <t>01.01.004.001</t>
    </r>
    <r>
      <rPr>
        <sz val="20"/>
        <color theme="1"/>
        <rFont val="Calibri"/>
        <family val="2"/>
        <scheme val="minor"/>
      </rPr>
      <t xml:space="preserve"> - Convocações, confecção de listas, recebimento e arquivamento de ATA e outros documentos referentes aos Órgãos do CAU/SP  </t>
    </r>
  </si>
  <si>
    <r>
      <rPr>
        <b/>
        <sz val="20"/>
        <color theme="1"/>
        <rFont val="Calibri"/>
        <family val="2"/>
        <scheme val="minor"/>
      </rPr>
      <t>01.01.004.001</t>
    </r>
    <r>
      <rPr>
        <sz val="20"/>
        <color theme="1"/>
        <rFont val="Calibri"/>
        <family val="2"/>
        <scheme val="minor"/>
      </rPr>
      <t xml:space="preserve"> - Acompanhamento dos GT´s, Comissões Permanentes e Comissões Especiais</t>
    </r>
  </si>
  <si>
    <r>
      <rPr>
        <b/>
        <strike/>
        <sz val="20"/>
        <color rgb="FFFF0000"/>
        <rFont val="Calibri"/>
        <family val="2"/>
        <scheme val="minor"/>
      </rPr>
      <t xml:space="preserve">01.01.004.001 </t>
    </r>
    <r>
      <rPr>
        <strike/>
        <sz val="20"/>
        <color rgb="FFFF0000"/>
        <rFont val="Calibri"/>
        <family val="2"/>
        <scheme val="minor"/>
      </rPr>
      <t xml:space="preserve">- Apoio Administrativo às 10 regionais do CAU/SP </t>
    </r>
  </si>
  <si>
    <r>
      <rPr>
        <b/>
        <sz val="20"/>
        <color theme="1"/>
        <rFont val="Calibri"/>
        <family val="2"/>
        <scheme val="minor"/>
      </rPr>
      <t xml:space="preserve">01.01.004.001 </t>
    </r>
    <r>
      <rPr>
        <sz val="20"/>
        <color theme="1"/>
        <rFont val="Calibri"/>
        <family val="2"/>
        <scheme val="minor"/>
      </rPr>
      <t xml:space="preserve">- Confecção de Ofícios e memorandos </t>
    </r>
  </si>
  <si>
    <r>
      <rPr>
        <b/>
        <sz val="20"/>
        <color theme="1"/>
        <rFont val="Calibri"/>
        <family val="2"/>
        <scheme val="minor"/>
      </rPr>
      <t xml:space="preserve">01.01.004.001 </t>
    </r>
    <r>
      <rPr>
        <sz val="20"/>
        <color theme="1"/>
        <rFont val="Calibri"/>
        <family val="2"/>
        <scheme val="minor"/>
      </rPr>
      <t>- Protocolos SICCAU (criação, recebimento e envio) e protocolos físicos</t>
    </r>
  </si>
  <si>
    <r>
      <rPr>
        <b/>
        <sz val="20"/>
        <color theme="1"/>
        <rFont val="Calibri"/>
        <family val="2"/>
        <scheme val="minor"/>
      </rPr>
      <t xml:space="preserve">01.01.004.001 </t>
    </r>
    <r>
      <rPr>
        <sz val="20"/>
        <color theme="1"/>
        <rFont val="Calibri"/>
        <family val="2"/>
        <scheme val="minor"/>
      </rPr>
      <t>- Despachos com o Presidente</t>
    </r>
  </si>
  <si>
    <r>
      <rPr>
        <b/>
        <sz val="20"/>
        <color theme="1"/>
        <rFont val="Calibri"/>
        <family val="2"/>
        <scheme val="minor"/>
      </rPr>
      <t xml:space="preserve">01.01.004.001 </t>
    </r>
    <r>
      <rPr>
        <sz val="20"/>
        <color theme="1"/>
        <rFont val="Calibri"/>
        <family val="2"/>
        <scheme val="minor"/>
      </rPr>
      <t xml:space="preserve">- Organização e convocação para Reuniões Plenárias Ordinárias e Extraordinárias </t>
    </r>
  </si>
  <si>
    <r>
      <rPr>
        <b/>
        <sz val="20"/>
        <color theme="1"/>
        <rFont val="Calibri"/>
        <family val="2"/>
        <scheme val="minor"/>
      </rPr>
      <t xml:space="preserve">01.01.004.001 </t>
    </r>
    <r>
      <rPr>
        <sz val="20"/>
        <color theme="1"/>
        <rFont val="Calibri"/>
        <family val="2"/>
        <scheme val="minor"/>
      </rPr>
      <t xml:space="preserve">- Confecção de OS para empresa de eventos e de confecção de ATA </t>
    </r>
  </si>
  <si>
    <r>
      <rPr>
        <b/>
        <sz val="20"/>
        <color theme="1"/>
        <rFont val="Calibri"/>
        <family val="2"/>
        <scheme val="minor"/>
      </rPr>
      <t>01.01.004.001</t>
    </r>
    <r>
      <rPr>
        <sz val="20"/>
        <color theme="1"/>
        <rFont val="Calibri"/>
        <family val="2"/>
        <scheme val="minor"/>
      </rPr>
      <t xml:space="preserve"> - Confecção de OS viagem e despacho do Presidente e Chefe de Gabinete</t>
    </r>
  </si>
  <si>
    <r>
      <rPr>
        <b/>
        <sz val="20"/>
        <color theme="1"/>
        <rFont val="Calibri"/>
        <family val="2"/>
        <scheme val="minor"/>
      </rPr>
      <t>01.01.004.001</t>
    </r>
    <r>
      <rPr>
        <sz val="20"/>
        <color theme="1"/>
        <rFont val="Calibri"/>
        <family val="2"/>
        <scheme val="minor"/>
      </rPr>
      <t xml:space="preserve"> - Emissão de passagens aéreas para Conselheiros e Funcionários do CAU/SP</t>
    </r>
  </si>
  <si>
    <r>
      <rPr>
        <b/>
        <sz val="20"/>
        <color theme="1"/>
        <rFont val="Calibri"/>
        <family val="2"/>
        <scheme val="minor"/>
      </rPr>
      <t>01.01.004.001</t>
    </r>
    <r>
      <rPr>
        <sz val="20"/>
        <color theme="1"/>
        <rFont val="Calibri"/>
        <family val="2"/>
        <scheme val="minor"/>
      </rPr>
      <t xml:space="preserve"> - Convocações Reunião de Diretoria </t>
    </r>
  </si>
  <si>
    <t>Presidência</t>
  </si>
  <si>
    <t>01.01.005 - Despesas com Diárias e Deslocamentos do Exercício Anterior</t>
  </si>
  <si>
    <t>Realizar o pagamento de todas diárias e Deslocamento do exercício anterior</t>
  </si>
  <si>
    <t>Pagamento de Diárias e/ou Deslocamentos que ocorreram no final do exercício anterior e não puderam ser computadas a tempo de seu encerramento</t>
  </si>
  <si>
    <t>Quitação de Despesas com Diárias e/ou Deslocamentos do Exercício Anterior</t>
  </si>
  <si>
    <t>Coeficiente de realização (%)  = Quantidadede pagamentos realizada / Quantidade de pagamentos prevista</t>
  </si>
  <si>
    <t>01.01.006 - Biblioteca CAU/SP</t>
  </si>
  <si>
    <t>Viabilizar a estruturação de uma Biblioteca para o CAU/SP</t>
  </si>
  <si>
    <t>Ter uma Biblioteca na SEDE CAU/SP para utilização dos funcionários, arquitetos, estudantes e a sociedade</t>
  </si>
  <si>
    <t>Fomentar a Arquitetura e Urbanismo por meio de uma biblioteca de livre acesso a sociedade como um todo</t>
  </si>
  <si>
    <t>Coeficiente de realização (%)  = % de implementação realizada / % de implementação prevista</t>
  </si>
  <si>
    <t>Coeficiente de realização (%)  = Quantidade de Plenárias Extraordinparias realizada / Quantidade de Plenárias Extraordinárias prevista</t>
  </si>
  <si>
    <t>Realizar 50% das Plenárias Extraordinárias</t>
  </si>
  <si>
    <t>Viabilizar as Reuniões Plenárias Extraordinárias, no segundo semestre do ano, para discutir e deliberar sobre assuntos relativos ao exercício da arquitetura e urbanismo no âmbito do CAU/SP e/ou processos encaminhados pela Comissão Permanente de Ética e Disciplina do CAU/SP</t>
  </si>
  <si>
    <t>Realização das 4 Reuniões Plenárias Extraordinárias do CAU/SP</t>
  </si>
  <si>
    <t>Plenárias Extraordinárias do CAU/SP</t>
  </si>
  <si>
    <t>José Roberto Geraldine Júnior</t>
  </si>
  <si>
    <t>Coeficiente de realização (%)  = Quantidade de Plenárias realizada / Quantidade de Plenárias prevista</t>
  </si>
  <si>
    <t>Realizar 100% das Plenárias Ordinárias</t>
  </si>
  <si>
    <t>Viabilizar as Reuniões Plenárias Ordinárias para discutir e deliberar sobre assuntos relativos ao exercício da arquitetura e urbanismo no âmbito do CAU/SP</t>
  </si>
  <si>
    <t>Realização das 12  Reuniões Plenárias Ordinárias do CAU/SP</t>
  </si>
  <si>
    <t>Plenárias Ordinárias do CAU/SP</t>
  </si>
  <si>
    <t>Viabilizar reuniões para discussões de assuntos de interesse do CAU/SP</t>
  </si>
  <si>
    <t>Garantir a participação dos Arquitetos e Urbanistas no planejamento  territorial e na gestão urbana</t>
  </si>
  <si>
    <t>Proporcionar condições financeiras para possibilitar a estrutura necessária para a realização das Plenárias do CAU/SP</t>
  </si>
  <si>
    <t>01.02 -  Plenárias - Atividades e Ações</t>
  </si>
  <si>
    <t>Presidência - Custo Fixo</t>
  </si>
  <si>
    <t>01.03 - Conselho Diretor - Atividades e Ações</t>
  </si>
  <si>
    <t>Garantir a manutenção e funcionamento das reuniões de Departamentos</t>
  </si>
  <si>
    <t xml:space="preserve">Assegurar a eficácia no atendimento e no relacionamento com os Arquitetos e Urbanistas e a Sociedade </t>
  </si>
  <si>
    <t>Gerir com eficiência e eficácias o CAU/SP dando efetividade às ações e projetos estabelecidos no plano de ação</t>
  </si>
  <si>
    <t>Discussões e alinhamentos do Conselho Diretor</t>
  </si>
  <si>
    <t>Dar condições para a realização das 12 Reuniões Ordinárias do Conselho Diretor do CAU/SP</t>
  </si>
  <si>
    <t>Reuniões Ordinárias mensais para discutir e deliberar sobre assuntos a serem encaminhados pela Diretoria e assuntos a serem encaminhados para apreciação e deliberação do Plenário do CAU/SP</t>
  </si>
  <si>
    <t>Realizar 90% das Reuniões Ordinárias</t>
  </si>
  <si>
    <t>Coeficiente de realização (%)  = Quantidade de reuniões realizada / Quantidade de reuniões prevista</t>
  </si>
  <si>
    <t>Dar condições para a realização das 6 Reuniões Extraordinárias do Conselho Diretor do CAU/SP</t>
  </si>
  <si>
    <t>Reuniões Extraordinárias, a cada 60 (sessenta) dias de forma intercalada, para discutir e deliberar sobre assuntos que estejam no âmbito do Conselho Diretor e/ou assuntos que necessitem ser encaminhados para apreciação e aprovação do Plenário do CAU/SP</t>
  </si>
  <si>
    <t>Realizar 50% das Reuniões Extraordinárias</t>
  </si>
  <si>
    <t>Coeficiente de realização (%)  = Quantidade de reuniões extraordinárias realizada / Quantidade de reuniões extraordinárias prevista</t>
  </si>
  <si>
    <t>01.04 - Funcionalidade do CAU/SP (Prestação de Serviços, Material de Consumo, Manutenção de bens e móveis)</t>
  </si>
  <si>
    <t>Assegurar o funcionamento da estrutura da Sede do CAU/SP</t>
  </si>
  <si>
    <t>Manutenção das atividades do CAU/SP de forma continuada</t>
  </si>
  <si>
    <t>01.04.001 - Pagamento de Aluguel CAU/SP</t>
  </si>
  <si>
    <t>Pagamento de 12 parcelas mensais de Aluguéis (Sede somente) e encargos</t>
  </si>
  <si>
    <t>Pagamento de aluguel da Sede e das despesas da Sede e das Regionais:  IPTU, água, energia elétrica, telefonia (Fixa, internet e móvel) e condomínio</t>
  </si>
  <si>
    <t>Pagamentos efetuados até a data do vencimento</t>
  </si>
  <si>
    <t>Coeficiente de realização (%)  = Quantidade de pagamentos realizada / Quantidade de Pagamentos prevista</t>
  </si>
  <si>
    <t>01.04.001 - Manutenção da SEDE e Serviços de terceiros PJ</t>
  </si>
  <si>
    <t>Pagamento de 12 parcelas mensais com serviços de Fornecedores</t>
  </si>
  <si>
    <t>Contratos de: manutenção (predial, dos veículos, ar condicionado, consertos de equipamentos eletroeletrônicos, eletrodomésticos, etc..), Correios, estacionamento, abastecimento, arquivo, Dedetização, Seguro (Predial e dos veículos) e demais aquisições e/ou serviços</t>
  </si>
  <si>
    <t>Manter a estrutura em funcionamento para realização das atividades do CAU/SP</t>
  </si>
  <si>
    <t>01.04.001 - Materiais de Consumo / Contrato  e Garantir o suprimento com Materiais de Consumo na SEDE e Escritórios Descentralizados do CAU/SP</t>
  </si>
  <si>
    <t>Ter materiais de Consumo para garantir os suprimentos da SEDE e Escritórios Descentralizados CAU/SP</t>
  </si>
  <si>
    <t>Aquisição de materiais para atender a demanda e funcionamento da Sede e Escritórios Descentralizados Escritório, Papelaria, Limpeza, Higiene, Descartáveis, Gêneros Alimentícios e demais materiais solicitados)</t>
  </si>
  <si>
    <t>Assegurar o serviços de apoio administrativo e operacional</t>
  </si>
  <si>
    <t>Coeficiente de realização (%)  = Quantidade de aquisições realizada / Quantidade de aquisições prevista</t>
  </si>
  <si>
    <t>01.04.001 - Aquisição de Bens Móveis, Eletrodomésticos e Eletroeletrônicos</t>
  </si>
  <si>
    <t>Ter Bens móveis, eletrodomésticos e eletroeletrônicos necessários para o funcionamento da Sede e Escritórios Descentralizados CAU/SP</t>
  </si>
  <si>
    <t>Aquisição de Bens Móveis para atender a demanda complementar da Sede e das Escritórios Descentralizados (devido mudança de endereços/imóvel)</t>
  </si>
  <si>
    <t>Atender a demanda quanto a aquisição de mobiliário complementar para Sede e Escritórios Descentralizados</t>
  </si>
  <si>
    <t>01.04.002 -  Reforma e Estruturação da Nova SEDE do CAU/SP (Compra da Sede)</t>
  </si>
  <si>
    <t xml:space="preserve">                                                  Programação                2019
</t>
  </si>
  <si>
    <t>Reforma e Estruturação da Nova SEDE do CAU/SP (Compra da Sede)</t>
  </si>
  <si>
    <t>Ter uma Sede adequada para o funcionamento do CAU/SP</t>
  </si>
  <si>
    <t>Estruturar a Nova SEDE CAU/SP para atender a necessidade dos Funcinonários, Arquitetos e Urbanistas e a Sociedade</t>
  </si>
  <si>
    <t>Adequar a Nova SEDE do CAU/SP</t>
  </si>
  <si>
    <t>Coeficiente de realização (%)  = % de estruturação realizado / % de estruturação previsto</t>
  </si>
  <si>
    <t>01.04.003 - Sustentabilidade da Nova Sede</t>
  </si>
  <si>
    <t xml:space="preserve">                                                  Programação                 2019
</t>
  </si>
  <si>
    <t>01.04.003 -  Sustentabilidade da Nova Sede</t>
  </si>
  <si>
    <t>Ter uma reserva para gastos emergênciais da Nova Sede CAU/SP</t>
  </si>
  <si>
    <t>Com essa reserva cobrir eventuais gastos e imprevistos que possam ocorrer na nova SEDE</t>
  </si>
  <si>
    <t>Garantir o pleno funcionamento da nova SEDE CAU/SP</t>
  </si>
  <si>
    <t>Coeficiente de realização (%)  = % de gastos realizado / % de gastos previsto</t>
  </si>
  <si>
    <t>Obs:  O anexo 1.4  deve ser preenchido para todos os projetos/atividades constantes na proposta de Programação 2019. As células sinalizadas, em cinza, são fórmulas e não devem ser modificadas.</t>
  </si>
  <si>
    <t>Valdir Bergamini</t>
  </si>
  <si>
    <t>01.05 - Vice Presidência - Relacion. Articulação.,  Benef. e RH, (Diárias, Desloc. e Viagens) (Atividades e Ações)</t>
  </si>
  <si>
    <t>Assegurar o funcionamento da estrutura da Vice Presidência do CAU/SP</t>
  </si>
  <si>
    <t>Garantir funcionamento e deslocamento da Vice - Presidência para despachos e representação do CAU/SP Junto a Sociedade</t>
  </si>
  <si>
    <t>Reprogramação 2018
(A)</t>
  </si>
  <si>
    <t>Programação          2019
(B)</t>
  </si>
  <si>
    <t>Execução Jan/Mai (B)</t>
  </si>
  <si>
    <t>Projetado Jun/Dez (C )</t>
  </si>
  <si>
    <t>Proposta de Reprogramação (D=B+C)</t>
  </si>
  <si>
    <t>01.05.001 - Participação nas PLENÁRIAS, deliberações junto a DIRETORIA, atividades de representação do Conselho</t>
  </si>
  <si>
    <t>Participar de todas as 12 Plenárias Ordinárias e 6 Extraordinárias do CAU/SP, das 24 Reuniões do Conselho Diretor e de atividades de representação do CAU/SP</t>
  </si>
  <si>
    <t>Participar de Plenárias Ordinárias, de  Reuniões de Diretoria e de atividades de representação do CAU/SP</t>
  </si>
  <si>
    <t>Participar de 90% das Atividades (Plenárias, Reuniões do Conselho Diretor e Atividades de Representação)</t>
  </si>
  <si>
    <t>Coeficiente de realização (%)  = Qtd de Participação nas Atividades / Qtd Total de Atividades</t>
  </si>
  <si>
    <t>01.05.001 - Reuniões com equipe, atendimentos e atividades internas ao Conselho</t>
  </si>
  <si>
    <t xml:space="preserve"> Realizar 96 Reuniões de trabalho e atendimentos com a equipe da Vice-presidência sobre assuntos e/ou projetos a cargo da Vice-presidência</t>
  </si>
  <si>
    <t>Tratar dos assuntos relativos às ações da Vice-presidência, tanto internamente ao Conselho e conselheiros, quanto externamente, junto à sociedade</t>
  </si>
  <si>
    <t>Realizar 90% das Reuniões</t>
  </si>
  <si>
    <t>Coeficiente de realização (%)  = Qtd de Participação em Reuniões e Atendimentos / Qtd Total de Reuniões e Atendimentos</t>
  </si>
  <si>
    <t>01.05.001 - CAU/BR e Congresso Nacional: Participação de Plenárias do CAU/BR e Reuniões no Congresso Nacional</t>
  </si>
  <si>
    <t>Realizar ações articuladas com a Presidência e a Gerência de Gabinete do CAU/SP no sentido de contribuir, junto ao CAU/BR, na discussão e repercussão dos assuntos de interesse da sociedade e dos profissionais (Vice-presidente e/ou Assessor da Vice-presidência)</t>
  </si>
  <si>
    <t>Participar/apoiar/contribuir com as discussões no CAU/BR e no Congresso Nacional relacionadas à implantação das políticas discutidas pelas Comissões do CAU/BR relativas às questões Urbanas, Metropolitanas e Ambientais, bem como de valorização da Arquitetura e Urbanismo, buscando correspondência com a realidade e necessidades no Estado de São Paulo</t>
  </si>
  <si>
    <t>Participar de 70% das Plenárias e das Reuniões no Congresso Nacional</t>
  </si>
  <si>
    <t>Coeficiente de realização (%)  = Qtd de Participação em Reuniões / Qtd Total de Reuniões</t>
  </si>
  <si>
    <t>01.05.001 - Projeto "Recicla-CAU": Apoiar a implantação de Políticas dentro do alinhamento proposto pela ONU na “AGENDA 2030 para o Desenvolvimento Sustentável”</t>
  </si>
  <si>
    <t>Destacar o papel do CAU, enquanto Autarquia Pública Federal que, em defesa da sociedade, atua como agente de fomento, discussão e difusão de boas práticas relacionadas à sustentabilidade, valorizando a atuação dos arquitetos e urbanistas e a profissão da arquitetura e urbanismo, contribuindo nesse processo para a educação da sociedade e ruptura do preconceito atualmente existente de que material reciclado “é lixo” e, como tal, não inspira confiabilidade na sua utilização.</t>
  </si>
  <si>
    <t>Tomando por referência a URCC de Ourinhos/SP, realizar "Atividade Piloto" em Bauru (Regional de Ourinhos) e depois nas demais cidades sede das Regionais (total de 10 atividades), convidando o executivo e legislativo local e profissionais da região para conhecerem aquela experiência. O intuito do projeto "Recicla-CAU" é explicitar o apoio do CAU/SP à implantação dos ODS "08 - Trabalho Decente e Crescimento Econômico", "11 - Cidades e Comunidades Sustentáveis" e "12 - Consumo e Produção Responsáveis" (Agenda 2030 da ONU)</t>
  </si>
  <si>
    <t>Incorporação das recomendações do Projeto por 50% das Prefeituras das cidades onde estão as Regionais do CAU/SP, com mudanças no paradigma  e destinação do resíduo da construção civil</t>
  </si>
  <si>
    <t>Participação do Poder Público (executivo e/ou legislativo) nas Atividades /  Quantidade de Atividades realizadas</t>
  </si>
  <si>
    <t>01.05.001 - Projeto "Rios+Cidades": Apoiar a implantação de Políticas dentro do alinhamento proposto pela ONU na “AGENDA 2030 para o Desenvolvimento Sustentável”</t>
  </si>
  <si>
    <t>Destacar o papel do CAU, enquanto Autarquia Pública Federal que, em defesa da sociedade, atua como agente de fomento, discussão e difusão de boas práticas relacionadas à questão ambiental, valorizando a atuação dos arquitetos e urbanistas, a profissão da arquitetura e urbanismo e o Conselho Profissional, nesse processo.</t>
  </si>
  <si>
    <t xml:space="preserve">Dar apoio para a estruturação da segunda etapa desse Projeto (que teve apoio da Vice-presidência para estruturação e execução da primeira fase) já que o Projeto pode se articular, inclusive, com iniciativas correlatas em outros lugares do mundo e com o Congresso Mundial de Arquitetos 2020 da UIA a ser realizado no Rio de Janeiro. O Projeto "Rios+Cidades" está alinhado com a AGENDA 2030 para o Desenvolvimento Sustentável”, ODS “6 – Água Potável e Saneamento”, “11 - Cidades e Comunidades Sustentáveis”, “13 – Ação contra a Mudança Global do Clima”, “14 – Vida na Água” e “15 – Vida Terrestre”, </t>
  </si>
  <si>
    <t>Apoiar a estruturação do "Centro de Referência e Documentação do Projeto", através de link do Projeto acessível a partir do Site do CAU/SP, onde interessados poderão ter acesso e interagir com os conteúdos decorrentes das atividades realizadas na primeira fase (2017)</t>
  </si>
  <si>
    <t>01.05.001 - Projeto "Aproxima-CAU": Aproximar o Conselho das Entidades e Profissionais em todo o estado</t>
  </si>
  <si>
    <t>Destacar o papel do CAU/SP como agente capaz de articular as demandas dos profissionais e da sociedade junto às entidades profissionais e o papel destas junto ao poder público e à sociedade</t>
  </si>
  <si>
    <t>A partir de reuniões com Entidades Profissionais (Associações, Institutos, etc.) auxiliá-las para que, através de ações articuladas com o CAU/SP relativas a fiscalização, possam ser trocadas informações de mútuo interesse (entre Prefeitura, Conselho Profissional e Entidades), no qual as Entidades poderão desempenhar papel auxiliar às Prefeituras nas ações de fiscalização, bem como serem Pontos de Apoio e Atendimento do CAU/SP aos Arquitetos e Urbanistas e à sociedade como um todo, nas cidades que não possuam Sedes Regionais do Conselho</t>
  </si>
  <si>
    <t>Reconhecimento da importância do CAU como agente catalisador e formulador de políticas de interesse da sociedade e dos profissionais, mudando a visão predominante entre os arquitetos e urbanistas e sociedades profissionais de arquitetos e urbanistas, de organismo meramente arrecadador.</t>
  </si>
  <si>
    <t>Coeficiente de realização (%)  = Qtd de Participação em Reuniões com Entidades / Qtd Total de Reuniões Estimadas com Entidades</t>
  </si>
  <si>
    <t>01.05.001 - Projeto "Cooperativa de Crédito aos Arquitetos e Urbanistas": Viabilizar o Termo de Acordo de Cooperação firmado em 27/11/2014 entre o CAU/BR e a Unicred do Brasil, ou atuar para materialização do Projeto com outro Sistema de Cooperativa de Crédito</t>
  </si>
  <si>
    <t xml:space="preserve">Dar prosseguimento nos encaminhamentos dados com a direção do Sistema Unicred em São Paulo entre 2015 e 2016, ou buscar outro Sistema de Cooperativa de Crédito para viabilizar o Projeto.
A partir de identificação do perfil dos RRTs emitidos entre 2012 e 2017 (Capital e 10 Regionais - levantamento já realizado), definir políticas com linhas de crédito considerando as características, potencialidades e especificidades de cada Região.
</t>
  </si>
  <si>
    <t xml:space="preserve">Escolher uma cidade (dentro de uma das Regionais) para a implantação de "Projeto Piloto" (para medir interesse, adesão e resultado verificado), dentro de período previamente estabelecido, de forma a ajudar na realização de ajustes. O sucesso do Projeto dependerá de uma forte campanha de divulgação junto aos profissionais, empresas, entidades e público em geral (inclusive por ocasião do Projeto Piloto), devendo ser utilizado, para tanto, os contratos existentes do CAU/SP com a Assessoria de Imprensa e Assessoria de Comunicação.
</t>
  </si>
  <si>
    <t>Dar condições para o pleno exercício da profissão aos AU e às sociedades profissionais de AU registrados e vinculados ao CAU/SP através de linhas de crédito que possam ser oferecidas aos clientes com condições econômico-financeiras muito mais vantajosas que as oferecidas pelos bancos.</t>
  </si>
  <si>
    <t>Coeficiente de realização (%)  = Projeto Piloto: Quantidade de AU que tenham aderido ao Projeto / Quantidade de AU contatados na cidade</t>
  </si>
  <si>
    <t>01.05.001 - Projeto "Previdência Privada e Seguro aos Arquitetos e Urbanistas": Ofertar a partir de “Termo de Acordo” ou instrumento legal equivalente, acesso a serviços e benefícios ofertados por empresas e/ou instituições afetas a área da Previdência Privada, Seguros, etc.</t>
  </si>
  <si>
    <t xml:space="preserve">Agendar reunião com instituições e/ou empresas que atuam na área da Previdência Privada e Seguros para apresentar as demandas do CAU/SP e ouvir as sugestões e propostas para atendimento. A partir da coleta dessas informações e das justificativas técnicas e legais apresentadas pelos Proponentes, encaminhar para a Assessoria Jurídica do CAU/SP para que essa se manifeste e seja possível definir um Projeto Piloto a ser implantado.
</t>
  </si>
  <si>
    <t xml:space="preserve">Escolher a cidade para implantação do Projeto Piloto, verificando o resultado de adesão, satisfação, retorno, etc. Após a implantação do Projeto Piloto, programar a extensão do Projeto para outras regiões do Estado de forma programada visando não prejudicar e/ou comprometer sua implantação e viabilização. O sucesso do Projeto dependerá de uma forte campanha de divulgação junto aos profissionais, empresas, entidades (inclusive por ocasião do Projeto Piloto), devendo ser utilizado, para tanto, os contratos existentes com a Assessoria de Imprensa e Assessoria de Comunicação.
</t>
  </si>
  <si>
    <t>01.05.001 - Projeto "Plano de Saúde aos Arquitetos e Urbanistas": Ofertar a partir de “Termo de Acordo” ou instrumento legal equivalente, acesso a Plano de Saúde ofertado por empresas e/ou instituições afetas a área</t>
  </si>
  <si>
    <t xml:space="preserve">Agendar reunião com instituições e/ou empresas que atuam na área de Saúde Suplementar (médico e odontológico) para apresentar as demandas do CAU/SP e ouvir as sugestões e propostas para atendimento. A partir da coleta dessas informações e das justificativas técnicas e legais apresentadas pelos Proponentes, encaminhar para a Assessoria Jurídica do CAU/SP para que essa se manifeste e seja possível definir um Projeto Piloto a ser implantado.
</t>
  </si>
  <si>
    <t>01.05.001 - Projeto "Benefícios aos Arquitetos e Urbanistas": Ofertar a partir de “Termos de Acordo” ou instrumentos legais equivalentes, acesso a descontos na aquisição de bens e serviços</t>
  </si>
  <si>
    <t xml:space="preserve">Agendar reunião com instituições e/ou empresas que atuam nessas áreas para apresentar as demandas do CAU/SP e ouvir as sugestões e propostas para atendimento. A partir da coleta dessas informações e das justificativas técnicas e legais apresentadas pelos Proponentes, encaminhar para a Assessoria Jurídica do CAU/SP para que essa se manifeste e seja possível definir um Projeto Piloto a ser implantado. Que a “Carteira de Identidade Profissional” possa gerar benefícios aos Arquitetos e Urbanistas
</t>
  </si>
  <si>
    <t>01.05.001 - "Vice-presidência em Ação - 01": Participar de visitas a Entidades, Associações, Prefeituras que tenham vinculo com a Arquitetura e Urbanismo</t>
  </si>
  <si>
    <t>Realizar reuniões com os Presidentes da "Frente Nacional de Prefeitos - FNP", da "Associação Paulista de Municípios - APM" e da "Frente Nacional do Empreendedorismo e Combate à Guerra Fiscal - FREPEM (ALESP)" para tratar de temas e políticas públicas de interesse dos Arquitetos e Urbanistas e da Sociedade</t>
  </si>
  <si>
    <t>Participação em reuniões: 01 com o Presidente da Frente Nacional de Prefeitos-FNP; 01 com o Presidente Associação Paulista de Municípios-APM; 01 com o Presidente da Frente Parlamentar do Empreendedorismo-FREPEM. As reuniões serão sobre temas de interesse do CAU/SP e dos profissionais (Vice-presidente e Assessor da Vice-presidência)</t>
  </si>
  <si>
    <t>Reconhecimento da importância do CAU como agente catalisador e formulador de políticas de interesse da sociedade e dos profissionais</t>
  </si>
  <si>
    <t>Coeficiente de realização (%)  = Qtd de Participação em reuniões / Qtd Total de Reuniões</t>
  </si>
  <si>
    <t>01.05.001 - "Vice-presidência em Ação - 02": Participação junto à Câmara Brasileira da Indústria da Construção Civil-CBIC</t>
  </si>
  <si>
    <t>Agendar reunião com o Presidente da Câmara Brasileira da Indústria da Construção - CBIC visando a inserção do CAU/SP na discussão de temas e políticas relativos à cadeia produtiva da Construção Civil que possam contar com a participação e colaboração de arquitetos e urbanistas para sua elaboração / implantação</t>
  </si>
  <si>
    <t>Contatar a secretaria da CBIC para agendar visita, compatibilizando-a com as agendas do Presidente e Vice-presidente do CAU/SP. Realizar reunião para reforçar a existência do CAU/SP e colocá-lo à disposição para participar e divulgar as discussões que envolvam a atuação de arquitetos e urbanistas na produção dos espaços construídos, sejam eles públicos ou privados (linkar com "Recicla-CAU" e "Rios+Cidades"). Previsto 02 reuniões preparatórias e 01 reunião com a presença do Presidente e do Vice-presidente CAU/SP</t>
  </si>
  <si>
    <t>Obs:  O anexo 1.4  deve ser preenchido para todos os projetos/atividades constantes na proposta da Programação 2019. As células sinalizadas, em cinza, são fórmulas e não devem ser modificadas.</t>
  </si>
  <si>
    <t xml:space="preserve">01.06.001 - Projeto - Divulgação e Comunicação Institucional </t>
  </si>
  <si>
    <t>Realizar a divulgação das ações e atividades do CAUSP, publicações, e ampliar a comunicação do Conselho com os arquitetos e urbanstas,funcionarios e a sociedade, por meio do Site, Revista, Jornal e midias eletronicas, mayling  e do Departamento de Comunicação reestrutrado: com gestão  de contratos gráficos, assessoria de imprensa, agência de comunicação, e avaliação de atividaes via relatorio de gestão, com planejamento sistematico do CAU/SP, visando aprimoramentos e maior aproximação com os meios de comunicação da organização com o público-alvo, a sociedade em geral, intensificando o relacionamento interno e a troca de experiencias com  os CAU's/UF e BR.</t>
  </si>
  <si>
    <t>Ter uma comunicação eficiente entre o CAU/SP, CAU/BR, CAU's/UF e a Sociedade</t>
  </si>
  <si>
    <t>01.06.001 - Desenvolvimento do trabalho junto à Agência de Comunicação integrada</t>
  </si>
  <si>
    <t xml:space="preserve">Ter, através de uma agencia de comunicação integrada, comunicação com a sociedade e profissionais do Estado </t>
  </si>
  <si>
    <t>Consultoria, planejamento estratégico, comunicação coorporativa, relações públicas, produção de conteúdo e comunicação digital</t>
  </si>
  <si>
    <t>Eficiência e qualidade na comunicação do Conselho com a sociedade e os profissionais do Estado de São Paulo</t>
  </si>
  <si>
    <t>Coeficiente de realização (%)  =  % de comunicação com a Sociedade e Profissionais do Estado atingido / % de comunicação com a Sociedade e Profissionais do Estado estimado</t>
  </si>
  <si>
    <t>José Roberto Geraldine Júnior / Daniele Gomes Pinto de Moraes</t>
  </si>
  <si>
    <t xml:space="preserve">01.06.001 - Desenvolvimento do trabalho junto à Agência de Assessoria de Imprensa </t>
  </si>
  <si>
    <t>Ter, através de uma agência de assessoria de imprensa, visibilidade com os orgãos de imprensa</t>
  </si>
  <si>
    <t>Planejamento, relações e produção de conteúdo para estabelecimento e fortalecimento das relações do Conselho com os órgãos de imprensa</t>
  </si>
  <si>
    <t>Eficiência e qualidade na comunicação do Conselho com a imprensa</t>
  </si>
  <si>
    <t>Coeficiente de realização (%)  = % de Comunicação com a Imprensa realizado / % de Comunicação com a Imprensa estimado</t>
  </si>
  <si>
    <t>01.06.001 - Desenvolvimento do trabalho junto às Empresas de Serviços Gráficos</t>
  </si>
  <si>
    <t>Ter, através de uma empresa de serviços gráficos, a produção de materiais de apoio e divulgação das ações do conselho</t>
  </si>
  <si>
    <t>Produção mensal de materiais gráficos para o CAU/SP - apoiando a divulgação da ações do Conselho junto à sociedade e aos arquitetos e urbanistas paulistas</t>
  </si>
  <si>
    <t>Eficiência e qualidade na impressão dos materiais desenvolvidos pela equipe de comunicação do Conselho</t>
  </si>
  <si>
    <t>Coeficiente de realização (%)  = Qtd de Materiais produzida / Qtd de Materiais prevista</t>
  </si>
  <si>
    <t>01.06.001 - Desenvolvimento do trabalho junto aos Correios para Manuseio e Distribuição da Revista</t>
  </si>
  <si>
    <t>Disponibilizar a Revista do CAU/SP para os Arquitetos e Urbanistas do Estado</t>
  </si>
  <si>
    <t>Entrega mensal da revista em endereços residenciais e comerciais dos profissionais de Arquitetura e Urbanismo do Estado de São Paulo</t>
  </si>
  <si>
    <t>Eficiência e qualidade na distribuição da Revista produzida pelo CAU/SP para  arquitetos e urbanistas paulistas</t>
  </si>
  <si>
    <t>Coeficiente de realização (%)  = % de revistas efetivamente entregue / % de revistas entregue prevista</t>
  </si>
  <si>
    <t>01.06.001 - Recontratação de estagiário na área de comunicação</t>
  </si>
  <si>
    <t>Contratar estagiário para área de comunicação</t>
  </si>
  <si>
    <t>Trabalho de apoio à todas as atividades cotidianas desenvolvidas pela equipe de Comunicação do CAU/SP</t>
  </si>
  <si>
    <t>Colaboração para o desenvolvimento de um trabalho eficaz e qualificada da equipe de Comunicação do CAU/SP</t>
  </si>
  <si>
    <t>Coeficiente de realização (%)  = Qtd de Estagiários contratados / Qtd de Estagiários prevista</t>
  </si>
  <si>
    <t>01.06.002 - Atividade - Setor de Comunicação</t>
  </si>
  <si>
    <t>01.06.002 - Atividades de Capacitação dos Funcionários do Setor de Comunicação</t>
  </si>
  <si>
    <t>Efetuar capacitações para os Funcionários do Setor de Comunicação</t>
  </si>
  <si>
    <t>Capacitar funcionários em temas de gestão em Comunicação e Comunicação Integrada</t>
  </si>
  <si>
    <t>Ter Funcionários capacitados no setor de Comunicação do CAU/SP</t>
  </si>
  <si>
    <t>Coeficiente de realização (%)  = Qtd de capacitações Realizada / Qtd de capacitações prevista</t>
  </si>
  <si>
    <t xml:space="preserve"> José Roberto Geraldine Júnior</t>
  </si>
  <si>
    <t>01.07 - Conselho de Entidades de Arquitetura e Urbanismo SP (CEAU)</t>
  </si>
  <si>
    <t>Propiciar condições e funcionalidade do Colegiado Estadual, contribuindo para o aparecimento e uso das potencialidades dos seus entes. Em cumprimento ao disposto no inciso X do art. 28 e no inciso IV do art. 34, o CAU instituiu colegiado permanente com participação das entidades nacionais dos arquitetos e urbanistas, para tratar das questões do ensino e do exercício profissional. É uma instância consultiva do CAU e reúne representantes da Associação Brasileira dos Escritórios de Arquitetura (AsBEA); Associação Brasileira de Ensino de Arquitetura e Urbanismo (ABEA); Associação Brasileira de Arquitetos Paisagistas (ABAP); o departamento paulista do Instituto de Arquitetos do Brasil (IAB/SP); e o Sindicato dos Arquitetos no Estado de São Paulo (SASP)</t>
  </si>
  <si>
    <t>Viabilizar a integração das entidades em diversos assuntos referentes á prática e ensino da Arquitetura e Urbanismo</t>
  </si>
  <si>
    <t>Realização de 5 Reuniões Ordinárias</t>
  </si>
  <si>
    <t>Discussão sobre ação conjunta das entidades com o CEAU/SP e propostas de realização de Seminários, Palestras</t>
  </si>
  <si>
    <t xml:space="preserve">Garantir a uma maior integração das entidades em assuntos referentes ao exercício e ensino da Arquitetura e Urbanismo </t>
  </si>
  <si>
    <t>Coeficiente de realização (%)  = Qtd de Reuniões Realizada / Qtd de Reuniões prevista</t>
  </si>
  <si>
    <t>Reuniões Extrardinárias</t>
  </si>
  <si>
    <t>Realização de 2 Reuniões Ordinárias</t>
  </si>
  <si>
    <t xml:space="preserve">Ciclo de Debates </t>
  </si>
  <si>
    <t xml:space="preserve">Realização de 1 Ciclo de Debates </t>
  </si>
  <si>
    <t>Realização de um Ciclo de Debates com 5 temas: 
- Revisão de Marcos Regulatórios da Política Urbana em municípios do Estado de SP;
- Mudança das Leis Urbanísticas;
- Alienação e Concessão de Bens Públicos;
- Alteração da Lei de Licitações; 
- Ações relacionadas à Geração de Emprego e Renda;
- Qualidade do Ensino da Arquitetura e Urbanismo (ensino à distância, CAU x MEC.</t>
  </si>
  <si>
    <t>Produção de um documento com o posicionamento do CEAU sobre cada um dos temas</t>
  </si>
  <si>
    <t>Coeficiente de realização (%)  = Realização do Ciclo de Debates e a produção de documento / Previsão de realização do Ciclo de Debates e a produção de documentos</t>
  </si>
  <si>
    <t xml:space="preserve">01.08 - Desenvolvimento, Funcionamento e Estruturação do Escritórios Descentralizados do CAU-SP (Regionais), e Fiscalização como vetor de melhorias da Arq./ Urb., Atendimento, Relacionamento com a Sociedade e Profissionais </t>
  </si>
  <si>
    <t>Desenvolver e ter o pleno funcionamento das atividades e ações de fiscalização, atendimento, e relacionamento com as organizações públicas e privadas, aproximando os profissionais arq. / urb. e a sociedade, implementar a identidade institucional e visual do CAU/SP por meio dos Escrit. Descent. (Regionais)</t>
  </si>
  <si>
    <t>Estimular a produção da Arquitetura e Urbanismo como política de Estado.</t>
  </si>
  <si>
    <t>ANOTAÇÃO</t>
  </si>
  <si>
    <t>Enviar mensalmente a documentação das despesas das Regionais para o departamento e gestão financeiro (DGF) em tempo habil para o pagamento em dia.</t>
  </si>
  <si>
    <t>Garantir o funcionamento e manutenção dos 10 Escritórios Regionais.</t>
  </si>
  <si>
    <t>Garantir o funcionamento e manutenção dos 10 Escritórios Regionais realizando o pagamento mensal de aluguel e despesas das Regionais por centro de custo para cada Regional:  IPTU, água, energia elétrica, telefonia (Fixa, internet e móvel) e condomínio.</t>
  </si>
  <si>
    <t>Ter Regionais em plenas condições de atuação junto aos Arquitetos e a Sociedade.</t>
  </si>
  <si>
    <t>Ter 100% da Despesas pagas em tempo hábil.</t>
  </si>
  <si>
    <t>Aline Cristina da Silva Pereira</t>
  </si>
  <si>
    <t>Acompanhar e/ou gerir a prestação de Serviços de Terceiros PJ.</t>
  </si>
  <si>
    <t xml:space="preserve">Ter garantido que todos os serviços prestados por PJ, mantenham os bens patrimoniais em condições de uso. </t>
  </si>
  <si>
    <t>Contratos de: manutenção (predial, dos veículos, ar condicionado, consertos de equipamentos eletroeletrônicos, eletrodomésticos, etc..), Correios, estacionamento, abastecimento, arquivo, Dedetização, Seguro (Predial e dos veículos) e demais aquisições e/ou serviços.</t>
  </si>
  <si>
    <t>Manter os bens e serviços em funcionamento para realização de suas atividades.</t>
  </si>
  <si>
    <t>Não ter nenhum dos bens e serviços paralisados, impedindo o funcionamento do CAU SP.</t>
  </si>
  <si>
    <t>Gerente de cada Regional</t>
  </si>
  <si>
    <t>Prestações de serviços alocadas no Plano 01.04 da SEDE, sem gasto adicional para regional.</t>
  </si>
  <si>
    <t xml:space="preserve">Solicitar e/ou garantir por meio de recursos/ suprimentos os materiais de Consumo/ Contrato. </t>
  </si>
  <si>
    <t>Ter garantido que todos os materiais  de consumo, sejam atendidos por meio de recursos/ suprimentos.</t>
  </si>
  <si>
    <t>Solicitação de materiais para atender a demanda e funcionamento da Sede e Regionais: Escritório, Papelaria, Limpeza, Higiene, Descartáveis, Gêneros Alimentícios e demais materiais solicitados.</t>
  </si>
  <si>
    <t>Ter os materiais de consumo/ contrato disponiveis de modo a garantir o funcionamento das Regionais.</t>
  </si>
  <si>
    <t>% de  Atendimentos solucionados.</t>
  </si>
  <si>
    <t>Materiais de consumo e Suprimentos alocados no Plano 01.04 SEDE, se gasto adicional para regional.</t>
  </si>
  <si>
    <t>Atender e ampliar o atendimento das Regionais.</t>
  </si>
  <si>
    <t>Realizar atendimentos a diversas cidades abrangidas pelas Regionais.</t>
  </si>
  <si>
    <t>Atendimentos telefônicos, presenciais e por e-mail (300), ações de Fiscalização, Coletas Biométricas, Entregas de Carteira do Arquiteto.</t>
  </si>
  <si>
    <t>Ampliar em 10% o atendimento que foi realizado em 2017.</t>
  </si>
  <si>
    <t>% de ampliação do atendimento em 2018</t>
  </si>
  <si>
    <t>Ação sem gasto direto, computado no salário dos funcionários das regionais (RH).</t>
  </si>
  <si>
    <t>Pagamento dos salários dos Funcionários das Regionais.</t>
  </si>
  <si>
    <t>Atestar a frequência do trabalhadores visando ao pagamento da remuneração dos funcionários das regionais.</t>
  </si>
  <si>
    <t>Pagamento de Salários de 12 parcelas de Remuneração Pessoal, com a inclusão de Benefícios Sociais como Férias, 13º  e  reajuste salarial; Recolhimento dos encargos sociais e trabalhistas.</t>
  </si>
  <si>
    <t>Ter os pagamentos  dos Salários dos Funcionários das Regionais</t>
  </si>
  <si>
    <t>Pagamentos mensais de Salários e Benefícios em dia e corretamente.</t>
  </si>
  <si>
    <t>Gerente e Fiscal de cada Regional</t>
  </si>
  <si>
    <t>Pagamento dos benefícios aos Funcionários das Regionais.</t>
  </si>
  <si>
    <t>Ter os beneficios pagos.</t>
  </si>
  <si>
    <t>Disponibilização de  Benefícios que complementem os salários: Auxílio Alimentação, Saúde, Transporte e Seguro de vida.</t>
  </si>
  <si>
    <t>Disponibilização dos Benefícios aos Funcionários das Regionais.</t>
  </si>
  <si>
    <t>Atuar como facilitadores nos projetos relacionados a empreendedorismo.</t>
  </si>
  <si>
    <t>Estimular e formentar a melhoria do exercicio profissional o crescimento da Arquitetura e Urbanismo por meio do Empreendedorismo.</t>
  </si>
  <si>
    <t>Efetuar o chamamento dos arquitetos por meio de palestras e cursos na SEDE das Regionais, (Arquitetura XXI Ações DGF, SEBRAE, Senai, Observatórios e outros).</t>
  </si>
  <si>
    <t>Atingir 5% (no minimo) dos arquitetos da região</t>
  </si>
  <si>
    <t>% de arquitetos chamados.</t>
  </si>
  <si>
    <t>Atuar como facilitadores no estabelecimento de parcerias, protocolos e termos de cooperação técnica entre o CAU e as instituções locais sobre abrangência das regionais.</t>
  </si>
  <si>
    <t>Obter no minimo 1 termo de cooperação técnica e 1 termo de parceria.</t>
  </si>
  <si>
    <t>Serão visitadas no minimo 10 prefeituras visando ao atendimento da meta.</t>
  </si>
  <si>
    <t>Atingir no minimo a meta estabelecida.</t>
  </si>
  <si>
    <t>Número de Prefeituras visitadas dividida pelo número de termos de cooperação técnica e parcerias realizadas.</t>
  </si>
  <si>
    <t>Se for a prefeitura da própria cidade da regional não gerará gastos adicionais.
Prefeituras em outras cidades poderá ser fornecido diárias e deslocamento em uma base de R$ 546,75 por dia de visita.</t>
  </si>
  <si>
    <t>Realizar ações conjuntas por demanda das áreas de atuação do CAU SP.</t>
  </si>
  <si>
    <t>Realizar as ações por demanda considerando as agendas e condições existentes (fiscalização, ética, atividades de ensino e outras).</t>
  </si>
  <si>
    <t>Realizar 3 ações por demanda das áreas de atuação do CAU SP.</t>
  </si>
  <si>
    <t>Efetuar no minimo 1/3 das ações demandadas.</t>
  </si>
  <si>
    <t xml:space="preserve">% de execução das demandas. </t>
  </si>
  <si>
    <t>Ação sem custo direto, mas existente caso seja necessário diárias e deslocamento de cada regional.</t>
  </si>
  <si>
    <t xml:space="preserve">Capacitação dos profissionais orientativa e preventiva. </t>
  </si>
  <si>
    <t xml:space="preserve"> Realizar reuniões (encontros periódicos) nas sedes regionais,  associações e instituições com os profissionais. </t>
  </si>
  <si>
    <t>Realizações  de pelo menos 2 encontros no segundo semestre. Entrega de material orientativo produzido pelas comissões.</t>
  </si>
  <si>
    <t>Atingir 2% dos profissionais da região.</t>
  </si>
  <si>
    <t>Quantidade de profissionais atingidos dividido pela quantidade de eventos.</t>
  </si>
  <si>
    <t>Se necessária a locação de sala para evento e cofeebreak, utilizar o plano de eventos (mensurar), e para o material orientativo utilizar o plano da gráfica (mensurar), sem custo direto para as regionais</t>
  </si>
  <si>
    <t>Realizar workshops, capacitações e sistematizações das ações das Regionais.</t>
  </si>
  <si>
    <t>Realizar 12 workshops, 12 capacitações e 12 sistematizações das ações das Regionais com os Sub Gerentes.</t>
  </si>
  <si>
    <t>Realizar 12 workshops: oficinas de elaboração do plano de ação; 12 capacitações: relatório de gestão e 12 sistematizações das ações das Regionais com os Sub Gerentes.</t>
  </si>
  <si>
    <t>Realizar 80% de todas as ações previstas na meta.</t>
  </si>
  <si>
    <t>Total das ações realizadas divido por três.</t>
  </si>
  <si>
    <t>Pagamento de Diárias e Deslocamento pelo plano de Capacitação; e de cada Regional (Workshops e sistematizações):
R$ 546,75 por participante, por reunião</t>
  </si>
  <si>
    <t>Obter conhecimentos e competências por meio da capacitação realizada por empresas e/ ou institutos especializados para os funcionários das regionais.</t>
  </si>
  <si>
    <t>Realizar 1 capacitação por semestre para os funcionários das regionais.</t>
  </si>
  <si>
    <t>Realizar 1 capacitação por semestre contemplando todos os funcionários das regionais, levando em conta as atribuições e competências dos respectivos funcionários.</t>
  </si>
  <si>
    <t>Utilização dos conhecimentos apreendidos na capacitação realizada pelos funcionários das regionais visando qualificar e assegurar a eficacia no atendimento e no relacionamento com os arquitetos e urbanistas e a sociedade.</t>
  </si>
  <si>
    <t>Ampliação da qualidade no atendimento e no relacionamento com os arquitetos e urbanistas e a sociedade.</t>
  </si>
  <si>
    <t>Pagamento de Diárias e Deslocamento pelo plano de Capacitação:
R$ 546,75 por participante</t>
  </si>
  <si>
    <t>Realizar ações periodicas com os profissionais nas regionais ou em espaços locados.</t>
  </si>
  <si>
    <t>Realizar 3 ações com no minimo 30 profissionais.</t>
  </si>
  <si>
    <t>Compartilhar instalações e ações com as entidades de arquitetura e urbanismo para reuniões com profissionais.</t>
  </si>
  <si>
    <t>Ampliação de espaços de trabalho (projetos) para os Arquitetos e Urbanistas.</t>
  </si>
  <si>
    <t>Quantidade de profissionais atingidos dividido pela quantidade de ações.</t>
  </si>
  <si>
    <t>Se necessária a locação de sala para evento e cofeebreak, utilizar o plano de eventos (mensurar), sem custo direto para as regionais</t>
  </si>
  <si>
    <t>Valorizar os Rios enquanto ação de Urbanismo nas Cidades.</t>
  </si>
  <si>
    <t>Atuar conjuntamente ao projeto Rio + Cidades.</t>
  </si>
  <si>
    <t>Coordenação executiva com participação de técnicos nacionais e estrangeiros, com a realização de 8 reuniões temáticas 6 seminários especializados em urbanismo, exposições dos levantamentos e estudos efetuados por meio de debates e apresentações nas Regiões e Sede do CAU/SP. (viabilidade operacional: Transporte, hospedagem, locação de espaço, equipamentos e material de consumo, material de apoio e institucional e logística operacional).</t>
  </si>
  <si>
    <t>Formação do Comitê para operacionalização dos Convênios e do Projeto "Rio + Cidades" com entidades e conselhos ligados a atuação urbana, no trato com Rios e Cidades.</t>
  </si>
  <si>
    <t>Quantidade de convênios firmados com o intuito de valorização dos Rios.</t>
  </si>
  <si>
    <t>Escopo geral da ação tera desembolso do plano Rio + Cidades, o Pagamento de Diárias e Deslocamento para as 8 reuniões pelo plano de cada regonal:
R$ 546,75 por participante, por reunião.</t>
  </si>
  <si>
    <t>01.09.001.001 - CAU Itinerante com as Regionais</t>
  </si>
  <si>
    <t>Garantir Propicia funcionamento o deslocamento dos Conselheiros, funcionários e colaboradores,  Presidente e convidados, por meio de passagens e diárias, ref. a despachos e representação do CAU/SP Junto a Sociedade, garantindo o descolamento e representação do CAUSP, via Gabinete da Presidência, participação em Cursos de Capacitação Profissional, viagens para representação legal e jurídica do CAU/SP junto a fóruns e audiências (Assessoria Jurídica). Possibilita a realização de ações como: o CAU Itinerante, Planejamento Estratégico com Escritórios, Viagens de Conselheiros e Funcionários, Eventos do CAU/SP, Projeto Rio + Cidades, e demais projetos e atividades.</t>
  </si>
  <si>
    <t>Suprir a demanda de recursos com os objetivos do Projeto</t>
  </si>
  <si>
    <t xml:space="preserve"> Atuar conjuntamente com OS Escritórios descentralizados do CAU/SP</t>
  </si>
  <si>
    <t>Contribuir com todas as 10 Regionais para a integração dos Arquitetos e Urbanistas e a Sociedade</t>
  </si>
  <si>
    <t>Garantir o pleno funcionamento das sedes regionais, implementar identidade visual do CAU/SP, e desenvolver ações de aproximação com os arquitetos e a sociedade</t>
  </si>
  <si>
    <t>A partir de ações mútuas entre o CAU/SP e suas Regionais, integrar os Arquitetos e Urbanistas e a Sociedade</t>
  </si>
  <si>
    <t>Coeficiente de realização (%)  = Qtd de Regionais Auxiliadas / Qtd Regionais</t>
  </si>
  <si>
    <t>Anexo 1.4 - Quadro Descritivo de Ações e Metas do Plano de Ação - Programação 2019</t>
  </si>
  <si>
    <t>01.09.001.002 - CAU nas Cidades</t>
  </si>
  <si>
    <t>Coeficiente de realização (%)  = Qtd de eventos realizada / Qtd de eventos prevista</t>
  </si>
  <si>
    <t>01.09.002 - Internacionalização</t>
  </si>
  <si>
    <t>1. Capacitar arquitetos e urbanistas bem como suas sociedades profissionais registrados no CAUBR e CAU SP, para atuação no mercado profissional, promovendo, divulgando e exportando os serviços de arquitetura e urbanismo brasileiros; 2. Incrementar a participação do CAU SP e CAU BR em missões, eventos, ações e reuniões de trabalho que se destinem a promover, divulgar e exportar a arquitetura e urbanismo brasileiros; 3. Participar de representações nacionais e internacionais de interesse da arquitetura e urbanismo e dos profissionais e sociedades de arquitetos e urbanistas brasileiros, representando o CAUBR e CAUSP; 4. Promover o apoio do CAU SP ao Congresso Mundial da União Internacional dos Arquitetos – RIO2020; 5. Ações poderão ser compartilhadas com entidades parceiras, como APEX Brasil, Built By Brazil, MRE, MDIC, SPEXPORT e DEREX.</t>
  </si>
  <si>
    <t xml:space="preserve">divergente do quadro geral, ajustar </t>
  </si>
  <si>
    <t>1. Aumentar o número de arquitetos e urbanistas e sociedades de profissionais capacitados para o serviço de exportação. Considerando que no ano de 2016 somente 16 profissionais executaram serviços no exterior (de acordo com dados oficiais), espera-se aumentar o número de capacitados para pelo menos 1.000 no Estado de São Paulo entre os anos de 2018 e 2020 (aumento de 6.000% na capacitação de A e U.); 2. Gerar aumento de renda e emprego no setor de arquitetura e urbanismo; 3. Gerar um catálogo completo de projetos da arquitetura contemporânea brasileira.</t>
  </si>
  <si>
    <t>Capacitação para internacionalização</t>
  </si>
  <si>
    <t>1. Desenvolvimento do conteúdo técnico para o treinamento dos escritórios de arquitetura e
urbanismo.
2. Apresentação do Seminário
3. Apoio a eventos específicos em Feiras ou Convenções internacionais
4. Encontro de arquitetos com empresas contratantes de projeto de outros países (no Brasil e no exterior)
5. Exposição da arquitetura Brasileira na mídia de outros países</t>
  </si>
  <si>
    <t>Apoio UIARIO2020</t>
  </si>
  <si>
    <t>Integração de projetos isolados com programas
globais</t>
  </si>
  <si>
    <t>Seminário Participação em Congresso Missões técnicas</t>
  </si>
  <si>
    <t>SEMINÁRIO INTERNACIONAL GESTÃO INOVADORA DE BAIRROS
HISTÓRICOS: Fábrica de Restauro</t>
  </si>
  <si>
    <t>SEMINÁRIO INTERNACIONAL GESTÃO INOVADORA DE BAIRROS HISTÓRICOS: Fábrica de Restauro</t>
  </si>
  <si>
    <t>Fábrica de Restauro</t>
  </si>
  <si>
    <t>Seminário</t>
  </si>
  <si>
    <t>GUIA Brasileiro de PROJETOS AU</t>
  </si>
  <si>
    <t>Físico e Digital</t>
  </si>
  <si>
    <t xml:space="preserve">01.09.003 - Viagens de Conselheiros e Funcionários </t>
  </si>
  <si>
    <t>Diárias e Deslocamentos de Conselheiros e funcionários para participação em eventos relacionados ao CAU/SP</t>
  </si>
  <si>
    <t>Pagamento de Diárias e Deslocamentos a todos os Conselheiros e Funcionários do CAU/SP, conforme demanda</t>
  </si>
  <si>
    <t>Realização de Viagens para participação em diversos eventos, tais como; Reuniões, Cursos, Seminários, Feiras</t>
  </si>
  <si>
    <t>Garantir os recursos necessários para a realização de atividades dos Conselheiros e Funcionários do CAU/SP</t>
  </si>
  <si>
    <t>Coeficiente de realização (%)  = Qtd de pagamentos realizada / Qtd de pagamentos prevista</t>
  </si>
  <si>
    <t xml:space="preserve">01.09.004 - Eventos do CAU/SP </t>
  </si>
  <si>
    <t xml:space="preserve"> Contratação de empresa especializada na prestação de serviços de planejamento e organização de eventos para o CAU/SP</t>
  </si>
  <si>
    <t>Ter uma empresa de eventos para atender as necessidades do CAU/SP</t>
  </si>
  <si>
    <t>Organização de eventos, abrangendo atividades de planejamento, execução, acompanhamento e serviços pós-eventos</t>
  </si>
  <si>
    <t xml:space="preserve">Garantir a eficiência nos serviços prestados </t>
  </si>
  <si>
    <t xml:space="preserve">sim </t>
  </si>
  <si>
    <t>01.10 - Compra e Reforma da Sede do CAU/SP</t>
  </si>
  <si>
    <t>Assegurar a reforma da nova sede do CAU/SP</t>
  </si>
  <si>
    <t>Reprogramação               2018</t>
  </si>
  <si>
    <t>Valores                                           (E=D-A)</t>
  </si>
  <si>
    <t>Ter uma Sede adequada para o CAU/SP</t>
  </si>
  <si>
    <t>Comprar e Estruturar a Nova SEDE CAU/SP para atender a necessidade dos Funcinonários, Arquitetos e Urbanistas e a Sociedade</t>
  </si>
  <si>
    <t>Coeficiente de realização (%)  = % de conclusão da compra da Sede realizado / % Compra da Sede estimado</t>
  </si>
  <si>
    <t>Sustentabilidade da Nova Sede</t>
  </si>
  <si>
    <t>Ter uma reserva para imprevistos da nova Sede</t>
  </si>
  <si>
    <t xml:space="preserve">Coeficiente de realização (%)  = Qtd de gastos eventuais realizada / Qtd de gastos eventuais prevista  </t>
  </si>
  <si>
    <t>01.11 - Assistência Técnica em Habitações de Interesse Social – ATHIS</t>
  </si>
  <si>
    <t xml:space="preserve">Identificar ações efetivas de ATHIS, oriundas do Seminário de 2017, cadastrara e desenvolver visando assegurar assistência técnica pública e gratuita para projetos e construção de habitação de interesse social às famílias de baixa renda </t>
  </si>
  <si>
    <t>Fomentar o acesso da sociedade à arquitetura e urbanismo</t>
  </si>
  <si>
    <t>Garantir o direito à moradia através da assistência técnica, abrangendo todos os trabalhos de projeto, acompanhamento e execução das obras</t>
  </si>
  <si>
    <t>Estudo de Viabilidade do Projeto</t>
  </si>
  <si>
    <t>Realizar um estudo de viabilidade do Projeto</t>
  </si>
  <si>
    <t>Avaliação dos requisitos para implantação do Projeto, do cenário econômico e social, disponibilidade de recursos</t>
  </si>
  <si>
    <t>A viabilidade do Projeto para posterior aprovação nas instâncias do CAU/SP</t>
  </si>
  <si>
    <t xml:space="preserve"> Coeficiente de realização (%)  =  % do estudo realizado / % do estudo estimado</t>
  </si>
  <si>
    <t>Apresentação do Projeto aos membros da Presidência, Diretorias, CPOC e Plenária do CAU/SP</t>
  </si>
  <si>
    <t>Aprovar o Projeto Athis</t>
  </si>
  <si>
    <t>Apreciação  e análise do Projeto, das documentações e dos materiais por todos os membros</t>
  </si>
  <si>
    <t>Aprovação do Projeto em todas as instâncias do CAU/SP</t>
  </si>
  <si>
    <t xml:space="preserve"> Coeficiente de realização (%)  =  % de Aprovação do projeto realizado / % de Aprovação do projeto estimado</t>
  </si>
  <si>
    <t>Implementação do Projeto</t>
  </si>
  <si>
    <t>Realizar o Projeto Athis</t>
  </si>
  <si>
    <t>Prestar assistência gratuita em construção e habitação para famílias de baixa renda</t>
  </si>
  <si>
    <t>Ajudar famílias de baixa renda e valorizar a Arquitetura e Urbanismo</t>
  </si>
  <si>
    <t xml:space="preserve"> Coeficiente de realização (%)  = % de realização do projeto efetuado / % de relização do projeto estimado</t>
  </si>
  <si>
    <t>Sandra Regina de Oliveira</t>
  </si>
  <si>
    <t>01.12 -  Patrocínio/Parcerias do CAU-SP</t>
  </si>
  <si>
    <t>Obter ampliação do acesso da sociedade a arquitetura&amp;urbanismo e valorizar a profissão e o profissional como fomentador, e prestador de serviços, e principal interlocutor da qualidade de vida integrada, por meio de projetos e seus resultados identificados aos valores consignados pelo CAU, a ser obtido com a concessão de recursos financeiros do CAUSP com seu acompanhamento e monitoramento da implementação  sob a responsabilidade e execução de terceiros contemplados que contribuam para o desenvolvimento da Arquitetura e Urbanismo e para a  consolidação do CAU e promoção da imagem dos CAU's/UF e BR perante o seu público de interesse.</t>
  </si>
  <si>
    <t>Viabilizar convênios e parcerias com empresas para contribuir na valorização da Arquitetura e Urbanismo</t>
  </si>
  <si>
    <t>Lançar o Edital de Parcerias 2018</t>
  </si>
  <si>
    <t>Garantir a oportunidade de participação das instituições no processo de Parcerias do CAU/SP</t>
  </si>
  <si>
    <t>Abertura dos Envelopes para análise da documentação de habilitação da entidade</t>
  </si>
  <si>
    <t>Garantir a acuracidade do processo</t>
  </si>
  <si>
    <t>Coeficiente de realização (%)  = Quantidade de propostas avaliada / Quantidade de propostas recebiada</t>
  </si>
  <si>
    <t>Fechar Termo de Fomento e Análise para desembolso financeiro edital 2018 e Notificações</t>
  </si>
  <si>
    <t>Verificação da viabilidade da parceria e  das etapas de execução do projeto</t>
  </si>
  <si>
    <t>Reunião sobre o Manual de Prestação de Contas, Assinatura do Termo, Análise dos documentos encaminhados pela entidade</t>
  </si>
  <si>
    <t>Garantir o entendimento do manual  e assinaturas. Aprovação da documentação das etapas do projeto</t>
  </si>
  <si>
    <t>Coeficiente de realização (%)  = Quantidade de propostas aprovadas / Quantidade de propostas avaliadas</t>
  </si>
  <si>
    <t>Acompanhar os projetos 2016 e 2018 e Notificações</t>
  </si>
  <si>
    <t xml:space="preserve">Acompanhamento mensal das atividades realizadas conforme projetos aprovados </t>
  </si>
  <si>
    <t>Visita in loco nas entidades ou locais dos eventos</t>
  </si>
  <si>
    <t>Gestão de Parcerias</t>
  </si>
  <si>
    <t>Coeficiente de realização (%)  = Quantidade de enditades visitadas / Quantidade de entidades aprovadas</t>
  </si>
  <si>
    <t>Análisar Prestação de Contas e Notificações</t>
  </si>
  <si>
    <t>Verificação do cumprimento do projeto</t>
  </si>
  <si>
    <t>Análise dos documentos enviados pelas entidades e objetivos do projeto</t>
  </si>
  <si>
    <t>Aprovação da Prestação de Contas conforme regras do TCU</t>
  </si>
  <si>
    <t>Coeficiente de realização (%)  = Quantidade de projetos cumpridos / Quantidade de projetos aprovados</t>
  </si>
  <si>
    <t>Affonso Risi</t>
  </si>
  <si>
    <t>01.13 - Ouvidoria do CAU/SP</t>
  </si>
  <si>
    <t>Assegurar o funcionamento das atividades relacionadas a Ouvidoria</t>
  </si>
  <si>
    <t>Acompanhar os problemas identificados pela Ouvidoria</t>
  </si>
  <si>
    <t>Administrar as reclamações e denuncias: Encaminhamento de todas para as areas do CAU/SP</t>
  </si>
  <si>
    <t>Atender e encaminhar as reclamações e denúncias</t>
  </si>
  <si>
    <t>Apurar reclamações recebidas pela ouvidoria, para um melhor relacionamento com os Arquitetos e Urbanistas e a Sociedade, de forma detalhada por tipo e perfil</t>
  </si>
  <si>
    <t>Garantir a eficiência no atendimento e identificação dos eventuais problemas</t>
  </si>
  <si>
    <t>Coeficiente de realização (%)  =  Quantidades de reclamações e denuncias recebidas e encaminhadas X Quantidade de reclamações e denúncias com Soluções apresentadas pelas áreas</t>
  </si>
  <si>
    <t>Afonso Celso Bueno Monteiro</t>
  </si>
  <si>
    <t>01.14 - Implantar trab. Colabor. c/ foco na evolução do SICCAU e Sist. Inf. c/ ênfase na Fiscalização</t>
  </si>
  <si>
    <t>Análise de diversos assuntos relacionados à GEPET, em relação ao SICCAU com foco nas atividades de Fiscalização, aos acompanhamentos do CG-CSC e dos grupos de trabalho locais e nacional</t>
  </si>
  <si>
    <t>Promover o trabalho colaborativo e em novas tecnologias e colaborar para a evolução e eficiência dos sistemas informacionais em uso no CAU/SP e pelo CAU/BR (CSC)</t>
  </si>
  <si>
    <t>Implementar Ambientes de Trabalho Online (Nuvem/Drive) CAU/SP</t>
  </si>
  <si>
    <t>Implementação de logins e Drives de Equipe para uso nos Grupos de Trabalho CAUSP em rede.causp.org.br</t>
  </si>
  <si>
    <t>Atendimento de 5 demandas imediatas (GEPET, CEF, SICCAU SEDE e GABINETE)</t>
  </si>
  <si>
    <t>a.12 videoconferências realizadas;
b.implementação de redes em rede.causp.org.br e rede.caubr.org.br;
c.configuração de Drives de Equipe para todos os grupos e equipes de trabalho;
d.compartilhamento de recursos em rede.causp.org.br
e. implementação de GT no CAU/SP com foco em diagnóstico do SICCAU</t>
  </si>
  <si>
    <t>12 videoconferências realizadas, previsão de outras 20</t>
  </si>
  <si>
    <t>Implementar Ambientes de Trabalho Online (Nuvem/Drive) CAU/BR</t>
  </si>
  <si>
    <t>Implementação de logins e Drives de Equipe para uso nos Grupos de Trabalho do CAU-UF em parceria com o CAU-BR em rede.caubr.org.br</t>
  </si>
  <si>
    <t>Atendimento de 3 demandas imediatas (Fórum SGI, Recursos de compartilhamento geral e GT SICCAU CAU/UF</t>
  </si>
  <si>
    <t>a.2 videoconferências realizadas;
b.implementação de ferramentas online em rede.caubr.org.br;
c.configuração de Drives de Equipe para todos os grupos e equipes de trabalho;
d.compartilhamento de recursos em rede.caubr.org.br com a TI do CSC-CAU/BR.
e. implementação de GT nacional com foco em diagnóstico do SICCAU</t>
  </si>
  <si>
    <t>3 reuniões com participação do CAU/SP</t>
  </si>
  <si>
    <t>Acompanhar tecnicamente as reuniões do CG-CSC</t>
  </si>
  <si>
    <t>Participação nas reuniões do CG-CSC em Brasília</t>
  </si>
  <si>
    <t>12 viagens com participação do Gerente e do Assessor da GEPET</t>
  </si>
  <si>
    <t>Tomadas de decisões da gestão com assessoramento técnico para a Presidência do CAU/SP e sinergia com a Gerência de TI do CSC-CAU/BR</t>
  </si>
  <si>
    <t>2 viagens mensal ordinária, com duração de até três dias de reunião, mais as viagens para reuniões técnicas, extraordinárias e seminários técnicos, com média de duas viagens mensais</t>
  </si>
  <si>
    <t>Realizar videoconferências GT SICCAU Agentes Fiscalização e Escritórios Descentralizados</t>
  </si>
  <si>
    <t>Reuniões com equipes</t>
  </si>
  <si>
    <t xml:space="preserve">Criação de cultura das reuniões por meio de videoconferência e com redução de custos e aumento de integração das equipes descentralizadas e expectativa de 6 reuniões </t>
  </si>
  <si>
    <t>Crescimento da cultura e desenvolvimento independente das videoconferências</t>
  </si>
  <si>
    <t>contagem de iniciativas de todas as áreas</t>
  </si>
  <si>
    <t>Desenvolver condições para contratação de APP para Atendimento</t>
  </si>
  <si>
    <t>Desenvolvimento de aplicativo para dispositivos móveis em parceria com CAU/BR para evolução da interface de atendimento aos arquitetos e urbanistas</t>
  </si>
  <si>
    <t xml:space="preserve">Desenvolvimento de Termo de Referência para Edital </t>
  </si>
  <si>
    <t>Lançamento de Edital</t>
  </si>
  <si>
    <t>Contratação por meio de processo licitatório</t>
  </si>
  <si>
    <t>Desenvolver condições para parceria de APP para aproximação com IES e Estudantes</t>
  </si>
  <si>
    <t>Desenvolvimento de aplicativo para dispositivos móveis para implementação de uma interface pioneira no país para relacionamento com estudantes, docentes e Instituições de Ensino Superior</t>
  </si>
  <si>
    <t>Realizar reuniões nos Escritórios Descentralizados - Foco principal na Fiscalização</t>
  </si>
  <si>
    <t>Adequar os usos das ferramentas e da gestão nos escritorios (Regionais) descentralizados</t>
  </si>
  <si>
    <t xml:space="preserve">Estabelecer os criterios e instalação dos procedimentos das melhorias de uso das ferramentas e tecnologias </t>
  </si>
  <si>
    <t>Conexão tecnologica com os desenvolvimentos das novas tecnologias na região de cada regional</t>
  </si>
  <si>
    <t>Estabelecimento das conexões ao menos em tres regiuonais  em 2018 e nas dez em 2019</t>
  </si>
  <si>
    <t>Delimitar as estratégias iniciais para o desenvolvimento do projeto CAU Na Cidade.</t>
  </si>
  <si>
    <t xml:space="preserve">a) Reunião com o Presidente, coordenador da C.E.F.e com os subgerentes para a formatação das estratégias iniciais do programa CAU Na Cidade.  b) Reunião com o Presidente, Departamento Jurídico, chefe de gabinete, coordenador da Comissão de Mobilidade Urbana e coordenador da C.R.I sobre o CAU Na Cidade. c) Reunião com Presidente, coordenadora da Comissão de Patrimônio e vídeo conferência com os subgerentes.                 </t>
  </si>
  <si>
    <t>Avaliar a viabilidade do projeto e definir as ações a serem tomadas</t>
  </si>
  <si>
    <t>Três reuniões e uma videoconferência realizadas para debater as estratégias iniciais do projeto.</t>
  </si>
  <si>
    <t>Preparação do calendário de eventos</t>
  </si>
  <si>
    <t>a) Reunião com a Comissão de Mobilidade Urbana, com o coordenador da C.R.I. e com a coordenadora da Comissão de Patrimônio para a reformulação do cronograma de eventos. b) Reunião com o subgerente Kedson Barbeiro sobre o evento em São José do Rio Preto. c) Reunião com o Presidente para discutir a reformatação do cronograma do CAU Na Cidade. d) Finalização das datas do CAU Na Cidade. e) Fechamento do agenda do CAU Na Cidade.</t>
  </si>
  <si>
    <t>Fixar o calendário de eventos a ser executado nas cidades que receberão o evento.</t>
  </si>
  <si>
    <t>Cinco reuniões realizadas para a definição das datas e ordem de eventos em cada escritório descentralizado e suas posteriores alterações.</t>
  </si>
  <si>
    <t>Definição de estratégias para a execução dos eventos em cada escritório descentralizado</t>
  </si>
  <si>
    <t>a) Reunião com o coordenador da Fiscalização do CAU/SP visando à ação fiscalizatória durante o CAU Na Cidade. B) Definição de estratégias em cada cidade sede do evento. C) Reunião com subgerentes.</t>
  </si>
  <si>
    <t>Delinear as ações a serem desenvolvidas para a correta execução das atividades e melhor deslinde do evento.</t>
  </si>
  <si>
    <t>Três reuniões efetivadas.</t>
  </si>
  <si>
    <t>Elaboração dos eixos temáticos para a orientação dos palestrantes.</t>
  </si>
  <si>
    <t>Fixação dos temas a serem palestrados e o palestrante responsável.</t>
  </si>
  <si>
    <t xml:space="preserve">Promover a aproximação dos arquitetos e urbanistas, agentes públicos, estudantes de arquitetura e urbanismo, professores e coordenadores de cursos do CAU/SP, no sentido de conscientizar a todos da função precípua do Conselho, que é a proteção da sociedade, bem como disciplinar e orientar os profissionais que exercem a profissão com ética e disciplina. </t>
  </si>
  <si>
    <t xml:space="preserve">01.09.006 - Projeto CAUSP com o Conselho de Entidades de Arquitetura e Urbanismo SP (CEAU) com as entidades que o compõe </t>
  </si>
  <si>
    <t>Valorizar a arquitetura a urbanismo</t>
  </si>
  <si>
    <t>Viabilizar ações e atividades,  integrando as entidades que compôe o CEAU com a execução de projetos junto com o CAU/SP nos diversos ramos da Arquitetura e Urbanismo</t>
  </si>
  <si>
    <t>CAU/SP</t>
  </si>
  <si>
    <t>O CEAU receberá as propostas de projetos e ou ações  das entidades que compoe o Colegiado,  as organizará, e integrará os projetos das entidades  e enviará deliberação à presidência do CAU/SP contendo o projeto unificado, sistematizado e integrado, com o detalhamento necessário para a execução conforme o padrão dos planos de ação.</t>
  </si>
  <si>
    <t xml:space="preserve">Atender as propostas de ações e projetos das entidades que compoe o Colegiado do CEAU e contribuir com o CAU/SP na valorização da arquitetura e urbanismo, por meio de maior espraiamento e divulgação das entidades e do conselho.  </t>
  </si>
  <si>
    <t xml:space="preserve">O CEAU, receberá no minimo um (1) pojeto, e duas ações de cada uma das entidades que compõe o colegiado, reunirá e organizará no formato de plano de ação para sua execução, permeada e com o CAU/SP. Podendo ser executado conforme a entrega das propostas e com base no calendário das ações e ou projetos entregues. </t>
  </si>
  <si>
    <t xml:space="preserve">Ampliação da visibilidade e concretude  para o conselho e as entidades que compoe o CEAU, com maior transparencia e sinergia das ações que envolvem a arquitetura e urbanismo junto a sociedade, bem como ampla defesa e apontamento de caminhos para este acesso da população, com a valorização dos profissionais </t>
  </si>
  <si>
    <t>quantidade de pessoas atingidas pelos projetos x impactos</t>
  </si>
  <si>
    <t>CEAU</t>
  </si>
  <si>
    <t>CEAU E CAU/SP</t>
  </si>
  <si>
    <t xml:space="preserve">Obs:  Todos os projetos e atividades previstos devem ter os respectivos detalhamentos no anexo 1.4.
</t>
  </si>
  <si>
    <t>Gerência Administrativa - Custo fixo</t>
  </si>
  <si>
    <t>Elaine Cristina da S. Siciliani</t>
  </si>
  <si>
    <t>02.01.001 - Departamento Administrativo - Benef. e RH, Diárias, Desloc. e Viagens (Atividades e Ações)</t>
  </si>
  <si>
    <t>Período de Execução do Projeto/Atividade:</t>
  </si>
  <si>
    <t>Janeiro/2019 a Dezembro/2019</t>
  </si>
  <si>
    <t xml:space="preserve">Objetivo Geral do Projeto/Atividade: </t>
  </si>
  <si>
    <t>Gerenciar, planejar, organizar e controlar as atividades da área Administrativa, bem como subsidiar as demais áreas e Presidência com informações para a tomada de decisão.</t>
  </si>
  <si>
    <t xml:space="preserve">Resultado  do Projeto/Atividade: </t>
  </si>
  <si>
    <t>Garantir recursos para a execução das ações</t>
  </si>
  <si>
    <t>Fundo de Apoio</t>
  </si>
  <si>
    <t>Reprogramação                               2018</t>
  </si>
  <si>
    <t xml:space="preserve">                                                                               Programação                                       2019
</t>
  </si>
  <si>
    <t xml:space="preserve">A custear com Recursos do Fundo de Apoio (R$) </t>
  </si>
  <si>
    <t>% Utilização do Fundo de Apoio</t>
  </si>
  <si>
    <t>Remuneração Gerência e Assessoria - (Salários, encargos e benefícios)  - 01 gerente, 01 assessor e  01 analistas para realizar gestão,  assessoramento e analise das atividades desenvolvidas pelos setores administrativos do CAU/SP</t>
  </si>
  <si>
    <t xml:space="preserve">Custear as despesas referente a gerencia administrativo do CAU/SP </t>
  </si>
  <si>
    <t xml:space="preserve">Elaborar,  Revisar e Reformular Plano de Ação </t>
  </si>
  <si>
    <t>Confeccionar os Planos de Ação para as despesas previstas para o exercício</t>
  </si>
  <si>
    <t>Índice de remunerações executadas / remunerações previstas</t>
  </si>
  <si>
    <t>Elaboração de  Relatório de Atividades</t>
  </si>
  <si>
    <t>Realizar o acompanhamento da execução dos Planos de Ação por meio de relatório específico</t>
  </si>
  <si>
    <t>Elaboração de  Relatório de Gestão</t>
  </si>
  <si>
    <t>Realizar o acompanhamento da execução dos Planos de Ação por meio de relatório específico e consolidação e finalização do Relatório de Gestão</t>
  </si>
  <si>
    <t>Propor as INs e Políticas de TI</t>
  </si>
  <si>
    <t>Confeccionar as Instruções Normativas e Manuais técnicos  específicos das áreas subordinados a Gerência Administrativa</t>
  </si>
  <si>
    <t xml:space="preserve">Gestão e assessoramento dos  processos de compras, desde o recebimento do Termo de Referência até finalização da contratação. </t>
  </si>
  <si>
    <t>Gerenciar e assessorar os processos de contratações do CAU/SP</t>
  </si>
  <si>
    <t>Gestão e assessoramento da vigência de contratos, incluindo Renovação, prorrogação, acréscimos e supressões contratuais</t>
  </si>
  <si>
    <t xml:space="preserve">Gestão dos Contratos junto ao setor de Compras </t>
  </si>
  <si>
    <t>Indicação para composição de GTS, para assessoramento das comissões</t>
  </si>
  <si>
    <t xml:space="preserve">Indicar ou Compor os GTs propiciando a execução dos trabalhos </t>
  </si>
  <si>
    <t xml:space="preserve"> Gestão das atividades desenvolvidas pelo RH -Folha de pagamento, benefícios e encargos sociais, capacitações, concurso público, organograma e etc.</t>
  </si>
  <si>
    <t>Gerir os trabalhos do RH e propor ações junto ao setor.</t>
  </si>
  <si>
    <t xml:space="preserve">Assessoramento ao projeto de Parcerias </t>
  </si>
  <si>
    <t>Assessorar os trabalhos de Parcerias do CAU/SP, compondo comissões ou gerindo contrato.</t>
  </si>
  <si>
    <t>Gestão e assessoramento das atividades desenvolvidas no Almoxarifado, frota de veículos, bens patrimoniais e contratos vigentes</t>
  </si>
  <si>
    <t>Gerir os trabalhos do Patrimônio e almoxarifado, possibilitando a prestação de serviços as demais áreas do CAU/SP</t>
  </si>
  <si>
    <t>Gestão e assessoramento das atividades desenvolvidas pelo TI, como segurança da informação, infraestrutura de TI, suporte aos usuários e outros</t>
  </si>
  <si>
    <t>Gerir os trabalhos da TI, possibilitando a estrutura de TI aos empregados e terceiros que à utilizam.</t>
  </si>
  <si>
    <t xml:space="preserve">Gestão e assessoramento das atividades desenvolvidas pelo setor de atendimento, </t>
  </si>
  <si>
    <t>Gerir os trabalhos do setor  atendimento para melhor funcionamento do setor atendimento ao profissional de arquitetura e urbanismo</t>
  </si>
  <si>
    <t>Participar e assessorar as reuniões a Comissão de Organização e Administração do CAU/SP e outras comissão relacionadas com a administração</t>
  </si>
  <si>
    <t>Assessorar as Comissões Permanentes e Temporárias</t>
  </si>
  <si>
    <t>Suporte administrativo as Regionais do CAU/SP</t>
  </si>
  <si>
    <t>Acompanhar as atividades desenvolvidas nas regionais dando suporte ao Subgerente</t>
  </si>
  <si>
    <t>Participação em plenárias</t>
  </si>
  <si>
    <t>Participar das Plenárias do CAU/SP, subsidiando o Conselheiros com informações</t>
  </si>
  <si>
    <t>Auditoria Interna</t>
  </si>
  <si>
    <t>Acompanhar e tomar providências referente a relatórios de auditoria.</t>
  </si>
  <si>
    <t>Remuneração Compras -  (Salários, encargos e benefícios) - 01 coordenador, 01 assessor e  01 analistas e 02 assistentes para realizar a coordenação e suporte do setor de compras</t>
  </si>
  <si>
    <t>Custear as despesas referente a  setor de compras do CAU/SP</t>
  </si>
  <si>
    <t>Processos Licitatórios</t>
  </si>
  <si>
    <t xml:space="preserve">Realizar o processo de licitação por meio de pregão  eletrônico ou presencial a fim atender as necessidade do CAU/SP, com  economicidade </t>
  </si>
  <si>
    <t>Processos de dispensa de licitação</t>
  </si>
  <si>
    <t>Realizar compras e contratações de serviços por meio de dispensa de licitação a fim de contratar o objeto, demandado pelos setores de CAU/SP, com economicidade.</t>
  </si>
  <si>
    <t>Acompanhamento da vigência dos contratos vigentes</t>
  </si>
  <si>
    <t>Realizar o acompanhamento dos contratos por meio de planilha e software de gestão</t>
  </si>
  <si>
    <t>Renovação, prorrogação, acréscimos e supressões contratuais</t>
  </si>
  <si>
    <t>Realizar os processos relativos a gestão contratual junto ao jurídico.</t>
  </si>
  <si>
    <t>Remuneração Patrimônio -  (Salários, encargos e benefícios) - 01 coordenador, 03 assistentes para coordenação e operacionalização do setor de patrimônio</t>
  </si>
  <si>
    <t>Custear as despesas referente a  setor de patrimônio e almoxarifado</t>
  </si>
  <si>
    <t>Gestão do Almoxarifado</t>
  </si>
  <si>
    <t>Controlar os bens de consumo e guarda adequada</t>
  </si>
  <si>
    <t>Gestão dos contratos de serviços de manutenção</t>
  </si>
  <si>
    <t>Realizar a gestão dos contratos de infraestrutura</t>
  </si>
  <si>
    <t>Gestão da Frota de veículos</t>
  </si>
  <si>
    <t>Realizar a gestão da utilização da frota, manutenção, seguro, abastecimento e documentação</t>
  </si>
  <si>
    <t>Gestão dos serviços da Expedição</t>
  </si>
  <si>
    <t xml:space="preserve">Realizar os serviços postais e cartoriais </t>
  </si>
  <si>
    <t>Gestão dos Bens Patrimoniais</t>
  </si>
  <si>
    <t>Realizar a gestão do imobilizado, desde a incorporação, manutenção em sistema até sua baixa.</t>
  </si>
  <si>
    <t xml:space="preserve">Remuneração RH - (Salários, encargos e benefícios) -  01 coordenador, 01 analista e 1 assistentes </t>
  </si>
  <si>
    <t>Custear as despesas referente a  setor de Recursos Humanos</t>
  </si>
  <si>
    <t>Folha de pagamento, benefícios e encargos sociais</t>
  </si>
  <si>
    <t>Realizar o planejamento da folha, benefícios e encargos</t>
  </si>
  <si>
    <t>Plano de capacitação para funcionários</t>
  </si>
  <si>
    <t xml:space="preserve">Por meio do levantamento da necessidade de capacitação na avaliação, realizar a execução do planejamento de treinamentos </t>
  </si>
  <si>
    <t>Plano de benefícios aos funcionários</t>
  </si>
  <si>
    <t>Manter e ampliar os benefícios aos funcionários por meio de ações junto aso funcionários e políticas da instituição</t>
  </si>
  <si>
    <t>Execução da folha de pagamento</t>
  </si>
  <si>
    <t>Realizar a análise da folha de ponto e realizar os pagamentos aos funcionários e os respectivos recolhimentos</t>
  </si>
  <si>
    <t>Elaboração de concurso público</t>
  </si>
  <si>
    <t>Realizar o processo de contratação por meio de edital e divulgação do concurso</t>
  </si>
  <si>
    <t>Execução de contratações e desligamentos de funcionários</t>
  </si>
  <si>
    <t>Realizar o processo de desligamento e pagamento de encargos trabalhistas</t>
  </si>
  <si>
    <t xml:space="preserve">Parcerias </t>
  </si>
  <si>
    <t>Realizar parcerias com empresas em benefício aos funcionários por meio de desconto nos serviços</t>
  </si>
  <si>
    <t>Ações de Qualidade de Vida</t>
  </si>
  <si>
    <t>Realizar ações internas de qualidade de vida</t>
  </si>
  <si>
    <t>Organograma</t>
  </si>
  <si>
    <t>Revisão e adequações do organograma do CAU/SP</t>
  </si>
  <si>
    <t>Procedimentos administrativos relativos às aquisições e contratações</t>
  </si>
  <si>
    <t>Confeccionar os processos quando houver demandas, por meio da coleta de preços e publicidade das contratações</t>
  </si>
  <si>
    <t xml:space="preserve">Remuneração Atendimento - (Salários, encargos e benefícios) - 1 coordenador, 1 analista, 12 assistentes 6h, 06 assistentes 08 horas, 2 assistente vago </t>
  </si>
  <si>
    <t>Custear as despesas referente a  setor de atendimento do CAU/SP</t>
  </si>
  <si>
    <t xml:space="preserve">Atendimentos via chat </t>
  </si>
  <si>
    <t>Atender 0,10 % de Profissionais Ativos</t>
  </si>
  <si>
    <t>Atendimentos via e-mail (atendimento@causp.gov.br)</t>
  </si>
  <si>
    <t>Atender 2 % de Profissionais Ativos</t>
  </si>
  <si>
    <t>Atendimentos via portal de atendimento</t>
  </si>
  <si>
    <t>Atender 0,5 % de Profissionais Ativos</t>
  </si>
  <si>
    <t>Atendimentos via presencial</t>
  </si>
  <si>
    <t>Atender 1 % de Profissionais Ativos</t>
  </si>
  <si>
    <t>Atendimentos via telefone</t>
  </si>
  <si>
    <t>Atender 7  % de Profissionais Ativos</t>
  </si>
  <si>
    <t xml:space="preserve">Coleta Biométrica </t>
  </si>
  <si>
    <t>Realizar em média 750 Coletas Biométricas</t>
  </si>
  <si>
    <t xml:space="preserve">Registro Profissional </t>
  </si>
  <si>
    <t>Efetivar em média 850  Registros Profissionais</t>
  </si>
  <si>
    <t>Remuneração TI - (Salários, encargos e benefícios) - 1 coordenador, 1 analista, 01 assistentes  XXXXXXXXXXXXXXXXXXX</t>
  </si>
  <si>
    <t>Custear as despesas referente a  setor de TI do CAU/SP</t>
  </si>
  <si>
    <t xml:space="preserve">Planejamento estratégico da área de TI e elaboração de Plano Diretor de Informática (PDI) </t>
  </si>
  <si>
    <t>Realizar o planejamento das ações de TI por meio das diretrizes da Direção e Planejamento Estratégico</t>
  </si>
  <si>
    <t>Propor as INs e Políticas de TI junto ao GT de TI</t>
  </si>
  <si>
    <t xml:space="preserve">Desenvolver junto ao GT as políticas de TI  </t>
  </si>
  <si>
    <t xml:space="preserve">Elaborar os Termos de Referência </t>
  </si>
  <si>
    <t>Confeccionar a Descrição Técnica dos objetos de contratação de TI</t>
  </si>
  <si>
    <t>Elaborar, manter e dar o devido suporte a rede corporativa, telefonia e internet</t>
  </si>
  <si>
    <t xml:space="preserve">Realizar o suporte aos usuários por meio de chamados técnicos </t>
  </si>
  <si>
    <t>Elaborar e manter o datacenter</t>
  </si>
  <si>
    <t xml:space="preserve">Realizar o monitoramento e manutenção das operações do Data Center visando a continuidade dos serviços de apoio tecnológicos </t>
  </si>
  <si>
    <t>Responder pela segurança da informação</t>
  </si>
  <si>
    <t>Realizar as políticas de segurança da informação por meio de normativas, política de acesso, software de controles e auditorias internas quando necessário</t>
  </si>
  <si>
    <t>Responder pelos processos e procedimentos de auditoria da área</t>
  </si>
  <si>
    <t>Responsável em responder os questionamentos da Direção e auditorias internas e externas</t>
  </si>
  <si>
    <t>Suporte aos sistemas corporativos</t>
  </si>
  <si>
    <t xml:space="preserve">Realizar o suporte aos softwares de apoio das atividades realizando a manutenção e atualizações necessárias </t>
  </si>
  <si>
    <t>Manutenção do site institucional do Conselho, Portal da Transparência e envio de mala direta</t>
  </si>
  <si>
    <t>Controlar o acesso e realizar a manutenção e a continuidade da prestação de serviço das opções contidas nos portais</t>
  </si>
  <si>
    <t>Controle e manutenção dos equipamentos e softwares</t>
  </si>
  <si>
    <t>Realizar o controle físico e de utilização dos equipamentos de informática, bem como a atualização dos softwares disponíveis</t>
  </si>
  <si>
    <t>Suporte aos usuários</t>
  </si>
  <si>
    <t>Realizar o suporte aos usuários dos sistemas</t>
  </si>
  <si>
    <t>Diárias (48)</t>
  </si>
  <si>
    <t>Participação em Reuniões do CAU/BR, Conferências, Reuniões nos CAU/Ufs, Treinamentos, etc..</t>
  </si>
  <si>
    <t>Participação em Reuniões</t>
  </si>
  <si>
    <t>Tratar de assuntos afetos do CAU/SP</t>
  </si>
  <si>
    <t>Passagens Aéreas (16)</t>
  </si>
  <si>
    <t>Passagens para participação em reuniões</t>
  </si>
  <si>
    <t>Proporcionar o deslocamento dos participantes</t>
  </si>
  <si>
    <t>Possibilitar o deslocamento do participante</t>
  </si>
  <si>
    <t>Deslocamento (16)</t>
  </si>
  <si>
    <t>COMENTÁRIOS</t>
  </si>
  <si>
    <t>Departamento Administrativo</t>
  </si>
  <si>
    <t>Carlos Moraes</t>
  </si>
  <si>
    <t xml:space="preserve">02.01.002 - Capacitação dos Funcionários e Dirigentes do CAU/SP </t>
  </si>
  <si>
    <t>Desenvolver,aperfeiçoar competências e capacitar funcionários, dirigentes e colaboradores, estruturando e mantendo um conselho moderno e interativo com a sociedade, com avaliações e planejamento visando obter e usasr as melhores praticas com apresentação de soluções sob os aspectos da eficácia,eficiência, efetividade, observado o principio da economicidade e da qualidade sistemica do Conselho para a sociedade e profissionais.</t>
  </si>
  <si>
    <t>Desenvolver competências de dirigentes e colaboradores</t>
  </si>
  <si>
    <t>Aumentar o nível de proficiência e aplicabilidade das competências técnicas e comportamentais dos funcionários, colaboradores e conselheiros do Conselho</t>
  </si>
  <si>
    <t>Comunicação Assertiva</t>
  </si>
  <si>
    <t>Ao menos 1 (um) evento de capacitação no tema</t>
  </si>
  <si>
    <t>Proporcionar o acesso dos funcionários elegíveis para o tema, a participar do evento. Pelo menos 80% dos funcionários com atividades correlatas, capacitados.</t>
  </si>
  <si>
    <t>Desenvolver as competências dos funcionários para realização das atividades e responsabilidades</t>
  </si>
  <si>
    <t>Coeficiente de realização (%)  =  Total de horas de capacitação / Total de horas trabalhadas pelos funcionários elegíveis</t>
  </si>
  <si>
    <t>Oratória - Técnica vocal, interpretação, Habilidade de improvisação, postura, marketing pessoal.</t>
  </si>
  <si>
    <t>Workshop - E-Social</t>
  </si>
  <si>
    <t>Siccau - Utilização das ferramentas para consultas e criação de mapas temáticos</t>
  </si>
  <si>
    <t>Gestão de convênios: da capacitação de recursos e tomadas de conta especial</t>
  </si>
  <si>
    <t>Retenções na fonte</t>
  </si>
  <si>
    <t>Atualização Profissional diante do novo CPC: desafios presentes e futuros, teóricos e práticos.</t>
  </si>
  <si>
    <t>Integração - Atribuição e Organização do CAU (federal e estaduais). Função do Conselho; CAU/BR e CAU/Ufs (atribuições, competências e responsabilidades); estrutura organizacional; funcionários e atribuições</t>
  </si>
  <si>
    <t>Gestão de Almoxarifado</t>
  </si>
  <si>
    <t>Direito do Trabalho na Administração Pública</t>
  </si>
  <si>
    <t>Proteção à Saúde e Segurança do Servidor Público e Privado e Prevenção de Riscos Trabalhistas</t>
  </si>
  <si>
    <t xml:space="preserve">Formação em Marketing Digital. Conceitos, dados quantitativos e qualitativos, perfil do internauta, estudos de comportamento, site, blog, processo de criação e gestão de projeto web. </t>
  </si>
  <si>
    <t>Marco Regulatório das Organizações da Sociedade Civil/MROSC</t>
  </si>
  <si>
    <t>Plano de Cargos e Salários na Administração Pública</t>
  </si>
  <si>
    <t>Processo Administrativo Disciplinar</t>
  </si>
  <si>
    <t>Curso de Formação de Fiscal de contratos</t>
  </si>
  <si>
    <t>Curso Básico de Gestão de Projetos</t>
  </si>
  <si>
    <t>Software ISOCRM</t>
  </si>
  <si>
    <t>Administração pública - Responsabilidades</t>
  </si>
  <si>
    <t>Reciclagem - Assistentes Regionais</t>
  </si>
  <si>
    <t>Reciclagem - Atuação Subgerentes Regionais</t>
  </si>
  <si>
    <t>Reciclagem - Agentes de Fiscalização</t>
  </si>
  <si>
    <t>Técnicas Secretariais - A Secretária e sua atuação gerencial. Novas atribuições e identificação do profissional de nível gerencial; marketing pessoal</t>
  </si>
  <si>
    <t>Gestão de Processos. Mapeamento e detalhamento de processos, rotina, padronização, melhores práticas.</t>
  </si>
  <si>
    <t>Excel Nível Intermediário - Fórmulas, funções, formatações, tabela dinâmica.</t>
  </si>
  <si>
    <t>Relações Sindicais e negociações coletivas na Administração Pública</t>
  </si>
  <si>
    <t>Redação Oficial - Redação oficial; novo acordo ortográfico; elaboração e análise de textos</t>
  </si>
  <si>
    <t>Negociação</t>
  </si>
  <si>
    <t>Administração do Tempo. Princípios que norteam o gerenciamento do tempo; definição de prioridades (urgente x importante); autogestão.</t>
  </si>
  <si>
    <t>Técnicas - Coleta Biométrica</t>
  </si>
  <si>
    <t>Planejamento e Gerenciamento de Projetos com ênfase no PMI</t>
  </si>
  <si>
    <t>PowerPoint Avançado</t>
  </si>
  <si>
    <t>Word Avançado</t>
  </si>
  <si>
    <t>Conferência Conselhos Profissionais</t>
  </si>
  <si>
    <t>Seminário temático - Contabilidade</t>
  </si>
  <si>
    <t>Seminário temático - Jurídico</t>
  </si>
  <si>
    <t>Seminário temático - Recursos Humanos</t>
  </si>
  <si>
    <t>Seminário temático - licitações e contratos</t>
  </si>
  <si>
    <t>Seminário temático - Comunicação</t>
  </si>
  <si>
    <t>Seminário temático - Arquitetura</t>
  </si>
  <si>
    <t>ARCGIS - Utilização das ferramentas para consultas e criação de mapas temáticos; RRTs de Coordenadores e docentes</t>
  </si>
  <si>
    <t>IGEO - Utilização das ferramentas para consultas e criação de mapas temáticos</t>
  </si>
  <si>
    <t>Técnicas de Atendimento Público</t>
  </si>
  <si>
    <t>Desenvolvimento de lideranças</t>
  </si>
  <si>
    <t>Obs:  O anexo 1.4  deve ser preenchido para todos os projetos/atividades constantes na proposta Reprogramação 2019. As células sinalizadas, em cinza, são fórmulas e não devem ser modificadas.</t>
  </si>
  <si>
    <t>Luciana Higa Masuda / Setor de Atendimento</t>
  </si>
  <si>
    <t>02.01.003.001 - Departamento Administrativo - Capacitação do Funcionamento do Atendimento</t>
  </si>
  <si>
    <t>Atender os Arquitetos e Urbanistas, a sociedade nos mais variados serviços disponibiizados pelo Conselho, ref. as questões profissionais, pessoais, cadastros, denuncias e dúvidas, intermediando via Setor de Atendmento a coleta biométrica, a entrega de carteiras Profisional e via sistemas.</t>
  </si>
  <si>
    <t>Atender os Arquitetos e Urbanistas de forma eficas, eficiente e efetivo</t>
  </si>
  <si>
    <t>Manter a Comunicação entre o CAU/SP e os Arquitetos e Urbanistas e a Sociedade
Atender 0,70 % de Profissionais Ativos</t>
  </si>
  <si>
    <t>Comunicação com os Arquitetos e Urbanistas e a sociedade, sendo nas questões profissionais, pessoais, cadastros, denúncias e dúvidas</t>
  </si>
  <si>
    <t>Ter uma relação transparente, solidária e eficiente com os Arquitetos e a Sociedade</t>
  </si>
  <si>
    <t xml:space="preserve">Coeficiente de realização (%)  = Quantidade de atendimentos realizada / quantidade de atendimentos estimada                 </t>
  </si>
  <si>
    <t>Manter a Comunicação entre o CAU/SP e os Arquitetos e Urbanistas e a Sociedade, mantendo a mesma eficácia e agilidade  em períodos normais
Atender 2 % de Profissionais Ativos</t>
  </si>
  <si>
    <t>Coeficiente de realização (%)  = Quantidade de atendimentos realizada / quantidade de atendimentos estimada</t>
  </si>
  <si>
    <t>Manter a Comunicação entre o CAU/SP e os Arquitetos e Urbanistas e a Sociedade, mantendo a mesma eficácia e agilidade  em períodos normais
Atender 0,80 % de Profissionais Ativos</t>
  </si>
  <si>
    <t>Manter a Comunicação entre o CAU/SP e os Arquitetos e Urbanistas e a Sociedade, mantendo a mesma eficácia e agilidade  em períodos normais
Atender 0,50 % de Profissionais Ativos</t>
  </si>
  <si>
    <t>Manter a Comunicação entre o CAU/SP e os Arquitetos e Urbanistas e a Sociedade
Atender 7 % de Profissionais Ativos</t>
  </si>
  <si>
    <t xml:space="preserve">Atendimentos via e-mail (atendimento@causp.gov.br) - Pico </t>
  </si>
  <si>
    <t>Não se aplicará nos próximos anos, pois o aumento da demanda (mês janeiro) não se deferencia considervelmente da média do mesmo período.</t>
  </si>
  <si>
    <t>Ter uma relação transparente, solidária e eficiente com os Arquitetos e a Sociedade, mantendo os mesmos prazos de atendimento em demandas normais</t>
  </si>
  <si>
    <t xml:space="preserve">Atendimentos via portal de atendimento - Pico </t>
  </si>
  <si>
    <t>Atendimentos via Presencial - Pico</t>
  </si>
  <si>
    <t>Atendimentos via telefone - Pico</t>
  </si>
  <si>
    <t xml:space="preserve">Avaliação de Atendimentos realizados pelo setor - Atendimento em até 30 dias </t>
  </si>
  <si>
    <t>Manter a Comunicação entre o CAU/SP e os Arquitetos e Urbanistas e a Sociedade
Atender no mínimo 95% dos atendimento em até 30 dias</t>
  </si>
  <si>
    <t>Coeficiente de realização (%)  = Quantidade de atendimentos avaliados realizada / quantidade de atendimentos avaliados estimada</t>
  </si>
  <si>
    <t>Avaliação de Atendimentos realizados pelo setor - Índice de   atendimentos sem conflito (Ouvidoria, Reclame Aqui e Reclamações - Sistema ISOCRM). Sistema ISOCRM não permite avaliação com registro de atendimento finalizado.</t>
  </si>
  <si>
    <t xml:space="preserve">Manter a Comunicação entre o CAU/SP e os Arquitetos e Urbanistas e a Sociedade
Atender no mínimo 95% dos  atendimentos sem conflitos </t>
  </si>
  <si>
    <t>Coeficiente de realização (%)  = Quantidade de atendimentos sem conflitos realizada / quantidade de total atendimentos realizada</t>
  </si>
  <si>
    <t>Coleta Biométrica - 1º Quadrimestre</t>
  </si>
  <si>
    <t>Manter a Comunicação entre o CAU/SP e os Arquitetos e Urbanistas e a Sociedade
Realizar em média 200 Coletas Biométricas</t>
  </si>
  <si>
    <t>Coeficiente de realização (%)  = Quantidade de coletas biométricas realizada / Qunatidade de coletas biométricas estimada</t>
  </si>
  <si>
    <t>Coleta Biométrica - 2º Quadrimestre</t>
  </si>
  <si>
    <t>Coleta Biométrica - 3º Quadrimestre</t>
  </si>
  <si>
    <t>Curso SICCAU</t>
  </si>
  <si>
    <t>Manter a Comunicação entre o CAU/SP e os Arquitetos e Urbanistas e a Sociedade
Realizar ao menos um curso do SICCAU na Sede CAU/SP e nas cidades das Regionais do CAU/SP, totalizando ao menos onze cursos.</t>
  </si>
  <si>
    <t>Coeficiente de realização (%)  = Quantidade de cursos do SICCAU realizada / Quantidade de cursos do SICCAU estimada</t>
  </si>
  <si>
    <t>Registro Profissional - 1º Quadrimestre</t>
  </si>
  <si>
    <t>Manter a Comunicação entre o CAU/SP e os Arquitetos e Urbanistas e a Sociedade
Efetivar em média 400  Registros Profissionais</t>
  </si>
  <si>
    <t>Coeficiente de realização (%)  = Quantidade de registros profissionais realizada / Quantidade de registros profissionais estimada</t>
  </si>
  <si>
    <t>Registro Profissional - 2º Quadrimestre</t>
  </si>
  <si>
    <t>Manter a Comunicação entre o CAU/SP e os Arquitetos e Urbanistas e a Sociedade
Efetivar 200  em média Registros Profissionais</t>
  </si>
  <si>
    <t>Registro Profissional - 3º Quadrimestre</t>
  </si>
  <si>
    <t>02.01.003.002 - Pagamento de Salários dos Funcionários do Departamento Administrativo  Setor Atendimento</t>
  </si>
  <si>
    <t>Pagamento de 12 parcelas de Remuneração Pessoal</t>
  </si>
  <si>
    <t>Pagamento de Salários, com a inclusão de Benefícios Sociais como Férias, 13º  e  reajuste sindical; Recolhimento dos encargos sociais e trabalhistas</t>
  </si>
  <si>
    <t>Garantir o pagamento  dos Salários dos Funcionários do Departamento Administrativo  Setor Atendimento</t>
  </si>
  <si>
    <t>Coeficiente de realização (%)  = Quantidade de pagamentos realizada / Quantidade de pagamentos estimada</t>
  </si>
  <si>
    <t>02.01.003.002 - Benefícios aos Funcionários do Departamento Administrativo  Setor Atendimento</t>
  </si>
  <si>
    <t>Pagamento de 12 parcelas de Benefício a Pessoal</t>
  </si>
  <si>
    <t>Disponibilização de  Benefícios que complementem os salários: Auxílio Alimentação, Saúde, Transporte e Seguro de vida</t>
  </si>
  <si>
    <t>Garantir a Disponibilização dos Benefícios aos Funcionários do Departamento Administrativo  Setor Atendimento</t>
  </si>
  <si>
    <t>Diretoria Administrativa</t>
  </si>
  <si>
    <t>Coordenadores Administrativos, Coordenação de TI e RH</t>
  </si>
  <si>
    <t>02.01.004.001 -  Sistema de Gestão da Informação e Documentação - TI</t>
  </si>
  <si>
    <t>Prover ao Conselho sistemas de gestão, tecnologia e segurança da informação como ferramentas de apoio aos processos de trabalho dos profissionais</t>
  </si>
  <si>
    <t>Contribuir imensamente para o aprimoramento da infraestrutura de TI, comunicação e sistemas do órgão, uma vez que o plano de ação subsidiará o processo decisório e norteará as ações de gerenciamento, tendo em vista alcançar níveis cada vez mais elevados de desempenho das atividades, e ter uma SEDE em plenas condições de funcionalidade</t>
  </si>
  <si>
    <t>Reprogramação                                                     2018</t>
  </si>
  <si>
    <t xml:space="preserve">                                                                                                              Programação                                                        2019
</t>
  </si>
  <si>
    <t>02.01.004.001 - Sistema Gestão de Chamados e Atendimento, aderência a Resolução 92 - Art. 5 - RIA - Manutenção mensal ISOCRM</t>
  </si>
  <si>
    <t>Implantar novo sistema de gestão de chamados do atendimento e ouvidoria</t>
  </si>
  <si>
    <t>Permitir o gerenciamento dos recursos de atendimento ao público em base de dados unificada em nível nacional, proporcionando visibilidade dos processos de atendimento ao cliente, assim como o desempenho dos operadores e das informações prestadas aos arquitetos e urbanistas</t>
  </si>
  <si>
    <t>Adequar o uso do sistema de gestão de chamados utilizado pelos setores de Atendimento e Ouvidoria do CAU/SP para atender as exigências da Res. 92, Art. 5º., de 10 de outubro de 2014 que cria a Rede Integrada de Atendimento (RIA)</t>
  </si>
  <si>
    <t>Pagar 100% das mensalidades em conformidade com o contratado</t>
  </si>
  <si>
    <t>Coordenadores Administrativos, Coordenações de TI, Atendimento e Ouvidoria</t>
  </si>
  <si>
    <t>Mar</t>
  </si>
  <si>
    <t>Sim, até encerramento do contrato</t>
  </si>
  <si>
    <t>Coordenação de TI, Atendimento e Ouvidoria</t>
  </si>
  <si>
    <t>02.01.004.001 - Assistência Técnica PABX</t>
  </si>
  <si>
    <t>Manter contrato com empresa especializada em telecomunicações, preservar a infraestrutura de telefonia fixa integra</t>
  </si>
  <si>
    <t>Assistência técnica, manutenção preventiva e corretiva na infraestrutura de telefonia fixa do órgão mantendo a rede interna de voz em perfeitas condições</t>
  </si>
  <si>
    <t>Assessorar nos problemas Telecomunicações, novas instalações internas de telefonia e remanejamentos, mantendo a rede de voz interna nas condições adequadas de funcionamento</t>
  </si>
  <si>
    <t>Coordenação de TI</t>
  </si>
  <si>
    <t>Talvez, condicionado a definição do escopo do projeto de IaaS</t>
  </si>
  <si>
    <t>02.01.004.001 - Sistema de Gestão de Pessoas -  Manutenção mensal RHNydus</t>
  </si>
  <si>
    <t>Manter contrato com fornecedor do sistema de Gestão de Pessoas e Recursos Humanos</t>
  </si>
  <si>
    <t>Garantir o fluxo operacional da área de RH, proporcionar agilidade nos processos, garantir a confidencialidade da informação e as obrigações com as normas e legislações vigentes</t>
  </si>
  <si>
    <t>Prover ao Conselho e seus colaboradores o processamento da folha de pagamento e demais benefícios bem como o recolhimento de todos os tributos e demais obrigações</t>
  </si>
  <si>
    <t>RH</t>
  </si>
  <si>
    <t>Coordenação de TI e RH</t>
  </si>
  <si>
    <t>02.01.004.001 - Aquisição de desktops, notebooks e acessórios de informática</t>
  </si>
  <si>
    <t>Proporcionar as ferramentas adequadas a infraestrutura de TI do Conselho</t>
  </si>
  <si>
    <t>Adquirir equipamentos adequados ao desenvolvimento dos trabalhos diários dos profissionais do Conselho.</t>
  </si>
  <si>
    <t>Assegurar condições de trabalho satisfatórias aos funcionários do CAU/SP</t>
  </si>
  <si>
    <t>Ter 01 (um) equipamento por funcionário</t>
  </si>
  <si>
    <t>Todas as áreas CAU/SP</t>
  </si>
  <si>
    <t>Sim, com as devidas proporções de necessidades/admissões</t>
  </si>
  <si>
    <t>Talvez, condicionado em caso de expansão de quadro de funcionário.</t>
  </si>
  <si>
    <t>02.01.004.001 - Aquisição de software</t>
  </si>
  <si>
    <t>Proporcionar as ferramentas adequadas ao desenvolvimento dos trabalhos diários das áreas</t>
  </si>
  <si>
    <t>Adquirir licenças de software compatível com os padrões de mercado para manipulação de diversos formatos de arquivos (docx, xlsx, pdf, ppts, jpeg, png, etc ...) e que forneçam compatibilidade com os sistemas utilizados pelo Conselho.</t>
  </si>
  <si>
    <t>Garantir a conformidade do licenciamento dos softwares utilizados pelo Conselho.</t>
  </si>
  <si>
    <t>Ter 01 licença do pacote Office por equipamento em produção, Ter 01 licença do antivirus corporativo por equipamento em produção</t>
  </si>
  <si>
    <t>02.01.004.001 - Aquisição de Firewall UTM ou renovação do sofware da solução atual em virtude do projeto de IaaS</t>
  </si>
  <si>
    <t>Adquirir equipamento devidamente dimensionado para atender a infraestrutura atual da rede corporativa e utilização de plataforma WEB, garantir a segurança da informação.</t>
  </si>
  <si>
    <t>Aumentar a capacidade de processamento do equipamento atual para controle adequado das regras e critérios de gestão de segurança da informação.</t>
  </si>
  <si>
    <t>Ter 0% de incidentes de falha de segurança</t>
  </si>
  <si>
    <t>Na reunião ordinária realizada em 10/04/2018 o CG-CSC decidiu por adiar a aquisição de salas virtuais e utilizar as opções gratuitas como skype e hangouts de forma a permitir a criação de cultura de reuniões virtuais. Diante da decisão, também fica adiado o projeto para aquisição de infraestruta até nova orientação do CG-CSC.</t>
  </si>
  <si>
    <t>GEPET, CSC</t>
  </si>
  <si>
    <t xml:space="preserve"> 02.01.004.002 - Manutenção da SEDE CAU/SP</t>
  </si>
  <si>
    <t>02.01.004.002 - Manutenção da SEDE CAU/SP</t>
  </si>
  <si>
    <t>Pagamento dos serviços prestados no período do exercício e/ou vigência do contrato, conforme demanda.</t>
  </si>
  <si>
    <r>
      <t xml:space="preserve">Sempre que necessário </t>
    </r>
    <r>
      <rPr>
        <b/>
        <sz val="20"/>
        <rFont val="Calibri"/>
        <family val="2"/>
        <scheme val="minor"/>
      </rPr>
      <t>realizar reparos e consertos nas instalações da atual SEDE CAU/SP</t>
    </r>
    <r>
      <rPr>
        <sz val="20"/>
        <rFont val="Calibri"/>
        <family val="2"/>
        <scheme val="minor"/>
      </rPr>
      <t>, para sua plena funcionalidade e manutenção de sua Infraestrutura</t>
    </r>
  </si>
  <si>
    <t>Manter a atual SEDE CAU/SP em perfeitas condições de uso</t>
  </si>
  <si>
    <t xml:space="preserve">1) Instalações e/ou equipamentos em condições de funcionamento e com segurança. </t>
  </si>
  <si>
    <t>Coordenador de Patrimônio</t>
  </si>
  <si>
    <t>Funcionamento com higiene e limpeza</t>
  </si>
  <si>
    <t>Realizar diariamente serviços de limpeza, mantendo a higiene dos espaços, bem como a aplicação de inseticidas a cada 6 meses.</t>
  </si>
  <si>
    <t>Manter o ambiente de trabalho dedetizado, limpo e organizado</t>
  </si>
  <si>
    <t>2) Higiene e Limpeza</t>
  </si>
  <si>
    <t>Coordenadores de Patrimônio e RH</t>
  </si>
  <si>
    <t>Conservação e funcionamento dos aparelhos de ar condicionado</t>
  </si>
  <si>
    <t xml:space="preserve">Realizar a higienização do aparelho de ar condicionado e limpeza dos filtros, além que consertos e manutenção que se fizerem necessários </t>
  </si>
  <si>
    <t>Manter a temperatura ambiente agradável, com ar limpo , através da manutenção e limpeza constante dos aparelhos de ar condicionado higienizados.</t>
  </si>
  <si>
    <t>3) ambiente salubre</t>
  </si>
  <si>
    <t>Pagamento mensal em 12 parcelas por exercício</t>
  </si>
  <si>
    <t xml:space="preserve">Pagamentos de aluguéis e encargos </t>
  </si>
  <si>
    <t>Manter em dia os pagamentos das despesas fixas e variáveis, referente ao imóvel locado para instalação da Sede do CAU/SP.</t>
  </si>
  <si>
    <t>4) Pagamentos aos contratados em dia</t>
  </si>
  <si>
    <t>Coordenador de patrimônio e setor financeiro</t>
  </si>
  <si>
    <t>sim (desde que a aquisição de imóvel para novas instalações da Sede, não ocorra neste período)</t>
  </si>
  <si>
    <t>Controle de utilização, abastecimento e conservação da Frota de veículos</t>
  </si>
  <si>
    <t>Realizar controles de utilização, abastecimento, conservação e manutenção dos veículos pertencentes a frota do CAU/SP</t>
  </si>
  <si>
    <t>Disponibilizar os veículos para utilização  em condições conservação e segurança.</t>
  </si>
  <si>
    <t>sim (desde que se mantenham os mesmos veículos e em mesmas quantidades)</t>
  </si>
  <si>
    <t>Arquivo de documentos</t>
  </si>
  <si>
    <t>Contratar e/ou renovar contrato para prestação de serviços de guarda e custódia de documentos com empresas especializadas em arquivo.</t>
  </si>
  <si>
    <t xml:space="preserve">Conservação e disponibilidade de documentos corretamente arquivados em atendimento a demanda dos setores do CAU/SP e profissionais de arquitetura e urbanismo. </t>
  </si>
  <si>
    <t xml:space="preserve">5) conservação e organização de documentos </t>
  </si>
  <si>
    <t>Coordenadores de Atendimento e Patrimônio.</t>
  </si>
  <si>
    <t>Serviços Postais</t>
  </si>
  <si>
    <t>Manter a comunicação através dos serviços postais.</t>
  </si>
  <si>
    <t>Disponibilizar através de contrato com os Correios, os serviços postais, em atendimento a demanda de comunicação entre o CAU/SP, CAU/BR, profissionais de arquitetura e urbanismo, entidades, IES, Regionais, órgãos públicos e CAU/UFs.</t>
  </si>
  <si>
    <t>6) Manter Comunicação/ divulgação</t>
  </si>
  <si>
    <t>Coordenadores de Comunicação e Patrimônio</t>
  </si>
  <si>
    <t>sim (porém os valores dependente da publicação ou não de revistas do CAU/SP)</t>
  </si>
  <si>
    <t>Materiais de Consumo</t>
  </si>
  <si>
    <t>Aquisição de materiais de consumo em atendimento a demanda da Sede e Regionais.</t>
  </si>
  <si>
    <t>Disponibilizar os materiais necessários para execução das atividades dos setores, inclusive produtos de limpeza e para copa (gêneros alimentícios).</t>
  </si>
  <si>
    <t>7) suprir com materiais as necessidades dos setores da Sede e Regionais</t>
  </si>
  <si>
    <t>sim (desde que não aumente o número de funcionários e, adquiram imóvel com maior área em m2)</t>
  </si>
  <si>
    <t>Bens móveis</t>
  </si>
  <si>
    <t>Aquisição de bens móveis: mobiliário, eletrodoméstico e eletroeletrônicos, em atendimento da demanda da Sede e das Regionais.</t>
  </si>
  <si>
    <t>Disponibilizar mobiliário e equipamentos novos em atendimento a composição complementar dos setores da Sede e das Regionais.</t>
  </si>
  <si>
    <t xml:space="preserve">Departamento Técnico </t>
  </si>
  <si>
    <t xml:space="preserve">02.02.001.001 -  Elab. Indicadores, avaliação e sistematização das ações de Fiscalização - C. Fixo </t>
  </si>
  <si>
    <t xml:space="preserve"> Valorizar as boas práticas do exercício da  profissão do Arquiteto e Urbanista, Consolidar as atividades da Fiscalização em todo o Estado de São Paulo, promover ações de caráter orientativo e preventivo, combater o exercício ilegal da profissão do Arquiteto e Urbanista. A fiscalização do CAU/SP conta com veículos e agentes de fiscalização treinados e capacitados para a realização de  rotinas, diligencias e atendimento de denúncias para atender a sociedade e o profissional A.U.,  buscando ser referência para melhor qualidade de vida da sociedade e  no exercício da Arquitetura e Urbanismo; Promover Palestras e Seminários no tema</t>
  </si>
  <si>
    <t>Melhoria na Fiscalização do exercício profissional, combatendo as atividades ilegais e garantindo qualidade e segurança à sociedade</t>
  </si>
  <si>
    <t xml:space="preserve">  PRODUÇÃO DE INDICADORES QUANTITATIVOS E QUALITATIVOS DO TRABALHO DA FISCALIZAÇÃO .</t>
  </si>
  <si>
    <t xml:space="preserve">Estabelecimento de metas de desempenho entre a fiscalização distribuindo a demanda entre as regionais. </t>
  </si>
  <si>
    <t xml:space="preserve">Distribuição das demandas buscando equilibrar o trabalho entre os fiscais do CAU/SP e o cumprimento das metas estipuladas para o anos de 2018 através da realização de rotinas de fiscalização, diligência e atendimento de denúncias. Metas de desempenho estipulada será de 120 relatórios de fiscalização por semestre, por fiscal,  totalizando 3120 no ano. Apresentação de relatórios quinzenais relatando a demanda da fiscalização na regional para distribuição e equilíbrio do trabalho. Apresentação de relatórios de desempenho mensal com os números da fiscalização. Avaliação de desempenho bimestral realizada pelo Departamento Técnico. </t>
  </si>
  <si>
    <t>Qualificação e aumento no desempenho dos agentes de fiscalização através do equilíbrio do trabalho entre as regionais.</t>
  </si>
  <si>
    <t>Coeficiente de realização (%)  = Quantidade de relatórios realizada / quantidade de relatórios estimada</t>
  </si>
  <si>
    <t xml:space="preserve"> Realizar reuniões ordinárias de fiscalização com a Comissão de Fiscalização na Sede do CAU/SP.</t>
  </si>
  <si>
    <t>Realização reuniões com objetivo de avaliar o trabalho, trocar informações e receber sugestões da equipe para melhoria do trabalho.</t>
  </si>
  <si>
    <t xml:space="preserve">Realização de  reuniões na sede do CAU/SP com a participação de toda a equipe de fiscalização para alinhamento do trabalho e possíveis correções de falhas, sob orientação do Coordenador e Comissão de Fiscalização, nos meses de fevereiro, julho e dezembro de 2018. </t>
  </si>
  <si>
    <t>Qualificação dos agentes de fiscalização, através do alinhamento do trabalho e orientação mitigando possíveis falhas de procedimento.</t>
  </si>
  <si>
    <t>Coeficiente de realização (%)  = Quantidade de reniões realizada / quantidade de reuniões estimada</t>
  </si>
  <si>
    <t>Realizar reunião extraordinária de fiscalização na sede do CAU/SP.</t>
  </si>
  <si>
    <t xml:space="preserve">Realização de reunião extraordinária com o objetivo de alinhar procedimentos. </t>
  </si>
  <si>
    <t>Realização de reunião para alinhamento do trabalho de fiscalização, orientação sobre as atividades realizadas pela Coordenadoria Técnica e possíveis correções de falhas, sob orientação do Coordenador e Comissão de Fiscalização, sem data definida. A reunião será realizada quando a Departamento Técnico ver a necessidade da convocação imediata de toda equipe de fiscalização.</t>
  </si>
  <si>
    <t>Realizar reuniões nas regionais para orientar a equipe de agentes de fiscalização</t>
  </si>
  <si>
    <t xml:space="preserve">Realização de 10 reuniões nas regionais, com a participação do fiscal, do Coordenador Técnico de Fiscalização e do Coordenador da Comissão de Fiscalização, para alinhamento do trabalho e possíveis correções de falhas em datas a serem definidas. </t>
  </si>
  <si>
    <t xml:space="preserve"> Revisar e atualizar os procedimentos contidos no MANUAL DE FISCALIZAÇÃO</t>
  </si>
  <si>
    <t>Revisão e atualização dos procedimentos da fiscalização.</t>
  </si>
  <si>
    <t>Revisar e atualizar os procedimentos da fiscalização considerando a construção de materiais para apoio ao trabalho dos agentes fiscais, baseados nas Resoluções do CAU/BR e as boas práticas do exercício profissional. Serão realizadas 02 revisões no ano que serão apresentadas em junho e dezembro.</t>
  </si>
  <si>
    <t>Uniformização e qualificação dos procedimentos de fiscalização. Reconhecimento da Coordenadoria técnica do CAU/SP pela elaboração e revisões periódicas de procedimentos contidos no MANUAL DE FISCALIZAÇÃO.</t>
  </si>
  <si>
    <t>Coeficiente de realização (%)  = Quantidade de revisões realizada / quantidade de revisões estimada</t>
  </si>
  <si>
    <t xml:space="preserve">02.02.001.001 - Contratar agentes fiscais e estagiários para apoio às ações de fiscalização. </t>
  </si>
  <si>
    <t>Aumentar o efetivo da fiscalização, inclusive com a disponibilidade de atuação em unidades móveis (itinerante) percorrendo o estado</t>
  </si>
  <si>
    <t xml:space="preserve">Contratação 14 agentes fiscais para 10 regionais e 04 para a sede, 14 Estagiários, temporários em períodos de maior demanda, para regionais e sede. </t>
  </si>
  <si>
    <t>Aumento no desempenho do trabalho da fiscalização a partir da contratação de novos colaboradores.</t>
  </si>
  <si>
    <t>Coeficiente de realização (%)  = Quantidade de contratações realizada / quantidade de contratações estimada</t>
  </si>
  <si>
    <t>Realização dos Seminários de Fiscalização</t>
  </si>
  <si>
    <t>Realização de seminários de fiscalização para expor o trabalho do Conselho na sede e nas regionais.</t>
  </si>
  <si>
    <t xml:space="preserve">Realização e 01 seminário em julho na capital com a participação de Conselheiros da Comissão de Fiscalização, da presidência, aberta ao público formador de opinião quanto as ações do Plano de ação para o exercicio 2018; realização de seminários nas 10 regionais com a participação de 2 Conselheiros da Comissão de Fiscalização, o subgerente regional, o agente de fiscalização, coordenador técnico de fiscalização e apoio de colaboradores, e 1 seminário final em São Paulo/SP com a participação dos Conselheiros, dos subgerentes regionais, agentes de fiscalização e colaboradores internos, para compilação dos dados coletados e revisão dos planos para o exercicio 2019. </t>
  </si>
  <si>
    <t>Coeficiente de realização (%)  = Quantidade de seminários realizada / quantidade de seminários estimada</t>
  </si>
  <si>
    <t xml:space="preserve"> Realização dos Seminários de Fiscalização</t>
  </si>
  <si>
    <t xml:space="preserve">Para o exercício 2019 até 2021 serão realizados 03 seminário por ano na capital com a participação de Conselheiros da Comissão de Fiscalização, da presidência, aberta ao público formador de opinião quanto as ações do Plano de ação para o exercicio vigente; serão realizados 1 seminário por regional por ano com a participação de 2 Conselheiros da Comissão de Fiscalização, o subgerente regional, o agente de fiscalização, coordenador técnico de fiscalização e apoio de colaboradores; para compilação dos dados coletados e revisão dos planos para o exercicio posterior. </t>
  </si>
  <si>
    <t>Realizar adaptação da Van (micro onibus)</t>
  </si>
  <si>
    <t>Adaptar a unidade móvel patrimoniada (micro onibus) para atendimento itinerante aumento no numero de autuações, dinuição na demanda de denuncias com pouca ou nenhuma notificação em regiões distantes do estado. Aumento no numero de registro de RRTs e registro de empresas</t>
  </si>
  <si>
    <t xml:space="preserve">Realizar a devida adaptação do micro onibus (existente) de passageiros, para uma unidade móvel, com o intuito de prestar o devido atendimento aos profissionais e a sociedade como um todo, com ações de fiscalização descentralizada pelo estado, principalmente em regiões onde não existam unidades regionais fixas, </t>
  </si>
  <si>
    <t>Aumento no desempenho do trabalho da fiscalização em regiões hoje pouco atendidas e consequentemente eficiência nas denuncias registradas</t>
  </si>
  <si>
    <t>Coeficiente de realização (%)  = % de adapatação da Van realizada / % de adaptação da Van estimada</t>
  </si>
  <si>
    <t xml:space="preserve"> 02.02.002.001 - Fiscalização do CAU-SP - Capacitação (Com Aplicativo)</t>
  </si>
  <si>
    <t>Realizar Análise de processos do CAU/SP, CREA/SP, análise de solicitações de: Cancelamentos de RRT, Anulações de RRT, Interrupções de Registro, RRT's Extemporâneos e elaboração de Deliberações</t>
  </si>
  <si>
    <t>02.02.002.001 - Fiscalização do CAU-SP, Contratação de empresa especializada em tratamento e análize de dados</t>
  </si>
  <si>
    <t xml:space="preserve">   </t>
  </si>
  <si>
    <t>Contratar uma empresa especializada na captação, tratamento e repasse de informações relativas às licitações que envolvam o segmento de Arquitetura no Estado de SP</t>
  </si>
  <si>
    <t>Observar e garantir que os processos licitatórios que envolvam a Aquitetura e Urbanismo estejam sendo realizados corretamente</t>
  </si>
  <si>
    <t>Coeficiente de realização (%)  = Quantidade de avaliação Licitações realizada / Quantidade de avaliações de Licitações estimada</t>
  </si>
  <si>
    <t>Jul</t>
  </si>
  <si>
    <t xml:space="preserve"> 02.02.002.001 - PRODUÇÃO DE INDICADORES QUANTITATIVOS E QUALITATIVOS DO TRABALHO DA FISCALIZAÇÃO .</t>
  </si>
  <si>
    <t xml:space="preserve">Distribuição das demandas buscando equilibrar o trabalho entre os fiscais do CAU/SP e o cumprimento das metas estipuladas para o anos de 2018 através da realização de rotinas de fiscalização, diligência e atendimento de denúncias. Meta de desempenho estipulada será de 120 relatórios de fiscalização por semestre, por fiscal,  totalizando 3120 no ano. Apresentação de relatórios quinzenais relatando a demanda da fiscalização na regional para distribuição e equilíbrio do trabalho. Apresentação de relatórios de desempenho mensal com os números da fiscalização. Avaliação de desempenho bimestral realizada pelo Departamento Técnico. </t>
  </si>
  <si>
    <t>Coeficiente de realização (%)  = Quantidade de relatórios realizada / Quantidade de relatórios estimada</t>
  </si>
  <si>
    <t>02.02.002.001 - Revisar e atualizar os procedimentos contidos no MANUAL DE FISCALIZAÇÃO</t>
  </si>
  <si>
    <t>Coeficiente de realização (%)  = Quantidade de revisões realizada / Quantidade de revisões estimada</t>
  </si>
  <si>
    <t>02.02.002.001 - Realização de Grupos de Trabalho para auxiliar em diversas ações do setor de Fiscalização</t>
  </si>
  <si>
    <t>Produção de material auxiliar ao trabalho de fiscalização</t>
  </si>
  <si>
    <t>Formação de grupos de funcionários da Fiscalização para produção de materiais, análise de questões inerentes ao setor e solução  de demandas.</t>
  </si>
  <si>
    <t>Produção de conteúdo auxiliar para realização das funções da divisão de fiscalização</t>
  </si>
  <si>
    <t>Coeficiente de realização (%)  = Quantidade de Comissões temporárias criadas / Quantidade de revisões estimada</t>
  </si>
  <si>
    <t>02.02.002.001 - Treinamento da equipe de agentes de fiscalização para implementação do Plano de Ação 2018Realização de Grupos de Trabalho para auxiliar em diversas ações do setor de Fiscalização</t>
  </si>
  <si>
    <t>Treinar a equipe com os procedimentos elaborados pela Comissão de Fiscalização para implementar o Plano de Ação da Fiscalização em 2018</t>
  </si>
  <si>
    <t>Realização de cinco reuniões no mês de agosto/2018 com os agentes de fiscalização e subgerentes regionais para treiná-los quanto os procedimentos a serem adotados nas ações do Plano de Ação da Fiscalização em 2018. Uma reunião no mês de dezembro/2018 com os agentes de fiscalização e subgerentes regionais para apresentar os resultados do Plano de Ação da Fiscalização.</t>
  </si>
  <si>
    <t>Apresentação dos resultados alcançados e preparar a equipe para a continuidade dos trabalhos para o ano de 2019.</t>
  </si>
  <si>
    <t>Coeficiente de realização (%)  = Quantidade de metas de fiscalização cumpridas / Quantidade de metas de fiscalização estimada</t>
  </si>
  <si>
    <t>Roberto Munuera Reyes</t>
  </si>
  <si>
    <t>02.03.001.001 - Gestão da Inad.,Capacit. Reun.Técnicas -Equipe, Ações de elab. Sust.,Financ. CAU/SP - DGF</t>
  </si>
  <si>
    <t>Assegurar o funcionamento da estrutura geral do CAU/SP. Controlar os recursos imprescindíveis ao gerenciamento e existência do Conselho, em todos os seus setores, possibilitando, precipuamente, a concretização do planejamento estratégico, gerencial e operacional, produzindo e disponibilizando dados e informações financeiras indispensáveis ao processo de tomada de decisão e condução da instituição</t>
  </si>
  <si>
    <t>Garantir a transparência da Gestão Financeira, pagamento de Taxas bancárias e criação de uma biblioteca do CAU/SP</t>
  </si>
  <si>
    <t>Reprogramação 2018                                     (A)</t>
  </si>
  <si>
    <t xml:space="preserve">                                                  Programação                  2019                                    (B)
</t>
  </si>
  <si>
    <t>02.03.001.001 - Alinhamento e orientação das atividades dos setores do DGF através de reuniões semanais com a Gerência Financeira</t>
  </si>
  <si>
    <t xml:space="preserve"> Realizar 96 reuniões de alinhamento e orientação da Gerência e Coordenadores da área financeira para acompanhamento e  direcionamento de   todas as ações ligadas ao Departamento  Financeiro</t>
  </si>
  <si>
    <t>Acompanhamento e direcionamento das atividades ligadas ao Orçamento, Contabilidade,  Inadimplência, Patrocínio e Contas a pagar e a receber</t>
  </si>
  <si>
    <t>Garantir o direcionamento das atividades da DGF para melhorar a sua  eficiência e efetividade</t>
  </si>
  <si>
    <t>Coeficiente de realização (%)  = Quantidade de reuniões realizadas / Quantidade de reuniões estimada</t>
  </si>
  <si>
    <t>02.03.001.001 - Representação do CAU/SP junto ao CAU/BR e instituições financeiras</t>
  </si>
  <si>
    <t>Reduções de no mínimo 5%  nos custos financeiros ou operacionais e aplicação da política de economicidade</t>
  </si>
  <si>
    <t>Melhoria na gestão dos recursos financeiros através das reduções nos custos financeiros ou operacionais</t>
  </si>
  <si>
    <t xml:space="preserve">Garantir a eficiência na gestão financeira do CAU/SP </t>
  </si>
  <si>
    <t>Coeficiente de realização (%)  = % de redução nas taxas banárias realizada / % de redução nas taxas bancárias estimada</t>
  </si>
  <si>
    <t>02.03.001.001 - Compilação  e sistematização dos dados financeiros para criação de gráficos e  tabelas para elaboração e apresentação dos Balancetes e Prestações de Contas Trimestrais</t>
  </si>
  <si>
    <t>Elaboração, apresentação e aprovação  de 12 Balancetes Mensais, 03 Prestações de Contas Trimestrais e 01 Prestação de Contas Anual com demonstração de todas as receitas e despesas realizadas no período</t>
  </si>
  <si>
    <t>Análise das Receitas e Despesas realizadas no período trimestral e anual, Comparativo com Períodos Anteriores, execução orçamentária, resultados alcançados</t>
  </si>
  <si>
    <t>Aprovação dos Balancetes Mensais e Prestações de Contas Trimestrais por todas as instâncias do CAU/SP</t>
  </si>
  <si>
    <t>Coeficiente de realização (%)  = Quantidade de aprovações realizada / Quantidade de aprovações etimada</t>
  </si>
  <si>
    <t>Participação na 3º Conferência Nacional dos Conselhos Profissionais (6 Funcionários)</t>
  </si>
  <si>
    <t>02.03.001.001 - Compilação  e sistematização dos dados financeiros para criação de gráficos e  tabelas para elaboração e apresentação dos Relatórios de Gestão Quadrimestral</t>
  </si>
  <si>
    <t>Elaboração, apresentação e aprovação  de 02 Relatórios de Gestão Quadrimestral e 01 Relatório de Gestão Anual com demonstração de todas as receitas e despesas realizadas no período</t>
  </si>
  <si>
    <t>Análise das Receitas e Despesas realizadas no período quadrimestral e anual, Comparativo com Períodos Anteriores, execução orçamentária, resultados alcançados</t>
  </si>
  <si>
    <t>Aprovação dos  Relatórios de Gestão Quadrimestral por todas as instâncias do CAU/SP</t>
  </si>
  <si>
    <t>02.03.001.001 - Elaboração de Empenhos, Pré - Empenhos, Transposições/Ajustes Contábeis e anulações de empenhos</t>
  </si>
  <si>
    <t>Permitir a continuidade do processo de compra de bens e serviços pelo CAU/SP</t>
  </si>
  <si>
    <t>Utilizando a Lei Federal nº 8.666/93, sobre as formas de licitação, elaboração de empenhos e pré - empenhos, permitindo a continuidade do processo de compras pelo CAU/SP</t>
  </si>
  <si>
    <t>Garantir que todo os processos de compra pelo CAU/SP seja feito de forma lícita e transparente</t>
  </si>
  <si>
    <t>Coeficiente de realização (%)  = Quantidade de aprvações realizada / Quantidade de aprovações etimada</t>
  </si>
  <si>
    <t>02.03.001.001 - Compilação e sistematização das propostas de revisão/inclusão de atividades não projetadadas pelas áreas do CAU/SP na Programação Inicial 2018 Apresentação da Reformulação  2018</t>
  </si>
  <si>
    <t xml:space="preserve">Elaboração, apresentação e aprovação da Proposta de Reformulação dos Planos de Ação 2018.  </t>
  </si>
  <si>
    <t>Análise das Propostas de Revisão das Atividades de cada Diretoria, Comissões e GT´s para uma melhor distribuição e utilização dos recursos</t>
  </si>
  <si>
    <t>Aprovação da Proposta de Reformulação 2018 por todas as instâncias do CAU/SP</t>
  </si>
  <si>
    <t xml:space="preserve">02.03.001.001 - Compilação e sistematização das propostas das atividades projetadadas para o Plano de Ação com Planejamento Estratégico e Orçamento do CAU/SP 2019 </t>
  </si>
  <si>
    <t xml:space="preserve">Elaboração, apresentação e aprovação do Plano de Ação com Planejamento Estratégico e Orçamento do CAU/SP 2019 </t>
  </si>
  <si>
    <t>Distribuição dos recursos orçamentários para a execução dos projetos e atividades pelas áreas do CAU/SP</t>
  </si>
  <si>
    <t xml:space="preserve">Aprovação do  Plano de Ação com Planejamento Estratégico e Orçamento do CAU/SP 2019 </t>
  </si>
  <si>
    <t>02.03.001.001 - Acompanhamento do Planejamento Estratégico</t>
  </si>
  <si>
    <t>Acompanhamento mensal das ações adotadas pelo Conselho para atingir os objetivos estratégicos</t>
  </si>
  <si>
    <t>Monitoramento, avaliação da gestão; Acompanhamento do alcance das metas; Identificação de correções e melhorias através dos Indicadores</t>
  </si>
  <si>
    <t>Garantir melhorias nos serviços prestados; Realização de projetos e atividades com maior eficácia e eficiência</t>
  </si>
  <si>
    <t>Coeficiente de acompanhamento (%)  = Quantidade de aprvações realizada / Quantidade de aprovações etimada</t>
  </si>
  <si>
    <t>02.03.001.001 - Acompanhamento do Projeto Arquitetura XXI</t>
  </si>
  <si>
    <t>Acompanhamento mensal das atividades relacionadas ao Projeto Arquitetura XXI</t>
  </si>
  <si>
    <t>Acompanhamento de cada etapa do Projeto: A elaboração da documentação, a sua aprovação nas instâncias do CAU/SP e o início das atividades</t>
  </si>
  <si>
    <t>Garantir que as atividades estejam sendo realizadas de forma eficiente, com o cumprimento de todas as etapas</t>
  </si>
  <si>
    <t>Realização ou não</t>
  </si>
  <si>
    <t>02.03.001.001 -  Acompanhamento do Projeto Patrocínio</t>
  </si>
  <si>
    <t>Acompanhamento mensal das atividades relacionadas ao Patrocínio</t>
  </si>
  <si>
    <t xml:space="preserve">Garantir que os recursos disponibilizados para  as empresas patrocinadas estejam sendo utilizados de forma eficiente </t>
  </si>
  <si>
    <t>02.03.001.001 - Acompanhamento da Execução Orçamentária</t>
  </si>
  <si>
    <t>Acompanhamento mensal das Despesas realizadas pelas Departamentos e  Comissões do CAU/SP</t>
  </si>
  <si>
    <t xml:space="preserve">Verificação das atividades realizadas de acordo com as projetadas, se estão sendo executadas de forma eficiente  </t>
  </si>
  <si>
    <t>Garantir que todas atividades estejam sendo realizadas; Verificação da necessidade de correções de rumo</t>
  </si>
  <si>
    <t>Coeficiente de realização (%)  = total de atividades realizadas x total de atividades projetadas</t>
  </si>
  <si>
    <t>02.03.001.001 - Conciliação mensal das contas financeiras, patrimoniais e orçamentárias</t>
  </si>
  <si>
    <t>Verificar que os pagamentos realizados foram efetivados e se as contas contábeis estão regulares</t>
  </si>
  <si>
    <t>Cruzamento dos registros de despesas no SISCONT com os pagamantos realizados no banco</t>
  </si>
  <si>
    <t xml:space="preserve">Garantir a regularidade das contas do CAU/SP </t>
  </si>
  <si>
    <t>Coeficiente de realização (%)  = Quantidade de pagamentos verificados / Quantidade total de pagamentos</t>
  </si>
  <si>
    <t>02.03.001.001 - Atendimento aos Conselheiros do CAU/SP</t>
  </si>
  <si>
    <t>Dar apoio aos Conselheiros, permitindo suas participações nas diversas atividades relacionadas ao CAU</t>
  </si>
  <si>
    <t>Através de  Impressão das ordens de serviço para despachos e viagens; recebimento e conferência das ordens preenchidas; pagamento de diárias e deslocamento; recebimento das listas de presença das reuniões; lançamento da atividade em planilha para certificação do valor a pagar, permitir a participação dos conselheiros nos eventos do CAU</t>
  </si>
  <si>
    <t>Permitir a participação dos conselheiros nos eventos do CAU</t>
  </si>
  <si>
    <t>Coeficiente de realização (%)  = Quantidade de Conselheiros atendida / Quantidade de Conselheiros que solicitaram auxílio</t>
  </si>
  <si>
    <t>02.03.001.001 -  Negociar as cobrança das anuidades dos profissionais e empresas inadimplentes</t>
  </si>
  <si>
    <t>Permitir que os profissionais e empresas inadimplentes possam quitar as anuidades devidas junto ao CAU/SP</t>
  </si>
  <si>
    <t>Através da negociação de parcelamentos e prorrogação dos prazos de vencimentos das anuidades devidas, permitir a quitação dos débitos</t>
  </si>
  <si>
    <t>Quitação dos débitos das anuidades devidas pelos profissionais e empresas inadimplentes</t>
  </si>
  <si>
    <t>Coeficiente de realização (%)  = Quantidade de profissionais que negociaram suas dividas / Quantidade de profissionais inandimplêntes</t>
  </si>
  <si>
    <t>02.01.003.002 - Pagamento de Salários dos Funcionários do Departamento Financeiro</t>
  </si>
  <si>
    <t>Garantir o pagamento  dos Salários dos Funcionários do Departamento Financeiro</t>
  </si>
  <si>
    <t>02.01.003.002 - Benefícios aos Funcionários do Departamento Financeiro</t>
  </si>
  <si>
    <t>Garantir a Disponibilização dos Benefícios aos Funcionários do Departamento Financeiro</t>
  </si>
  <si>
    <t>02.03.001.003 - Pagto das Taxas Bancárias e Arpen (DGF) e Sustentação da Gestão Financeira (CAU)</t>
  </si>
  <si>
    <t>Reprogramação 2018                               (A)</t>
  </si>
  <si>
    <t xml:space="preserve">                                                  Programação                  2019                               (B)
</t>
  </si>
  <si>
    <t xml:space="preserve"> Pagamento de Taxas bancárias e parceria com ARPEN-SP</t>
  </si>
  <si>
    <t>Pagamento de todas as despesas conforme a demanda mensalmente (12 meses)</t>
  </si>
  <si>
    <t>Pagamento de Taxas bancárias devido transações e emissões de boleto e parceria com ARPEN-SP para averiguação de óbitos de Arquitetos e devida baixa no banco de dados do SICCAU</t>
  </si>
  <si>
    <t>Garantir o fornecimento de recursos para taxas bancárias e parceria com ARPEN-SP</t>
  </si>
  <si>
    <t>02.03.001.004 - Inadimplência</t>
  </si>
  <si>
    <t>02.03.001.005 - Tratamento da Inadimplência</t>
  </si>
  <si>
    <t>Ações de cobrança dos inadimplêntes e incentivos para evitar novos inadimplêntes</t>
  </si>
  <si>
    <t>Viabilizar infraestrutura, contingente, sistemas adequados e respaldo jurídico para realização dos processos de inadimplência</t>
  </si>
  <si>
    <t>Garantir as condições adequadas para realização do processo de inadimplência</t>
  </si>
  <si>
    <t>Mesaque Araújo da Silva</t>
  </si>
  <si>
    <t>02.03.002.001 - Observat de Capt de Recursos e projeções; Sistema de Dados (Proj Piloto ) Estrat;Estudos especiais</t>
  </si>
  <si>
    <t>Estreitar relações do CAU/SP com entidades governamentais públicas e privadas, na esfera federal, estadual e municipal com o Projeto Observatório de Captação de Recursos, Avaliação e Sistematização de dados estratégicos para elaboração de projetos. Suprir as necessidades e demandas latentes por informações, promovendo a concepção e o planejamento de pesquisas, por meio da coleta de dados, armazenamento, análise, validação e disseminação dos resultados finais aos arquitetos e demais interessados, suprindo, dessa forma, lacuna existente no setor; Efetivação de Parceria com as Empresas para a realização de Palestras e Seminários nas Instituições e  Regionais, visando ampliar a capilaridade do Conselho na sociedade.</t>
  </si>
  <si>
    <t>Sistematização dos dados e informações estratégicas para um melhor gerenciamento e elaboração de projetos do Conselho; Avaliação continua das ações e atividades, visando aprimorar e modernizar o conselho; Efetuar parcerias "Técnicas e Privadas via mercado e ou Institutos Técnologicos" com Empresas pelo Arquitetura XXI, nas Instituições, cidades e  Regionais, visando ampliar a capilaridade do Conselho na sociedade, e a expansão da atividade de arquitetura e consolidação dos nixos de sua atividade.</t>
  </si>
  <si>
    <t>02.03.002.001 - Sistematizar a proposta do Projeto Observatório</t>
  </si>
  <si>
    <t>Planejamento do Projeto com análise da viabilidade técnica, econômica e financeira 
Avaliação dos requisitos para implantação do Projeto, do cenário econômico e social, disponibilidade de recursos</t>
  </si>
  <si>
    <t>A Viabilidade do Projeto para posterior aprovação nas instâncias do CAU/SP</t>
  </si>
  <si>
    <t>Aprovação em todas as instâncias</t>
  </si>
  <si>
    <t>02.03.002.001 - Identificar a linha de ação prioritária de execução do Observatório</t>
  </si>
  <si>
    <t>Reconhecimento das ações prioritárias para colocar em prática o Projeto
Análise das necessidades para a captação de recursos com vista no desenvolvimento social e econômico</t>
  </si>
  <si>
    <t>Ter um melhor direcionamento das atividades com a identificação das ações prioritárias</t>
  </si>
  <si>
    <t>02.03.002.001 - Sistematizar Informações em um Banco de Dados com vistas a Fomentar as Ações do Conselho</t>
  </si>
  <si>
    <t>Viabilidade da Sistematização das informações em um Banco de Dados
Análise e verificação da possibilidade de integrar as informações no Banco de Dados do Conselho</t>
  </si>
  <si>
    <t>Integrar as informações no Banco de dados para um melhor gerenciamento nas ações do Conselho</t>
  </si>
  <si>
    <t>02.03.002.001 - Elaborar e Capacitar Equipes/Pessoas para elaboração de Projetos</t>
  </si>
  <si>
    <t>Ter funcionários capacitados para elaboração de Projetos
Ao capacitar os funcionários para elaboração de Projetos obter maior planejamento da execução de suas atividades</t>
  </si>
  <si>
    <t>Ter pessoas capacitadas para criação de projetos</t>
  </si>
  <si>
    <t>02.03.002.001 - Avaliar os Direcionadores do Planejamento Estratégico da Gestão (Plano de Ação e Orçamento) se estão sendo cumpridos, e com qual resultado</t>
  </si>
  <si>
    <t>Avaliar se as Ações e Projetos seguiram o Planejamento estratégico e se conseguiram atingir o resultado esperado</t>
  </si>
  <si>
    <t>Ter Ações e Projetos que cumpram o Planejamento Estratégico</t>
  </si>
  <si>
    <t>02.03.002.001 - Implementação do Projeto</t>
  </si>
  <si>
    <t>Executar o Projeto do Observatório
Fornecer informações pertinentes aos Arquitetos e Urbanistas através da coleta e sistematização de dados</t>
  </si>
  <si>
    <t>Garantir um melhor gerenciamento do CAU/SP através da Sistematização dos dados estratégicos</t>
  </si>
  <si>
    <t>02.03.002.002 - Arquitetura XXI</t>
  </si>
  <si>
    <t>Aprovação do Departamento Financeiro e CPFi</t>
  </si>
  <si>
    <t xml:space="preserve">Apresentação do Projeto a todos os membros do Departamento Financeiro e da CPFi
Apresentação e apreciação do Projeto, as documentações e sua viabilidade </t>
  </si>
  <si>
    <t>Aprovação do Projeto pelo Departamento Financeiro e CPFi</t>
  </si>
  <si>
    <t>Aprovação da Presidência e Conselho Diretor</t>
  </si>
  <si>
    <t xml:space="preserve">Apresentação do Projeto a todos os membros da Presidência e do Conselho Diretor
Apresentação e apreciação do Projeto, as documentações e sua viabilidade </t>
  </si>
  <si>
    <t>Aprovação do Projeto pela Presidência e Conselho Diretor</t>
  </si>
  <si>
    <t xml:space="preserve"> Início do contato com Empresas Privadas e Regionais</t>
  </si>
  <si>
    <t xml:space="preserve">Contato com as Empresas e todas as Regionais para formação de parcerias
Realização de Palestras e Seminários nas Regionais sobre diversos assuntos relacionados ao Empreendedorismo </t>
  </si>
  <si>
    <t>Efetivação da Parceria com as Empresas para a realização de Palestras e Seminários nas Regionais</t>
  </si>
  <si>
    <t>Formatação do  Projeto e validação das apresentações e material da parceria</t>
  </si>
  <si>
    <t xml:space="preserve">Adequação do Projeto, Verificação dos materiais relacionados a parceria com as empresas 
Análise do Projeto, documentação e materiais disponibilizados pelas empresas </t>
  </si>
  <si>
    <t>Validação das documentações e materiais das parceiras para o início das Atividades</t>
  </si>
  <si>
    <t>Iniciar Palestras</t>
  </si>
  <si>
    <t>Apresentação de Palestras e Seminários em todas as Regionais 
Palestras e Seminários sobre  diversos assuntos relacionados ao Empreendedorismo</t>
  </si>
  <si>
    <t xml:space="preserve">Fazer com que os Arquitetos e Urbanistas tenham uma visão sobre o Empreendedorismo e que auxiliem em suas carreiras e negócios </t>
  </si>
  <si>
    <t>Elaboração do relatório final, com as ações executadas e  índice de satisfação do público</t>
  </si>
  <si>
    <t>Apresentação e Apreciação do Relatório Final sobre todos os Seminários e  Palestras realizadas
Análise do Relatório Final: As etapas de cada atividade realizada, apontamentos de correções e melhorias para futuros Seminários e Palestras</t>
  </si>
  <si>
    <t>Garantir a excelência nos serviços prestados e satisfação do público</t>
  </si>
  <si>
    <t>02.03.002.003 - Planejamento e Ações Estratégicas</t>
  </si>
  <si>
    <t>c</t>
  </si>
  <si>
    <t>02.03.003.001 - CAU - SGI (Capacit., Diagnóstico, Pesquisa, Avaliação e Sistemat. de Proposições)</t>
  </si>
  <si>
    <t>Fornecer recursos para a Capacitação e garantir o compartilhamento de informações entre gestões</t>
  </si>
  <si>
    <t>Ter funcionários capacitados para implementar o novo módulo de Gestão Pública</t>
  </si>
  <si>
    <t>02.03.005.001 - Capacitar Funcionários para o MRG CAU e SGI</t>
  </si>
  <si>
    <t>Capacitar todos os  61 funcionários que se inscreveram  para participarem do programa MRG CAU e SGI</t>
  </si>
  <si>
    <t>Ter todos os funcionários inscritos capacitados nas seis dimensões do GESPUBLICA para assim efetuar os diagnósticos e implementar o novo módulo de MRG CAU e SGI</t>
  </si>
  <si>
    <t>Garantir que o novo módulo MRG CAU e SGI seja corretamente implementado no CAU/SP</t>
  </si>
  <si>
    <t>Coeficiente de realização (%)  = Quantidade de capacitações realizada / Quantidade de capacitações estimada</t>
  </si>
  <si>
    <t>02.03.003.002 - Gestão e Transição Financeira , com Capacitação, Diagnóstico e Avaliação</t>
  </si>
  <si>
    <t xml:space="preserve">02.03.005.002 - Transição de Gestão </t>
  </si>
  <si>
    <t>Realizar a 100% dos alinhamentos</t>
  </si>
  <si>
    <t>Reuniões entre a getão 2017 e a nova gestão de 2018 para alinhamento dos trabalhos, processos e troca de informações e procedimentos.</t>
  </si>
  <si>
    <t>Ter uma gestão preparada para dar continuidade as demandas e atividades até então construídas</t>
  </si>
  <si>
    <t>Coeficiente de realização (%)  = % da transição de gestão realizada / % de transição de gestão estimada</t>
  </si>
  <si>
    <t xml:space="preserve"> Atividade</t>
  </si>
  <si>
    <t>02.03.004.001 - CSC CAU</t>
  </si>
  <si>
    <t>Contribuir mensalmente com o Centro de Serviços Compartilhados, contemplando também o funcionamento do SICCAU - Sistema de Informação e Comunicação dos Conselhos de Arquitetura e Urbanismo.</t>
  </si>
  <si>
    <t>Suprir a demanda de recursos do Centro de Serviços Compartilhados</t>
  </si>
  <si>
    <t>CSC Fiscalização</t>
  </si>
  <si>
    <t>Contribuir mensalmente (12 meses) com o Centro de Serviços Compartilhados, contemplando também o funcionamento do SICCAU - Sistema de Informação e Comunicação dos Conselhos de Arquitetura e Urbanismo.</t>
  </si>
  <si>
    <t>Contribuir com a demanda de despesas da Fiscalização</t>
  </si>
  <si>
    <t>Garantir o fornecimento de recursos estas despesas</t>
  </si>
  <si>
    <t>02.03.004.002.001 - SISCAF</t>
  </si>
  <si>
    <t>Realizar transferência corrente referente a outras despesas do CSC do ano</t>
  </si>
  <si>
    <t>Contribuir com a Análise e aprimoramento do CSC</t>
  </si>
  <si>
    <t>02.03.006.002.001 -  SISCAF</t>
  </si>
  <si>
    <t>12 Contribuições</t>
  </si>
  <si>
    <t>Desembolso mensal para atender a demanda de despesas com o sistema SISCAF: Compra, Implantação, Treinamento e Implantação</t>
  </si>
  <si>
    <t>Ter um sistema adequado para tratamento dos processos de Inadimplência</t>
  </si>
  <si>
    <t>Coeficiente de realização (%)  = Qtd. De Implementação do sistema/ Qtd. Total de implementação</t>
  </si>
  <si>
    <t xml:space="preserve"> 02.03.004.002.002 - Relatório Mensal e Aprimoramentos</t>
  </si>
  <si>
    <t>Relatório Mensal</t>
  </si>
  <si>
    <t>Ter 1 módulo de Relatórios</t>
  </si>
  <si>
    <t>Desenvolver um módulo de criação de relatórios junto ao Implanta</t>
  </si>
  <si>
    <t>Ter relatórios automatizados com os bancos de dados presentes no Implanta</t>
  </si>
  <si>
    <t>02.03.004.002.003 - Plataforma T.I. e SGI</t>
  </si>
  <si>
    <t>02.03.006.002.003 - Plataforma T.I. - MRG CAU</t>
  </si>
  <si>
    <t>Ter uma Plataforma de Gestão Integrada</t>
  </si>
  <si>
    <t>Desenvolver uma Plataforma de Gestão Integrada para utilização dos CAU</t>
  </si>
  <si>
    <t>Ter um Plataforma com módulos como BPM - Bussiness Process Management; ECM - Enterprise Content Management; Social Network; Bussines Inteligence; HCM; RCM; ERM e Gestão Estratégica e de Indicadores</t>
  </si>
  <si>
    <t>02.03.004.003 - Outras despesas do CSC (0800 e TAQ 2018)</t>
  </si>
  <si>
    <t>Realizar transferência corrente referente a outras despesas do ano corrente</t>
  </si>
  <si>
    <t>Ter veículos de comunicação e atendimento dos Arquitetos e Urbanistas</t>
  </si>
  <si>
    <t>Despesas do TAQ</t>
  </si>
  <si>
    <t>Pagamento de 12 parcelas do TAQ</t>
  </si>
  <si>
    <t>Ter um sistema de atendimento eficiente e que supra a demanda dos Arquitetos e Urbanistas e a Sociedade</t>
  </si>
  <si>
    <t>Garantir a comunicação entre o CAU e os Arquitetos e Urbanistas</t>
  </si>
  <si>
    <t>Coeficiente de realização (%)  = Qtd. Parcelas pagas/ Qtd. De parcelas previstas</t>
  </si>
  <si>
    <t xml:space="preserve"> Roberto Munuera Reyes</t>
  </si>
  <si>
    <t>02.03.005 - Fundo de Apoio aos CAU's Básicos. Transf. De Recursos e acomp. das Atividade e Ações</t>
  </si>
  <si>
    <t>Assegurar o pagamento da cota de participação do CAU/SP ao Fundo de Apoio aos CAU/UF</t>
  </si>
  <si>
    <t>Garantir funcionamento das estruturas administrativas dos CAU's Básicos</t>
  </si>
  <si>
    <t>Contribuição com o Fundo de Apoio aos CAU's Básicos</t>
  </si>
  <si>
    <t>Destinar 100% do valor programado para suprir a demanda de recursos e manutenção das estruturas administrativas dos CAU's Básicos</t>
  </si>
  <si>
    <t>Contribuir mensalmente com a arrecadação do CAU/SP com o Fundo de Apoio aos CAU/UF's que tem, por sua vez, objetivo equilibrar as receitas e despesas dos CAU's, exclusivamente daqueles que não conseguirem arrecadação suficiente para a manutenção de suas estruturas administrativas</t>
  </si>
  <si>
    <t>Garantir o funcionamento das estruturas administrativas e despesas correntes dos CAU's Básicos</t>
  </si>
  <si>
    <t>Departamento de Ensino e Formação</t>
  </si>
  <si>
    <t>José Antonio Lanchoti / Gestão: Coordenadora Técnica Érika Martins de Paula</t>
  </si>
  <si>
    <t>02.05.001 - Departamento de Ensino e Formação - RH e Benefícios</t>
  </si>
  <si>
    <t>Manter o funcionamento das atividades cotidianas do CEF CAU/SP para uma gestão que aproxime o Conselho Profissional das Instituições de Ensino Superior de São Paulo, arquitetos e urbanistas brasileiros e diplomados no exterior e sociedade, alunos e egressos. Executar planos e programas voltados à área de ensino sempre na busca na eficácia e excelência do atendimento.</t>
  </si>
  <si>
    <t xml:space="preserve">Sistematização das instruções normativas e Funcionamento da Diretoria de Ensino  </t>
  </si>
  <si>
    <t>Pagamento de funcionários do Departamento de Ensino e Formação</t>
  </si>
  <si>
    <t xml:space="preserve">Pagamento de 9 funcionários do Departamento de Ensino e Formação </t>
  </si>
  <si>
    <t>Pagamento dos funcionários do Departamento de Ensino e Formação, considerando: 
- Licença de 2 anos de 1 analista técnica;
- Contratação de estagiário no mês de maio;
- Reformulação de quadro de funcionários do Departamento</t>
  </si>
  <si>
    <t>Pagamento de 9 funcionários do Departamento de Ensino e Formação, de acordo com proposta de reformatação a ser analisada e aprovada:
- Coordenador Técnico (1)
- Assessor (1)
- Analista Técnico (2)
- Assistentes Administrativos (5)
- Estagiário (1)</t>
  </si>
  <si>
    <t>Análise de solicitações de registros de arquitetos e urbanistas diplomados no Brasil</t>
  </si>
  <si>
    <t>1500/ano</t>
  </si>
  <si>
    <t>Diretrizes PA 2018 CAU/BR
Entrantes: 3.080
1500 - 48% 
1580 - importação de egressos ao SICCAU pelo coordenador</t>
  </si>
  <si>
    <t>1500 solicitações de registros profissionais SICCAU analisadas com retorno ao(a) requerente</t>
  </si>
  <si>
    <t>Coeficiente de realização (%)  = Qtd. De Solicitações registradas / Qtd. De solicitações previstas</t>
  </si>
  <si>
    <t>Deliberações sobre solicitações de arquitetos e urbanistas diplomados no Brasil</t>
  </si>
  <si>
    <t>11 deliberações/ano</t>
  </si>
  <si>
    <t>1 Deliberação sobre as solicitações de registros profissionais de arquitetos e urbanistas diplomados no país/mês</t>
  </si>
  <si>
    <t>aproximadamente 1500 solicitações de registros profissionais atendidas</t>
  </si>
  <si>
    <t>Deliberações ad referendum de arquitetos e urbanistas diplomados no Brasil</t>
  </si>
  <si>
    <t>25 deliberações/ano</t>
  </si>
  <si>
    <t>Deliberações de deferimento de registros profissionais de arquitetos e urbanistas diplomados no Brasil, em virtude de situação de emergência para exercício da profissão</t>
  </si>
  <si>
    <t>25 registros deferidos em atendimentos às situações emergenciais</t>
  </si>
  <si>
    <t>Coeficiente de realização (%)  = Qtd. De Deliberações registradas / Qtd. De Deliberações previstas</t>
  </si>
  <si>
    <t>Contato mensal com coordenadores de cursos de AU/SP para cadastramento de cursos e egressos no SICCAU</t>
  </si>
  <si>
    <t xml:space="preserve">12 contatos com IES em processo de cadastramento /ano </t>
  </si>
  <si>
    <t>50% dos cursos de AU/SP que formam turmas em 2018 com lista de egressos importadas no SICCAU (39)</t>
  </si>
  <si>
    <t>Aprox. 1500 egressos importados pelo coordenador do curso de AU</t>
  </si>
  <si>
    <t>Coeficiente de realização (%)  = Qtd. De cursos cadastrados / Qtd. De cadastros previstos</t>
  </si>
  <si>
    <t>Recebimento, análise e instrução de processos de arquitetos e urbanistas diplomados no exterior</t>
  </si>
  <si>
    <t>10 processos de arquitetos e urbanistas diplomados no exterior/ano</t>
  </si>
  <si>
    <t>Recebimento, instrução, emissão de parecer técnico e deliberação sobre processos (aprox.10)</t>
  </si>
  <si>
    <t>10 arquitetos e urbanistas diplomados no exterior registrados no CAU/SP</t>
  </si>
  <si>
    <t>Coeficiente de realização (%)  = Qtd. De processos registrados / Qtd. De processos previstos</t>
  </si>
  <si>
    <t>Deliberações sobre solicitações de arquitetos e urbanistas diplomados no exterior</t>
  </si>
  <si>
    <t>10 deliberações CEF CAU/SP sobre processos de arquitetos e urbanistas diplomados no exterior</t>
  </si>
  <si>
    <t>Deferimentos de registros profissionais de 10 arquitetos e urbanistas diplomados no exterior em reuniões da CEF CAU/SP</t>
  </si>
  <si>
    <t>10 deferimentos de registros de arquitetos e urbanistas diplomados no exterior</t>
  </si>
  <si>
    <t>Encaminhamento de documentos acadêmicos de graduação para confirmação de veracidade junto à IES emissora</t>
  </si>
  <si>
    <t>1500 encaminhamentos de pedido de confirmação de veracidade de documentos acadêmicos às IES</t>
  </si>
  <si>
    <t xml:space="preserve">1000 a 1500 Ofícios e e-mails enviados às IES com pedido de confirmação </t>
  </si>
  <si>
    <t>Realização de 100% dos encaminhamentos de confirmação de veracidade de documentos acadêmicos de solicitações de registros profissionais de arquitetos e urbanistas diplomados no exterior</t>
  </si>
  <si>
    <t>Coeficiente de realização (%)  = Qtd. De encaminhamentos realizados / Qtd. encaminhamentos previstos</t>
  </si>
  <si>
    <t>Encaminhamento de documentos acadêmicos de pós-graduação para confirmação de veracidade junto à IES emissora</t>
  </si>
  <si>
    <t>100 encaminhamentos de pedido de confirmação de veracidade de documentos acadêmicos às IES</t>
  </si>
  <si>
    <t>100 encaminhamentos de pedido de confirmação de veracidade de documentos acadêmicos de pós-graduação às IES</t>
  </si>
  <si>
    <t>Realização de 100% dos encaminhamentos de confirmação de veracidade de documentos acadêmicos de pós-graduação para anotação</t>
  </si>
  <si>
    <t>Coeficiente de realização (%)  = Qtd. De anotações registradas / Qtd. De anotações previstas</t>
  </si>
  <si>
    <t>Edição de Certidão de Georreferenciamento e Atividades Correlatas</t>
  </si>
  <si>
    <t>Emissão  das Certidões solicitadas por arquitetos e urbanistas com registros ativos no CAU/SP</t>
  </si>
  <si>
    <t>Aprox. 10 Certidões emitidas/ano, de acordo com pedidos dos arquitetos e urbanistas via SICCAU</t>
  </si>
  <si>
    <t>Emissão de 100% das Certidões solicitadas no SICCAU</t>
  </si>
  <si>
    <t>Coeficiente de realização (%)  = Atendimento das solicitações de emissão da Certidão / atendimento de solicitações previstas</t>
  </si>
  <si>
    <t>Elaboração de Memorandos Internos e Ofícios com pedido de orientações e/ou manifestações</t>
  </si>
  <si>
    <t>Encaminhamentos de memorando e minutas de ofícios com consultas, pedidos de orientações ou informes sobre as demandas da área de ensino e formação ao CAU/SP, CAU/BR ou IES/SP</t>
  </si>
  <si>
    <t>Aprox. 5 Memorandos e Minutas de Ofício/mês para atendimento a demandas internas e externas</t>
  </si>
  <si>
    <t xml:space="preserve">50% de retorno às consultas, manifestações e sugestões enviadas pelo CAU/SP </t>
  </si>
  <si>
    <t>Coeficiente de realização (%)  = Qtd. Ofícios recebidos /  Qtd. Ofícios previsto</t>
  </si>
  <si>
    <t>Viagem de coordenadora técnica ou analista para acompanhamento das reuniões da CEF CAU/BR junto ao coordenador</t>
  </si>
  <si>
    <t>Participação em 4 reuniões/ano</t>
  </si>
  <si>
    <t>Acompanhamento de temas em pauta no CAU/SP que serão deliberados pela CEF CAU/BR em reuniões no CAU/BR</t>
  </si>
  <si>
    <t>Participação em 4 reuniões ordinárias ou extraordinárias da CEF CAU/BR</t>
  </si>
  <si>
    <t>Coeficiente de realização (%)  = Qtd. De participação de funcionários / Qtd. De reuniões</t>
  </si>
  <si>
    <t>Capacitação de funcionários do Departamento para atuação no Conselho</t>
  </si>
  <si>
    <t>Capacitação em eventos para atuação no CAU/SP</t>
  </si>
  <si>
    <t>Participação de 3-6 funcionários do Departamento em capacitações para desenvolvimento de atividades no CAU/SP</t>
  </si>
  <si>
    <t>Participação em até 3 capacitações/ano dentro ou fora do Estado</t>
  </si>
  <si>
    <t>Coeficiente de realização (%)  = Qtd. De participação de funcionários / Qtd. De capacitação</t>
  </si>
  <si>
    <t>Viagens de funcionários do Departamento para participação em eventos nacionais</t>
  </si>
  <si>
    <t>Participação de 1 ou 2 funcionários em 2 eventos nacionais anuais</t>
  </si>
  <si>
    <t xml:space="preserve">Participação de funcionários em evento da área promovido pelo CAU/BR/outro </t>
  </si>
  <si>
    <t>Participação em eventos nacionais para acompanhamento das discussões da área (4 participações/ano)</t>
  </si>
  <si>
    <t>Coeficiente de realização (%)  = Qtd. De participação de funcionários / Qtd. De eventos</t>
  </si>
  <si>
    <t>Programação                  2019</t>
  </si>
  <si>
    <t>Construir  Biblioteca no CAU/SP</t>
  </si>
  <si>
    <t>Despesas com Diárias e Deslocamentos do Exercício Anterior</t>
  </si>
  <si>
    <t>01.09.005 -  Prom. da Arqu. Urb. através da Elab. e Revis. Normas Edit. ABNT (CAUBR e CAUSP)</t>
  </si>
  <si>
    <t>Normalização no campo da construção civil, no que concerne a edificações, compreendendo: terminologia; projeto de estruturas, independente do material da construção; organização de informações de projeto e construção; requisitos geométricos gerais para construção e elementos construtivos, incluindo coordenação modular e seus princípios básicos regras gerais para juntas, limites e tolerâncias; regras gerais para outros requisitos de desempenho de construção e sistemas construtivos incluindo a coordenação destes com os requisitos de desempenho; projeto de ambiente interno de novos edifícios e modernização de existentes visando a sustentabilidade (incluindo conservação de energia e eficiência energética). Ambiente interno inclui fatores térmicos, acústicos e visuais e qualidade de ar; projeto e execução de obras e serviços da construção, visando a segurança de trabalhadores; gerenciamento e custos da construção, incluindo estudos de viabilidade, orçamentos, organização do empreendimento, contratação, recebimento de obras e serviços; manutenção de edificações incluindo elaboração de manuais de uso e avaliação pós-ocupação. </t>
  </si>
  <si>
    <t>Gestão das diretrizes de atuação dos arquitetos e urbanistas registrados no CAU e/ou associados às entidades membros do Colegiado de Entidades de Arquitetura e Urbanismo (CEAU), junto à Associação Brasileira de Normas Técnicas;</t>
  </si>
  <si>
    <t>ACOMPANHAMENTO DE NORMALIZAÇÃO - No âmbito da ABNT, com o objetivo de atender as diretivas daquela associação, de modo a manter o processo de normalização dentro de parâmetros e consenso para elaboração de normas técnicas, respeitando padrões éticos e reconhecidos pelo mercado, onde seja possivel atuar em diversas comissões desde que não coincidam os dias de reuniões;</t>
  </si>
  <si>
    <t>Capacitar os arquitetos e urbanistas e as sociedades profissionais de que eles façam parte, estando aqueles e estas registrados nos Conselhos de Arquitetura e Urbanismo,</t>
  </si>
  <si>
    <t xml:space="preserve">Capacitar os arquitetos e urbanistas e as sociedades profissionais de que eles façam parte, estando aqueles e estas registrados nos Conselhos de Arquitetura e Urbanismo, em Boas Práticas de Normalização da Organização Mundial do Comércio (OMC); Regras de desenvolvimento, fabricação e fornecimento de produtos e serviços mais eficientes, mais seguros e mais limpos; Proteção aos consumidores e usuários em geral, de produtos e serviços; </t>
  </si>
  <si>
    <t>Capacitar e diivulgar no Website CAUSP e do CAU/BR</t>
  </si>
  <si>
    <t>Quantidades de capacitações/numero de participantes e  aumento da participação dos arquitetos e urbanistas na edição e revisão das normas da Associação Brasileira de Normas Técnicas</t>
  </si>
  <si>
    <t>Presidente do CAU/SP</t>
  </si>
  <si>
    <t>JAN</t>
  </si>
  <si>
    <t>DEZ</t>
  </si>
  <si>
    <t>ELABORAÇÃO DE MANUAIS - elaboração de documentos, manuais, cartilhas, em conformidade com normas técnicas e legislação vigente;</t>
  </si>
  <si>
    <t xml:space="preserve">Elaborar os manuais </t>
  </si>
  <si>
    <t xml:space="preserve">Aprovar os manuais pelas entidades parceiras </t>
  </si>
  <si>
    <t xml:space="preserve">Apresentação dos manuais e Publicação nos Portais das entidades parceiras </t>
  </si>
  <si>
    <t>quantidade de manuais disponibilizados nas instituições parceiras sobre o tema</t>
  </si>
  <si>
    <t>TREINAMENTOS - treinamentos contribuindo na divulgação da representatividade e serviços que a entidade presta a seus representados.</t>
  </si>
  <si>
    <t>Contribuirjunto a sociedade  para o acesso a produtos e serviços que estejam de acordo com as normas de qualidade, segurança, confiabilidade e qualidade de vida;</t>
  </si>
  <si>
    <t>Contribuir para que a sociedade, através da atuação de arquitetos e urbanistas capacitados, tenha acesso a produtos e serviços que estejam de acordo com as normas de qualidade, segurança, confiabilidade e qualidade de vida;</t>
  </si>
  <si>
    <t xml:space="preserve">Gerar segurança no uso de serviços prestados a sociedade, constituindo, segurança, confiabilidade e qualidade  </t>
  </si>
  <si>
    <t>Aumentar o grau de confiabilidade nos serviços prestados pelos Profissionais e Posicionamento da arquitetura e urbanismo perante as regras de proteção dos usuários em geral, de produtos e serviços</t>
  </si>
  <si>
    <t>PALESTRAS - palestrante sobre o tema normalização, em todos os estados do Brasil;</t>
  </si>
  <si>
    <t>Elaborar palestras e disponibilizar para as entidades parceiras</t>
  </si>
  <si>
    <t>Garantir a participação do Conselho de Arquitetura e Urbanismo e entidades do CEAU, no processo de formulação e aplicação de regras para a solução ou prevenção de problemas, com a cooperação de todos os interessados, e, em particular, normas, diretrizes ou características mínimas visando à obtenção de ordenação em um dado contexto;</t>
  </si>
  <si>
    <t xml:space="preserve">Formulação e aplicação de regras para a solução ou prevenção de problemas visando à obtenção de ordenação destes processos </t>
  </si>
  <si>
    <t xml:space="preserve"> Aumento da participação dos arquitetos e urbanistas na edição e revisão das normas da Associação Brasileira de Normas Técnicas e diminuição dos problemas na construção, por falta de regramentos </t>
  </si>
  <si>
    <t>Mensalmente será apresentado relatórios das atividades realizadas e respectivas horas alocadas</t>
  </si>
  <si>
    <t>Emitir relatorios das atividades participadas</t>
  </si>
  <si>
    <t xml:space="preserve">Publicar os relatorios </t>
  </si>
  <si>
    <t>Relatórios de participação em reunião</t>
  </si>
  <si>
    <t>quantidade de relatorios x atividades participadas</t>
  </si>
  <si>
    <t>Assessoramento das agendas e gestão do material (pautas, súmulas, relatórios, divulgação, comunicação...)</t>
  </si>
  <si>
    <t>Divulgar e organizar a participação na agenda da ABNT</t>
  </si>
  <si>
    <t>manter atualizada a genda da ABNT, junto aos Arquitetos/Urbanistas</t>
  </si>
  <si>
    <t xml:space="preserve">DIVULGAÇÕES X PARTICIPAÇÕES </t>
  </si>
  <si>
    <t>PARTICIPAÇÃO EM REUNIÕES DAS COMISSÕES DE TRABALHO</t>
  </si>
  <si>
    <t>Gerenciar a participação de arquitetos e urbanistas e das sociedades profissionais, com apoio e incentivos a participação em projetos da ABNT</t>
  </si>
  <si>
    <t>Incentivar, apoiar e gerenciar a participação de arquitetos e urbanistas e das sociedades profissionais, a participação em projetos da ABNT, reuniões Comitês Brasileiros (ABNT/CB), Organismos de Normalização Setorial (ABNT/ONS) e Comissões de Estudo Especiais (ABNT/CEE);</t>
  </si>
  <si>
    <t>Aumerntar a participação de arquitetos/ urbanistas nos projetos da ABNT  e o Fortalecimento da arquitetura e urbanismo no Brasil e no exterior;</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</si>
</sst>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4" formatCode="_-&quot;R$&quot;\ * #,##0.00_-;\-&quot;R$&quot;\ * #,##0.00_-;_-&quot;R$&quot;\ * &quot;-&quot;??_-;_-@_-"/>
    <numFmt numFmtId="43" formatCode="_-* #,##0.00_-;\-* #,##0.00_-;_-* &quot;-&quot;??_-;_-@_-"/>
    <numFmt numFmtId="164" formatCode="_-&quot;R$&quot;* #,##0.00_-;\-&quot;R$&quot;* #,##0.00_-;_-&quot;R$&quot;* &quot;-&quot;??_-;_-@_-"/>
    <numFmt numFmtId="165" formatCode="#,##0.0"/>
    <numFmt numFmtId="166" formatCode="_(&quot;R$&quot;* #,##0.00_);_(&quot;R$&quot;* \(#,##0.00\);_(&quot;R$&quot;* &quot;-&quot;??_);_(@_)"/>
    <numFmt numFmtId="167" formatCode="_(* #,##0.00_);_(* \(#,##0.00\);_(* &quot;-&quot;??_);_(@_)"/>
    <numFmt numFmtId="168" formatCode="_(* #,##0_);_(* \(#,##0\);_(* &quot;-&quot;??_);_(@_)"/>
    <numFmt numFmtId="169" formatCode="_(* #,##0_);_(* \(#,##0\);_(* &quot;-&quot;_);_(@_)"/>
    <numFmt numFmtId="170" formatCode="_-&quot;R$&quot;\ * #,##0.00_-;\-&quot;R$&quot;\ * #,##0.00_-;_-&quot;R$&quot;\ * &quot;-&quot;??_-;_-@"/>
    <numFmt numFmtId="171" formatCode="_-* #,##0.00_-;\-* #,##0.00_-;_-* &quot;-&quot;??_-;_-@"/>
    <numFmt numFmtId="172" formatCode="_-[$R$-416]\ * #,##0.00_-;\-[$R$-416]\ * #,##0.00_-;_-[$R$-416]\ * &quot;-&quot;??_-;_-@_-"/>
    <numFmt numFmtId="173" formatCode="&quot;R$&quot;\ #,##0.00"/>
  </numFmts>
  <fonts count="96" x14ac:knownFonts="1">
    <font>
      <sz val="11"/>
      <color rgb="FF000000"/>
      <name val="Calibri"/>
      <family val="2"/>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20"/>
      <color theme="1"/>
      <name val="Calibri"/>
      <family val="2"/>
      <scheme val="minor"/>
    </font>
    <font>
      <b/>
      <sz val="20"/>
      <color theme="0"/>
      <name val="Calibri"/>
      <family val="2"/>
      <scheme val="minor"/>
    </font>
    <font>
      <b/>
      <sz val="20"/>
      <color theme="1"/>
      <name val="Calibri"/>
      <family val="2"/>
      <scheme val="minor"/>
    </font>
    <font>
      <b/>
      <sz val="20"/>
      <color theme="0" tint="-4.9989318521683403E-2"/>
      <name val="Calibri"/>
      <family val="2"/>
      <scheme val="minor"/>
    </font>
    <font>
      <sz val="12"/>
      <color theme="1"/>
      <name val="Calibri"/>
      <family val="2"/>
      <scheme val="minor"/>
    </font>
    <font>
      <sz val="11"/>
      <color rgb="FF000000"/>
      <name val="Calibri"/>
      <family val="2"/>
      <charset val="1"/>
    </font>
    <font>
      <sz val="11"/>
      <color rgb="FF000000"/>
      <name val="Calibri"/>
      <family val="2"/>
    </font>
    <font>
      <b/>
      <sz val="20"/>
      <color rgb="FFF2F2F2"/>
      <name val="Calibri"/>
      <family val="2"/>
    </font>
    <font>
      <sz val="19"/>
      <name val="Calibri"/>
      <family val="2"/>
      <scheme val="minor"/>
    </font>
    <font>
      <b/>
      <sz val="19"/>
      <name val="Calibri"/>
      <family val="2"/>
      <scheme val="minor"/>
    </font>
    <font>
      <b/>
      <sz val="28"/>
      <name val="Calibri"/>
      <family val="2"/>
      <scheme val="minor"/>
    </font>
    <font>
      <sz val="20"/>
      <color theme="0"/>
      <name val="Calibri"/>
      <family val="2"/>
      <scheme val="minor"/>
    </font>
    <font>
      <sz val="20"/>
      <color theme="1" tint="0.499984740745262"/>
      <name val="Calibri"/>
      <family val="2"/>
      <scheme val="minor"/>
    </font>
    <font>
      <sz val="16"/>
      <color theme="1"/>
      <name val="Calibri"/>
      <family val="2"/>
      <scheme val="minor"/>
    </font>
    <font>
      <sz val="13"/>
      <color indexed="81"/>
      <name val="Tahoma"/>
      <family val="2"/>
    </font>
    <font>
      <b/>
      <sz val="13"/>
      <color indexed="81"/>
      <name val="Tahoma"/>
      <family val="2"/>
    </font>
    <font>
      <b/>
      <sz val="12"/>
      <color indexed="81"/>
      <name val="Tahoma"/>
      <family val="2"/>
    </font>
    <font>
      <sz val="9"/>
      <color indexed="81"/>
      <name val="Tahoma"/>
      <family val="2"/>
    </font>
    <font>
      <b/>
      <sz val="14"/>
      <color indexed="81"/>
      <name val="Segoe UI"/>
      <family val="2"/>
    </font>
    <font>
      <sz val="9"/>
      <color indexed="81"/>
      <name val="Segoe UI"/>
      <family val="2"/>
    </font>
    <font>
      <sz val="12"/>
      <color indexed="81"/>
      <name val="Segoe UI"/>
      <family val="2"/>
    </font>
    <font>
      <b/>
      <sz val="26"/>
      <color rgb="FFFF0000"/>
      <name val="Calibri"/>
      <family val="2"/>
      <scheme val="minor"/>
    </font>
    <font>
      <b/>
      <sz val="20"/>
      <name val="Calibri"/>
      <family val="2"/>
      <scheme val="minor"/>
    </font>
    <font>
      <sz val="20"/>
      <color rgb="FFFF0000"/>
      <name val="Calibri"/>
      <family val="2"/>
      <scheme val="minor"/>
    </font>
    <font>
      <sz val="20"/>
      <color rgb="FF000000"/>
      <name val="Calibri"/>
      <family val="2"/>
    </font>
    <font>
      <b/>
      <sz val="20"/>
      <name val="Calibri"/>
      <family val="2"/>
    </font>
    <font>
      <b/>
      <sz val="26"/>
      <color theme="0"/>
      <name val="Calibri"/>
      <family val="2"/>
      <scheme val="minor"/>
    </font>
    <font>
      <b/>
      <sz val="26"/>
      <color theme="1"/>
      <name val="Calibri"/>
      <family val="2"/>
      <scheme val="minor"/>
    </font>
    <font>
      <b/>
      <sz val="26"/>
      <color theme="0" tint="-4.9989318521683403E-2"/>
      <name val="Calibri"/>
      <family val="2"/>
      <scheme val="minor"/>
    </font>
    <font>
      <b/>
      <sz val="24"/>
      <color theme="0" tint="-4.9989318521683403E-2"/>
      <name val="Calibri"/>
      <family val="2"/>
      <scheme val="minor"/>
    </font>
    <font>
      <b/>
      <sz val="24"/>
      <color rgb="FFF2F2F2"/>
      <name val="Calibri"/>
      <family val="2"/>
    </font>
    <font>
      <sz val="24"/>
      <color theme="1"/>
      <name val="Calibri"/>
      <family val="2"/>
      <scheme val="minor"/>
    </font>
    <font>
      <sz val="28"/>
      <color theme="1"/>
      <name val="Calibri"/>
      <family val="2"/>
      <scheme val="minor"/>
    </font>
    <font>
      <sz val="26"/>
      <color theme="1"/>
      <name val="Calibri"/>
      <family val="2"/>
      <scheme val="minor"/>
    </font>
    <font>
      <sz val="26"/>
      <color rgb="FF000000"/>
      <name val="Calibri"/>
      <family val="2"/>
    </font>
    <font>
      <sz val="20"/>
      <name val="Calibri"/>
      <family val="2"/>
      <scheme val="minor"/>
    </font>
    <font>
      <b/>
      <sz val="20"/>
      <color theme="4"/>
      <name val="Calibri"/>
      <family val="2"/>
      <scheme val="minor"/>
    </font>
    <font>
      <b/>
      <strike/>
      <sz val="20"/>
      <color theme="4"/>
      <name val="Calibri"/>
      <family val="2"/>
      <scheme val="minor"/>
    </font>
    <font>
      <b/>
      <sz val="20"/>
      <color rgb="FFFF0000"/>
      <name val="Calibri"/>
      <family val="2"/>
      <scheme val="minor"/>
    </font>
    <font>
      <strike/>
      <sz val="20"/>
      <color rgb="FFFF0000"/>
      <name val="Calibri"/>
      <family val="2"/>
      <scheme val="minor"/>
    </font>
    <font>
      <strike/>
      <sz val="20"/>
      <color rgb="FFFF0000"/>
      <name val="Calibri"/>
      <family val="2"/>
    </font>
    <font>
      <sz val="11"/>
      <color indexed="8"/>
      <name val="Calibri"/>
      <family val="2"/>
    </font>
    <font>
      <b/>
      <strike/>
      <sz val="20"/>
      <color theme="1"/>
      <name val="Calibri"/>
      <family val="2"/>
      <scheme val="minor"/>
    </font>
    <font>
      <strike/>
      <sz val="20"/>
      <color theme="1"/>
      <name val="Calibri"/>
      <family val="2"/>
      <scheme val="minor"/>
    </font>
    <font>
      <b/>
      <sz val="20"/>
      <color rgb="FF0070C0"/>
      <name val="Calibri"/>
      <family val="2"/>
      <scheme val="minor"/>
    </font>
    <font>
      <b/>
      <u/>
      <sz val="20"/>
      <color rgb="FFFF0000"/>
      <name val="Calibri"/>
      <family val="2"/>
      <scheme val="minor"/>
    </font>
    <font>
      <strike/>
      <sz val="20"/>
      <name val="Calibri"/>
      <family val="2"/>
      <scheme val="minor"/>
    </font>
    <font>
      <b/>
      <i/>
      <sz val="20"/>
      <color theme="1"/>
      <name val="Calibri"/>
      <family val="2"/>
      <scheme val="minor"/>
    </font>
    <font>
      <b/>
      <i/>
      <strike/>
      <sz val="20"/>
      <color theme="1"/>
      <name val="Calibri"/>
      <family val="2"/>
      <scheme val="minor"/>
    </font>
    <font>
      <strike/>
      <u/>
      <sz val="22"/>
      <color theme="1"/>
      <name val="Calibri"/>
      <family val="2"/>
      <scheme val="minor"/>
    </font>
    <font>
      <u/>
      <sz val="22"/>
      <color theme="1"/>
      <name val="Calibri"/>
      <family val="2"/>
      <scheme val="minor"/>
    </font>
    <font>
      <b/>
      <strike/>
      <sz val="20"/>
      <color rgb="FFFF0000"/>
      <name val="Calibri"/>
      <family val="2"/>
      <scheme val="minor"/>
    </font>
    <font>
      <u/>
      <sz val="20"/>
      <color theme="1"/>
      <name val="Calibri"/>
      <family val="2"/>
      <scheme val="minor"/>
    </font>
    <font>
      <i/>
      <sz val="20"/>
      <color theme="1"/>
      <name val="Calibri"/>
      <family val="2"/>
      <scheme val="minor"/>
    </font>
    <font>
      <b/>
      <sz val="12"/>
      <color indexed="81"/>
      <name val="Segoe UI"/>
      <family val="2"/>
    </font>
    <font>
      <b/>
      <sz val="9"/>
      <color indexed="81"/>
      <name val="Segoe UI"/>
      <family val="2"/>
    </font>
    <font>
      <b/>
      <sz val="16"/>
      <color indexed="81"/>
      <name val="Segoe UI"/>
      <family val="2"/>
    </font>
    <font>
      <sz val="20"/>
      <name val="Calibri"/>
      <family val="2"/>
    </font>
    <font>
      <sz val="11"/>
      <color rgb="FF000000"/>
      <name val="Calibri"/>
      <family val="2"/>
    </font>
    <font>
      <sz val="20"/>
      <color rgb="FF000000"/>
      <name val="Calibri"/>
      <family val="2"/>
    </font>
    <font>
      <b/>
      <sz val="26"/>
      <color rgb="FFFF0000"/>
      <name val="Calibri"/>
      <family val="2"/>
    </font>
    <font>
      <b/>
      <sz val="20"/>
      <color rgb="FFFFFFFF"/>
      <name val="Calibri"/>
      <family val="2"/>
    </font>
    <font>
      <sz val="11"/>
      <name val="Calibri"/>
      <family val="2"/>
    </font>
    <font>
      <b/>
      <sz val="20"/>
      <color rgb="FF000000"/>
      <name val="Calibri"/>
      <family val="2"/>
    </font>
    <font>
      <b/>
      <sz val="20"/>
      <color rgb="FFF2F2F2"/>
      <name val="Calibri"/>
      <family val="2"/>
    </font>
    <font>
      <b/>
      <sz val="22"/>
      <color rgb="FFFF0000"/>
      <name val="Calibri"/>
      <family val="2"/>
    </font>
    <font>
      <sz val="20"/>
      <name val="Calibri"/>
      <family val="2"/>
    </font>
    <font>
      <b/>
      <sz val="20"/>
      <name val="Calibri"/>
      <family val="2"/>
    </font>
    <font>
      <sz val="20"/>
      <color rgb="FFFFFFFF"/>
      <name val="Calibri"/>
      <family val="2"/>
    </font>
    <font>
      <b/>
      <sz val="11"/>
      <color rgb="FF000000"/>
      <name val="Calibri"/>
      <family val="2"/>
    </font>
    <font>
      <sz val="20"/>
      <color rgb="FF7F7F7F"/>
      <name val="Calibri"/>
      <family val="2"/>
    </font>
    <font>
      <sz val="16"/>
      <color rgb="FF000000"/>
      <name val="Calibri"/>
      <family val="2"/>
    </font>
    <font>
      <sz val="16"/>
      <color indexed="81"/>
      <name val="Segoe UI"/>
      <family val="2"/>
    </font>
    <font>
      <b/>
      <sz val="18"/>
      <color indexed="81"/>
      <name val="Segoe UI"/>
      <family val="2"/>
    </font>
    <font>
      <sz val="18"/>
      <color indexed="81"/>
      <name val="Segoe UI"/>
      <family val="2"/>
    </font>
    <font>
      <sz val="22"/>
      <color theme="1"/>
      <name val="Calibri"/>
      <family val="2"/>
      <scheme val="minor"/>
    </font>
    <font>
      <b/>
      <sz val="36"/>
      <color rgb="FFFF0000"/>
      <name val="Calibri"/>
      <family val="2"/>
      <scheme val="minor"/>
    </font>
    <font>
      <b/>
      <sz val="24"/>
      <color theme="1"/>
      <name val="Calibri"/>
      <family val="2"/>
      <scheme val="minor"/>
    </font>
    <font>
      <sz val="24"/>
      <name val="Calibri"/>
      <family val="2"/>
      <scheme val="minor"/>
    </font>
    <font>
      <b/>
      <sz val="24"/>
      <name val="Calibri"/>
      <family val="2"/>
      <scheme val="minor"/>
    </font>
    <font>
      <sz val="28"/>
      <color rgb="FFFF0000"/>
      <name val="Calibri"/>
      <family val="2"/>
      <scheme val="minor"/>
    </font>
    <font>
      <sz val="36"/>
      <color theme="1"/>
      <name val="Calibri"/>
      <family val="2"/>
      <scheme val="minor"/>
    </font>
    <font>
      <sz val="20"/>
      <color rgb="FF000000"/>
      <name val="Calibri"/>
      <family val="2"/>
      <scheme val="minor"/>
    </font>
    <font>
      <sz val="18"/>
      <color theme="1"/>
      <name val="Calibri"/>
      <family val="2"/>
      <scheme val="minor"/>
    </font>
    <font>
      <b/>
      <u/>
      <sz val="20"/>
      <color theme="0" tint="-4.9989318521683403E-2"/>
      <name val="Calibri"/>
      <family val="2"/>
      <scheme val="minor"/>
    </font>
    <font>
      <sz val="11"/>
      <color indexed="8"/>
      <name val="Calibri"/>
      <family val="2"/>
      <scheme val="minor"/>
    </font>
  </fonts>
  <fills count="25">
    <fill>
      <patternFill patternType="none"/>
    </fill>
    <fill>
      <patternFill patternType="gray125"/>
    </fill>
    <fill>
      <patternFill patternType="solid">
        <fgColor rgb="FF008080"/>
        <bgColor indexed="64"/>
      </patternFill>
    </fill>
    <fill>
      <patternFill patternType="solid">
        <fgColor rgb="FFFFFF00"/>
        <bgColor indexed="64"/>
      </patternFill>
    </fill>
    <fill>
      <patternFill patternType="solid">
        <fgColor theme="0"/>
        <bgColor indexed="64"/>
      </patternFill>
    </fill>
    <fill>
      <patternFill patternType="solid">
        <fgColor rgb="FF008080"/>
        <bgColor rgb="FF008080"/>
      </patternFill>
    </fill>
    <fill>
      <patternFill patternType="solid">
        <fgColor theme="9" tint="0.39997558519241921"/>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FFFFFF"/>
      </patternFill>
    </fill>
    <fill>
      <patternFill patternType="solid">
        <fgColor rgb="FFFF0000"/>
        <bgColor indexed="64"/>
      </patternFill>
    </fill>
    <fill>
      <patternFill patternType="solid">
        <fgColor theme="7" tint="0.79998168889431442"/>
        <bgColor indexed="64"/>
      </patternFill>
    </fill>
    <fill>
      <patternFill patternType="solid">
        <fgColor theme="0"/>
        <bgColor rgb="FFFFFFFF"/>
      </patternFill>
    </fill>
    <fill>
      <patternFill patternType="solid">
        <fgColor theme="7" tint="0.59999389629810485"/>
        <bgColor indexed="64"/>
      </patternFill>
    </fill>
    <fill>
      <patternFill patternType="solid">
        <fgColor theme="9" tint="0.59999389629810485"/>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0" tint="-0.14999847407452621"/>
        <bgColor rgb="FFFFFFFF"/>
      </patternFill>
    </fill>
    <fill>
      <patternFill patternType="solid">
        <fgColor rgb="FFFFFF00"/>
        <bgColor rgb="FFFFFF00"/>
      </patternFill>
    </fill>
    <fill>
      <patternFill patternType="solid">
        <fgColor rgb="FFD8D8D8"/>
        <bgColor rgb="FFD8D8D8"/>
      </patternFill>
    </fill>
    <fill>
      <patternFill patternType="solid">
        <fgColor rgb="FFFFFF66"/>
        <bgColor indexed="64"/>
      </patternFill>
    </fill>
    <fill>
      <patternFill patternType="solid">
        <fgColor rgb="FF92D050"/>
        <bgColor indexed="64"/>
      </patternFill>
    </fill>
  </fills>
  <borders count="49">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style="thin">
        <color rgb="FF000000"/>
      </right>
      <top style="thin">
        <color indexed="64"/>
      </top>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thin">
        <color auto="1"/>
      </left>
      <right style="thin">
        <color auto="1"/>
      </right>
      <top/>
      <bottom style="thin">
        <color auto="1"/>
      </bottom>
      <diagonal/>
    </border>
    <border>
      <left style="thin">
        <color indexed="64"/>
      </left>
      <right style="thin">
        <color rgb="FF000000"/>
      </right>
      <top/>
      <bottom style="thin">
        <color indexed="64"/>
      </bottom>
      <diagonal/>
    </border>
    <border>
      <left style="thin">
        <color rgb="FF000000"/>
      </left>
      <right style="thin">
        <color rgb="FF000000"/>
      </right>
      <top style="thin">
        <color rgb="FF000000"/>
      </top>
      <bottom/>
      <diagonal/>
    </border>
    <border>
      <left style="thin">
        <color indexed="64"/>
      </left>
      <right style="thin">
        <color indexed="64"/>
      </right>
      <top/>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diagonal/>
    </border>
    <border>
      <left style="thin">
        <color rgb="FF000000"/>
      </left>
      <right style="thin">
        <color auto="1"/>
      </right>
      <top style="thin">
        <color auto="1"/>
      </top>
      <bottom/>
      <diagonal/>
    </border>
    <border>
      <left style="thin">
        <color rgb="FF000000"/>
      </left>
      <right style="thin">
        <color auto="1"/>
      </right>
      <top/>
      <bottom/>
      <diagonal/>
    </border>
    <border>
      <left style="thin">
        <color auto="1"/>
      </left>
      <right style="thin">
        <color rgb="FF000000"/>
      </right>
      <top/>
      <bottom/>
      <diagonal/>
    </border>
    <border>
      <left style="thin">
        <color rgb="FF000000"/>
      </left>
      <right style="thin">
        <color auto="1"/>
      </right>
      <top/>
      <bottom style="thin">
        <color auto="1"/>
      </bottom>
      <diagonal/>
    </border>
    <border>
      <left style="thin">
        <color auto="1"/>
      </left>
      <right/>
      <top/>
      <bottom style="thin">
        <color auto="1"/>
      </bottom>
      <diagonal/>
    </border>
    <border>
      <left style="thin">
        <color auto="1"/>
      </left>
      <right/>
      <top/>
      <bottom/>
      <diagonal/>
    </border>
    <border>
      <left/>
      <right style="thin">
        <color indexed="64"/>
      </right>
      <top style="thin">
        <color indexed="64"/>
      </top>
      <bottom/>
      <diagonal/>
    </border>
    <border>
      <left/>
      <right style="thin">
        <color auto="1"/>
      </right>
      <top/>
      <bottom/>
      <diagonal/>
    </border>
    <border>
      <left/>
      <right style="thin">
        <color auto="1"/>
      </right>
      <top/>
      <bottom style="thin">
        <color auto="1"/>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hair">
        <color rgb="FF000000"/>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indexed="64"/>
      </top>
      <bottom/>
      <diagonal/>
    </border>
    <border>
      <left style="thin">
        <color rgb="FF000000"/>
      </left>
      <right style="thin">
        <color rgb="FF000000"/>
      </right>
      <top/>
      <bottom style="thin">
        <color auto="1"/>
      </bottom>
      <diagonal/>
    </border>
    <border>
      <left style="thin">
        <color indexed="64"/>
      </left>
      <right style="thin">
        <color indexed="64"/>
      </right>
      <top style="thin">
        <color rgb="FF000000"/>
      </top>
      <bottom/>
      <diagonal/>
    </border>
    <border>
      <left style="thin">
        <color rgb="FF000000"/>
      </left>
      <right style="thin">
        <color indexed="64"/>
      </right>
      <top style="thin">
        <color rgb="FF000000"/>
      </top>
      <bottom/>
      <diagonal/>
    </border>
    <border>
      <left/>
      <right/>
      <top/>
      <bottom style="thin">
        <color indexed="64"/>
      </bottom>
      <diagonal/>
    </border>
    <border>
      <left style="thin">
        <color indexed="64"/>
      </left>
      <right/>
      <top style="thin">
        <color rgb="FF000000"/>
      </top>
      <bottom style="thin">
        <color rgb="FF000000"/>
      </bottom>
      <diagonal/>
    </border>
    <border>
      <left/>
      <right style="thin">
        <color indexed="64"/>
      </right>
      <top style="thin">
        <color rgb="FF000000"/>
      </top>
      <bottom style="thin">
        <color rgb="FF000000"/>
      </bottom>
      <diagonal/>
    </border>
  </borders>
  <cellStyleXfs count="110">
    <xf numFmtId="0" fontId="0" fillId="0" borderId="0"/>
    <xf numFmtId="166" fontId="15" fillId="0" borderId="0" applyFont="0" applyFill="0" applyBorder="0" applyAlignment="0" applyProtection="0"/>
    <xf numFmtId="0" fontId="8" fillId="0" borderId="0"/>
    <xf numFmtId="0" fontId="8" fillId="0" borderId="0"/>
    <xf numFmtId="0" fontId="16" fillId="0" borderId="0"/>
    <xf numFmtId="167" fontId="7" fillId="0" borderId="0" applyFont="0" applyFill="0" applyBorder="0" applyAlignment="0" applyProtection="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167" fontId="7" fillId="0" borderId="0" applyFont="0" applyFill="0" applyBorder="0" applyAlignment="0" applyProtection="0"/>
    <xf numFmtId="0" fontId="7" fillId="0" borderId="0"/>
    <xf numFmtId="0" fontId="16" fillId="0" borderId="0"/>
    <xf numFmtId="0" fontId="7" fillId="0" borderId="0"/>
    <xf numFmtId="0" fontId="7" fillId="0" borderId="0"/>
    <xf numFmtId="0" fontId="7" fillId="0" borderId="0"/>
    <xf numFmtId="44" fontId="15"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167" fontId="7" fillId="0" borderId="0" applyFont="0" applyFill="0" applyBorder="0" applyAlignment="0" applyProtection="0"/>
    <xf numFmtId="0" fontId="6" fillId="0" borderId="0"/>
    <xf numFmtId="0" fontId="6" fillId="0" borderId="0"/>
    <xf numFmtId="0" fontId="6" fillId="0" borderId="0"/>
    <xf numFmtId="0" fontId="6" fillId="0" borderId="0"/>
    <xf numFmtId="0" fontId="51" fillId="0" borderId="0"/>
    <xf numFmtId="0" fontId="6" fillId="0" borderId="0"/>
    <xf numFmtId="44" fontId="51" fillId="0" borderId="0" applyFont="0" applyFill="0" applyBorder="0" applyAlignment="0" applyProtection="0"/>
    <xf numFmtId="167" fontId="6" fillId="0" borderId="0" applyFont="0" applyFill="0" applyBorder="0" applyAlignment="0" applyProtection="0"/>
    <xf numFmtId="0" fontId="6" fillId="0" borderId="0"/>
    <xf numFmtId="0" fontId="6" fillId="0" borderId="0"/>
    <xf numFmtId="167" fontId="15" fillId="0" borderId="0" applyFont="0" applyFill="0" applyBorder="0" applyAlignment="0" applyProtection="0"/>
    <xf numFmtId="167" fontId="6" fillId="0" borderId="0" applyFont="0" applyFill="0" applyBorder="0" applyAlignment="0" applyProtection="0"/>
    <xf numFmtId="0" fontId="6" fillId="0" borderId="0"/>
    <xf numFmtId="43" fontId="6" fillId="0" borderId="0" applyFont="0" applyFill="0" applyBorder="0" applyAlignment="0" applyProtection="0"/>
    <xf numFmtId="167" fontId="15" fillId="0" borderId="0" applyFont="0" applyFill="0" applyBorder="0" applyAlignment="0" applyProtection="0"/>
    <xf numFmtId="0" fontId="6" fillId="0" borderId="0"/>
    <xf numFmtId="0" fontId="68" fillId="0" borderId="0"/>
    <xf numFmtId="167" fontId="6" fillId="0" borderId="0" applyFont="0" applyFill="0" applyBorder="0" applyAlignment="0" applyProtection="0"/>
    <xf numFmtId="43" fontId="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167" fontId="5" fillId="0" borderId="0" applyFont="0" applyFill="0" applyBorder="0" applyAlignment="0" applyProtection="0"/>
    <xf numFmtId="9" fontId="5" fillId="0" borderId="0" applyFont="0" applyFill="0" applyBorder="0" applyAlignment="0" applyProtection="0"/>
    <xf numFmtId="167" fontId="5" fillId="0" borderId="0" applyFont="0" applyFill="0" applyBorder="0" applyAlignment="0" applyProtection="0"/>
    <xf numFmtId="0" fontId="5" fillId="0" borderId="0"/>
    <xf numFmtId="167"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164" fontId="1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6" fontId="15"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167" fontId="4" fillId="0" borderId="0" applyFont="0" applyFill="0" applyBorder="0" applyAlignment="0" applyProtection="0"/>
    <xf numFmtId="0" fontId="3" fillId="0" borderId="0"/>
    <xf numFmtId="0" fontId="3" fillId="0" borderId="0"/>
    <xf numFmtId="0" fontId="3" fillId="0" borderId="0"/>
    <xf numFmtId="0" fontId="3" fillId="0" borderId="0"/>
    <xf numFmtId="44" fontId="3" fillId="0" borderId="0" applyFont="0" applyFill="0" applyBorder="0" applyAlignment="0" applyProtection="0"/>
    <xf numFmtId="167" fontId="3" fillId="0" borderId="0" applyFont="0" applyFill="0" applyBorder="0" applyAlignment="0" applyProtection="0"/>
    <xf numFmtId="43"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166" fontId="15" fillId="0" borderId="0" applyFont="0" applyFill="0" applyBorder="0" applyAlignment="0" applyProtection="0"/>
    <xf numFmtId="167"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15" fillId="0" borderId="0" applyFont="0" applyFill="0" applyBorder="0" applyAlignment="0" applyProtection="0"/>
    <xf numFmtId="167" fontId="2" fillId="0" borderId="0" applyFont="0" applyFill="0" applyBorder="0" applyAlignment="0" applyProtection="0"/>
    <xf numFmtId="0" fontId="2" fillId="0" borderId="0"/>
    <xf numFmtId="167" fontId="2" fillId="0" borderId="0" applyFont="0" applyFill="0" applyBorder="0" applyAlignment="0" applyProtection="0"/>
    <xf numFmtId="0" fontId="2" fillId="0" borderId="0"/>
    <xf numFmtId="43" fontId="2" fillId="0" borderId="0" applyFont="0" applyFill="0" applyBorder="0" applyAlignment="0" applyProtection="0"/>
    <xf numFmtId="0" fontId="15" fillId="0" borderId="0"/>
    <xf numFmtId="164" fontId="2" fillId="0" borderId="0" applyFont="0" applyFill="0" applyBorder="0" applyAlignment="0" applyProtection="0"/>
    <xf numFmtId="167" fontId="2" fillId="0" borderId="0" applyFont="0" applyFill="0" applyBorder="0" applyAlignment="0" applyProtection="0"/>
    <xf numFmtId="0" fontId="2" fillId="0" borderId="0"/>
    <xf numFmtId="43" fontId="2" fillId="0" borderId="0" applyFont="0" applyFill="0" applyBorder="0" applyAlignment="0" applyProtection="0"/>
    <xf numFmtId="43" fontId="95" fillId="0" borderId="0" applyFont="0" applyFill="0" applyBorder="0" applyAlignment="0" applyProtection="0"/>
    <xf numFmtId="167" fontId="2" fillId="0" borderId="0" applyFont="0" applyFill="0" applyBorder="0" applyAlignment="0" applyProtection="0"/>
    <xf numFmtId="0" fontId="2" fillId="0" borderId="0"/>
    <xf numFmtId="0" fontId="2"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167" fontId="1" fillId="0" borderId="0" applyFont="0" applyFill="0" applyBorder="0" applyAlignment="0" applyProtection="0"/>
  </cellStyleXfs>
  <cellXfs count="1968">
    <xf numFmtId="0" fontId="0" fillId="0" borderId="0" xfId="0"/>
    <xf numFmtId="0" fontId="10" fillId="0" borderId="0" xfId="2" applyFont="1" applyAlignment="1">
      <alignment wrapText="1"/>
    </xf>
    <xf numFmtId="165" fontId="10" fillId="0" borderId="0" xfId="2" applyNumberFormat="1" applyFont="1" applyAlignment="1">
      <alignment wrapText="1"/>
    </xf>
    <xf numFmtId="0" fontId="8" fillId="0" borderId="0" xfId="2" applyAlignment="1">
      <alignment wrapText="1"/>
    </xf>
    <xf numFmtId="0" fontId="14" fillId="0" borderId="0" xfId="2" applyFont="1" applyAlignment="1">
      <alignment wrapText="1"/>
    </xf>
    <xf numFmtId="0" fontId="8" fillId="4" borderId="0" xfId="2" applyFill="1" applyAlignment="1">
      <alignment wrapText="1"/>
    </xf>
    <xf numFmtId="0" fontId="17" fillId="5" borderId="12" xfId="4" applyFont="1" applyFill="1" applyBorder="1" applyAlignment="1">
      <alignment horizontal="center" vertical="center" wrapText="1"/>
    </xf>
    <xf numFmtId="0" fontId="10" fillId="6" borderId="1" xfId="0" applyFont="1" applyFill="1" applyBorder="1" applyAlignment="1" applyProtection="1">
      <alignment horizontal="center" vertical="center" wrapText="1"/>
      <protection locked="0"/>
    </xf>
    <xf numFmtId="0" fontId="10" fillId="4" borderId="1" xfId="0" applyFont="1" applyFill="1" applyBorder="1" applyAlignment="1" applyProtection="1">
      <alignment horizontal="center" vertical="center" wrapText="1"/>
      <protection locked="0"/>
    </xf>
    <xf numFmtId="14" fontId="10" fillId="4" borderId="1" xfId="0" applyNumberFormat="1" applyFont="1" applyFill="1" applyBorder="1" applyAlignment="1" applyProtection="1">
      <alignment horizontal="center" vertical="center" wrapText="1"/>
      <protection locked="0"/>
    </xf>
    <xf numFmtId="168" fontId="10" fillId="4" borderId="1" xfId="5" applyNumberFormat="1" applyFont="1" applyFill="1" applyBorder="1" applyAlignment="1" applyProtection="1">
      <alignment horizontal="center" vertical="center" wrapText="1"/>
      <protection locked="0"/>
    </xf>
    <xf numFmtId="0" fontId="10" fillId="4" borderId="1" xfId="2" applyFont="1" applyFill="1" applyBorder="1" applyAlignment="1" applyProtection="1">
      <alignment horizontal="center" vertical="center" wrapText="1"/>
      <protection locked="0"/>
    </xf>
    <xf numFmtId="0" fontId="18" fillId="4" borderId="1" xfId="0" applyFont="1" applyFill="1" applyBorder="1" applyAlignment="1" applyProtection="1">
      <alignment horizontal="center" vertical="center" wrapText="1"/>
      <protection locked="0"/>
    </xf>
    <xf numFmtId="0" fontId="10" fillId="0" borderId="0" xfId="0" applyFont="1" applyAlignment="1">
      <alignment wrapText="1"/>
    </xf>
    <xf numFmtId="0" fontId="10" fillId="4" borderId="1" xfId="2" applyFont="1" applyFill="1" applyBorder="1" applyAlignment="1" applyProtection="1">
      <alignment vertical="center" wrapText="1"/>
      <protection locked="0"/>
    </xf>
    <xf numFmtId="0" fontId="10" fillId="7" borderId="1" xfId="2" applyFont="1" applyFill="1" applyBorder="1" applyAlignment="1" applyProtection="1">
      <alignment vertical="center" wrapText="1"/>
      <protection locked="0"/>
    </xf>
    <xf numFmtId="14" fontId="10" fillId="4" borderId="1" xfId="2" applyNumberFormat="1" applyFont="1" applyFill="1" applyBorder="1" applyAlignment="1" applyProtection="1">
      <alignment horizontal="center" vertical="center" wrapText="1"/>
      <protection locked="0"/>
    </xf>
    <xf numFmtId="168" fontId="10" fillId="4" borderId="1" xfId="5" applyNumberFormat="1" applyFont="1" applyFill="1" applyBorder="1" applyAlignment="1" applyProtection="1">
      <alignment vertical="center" wrapText="1"/>
      <protection locked="0"/>
    </xf>
    <xf numFmtId="166" fontId="10" fillId="4" borderId="1" xfId="1" applyFont="1" applyFill="1" applyBorder="1" applyAlignment="1" applyProtection="1">
      <alignment vertical="center" wrapText="1"/>
      <protection locked="0"/>
    </xf>
    <xf numFmtId="166" fontId="10" fillId="7" borderId="1" xfId="1" applyFont="1" applyFill="1" applyBorder="1" applyAlignment="1" applyProtection="1">
      <alignment vertical="center" wrapText="1"/>
      <protection locked="0"/>
    </xf>
    <xf numFmtId="166" fontId="10" fillId="7" borderId="1" xfId="1" applyFont="1" applyFill="1" applyBorder="1" applyAlignment="1">
      <alignment vertical="center" wrapText="1"/>
    </xf>
    <xf numFmtId="165" fontId="10" fillId="7" borderId="1" xfId="2" applyNumberFormat="1" applyFont="1" applyFill="1" applyBorder="1" applyAlignment="1">
      <alignment vertical="center" wrapText="1"/>
    </xf>
    <xf numFmtId="167" fontId="11" fillId="2" borderId="1" xfId="5" applyNumberFormat="1" applyFont="1" applyFill="1" applyBorder="1" applyAlignment="1">
      <alignment horizontal="right" wrapText="1"/>
    </xf>
    <xf numFmtId="168" fontId="11" fillId="2" borderId="1" xfId="5" applyNumberFormat="1" applyFont="1" applyFill="1" applyBorder="1" applyAlignment="1">
      <alignment horizontal="right" wrapText="1"/>
    </xf>
    <xf numFmtId="166" fontId="11" fillId="2" borderId="1" xfId="1" applyFont="1" applyFill="1" applyBorder="1" applyAlignment="1">
      <alignment horizontal="right" wrapText="1"/>
    </xf>
    <xf numFmtId="166" fontId="21" fillId="2" borderId="1" xfId="1" applyFont="1" applyFill="1" applyBorder="1" applyAlignment="1">
      <alignment horizontal="right" vertical="center" wrapText="1"/>
    </xf>
    <xf numFmtId="165" fontId="21" fillId="2" borderId="1" xfId="2" applyNumberFormat="1" applyFont="1" applyFill="1" applyBorder="1" applyAlignment="1">
      <alignment horizontal="right" vertical="center" wrapText="1"/>
    </xf>
    <xf numFmtId="165" fontId="11" fillId="2" borderId="1" xfId="2" applyNumberFormat="1" applyFont="1" applyFill="1" applyBorder="1" applyAlignment="1">
      <alignment horizontal="right" wrapText="1"/>
    </xf>
    <xf numFmtId="0" fontId="9" fillId="0" borderId="0" xfId="2" applyFont="1" applyAlignment="1">
      <alignment wrapText="1"/>
    </xf>
    <xf numFmtId="0" fontId="22" fillId="0" borderId="0" xfId="2" applyFont="1" applyBorder="1" applyAlignment="1"/>
    <xf numFmtId="167" fontId="23" fillId="4" borderId="1" xfId="5" applyFont="1" applyFill="1" applyBorder="1" applyAlignment="1" applyProtection="1">
      <alignment vertical="center" wrapText="1"/>
      <protection locked="0"/>
    </xf>
    <xf numFmtId="168" fontId="23" fillId="0" borderId="1" xfId="5" applyNumberFormat="1" applyFont="1" applyFill="1" applyBorder="1" applyAlignment="1" applyProtection="1">
      <alignment horizontal="left" vertical="center" wrapText="1" indent="1"/>
      <protection locked="0"/>
    </xf>
    <xf numFmtId="169" fontId="23" fillId="7" borderId="1" xfId="2" applyNumberFormat="1" applyFont="1" applyFill="1" applyBorder="1" applyAlignment="1">
      <alignment vertical="center" wrapText="1"/>
    </xf>
    <xf numFmtId="0" fontId="12" fillId="4" borderId="0" xfId="2" applyFont="1" applyFill="1" applyBorder="1" applyAlignment="1">
      <alignment wrapText="1"/>
    </xf>
    <xf numFmtId="49" fontId="10" fillId="4" borderId="15" xfId="2" applyNumberFormat="1" applyFont="1" applyFill="1" applyBorder="1" applyAlignment="1">
      <alignment wrapText="1"/>
    </xf>
    <xf numFmtId="0" fontId="10" fillId="0" borderId="0" xfId="6" applyFont="1" applyAlignment="1">
      <alignment wrapText="1"/>
    </xf>
    <xf numFmtId="0" fontId="16" fillId="0" borderId="0" xfId="4" applyFont="1" applyAlignment="1">
      <alignment wrapText="1"/>
    </xf>
    <xf numFmtId="165" fontId="10" fillId="0" borderId="0" xfId="6" applyNumberFormat="1" applyFont="1" applyAlignment="1">
      <alignment wrapText="1"/>
    </xf>
    <xf numFmtId="0" fontId="7" fillId="0" borderId="0" xfId="6" applyAlignment="1">
      <alignment wrapText="1"/>
    </xf>
    <xf numFmtId="0" fontId="7" fillId="4" borderId="0" xfId="6" applyFill="1" applyAlignment="1">
      <alignment wrapText="1"/>
    </xf>
    <xf numFmtId="0" fontId="12" fillId="0" borderId="1" xfId="6" applyFont="1" applyFill="1" applyBorder="1" applyAlignment="1">
      <alignment horizontal="center" vertical="center" wrapText="1"/>
    </xf>
    <xf numFmtId="0" fontId="10" fillId="0" borderId="1" xfId="6" applyFont="1" applyFill="1" applyBorder="1" applyAlignment="1">
      <alignment horizontal="center" vertical="center" wrapText="1"/>
    </xf>
    <xf numFmtId="0" fontId="10" fillId="0" borderId="10" xfId="6" applyFont="1" applyFill="1" applyBorder="1" applyAlignment="1">
      <alignment horizontal="center" vertical="center" wrapText="1"/>
    </xf>
    <xf numFmtId="17" fontId="10" fillId="0" borderId="1" xfId="6" applyNumberFormat="1" applyFont="1" applyFill="1" applyBorder="1" applyAlignment="1">
      <alignment horizontal="center" vertical="center" wrapText="1"/>
    </xf>
    <xf numFmtId="17" fontId="10" fillId="0" borderId="10" xfId="6" applyNumberFormat="1" applyFont="1" applyFill="1" applyBorder="1" applyAlignment="1">
      <alignment horizontal="center" vertical="center" wrapText="1"/>
    </xf>
    <xf numFmtId="0" fontId="12" fillId="0" borderId="16" xfId="4" applyFont="1" applyFill="1" applyBorder="1" applyAlignment="1">
      <alignment horizontal="center" vertical="center" wrapText="1"/>
    </xf>
    <xf numFmtId="0" fontId="10" fillId="8" borderId="1" xfId="6" applyFont="1" applyFill="1" applyBorder="1" applyAlignment="1">
      <alignment horizontal="center" vertical="center" wrapText="1"/>
    </xf>
    <xf numFmtId="0" fontId="10" fillId="0" borderId="17" xfId="6" applyFont="1" applyFill="1" applyBorder="1" applyAlignment="1">
      <alignment horizontal="center" vertical="center" wrapText="1"/>
    </xf>
    <xf numFmtId="0" fontId="12" fillId="3" borderId="1" xfId="6" applyFont="1" applyFill="1" applyBorder="1" applyAlignment="1">
      <alignment horizontal="center" vertical="center" wrapText="1"/>
    </xf>
    <xf numFmtId="0" fontId="33" fillId="3" borderId="1" xfId="6" applyFont="1" applyFill="1" applyBorder="1" applyAlignment="1">
      <alignment horizontal="center" vertical="center" wrapText="1"/>
    </xf>
    <xf numFmtId="0" fontId="10" fillId="3" borderId="17" xfId="6" applyFont="1" applyFill="1" applyBorder="1" applyAlignment="1">
      <alignment horizontal="center" vertical="center" wrapText="1"/>
    </xf>
    <xf numFmtId="0" fontId="10" fillId="3" borderId="1" xfId="6" applyFont="1" applyFill="1" applyBorder="1" applyAlignment="1">
      <alignment horizontal="center" vertical="center" wrapText="1"/>
    </xf>
    <xf numFmtId="0" fontId="10" fillId="3" borderId="10" xfId="6" applyFont="1" applyFill="1" applyBorder="1" applyAlignment="1">
      <alignment horizontal="center" vertical="center" wrapText="1"/>
    </xf>
    <xf numFmtId="165" fontId="11" fillId="2" borderId="1" xfId="6" applyNumberFormat="1" applyFont="1" applyFill="1" applyBorder="1" applyAlignment="1">
      <alignment horizontal="right" wrapText="1"/>
    </xf>
    <xf numFmtId="0" fontId="9" fillId="0" borderId="0" xfId="6" applyFont="1" applyAlignment="1">
      <alignment wrapText="1"/>
    </xf>
    <xf numFmtId="0" fontId="22" fillId="0" borderId="0" xfId="6" applyFont="1" applyBorder="1" applyAlignment="1"/>
    <xf numFmtId="169" fontId="23" fillId="7" borderId="1" xfId="6" applyNumberFormat="1" applyFont="1" applyFill="1" applyBorder="1" applyAlignment="1">
      <alignment vertical="center" wrapText="1"/>
    </xf>
    <xf numFmtId="0" fontId="12" fillId="4" borderId="0" xfId="6" applyFont="1" applyFill="1" applyBorder="1" applyAlignment="1">
      <alignment wrapText="1"/>
    </xf>
    <xf numFmtId="49" fontId="10" fillId="4" borderId="15" xfId="6" applyNumberFormat="1" applyFont="1" applyFill="1" applyBorder="1" applyAlignment="1">
      <alignment wrapText="1"/>
    </xf>
    <xf numFmtId="0" fontId="16" fillId="0" borderId="0" xfId="4" applyFont="1" applyAlignment="1"/>
    <xf numFmtId="0" fontId="14" fillId="0" borderId="0" xfId="6" applyFont="1" applyAlignment="1">
      <alignment wrapText="1"/>
    </xf>
    <xf numFmtId="0" fontId="10" fillId="4" borderId="1" xfId="6" applyFont="1" applyFill="1" applyBorder="1" applyAlignment="1" applyProtection="1">
      <alignment horizontal="center" vertical="center" wrapText="1"/>
      <protection locked="0"/>
    </xf>
    <xf numFmtId="14" fontId="10" fillId="4" borderId="1" xfId="6" applyNumberFormat="1" applyFont="1" applyFill="1" applyBorder="1" applyAlignment="1" applyProtection="1">
      <alignment horizontal="center" vertical="center" wrapText="1"/>
      <protection locked="0"/>
    </xf>
    <xf numFmtId="0" fontId="10" fillId="4" borderId="0" xfId="6" applyFont="1" applyFill="1" applyAlignment="1">
      <alignment horizontal="center" vertical="center" wrapText="1"/>
    </xf>
    <xf numFmtId="0" fontId="10" fillId="4" borderId="1" xfId="6" applyFont="1" applyFill="1" applyBorder="1" applyAlignment="1" applyProtection="1">
      <alignment vertical="center" wrapText="1"/>
      <protection locked="0"/>
    </xf>
    <xf numFmtId="0" fontId="10" fillId="7" borderId="1" xfId="6" applyFont="1" applyFill="1" applyBorder="1" applyAlignment="1" applyProtection="1">
      <alignment vertical="center" wrapText="1"/>
      <protection locked="0"/>
    </xf>
    <xf numFmtId="167" fontId="10" fillId="4" borderId="1" xfId="5" applyNumberFormat="1" applyFont="1" applyFill="1" applyBorder="1" applyAlignment="1" applyProtection="1">
      <alignment vertical="center" wrapText="1"/>
      <protection locked="0"/>
    </xf>
    <xf numFmtId="167" fontId="10" fillId="7" borderId="1" xfId="5" applyNumberFormat="1" applyFont="1" applyFill="1" applyBorder="1" applyAlignment="1" applyProtection="1">
      <alignment vertical="center" wrapText="1"/>
      <protection locked="0"/>
    </xf>
    <xf numFmtId="167" fontId="10" fillId="7" borderId="1" xfId="5" applyNumberFormat="1" applyFont="1" applyFill="1" applyBorder="1" applyAlignment="1">
      <alignment vertical="center" wrapText="1"/>
    </xf>
    <xf numFmtId="165" fontId="10" fillId="7" borderId="1" xfId="6" applyNumberFormat="1" applyFont="1" applyFill="1" applyBorder="1" applyAlignment="1">
      <alignment vertical="center" wrapText="1"/>
    </xf>
    <xf numFmtId="167" fontId="21" fillId="2" borderId="1" xfId="5" applyNumberFormat="1" applyFont="1" applyFill="1" applyBorder="1" applyAlignment="1">
      <alignment horizontal="right" vertical="center" wrapText="1"/>
    </xf>
    <xf numFmtId="165" fontId="21" fillId="2" borderId="1" xfId="6" applyNumberFormat="1" applyFont="1" applyFill="1" applyBorder="1" applyAlignment="1">
      <alignment horizontal="right" vertical="center" wrapText="1"/>
    </xf>
    <xf numFmtId="17" fontId="10" fillId="4" borderId="1" xfId="8" applyNumberFormat="1" applyFont="1" applyFill="1" applyBorder="1" applyAlignment="1" applyProtection="1">
      <alignment horizontal="center" vertical="center" wrapText="1"/>
      <protection locked="0"/>
    </xf>
    <xf numFmtId="170" fontId="34" fillId="9" borderId="16" xfId="4" applyNumberFormat="1" applyFont="1" applyFill="1" applyBorder="1" applyAlignment="1">
      <alignment horizontal="center" vertical="center" wrapText="1"/>
    </xf>
    <xf numFmtId="168" fontId="10" fillId="4" borderId="0" xfId="5" applyNumberFormat="1" applyFont="1" applyFill="1" applyBorder="1" applyAlignment="1" applyProtection="1">
      <alignment vertical="center" wrapText="1"/>
      <protection locked="0"/>
    </xf>
    <xf numFmtId="167" fontId="10" fillId="4" borderId="1" xfId="1" applyNumberFormat="1" applyFont="1" applyFill="1" applyBorder="1" applyAlignment="1" applyProtection="1">
      <alignment vertical="center" wrapText="1"/>
      <protection locked="0"/>
    </xf>
    <xf numFmtId="167" fontId="10" fillId="7" borderId="1" xfId="1" applyNumberFormat="1" applyFont="1" applyFill="1" applyBorder="1" applyAlignment="1" applyProtection="1">
      <alignment vertical="center" wrapText="1"/>
      <protection locked="0"/>
    </xf>
    <xf numFmtId="170" fontId="35" fillId="9" borderId="16" xfId="4" applyNumberFormat="1" applyFont="1" applyFill="1" applyBorder="1" applyAlignment="1">
      <alignment horizontal="center" vertical="center" wrapText="1"/>
    </xf>
    <xf numFmtId="0" fontId="34" fillId="0" borderId="0" xfId="4" applyFont="1" applyAlignment="1">
      <alignment wrapText="1"/>
    </xf>
    <xf numFmtId="167" fontId="11" fillId="2" borderId="1" xfId="1" applyNumberFormat="1" applyFont="1" applyFill="1" applyBorder="1" applyAlignment="1">
      <alignment horizontal="right" wrapText="1"/>
    </xf>
    <xf numFmtId="167" fontId="23" fillId="4" borderId="3" xfId="5" applyFont="1" applyFill="1" applyBorder="1" applyAlignment="1" applyProtection="1">
      <alignment vertical="center" wrapText="1"/>
      <protection locked="0"/>
    </xf>
    <xf numFmtId="167" fontId="34" fillId="9" borderId="16" xfId="4" applyNumberFormat="1" applyFont="1" applyFill="1" applyBorder="1" applyAlignment="1">
      <alignment horizontal="center" vertical="center" wrapText="1"/>
    </xf>
    <xf numFmtId="0" fontId="7" fillId="0" borderId="0" xfId="6" applyAlignment="1">
      <alignment horizontal="center" vertical="center" wrapText="1"/>
    </xf>
    <xf numFmtId="168" fontId="10" fillId="7" borderId="1" xfId="5" applyNumberFormat="1" applyFont="1" applyFill="1" applyBorder="1" applyAlignment="1">
      <alignment vertical="center" wrapText="1"/>
    </xf>
    <xf numFmtId="168" fontId="21" fillId="2" borderId="1" xfId="5" applyNumberFormat="1" applyFont="1" applyFill="1" applyBorder="1" applyAlignment="1">
      <alignment horizontal="right" vertical="center" wrapText="1"/>
    </xf>
    <xf numFmtId="0" fontId="10" fillId="0" borderId="0" xfId="7" applyFont="1" applyAlignment="1">
      <alignment wrapText="1"/>
    </xf>
    <xf numFmtId="165" fontId="10" fillId="0" borderId="0" xfId="7" applyNumberFormat="1" applyFont="1" applyAlignment="1">
      <alignment wrapText="1"/>
    </xf>
    <xf numFmtId="0" fontId="7" fillId="0" borderId="0" xfId="7" applyAlignment="1">
      <alignment wrapText="1"/>
    </xf>
    <xf numFmtId="0" fontId="7" fillId="4" borderId="0" xfId="7" applyFill="1" applyAlignment="1">
      <alignment wrapText="1"/>
    </xf>
    <xf numFmtId="0" fontId="40" fillId="5" borderId="12" xfId="4" applyFont="1" applyFill="1" applyBorder="1" applyAlignment="1">
      <alignment horizontal="center" vertical="center" wrapText="1"/>
    </xf>
    <xf numFmtId="0" fontId="42" fillId="4" borderId="1" xfId="7" applyFont="1" applyFill="1" applyBorder="1" applyAlignment="1" applyProtection="1">
      <alignment horizontal="center" vertical="center" wrapText="1"/>
      <protection locked="0"/>
    </xf>
    <xf numFmtId="14" fontId="42" fillId="4" borderId="1" xfId="7" applyNumberFormat="1" applyFont="1" applyFill="1" applyBorder="1" applyAlignment="1" applyProtection="1">
      <alignment horizontal="center" vertical="center" wrapText="1"/>
      <protection locked="0"/>
    </xf>
    <xf numFmtId="170" fontId="44" fillId="9" borderId="16" xfId="4" applyNumberFormat="1" applyFont="1" applyFill="1" applyBorder="1" applyAlignment="1">
      <alignment horizontal="center" vertical="center" wrapText="1"/>
    </xf>
    <xf numFmtId="0" fontId="43" fillId="4" borderId="1" xfId="7" applyFont="1" applyFill="1" applyBorder="1" applyAlignment="1" applyProtection="1">
      <alignment horizontal="center" vertical="center" wrapText="1"/>
      <protection locked="0"/>
    </xf>
    <xf numFmtId="0" fontId="42" fillId="4" borderId="0" xfId="7" applyFont="1" applyFill="1" applyAlignment="1">
      <alignment horizontal="center" vertical="center" wrapText="1"/>
    </xf>
    <xf numFmtId="0" fontId="10" fillId="4" borderId="1" xfId="7" applyFont="1" applyFill="1" applyBorder="1" applyAlignment="1" applyProtection="1">
      <alignment horizontal="center" vertical="center" wrapText="1"/>
      <protection locked="0"/>
    </xf>
    <xf numFmtId="0" fontId="10" fillId="4" borderId="1" xfId="7" applyFont="1" applyFill="1" applyBorder="1" applyAlignment="1" applyProtection="1">
      <alignment vertical="center" wrapText="1"/>
      <protection locked="0"/>
    </xf>
    <xf numFmtId="0" fontId="10" fillId="7" borderId="1" xfId="7" applyFont="1" applyFill="1" applyBorder="1" applyAlignment="1" applyProtection="1">
      <alignment vertical="center" wrapText="1"/>
      <protection locked="0"/>
    </xf>
    <xf numFmtId="14" fontId="10" fillId="4" borderId="1" xfId="7" applyNumberFormat="1" applyFont="1" applyFill="1" applyBorder="1" applyAlignment="1" applyProtection="1">
      <alignment horizontal="center" vertical="center" wrapText="1"/>
      <protection locked="0"/>
    </xf>
    <xf numFmtId="167" fontId="10" fillId="4" borderId="0" xfId="5" applyNumberFormat="1" applyFont="1" applyFill="1" applyBorder="1" applyAlignment="1" applyProtection="1">
      <alignment vertical="center" wrapText="1"/>
      <protection locked="0"/>
    </xf>
    <xf numFmtId="168" fontId="10" fillId="7" borderId="1" xfId="5" applyNumberFormat="1" applyFont="1" applyFill="1" applyBorder="1" applyAlignment="1" applyProtection="1">
      <alignment vertical="center" wrapText="1"/>
      <protection locked="0"/>
    </xf>
    <xf numFmtId="165" fontId="10" fillId="7" borderId="1" xfId="7" applyNumberFormat="1" applyFont="1" applyFill="1" applyBorder="1" applyAlignment="1">
      <alignment vertical="center" wrapText="1"/>
    </xf>
    <xf numFmtId="165" fontId="21" fillId="2" borderId="1" xfId="7" applyNumberFormat="1" applyFont="1" applyFill="1" applyBorder="1" applyAlignment="1">
      <alignment horizontal="right" vertical="center" wrapText="1"/>
    </xf>
    <xf numFmtId="165" fontId="11" fillId="2" borderId="1" xfId="7" applyNumberFormat="1" applyFont="1" applyFill="1" applyBorder="1" applyAlignment="1">
      <alignment horizontal="right" wrapText="1"/>
    </xf>
    <xf numFmtId="0" fontId="9" fillId="0" borderId="0" xfId="7" applyFont="1" applyAlignment="1">
      <alignment wrapText="1"/>
    </xf>
    <xf numFmtId="0" fontId="22" fillId="0" borderId="0" xfId="7" applyFont="1" applyBorder="1" applyAlignment="1"/>
    <xf numFmtId="167" fontId="23" fillId="4" borderId="1" xfId="5" applyNumberFormat="1" applyFont="1" applyFill="1" applyBorder="1" applyAlignment="1" applyProtection="1">
      <alignment vertical="center" wrapText="1"/>
      <protection locked="0"/>
    </xf>
    <xf numFmtId="167" fontId="23" fillId="4" borderId="3" xfId="5" applyNumberFormat="1" applyFont="1" applyFill="1" applyBorder="1" applyAlignment="1" applyProtection="1">
      <alignment vertical="center" wrapText="1"/>
      <protection locked="0"/>
    </xf>
    <xf numFmtId="169" fontId="23" fillId="7" borderId="1" xfId="7" applyNumberFormat="1" applyFont="1" applyFill="1" applyBorder="1" applyAlignment="1">
      <alignment vertical="center" wrapText="1"/>
    </xf>
    <xf numFmtId="0" fontId="12" fillId="4" borderId="0" xfId="7" applyFont="1" applyFill="1" applyBorder="1" applyAlignment="1">
      <alignment wrapText="1"/>
    </xf>
    <xf numFmtId="49" fontId="10" fillId="4" borderId="15" xfId="7" applyNumberFormat="1" applyFont="1" applyFill="1" applyBorder="1" applyAlignment="1">
      <alignment wrapText="1"/>
    </xf>
    <xf numFmtId="0" fontId="10" fillId="4" borderId="1" xfId="8" applyFont="1" applyFill="1" applyBorder="1" applyAlignment="1" applyProtection="1">
      <alignment horizontal="center" vertical="center" wrapText="1"/>
      <protection locked="0"/>
    </xf>
    <xf numFmtId="0" fontId="45" fillId="4" borderId="1" xfId="8" applyFont="1" applyFill="1" applyBorder="1" applyAlignment="1" applyProtection="1">
      <alignment horizontal="center" vertical="center" wrapText="1"/>
      <protection locked="0"/>
    </xf>
    <xf numFmtId="17" fontId="45" fillId="4" borderId="1" xfId="10" applyNumberFormat="1" applyFont="1" applyFill="1" applyBorder="1" applyAlignment="1" applyProtection="1">
      <alignment horizontal="center" vertical="center" wrapText="1"/>
      <protection locked="0"/>
    </xf>
    <xf numFmtId="0" fontId="10" fillId="4" borderId="5" xfId="8" applyFont="1" applyFill="1" applyBorder="1" applyAlignment="1" applyProtection="1">
      <alignment horizontal="center" vertical="center" wrapText="1"/>
      <protection locked="0"/>
    </xf>
    <xf numFmtId="0" fontId="33" fillId="0" borderId="0" xfId="6" applyFont="1" applyAlignment="1">
      <alignment horizontal="center" vertical="center" wrapText="1"/>
    </xf>
    <xf numFmtId="0" fontId="10" fillId="0" borderId="1" xfId="6" applyFont="1" applyFill="1" applyBorder="1" applyAlignment="1" applyProtection="1">
      <alignment horizontal="center" vertical="center" wrapText="1"/>
      <protection locked="0"/>
    </xf>
    <xf numFmtId="166" fontId="11" fillId="2" borderId="1" xfId="1" applyNumberFormat="1" applyFont="1" applyFill="1" applyBorder="1" applyAlignment="1">
      <alignment horizontal="right" wrapText="1"/>
    </xf>
    <xf numFmtId="166" fontId="21" fillId="2" borderId="1" xfId="1" applyNumberFormat="1" applyFont="1" applyFill="1" applyBorder="1" applyAlignment="1">
      <alignment horizontal="right" vertical="center" wrapText="1"/>
    </xf>
    <xf numFmtId="0" fontId="12" fillId="0" borderId="1" xfId="11" applyFont="1" applyFill="1" applyBorder="1" applyAlignment="1">
      <alignment horizontal="center" vertical="center" wrapText="1"/>
    </xf>
    <xf numFmtId="0" fontId="10" fillId="0" borderId="1" xfId="11" applyFont="1" applyFill="1" applyBorder="1" applyAlignment="1">
      <alignment horizontal="center" vertical="center" wrapText="1"/>
    </xf>
    <xf numFmtId="0" fontId="10" fillId="0" borderId="17" xfId="11" applyFont="1" applyFill="1" applyBorder="1" applyAlignment="1">
      <alignment horizontal="center" vertical="center" wrapText="1"/>
    </xf>
    <xf numFmtId="0" fontId="10" fillId="0" borderId="10" xfId="11" applyFont="1" applyFill="1" applyBorder="1" applyAlignment="1">
      <alignment horizontal="center" vertical="center" wrapText="1"/>
    </xf>
    <xf numFmtId="0" fontId="12" fillId="0" borderId="10" xfId="11" applyFont="1" applyFill="1" applyBorder="1" applyAlignment="1">
      <alignment horizontal="center" vertical="center" wrapText="1"/>
    </xf>
    <xf numFmtId="165" fontId="10" fillId="7" borderId="1" xfId="6" applyNumberFormat="1" applyFont="1" applyFill="1" applyBorder="1" applyAlignment="1">
      <alignment horizontal="center" vertical="center" wrapText="1"/>
    </xf>
    <xf numFmtId="168" fontId="10" fillId="7" borderId="1" xfId="12" applyNumberFormat="1" applyFont="1" applyFill="1" applyBorder="1" applyAlignment="1">
      <alignment vertical="center" wrapText="1"/>
    </xf>
    <xf numFmtId="166" fontId="10" fillId="4" borderId="10" xfId="1" applyFont="1" applyFill="1" applyBorder="1" applyAlignment="1" applyProtection="1">
      <alignment horizontal="center" vertical="center" wrapText="1"/>
      <protection locked="0"/>
    </xf>
    <xf numFmtId="166" fontId="10" fillId="4" borderId="22" xfId="1" applyFont="1" applyFill="1" applyBorder="1" applyAlignment="1" applyProtection="1">
      <alignment horizontal="center" vertical="center" wrapText="1"/>
      <protection locked="0"/>
    </xf>
    <xf numFmtId="167" fontId="23" fillId="4" borderId="1" xfId="12" applyFont="1" applyFill="1" applyBorder="1" applyAlignment="1" applyProtection="1">
      <alignment vertical="center" wrapText="1"/>
      <protection locked="0"/>
    </xf>
    <xf numFmtId="167" fontId="23" fillId="4" borderId="3" xfId="12" applyFont="1" applyFill="1" applyBorder="1" applyAlignment="1" applyProtection="1">
      <alignment vertical="center" wrapText="1"/>
      <protection locked="0"/>
    </xf>
    <xf numFmtId="168" fontId="23" fillId="0" borderId="1" xfId="12" applyNumberFormat="1" applyFont="1" applyFill="1" applyBorder="1" applyAlignment="1" applyProtection="1">
      <alignment horizontal="left" vertical="center" wrapText="1" indent="1"/>
      <protection locked="0"/>
    </xf>
    <xf numFmtId="0" fontId="10" fillId="4" borderId="1" xfId="11" applyFont="1" applyFill="1" applyBorder="1" applyAlignment="1" applyProtection="1">
      <alignment horizontal="center" vertical="center" wrapText="1"/>
      <protection locked="0"/>
    </xf>
    <xf numFmtId="0" fontId="12" fillId="4" borderId="1" xfId="11" applyFont="1" applyFill="1" applyBorder="1" applyAlignment="1" applyProtection="1">
      <alignment horizontal="center" vertical="center" wrapText="1"/>
      <protection locked="0"/>
    </xf>
    <xf numFmtId="0" fontId="10" fillId="7" borderId="1" xfId="11" applyFont="1" applyFill="1" applyBorder="1" applyAlignment="1" applyProtection="1">
      <alignment horizontal="center" vertical="center" wrapText="1"/>
      <protection locked="0"/>
    </xf>
    <xf numFmtId="14" fontId="10" fillId="4" borderId="1" xfId="11" applyNumberFormat="1" applyFont="1" applyFill="1" applyBorder="1" applyAlignment="1" applyProtection="1">
      <alignment horizontal="center" vertical="center" wrapText="1"/>
      <protection locked="0"/>
    </xf>
    <xf numFmtId="0" fontId="45" fillId="4" borderId="1" xfId="11" applyFont="1" applyFill="1" applyBorder="1" applyAlignment="1" applyProtection="1">
      <alignment horizontal="center" vertical="center" wrapText="1"/>
      <protection locked="0"/>
    </xf>
    <xf numFmtId="0" fontId="45" fillId="7" borderId="1" xfId="11" applyFont="1" applyFill="1" applyBorder="1" applyAlignment="1" applyProtection="1">
      <alignment horizontal="center" vertical="center" wrapText="1"/>
      <protection locked="0"/>
    </xf>
    <xf numFmtId="0" fontId="12" fillId="7" borderId="1" xfId="11" applyFont="1" applyFill="1" applyBorder="1" applyAlignment="1" applyProtection="1">
      <alignment horizontal="center" vertical="center" wrapText="1"/>
      <protection locked="0"/>
    </xf>
    <xf numFmtId="0" fontId="10" fillId="10" borderId="1" xfId="11" applyFont="1" applyFill="1" applyBorder="1" applyAlignment="1" applyProtection="1">
      <alignment horizontal="center" vertical="center" wrapText="1"/>
      <protection locked="0"/>
    </xf>
    <xf numFmtId="14" fontId="46" fillId="10" borderId="1" xfId="11" applyNumberFormat="1" applyFont="1" applyFill="1" applyBorder="1" applyAlignment="1" applyProtection="1">
      <alignment horizontal="center" vertical="center" wrapText="1"/>
      <protection locked="0"/>
    </xf>
    <xf numFmtId="0" fontId="45" fillId="0" borderId="1" xfId="11" applyFont="1" applyFill="1" applyBorder="1" applyAlignment="1" applyProtection="1">
      <alignment horizontal="center" vertical="center" wrapText="1"/>
      <protection locked="0"/>
    </xf>
    <xf numFmtId="0" fontId="10" fillId="0" borderId="1" xfId="11" applyFont="1" applyFill="1" applyBorder="1" applyAlignment="1" applyProtection="1">
      <alignment horizontal="center" vertical="center" wrapText="1"/>
      <protection locked="0"/>
    </xf>
    <xf numFmtId="0" fontId="45" fillId="0" borderId="0" xfId="11" applyFont="1" applyAlignment="1">
      <alignment horizontal="center" vertical="center" wrapText="1"/>
    </xf>
    <xf numFmtId="170" fontId="34" fillId="11" borderId="16" xfId="4" applyNumberFormat="1" applyFont="1" applyFill="1" applyBorder="1" applyAlignment="1">
      <alignment horizontal="center" vertical="center" wrapText="1"/>
    </xf>
    <xf numFmtId="0" fontId="10" fillId="0" borderId="0" xfId="6" applyFont="1" applyAlignment="1"/>
    <xf numFmtId="166" fontId="10" fillId="4" borderId="0" xfId="1" applyFont="1" applyFill="1" applyBorder="1" applyAlignment="1" applyProtection="1">
      <alignment vertical="center" wrapText="1"/>
      <protection locked="0"/>
    </xf>
    <xf numFmtId="167" fontId="23" fillId="4" borderId="0" xfId="5" applyFont="1" applyFill="1" applyBorder="1" applyAlignment="1" applyProtection="1">
      <alignment vertical="center" wrapText="1"/>
      <protection locked="0"/>
    </xf>
    <xf numFmtId="167" fontId="21" fillId="12" borderId="1" xfId="5" applyNumberFormat="1" applyFont="1" applyFill="1" applyBorder="1" applyAlignment="1" applyProtection="1">
      <alignment vertical="center" wrapText="1"/>
      <protection locked="0"/>
    </xf>
    <xf numFmtId="167" fontId="21" fillId="12" borderId="0" xfId="5" applyNumberFormat="1" applyFont="1" applyFill="1" applyBorder="1" applyAlignment="1" applyProtection="1">
      <alignment vertical="center" wrapText="1"/>
      <protection locked="0"/>
    </xf>
    <xf numFmtId="168" fontId="21" fillId="12" borderId="1" xfId="5" applyNumberFormat="1" applyFont="1" applyFill="1" applyBorder="1" applyAlignment="1" applyProtection="1">
      <alignment vertical="center" wrapText="1"/>
      <protection locked="0"/>
    </xf>
    <xf numFmtId="167" fontId="22" fillId="0" borderId="0" xfId="6" applyNumberFormat="1" applyFont="1" applyBorder="1" applyAlignment="1"/>
    <xf numFmtId="0" fontId="16" fillId="0" borderId="0" xfId="7" applyFont="1" applyAlignment="1">
      <alignment wrapText="1"/>
    </xf>
    <xf numFmtId="0" fontId="17" fillId="5" borderId="12" xfId="7" applyFont="1" applyFill="1" applyBorder="1" applyAlignment="1">
      <alignment horizontal="center" vertical="center" wrapText="1"/>
    </xf>
    <xf numFmtId="170" fontId="34" fillId="9" borderId="16" xfId="7" applyNumberFormat="1" applyFont="1" applyFill="1" applyBorder="1" applyAlignment="1">
      <alignment horizontal="center" vertical="center" wrapText="1"/>
    </xf>
    <xf numFmtId="168" fontId="10" fillId="4" borderId="0" xfId="5" applyNumberFormat="1" applyFont="1" applyFill="1" applyBorder="1" applyAlignment="1" applyProtection="1">
      <alignment horizontal="center" vertical="center" wrapText="1"/>
      <protection locked="0"/>
    </xf>
    <xf numFmtId="170" fontId="35" fillId="9" borderId="16" xfId="7" applyNumberFormat="1" applyFont="1" applyFill="1" applyBorder="1" applyAlignment="1">
      <alignment horizontal="center" vertical="center" wrapText="1"/>
    </xf>
    <xf numFmtId="0" fontId="34" fillId="0" borderId="0" xfId="7" applyFont="1" applyAlignment="1">
      <alignment wrapText="1"/>
    </xf>
    <xf numFmtId="168" fontId="10" fillId="12" borderId="1" xfId="5" applyNumberFormat="1" applyFont="1" applyFill="1" applyBorder="1" applyAlignment="1" applyProtection="1">
      <alignment vertical="center" wrapText="1"/>
      <protection locked="0"/>
    </xf>
    <xf numFmtId="166" fontId="11" fillId="2" borderId="3" xfId="1" applyFont="1" applyFill="1" applyBorder="1" applyAlignment="1">
      <alignment horizontal="center" vertical="center" wrapText="1"/>
    </xf>
    <xf numFmtId="0" fontId="16" fillId="0" borderId="0" xfId="7" applyFont="1" applyAlignment="1"/>
    <xf numFmtId="0" fontId="10" fillId="0" borderId="0" xfId="13" applyFont="1" applyAlignment="1">
      <alignment wrapText="1"/>
    </xf>
    <xf numFmtId="165" fontId="10" fillId="0" borderId="0" xfId="13" applyNumberFormat="1" applyFont="1" applyAlignment="1">
      <alignment wrapText="1"/>
    </xf>
    <xf numFmtId="0" fontId="7" fillId="0" borderId="0" xfId="13" applyAlignment="1">
      <alignment wrapText="1"/>
    </xf>
    <xf numFmtId="0" fontId="7" fillId="4" borderId="0" xfId="13" applyFill="1" applyAlignment="1">
      <alignment wrapText="1"/>
    </xf>
    <xf numFmtId="0" fontId="10" fillId="4" borderId="1" xfId="13" applyFont="1" applyFill="1" applyBorder="1" applyAlignment="1" applyProtection="1">
      <alignment horizontal="center" vertical="center" wrapText="1"/>
      <protection locked="0"/>
    </xf>
    <xf numFmtId="14" fontId="10" fillId="4" borderId="1" xfId="13" applyNumberFormat="1" applyFont="1" applyFill="1" applyBorder="1" applyAlignment="1" applyProtection="1">
      <alignment horizontal="center" vertical="center" wrapText="1"/>
      <protection locked="0"/>
    </xf>
    <xf numFmtId="0" fontId="10" fillId="4" borderId="0" xfId="13" applyFont="1" applyFill="1" applyAlignment="1">
      <alignment horizontal="center" vertical="center" wrapText="1"/>
    </xf>
    <xf numFmtId="165" fontId="21" fillId="2" borderId="1" xfId="13" applyNumberFormat="1" applyFont="1" applyFill="1" applyBorder="1" applyAlignment="1">
      <alignment horizontal="right" vertical="center" wrapText="1"/>
    </xf>
    <xf numFmtId="165" fontId="11" fillId="2" borderId="1" xfId="13" applyNumberFormat="1" applyFont="1" applyFill="1" applyBorder="1" applyAlignment="1">
      <alignment horizontal="right" wrapText="1"/>
    </xf>
    <xf numFmtId="0" fontId="9" fillId="0" borderId="0" xfId="13" applyFont="1" applyAlignment="1">
      <alignment wrapText="1"/>
    </xf>
    <xf numFmtId="0" fontId="22" fillId="0" borderId="0" xfId="13" applyFont="1" applyBorder="1" applyAlignment="1"/>
    <xf numFmtId="0" fontId="12" fillId="4" borderId="0" xfId="13" applyFont="1" applyFill="1" applyBorder="1" applyAlignment="1">
      <alignment wrapText="1"/>
    </xf>
    <xf numFmtId="49" fontId="10" fillId="4" borderId="15" xfId="13" applyNumberFormat="1" applyFont="1" applyFill="1" applyBorder="1" applyAlignment="1">
      <alignment wrapText="1"/>
    </xf>
    <xf numFmtId="0" fontId="10" fillId="0" borderId="0" xfId="15" applyFont="1" applyAlignment="1">
      <alignment wrapText="1"/>
    </xf>
    <xf numFmtId="0" fontId="16" fillId="0" borderId="0" xfId="15" applyFont="1" applyAlignment="1">
      <alignment wrapText="1"/>
    </xf>
    <xf numFmtId="165" fontId="10" fillId="0" borderId="0" xfId="15" applyNumberFormat="1" applyFont="1" applyAlignment="1">
      <alignment wrapText="1"/>
    </xf>
    <xf numFmtId="0" fontId="7" fillId="0" borderId="0" xfId="15" applyAlignment="1">
      <alignment wrapText="1"/>
    </xf>
    <xf numFmtId="0" fontId="10" fillId="0" borderId="0" xfId="16" applyFont="1" applyAlignment="1">
      <alignment wrapText="1"/>
    </xf>
    <xf numFmtId="0" fontId="7" fillId="4" borderId="0" xfId="15" applyFill="1" applyAlignment="1">
      <alignment wrapText="1"/>
    </xf>
    <xf numFmtId="0" fontId="10" fillId="13" borderId="1" xfId="15" applyFont="1" applyFill="1" applyBorder="1" applyAlignment="1" applyProtection="1">
      <alignment horizontal="center" vertical="center" wrapText="1"/>
      <protection locked="0"/>
    </xf>
    <xf numFmtId="0" fontId="33" fillId="13" borderId="1" xfId="15" applyFont="1" applyFill="1" applyBorder="1" applyAlignment="1" applyProtection="1">
      <alignment horizontal="center" vertical="center" wrapText="1"/>
      <protection locked="0"/>
    </xf>
    <xf numFmtId="0" fontId="45" fillId="13" borderId="1" xfId="10" applyFont="1" applyFill="1" applyBorder="1" applyAlignment="1" applyProtection="1">
      <alignment horizontal="center" vertical="center" wrapText="1"/>
      <protection locked="0"/>
    </xf>
    <xf numFmtId="0" fontId="10" fillId="13" borderId="1" xfId="10" applyFont="1" applyFill="1" applyBorder="1" applyAlignment="1" applyProtection="1">
      <alignment horizontal="center" vertical="center" wrapText="1"/>
      <protection locked="0"/>
    </xf>
    <xf numFmtId="0" fontId="45" fillId="13" borderId="1" xfId="15" applyFont="1" applyFill="1" applyBorder="1" applyAlignment="1" applyProtection="1">
      <alignment horizontal="center" vertical="center" wrapText="1"/>
      <protection locked="0"/>
    </xf>
    <xf numFmtId="0" fontId="10" fillId="4" borderId="1" xfId="15" applyFont="1" applyFill="1" applyBorder="1" applyAlignment="1" applyProtection="1">
      <alignment horizontal="center" vertical="center" wrapText="1"/>
      <protection locked="0"/>
    </xf>
    <xf numFmtId="17" fontId="10" fillId="4" borderId="1" xfId="17" applyNumberFormat="1" applyFont="1" applyFill="1" applyBorder="1" applyAlignment="1" applyProtection="1">
      <alignment horizontal="center" vertical="center" wrapText="1"/>
      <protection locked="0"/>
    </xf>
    <xf numFmtId="170" fontId="34" fillId="14" borderId="16" xfId="15" applyNumberFormat="1" applyFont="1" applyFill="1" applyBorder="1" applyAlignment="1">
      <alignment horizontal="center" vertical="center" wrapText="1"/>
    </xf>
    <xf numFmtId="168" fontId="10" fillId="4" borderId="5" xfId="12" applyNumberFormat="1" applyFont="1" applyFill="1" applyBorder="1" applyAlignment="1" applyProtection="1">
      <alignment horizontal="center" vertical="center" wrapText="1"/>
      <protection locked="0"/>
    </xf>
    <xf numFmtId="44" fontId="10" fillId="4" borderId="5" xfId="18" applyFont="1" applyFill="1" applyBorder="1" applyAlignment="1" applyProtection="1">
      <alignment horizontal="center" vertical="center" wrapText="1"/>
      <protection locked="0"/>
    </xf>
    <xf numFmtId="0" fontId="10" fillId="4" borderId="1" xfId="15" applyFont="1" applyFill="1" applyBorder="1" applyAlignment="1" applyProtection="1">
      <alignment vertical="center" wrapText="1"/>
      <protection locked="0"/>
    </xf>
    <xf numFmtId="0" fontId="10" fillId="7" borderId="1" xfId="15" applyFont="1" applyFill="1" applyBorder="1" applyAlignment="1" applyProtection="1">
      <alignment vertical="center" wrapText="1"/>
      <protection locked="0"/>
    </xf>
    <xf numFmtId="14" fontId="10" fillId="4" borderId="1" xfId="15" applyNumberFormat="1" applyFont="1" applyFill="1" applyBorder="1" applyAlignment="1" applyProtection="1">
      <alignment horizontal="center" vertical="center" wrapText="1"/>
      <protection locked="0"/>
    </xf>
    <xf numFmtId="167" fontId="10" fillId="4" borderId="1" xfId="12" applyNumberFormat="1" applyFont="1" applyFill="1" applyBorder="1" applyAlignment="1" applyProtection="1">
      <alignment vertical="center" wrapText="1"/>
      <protection locked="0"/>
    </xf>
    <xf numFmtId="167" fontId="10" fillId="4" borderId="0" xfId="12" applyNumberFormat="1" applyFont="1" applyFill="1" applyBorder="1" applyAlignment="1" applyProtection="1">
      <alignment vertical="center" wrapText="1"/>
      <protection locked="0"/>
    </xf>
    <xf numFmtId="170" fontId="34" fillId="9" borderId="16" xfId="15" applyNumberFormat="1" applyFont="1" applyFill="1" applyBorder="1" applyAlignment="1">
      <alignment horizontal="center" vertical="center" wrapText="1"/>
    </xf>
    <xf numFmtId="168" fontId="10" fillId="4" borderId="1" xfId="12" applyNumberFormat="1" applyFont="1" applyFill="1" applyBorder="1" applyAlignment="1" applyProtection="1">
      <alignment vertical="center" wrapText="1"/>
      <protection locked="0"/>
    </xf>
    <xf numFmtId="44" fontId="10" fillId="4" borderId="1" xfId="18" applyFont="1" applyFill="1" applyBorder="1" applyAlignment="1" applyProtection="1">
      <alignment vertical="center" wrapText="1"/>
      <protection locked="0"/>
    </xf>
    <xf numFmtId="44" fontId="10" fillId="7" borderId="1" xfId="18" applyFont="1" applyFill="1" applyBorder="1" applyAlignment="1" applyProtection="1">
      <alignment vertical="center" wrapText="1"/>
      <protection locked="0"/>
    </xf>
    <xf numFmtId="44" fontId="10" fillId="7" borderId="1" xfId="18" applyFont="1" applyFill="1" applyBorder="1" applyAlignment="1">
      <alignment vertical="center" wrapText="1"/>
    </xf>
    <xf numFmtId="165" fontId="10" fillId="7" borderId="1" xfId="15" applyNumberFormat="1" applyFont="1" applyFill="1" applyBorder="1" applyAlignment="1">
      <alignment vertical="center" wrapText="1"/>
    </xf>
    <xf numFmtId="170" fontId="35" fillId="9" borderId="16" xfId="15" applyNumberFormat="1" applyFont="1" applyFill="1" applyBorder="1" applyAlignment="1">
      <alignment horizontal="center" vertical="center" wrapText="1"/>
    </xf>
    <xf numFmtId="0" fontId="34" fillId="0" borderId="0" xfId="15" applyFont="1" applyAlignment="1">
      <alignment wrapText="1"/>
    </xf>
    <xf numFmtId="167" fontId="11" fillId="2" borderId="1" xfId="12" applyNumberFormat="1" applyFont="1" applyFill="1" applyBorder="1" applyAlignment="1">
      <alignment horizontal="right" wrapText="1"/>
    </xf>
    <xf numFmtId="168" fontId="11" fillId="2" borderId="1" xfId="12" applyNumberFormat="1" applyFont="1" applyFill="1" applyBorder="1" applyAlignment="1">
      <alignment horizontal="right" wrapText="1"/>
    </xf>
    <xf numFmtId="44" fontId="11" fillId="2" borderId="1" xfId="18" applyFont="1" applyFill="1" applyBorder="1" applyAlignment="1">
      <alignment horizontal="right" wrapText="1"/>
    </xf>
    <xf numFmtId="44" fontId="21" fillId="2" borderId="1" xfId="18" applyFont="1" applyFill="1" applyBorder="1" applyAlignment="1">
      <alignment horizontal="right" vertical="center" wrapText="1"/>
    </xf>
    <xf numFmtId="165" fontId="21" fillId="2" borderId="1" xfId="15" applyNumberFormat="1" applyFont="1" applyFill="1" applyBorder="1" applyAlignment="1">
      <alignment horizontal="right" vertical="center" wrapText="1"/>
    </xf>
    <xf numFmtId="165" fontId="11" fillId="2" borderId="1" xfId="15" applyNumberFormat="1" applyFont="1" applyFill="1" applyBorder="1" applyAlignment="1">
      <alignment horizontal="right" wrapText="1"/>
    </xf>
    <xf numFmtId="0" fontId="9" fillId="0" borderId="0" xfId="15" applyFont="1" applyAlignment="1">
      <alignment wrapText="1"/>
    </xf>
    <xf numFmtId="0" fontId="22" fillId="0" borderId="0" xfId="15" applyFont="1" applyBorder="1" applyAlignment="1"/>
    <xf numFmtId="169" fontId="23" fillId="7" borderId="1" xfId="15" applyNumberFormat="1" applyFont="1" applyFill="1" applyBorder="1" applyAlignment="1">
      <alignment vertical="center" wrapText="1"/>
    </xf>
    <xf numFmtId="0" fontId="12" fillId="4" borderId="0" xfId="15" applyFont="1" applyFill="1" applyBorder="1" applyAlignment="1">
      <alignment wrapText="1"/>
    </xf>
    <xf numFmtId="49" fontId="10" fillId="4" borderId="15" xfId="15" applyNumberFormat="1" applyFont="1" applyFill="1" applyBorder="1" applyAlignment="1">
      <alignment wrapText="1"/>
    </xf>
    <xf numFmtId="0" fontId="16" fillId="0" borderId="0" xfId="15" applyFont="1" applyAlignment="1"/>
    <xf numFmtId="0" fontId="10" fillId="15" borderId="1" xfId="15" applyFont="1" applyFill="1" applyBorder="1" applyAlignment="1" applyProtection="1">
      <alignment horizontal="center" vertical="center" wrapText="1"/>
      <protection locked="0"/>
    </xf>
    <xf numFmtId="0" fontId="48" fillId="15" borderId="1" xfId="15" applyFont="1" applyFill="1" applyBorder="1" applyAlignment="1" applyProtection="1">
      <alignment horizontal="center" vertical="center" wrapText="1"/>
      <protection locked="0"/>
    </xf>
    <xf numFmtId="0" fontId="45" fillId="15" borderId="1" xfId="15" applyFont="1" applyFill="1" applyBorder="1" applyAlignment="1" applyProtection="1">
      <alignment horizontal="center" vertical="center" wrapText="1"/>
      <protection locked="0"/>
    </xf>
    <xf numFmtId="0" fontId="10" fillId="16" borderId="1" xfId="15" applyFont="1" applyFill="1" applyBorder="1" applyAlignment="1" applyProtection="1">
      <alignment horizontal="center" vertical="center" wrapText="1"/>
      <protection locked="0"/>
    </xf>
    <xf numFmtId="0" fontId="32" fillId="16" borderId="1" xfId="15" applyFont="1" applyFill="1" applyBorder="1" applyAlignment="1" applyProtection="1">
      <alignment horizontal="center" vertical="center" wrapText="1"/>
      <protection locked="0"/>
    </xf>
    <xf numFmtId="0" fontId="49" fillId="16" borderId="1" xfId="15" applyFont="1" applyFill="1" applyBorder="1" applyAlignment="1" applyProtection="1">
      <alignment horizontal="center" vertical="center" wrapText="1"/>
      <protection locked="0"/>
    </xf>
    <xf numFmtId="0" fontId="49" fillId="16" borderId="0" xfId="15" applyFont="1" applyFill="1" applyAlignment="1">
      <alignment horizontal="center" vertical="center" wrapText="1"/>
    </xf>
    <xf numFmtId="0" fontId="49" fillId="4" borderId="1" xfId="15" applyFont="1" applyFill="1" applyBorder="1" applyAlignment="1" applyProtection="1">
      <alignment horizontal="center" vertical="center" wrapText="1"/>
      <protection locked="0"/>
    </xf>
    <xf numFmtId="17" fontId="49" fillId="4" borderId="1" xfId="17" applyNumberFormat="1" applyFont="1" applyFill="1" applyBorder="1" applyAlignment="1" applyProtection="1">
      <alignment horizontal="center" vertical="center" wrapText="1"/>
      <protection locked="0"/>
    </xf>
    <xf numFmtId="168" fontId="10" fillId="4" borderId="0" xfId="12" applyNumberFormat="1" applyFont="1" applyFill="1" applyBorder="1" applyAlignment="1" applyProtection="1">
      <alignment vertical="center" wrapText="1"/>
      <protection locked="0"/>
    </xf>
    <xf numFmtId="168" fontId="10" fillId="7" borderId="1" xfId="12" applyNumberFormat="1" applyFont="1" applyFill="1" applyBorder="1" applyAlignment="1" applyProtection="1">
      <alignment vertical="center" wrapText="1"/>
      <protection locked="0"/>
    </xf>
    <xf numFmtId="0" fontId="22" fillId="0" borderId="2" xfId="15" applyFont="1" applyBorder="1" applyAlignment="1"/>
    <xf numFmtId="0" fontId="10" fillId="7" borderId="1" xfId="15" applyFont="1" applyFill="1" applyBorder="1" applyAlignment="1" applyProtection="1">
      <alignment horizontal="center" vertical="center" wrapText="1"/>
      <protection locked="0"/>
    </xf>
    <xf numFmtId="0" fontId="12" fillId="7" borderId="1" xfId="15" applyFont="1" applyFill="1" applyBorder="1" applyAlignment="1" applyProtection="1">
      <alignment horizontal="center" vertical="center" wrapText="1"/>
      <protection locked="0"/>
    </xf>
    <xf numFmtId="0" fontId="45" fillId="7" borderId="1" xfId="15" applyFont="1" applyFill="1" applyBorder="1" applyAlignment="1" applyProtection="1">
      <alignment horizontal="center" vertical="center" wrapText="1"/>
      <protection locked="0"/>
    </xf>
    <xf numFmtId="0" fontId="45" fillId="7" borderId="0" xfId="15" applyFont="1" applyFill="1" applyAlignment="1">
      <alignment horizontal="center" vertical="center" wrapText="1"/>
    </xf>
    <xf numFmtId="0" fontId="10" fillId="0" borderId="0" xfId="10" applyFont="1" applyAlignment="1">
      <alignment wrapText="1"/>
    </xf>
    <xf numFmtId="165" fontId="10" fillId="0" borderId="0" xfId="10" applyNumberFormat="1" applyFont="1" applyAlignment="1">
      <alignment wrapText="1"/>
    </xf>
    <xf numFmtId="0" fontId="7" fillId="0" borderId="0" xfId="10" applyAlignment="1">
      <alignment wrapText="1"/>
    </xf>
    <xf numFmtId="0" fontId="7" fillId="4" borderId="0" xfId="10" applyFill="1" applyAlignment="1">
      <alignment wrapText="1"/>
    </xf>
    <xf numFmtId="0" fontId="10" fillId="15" borderId="1" xfId="10" applyFont="1" applyFill="1" applyBorder="1" applyAlignment="1" applyProtection="1">
      <alignment horizontal="center" vertical="center" wrapText="1"/>
      <protection locked="0"/>
    </xf>
    <xf numFmtId="0" fontId="33" fillId="15" borderId="1" xfId="10" applyFont="1" applyFill="1" applyBorder="1" applyAlignment="1" applyProtection="1">
      <alignment horizontal="center" vertical="center" wrapText="1"/>
      <protection locked="0"/>
    </xf>
    <xf numFmtId="0" fontId="45" fillId="15" borderId="1" xfId="10" applyFont="1" applyFill="1" applyBorder="1" applyAlignment="1" applyProtection="1">
      <alignment horizontal="center" vertical="center" wrapText="1"/>
      <protection locked="0"/>
    </xf>
    <xf numFmtId="0" fontId="10" fillId="4" borderId="1" xfId="10" applyFont="1" applyFill="1" applyBorder="1" applyAlignment="1" applyProtection="1">
      <alignment horizontal="center" vertical="center" wrapText="1"/>
      <protection locked="0"/>
    </xf>
    <xf numFmtId="17" fontId="41" fillId="4" borderId="1" xfId="20" applyNumberFormat="1" applyFont="1" applyFill="1" applyBorder="1" applyAlignment="1" applyProtection="1">
      <alignment horizontal="center" vertical="center" wrapText="1"/>
      <protection locked="0"/>
    </xf>
    <xf numFmtId="0" fontId="10" fillId="15" borderId="0" xfId="10" applyFont="1" applyFill="1" applyAlignment="1">
      <alignment horizontal="center" vertical="center" wrapText="1"/>
    </xf>
    <xf numFmtId="0" fontId="10" fillId="7" borderId="1" xfId="10" applyFont="1" applyFill="1" applyBorder="1" applyAlignment="1" applyProtection="1">
      <alignment horizontal="center" vertical="center" wrapText="1"/>
      <protection locked="0"/>
    </xf>
    <xf numFmtId="0" fontId="33" fillId="7" borderId="1" xfId="10" applyFont="1" applyFill="1" applyBorder="1" applyAlignment="1" applyProtection="1">
      <alignment horizontal="center" vertical="center" wrapText="1"/>
      <protection locked="0"/>
    </xf>
    <xf numFmtId="0" fontId="45" fillId="7" borderId="1" xfId="10" applyFont="1" applyFill="1" applyBorder="1" applyAlignment="1" applyProtection="1">
      <alignment horizontal="center" vertical="center" wrapText="1"/>
      <protection locked="0"/>
    </xf>
    <xf numFmtId="0" fontId="49" fillId="15" borderId="1" xfId="10" applyFont="1" applyFill="1" applyBorder="1" applyAlignment="1" applyProtection="1">
      <alignment horizontal="center" vertical="center" wrapText="1"/>
      <protection locked="0"/>
    </xf>
    <xf numFmtId="166" fontId="11" fillId="2" borderId="3" xfId="1" applyFont="1" applyFill="1" applyBorder="1" applyAlignment="1">
      <alignment horizontal="right" wrapText="1"/>
    </xf>
    <xf numFmtId="166" fontId="21" fillId="2" borderId="1" xfId="12" applyNumberFormat="1" applyFont="1" applyFill="1" applyBorder="1" applyAlignment="1">
      <alignment horizontal="right" vertical="center" wrapText="1"/>
    </xf>
    <xf numFmtId="165" fontId="21" fillId="2" borderId="1" xfId="10" applyNumberFormat="1" applyFont="1" applyFill="1" applyBorder="1" applyAlignment="1">
      <alignment horizontal="right" vertical="center" wrapText="1"/>
    </xf>
    <xf numFmtId="165" fontId="11" fillId="2" borderId="1" xfId="10" applyNumberFormat="1" applyFont="1" applyFill="1" applyBorder="1" applyAlignment="1">
      <alignment horizontal="right" wrapText="1"/>
    </xf>
    <xf numFmtId="0" fontId="9" fillId="0" borderId="0" xfId="10" applyFont="1" applyAlignment="1">
      <alignment wrapText="1"/>
    </xf>
    <xf numFmtId="0" fontId="22" fillId="0" borderId="0" xfId="10" applyFont="1" applyBorder="1" applyAlignment="1"/>
    <xf numFmtId="0" fontId="12" fillId="4" borderId="0" xfId="10" applyFont="1" applyFill="1" applyBorder="1" applyAlignment="1">
      <alignment wrapText="1"/>
    </xf>
    <xf numFmtId="49" fontId="10" fillId="4" borderId="15" xfId="10" applyNumberFormat="1" applyFont="1" applyFill="1" applyBorder="1" applyAlignment="1">
      <alignment wrapText="1"/>
    </xf>
    <xf numFmtId="0" fontId="10" fillId="0" borderId="0" xfId="21" applyFont="1" applyAlignment="1">
      <alignment wrapText="1"/>
    </xf>
    <xf numFmtId="165" fontId="10" fillId="0" borderId="0" xfId="21" applyNumberFormat="1" applyFont="1" applyAlignment="1">
      <alignment wrapText="1"/>
    </xf>
    <xf numFmtId="0" fontId="7" fillId="0" borderId="0" xfId="21" applyAlignment="1">
      <alignment wrapText="1"/>
    </xf>
    <xf numFmtId="0" fontId="7" fillId="4" borderId="0" xfId="21" applyFill="1" applyAlignment="1">
      <alignment wrapText="1"/>
    </xf>
    <xf numFmtId="0" fontId="10" fillId="4" borderId="1" xfId="21" applyFont="1" applyFill="1" applyBorder="1" applyAlignment="1" applyProtection="1">
      <alignment horizontal="center" vertical="center" wrapText="1"/>
      <protection locked="0"/>
    </xf>
    <xf numFmtId="0" fontId="12" fillId="4" borderId="1" xfId="21" applyFont="1" applyFill="1" applyBorder="1" applyAlignment="1" applyProtection="1">
      <alignment horizontal="center" vertical="center" wrapText="1"/>
      <protection locked="0"/>
    </xf>
    <xf numFmtId="0" fontId="10" fillId="4" borderId="1" xfId="22" applyFont="1" applyFill="1" applyBorder="1" applyAlignment="1" applyProtection="1">
      <alignment horizontal="center" vertical="center" wrapText="1"/>
      <protection locked="0"/>
    </xf>
    <xf numFmtId="17" fontId="10" fillId="4" borderId="1" xfId="22" applyNumberFormat="1" applyFont="1" applyFill="1" applyBorder="1" applyAlignment="1" applyProtection="1">
      <alignment horizontal="center" vertical="center" wrapText="1"/>
      <protection locked="0"/>
    </xf>
    <xf numFmtId="14" fontId="10" fillId="4" borderId="1" xfId="21" applyNumberFormat="1" applyFont="1" applyFill="1" applyBorder="1" applyAlignment="1" applyProtection="1">
      <alignment horizontal="center" vertical="center" wrapText="1"/>
      <protection locked="0"/>
    </xf>
    <xf numFmtId="44" fontId="34" fillId="9" borderId="16" xfId="18" applyFont="1" applyFill="1" applyBorder="1" applyAlignment="1">
      <alignment horizontal="center" vertical="center" wrapText="1"/>
    </xf>
    <xf numFmtId="44" fontId="35" fillId="9" borderId="16" xfId="18" applyFont="1" applyFill="1" applyBorder="1" applyAlignment="1">
      <alignment horizontal="center" vertical="center" wrapText="1"/>
    </xf>
    <xf numFmtId="0" fontId="45" fillId="4" borderId="1" xfId="22" applyFont="1" applyFill="1" applyBorder="1" applyAlignment="1" applyProtection="1">
      <alignment horizontal="center" vertical="center" wrapText="1"/>
      <protection locked="0"/>
    </xf>
    <xf numFmtId="0" fontId="10" fillId="15" borderId="1" xfId="21" applyFont="1" applyFill="1" applyBorder="1" applyAlignment="1" applyProtection="1">
      <alignment horizontal="center" vertical="center" wrapText="1"/>
      <protection locked="0"/>
    </xf>
    <xf numFmtId="0" fontId="12" fillId="15" borderId="1" xfId="21" applyFont="1" applyFill="1" applyBorder="1" applyAlignment="1" applyProtection="1">
      <alignment horizontal="center" vertical="center" wrapText="1"/>
      <protection locked="0"/>
    </xf>
    <xf numFmtId="0" fontId="49" fillId="15" borderId="1" xfId="21" applyFont="1" applyFill="1" applyBorder="1" applyAlignment="1" applyProtection="1">
      <alignment horizontal="center" vertical="center" wrapText="1"/>
      <protection locked="0"/>
    </xf>
    <xf numFmtId="14" fontId="10" fillId="15" borderId="1" xfId="21" applyNumberFormat="1" applyFont="1" applyFill="1" applyBorder="1" applyAlignment="1" applyProtection="1">
      <alignment horizontal="center" vertical="center" wrapText="1"/>
      <protection locked="0"/>
    </xf>
    <xf numFmtId="0" fontId="10" fillId="4" borderId="1" xfId="21" applyFont="1" applyFill="1" applyBorder="1" applyAlignment="1" applyProtection="1">
      <alignment vertical="center" wrapText="1"/>
      <protection locked="0"/>
    </xf>
    <xf numFmtId="0" fontId="10" fillId="7" borderId="1" xfId="21" applyFont="1" applyFill="1" applyBorder="1" applyAlignment="1" applyProtection="1">
      <alignment vertical="center" wrapText="1"/>
      <protection locked="0"/>
    </xf>
    <xf numFmtId="168" fontId="10" fillId="4" borderId="1" xfId="23" applyNumberFormat="1" applyFont="1" applyFill="1" applyBorder="1" applyAlignment="1" applyProtection="1">
      <alignment vertical="center" wrapText="1"/>
      <protection locked="0"/>
    </xf>
    <xf numFmtId="168" fontId="10" fillId="4" borderId="0" xfId="23" applyNumberFormat="1" applyFont="1" applyFill="1" applyBorder="1" applyAlignment="1" applyProtection="1">
      <alignment vertical="center" wrapText="1"/>
      <protection locked="0"/>
    </xf>
    <xf numFmtId="168" fontId="10" fillId="7" borderId="1" xfId="23" applyNumberFormat="1" applyFont="1" applyFill="1" applyBorder="1" applyAlignment="1" applyProtection="1">
      <alignment vertical="center" wrapText="1"/>
      <protection locked="0"/>
    </xf>
    <xf numFmtId="168" fontId="10" fillId="7" borderId="1" xfId="23" applyNumberFormat="1" applyFont="1" applyFill="1" applyBorder="1" applyAlignment="1">
      <alignment vertical="center" wrapText="1"/>
    </xf>
    <xf numFmtId="165" fontId="10" fillId="7" borderId="1" xfId="21" applyNumberFormat="1" applyFont="1" applyFill="1" applyBorder="1" applyAlignment="1">
      <alignment vertical="center" wrapText="1"/>
    </xf>
    <xf numFmtId="165" fontId="21" fillId="2" borderId="1" xfId="21" applyNumberFormat="1" applyFont="1" applyFill="1" applyBorder="1" applyAlignment="1">
      <alignment horizontal="right" vertical="center" wrapText="1"/>
    </xf>
    <xf numFmtId="165" fontId="11" fillId="2" borderId="1" xfId="21" applyNumberFormat="1" applyFont="1" applyFill="1" applyBorder="1" applyAlignment="1">
      <alignment horizontal="right" wrapText="1"/>
    </xf>
    <xf numFmtId="0" fontId="9" fillId="0" borderId="0" xfId="21" applyFont="1" applyAlignment="1">
      <alignment wrapText="1"/>
    </xf>
    <xf numFmtId="0" fontId="22" fillId="0" borderId="0" xfId="21" applyFont="1" applyBorder="1" applyAlignment="1"/>
    <xf numFmtId="168" fontId="23" fillId="4" borderId="1" xfId="23" applyNumberFormat="1" applyFont="1" applyFill="1" applyBorder="1" applyAlignment="1" applyProtection="1">
      <alignment vertical="center" wrapText="1"/>
      <protection locked="0"/>
    </xf>
    <xf numFmtId="168" fontId="23" fillId="4" borderId="3" xfId="23" applyNumberFormat="1" applyFont="1" applyFill="1" applyBorder="1" applyAlignment="1" applyProtection="1">
      <alignment vertical="center" wrapText="1"/>
      <protection locked="0"/>
    </xf>
    <xf numFmtId="168" fontId="23" fillId="4" borderId="1" xfId="23" applyNumberFormat="1" applyFont="1" applyFill="1" applyBorder="1" applyAlignment="1" applyProtection="1">
      <alignment horizontal="left" vertical="center" wrapText="1" indent="1"/>
      <protection locked="0"/>
    </xf>
    <xf numFmtId="169" fontId="23" fillId="4" borderId="1" xfId="21" applyNumberFormat="1" applyFont="1" applyFill="1" applyBorder="1" applyAlignment="1">
      <alignment vertical="center" wrapText="1"/>
    </xf>
    <xf numFmtId="0" fontId="12" fillId="4" borderId="0" xfId="21" applyFont="1" applyFill="1" applyBorder="1" applyAlignment="1">
      <alignment wrapText="1"/>
    </xf>
    <xf numFmtId="49" fontId="10" fillId="4" borderId="15" xfId="21" applyNumberFormat="1" applyFont="1" applyFill="1" applyBorder="1" applyAlignment="1">
      <alignment wrapText="1"/>
    </xf>
    <xf numFmtId="0" fontId="10" fillId="0" borderId="0" xfId="24" applyFont="1" applyAlignment="1">
      <alignment wrapText="1"/>
    </xf>
    <xf numFmtId="165" fontId="10" fillId="0" borderId="0" xfId="24" applyNumberFormat="1" applyFont="1" applyAlignment="1">
      <alignment wrapText="1"/>
    </xf>
    <xf numFmtId="0" fontId="6" fillId="0" borderId="0" xfId="24" applyAlignment="1">
      <alignment wrapText="1"/>
    </xf>
    <xf numFmtId="0" fontId="6" fillId="4" borderId="0" xfId="24" applyFill="1" applyAlignment="1">
      <alignment wrapText="1"/>
    </xf>
    <xf numFmtId="0" fontId="17" fillId="5" borderId="12" xfId="27" applyFont="1" applyFill="1" applyBorder="1" applyAlignment="1">
      <alignment horizontal="center" vertical="center" wrapText="1"/>
    </xf>
    <xf numFmtId="0" fontId="10" fillId="4" borderId="1" xfId="24" applyFont="1" applyFill="1" applyBorder="1" applyAlignment="1" applyProtection="1">
      <alignment horizontal="center" vertical="center" wrapText="1"/>
      <protection locked="0"/>
    </xf>
    <xf numFmtId="17" fontId="10" fillId="4" borderId="1" xfId="29" applyNumberFormat="1" applyFont="1" applyFill="1" applyBorder="1" applyAlignment="1" applyProtection="1">
      <alignment horizontal="center" vertical="center" wrapText="1"/>
      <protection locked="0"/>
    </xf>
    <xf numFmtId="44" fontId="34" fillId="14" borderId="16" xfId="30" applyFont="1" applyFill="1" applyBorder="1" applyAlignment="1">
      <alignment horizontal="center" vertical="center" wrapText="1"/>
    </xf>
    <xf numFmtId="0" fontId="10" fillId="4" borderId="0" xfId="24" applyFont="1" applyFill="1" applyAlignment="1">
      <alignment horizontal="center" vertical="center" wrapText="1"/>
    </xf>
    <xf numFmtId="0" fontId="52" fillId="17" borderId="1" xfId="24" applyFont="1" applyFill="1" applyBorder="1" applyAlignment="1" applyProtection="1">
      <alignment horizontal="center" vertical="center" wrapText="1"/>
      <protection locked="0"/>
    </xf>
    <xf numFmtId="0" fontId="53" fillId="17" borderId="1" xfId="24" applyFont="1" applyFill="1" applyBorder="1" applyAlignment="1" applyProtection="1">
      <alignment horizontal="center" vertical="center" wrapText="1"/>
      <protection locked="0"/>
    </xf>
    <xf numFmtId="17" fontId="53" fillId="17" borderId="1" xfId="29" applyNumberFormat="1" applyFont="1" applyFill="1" applyBorder="1" applyAlignment="1" applyProtection="1">
      <alignment horizontal="center" vertical="center" wrapText="1"/>
      <protection locked="0"/>
    </xf>
    <xf numFmtId="0" fontId="10" fillId="17" borderId="1" xfId="24" applyFont="1" applyFill="1" applyBorder="1" applyAlignment="1" applyProtection="1">
      <alignment horizontal="center" vertical="center" wrapText="1"/>
      <protection locked="0"/>
    </xf>
    <xf numFmtId="0" fontId="10" fillId="4" borderId="1" xfId="24" applyFont="1" applyFill="1" applyBorder="1" applyAlignment="1" applyProtection="1">
      <alignment vertical="center" wrapText="1"/>
      <protection locked="0"/>
    </xf>
    <xf numFmtId="44" fontId="11" fillId="2" borderId="1" xfId="30" applyFont="1" applyFill="1" applyBorder="1" applyAlignment="1">
      <alignment horizontal="right" wrapText="1"/>
    </xf>
    <xf numFmtId="44" fontId="21" fillId="2" borderId="1" xfId="30" applyFont="1" applyFill="1" applyBorder="1" applyAlignment="1">
      <alignment horizontal="right" vertical="center" wrapText="1"/>
    </xf>
    <xf numFmtId="165" fontId="21" fillId="2" borderId="1" xfId="24" applyNumberFormat="1" applyFont="1" applyFill="1" applyBorder="1" applyAlignment="1">
      <alignment horizontal="right" vertical="center" wrapText="1"/>
    </xf>
    <xf numFmtId="165" fontId="11" fillId="2" borderId="1" xfId="24" applyNumberFormat="1" applyFont="1" applyFill="1" applyBorder="1" applyAlignment="1">
      <alignment horizontal="right" wrapText="1"/>
    </xf>
    <xf numFmtId="0" fontId="9" fillId="0" borderId="0" xfId="24" applyFont="1" applyAlignment="1">
      <alignment wrapText="1"/>
    </xf>
    <xf numFmtId="0" fontId="22" fillId="0" borderId="0" xfId="24" applyFont="1" applyBorder="1" applyAlignment="1"/>
    <xf numFmtId="168" fontId="23" fillId="4" borderId="1" xfId="31" applyNumberFormat="1" applyFont="1" applyFill="1" applyBorder="1" applyAlignment="1" applyProtection="1">
      <alignment vertical="center" wrapText="1"/>
      <protection locked="0"/>
    </xf>
    <xf numFmtId="168" fontId="23" fillId="4" borderId="3" xfId="31" applyNumberFormat="1" applyFont="1" applyFill="1" applyBorder="1" applyAlignment="1" applyProtection="1">
      <alignment vertical="center" wrapText="1"/>
      <protection locked="0"/>
    </xf>
    <xf numFmtId="168" fontId="23" fillId="0" borderId="1" xfId="31" applyNumberFormat="1" applyFont="1" applyFill="1" applyBorder="1" applyAlignment="1" applyProtection="1">
      <alignment horizontal="left" vertical="center" wrapText="1" indent="1"/>
      <protection locked="0"/>
    </xf>
    <xf numFmtId="169" fontId="23" fillId="7" borderId="1" xfId="24" applyNumberFormat="1" applyFont="1" applyFill="1" applyBorder="1" applyAlignment="1">
      <alignment vertical="center" wrapText="1"/>
    </xf>
    <xf numFmtId="0" fontId="12" fillId="4" borderId="0" xfId="24" applyFont="1" applyFill="1" applyBorder="1" applyAlignment="1">
      <alignment wrapText="1"/>
    </xf>
    <xf numFmtId="49" fontId="10" fillId="4" borderId="15" xfId="24" applyNumberFormat="1" applyFont="1" applyFill="1" applyBorder="1" applyAlignment="1">
      <alignment wrapText="1"/>
    </xf>
    <xf numFmtId="0" fontId="10" fillId="18" borderId="1" xfId="33" applyFont="1" applyFill="1" applyBorder="1" applyAlignment="1" applyProtection="1">
      <alignment horizontal="center" vertical="center" wrapText="1"/>
      <protection locked="0"/>
    </xf>
    <xf numFmtId="0" fontId="12" fillId="18" borderId="1" xfId="33" applyFont="1" applyFill="1" applyBorder="1" applyAlignment="1" applyProtection="1">
      <alignment horizontal="center" vertical="center" wrapText="1"/>
      <protection locked="0"/>
    </xf>
    <xf numFmtId="0" fontId="10" fillId="0" borderId="1" xfId="33" applyFont="1" applyFill="1" applyBorder="1" applyAlignment="1" applyProtection="1">
      <alignment horizontal="center" vertical="center" wrapText="1"/>
      <protection locked="0"/>
    </xf>
    <xf numFmtId="0" fontId="12" fillId="4" borderId="1" xfId="33" applyFont="1" applyFill="1" applyBorder="1" applyAlignment="1" applyProtection="1">
      <alignment horizontal="center" vertical="center" wrapText="1"/>
      <protection locked="0"/>
    </xf>
    <xf numFmtId="0" fontId="10" fillId="4" borderId="1" xfId="33" applyFont="1" applyFill="1" applyBorder="1" applyAlignment="1" applyProtection="1">
      <alignment horizontal="center" vertical="center" wrapText="1"/>
      <protection locked="0"/>
    </xf>
    <xf numFmtId="0" fontId="10" fillId="19" borderId="1" xfId="33" applyFont="1" applyFill="1" applyBorder="1" applyAlignment="1" applyProtection="1">
      <alignment horizontal="center" vertical="center" wrapText="1"/>
      <protection locked="0"/>
    </xf>
    <xf numFmtId="0" fontId="12" fillId="19" borderId="1" xfId="33" applyFont="1" applyFill="1" applyBorder="1" applyAlignment="1" applyProtection="1">
      <alignment horizontal="center" vertical="center" wrapText="1"/>
      <protection locked="0"/>
    </xf>
    <xf numFmtId="0" fontId="53" fillId="19" borderId="1" xfId="33" applyFont="1" applyFill="1" applyBorder="1" applyAlignment="1" applyProtection="1">
      <alignment horizontal="center" vertical="center" wrapText="1"/>
      <protection locked="0"/>
    </xf>
    <xf numFmtId="0" fontId="56" fillId="19" borderId="1" xfId="33" applyFont="1" applyFill="1" applyBorder="1" applyAlignment="1" applyProtection="1">
      <alignment horizontal="center" vertical="center" wrapText="1"/>
      <protection locked="0"/>
    </xf>
    <xf numFmtId="0" fontId="10" fillId="19" borderId="3" xfId="33" applyFont="1" applyFill="1" applyBorder="1" applyAlignment="1" applyProtection="1">
      <alignment horizontal="center" vertical="center" wrapText="1"/>
      <protection locked="0"/>
    </xf>
    <xf numFmtId="0" fontId="49" fillId="19" borderId="1" xfId="33" applyFont="1" applyFill="1" applyBorder="1" applyAlignment="1" applyProtection="1">
      <alignment horizontal="center" vertical="center" wrapText="1"/>
      <protection locked="0"/>
    </xf>
    <xf numFmtId="0" fontId="10" fillId="18" borderId="3" xfId="33" applyFont="1" applyFill="1" applyBorder="1" applyAlignment="1" applyProtection="1">
      <alignment horizontal="center" vertical="center" wrapText="1"/>
      <protection locked="0"/>
    </xf>
    <xf numFmtId="0" fontId="45" fillId="18" borderId="1" xfId="33" applyFont="1" applyFill="1" applyBorder="1" applyAlignment="1" applyProtection="1">
      <alignment horizontal="center" vertical="center" wrapText="1"/>
      <protection locked="0"/>
    </xf>
    <xf numFmtId="0" fontId="10" fillId="15" borderId="3" xfId="33" applyFont="1" applyFill="1" applyBorder="1" applyAlignment="1" applyProtection="1">
      <alignment horizontal="center" vertical="center" wrapText="1"/>
      <protection locked="0"/>
    </xf>
    <xf numFmtId="0" fontId="12" fillId="15" borderId="1" xfId="33" applyFont="1" applyFill="1" applyBorder="1" applyAlignment="1" applyProtection="1">
      <alignment horizontal="center" vertical="center" wrapText="1"/>
      <protection locked="0"/>
    </xf>
    <xf numFmtId="0" fontId="10" fillId="15" borderId="1" xfId="33" applyFont="1" applyFill="1" applyBorder="1" applyAlignment="1" applyProtection="1">
      <alignment horizontal="center" vertical="center" wrapText="1"/>
      <protection locked="0"/>
    </xf>
    <xf numFmtId="0" fontId="10" fillId="0" borderId="0" xfId="26" applyFont="1" applyAlignment="1">
      <alignment wrapText="1"/>
    </xf>
    <xf numFmtId="165" fontId="10" fillId="0" borderId="0" xfId="26" applyNumberFormat="1" applyFont="1" applyAlignment="1">
      <alignment wrapText="1"/>
    </xf>
    <xf numFmtId="0" fontId="6" fillId="0" borderId="0" xfId="26" applyAlignment="1">
      <alignment wrapText="1"/>
    </xf>
    <xf numFmtId="0" fontId="31" fillId="0" borderId="0" xfId="26" applyFont="1" applyAlignment="1">
      <alignment horizontal="center" vertical="center"/>
    </xf>
    <xf numFmtId="0" fontId="10" fillId="0" borderId="0" xfId="29" applyFont="1" applyAlignment="1">
      <alignment wrapText="1"/>
    </xf>
    <xf numFmtId="0" fontId="6" fillId="4" borderId="0" xfId="26" applyFill="1" applyAlignment="1">
      <alignment wrapText="1"/>
    </xf>
    <xf numFmtId="0" fontId="10" fillId="15" borderId="1" xfId="0" applyFont="1" applyFill="1" applyBorder="1" applyAlignment="1" applyProtection="1">
      <alignment horizontal="center" vertical="center" wrapText="1"/>
      <protection locked="0"/>
    </xf>
    <xf numFmtId="0" fontId="12" fillId="15" borderId="1" xfId="0" applyFont="1" applyFill="1" applyBorder="1" applyAlignment="1" applyProtection="1">
      <alignment horizontal="center" vertical="center" wrapText="1"/>
      <protection locked="0"/>
    </xf>
    <xf numFmtId="17" fontId="10" fillId="4" borderId="1" xfId="0" applyNumberFormat="1" applyFont="1" applyFill="1" applyBorder="1" applyAlignment="1" applyProtection="1">
      <alignment horizontal="center" vertical="center" wrapText="1"/>
      <protection locked="0"/>
    </xf>
    <xf numFmtId="17" fontId="10" fillId="4" borderId="1" xfId="33" applyNumberFormat="1" applyFont="1" applyFill="1" applyBorder="1" applyAlignment="1" applyProtection="1">
      <alignment horizontal="center" vertical="center" wrapText="1"/>
      <protection locked="0"/>
    </xf>
    <xf numFmtId="168" fontId="10" fillId="4" borderId="1" xfId="34" applyNumberFormat="1" applyFont="1" applyFill="1" applyBorder="1" applyAlignment="1" applyProtection="1">
      <alignment horizontal="center" vertical="center" wrapText="1"/>
      <protection locked="0"/>
    </xf>
    <xf numFmtId="0" fontId="10" fillId="4" borderId="1" xfId="26" applyFont="1" applyFill="1" applyBorder="1" applyAlignment="1" applyProtection="1">
      <alignment horizontal="center" vertical="center" wrapText="1"/>
      <protection locked="0"/>
    </xf>
    <xf numFmtId="0" fontId="12" fillId="4" borderId="1" xfId="0" applyFont="1" applyFill="1" applyBorder="1" applyAlignment="1" applyProtection="1">
      <alignment horizontal="center" vertical="center" wrapText="1"/>
      <protection locked="0"/>
    </xf>
    <xf numFmtId="0" fontId="6" fillId="0" borderId="0" xfId="26" applyAlignment="1">
      <alignment horizontal="center" vertical="center" wrapText="1"/>
    </xf>
    <xf numFmtId="0" fontId="10" fillId="4" borderId="1" xfId="26" applyFont="1" applyFill="1" applyBorder="1" applyAlignment="1" applyProtection="1">
      <alignment vertical="center" wrapText="1"/>
      <protection locked="0"/>
    </xf>
    <xf numFmtId="0" fontId="10" fillId="7" borderId="1" xfId="26" applyFont="1" applyFill="1" applyBorder="1" applyAlignment="1" applyProtection="1">
      <alignment vertical="center" wrapText="1"/>
      <protection locked="0"/>
    </xf>
    <xf numFmtId="0" fontId="41" fillId="4" borderId="1" xfId="36" applyFont="1" applyFill="1" applyBorder="1" applyAlignment="1" applyProtection="1">
      <alignment horizontal="center" vertical="center" wrapText="1"/>
      <protection locked="0"/>
    </xf>
    <xf numFmtId="14" fontId="41" fillId="4" borderId="1" xfId="36" applyNumberFormat="1" applyFont="1" applyFill="1" applyBorder="1" applyAlignment="1" applyProtection="1">
      <alignment horizontal="center" vertical="center" wrapText="1"/>
      <protection locked="0"/>
    </xf>
    <xf numFmtId="168" fontId="10" fillId="4" borderId="1" xfId="35" applyNumberFormat="1" applyFont="1" applyFill="1" applyBorder="1" applyAlignment="1" applyProtection="1">
      <alignment vertical="center" wrapText="1"/>
      <protection locked="0"/>
    </xf>
    <xf numFmtId="168" fontId="10" fillId="7" borderId="1" xfId="35" applyNumberFormat="1" applyFont="1" applyFill="1" applyBorder="1" applyAlignment="1" applyProtection="1">
      <alignment vertical="center" wrapText="1"/>
      <protection locked="0"/>
    </xf>
    <xf numFmtId="168" fontId="10" fillId="7" borderId="1" xfId="35" applyNumberFormat="1" applyFont="1" applyFill="1" applyBorder="1" applyAlignment="1">
      <alignment vertical="center" wrapText="1"/>
    </xf>
    <xf numFmtId="165" fontId="10" fillId="7" borderId="1" xfId="26" applyNumberFormat="1" applyFont="1" applyFill="1" applyBorder="1" applyAlignment="1">
      <alignment vertical="center" wrapText="1"/>
    </xf>
    <xf numFmtId="17" fontId="41" fillId="4" borderId="1" xfId="36" applyNumberFormat="1" applyFont="1" applyFill="1" applyBorder="1" applyAlignment="1" applyProtection="1">
      <alignment horizontal="center" vertical="center" wrapText="1"/>
      <protection locked="0"/>
    </xf>
    <xf numFmtId="168" fontId="10" fillId="4" borderId="0" xfId="35" applyNumberFormat="1" applyFont="1" applyFill="1" applyBorder="1" applyAlignment="1" applyProtection="1">
      <alignment vertical="center" wrapText="1"/>
      <protection locked="0"/>
    </xf>
    <xf numFmtId="168" fontId="10" fillId="4" borderId="1" xfId="37" applyNumberFormat="1" applyFont="1" applyFill="1" applyBorder="1" applyAlignment="1" applyProtection="1">
      <alignment vertical="center" wrapText="1"/>
      <protection locked="0"/>
    </xf>
    <xf numFmtId="14" fontId="10" fillId="4" borderId="1" xfId="26" applyNumberFormat="1" applyFont="1" applyFill="1" applyBorder="1" applyAlignment="1" applyProtection="1">
      <alignment horizontal="center" vertical="center" wrapText="1"/>
      <protection locked="0"/>
    </xf>
    <xf numFmtId="168" fontId="11" fillId="2" borderId="1" xfId="37" applyNumberFormat="1" applyFont="1" applyFill="1" applyBorder="1" applyAlignment="1">
      <alignment horizontal="right" wrapText="1"/>
    </xf>
    <xf numFmtId="168" fontId="11" fillId="2" borderId="1" xfId="35" applyNumberFormat="1" applyFont="1" applyFill="1" applyBorder="1" applyAlignment="1">
      <alignment horizontal="right" wrapText="1"/>
    </xf>
    <xf numFmtId="165" fontId="21" fillId="2" borderId="1" xfId="26" applyNumberFormat="1" applyFont="1" applyFill="1" applyBorder="1" applyAlignment="1">
      <alignment horizontal="right" vertical="center" wrapText="1"/>
    </xf>
    <xf numFmtId="165" fontId="11" fillId="2" borderId="1" xfId="26" applyNumberFormat="1" applyFont="1" applyFill="1" applyBorder="1" applyAlignment="1">
      <alignment horizontal="right" wrapText="1"/>
    </xf>
    <xf numFmtId="0" fontId="9" fillId="0" borderId="0" xfId="26" applyFont="1" applyAlignment="1">
      <alignment wrapText="1"/>
    </xf>
    <xf numFmtId="0" fontId="22" fillId="0" borderId="0" xfId="26" applyFont="1" applyBorder="1" applyAlignment="1"/>
    <xf numFmtId="0" fontId="12" fillId="4" borderId="0" xfId="26" applyFont="1" applyFill="1" applyBorder="1" applyAlignment="1">
      <alignment wrapText="1"/>
    </xf>
    <xf numFmtId="49" fontId="10" fillId="4" borderId="15" xfId="26" applyNumberFormat="1" applyFont="1" applyFill="1" applyBorder="1" applyAlignment="1">
      <alignment wrapText="1"/>
    </xf>
    <xf numFmtId="0" fontId="10" fillId="16" borderId="1" xfId="0" applyFont="1" applyFill="1" applyBorder="1" applyAlignment="1" applyProtection="1">
      <alignment horizontal="center" vertical="center" wrapText="1"/>
      <protection locked="0"/>
    </xf>
    <xf numFmtId="17" fontId="45" fillId="4" borderId="1" xfId="39" applyNumberFormat="1" applyFont="1" applyFill="1" applyBorder="1" applyAlignment="1" applyProtection="1">
      <alignment horizontal="center" vertical="center" wrapText="1"/>
      <protection locked="0"/>
    </xf>
    <xf numFmtId="0" fontId="10" fillId="15" borderId="1" xfId="26" applyFont="1" applyFill="1" applyBorder="1" applyAlignment="1" applyProtection="1">
      <alignment horizontal="center" vertical="center" wrapText="1"/>
      <protection locked="0"/>
    </xf>
    <xf numFmtId="0" fontId="10" fillId="3" borderId="1" xfId="26" applyFont="1" applyFill="1" applyBorder="1" applyAlignment="1" applyProtection="1">
      <alignment vertical="center" wrapText="1"/>
      <protection locked="0"/>
    </xf>
    <xf numFmtId="44" fontId="10" fillId="4" borderId="0" xfId="18" applyFont="1" applyFill="1" applyBorder="1" applyAlignment="1" applyProtection="1">
      <alignment vertical="center" wrapText="1"/>
      <protection locked="0"/>
    </xf>
    <xf numFmtId="0" fontId="49" fillId="16" borderId="1" xfId="0" applyFont="1" applyFill="1" applyBorder="1" applyAlignment="1" applyProtection="1">
      <alignment horizontal="center" vertical="center" wrapText="1"/>
      <protection locked="0"/>
    </xf>
    <xf numFmtId="0" fontId="34" fillId="20" borderId="16" xfId="0" applyFont="1" applyFill="1" applyBorder="1" applyAlignment="1">
      <alignment horizontal="center" vertical="center" wrapText="1"/>
    </xf>
    <xf numFmtId="17" fontId="34" fillId="9" borderId="16" xfId="0" applyNumberFormat="1" applyFont="1" applyFill="1" applyBorder="1" applyAlignment="1">
      <alignment horizontal="center" vertical="center" wrapText="1"/>
    </xf>
    <xf numFmtId="17" fontId="67" fillId="9" borderId="16" xfId="0" applyNumberFormat="1" applyFont="1" applyFill="1" applyBorder="1" applyAlignment="1">
      <alignment horizontal="center" vertical="center" wrapText="1"/>
    </xf>
    <xf numFmtId="168" fontId="23" fillId="18" borderId="1" xfId="35" applyNumberFormat="1" applyFont="1" applyFill="1" applyBorder="1" applyAlignment="1" applyProtection="1">
      <alignment vertical="center" wrapText="1"/>
      <protection locked="0"/>
    </xf>
    <xf numFmtId="168" fontId="23" fillId="18" borderId="3" xfId="35" applyNumberFormat="1" applyFont="1" applyFill="1" applyBorder="1" applyAlignment="1" applyProtection="1">
      <alignment vertical="center" wrapText="1"/>
      <protection locked="0"/>
    </xf>
    <xf numFmtId="167" fontId="23" fillId="4" borderId="3" xfId="31" applyFont="1" applyFill="1" applyBorder="1" applyAlignment="1" applyProtection="1">
      <alignment horizontal="center" vertical="center" wrapText="1"/>
      <protection locked="0"/>
    </xf>
    <xf numFmtId="0" fontId="69" fillId="0" borderId="0" xfId="40" applyFont="1" applyAlignment="1">
      <alignment wrapText="1"/>
    </xf>
    <xf numFmtId="0" fontId="68" fillId="0" borderId="0" xfId="40" applyFont="1" applyAlignment="1">
      <alignment wrapText="1"/>
    </xf>
    <xf numFmtId="165" fontId="69" fillId="0" borderId="0" xfId="40" applyNumberFormat="1" applyFont="1" applyAlignment="1">
      <alignment wrapText="1"/>
    </xf>
    <xf numFmtId="0" fontId="68" fillId="0" borderId="0" xfId="40" applyFont="1" applyAlignment="1"/>
    <xf numFmtId="0" fontId="68" fillId="9" borderId="0" xfId="40" applyFont="1" applyFill="1" applyBorder="1" applyAlignment="1">
      <alignment wrapText="1"/>
    </xf>
    <xf numFmtId="0" fontId="74" fillId="5" borderId="12" xfId="40" applyFont="1" applyFill="1" applyBorder="1" applyAlignment="1">
      <alignment horizontal="center" vertical="center" wrapText="1"/>
    </xf>
    <xf numFmtId="0" fontId="69" fillId="20" borderId="16" xfId="40" applyFont="1" applyFill="1" applyBorder="1" applyAlignment="1">
      <alignment horizontal="center" vertical="center" wrapText="1"/>
    </xf>
    <xf numFmtId="17" fontId="69" fillId="9" borderId="16" xfId="40" applyNumberFormat="1" applyFont="1" applyFill="1" applyBorder="1" applyAlignment="1">
      <alignment horizontal="center" vertical="center" wrapText="1"/>
    </xf>
    <xf numFmtId="17" fontId="76" fillId="9" borderId="16" xfId="40" applyNumberFormat="1" applyFont="1" applyFill="1" applyBorder="1" applyAlignment="1">
      <alignment horizontal="center" vertical="center" wrapText="1"/>
    </xf>
    <xf numFmtId="168" fontId="69" fillId="9" borderId="16" xfId="40" applyNumberFormat="1" applyFont="1" applyFill="1" applyBorder="1" applyAlignment="1">
      <alignment horizontal="center" vertical="center" wrapText="1"/>
    </xf>
    <xf numFmtId="0" fontId="69" fillId="9" borderId="16" xfId="40" applyFont="1" applyFill="1" applyBorder="1" applyAlignment="1">
      <alignment vertical="center" wrapText="1"/>
    </xf>
    <xf numFmtId="0" fontId="69" fillId="9" borderId="16" xfId="40" applyFont="1" applyFill="1" applyBorder="1" applyAlignment="1">
      <alignment horizontal="center" vertical="center" wrapText="1"/>
    </xf>
    <xf numFmtId="0" fontId="69" fillId="14" borderId="16" xfId="40" applyFont="1" applyFill="1" applyBorder="1" applyAlignment="1">
      <alignment horizontal="center" vertical="center" wrapText="1"/>
    </xf>
    <xf numFmtId="0" fontId="34" fillId="9" borderId="16" xfId="40" applyFont="1" applyFill="1" applyBorder="1" applyAlignment="1">
      <alignment horizontal="center" vertical="center" wrapText="1"/>
    </xf>
    <xf numFmtId="0" fontId="69" fillId="22" borderId="16" xfId="40" applyFont="1" applyFill="1" applyBorder="1" applyAlignment="1">
      <alignment vertical="center" wrapText="1"/>
    </xf>
    <xf numFmtId="14" fontId="69" fillId="9" borderId="16" xfId="40" applyNumberFormat="1" applyFont="1" applyFill="1" applyBorder="1" applyAlignment="1">
      <alignment horizontal="center" vertical="center" wrapText="1"/>
    </xf>
    <xf numFmtId="168" fontId="69" fillId="9" borderId="16" xfId="40" applyNumberFormat="1" applyFont="1" applyFill="1" applyBorder="1" applyAlignment="1">
      <alignment vertical="center" wrapText="1"/>
    </xf>
    <xf numFmtId="168" fontId="69" fillId="9" borderId="0" xfId="40" applyNumberFormat="1" applyFont="1" applyFill="1" applyBorder="1" applyAlignment="1">
      <alignment vertical="center" wrapText="1"/>
    </xf>
    <xf numFmtId="170" fontId="69" fillId="9" borderId="16" xfId="40" applyNumberFormat="1" applyFont="1" applyFill="1" applyBorder="1" applyAlignment="1">
      <alignment horizontal="center" vertical="center" wrapText="1"/>
    </xf>
    <xf numFmtId="168" fontId="69" fillId="22" borderId="16" xfId="40" applyNumberFormat="1" applyFont="1" applyFill="1" applyBorder="1" applyAlignment="1">
      <alignment vertical="center" wrapText="1"/>
    </xf>
    <xf numFmtId="165" fontId="69" fillId="22" borderId="16" xfId="40" applyNumberFormat="1" applyFont="1" applyFill="1" applyBorder="1" applyAlignment="1">
      <alignment vertical="center" wrapText="1"/>
    </xf>
    <xf numFmtId="170" fontId="77" fillId="9" borderId="16" xfId="40" applyNumberFormat="1" applyFont="1" applyFill="1" applyBorder="1" applyAlignment="1">
      <alignment horizontal="center" vertical="center" wrapText="1"/>
    </xf>
    <xf numFmtId="168" fontId="71" fillId="5" borderId="16" xfId="40" applyNumberFormat="1" applyFont="1" applyFill="1" applyBorder="1" applyAlignment="1">
      <alignment horizontal="right" wrapText="1"/>
    </xf>
    <xf numFmtId="166" fontId="71" fillId="5" borderId="16" xfId="40" applyNumberFormat="1" applyFont="1" applyFill="1" applyBorder="1" applyAlignment="1">
      <alignment horizontal="right" wrapText="1"/>
    </xf>
    <xf numFmtId="167" fontId="78" fillId="5" borderId="16" xfId="40" applyNumberFormat="1" applyFont="1" applyFill="1" applyBorder="1" applyAlignment="1">
      <alignment horizontal="right" vertical="center" wrapText="1"/>
    </xf>
    <xf numFmtId="165" fontId="78" fillId="5" borderId="16" xfId="40" applyNumberFormat="1" applyFont="1" applyFill="1" applyBorder="1" applyAlignment="1">
      <alignment horizontal="right" vertical="center" wrapText="1"/>
    </xf>
    <xf numFmtId="165" fontId="71" fillId="5" borderId="16" xfId="40" applyNumberFormat="1" applyFont="1" applyFill="1" applyBorder="1" applyAlignment="1">
      <alignment horizontal="right" wrapText="1"/>
    </xf>
    <xf numFmtId="0" fontId="79" fillId="0" borderId="0" xfId="40" applyFont="1" applyAlignment="1">
      <alignment wrapText="1"/>
    </xf>
    <xf numFmtId="0" fontId="80" fillId="0" borderId="0" xfId="40" applyFont="1"/>
    <xf numFmtId="168" fontId="81" fillId="9" borderId="16" xfId="40" applyNumberFormat="1" applyFont="1" applyFill="1" applyBorder="1" applyAlignment="1">
      <alignment horizontal="left" vertical="center" wrapText="1"/>
    </xf>
    <xf numFmtId="169" fontId="81" fillId="9" borderId="16" xfId="40" applyNumberFormat="1" applyFont="1" applyFill="1" applyBorder="1" applyAlignment="1">
      <alignment vertical="center" wrapText="1"/>
    </xf>
    <xf numFmtId="0" fontId="73" fillId="9" borderId="0" xfId="40" applyFont="1" applyFill="1" applyBorder="1" applyAlignment="1">
      <alignment wrapText="1"/>
    </xf>
    <xf numFmtId="49" fontId="69" fillId="9" borderId="35" xfId="40" applyNumberFormat="1" applyFont="1" applyFill="1" applyBorder="1" applyAlignment="1">
      <alignment wrapText="1"/>
    </xf>
    <xf numFmtId="0" fontId="68" fillId="0" borderId="0" xfId="40" applyFont="1"/>
    <xf numFmtId="166" fontId="34" fillId="9" borderId="16" xfId="1" applyFont="1" applyFill="1" applyBorder="1" applyAlignment="1">
      <alignment horizontal="center" vertical="center" wrapText="1"/>
    </xf>
    <xf numFmtId="0" fontId="12" fillId="15" borderId="1" xfId="26" applyFont="1" applyFill="1" applyBorder="1" applyAlignment="1" applyProtection="1">
      <alignment horizontal="center" vertical="center" wrapText="1"/>
      <protection locked="0"/>
    </xf>
    <xf numFmtId="0" fontId="10" fillId="15" borderId="0" xfId="26" applyFont="1" applyFill="1" applyAlignment="1">
      <alignment horizontal="center" vertical="center" wrapText="1"/>
    </xf>
    <xf numFmtId="0" fontId="32" fillId="4" borderId="1" xfId="26" applyFont="1" applyFill="1" applyBorder="1" applyAlignment="1" applyProtection="1">
      <alignment horizontal="center" vertical="center" wrapText="1"/>
      <protection locked="0"/>
    </xf>
    <xf numFmtId="0" fontId="10" fillId="15" borderId="1" xfId="26" applyFont="1" applyFill="1" applyBorder="1" applyAlignment="1" applyProtection="1">
      <alignment horizontal="center" vertical="top" wrapText="1"/>
      <protection locked="0"/>
    </xf>
    <xf numFmtId="0" fontId="45" fillId="15" borderId="1" xfId="26" applyFont="1" applyFill="1" applyBorder="1" applyAlignment="1" applyProtection="1">
      <alignment horizontal="center" vertical="center" wrapText="1"/>
      <protection locked="0"/>
    </xf>
    <xf numFmtId="0" fontId="45" fillId="4" borderId="1" xfId="26" applyFont="1" applyFill="1" applyBorder="1" applyAlignment="1" applyProtection="1">
      <alignment horizontal="center" vertical="center" wrapText="1"/>
      <protection locked="0"/>
    </xf>
    <xf numFmtId="168" fontId="10" fillId="4" borderId="1" xfId="41" applyNumberFormat="1" applyFont="1" applyFill="1" applyBorder="1" applyAlignment="1" applyProtection="1">
      <alignment vertical="center" wrapText="1"/>
      <protection locked="0"/>
    </xf>
    <xf numFmtId="168" fontId="10" fillId="4" borderId="0" xfId="41" applyNumberFormat="1" applyFont="1" applyFill="1" applyBorder="1" applyAlignment="1" applyProtection="1">
      <alignment vertical="center" wrapText="1"/>
      <protection locked="0"/>
    </xf>
    <xf numFmtId="168" fontId="10" fillId="7" borderId="1" xfId="41" applyNumberFormat="1" applyFont="1" applyFill="1" applyBorder="1" applyAlignment="1" applyProtection="1">
      <alignment vertical="center" wrapText="1"/>
      <protection locked="0"/>
    </xf>
    <xf numFmtId="168" fontId="10" fillId="7" borderId="1" xfId="41" applyNumberFormat="1" applyFont="1" applyFill="1" applyBorder="1" applyAlignment="1">
      <alignment vertical="center" wrapText="1"/>
    </xf>
    <xf numFmtId="167" fontId="23" fillId="4" borderId="1" xfId="41" applyFont="1" applyFill="1" applyBorder="1" applyAlignment="1" applyProtection="1">
      <alignment vertical="center" wrapText="1"/>
      <protection locked="0"/>
    </xf>
    <xf numFmtId="167" fontId="23" fillId="4" borderId="3" xfId="41" applyFont="1" applyFill="1" applyBorder="1" applyAlignment="1" applyProtection="1">
      <alignment vertical="center" wrapText="1"/>
      <protection locked="0"/>
    </xf>
    <xf numFmtId="168" fontId="23" fillId="0" borderId="1" xfId="41" applyNumberFormat="1" applyFont="1" applyFill="1" applyBorder="1" applyAlignment="1" applyProtection="1">
      <alignment horizontal="left" vertical="center" wrapText="1" indent="1"/>
      <protection locked="0"/>
    </xf>
    <xf numFmtId="169" fontId="23" fillId="7" borderId="1" xfId="26" applyNumberFormat="1" applyFont="1" applyFill="1" applyBorder="1" applyAlignment="1">
      <alignment vertical="center" wrapText="1"/>
    </xf>
    <xf numFmtId="0" fontId="10" fillId="4" borderId="3" xfId="26" applyFont="1" applyFill="1" applyBorder="1" applyAlignment="1" applyProtection="1">
      <alignment wrapText="1"/>
      <protection locked="0"/>
    </xf>
    <xf numFmtId="0" fontId="10" fillId="4" borderId="2" xfId="26" applyFont="1" applyFill="1" applyBorder="1" applyAlignment="1" applyProtection="1">
      <alignment wrapText="1"/>
      <protection locked="0"/>
    </xf>
    <xf numFmtId="0" fontId="10" fillId="4" borderId="4" xfId="26" applyFont="1" applyFill="1" applyBorder="1" applyAlignment="1" applyProtection="1">
      <alignment wrapText="1"/>
      <protection locked="0"/>
    </xf>
    <xf numFmtId="0" fontId="10" fillId="0" borderId="0" xfId="26" applyFont="1" applyAlignment="1"/>
    <xf numFmtId="0" fontId="10" fillId="0" borderId="0" xfId="43" applyFont="1" applyAlignment="1">
      <alignment wrapText="1"/>
    </xf>
    <xf numFmtId="0" fontId="10" fillId="0" borderId="0" xfId="43" applyFont="1" applyAlignment="1">
      <alignment horizontal="center" wrapText="1"/>
    </xf>
    <xf numFmtId="165" fontId="10" fillId="0" borderId="0" xfId="43" applyNumberFormat="1" applyFont="1" applyAlignment="1">
      <alignment wrapText="1"/>
    </xf>
    <xf numFmtId="0" fontId="5" fillId="0" borderId="0" xfId="43" applyAlignment="1">
      <alignment wrapText="1"/>
    </xf>
    <xf numFmtId="0" fontId="5" fillId="4" borderId="0" xfId="43" applyFill="1" applyAlignment="1">
      <alignment wrapText="1"/>
    </xf>
    <xf numFmtId="0" fontId="17" fillId="5" borderId="12" xfId="46" applyFont="1" applyFill="1" applyBorder="1" applyAlignment="1">
      <alignment horizontal="center" vertical="center" wrapText="1"/>
    </xf>
    <xf numFmtId="0" fontId="10" fillId="4" borderId="1" xfId="43" applyFont="1" applyFill="1" applyBorder="1" applyAlignment="1" applyProtection="1">
      <alignment horizontal="center" vertical="center" wrapText="1"/>
      <protection locked="0"/>
    </xf>
    <xf numFmtId="0" fontId="10" fillId="8" borderId="1" xfId="46" applyFont="1" applyFill="1" applyBorder="1" applyAlignment="1" applyProtection="1">
      <alignment horizontal="center" vertical="center" wrapText="1"/>
      <protection locked="0"/>
    </xf>
    <xf numFmtId="17" fontId="10" fillId="4" borderId="1" xfId="47" applyNumberFormat="1" applyFont="1" applyFill="1" applyBorder="1" applyAlignment="1" applyProtection="1">
      <alignment horizontal="center" vertical="center" wrapText="1"/>
      <protection locked="0"/>
    </xf>
    <xf numFmtId="168" fontId="10" fillId="4" borderId="1" xfId="49" applyNumberFormat="1" applyFont="1" applyFill="1" applyBorder="1" applyAlignment="1" applyProtection="1">
      <alignment horizontal="center" vertical="center" wrapText="1"/>
      <protection locked="0"/>
    </xf>
    <xf numFmtId="9" fontId="0" fillId="0" borderId="0" xfId="50" applyFont="1" applyAlignment="1">
      <alignment wrapText="1"/>
    </xf>
    <xf numFmtId="44" fontId="11" fillId="2" borderId="1" xfId="48" applyFont="1" applyFill="1" applyBorder="1" applyAlignment="1">
      <alignment horizontal="right" wrapText="1"/>
    </xf>
    <xf numFmtId="168" fontId="11" fillId="2" borderId="1" xfId="49" applyNumberFormat="1" applyFont="1" applyFill="1" applyBorder="1" applyAlignment="1">
      <alignment horizontal="right" wrapText="1"/>
    </xf>
    <xf numFmtId="44" fontId="21" fillId="2" borderId="1" xfId="48" applyFont="1" applyFill="1" applyBorder="1" applyAlignment="1">
      <alignment horizontal="right" vertical="center" wrapText="1"/>
    </xf>
    <xf numFmtId="165" fontId="21" fillId="2" borderId="1" xfId="43" applyNumberFormat="1" applyFont="1" applyFill="1" applyBorder="1" applyAlignment="1">
      <alignment horizontal="right" vertical="center" wrapText="1"/>
    </xf>
    <xf numFmtId="165" fontId="11" fillId="2" borderId="1" xfId="43" applyNumberFormat="1" applyFont="1" applyFill="1" applyBorder="1" applyAlignment="1">
      <alignment horizontal="right" wrapText="1"/>
    </xf>
    <xf numFmtId="0" fontId="9" fillId="0" borderId="0" xfId="43" applyFont="1" applyAlignment="1">
      <alignment wrapText="1"/>
    </xf>
    <xf numFmtId="0" fontId="10" fillId="4" borderId="3" xfId="43" applyFont="1" applyFill="1" applyBorder="1" applyAlignment="1" applyProtection="1">
      <alignment wrapText="1"/>
      <protection locked="0"/>
    </xf>
    <xf numFmtId="0" fontId="10" fillId="4" borderId="2" xfId="43" applyFont="1" applyFill="1" applyBorder="1" applyAlignment="1" applyProtection="1">
      <alignment horizontal="center" wrapText="1"/>
      <protection locked="0"/>
    </xf>
    <xf numFmtId="0" fontId="10" fillId="4" borderId="2" xfId="43" applyFont="1" applyFill="1" applyBorder="1" applyAlignment="1" applyProtection="1">
      <alignment wrapText="1"/>
      <protection locked="0"/>
    </xf>
    <xf numFmtId="168" fontId="10" fillId="4" borderId="2" xfId="49" applyNumberFormat="1" applyFont="1" applyFill="1" applyBorder="1" applyAlignment="1" applyProtection="1">
      <alignment wrapText="1"/>
      <protection locked="0"/>
    </xf>
    <xf numFmtId="0" fontId="10" fillId="4" borderId="4" xfId="43" applyFont="1" applyFill="1" applyBorder="1" applyAlignment="1" applyProtection="1">
      <alignment wrapText="1"/>
      <protection locked="0"/>
    </xf>
    <xf numFmtId="0" fontId="12" fillId="4" borderId="0" xfId="43" applyFont="1" applyFill="1" applyBorder="1" applyAlignment="1">
      <alignment wrapText="1"/>
    </xf>
    <xf numFmtId="49" fontId="10" fillId="4" borderId="15" xfId="43" applyNumberFormat="1" applyFont="1" applyFill="1" applyBorder="1" applyAlignment="1">
      <alignment wrapText="1"/>
    </xf>
    <xf numFmtId="49" fontId="10" fillId="4" borderId="15" xfId="43" applyNumberFormat="1" applyFont="1" applyFill="1" applyBorder="1" applyAlignment="1">
      <alignment horizontal="center" wrapText="1"/>
    </xf>
    <xf numFmtId="0" fontId="10" fillId="0" borderId="0" xfId="46" applyFont="1" applyAlignment="1">
      <alignment wrapText="1"/>
    </xf>
    <xf numFmtId="0" fontId="10" fillId="0" borderId="0" xfId="46" applyFont="1" applyAlignment="1">
      <alignment horizontal="center" wrapText="1"/>
    </xf>
    <xf numFmtId="0" fontId="31" fillId="0" borderId="0" xfId="45" applyFont="1" applyAlignment="1">
      <alignment vertical="center"/>
    </xf>
    <xf numFmtId="0" fontId="5" fillId="0" borderId="0" xfId="46" applyAlignment="1">
      <alignment wrapText="1"/>
    </xf>
    <xf numFmtId="165" fontId="10" fillId="0" borderId="0" xfId="46" applyNumberFormat="1" applyFont="1" applyAlignment="1">
      <alignment wrapText="1"/>
    </xf>
    <xf numFmtId="0" fontId="5" fillId="4" borderId="0" xfId="46" applyFill="1" applyAlignment="1">
      <alignment wrapText="1"/>
    </xf>
    <xf numFmtId="0" fontId="10" fillId="4" borderId="1" xfId="48" applyNumberFormat="1" applyFont="1" applyFill="1" applyBorder="1" applyAlignment="1" applyProtection="1">
      <alignment horizontal="center" vertical="center" wrapText="1"/>
      <protection locked="0"/>
    </xf>
    <xf numFmtId="44" fontId="10" fillId="4" borderId="1" xfId="48" applyFont="1" applyFill="1" applyBorder="1" applyAlignment="1" applyProtection="1">
      <alignment horizontal="center" vertical="center" wrapText="1"/>
      <protection locked="0"/>
    </xf>
    <xf numFmtId="0" fontId="85" fillId="4" borderId="1" xfId="48" applyNumberFormat="1" applyFont="1" applyFill="1" applyBorder="1" applyAlignment="1" applyProtection="1">
      <alignment horizontal="center" vertical="center" wrapText="1"/>
      <protection locked="0"/>
    </xf>
    <xf numFmtId="44" fontId="10" fillId="7" borderId="1" xfId="48" applyFont="1" applyFill="1" applyBorder="1" applyAlignment="1" applyProtection="1">
      <alignment horizontal="center" vertical="center" wrapText="1"/>
      <protection locked="0"/>
    </xf>
    <xf numFmtId="44" fontId="10" fillId="7" borderId="1" xfId="48" applyFont="1" applyFill="1" applyBorder="1" applyAlignment="1">
      <alignment horizontal="center" vertical="center" wrapText="1"/>
    </xf>
    <xf numFmtId="0" fontId="9" fillId="0" borderId="0" xfId="46" applyFont="1" applyAlignment="1">
      <alignment wrapText="1"/>
    </xf>
    <xf numFmtId="0" fontId="10" fillId="4" borderId="3" xfId="46" applyFont="1" applyFill="1" applyBorder="1" applyAlignment="1" applyProtection="1">
      <alignment wrapText="1"/>
      <protection locked="0"/>
    </xf>
    <xf numFmtId="0" fontId="10" fillId="4" borderId="2" xfId="46" applyFont="1" applyFill="1" applyBorder="1" applyAlignment="1" applyProtection="1">
      <alignment horizontal="center" wrapText="1"/>
      <protection locked="0"/>
    </xf>
    <xf numFmtId="0" fontId="10" fillId="4" borderId="2" xfId="46" applyFont="1" applyFill="1" applyBorder="1" applyAlignment="1" applyProtection="1">
      <alignment wrapText="1"/>
      <protection locked="0"/>
    </xf>
    <xf numFmtId="0" fontId="10" fillId="4" borderId="4" xfId="46" applyFont="1" applyFill="1" applyBorder="1" applyAlignment="1" applyProtection="1">
      <alignment wrapText="1"/>
      <protection locked="0"/>
    </xf>
    <xf numFmtId="0" fontId="12" fillId="4" borderId="0" xfId="46" applyFont="1" applyFill="1" applyBorder="1" applyAlignment="1">
      <alignment wrapText="1"/>
    </xf>
    <xf numFmtId="49" fontId="10" fillId="4" borderId="15" xfId="46" applyNumberFormat="1" applyFont="1" applyFill="1" applyBorder="1" applyAlignment="1">
      <alignment wrapText="1"/>
    </xf>
    <xf numFmtId="49" fontId="10" fillId="4" borderId="15" xfId="46" applyNumberFormat="1" applyFont="1" applyFill="1" applyBorder="1" applyAlignment="1">
      <alignment horizontal="center" wrapText="1"/>
    </xf>
    <xf numFmtId="0" fontId="10" fillId="4" borderId="1" xfId="46" applyFont="1" applyFill="1" applyBorder="1" applyAlignment="1" applyProtection="1">
      <alignment horizontal="center" vertical="center" wrapText="1"/>
      <protection locked="0"/>
    </xf>
    <xf numFmtId="14" fontId="10" fillId="4" borderId="1" xfId="46" applyNumberFormat="1" applyFont="1" applyFill="1" applyBorder="1" applyAlignment="1" applyProtection="1">
      <alignment horizontal="center" vertical="center" wrapText="1"/>
      <protection locked="0"/>
    </xf>
    <xf numFmtId="172" fontId="10" fillId="4" borderId="1" xfId="49" applyNumberFormat="1" applyFont="1" applyFill="1" applyBorder="1" applyAlignment="1" applyProtection="1">
      <alignment horizontal="center" vertical="center" wrapText="1"/>
      <protection locked="0"/>
    </xf>
    <xf numFmtId="172" fontId="10" fillId="7" borderId="1" xfId="49" applyNumberFormat="1" applyFont="1" applyFill="1" applyBorder="1" applyAlignment="1" applyProtection="1">
      <alignment horizontal="center" vertical="center" wrapText="1"/>
      <protection locked="0"/>
    </xf>
    <xf numFmtId="172" fontId="10" fillId="7" borderId="1" xfId="49" applyNumberFormat="1" applyFont="1" applyFill="1" applyBorder="1" applyAlignment="1">
      <alignment horizontal="center" vertical="center" wrapText="1"/>
    </xf>
    <xf numFmtId="165" fontId="10" fillId="7" borderId="1" xfId="46" applyNumberFormat="1" applyFont="1" applyFill="1" applyBorder="1" applyAlignment="1">
      <alignment horizontal="center" vertical="center" wrapText="1"/>
    </xf>
    <xf numFmtId="0" fontId="45" fillId="4" borderId="1" xfId="46" applyFont="1" applyFill="1" applyBorder="1" applyAlignment="1" applyProtection="1">
      <alignment horizontal="center" vertical="center" wrapText="1"/>
      <protection locked="0"/>
    </xf>
    <xf numFmtId="0" fontId="33" fillId="4" borderId="1" xfId="46" applyFont="1" applyFill="1" applyBorder="1" applyAlignment="1" applyProtection="1">
      <alignment horizontal="center" vertical="center" wrapText="1"/>
      <protection locked="0"/>
    </xf>
    <xf numFmtId="172" fontId="11" fillId="2" borderId="1" xfId="49" applyNumberFormat="1" applyFont="1" applyFill="1" applyBorder="1" applyAlignment="1">
      <alignment horizontal="right" wrapText="1"/>
    </xf>
    <xf numFmtId="172" fontId="21" fillId="2" borderId="1" xfId="49" applyNumberFormat="1" applyFont="1" applyFill="1" applyBorder="1" applyAlignment="1">
      <alignment horizontal="right" vertical="center" wrapText="1"/>
    </xf>
    <xf numFmtId="165" fontId="21" fillId="2" borderId="1" xfId="46" applyNumberFormat="1" applyFont="1" applyFill="1" applyBorder="1" applyAlignment="1">
      <alignment horizontal="right" vertical="center" wrapText="1"/>
    </xf>
    <xf numFmtId="165" fontId="11" fillId="2" borderId="1" xfId="46" applyNumberFormat="1" applyFont="1" applyFill="1" applyBorder="1" applyAlignment="1">
      <alignment horizontal="right" wrapText="1"/>
    </xf>
    <xf numFmtId="0" fontId="12" fillId="0" borderId="0" xfId="46" applyFont="1" applyAlignment="1">
      <alignment wrapText="1"/>
    </xf>
    <xf numFmtId="167" fontId="10" fillId="4" borderId="1" xfId="51" applyFont="1" applyFill="1" applyBorder="1" applyAlignment="1" applyProtection="1">
      <alignment horizontal="center" vertical="center" wrapText="1"/>
      <protection locked="0"/>
    </xf>
    <xf numFmtId="0" fontId="10" fillId="4" borderId="0" xfId="46" applyFont="1" applyFill="1" applyAlignment="1">
      <alignment horizontal="center" vertical="center" wrapText="1"/>
    </xf>
    <xf numFmtId="0" fontId="49" fillId="4" borderId="1" xfId="46" applyFont="1" applyFill="1" applyBorder="1" applyAlignment="1" applyProtection="1">
      <alignment horizontal="center" vertical="center" wrapText="1"/>
      <protection locked="0"/>
    </xf>
    <xf numFmtId="168" fontId="11" fillId="2" borderId="1" xfId="51" applyNumberFormat="1" applyFont="1" applyFill="1" applyBorder="1" applyAlignment="1">
      <alignment horizontal="right" wrapText="1"/>
    </xf>
    <xf numFmtId="168" fontId="21" fillId="2" borderId="1" xfId="51" applyNumberFormat="1" applyFont="1" applyFill="1" applyBorder="1" applyAlignment="1">
      <alignment horizontal="right" vertical="center" wrapText="1"/>
    </xf>
    <xf numFmtId="168" fontId="10" fillId="4" borderId="2" xfId="51" applyNumberFormat="1" applyFont="1" applyFill="1" applyBorder="1" applyAlignment="1" applyProtection="1">
      <alignment wrapText="1"/>
      <protection locked="0"/>
    </xf>
    <xf numFmtId="168" fontId="10" fillId="4" borderId="1" xfId="51" applyNumberFormat="1" applyFont="1" applyFill="1" applyBorder="1" applyAlignment="1" applyProtection="1">
      <alignment horizontal="center" vertical="center" wrapText="1"/>
      <protection locked="0"/>
    </xf>
    <xf numFmtId="0" fontId="10" fillId="4" borderId="5" xfId="46" applyFont="1" applyFill="1" applyBorder="1" applyAlignment="1" applyProtection="1">
      <alignment horizontal="center" vertical="center" wrapText="1"/>
      <protection locked="0"/>
    </xf>
    <xf numFmtId="44" fontId="10" fillId="4" borderId="1" xfId="48" applyFont="1" applyFill="1" applyBorder="1" applyAlignment="1" applyProtection="1">
      <alignment vertical="center" wrapText="1"/>
      <protection locked="0"/>
    </xf>
    <xf numFmtId="44" fontId="10" fillId="7" borderId="1" xfId="48" applyFont="1" applyFill="1" applyBorder="1" applyAlignment="1" applyProtection="1">
      <alignment vertical="center" wrapText="1"/>
      <protection locked="0"/>
    </xf>
    <xf numFmtId="44" fontId="10" fillId="7" borderId="1" xfId="48" applyFont="1" applyFill="1" applyBorder="1" applyAlignment="1">
      <alignment vertical="center" wrapText="1"/>
    </xf>
    <xf numFmtId="165" fontId="10" fillId="7" borderId="1" xfId="46" applyNumberFormat="1" applyFont="1" applyFill="1" applyBorder="1" applyAlignment="1">
      <alignment vertical="center" wrapText="1"/>
    </xf>
    <xf numFmtId="0" fontId="22" fillId="0" borderId="0" xfId="46" applyFont="1" applyBorder="1" applyAlignment="1"/>
    <xf numFmtId="169" fontId="23" fillId="4" borderId="1" xfId="46" applyNumberFormat="1" applyFont="1" applyFill="1" applyBorder="1" applyAlignment="1">
      <alignment vertical="center" wrapText="1"/>
    </xf>
    <xf numFmtId="168" fontId="23" fillId="4" borderId="1" xfId="51" applyNumberFormat="1" applyFont="1" applyFill="1" applyBorder="1" applyAlignment="1" applyProtection="1">
      <alignment horizontal="left" vertical="center" wrapText="1" indent="1"/>
      <protection locked="0"/>
    </xf>
    <xf numFmtId="167" fontId="23" fillId="4" borderId="1" xfId="51" applyFont="1" applyFill="1" applyBorder="1" applyAlignment="1" applyProtection="1">
      <alignment vertical="center" wrapText="1"/>
      <protection locked="0"/>
    </xf>
    <xf numFmtId="0" fontId="10" fillId="4" borderId="1" xfId="46" applyFont="1" applyFill="1" applyBorder="1" applyAlignment="1" applyProtection="1">
      <alignment vertical="center" wrapText="1"/>
      <protection locked="0"/>
    </xf>
    <xf numFmtId="168" fontId="10" fillId="4" borderId="1" xfId="51" applyNumberFormat="1" applyFont="1" applyFill="1" applyBorder="1" applyAlignment="1" applyProtection="1">
      <alignment vertical="center" wrapText="1"/>
      <protection locked="0"/>
    </xf>
    <xf numFmtId="0" fontId="10" fillId="7" borderId="1" xfId="46" applyFont="1" applyFill="1" applyBorder="1" applyAlignment="1" applyProtection="1">
      <alignment vertical="center" wrapText="1"/>
      <protection locked="0"/>
    </xf>
    <xf numFmtId="0" fontId="10" fillId="4" borderId="0" xfId="46" applyFont="1" applyFill="1" applyAlignment="1">
      <alignment horizontal="center" wrapText="1"/>
    </xf>
    <xf numFmtId="168" fontId="23" fillId="0" borderId="1" xfId="51" applyNumberFormat="1" applyFont="1" applyFill="1" applyBorder="1" applyAlignment="1" applyProtection="1">
      <alignment horizontal="left" vertical="center" wrapText="1" indent="1"/>
      <protection locked="0"/>
    </xf>
    <xf numFmtId="169" fontId="23" fillId="7" borderId="1" xfId="46" applyNumberFormat="1" applyFont="1" applyFill="1" applyBorder="1" applyAlignment="1">
      <alignment vertical="center" wrapText="1"/>
    </xf>
    <xf numFmtId="0" fontId="13" fillId="2" borderId="1" xfId="46" applyFont="1" applyFill="1" applyBorder="1" applyAlignment="1">
      <alignment horizontal="center" vertical="center" wrapText="1"/>
    </xf>
    <xf numFmtId="0" fontId="10" fillId="8" borderId="1" xfId="4" applyFont="1" applyFill="1" applyBorder="1" applyAlignment="1" applyProtection="1">
      <alignment horizontal="center" vertical="center" wrapText="1"/>
      <protection locked="0"/>
    </xf>
    <xf numFmtId="168" fontId="10" fillId="4" borderId="5" xfId="51" applyNumberFormat="1" applyFont="1" applyFill="1" applyBorder="1" applyAlignment="1" applyProtection="1">
      <alignment horizontal="center" vertical="center" wrapText="1"/>
      <protection locked="0"/>
    </xf>
    <xf numFmtId="168" fontId="10" fillId="4" borderId="13" xfId="51" applyNumberFormat="1" applyFont="1" applyFill="1" applyBorder="1" applyAlignment="1" applyProtection="1">
      <alignment horizontal="center" vertical="center" wrapText="1"/>
      <protection locked="0"/>
    </xf>
    <xf numFmtId="168" fontId="10" fillId="4" borderId="10" xfId="51" applyNumberFormat="1" applyFont="1" applyFill="1" applyBorder="1" applyAlignment="1" applyProtection="1">
      <alignment horizontal="center" vertical="center" wrapText="1"/>
      <protection locked="0"/>
    </xf>
    <xf numFmtId="167" fontId="11" fillId="2" borderId="1" xfId="51" applyNumberFormat="1" applyFont="1" applyFill="1" applyBorder="1" applyAlignment="1">
      <alignment horizontal="right" wrapText="1"/>
    </xf>
    <xf numFmtId="0" fontId="22" fillId="0" borderId="0" xfId="46" applyFont="1" applyBorder="1" applyAlignment="1">
      <alignment horizontal="left"/>
    </xf>
    <xf numFmtId="168" fontId="23" fillId="4" borderId="1" xfId="51" applyNumberFormat="1" applyFont="1" applyFill="1" applyBorder="1" applyAlignment="1" applyProtection="1">
      <alignment vertical="center" wrapText="1"/>
      <protection locked="0"/>
    </xf>
    <xf numFmtId="168" fontId="23" fillId="4" borderId="1" xfId="46" applyNumberFormat="1" applyFont="1" applyFill="1" applyBorder="1" applyAlignment="1">
      <alignment vertical="center" wrapText="1"/>
    </xf>
    <xf numFmtId="167" fontId="10" fillId="4" borderId="1" xfId="51" applyNumberFormat="1" applyFont="1" applyFill="1" applyBorder="1" applyAlignment="1" applyProtection="1">
      <alignment horizontal="center" vertical="center" wrapText="1"/>
      <protection locked="0"/>
    </xf>
    <xf numFmtId="167" fontId="10" fillId="4" borderId="1" xfId="51" applyNumberFormat="1" applyFont="1" applyFill="1" applyBorder="1" applyAlignment="1" applyProtection="1">
      <alignment vertical="center" wrapText="1"/>
      <protection locked="0"/>
    </xf>
    <xf numFmtId="0" fontId="5" fillId="0" borderId="0" xfId="46"/>
    <xf numFmtId="168" fontId="10" fillId="7" borderId="1" xfId="51" applyNumberFormat="1" applyFont="1" applyFill="1" applyBorder="1" applyAlignment="1">
      <alignment vertical="center" wrapText="1"/>
    </xf>
    <xf numFmtId="0" fontId="10" fillId="4" borderId="1" xfId="43" applyFont="1" applyFill="1" applyBorder="1" applyAlignment="1" applyProtection="1">
      <alignment vertical="center" wrapText="1"/>
      <protection locked="0"/>
    </xf>
    <xf numFmtId="0" fontId="5" fillId="0" borderId="1" xfId="46" applyBorder="1" applyAlignment="1">
      <alignment wrapText="1"/>
    </xf>
    <xf numFmtId="44" fontId="33" fillId="4" borderId="1" xfId="48" applyFont="1" applyFill="1" applyBorder="1" applyAlignment="1" applyProtection="1">
      <alignment horizontal="center" vertical="center" wrapText="1"/>
      <protection locked="0"/>
    </xf>
    <xf numFmtId="44" fontId="33" fillId="4" borderId="1" xfId="48" applyFont="1" applyFill="1" applyBorder="1" applyAlignment="1" applyProtection="1">
      <alignment vertical="center" wrapText="1"/>
      <protection locked="0"/>
    </xf>
    <xf numFmtId="0" fontId="10" fillId="0" borderId="0" xfId="52" applyFont="1" applyAlignment="1">
      <alignment wrapText="1"/>
    </xf>
    <xf numFmtId="165" fontId="10" fillId="0" borderId="0" xfId="52" applyNumberFormat="1" applyFont="1" applyAlignment="1">
      <alignment wrapText="1"/>
    </xf>
    <xf numFmtId="0" fontId="5" fillId="0" borderId="0" xfId="52" applyAlignment="1">
      <alignment wrapText="1"/>
    </xf>
    <xf numFmtId="0" fontId="5" fillId="4" borderId="0" xfId="52" applyFill="1" applyAlignment="1">
      <alignment wrapText="1"/>
    </xf>
    <xf numFmtId="0" fontId="10" fillId="4" borderId="1" xfId="52" applyFont="1" applyFill="1" applyBorder="1" applyAlignment="1" applyProtection="1">
      <alignment horizontal="center" vertical="center" wrapText="1"/>
      <protection locked="0"/>
    </xf>
    <xf numFmtId="14" fontId="10" fillId="4" borderId="1" xfId="52" applyNumberFormat="1" applyFont="1" applyFill="1" applyBorder="1" applyAlignment="1" applyProtection="1">
      <alignment horizontal="center" vertical="center" wrapText="1"/>
      <protection locked="0"/>
    </xf>
    <xf numFmtId="166" fontId="10" fillId="4" borderId="1" xfId="1" applyFont="1" applyFill="1" applyBorder="1" applyAlignment="1" applyProtection="1">
      <alignment horizontal="center" vertical="center" wrapText="1"/>
      <protection locked="0"/>
    </xf>
    <xf numFmtId="168" fontId="10" fillId="4" borderId="1" xfId="53" applyNumberFormat="1" applyFont="1" applyFill="1" applyBorder="1" applyAlignment="1" applyProtection="1">
      <alignment horizontal="center" vertical="center" wrapText="1"/>
      <protection locked="0"/>
    </xf>
    <xf numFmtId="166" fontId="10" fillId="7" borderId="1" xfId="1" applyFont="1" applyFill="1" applyBorder="1" applyAlignment="1" applyProtection="1">
      <alignment horizontal="center" vertical="center" wrapText="1"/>
      <protection locked="0"/>
    </xf>
    <xf numFmtId="166" fontId="10" fillId="7" borderId="1" xfId="1" applyFont="1" applyFill="1" applyBorder="1" applyAlignment="1">
      <alignment horizontal="center" vertical="center" wrapText="1"/>
    </xf>
    <xf numFmtId="165" fontId="10" fillId="7" borderId="1" xfId="52" applyNumberFormat="1" applyFont="1" applyFill="1" applyBorder="1" applyAlignment="1">
      <alignment horizontal="center" vertical="center" wrapText="1"/>
    </xf>
    <xf numFmtId="0" fontId="10" fillId="4" borderId="1" xfId="52" applyFont="1" applyFill="1" applyBorder="1" applyAlignment="1" applyProtection="1">
      <alignment vertical="center" wrapText="1"/>
      <protection locked="0"/>
    </xf>
    <xf numFmtId="0" fontId="10" fillId="7" borderId="1" xfId="52" applyFont="1" applyFill="1" applyBorder="1" applyAlignment="1" applyProtection="1">
      <alignment vertical="center" wrapText="1"/>
      <protection locked="0"/>
    </xf>
    <xf numFmtId="168" fontId="10" fillId="4" borderId="1" xfId="53" applyNumberFormat="1" applyFont="1" applyFill="1" applyBorder="1" applyAlignment="1" applyProtection="1">
      <alignment vertical="center" wrapText="1"/>
      <protection locked="0"/>
    </xf>
    <xf numFmtId="165" fontId="10" fillId="7" borderId="1" xfId="52" applyNumberFormat="1" applyFont="1" applyFill="1" applyBorder="1" applyAlignment="1">
      <alignment vertical="center" wrapText="1"/>
    </xf>
    <xf numFmtId="168" fontId="11" fillId="2" borderId="1" xfId="53" applyNumberFormat="1" applyFont="1" applyFill="1" applyBorder="1" applyAlignment="1">
      <alignment horizontal="right" wrapText="1"/>
    </xf>
    <xf numFmtId="165" fontId="21" fillId="2" borderId="1" xfId="52" applyNumberFormat="1" applyFont="1" applyFill="1" applyBorder="1" applyAlignment="1">
      <alignment horizontal="right" vertical="center" wrapText="1"/>
    </xf>
    <xf numFmtId="165" fontId="11" fillId="2" borderId="1" xfId="52" applyNumberFormat="1" applyFont="1" applyFill="1" applyBorder="1" applyAlignment="1">
      <alignment horizontal="right" wrapText="1"/>
    </xf>
    <xf numFmtId="0" fontId="9" fillId="0" borderId="0" xfId="52" applyFont="1" applyAlignment="1">
      <alignment wrapText="1"/>
    </xf>
    <xf numFmtId="0" fontId="22" fillId="0" borderId="0" xfId="52" applyFont="1" applyBorder="1" applyAlignment="1"/>
    <xf numFmtId="167" fontId="23" fillId="4" borderId="1" xfId="53" applyFont="1" applyFill="1" applyBorder="1" applyAlignment="1" applyProtection="1">
      <alignment vertical="center" wrapText="1"/>
      <protection locked="0"/>
    </xf>
    <xf numFmtId="168" fontId="23" fillId="4" borderId="1" xfId="53" applyNumberFormat="1" applyFont="1" applyFill="1" applyBorder="1" applyAlignment="1" applyProtection="1">
      <alignment horizontal="left" vertical="center" wrapText="1" indent="1"/>
      <protection locked="0"/>
    </xf>
    <xf numFmtId="169" fontId="23" fillId="4" borderId="1" xfId="52" applyNumberFormat="1" applyFont="1" applyFill="1" applyBorder="1" applyAlignment="1">
      <alignment vertical="center" wrapText="1"/>
    </xf>
    <xf numFmtId="0" fontId="22" fillId="0" borderId="2" xfId="52" applyFont="1" applyBorder="1" applyAlignment="1"/>
    <xf numFmtId="0" fontId="12" fillId="4" borderId="0" xfId="52" applyFont="1" applyFill="1" applyBorder="1" applyAlignment="1">
      <alignment wrapText="1"/>
    </xf>
    <xf numFmtId="49" fontId="10" fillId="4" borderId="15" xfId="52" applyNumberFormat="1" applyFont="1" applyFill="1" applyBorder="1" applyAlignment="1">
      <alignment wrapText="1"/>
    </xf>
    <xf numFmtId="0" fontId="10" fillId="0" borderId="0" xfId="52" applyFont="1" applyBorder="1" applyAlignment="1">
      <alignment wrapText="1"/>
    </xf>
    <xf numFmtId="167" fontId="23" fillId="4" borderId="0" xfId="53" applyFont="1" applyFill="1" applyBorder="1" applyAlignment="1" applyProtection="1">
      <alignment vertical="center" wrapText="1"/>
      <protection locked="0"/>
    </xf>
    <xf numFmtId="168" fontId="23" fillId="0" borderId="0" xfId="53" applyNumberFormat="1" applyFont="1" applyFill="1" applyBorder="1" applyAlignment="1" applyProtection="1">
      <alignment horizontal="left" vertical="center" wrapText="1" indent="1"/>
      <protection locked="0"/>
    </xf>
    <xf numFmtId="0" fontId="18" fillId="4" borderId="1" xfId="46" applyFont="1" applyFill="1" applyBorder="1" applyAlignment="1" applyProtection="1">
      <alignment horizontal="center" vertical="center" wrapText="1"/>
      <protection locked="0"/>
    </xf>
    <xf numFmtId="0" fontId="22" fillId="0" borderId="2" xfId="46" applyFont="1" applyBorder="1" applyAlignment="1"/>
    <xf numFmtId="0" fontId="10" fillId="0" borderId="0" xfId="46" applyFont="1" applyBorder="1" applyAlignment="1">
      <alignment wrapText="1"/>
    </xf>
    <xf numFmtId="167" fontId="23" fillId="4" borderId="0" xfId="51" applyFont="1" applyFill="1" applyBorder="1" applyAlignment="1" applyProtection="1">
      <alignment vertical="center" wrapText="1"/>
      <protection locked="0"/>
    </xf>
    <xf numFmtId="168" fontId="23" fillId="0" borderId="0" xfId="51" applyNumberFormat="1" applyFont="1" applyFill="1" applyBorder="1" applyAlignment="1" applyProtection="1">
      <alignment horizontal="left" vertical="center" wrapText="1" indent="1"/>
      <protection locked="0"/>
    </xf>
    <xf numFmtId="17" fontId="10" fillId="4" borderId="1" xfId="54" applyNumberFormat="1" applyFont="1" applyFill="1" applyBorder="1" applyAlignment="1" applyProtection="1">
      <alignment horizontal="center" vertical="center" wrapText="1"/>
      <protection locked="0"/>
    </xf>
    <xf numFmtId="44" fontId="10" fillId="4" borderId="1" xfId="55" applyFont="1" applyFill="1" applyBorder="1" applyAlignment="1" applyProtection="1">
      <alignment vertical="center" wrapText="1"/>
      <protection locked="0"/>
    </xf>
    <xf numFmtId="44" fontId="10" fillId="7" borderId="1" xfId="55" applyFont="1" applyFill="1" applyBorder="1" applyAlignment="1" applyProtection="1">
      <alignment vertical="center" wrapText="1"/>
      <protection locked="0"/>
    </xf>
    <xf numFmtId="44" fontId="10" fillId="7" borderId="1" xfId="55" applyFont="1" applyFill="1" applyBorder="1" applyAlignment="1">
      <alignment vertical="center" wrapText="1"/>
    </xf>
    <xf numFmtId="44" fontId="11" fillId="2" borderId="1" xfId="55" applyFont="1" applyFill="1" applyBorder="1" applyAlignment="1">
      <alignment horizontal="right" wrapText="1"/>
    </xf>
    <xf numFmtId="44" fontId="21" fillId="2" borderId="1" xfId="55" applyFont="1" applyFill="1" applyBorder="1" applyAlignment="1">
      <alignment horizontal="right" vertical="center" wrapText="1"/>
    </xf>
    <xf numFmtId="44" fontId="10" fillId="4" borderId="1" xfId="48" applyFont="1" applyFill="1" applyBorder="1" applyAlignment="1">
      <alignment horizontal="center" vertical="center" wrapText="1"/>
    </xf>
    <xf numFmtId="165" fontId="10" fillId="4" borderId="1" xfId="46" applyNumberFormat="1" applyFont="1" applyFill="1" applyBorder="1" applyAlignment="1">
      <alignment horizontal="center" vertical="center" wrapText="1"/>
    </xf>
    <xf numFmtId="167" fontId="21" fillId="2" borderId="1" xfId="51" applyNumberFormat="1" applyFont="1" applyFill="1" applyBorder="1" applyAlignment="1">
      <alignment horizontal="right" vertical="center" wrapText="1"/>
    </xf>
    <xf numFmtId="167" fontId="21" fillId="2" borderId="1" xfId="46" applyNumberFormat="1" applyFont="1" applyFill="1" applyBorder="1" applyAlignment="1">
      <alignment horizontal="right" vertical="center" wrapText="1"/>
    </xf>
    <xf numFmtId="44" fontId="13" fillId="2" borderId="1" xfId="48" applyFont="1" applyFill="1" applyBorder="1" applyAlignment="1">
      <alignment horizontal="center" vertical="center" wrapText="1"/>
    </xf>
    <xf numFmtId="168" fontId="23" fillId="7" borderId="1" xfId="46" applyNumberFormat="1" applyFont="1" applyFill="1" applyBorder="1" applyAlignment="1">
      <alignment vertical="center" wrapText="1"/>
    </xf>
    <xf numFmtId="0" fontId="16" fillId="0" borderId="0" xfId="46" applyFont="1" applyAlignment="1">
      <alignment wrapText="1"/>
    </xf>
    <xf numFmtId="0" fontId="10" fillId="4" borderId="1" xfId="56" applyFont="1" applyFill="1" applyBorder="1" applyAlignment="1" applyProtection="1">
      <alignment horizontal="center" vertical="center" wrapText="1"/>
      <protection locked="0"/>
    </xf>
    <xf numFmtId="170" fontId="34" fillId="9" borderId="16" xfId="46" applyNumberFormat="1" applyFont="1" applyFill="1" applyBorder="1" applyAlignment="1">
      <alignment horizontal="center" vertical="center" wrapText="1"/>
    </xf>
    <xf numFmtId="0" fontId="22" fillId="0" borderId="0" xfId="0" applyFont="1" applyBorder="1" applyAlignment="1"/>
    <xf numFmtId="164" fontId="11" fillId="2" borderId="1" xfId="57" applyFont="1" applyFill="1" applyBorder="1" applyAlignment="1">
      <alignment horizontal="right" wrapText="1"/>
    </xf>
    <xf numFmtId="164" fontId="11" fillId="2" borderId="1" xfId="57" applyNumberFormat="1" applyFont="1" applyFill="1" applyBorder="1" applyAlignment="1">
      <alignment horizontal="right" wrapText="1"/>
    </xf>
    <xf numFmtId="164" fontId="21" fillId="2" borderId="1" xfId="58" applyNumberFormat="1" applyFont="1" applyFill="1" applyBorder="1" applyAlignment="1">
      <alignment horizontal="right" vertical="center" wrapText="1"/>
    </xf>
    <xf numFmtId="0" fontId="16" fillId="0" borderId="0" xfId="46" applyFont="1" applyAlignment="1"/>
    <xf numFmtId="168" fontId="10" fillId="7" borderId="1" xfId="51" applyNumberFormat="1" applyFont="1" applyFill="1" applyBorder="1" applyAlignment="1">
      <alignment horizontal="center" vertical="center" wrapText="1"/>
    </xf>
    <xf numFmtId="166" fontId="34" fillId="9" borderId="16" xfId="61" applyFont="1" applyFill="1" applyBorder="1" applyAlignment="1">
      <alignment horizontal="center" vertical="center" wrapText="1"/>
    </xf>
    <xf numFmtId="167" fontId="10" fillId="4" borderId="10" xfId="60" applyNumberFormat="1" applyFont="1" applyFill="1" applyBorder="1" applyAlignment="1" applyProtection="1">
      <alignment horizontal="center" vertical="center" wrapText="1"/>
      <protection locked="0"/>
    </xf>
    <xf numFmtId="167" fontId="10" fillId="4" borderId="1" xfId="60" applyNumberFormat="1" applyFont="1" applyFill="1" applyBorder="1" applyAlignment="1" applyProtection="1">
      <alignment vertical="center" wrapText="1"/>
      <protection locked="0"/>
    </xf>
    <xf numFmtId="167" fontId="10" fillId="7" borderId="1" xfId="60" applyNumberFormat="1" applyFont="1" applyFill="1" applyBorder="1" applyAlignment="1" applyProtection="1">
      <alignment vertical="center" wrapText="1"/>
      <protection locked="0"/>
    </xf>
    <xf numFmtId="167" fontId="10" fillId="7" borderId="1" xfId="60" applyNumberFormat="1" applyFont="1" applyFill="1" applyBorder="1" applyAlignment="1">
      <alignment vertical="center" wrapText="1"/>
    </xf>
    <xf numFmtId="167" fontId="11" fillId="2" borderId="1" xfId="60" applyNumberFormat="1" applyFont="1" applyFill="1" applyBorder="1" applyAlignment="1">
      <alignment horizontal="right" wrapText="1"/>
    </xf>
    <xf numFmtId="167" fontId="21" fillId="2" borderId="1" xfId="60" applyNumberFormat="1" applyFont="1" applyFill="1" applyBorder="1" applyAlignment="1">
      <alignment horizontal="right" vertical="center" wrapText="1"/>
    </xf>
    <xf numFmtId="167" fontId="23" fillId="4" borderId="1" xfId="60" applyFont="1" applyFill="1" applyBorder="1" applyAlignment="1" applyProtection="1">
      <alignment vertical="center" wrapText="1"/>
      <protection locked="0"/>
    </xf>
    <xf numFmtId="168" fontId="23" fillId="4" borderId="1" xfId="60" applyNumberFormat="1" applyFont="1" applyFill="1" applyBorder="1" applyAlignment="1" applyProtection="1">
      <alignment horizontal="left" vertical="center" wrapText="1" indent="1"/>
      <protection locked="0"/>
    </xf>
    <xf numFmtId="0" fontId="10" fillId="0" borderId="0" xfId="62" applyFont="1" applyAlignment="1">
      <alignment wrapText="1"/>
    </xf>
    <xf numFmtId="0" fontId="31" fillId="0" borderId="0" xfId="63" applyFont="1" applyAlignment="1">
      <alignment vertical="center"/>
    </xf>
    <xf numFmtId="165" fontId="10" fillId="0" borderId="0" xfId="62" applyNumberFormat="1" applyFont="1" applyAlignment="1">
      <alignment wrapText="1"/>
    </xf>
    <xf numFmtId="0" fontId="4" fillId="0" borderId="0" xfId="62" applyAlignment="1">
      <alignment wrapText="1"/>
    </xf>
    <xf numFmtId="0" fontId="4" fillId="4" borderId="0" xfId="62" applyFill="1" applyAlignment="1">
      <alignment wrapText="1"/>
    </xf>
    <xf numFmtId="0" fontId="17" fillId="5" borderId="12" xfId="65" applyFont="1" applyFill="1" applyBorder="1" applyAlignment="1">
      <alignment horizontal="center" vertical="center" wrapText="1"/>
    </xf>
    <xf numFmtId="0" fontId="10" fillId="4" borderId="1" xfId="62" applyFont="1" applyFill="1" applyBorder="1" applyAlignment="1" applyProtection="1">
      <alignment horizontal="center" vertical="center" wrapText="1"/>
      <protection locked="0"/>
    </xf>
    <xf numFmtId="14" fontId="10" fillId="4" borderId="1" xfId="62" applyNumberFormat="1" applyFont="1" applyFill="1" applyBorder="1" applyAlignment="1" applyProtection="1">
      <alignment horizontal="center" vertical="center" wrapText="1"/>
      <protection locked="0"/>
    </xf>
    <xf numFmtId="168" fontId="10" fillId="4" borderId="1" xfId="67" applyNumberFormat="1" applyFont="1" applyFill="1" applyBorder="1" applyAlignment="1" applyProtection="1">
      <alignment horizontal="center" vertical="center" wrapText="1"/>
      <protection locked="0"/>
    </xf>
    <xf numFmtId="0" fontId="18" fillId="4" borderId="1" xfId="62" applyFont="1" applyFill="1" applyBorder="1" applyAlignment="1" applyProtection="1">
      <alignment horizontal="center" vertical="center" wrapText="1"/>
      <protection locked="0"/>
    </xf>
    <xf numFmtId="0" fontId="10" fillId="4" borderId="1" xfId="62" applyFont="1" applyFill="1" applyBorder="1" applyAlignment="1" applyProtection="1">
      <alignment vertical="center" wrapText="1"/>
      <protection locked="0"/>
    </xf>
    <xf numFmtId="0" fontId="10" fillId="7" borderId="1" xfId="62" applyFont="1" applyFill="1" applyBorder="1" applyAlignment="1" applyProtection="1">
      <alignment vertical="center" wrapText="1"/>
      <protection locked="0"/>
    </xf>
    <xf numFmtId="44" fontId="10" fillId="4" borderId="1" xfId="66" applyFont="1" applyFill="1" applyBorder="1" applyAlignment="1" applyProtection="1">
      <alignment vertical="center" wrapText="1"/>
      <protection locked="0"/>
    </xf>
    <xf numFmtId="168" fontId="10" fillId="4" borderId="1" xfId="67" applyNumberFormat="1" applyFont="1" applyFill="1" applyBorder="1" applyAlignment="1" applyProtection="1">
      <alignment vertical="center" wrapText="1"/>
      <protection locked="0"/>
    </xf>
    <xf numFmtId="44" fontId="10" fillId="7" borderId="1" xfId="66" applyFont="1" applyFill="1" applyBorder="1" applyAlignment="1" applyProtection="1">
      <alignment vertical="center" wrapText="1"/>
      <protection locked="0"/>
    </xf>
    <xf numFmtId="44" fontId="10" fillId="7" borderId="1" xfId="66" applyFont="1" applyFill="1" applyBorder="1" applyAlignment="1">
      <alignment vertical="center" wrapText="1"/>
    </xf>
    <xf numFmtId="165" fontId="10" fillId="7" borderId="1" xfId="62" applyNumberFormat="1" applyFont="1" applyFill="1" applyBorder="1" applyAlignment="1">
      <alignment vertical="center" wrapText="1"/>
    </xf>
    <xf numFmtId="44" fontId="11" fillId="2" borderId="1" xfId="66" applyFont="1" applyFill="1" applyBorder="1" applyAlignment="1">
      <alignment horizontal="right" wrapText="1"/>
    </xf>
    <xf numFmtId="168" fontId="11" fillId="2" borderId="1" xfId="67" applyNumberFormat="1" applyFont="1" applyFill="1" applyBorder="1" applyAlignment="1">
      <alignment horizontal="right" wrapText="1"/>
    </xf>
    <xf numFmtId="44" fontId="21" fillId="2" borderId="1" xfId="66" applyFont="1" applyFill="1" applyBorder="1" applyAlignment="1">
      <alignment horizontal="right" vertical="center" wrapText="1"/>
    </xf>
    <xf numFmtId="165" fontId="21" fillId="2" borderId="1" xfId="62" applyNumberFormat="1" applyFont="1" applyFill="1" applyBorder="1" applyAlignment="1">
      <alignment horizontal="right" vertical="center" wrapText="1"/>
    </xf>
    <xf numFmtId="165" fontId="11" fillId="2" borderId="1" xfId="62" applyNumberFormat="1" applyFont="1" applyFill="1" applyBorder="1" applyAlignment="1">
      <alignment horizontal="right" wrapText="1"/>
    </xf>
    <xf numFmtId="0" fontId="9" fillId="0" borderId="0" xfId="62" applyFont="1" applyAlignment="1">
      <alignment wrapText="1"/>
    </xf>
    <xf numFmtId="0" fontId="22" fillId="0" borderId="0" xfId="62" applyFont="1" applyBorder="1" applyAlignment="1"/>
    <xf numFmtId="167" fontId="23" fillId="4" borderId="1" xfId="67" applyFont="1" applyFill="1" applyBorder="1" applyAlignment="1" applyProtection="1">
      <alignment vertical="center" wrapText="1"/>
      <protection locked="0"/>
    </xf>
    <xf numFmtId="168" fontId="23" fillId="4" borderId="1" xfId="67" applyNumberFormat="1" applyFont="1" applyFill="1" applyBorder="1" applyAlignment="1" applyProtection="1">
      <alignment horizontal="left" vertical="center" wrapText="1" indent="1"/>
      <protection locked="0"/>
    </xf>
    <xf numFmtId="169" fontId="23" fillId="4" borderId="1" xfId="62" applyNumberFormat="1" applyFont="1" applyFill="1" applyBorder="1" applyAlignment="1">
      <alignment vertical="center" wrapText="1"/>
    </xf>
    <xf numFmtId="0" fontId="22" fillId="0" borderId="2" xfId="62" applyFont="1" applyBorder="1" applyAlignment="1"/>
    <xf numFmtId="0" fontId="12" fillId="4" borderId="0" xfId="62" applyFont="1" applyFill="1" applyBorder="1" applyAlignment="1">
      <alignment wrapText="1"/>
    </xf>
    <xf numFmtId="49" fontId="10" fillId="4" borderId="15" xfId="62" applyNumberFormat="1" applyFont="1" applyFill="1" applyBorder="1" applyAlignment="1">
      <alignment wrapText="1"/>
    </xf>
    <xf numFmtId="0" fontId="10" fillId="0" borderId="0" xfId="62" applyFont="1" applyBorder="1" applyAlignment="1">
      <alignment wrapText="1"/>
    </xf>
    <xf numFmtId="167" fontId="23" fillId="4" borderId="0" xfId="67" applyFont="1" applyFill="1" applyBorder="1" applyAlignment="1" applyProtection="1">
      <alignment vertical="center" wrapText="1"/>
      <protection locked="0"/>
    </xf>
    <xf numFmtId="168" fontId="23" fillId="0" borderId="0" xfId="67" applyNumberFormat="1" applyFont="1" applyFill="1" applyBorder="1" applyAlignment="1" applyProtection="1">
      <alignment horizontal="left" vertical="center" wrapText="1" indent="1"/>
      <protection locked="0"/>
    </xf>
    <xf numFmtId="0" fontId="4" fillId="0" borderId="0" xfId="62"/>
    <xf numFmtId="166" fontId="11" fillId="2" borderId="3" xfId="1" applyFont="1" applyFill="1" applyBorder="1" applyAlignment="1">
      <alignment horizontal="right" wrapText="1"/>
    </xf>
    <xf numFmtId="0" fontId="10" fillId="0" borderId="0" xfId="68" applyFont="1" applyAlignment="1">
      <alignment wrapText="1"/>
    </xf>
    <xf numFmtId="0" fontId="31" fillId="0" borderId="0" xfId="69" applyFont="1" applyAlignment="1">
      <alignment vertical="center"/>
    </xf>
    <xf numFmtId="165" fontId="10" fillId="0" borderId="0" xfId="68" applyNumberFormat="1" applyFont="1" applyAlignment="1">
      <alignment wrapText="1"/>
    </xf>
    <xf numFmtId="0" fontId="3" fillId="0" borderId="0" xfId="68" applyAlignment="1">
      <alignment wrapText="1"/>
    </xf>
    <xf numFmtId="0" fontId="3" fillId="0" borderId="0" xfId="68"/>
    <xf numFmtId="0" fontId="3" fillId="4" borderId="0" xfId="68" applyFill="1" applyAlignment="1">
      <alignment wrapText="1"/>
    </xf>
    <xf numFmtId="0" fontId="17" fillId="5" borderId="12" xfId="71" applyFont="1" applyFill="1" applyBorder="1" applyAlignment="1">
      <alignment horizontal="center" vertical="center" wrapText="1"/>
    </xf>
    <xf numFmtId="0" fontId="10" fillId="4" borderId="1" xfId="68" applyFont="1" applyFill="1" applyBorder="1" applyAlignment="1" applyProtection="1">
      <alignment horizontal="center" vertical="center" wrapText="1"/>
      <protection locked="0"/>
    </xf>
    <xf numFmtId="0" fontId="10" fillId="7" borderId="1" xfId="68" applyFont="1" applyFill="1" applyBorder="1" applyAlignment="1" applyProtection="1">
      <alignment horizontal="center" vertical="center" wrapText="1"/>
      <protection locked="0"/>
    </xf>
    <xf numFmtId="14" fontId="10" fillId="4" borderId="1" xfId="68" applyNumberFormat="1" applyFont="1" applyFill="1" applyBorder="1" applyAlignment="1" applyProtection="1">
      <alignment horizontal="center" vertical="center" wrapText="1"/>
      <protection locked="0"/>
    </xf>
    <xf numFmtId="44" fontId="10" fillId="4" borderId="1" xfId="72" applyFont="1" applyFill="1" applyBorder="1" applyAlignment="1" applyProtection="1">
      <alignment vertical="center" wrapText="1"/>
      <protection locked="0"/>
    </xf>
    <xf numFmtId="44" fontId="10" fillId="7" borderId="1" xfId="72" applyFont="1" applyFill="1" applyBorder="1" applyAlignment="1" applyProtection="1">
      <alignment vertical="center" wrapText="1"/>
      <protection locked="0"/>
    </xf>
    <xf numFmtId="168" fontId="10" fillId="7" borderId="1" xfId="73" applyNumberFormat="1" applyFont="1" applyFill="1" applyBorder="1" applyAlignment="1">
      <alignment vertical="center" wrapText="1"/>
    </xf>
    <xf numFmtId="165" fontId="10" fillId="7" borderId="1" xfId="68" applyNumberFormat="1" applyFont="1" applyFill="1" applyBorder="1" applyAlignment="1">
      <alignment vertical="center" wrapText="1"/>
    </xf>
    <xf numFmtId="44" fontId="11" fillId="2" borderId="1" xfId="72" applyFont="1" applyFill="1" applyBorder="1" applyAlignment="1">
      <alignment horizontal="right" wrapText="1"/>
    </xf>
    <xf numFmtId="168" fontId="11" fillId="2" borderId="1" xfId="73" applyNumberFormat="1" applyFont="1" applyFill="1" applyBorder="1" applyAlignment="1">
      <alignment horizontal="right" wrapText="1"/>
    </xf>
    <xf numFmtId="168" fontId="21" fillId="2" borderId="1" xfId="73" applyNumberFormat="1" applyFont="1" applyFill="1" applyBorder="1" applyAlignment="1">
      <alignment horizontal="right" vertical="center" wrapText="1"/>
    </xf>
    <xf numFmtId="165" fontId="21" fillId="2" borderId="1" xfId="68" applyNumberFormat="1" applyFont="1" applyFill="1" applyBorder="1" applyAlignment="1">
      <alignment horizontal="right" vertical="center" wrapText="1"/>
    </xf>
    <xf numFmtId="165" fontId="11" fillId="2" borderId="1" xfId="68" applyNumberFormat="1" applyFont="1" applyFill="1" applyBorder="1" applyAlignment="1">
      <alignment horizontal="right" wrapText="1"/>
    </xf>
    <xf numFmtId="0" fontId="9" fillId="0" borderId="0" xfId="68" applyFont="1" applyAlignment="1">
      <alignment wrapText="1"/>
    </xf>
    <xf numFmtId="0" fontId="22" fillId="0" borderId="0" xfId="68" applyFont="1" applyBorder="1" applyAlignment="1"/>
    <xf numFmtId="167" fontId="23" fillId="4" borderId="1" xfId="73" applyFont="1" applyFill="1" applyBorder="1" applyAlignment="1" applyProtection="1">
      <alignment vertical="center" wrapText="1"/>
      <protection locked="0"/>
    </xf>
    <xf numFmtId="168" fontId="23" fillId="0" borderId="1" xfId="73" applyNumberFormat="1" applyFont="1" applyFill="1" applyBorder="1" applyAlignment="1" applyProtection="1">
      <alignment horizontal="left" vertical="center" wrapText="1" indent="1"/>
      <protection locked="0"/>
    </xf>
    <xf numFmtId="169" fontId="23" fillId="7" borderId="1" xfId="68" applyNumberFormat="1" applyFont="1" applyFill="1" applyBorder="1" applyAlignment="1">
      <alignment vertical="center" wrapText="1"/>
    </xf>
    <xf numFmtId="0" fontId="12" fillId="4" borderId="0" xfId="68" applyFont="1" applyFill="1" applyBorder="1" applyAlignment="1">
      <alignment wrapText="1"/>
    </xf>
    <xf numFmtId="49" fontId="10" fillId="4" borderId="15" xfId="68" applyNumberFormat="1" applyFont="1" applyFill="1" applyBorder="1" applyAlignment="1">
      <alignment wrapText="1"/>
    </xf>
    <xf numFmtId="3" fontId="21" fillId="2" borderId="1" xfId="6" applyNumberFormat="1" applyFont="1" applyFill="1" applyBorder="1" applyAlignment="1">
      <alignment horizontal="right" vertical="center" wrapText="1"/>
    </xf>
    <xf numFmtId="3" fontId="10" fillId="7" borderId="1" xfId="6" applyNumberFormat="1" applyFont="1" applyFill="1" applyBorder="1" applyAlignment="1">
      <alignment vertical="center" wrapText="1"/>
    </xf>
    <xf numFmtId="43" fontId="21" fillId="2" borderId="1" xfId="74" applyFont="1" applyFill="1" applyBorder="1" applyAlignment="1">
      <alignment horizontal="right" vertical="center" wrapText="1"/>
    </xf>
    <xf numFmtId="44" fontId="10" fillId="4" borderId="5" xfId="18" applyFont="1" applyFill="1" applyBorder="1" applyAlignment="1" applyProtection="1">
      <alignment vertical="center" wrapText="1"/>
      <protection locked="0"/>
    </xf>
    <xf numFmtId="44" fontId="10" fillId="7" borderId="5" xfId="18" applyFont="1" applyFill="1" applyBorder="1" applyAlignment="1" applyProtection="1">
      <alignment vertical="center" wrapText="1"/>
      <protection locked="0"/>
    </xf>
    <xf numFmtId="168" fontId="10" fillId="7" borderId="5" xfId="12" applyNumberFormat="1" applyFont="1" applyFill="1" applyBorder="1" applyAlignment="1" applyProtection="1">
      <alignment vertical="center" wrapText="1"/>
      <protection locked="0"/>
    </xf>
    <xf numFmtId="168" fontId="10" fillId="7" borderId="10" xfId="12" applyNumberFormat="1" applyFont="1" applyFill="1" applyBorder="1" applyAlignment="1" applyProtection="1">
      <alignment vertical="center" wrapText="1"/>
      <protection locked="0"/>
    </xf>
    <xf numFmtId="170" fontId="34" fillId="9" borderId="12" xfId="15" applyNumberFormat="1" applyFont="1" applyFill="1" applyBorder="1" applyAlignment="1">
      <alignment horizontal="center" vertical="center" wrapText="1"/>
    </xf>
    <xf numFmtId="168" fontId="10" fillId="4" borderId="10" xfId="12" applyNumberFormat="1" applyFont="1" applyFill="1" applyBorder="1" applyAlignment="1" applyProtection="1">
      <alignment vertical="center" wrapText="1"/>
      <protection locked="0"/>
    </xf>
    <xf numFmtId="170" fontId="34" fillId="9" borderId="31" xfId="15" applyNumberFormat="1" applyFont="1" applyFill="1" applyBorder="1" applyAlignment="1">
      <alignment horizontal="center" vertical="center" wrapText="1"/>
    </xf>
    <xf numFmtId="168" fontId="10" fillId="7" borderId="10" xfId="12" applyNumberFormat="1" applyFont="1" applyFill="1" applyBorder="1" applyAlignment="1">
      <alignment vertical="center" wrapText="1"/>
    </xf>
    <xf numFmtId="165" fontId="10" fillId="7" borderId="10" xfId="15" applyNumberFormat="1" applyFont="1" applyFill="1" applyBorder="1" applyAlignment="1">
      <alignment vertical="center" wrapText="1"/>
    </xf>
    <xf numFmtId="170" fontId="34" fillId="9" borderId="1" xfId="15" applyNumberFormat="1" applyFont="1" applyFill="1" applyBorder="1" applyAlignment="1">
      <alignment horizontal="center" vertical="center" wrapText="1"/>
    </xf>
    <xf numFmtId="170" fontId="50" fillId="9" borderId="1" xfId="15" applyNumberFormat="1" applyFont="1" applyFill="1" applyBorder="1" applyAlignment="1">
      <alignment horizontal="center" vertical="center" wrapText="1"/>
    </xf>
    <xf numFmtId="0" fontId="2" fillId="0" borderId="0" xfId="75" applyAlignment="1">
      <alignment wrapText="1"/>
    </xf>
    <xf numFmtId="165" fontId="2" fillId="0" borderId="0" xfId="75" applyNumberFormat="1" applyAlignment="1">
      <alignment wrapText="1"/>
    </xf>
    <xf numFmtId="9" fontId="0" fillId="0" borderId="0" xfId="76" applyFont="1" applyAlignment="1">
      <alignment wrapText="1"/>
    </xf>
    <xf numFmtId="0" fontId="23" fillId="0" borderId="0" xfId="75" applyFont="1" applyAlignment="1">
      <alignment wrapText="1"/>
    </xf>
    <xf numFmtId="9" fontId="0" fillId="4" borderId="0" xfId="76" applyFont="1" applyFill="1" applyAlignment="1">
      <alignment wrapText="1"/>
    </xf>
    <xf numFmtId="0" fontId="2" fillId="4" borderId="0" xfId="75" applyFill="1" applyAlignment="1">
      <alignment wrapText="1"/>
    </xf>
    <xf numFmtId="0" fontId="23" fillId="4" borderId="0" xfId="75" applyFont="1" applyFill="1" applyAlignment="1">
      <alignment wrapText="1"/>
    </xf>
    <xf numFmtId="0" fontId="17" fillId="5" borderId="12" xfId="75" applyFont="1" applyFill="1" applyBorder="1" applyAlignment="1">
      <alignment horizontal="center" vertical="center" wrapText="1"/>
    </xf>
    <xf numFmtId="0" fontId="88" fillId="4" borderId="1" xfId="75" applyFont="1" applyFill="1" applyBorder="1" applyAlignment="1">
      <alignment horizontal="center" vertical="center" wrapText="1"/>
    </xf>
    <xf numFmtId="0" fontId="88" fillId="4" borderId="5" xfId="75" applyFont="1" applyFill="1" applyBorder="1" applyAlignment="1">
      <alignment horizontal="center" vertical="center" wrapText="1"/>
    </xf>
    <xf numFmtId="0" fontId="88" fillId="8" borderId="1" xfId="75" applyFont="1" applyFill="1" applyBorder="1" applyAlignment="1">
      <alignment horizontal="center" vertical="center" wrapText="1"/>
    </xf>
    <xf numFmtId="17" fontId="88" fillId="4" borderId="1" xfId="75" applyNumberFormat="1" applyFont="1" applyFill="1" applyBorder="1" applyAlignment="1" applyProtection="1">
      <alignment horizontal="center" vertical="center" wrapText="1"/>
      <protection locked="0"/>
    </xf>
    <xf numFmtId="173" fontId="88" fillId="4" borderId="1" xfId="80" applyNumberFormat="1" applyFont="1" applyFill="1" applyBorder="1" applyAlignment="1" applyProtection="1">
      <alignment horizontal="center" vertical="center" wrapText="1"/>
      <protection locked="0"/>
    </xf>
    <xf numFmtId="173" fontId="88" fillId="4" borderId="1" xfId="79" applyNumberFormat="1" applyFont="1" applyFill="1" applyBorder="1" applyAlignment="1">
      <alignment horizontal="center" vertical="center" wrapText="1"/>
    </xf>
    <xf numFmtId="173" fontId="89" fillId="4" borderId="1" xfId="79" applyNumberFormat="1" applyFont="1" applyFill="1" applyBorder="1" applyAlignment="1">
      <alignment horizontal="center" vertical="center" wrapText="1"/>
    </xf>
    <xf numFmtId="9" fontId="88" fillId="4" borderId="1" xfId="76" applyFont="1" applyFill="1" applyBorder="1" applyAlignment="1">
      <alignment horizontal="center" vertical="center" wrapText="1"/>
    </xf>
    <xf numFmtId="0" fontId="89" fillId="0" borderId="1" xfId="75" applyFont="1" applyFill="1" applyBorder="1" applyAlignment="1">
      <alignment horizontal="center" vertical="center" wrapText="1"/>
    </xf>
    <xf numFmtId="0" fontId="88" fillId="4" borderId="1" xfId="75" applyFont="1" applyFill="1" applyBorder="1" applyAlignment="1" applyProtection="1">
      <alignment horizontal="center" vertical="center" wrapText="1"/>
      <protection locked="0"/>
    </xf>
    <xf numFmtId="173" fontId="89" fillId="4" borderId="1" xfId="80" applyNumberFormat="1" applyFont="1" applyFill="1" applyBorder="1" applyAlignment="1">
      <alignment horizontal="center" vertical="center" wrapText="1"/>
    </xf>
    <xf numFmtId="9" fontId="89" fillId="7" borderId="1" xfId="76" applyFont="1" applyFill="1" applyBorder="1" applyAlignment="1">
      <alignment horizontal="center" vertical="center" wrapText="1"/>
    </xf>
    <xf numFmtId="165" fontId="89" fillId="7" borderId="1" xfId="75" applyNumberFormat="1" applyFont="1" applyFill="1" applyBorder="1" applyAlignment="1">
      <alignment horizontal="center" vertical="center" wrapText="1"/>
    </xf>
    <xf numFmtId="0" fontId="9" fillId="0" borderId="0" xfId="75" applyFont="1" applyAlignment="1">
      <alignment wrapText="1"/>
    </xf>
    <xf numFmtId="0" fontId="10" fillId="0" borderId="0" xfId="75" applyFont="1" applyAlignment="1">
      <alignment wrapText="1"/>
    </xf>
    <xf numFmtId="0" fontId="10" fillId="0" borderId="0" xfId="75" applyFont="1" applyAlignment="1">
      <alignment horizontal="center" wrapText="1"/>
    </xf>
    <xf numFmtId="43" fontId="10" fillId="0" borderId="0" xfId="79" applyFont="1" applyAlignment="1">
      <alignment wrapText="1"/>
    </xf>
    <xf numFmtId="173" fontId="10" fillId="0" borderId="0" xfId="79" applyNumberFormat="1" applyFont="1" applyAlignment="1">
      <alignment wrapText="1"/>
    </xf>
    <xf numFmtId="43" fontId="10" fillId="0" borderId="0" xfId="75" applyNumberFormat="1" applyFont="1" applyAlignment="1">
      <alignment wrapText="1"/>
    </xf>
    <xf numFmtId="9" fontId="10" fillId="0" borderId="0" xfId="76" applyFont="1" applyAlignment="1">
      <alignment wrapText="1"/>
    </xf>
    <xf numFmtId="165" fontId="10" fillId="0" borderId="0" xfId="75" applyNumberFormat="1" applyFont="1" applyAlignment="1">
      <alignment wrapText="1"/>
    </xf>
    <xf numFmtId="9" fontId="41" fillId="0" borderId="0" xfId="76" applyFont="1" applyAlignment="1">
      <alignment wrapText="1"/>
    </xf>
    <xf numFmtId="9" fontId="43" fillId="0" borderId="0" xfId="76" applyFont="1" applyAlignment="1">
      <alignment wrapText="1"/>
    </xf>
    <xf numFmtId="173" fontId="2" fillId="0" borderId="0" xfId="75" applyNumberFormat="1" applyAlignment="1">
      <alignment wrapText="1"/>
    </xf>
    <xf numFmtId="164" fontId="10" fillId="0" borderId="0" xfId="75" applyNumberFormat="1" applyFont="1" applyAlignment="1">
      <alignment wrapText="1"/>
    </xf>
    <xf numFmtId="44" fontId="91" fillId="0" borderId="0" xfId="75" applyNumberFormat="1" applyFont="1" applyAlignment="1">
      <alignment wrapText="1"/>
    </xf>
    <xf numFmtId="0" fontId="91" fillId="0" borderId="0" xfId="75" applyFont="1" applyAlignment="1">
      <alignment wrapText="1"/>
    </xf>
    <xf numFmtId="0" fontId="10" fillId="4" borderId="1" xfId="75" applyFont="1" applyFill="1" applyBorder="1" applyAlignment="1" applyProtection="1">
      <alignment horizontal="center" vertical="center" wrapText="1"/>
      <protection locked="0"/>
    </xf>
    <xf numFmtId="0" fontId="10" fillId="8" borderId="1" xfId="75" applyFont="1" applyFill="1" applyBorder="1" applyAlignment="1" applyProtection="1">
      <alignment horizontal="center" vertical="center" wrapText="1"/>
      <protection locked="0"/>
    </xf>
    <xf numFmtId="14" fontId="10" fillId="4" borderId="1" xfId="75" applyNumberFormat="1" applyFont="1" applyFill="1" applyBorder="1" applyAlignment="1" applyProtection="1">
      <alignment horizontal="center" vertical="center" wrapText="1"/>
      <protection locked="0"/>
    </xf>
    <xf numFmtId="166" fontId="34" fillId="9" borderId="16" xfId="81" applyFont="1" applyFill="1" applyBorder="1" applyAlignment="1">
      <alignment horizontal="center" vertical="center" wrapText="1"/>
    </xf>
    <xf numFmtId="44" fontId="11" fillId="2" borderId="1" xfId="80" applyFont="1" applyFill="1" applyBorder="1" applyAlignment="1">
      <alignment horizontal="right" wrapText="1"/>
    </xf>
    <xf numFmtId="0" fontId="11" fillId="2" borderId="22" xfId="75" applyFont="1" applyFill="1" applyBorder="1" applyAlignment="1">
      <alignment wrapText="1"/>
    </xf>
    <xf numFmtId="0" fontId="11" fillId="2" borderId="46" xfId="75" applyFont="1" applyFill="1" applyBorder="1" applyAlignment="1">
      <alignment wrapText="1"/>
    </xf>
    <xf numFmtId="168" fontId="21" fillId="2" borderId="1" xfId="82" applyNumberFormat="1" applyFont="1" applyFill="1" applyBorder="1" applyAlignment="1">
      <alignment horizontal="right" vertical="center" wrapText="1"/>
    </xf>
    <xf numFmtId="165" fontId="21" fillId="2" borderId="1" xfId="75" applyNumberFormat="1" applyFont="1" applyFill="1" applyBorder="1" applyAlignment="1">
      <alignment horizontal="right" vertical="center" wrapText="1"/>
    </xf>
    <xf numFmtId="9" fontId="21" fillId="2" borderId="1" xfId="76" applyFont="1" applyFill="1" applyBorder="1" applyAlignment="1">
      <alignment horizontal="right" vertical="center" wrapText="1"/>
    </xf>
    <xf numFmtId="165" fontId="11" fillId="2" borderId="1" xfId="75" applyNumberFormat="1" applyFont="1" applyFill="1" applyBorder="1" applyAlignment="1">
      <alignment horizontal="right" wrapText="1"/>
    </xf>
    <xf numFmtId="0" fontId="22" fillId="0" borderId="0" xfId="75" applyFont="1" applyBorder="1" applyAlignment="1"/>
    <xf numFmtId="167" fontId="23" fillId="4" borderId="1" xfId="82" applyFont="1" applyFill="1" applyBorder="1" applyAlignment="1" applyProtection="1">
      <alignment vertical="center" wrapText="1"/>
      <protection locked="0"/>
    </xf>
    <xf numFmtId="167" fontId="23" fillId="4" borderId="0" xfId="82" applyFont="1" applyFill="1" applyBorder="1" applyAlignment="1" applyProtection="1">
      <alignment vertical="center" wrapText="1"/>
      <protection locked="0"/>
    </xf>
    <xf numFmtId="0" fontId="12" fillId="4" borderId="0" xfId="75" applyFont="1" applyFill="1" applyBorder="1" applyAlignment="1">
      <alignment wrapText="1"/>
    </xf>
    <xf numFmtId="49" fontId="10" fillId="4" borderId="15" xfId="75" applyNumberFormat="1" applyFont="1" applyFill="1" applyBorder="1" applyAlignment="1">
      <alignment wrapText="1"/>
    </xf>
    <xf numFmtId="0" fontId="92" fillId="4" borderId="1" xfId="75" applyFont="1" applyFill="1" applyBorder="1" applyAlignment="1">
      <alignment horizontal="center" vertical="center" wrapText="1"/>
    </xf>
    <xf numFmtId="168" fontId="10" fillId="4" borderId="1" xfId="79" applyNumberFormat="1" applyFont="1" applyFill="1" applyBorder="1" applyAlignment="1" applyProtection="1">
      <alignment vertical="center" wrapText="1"/>
      <protection locked="0"/>
    </xf>
    <xf numFmtId="0" fontId="10" fillId="4" borderId="1" xfId="75" applyFont="1" applyFill="1" applyBorder="1" applyAlignment="1" applyProtection="1">
      <alignment vertical="center" wrapText="1"/>
      <protection locked="0"/>
    </xf>
    <xf numFmtId="0" fontId="10" fillId="7" borderId="1" xfId="75" applyFont="1" applyFill="1" applyBorder="1" applyAlignment="1" applyProtection="1">
      <alignment vertical="center" wrapText="1"/>
      <protection locked="0"/>
    </xf>
    <xf numFmtId="44" fontId="10" fillId="4" borderId="1" xfId="80" applyFont="1" applyFill="1" applyBorder="1" applyAlignment="1" applyProtection="1">
      <alignment vertical="center" wrapText="1"/>
      <protection locked="0"/>
    </xf>
    <xf numFmtId="44" fontId="10" fillId="4" borderId="0" xfId="80" applyFont="1" applyFill="1" applyBorder="1" applyAlignment="1" applyProtection="1">
      <alignment vertical="center" wrapText="1"/>
      <protection locked="0"/>
    </xf>
    <xf numFmtId="44" fontId="10" fillId="7" borderId="1" xfId="80" applyFont="1" applyFill="1" applyBorder="1" applyAlignment="1" applyProtection="1">
      <alignment vertical="center" wrapText="1"/>
      <protection locked="0"/>
    </xf>
    <xf numFmtId="44" fontId="10" fillId="7" borderId="1" xfId="80" applyFont="1" applyFill="1" applyBorder="1" applyAlignment="1">
      <alignment vertical="center" wrapText="1"/>
    </xf>
    <xf numFmtId="165" fontId="10" fillId="7" borderId="1" xfId="75" applyNumberFormat="1" applyFont="1" applyFill="1" applyBorder="1" applyAlignment="1">
      <alignment vertical="center" wrapText="1"/>
    </xf>
    <xf numFmtId="168" fontId="11" fillId="2" borderId="1" xfId="79" applyNumberFormat="1" applyFont="1" applyFill="1" applyBorder="1" applyAlignment="1">
      <alignment horizontal="right" wrapText="1"/>
    </xf>
    <xf numFmtId="44" fontId="10" fillId="4" borderId="3" xfId="80" applyFont="1" applyFill="1" applyBorder="1" applyAlignment="1" applyProtection="1">
      <alignment vertical="center" wrapText="1"/>
      <protection locked="0"/>
    </xf>
    <xf numFmtId="0" fontId="11" fillId="2" borderId="3" xfId="75" applyFont="1" applyFill="1" applyBorder="1" applyAlignment="1">
      <alignment wrapText="1"/>
    </xf>
    <xf numFmtId="0" fontId="11" fillId="2" borderId="2" xfId="75" applyFont="1" applyFill="1" applyBorder="1" applyAlignment="1">
      <alignment wrapText="1"/>
    </xf>
    <xf numFmtId="44" fontId="21" fillId="2" borderId="1" xfId="80" applyFont="1" applyFill="1" applyBorder="1" applyAlignment="1">
      <alignment horizontal="right" vertical="center" wrapText="1"/>
    </xf>
    <xf numFmtId="0" fontId="10" fillId="0" borderId="0" xfId="83" applyFont="1" applyAlignment="1">
      <alignment wrapText="1"/>
    </xf>
    <xf numFmtId="165" fontId="10" fillId="0" borderId="0" xfId="83" applyNumberFormat="1" applyFont="1" applyAlignment="1">
      <alignment wrapText="1"/>
    </xf>
    <xf numFmtId="0" fontId="2" fillId="0" borderId="0" xfId="83" applyAlignment="1">
      <alignment wrapText="1"/>
    </xf>
    <xf numFmtId="0" fontId="2" fillId="4" borderId="0" xfId="83" applyFill="1" applyAlignment="1">
      <alignment wrapText="1"/>
    </xf>
    <xf numFmtId="0" fontId="45" fillId="4" borderId="1" xfId="83" applyFont="1" applyFill="1" applyBorder="1" applyAlignment="1" applyProtection="1">
      <alignment horizontal="center" vertical="center" wrapText="1"/>
      <protection locked="0"/>
    </xf>
    <xf numFmtId="14" fontId="45" fillId="4" borderId="1" xfId="83" applyNumberFormat="1" applyFont="1" applyFill="1" applyBorder="1" applyAlignment="1" applyProtection="1">
      <alignment horizontal="center" vertical="center" wrapText="1"/>
      <protection locked="0"/>
    </xf>
    <xf numFmtId="0" fontId="10" fillId="4" borderId="1" xfId="83" applyFont="1" applyFill="1" applyBorder="1" applyAlignment="1" applyProtection="1">
      <alignment horizontal="center" vertical="center" wrapText="1"/>
      <protection locked="0"/>
    </xf>
    <xf numFmtId="0" fontId="45" fillId="4" borderId="0" xfId="83" applyFont="1" applyFill="1" applyAlignment="1">
      <alignment horizontal="center" vertical="center" wrapText="1"/>
    </xf>
    <xf numFmtId="0" fontId="10" fillId="4" borderId="1" xfId="83" applyFont="1" applyFill="1" applyBorder="1" applyAlignment="1" applyProtection="1">
      <alignment vertical="center" wrapText="1"/>
      <protection locked="0"/>
    </xf>
    <xf numFmtId="0" fontId="10" fillId="7" borderId="1" xfId="83" applyFont="1" applyFill="1" applyBorder="1" applyAlignment="1" applyProtection="1">
      <alignment vertical="center" wrapText="1"/>
      <protection locked="0"/>
    </xf>
    <xf numFmtId="14" fontId="10" fillId="4" borderId="1" xfId="83" applyNumberFormat="1" applyFont="1" applyFill="1" applyBorder="1" applyAlignment="1" applyProtection="1">
      <alignment horizontal="center" vertical="center" wrapText="1"/>
      <protection locked="0"/>
    </xf>
    <xf numFmtId="168" fontId="10" fillId="7" borderId="1" xfId="82" applyNumberFormat="1" applyFont="1" applyFill="1" applyBorder="1" applyAlignment="1">
      <alignment vertical="center" wrapText="1"/>
    </xf>
    <xf numFmtId="165" fontId="10" fillId="7" borderId="1" xfId="83" applyNumberFormat="1" applyFont="1" applyFill="1" applyBorder="1" applyAlignment="1">
      <alignment vertical="center" wrapText="1"/>
    </xf>
    <xf numFmtId="0" fontId="11" fillId="2" borderId="3" xfId="83" applyFont="1" applyFill="1" applyBorder="1" applyAlignment="1">
      <alignment wrapText="1"/>
    </xf>
    <xf numFmtId="0" fontId="11" fillId="2" borderId="2" xfId="83" applyFont="1" applyFill="1" applyBorder="1" applyAlignment="1">
      <alignment wrapText="1"/>
    </xf>
    <xf numFmtId="165" fontId="21" fillId="2" borderId="1" xfId="83" applyNumberFormat="1" applyFont="1" applyFill="1" applyBorder="1" applyAlignment="1">
      <alignment horizontal="right" vertical="center" wrapText="1"/>
    </xf>
    <xf numFmtId="165" fontId="11" fillId="2" borderId="1" xfId="83" applyNumberFormat="1" applyFont="1" applyFill="1" applyBorder="1" applyAlignment="1">
      <alignment horizontal="right" wrapText="1"/>
    </xf>
    <xf numFmtId="0" fontId="9" fillId="0" borderId="0" xfId="83" applyFont="1" applyAlignment="1">
      <alignment wrapText="1"/>
    </xf>
    <xf numFmtId="0" fontId="22" fillId="0" borderId="0" xfId="83" applyFont="1" applyBorder="1" applyAlignment="1"/>
    <xf numFmtId="168" fontId="22" fillId="0" borderId="0" xfId="82" applyNumberFormat="1" applyFont="1" applyBorder="1" applyAlignment="1"/>
    <xf numFmtId="0" fontId="10" fillId="0" borderId="0" xfId="85" applyFont="1" applyAlignment="1">
      <alignment wrapText="1"/>
    </xf>
    <xf numFmtId="165" fontId="10" fillId="0" borderId="0" xfId="85" applyNumberFormat="1" applyFont="1" applyAlignment="1">
      <alignment wrapText="1"/>
    </xf>
    <xf numFmtId="0" fontId="2" fillId="0" borderId="0" xfId="85" applyAlignment="1">
      <alignment wrapText="1"/>
    </xf>
    <xf numFmtId="0" fontId="2" fillId="4" borderId="0" xfId="85" applyFill="1" applyAlignment="1">
      <alignment wrapText="1"/>
    </xf>
    <xf numFmtId="0" fontId="17" fillId="5" borderId="12" xfId="85" applyFont="1" applyFill="1" applyBorder="1" applyAlignment="1">
      <alignment horizontal="center" vertical="center" wrapText="1"/>
    </xf>
    <xf numFmtId="0" fontId="45" fillId="4" borderId="1" xfId="85" applyFont="1" applyFill="1" applyBorder="1" applyAlignment="1" applyProtection="1">
      <alignment horizontal="center" vertical="center" wrapText="1"/>
      <protection locked="0"/>
    </xf>
    <xf numFmtId="0" fontId="10" fillId="8" borderId="1" xfId="85" applyFont="1" applyFill="1" applyBorder="1" applyAlignment="1" applyProtection="1">
      <alignment horizontal="center" vertical="center" wrapText="1"/>
      <protection locked="0"/>
    </xf>
    <xf numFmtId="14" fontId="45" fillId="4" borderId="1" xfId="85" applyNumberFormat="1" applyFont="1" applyFill="1" applyBorder="1" applyAlignment="1" applyProtection="1">
      <alignment horizontal="center" vertical="center" wrapText="1"/>
      <protection locked="0"/>
    </xf>
    <xf numFmtId="44" fontId="45" fillId="4" borderId="1" xfId="87" applyFont="1" applyFill="1" applyBorder="1" applyAlignment="1" applyProtection="1">
      <alignment horizontal="center" vertical="center" wrapText="1"/>
      <protection locked="0"/>
    </xf>
    <xf numFmtId="44" fontId="11" fillId="2" borderId="1" xfId="87" applyFont="1" applyFill="1" applyBorder="1" applyAlignment="1">
      <alignment horizontal="right" wrapText="1"/>
    </xf>
    <xf numFmtId="165" fontId="21" fillId="2" borderId="1" xfId="85" applyNumberFormat="1" applyFont="1" applyFill="1" applyBorder="1" applyAlignment="1">
      <alignment horizontal="right" vertical="center" wrapText="1"/>
    </xf>
    <xf numFmtId="165" fontId="11" fillId="2" borderId="1" xfId="85" applyNumberFormat="1" applyFont="1" applyFill="1" applyBorder="1" applyAlignment="1">
      <alignment horizontal="right" wrapText="1"/>
    </xf>
    <xf numFmtId="0" fontId="9" fillId="0" borderId="0" xfId="85" applyFont="1" applyAlignment="1">
      <alignment wrapText="1"/>
    </xf>
    <xf numFmtId="0" fontId="22" fillId="0" borderId="0" xfId="85" applyFont="1" applyBorder="1" applyAlignment="1"/>
    <xf numFmtId="0" fontId="10" fillId="0" borderId="0" xfId="88" applyFont="1" applyAlignment="1">
      <alignment wrapText="1"/>
    </xf>
    <xf numFmtId="165" fontId="10" fillId="0" borderId="0" xfId="88" applyNumberFormat="1" applyFont="1" applyAlignment="1">
      <alignment wrapText="1"/>
    </xf>
    <xf numFmtId="0" fontId="2" fillId="0" borderId="0" xfId="88" applyAlignment="1">
      <alignment wrapText="1"/>
    </xf>
    <xf numFmtId="0" fontId="2" fillId="4" borderId="0" xfId="88" applyFill="1" applyAlignment="1">
      <alignment wrapText="1"/>
    </xf>
    <xf numFmtId="0" fontId="10" fillId="4" borderId="1" xfId="88" applyFont="1" applyFill="1" applyBorder="1" applyAlignment="1" applyProtection="1">
      <alignment horizontal="center" vertical="center" wrapText="1"/>
      <protection locked="0"/>
    </xf>
    <xf numFmtId="14" fontId="10" fillId="4" borderId="1" xfId="88" applyNumberFormat="1" applyFont="1" applyFill="1" applyBorder="1" applyAlignment="1" applyProtection="1">
      <alignment horizontal="center" vertical="center" wrapText="1"/>
      <protection locked="0"/>
    </xf>
    <xf numFmtId="44" fontId="10" fillId="4" borderId="1" xfId="89" applyFont="1" applyFill="1" applyBorder="1" applyAlignment="1" applyProtection="1">
      <alignment horizontal="center" vertical="center" wrapText="1"/>
      <protection locked="0"/>
    </xf>
    <xf numFmtId="0" fontId="10" fillId="4" borderId="0" xfId="88" applyFont="1" applyFill="1" applyAlignment="1">
      <alignment horizontal="center" vertical="center" wrapText="1"/>
    </xf>
    <xf numFmtId="0" fontId="10" fillId="4" borderId="1" xfId="88" applyFont="1" applyFill="1" applyBorder="1" applyAlignment="1" applyProtection="1">
      <alignment vertical="center" wrapText="1"/>
      <protection locked="0"/>
    </xf>
    <xf numFmtId="0" fontId="10" fillId="7" borderId="1" xfId="88" applyFont="1" applyFill="1" applyBorder="1" applyAlignment="1" applyProtection="1">
      <alignment vertical="center" wrapText="1"/>
      <protection locked="0"/>
    </xf>
    <xf numFmtId="44" fontId="10" fillId="4" borderId="1" xfId="89" applyFont="1" applyFill="1" applyBorder="1" applyAlignment="1" applyProtection="1">
      <alignment vertical="center" wrapText="1"/>
      <protection locked="0"/>
    </xf>
    <xf numFmtId="44" fontId="10" fillId="7" borderId="1" xfId="89" applyFont="1" applyFill="1" applyBorder="1" applyAlignment="1" applyProtection="1">
      <alignment vertical="center" wrapText="1"/>
      <protection locked="0"/>
    </xf>
    <xf numFmtId="44" fontId="10" fillId="7" borderId="1" xfId="89" applyFont="1" applyFill="1" applyBorder="1" applyAlignment="1">
      <alignment vertical="center" wrapText="1"/>
    </xf>
    <xf numFmtId="165" fontId="10" fillId="7" borderId="1" xfId="88" applyNumberFormat="1" applyFont="1" applyFill="1" applyBorder="1" applyAlignment="1">
      <alignment vertical="center" wrapText="1"/>
    </xf>
    <xf numFmtId="44" fontId="11" fillId="2" borderId="1" xfId="89" applyFont="1" applyFill="1" applyBorder="1" applyAlignment="1">
      <alignment horizontal="right" wrapText="1"/>
    </xf>
    <xf numFmtId="44" fontId="21" fillId="2" borderId="1" xfId="89" applyFont="1" applyFill="1" applyBorder="1" applyAlignment="1">
      <alignment horizontal="right" vertical="center" wrapText="1"/>
    </xf>
    <xf numFmtId="165" fontId="21" fillId="2" borderId="1" xfId="88" applyNumberFormat="1" applyFont="1" applyFill="1" applyBorder="1" applyAlignment="1">
      <alignment horizontal="right" vertical="center" wrapText="1"/>
    </xf>
    <xf numFmtId="165" fontId="11" fillId="2" borderId="1" xfId="88" applyNumberFormat="1" applyFont="1" applyFill="1" applyBorder="1" applyAlignment="1">
      <alignment horizontal="right" wrapText="1"/>
    </xf>
    <xf numFmtId="0" fontId="9" fillId="0" borderId="0" xfId="88" applyFont="1" applyAlignment="1">
      <alignment wrapText="1"/>
    </xf>
    <xf numFmtId="0" fontId="22" fillId="0" borderId="0" xfId="88" applyFont="1" applyBorder="1" applyAlignment="1"/>
    <xf numFmtId="167" fontId="23" fillId="4" borderId="1" xfId="90" applyFont="1" applyFill="1" applyBorder="1" applyAlignment="1" applyProtection="1">
      <alignment vertical="center" wrapText="1"/>
      <protection locked="0"/>
    </xf>
    <xf numFmtId="168" fontId="23" fillId="0" borderId="1" xfId="90" applyNumberFormat="1" applyFont="1" applyFill="1" applyBorder="1" applyAlignment="1" applyProtection="1">
      <alignment horizontal="left" vertical="center" wrapText="1" indent="1"/>
      <protection locked="0"/>
    </xf>
    <xf numFmtId="169" fontId="23" fillId="7" borderId="1" xfId="88" applyNumberFormat="1" applyFont="1" applyFill="1" applyBorder="1" applyAlignment="1">
      <alignment vertical="center" wrapText="1"/>
    </xf>
    <xf numFmtId="0" fontId="12" fillId="4" borderId="0" xfId="88" applyFont="1" applyFill="1" applyBorder="1" applyAlignment="1">
      <alignment wrapText="1"/>
    </xf>
    <xf numFmtId="49" fontId="10" fillId="4" borderId="15" xfId="88" applyNumberFormat="1" applyFont="1" applyFill="1" applyBorder="1" applyAlignment="1">
      <alignment wrapText="1"/>
    </xf>
    <xf numFmtId="0" fontId="16" fillId="0" borderId="0" xfId="85" applyFont="1" applyAlignment="1">
      <alignment wrapText="1"/>
    </xf>
    <xf numFmtId="0" fontId="93" fillId="0" borderId="0" xfId="85" applyFont="1" applyAlignment="1">
      <alignment wrapText="1"/>
    </xf>
    <xf numFmtId="0" fontId="10" fillId="4" borderId="1" xfId="85" applyFont="1" applyFill="1" applyBorder="1" applyAlignment="1" applyProtection="1">
      <alignment horizontal="center" vertical="center" wrapText="1"/>
      <protection locked="0"/>
    </xf>
    <xf numFmtId="14" fontId="10" fillId="4" borderId="1" xfId="85" applyNumberFormat="1" applyFont="1" applyFill="1" applyBorder="1" applyAlignment="1" applyProtection="1">
      <alignment horizontal="center" vertical="center" wrapText="1"/>
      <protection locked="0"/>
    </xf>
    <xf numFmtId="170" fontId="34" fillId="9" borderId="16" xfId="85" applyNumberFormat="1" applyFont="1" applyFill="1" applyBorder="1" applyAlignment="1">
      <alignment horizontal="center" vertical="center" wrapText="1"/>
    </xf>
    <xf numFmtId="0" fontId="45" fillId="4" borderId="1" xfId="91" applyFont="1" applyFill="1" applyBorder="1" applyAlignment="1" applyProtection="1">
      <alignment horizontal="center" vertical="center" wrapText="1"/>
      <protection locked="0"/>
    </xf>
    <xf numFmtId="0" fontId="10" fillId="4" borderId="1" xfId="91" applyFont="1" applyFill="1" applyBorder="1" applyAlignment="1" applyProtection="1">
      <alignment horizontal="center" vertical="center" wrapText="1"/>
      <protection locked="0"/>
    </xf>
    <xf numFmtId="0" fontId="10" fillId="4" borderId="1" xfId="85" applyFont="1" applyFill="1" applyBorder="1" applyAlignment="1" applyProtection="1">
      <alignment vertical="center" wrapText="1"/>
      <protection locked="0"/>
    </xf>
    <xf numFmtId="0" fontId="10" fillId="7" borderId="1" xfId="85" applyFont="1" applyFill="1" applyBorder="1" applyAlignment="1" applyProtection="1">
      <alignment vertical="center" wrapText="1"/>
      <protection locked="0"/>
    </xf>
    <xf numFmtId="168" fontId="10" fillId="4" borderId="1" xfId="92" applyNumberFormat="1" applyFont="1" applyFill="1" applyBorder="1" applyAlignment="1" applyProtection="1">
      <alignment vertical="center" wrapText="1"/>
      <protection locked="0"/>
    </xf>
    <xf numFmtId="168" fontId="10" fillId="4" borderId="0" xfId="92" applyNumberFormat="1" applyFont="1" applyFill="1" applyBorder="1" applyAlignment="1" applyProtection="1">
      <alignment vertical="center" wrapText="1"/>
      <protection locked="0"/>
    </xf>
    <xf numFmtId="168" fontId="10" fillId="7" borderId="1" xfId="92" applyNumberFormat="1" applyFont="1" applyFill="1" applyBorder="1" applyAlignment="1" applyProtection="1">
      <alignment vertical="center" wrapText="1"/>
      <protection locked="0"/>
    </xf>
    <xf numFmtId="168" fontId="10" fillId="7" borderId="1" xfId="92" applyNumberFormat="1" applyFont="1" applyFill="1" applyBorder="1" applyAlignment="1">
      <alignment vertical="center" wrapText="1"/>
    </xf>
    <xf numFmtId="165" fontId="10" fillId="7" borderId="1" xfId="85" applyNumberFormat="1" applyFont="1" applyFill="1" applyBorder="1" applyAlignment="1">
      <alignment vertical="center" wrapText="1"/>
    </xf>
    <xf numFmtId="170" fontId="35" fillId="9" borderId="16" xfId="85" applyNumberFormat="1" applyFont="1" applyFill="1" applyBorder="1" applyAlignment="1">
      <alignment horizontal="center" vertical="center" wrapText="1"/>
    </xf>
    <xf numFmtId="0" fontId="34" fillId="0" borderId="0" xfId="85" applyFont="1" applyAlignment="1">
      <alignment wrapText="1"/>
    </xf>
    <xf numFmtId="168" fontId="11" fillId="2" borderId="1" xfId="92" applyNumberFormat="1" applyFont="1" applyFill="1" applyBorder="1" applyAlignment="1">
      <alignment horizontal="right" wrapText="1"/>
    </xf>
    <xf numFmtId="168" fontId="10" fillId="4" borderId="3" xfId="92" applyNumberFormat="1" applyFont="1" applyFill="1" applyBorder="1" applyAlignment="1" applyProtection="1">
      <alignment vertical="center" wrapText="1"/>
      <protection locked="0"/>
    </xf>
    <xf numFmtId="167" fontId="11" fillId="2" borderId="1" xfId="92" applyNumberFormat="1" applyFont="1" applyFill="1" applyBorder="1" applyAlignment="1">
      <alignment horizontal="right" wrapText="1"/>
    </xf>
    <xf numFmtId="0" fontId="12" fillId="4" borderId="0" xfId="85" applyFont="1" applyFill="1" applyBorder="1" applyAlignment="1">
      <alignment wrapText="1"/>
    </xf>
    <xf numFmtId="49" fontId="10" fillId="4" borderId="15" xfId="85" applyNumberFormat="1" applyFont="1" applyFill="1" applyBorder="1" applyAlignment="1">
      <alignment wrapText="1"/>
    </xf>
    <xf numFmtId="0" fontId="16" fillId="0" borderId="0" xfId="85" applyFont="1" applyAlignment="1"/>
    <xf numFmtId="0" fontId="10" fillId="0" borderId="0" xfId="93" applyFont="1" applyAlignment="1">
      <alignment wrapText="1"/>
    </xf>
    <xf numFmtId="0" fontId="10" fillId="4" borderId="1" xfId="86" applyFont="1" applyFill="1" applyBorder="1" applyAlignment="1" applyProtection="1">
      <alignment horizontal="center" vertical="center" wrapText="1"/>
      <protection locked="0"/>
    </xf>
    <xf numFmtId="44" fontId="34" fillId="9" borderId="16" xfId="89" applyFont="1" applyFill="1" applyBorder="1" applyAlignment="1">
      <alignment horizontal="center" vertical="center" wrapText="1"/>
    </xf>
    <xf numFmtId="44" fontId="10" fillId="4" borderId="0" xfId="89" applyFont="1" applyFill="1" applyBorder="1" applyAlignment="1" applyProtection="1">
      <alignment vertical="center" wrapText="1"/>
      <protection locked="0"/>
    </xf>
    <xf numFmtId="167" fontId="23" fillId="4" borderId="0" xfId="90" applyFont="1" applyFill="1" applyBorder="1" applyAlignment="1" applyProtection="1">
      <alignment vertical="center" wrapText="1"/>
      <protection locked="0"/>
    </xf>
    <xf numFmtId="169" fontId="23" fillId="7" borderId="1" xfId="85" applyNumberFormat="1" applyFont="1" applyFill="1" applyBorder="1" applyAlignment="1">
      <alignment vertical="center" wrapText="1"/>
    </xf>
    <xf numFmtId="164" fontId="10" fillId="4" borderId="1" xfId="96" applyFont="1" applyFill="1" applyBorder="1" applyAlignment="1" applyProtection="1">
      <alignment vertical="center" wrapText="1"/>
      <protection locked="0"/>
    </xf>
    <xf numFmtId="164" fontId="10" fillId="4" borderId="0" xfId="96" applyFont="1" applyFill="1" applyBorder="1" applyAlignment="1" applyProtection="1">
      <alignment vertical="center" wrapText="1"/>
      <protection locked="0"/>
    </xf>
    <xf numFmtId="164" fontId="34" fillId="9" borderId="16" xfId="96" applyFont="1" applyFill="1" applyBorder="1" applyAlignment="1">
      <alignment horizontal="center" vertical="center" wrapText="1"/>
    </xf>
    <xf numFmtId="164" fontId="10" fillId="7" borderId="1" xfId="96" applyFont="1" applyFill="1" applyBorder="1" applyAlignment="1" applyProtection="1">
      <alignment vertical="center" wrapText="1"/>
      <protection locked="0"/>
    </xf>
    <xf numFmtId="164" fontId="10" fillId="7" borderId="1" xfId="96" applyFont="1" applyFill="1" applyBorder="1" applyAlignment="1">
      <alignment vertical="center" wrapText="1"/>
    </xf>
    <xf numFmtId="168" fontId="10" fillId="7" borderId="1" xfId="97" applyNumberFormat="1" applyFont="1" applyFill="1" applyBorder="1" applyAlignment="1" applyProtection="1">
      <alignment vertical="center" wrapText="1"/>
      <protection locked="0"/>
    </xf>
    <xf numFmtId="168" fontId="10" fillId="7" borderId="1" xfId="97" applyNumberFormat="1" applyFont="1" applyFill="1" applyBorder="1" applyAlignment="1">
      <alignment vertical="center" wrapText="1"/>
    </xf>
    <xf numFmtId="164" fontId="11" fillId="2" borderId="1" xfId="96" applyFont="1" applyFill="1" applyBorder="1" applyAlignment="1">
      <alignment horizontal="right" wrapText="1"/>
    </xf>
    <xf numFmtId="164" fontId="21" fillId="2" borderId="1" xfId="96" applyFont="1" applyFill="1" applyBorder="1" applyAlignment="1">
      <alignment horizontal="right" vertical="center" wrapText="1"/>
    </xf>
    <xf numFmtId="167" fontId="23" fillId="4" borderId="1" xfId="97" applyFont="1" applyFill="1" applyBorder="1" applyAlignment="1" applyProtection="1">
      <alignment vertical="center" wrapText="1"/>
      <protection locked="0"/>
    </xf>
    <xf numFmtId="167" fontId="23" fillId="4" borderId="0" xfId="97" applyFont="1" applyFill="1" applyBorder="1" applyAlignment="1" applyProtection="1">
      <alignment vertical="center" wrapText="1"/>
      <protection locked="0"/>
    </xf>
    <xf numFmtId="168" fontId="23" fillId="0" borderId="1" xfId="97" applyNumberFormat="1" applyFont="1" applyFill="1" applyBorder="1" applyAlignment="1" applyProtection="1">
      <alignment horizontal="left" vertical="center" wrapText="1" indent="1"/>
      <protection locked="0"/>
    </xf>
    <xf numFmtId="164" fontId="35" fillId="9" borderId="16" xfId="96" applyFont="1" applyFill="1" applyBorder="1" applyAlignment="1">
      <alignment horizontal="center" vertical="center" wrapText="1"/>
    </xf>
    <xf numFmtId="0" fontId="10" fillId="0" borderId="0" xfId="98" applyFont="1" applyAlignment="1">
      <alignment wrapText="1"/>
    </xf>
    <xf numFmtId="17" fontId="10" fillId="4" borderId="1" xfId="85" applyNumberFormat="1" applyFont="1" applyFill="1" applyBorder="1" applyAlignment="1" applyProtection="1">
      <alignment horizontal="center" vertical="center" wrapText="1"/>
      <protection locked="0"/>
    </xf>
    <xf numFmtId="164" fontId="10" fillId="4" borderId="1" xfId="96" applyFont="1" applyFill="1" applyBorder="1" applyAlignment="1" applyProtection="1">
      <alignment horizontal="center" vertical="center" wrapText="1"/>
      <protection locked="0"/>
    </xf>
    <xf numFmtId="164" fontId="10" fillId="4" borderId="0" xfId="96" applyFont="1" applyFill="1" applyBorder="1" applyAlignment="1" applyProtection="1">
      <alignment horizontal="center" vertical="center" wrapText="1"/>
      <protection locked="0"/>
    </xf>
    <xf numFmtId="164" fontId="10" fillId="7" borderId="1" xfId="96" applyFont="1" applyFill="1" applyBorder="1" applyAlignment="1" applyProtection="1">
      <alignment horizontal="center" vertical="center" wrapText="1"/>
      <protection locked="0"/>
    </xf>
    <xf numFmtId="164" fontId="10" fillId="7" borderId="1" xfId="96" applyFont="1" applyFill="1" applyBorder="1" applyAlignment="1">
      <alignment horizontal="center" vertical="center" wrapText="1"/>
    </xf>
    <xf numFmtId="165" fontId="10" fillId="7" borderId="1" xfId="85" applyNumberFormat="1" applyFont="1" applyFill="1" applyBorder="1" applyAlignment="1">
      <alignment horizontal="center" vertical="center" wrapText="1"/>
    </xf>
    <xf numFmtId="44" fontId="21" fillId="2" borderId="1" xfId="87" applyFont="1" applyFill="1" applyBorder="1" applyAlignment="1">
      <alignment horizontal="right" vertical="center" wrapText="1"/>
    </xf>
    <xf numFmtId="168" fontId="11" fillId="2" borderId="1" xfId="99" applyNumberFormat="1" applyFont="1" applyFill="1" applyBorder="1" applyAlignment="1">
      <alignment horizontal="right" wrapText="1"/>
    </xf>
    <xf numFmtId="44" fontId="10" fillId="4" borderId="1" xfId="87" applyFont="1" applyFill="1" applyBorder="1" applyAlignment="1" applyProtection="1">
      <alignment vertical="center" wrapText="1"/>
      <protection locked="0"/>
    </xf>
    <xf numFmtId="44" fontId="10" fillId="4" borderId="0" xfId="87" applyFont="1" applyFill="1" applyBorder="1" applyAlignment="1" applyProtection="1">
      <alignment vertical="center" wrapText="1"/>
      <protection locked="0"/>
    </xf>
    <xf numFmtId="44" fontId="10" fillId="7" borderId="1" xfId="87" applyFont="1" applyFill="1" applyBorder="1" applyAlignment="1" applyProtection="1">
      <alignment vertical="center" wrapText="1"/>
      <protection locked="0"/>
    </xf>
    <xf numFmtId="44" fontId="10" fillId="7" borderId="1" xfId="87" applyFont="1" applyFill="1" applyBorder="1" applyAlignment="1">
      <alignment vertical="center" wrapText="1"/>
    </xf>
    <xf numFmtId="168" fontId="21" fillId="2" borderId="1" xfId="92" applyNumberFormat="1" applyFont="1" applyFill="1" applyBorder="1" applyAlignment="1">
      <alignment horizontal="right" vertical="center" wrapText="1"/>
    </xf>
    <xf numFmtId="44" fontId="10" fillId="4" borderId="1" xfId="87" applyFont="1" applyFill="1" applyBorder="1" applyAlignment="1" applyProtection="1">
      <alignment horizontal="center" vertical="center" wrapText="1"/>
      <protection locked="0"/>
    </xf>
    <xf numFmtId="44" fontId="10" fillId="4" borderId="0" xfId="87" applyFont="1" applyFill="1" applyBorder="1" applyAlignment="1" applyProtection="1">
      <alignment horizontal="center" vertical="center" wrapText="1"/>
      <protection locked="0"/>
    </xf>
    <xf numFmtId="44" fontId="10" fillId="7" borderId="1" xfId="87" applyFont="1" applyFill="1" applyBorder="1" applyAlignment="1" applyProtection="1">
      <alignment horizontal="center" vertical="center" wrapText="1"/>
      <protection locked="0"/>
    </xf>
    <xf numFmtId="44" fontId="10" fillId="7" borderId="1" xfId="87" applyFont="1" applyFill="1" applyBorder="1" applyAlignment="1">
      <alignment horizontal="center" vertical="center" wrapText="1"/>
    </xf>
    <xf numFmtId="0" fontId="10" fillId="4" borderId="0" xfId="85" applyFont="1" applyFill="1" applyAlignment="1">
      <alignment horizontal="center" vertical="center" wrapText="1"/>
    </xf>
    <xf numFmtId="44" fontId="10" fillId="4" borderId="3" xfId="87" applyFont="1" applyFill="1" applyBorder="1" applyAlignment="1" applyProtection="1">
      <alignment vertical="center" wrapText="1"/>
      <protection locked="0"/>
    </xf>
    <xf numFmtId="0" fontId="22" fillId="0" borderId="2" xfId="85" applyFont="1" applyBorder="1" applyAlignment="1"/>
    <xf numFmtId="167" fontId="23" fillId="4" borderId="1" xfId="92" applyFont="1" applyFill="1" applyBorder="1" applyAlignment="1" applyProtection="1">
      <alignment vertical="center" wrapText="1"/>
      <protection locked="0"/>
    </xf>
    <xf numFmtId="167" fontId="23" fillId="4" borderId="0" xfId="92" applyFont="1" applyFill="1" applyBorder="1" applyAlignment="1" applyProtection="1">
      <alignment vertical="center" wrapText="1"/>
      <protection locked="0"/>
    </xf>
    <xf numFmtId="0" fontId="22" fillId="4" borderId="0" xfId="85" applyFont="1" applyFill="1" applyBorder="1" applyAlignment="1"/>
    <xf numFmtId="168" fontId="23" fillId="4" borderId="1" xfId="92" applyNumberFormat="1" applyFont="1" applyFill="1" applyBorder="1" applyAlignment="1" applyProtection="1">
      <alignment horizontal="left" vertical="center" wrapText="1" indent="1"/>
      <protection locked="0"/>
    </xf>
    <xf numFmtId="169" fontId="23" fillId="4" borderId="1" xfId="85" applyNumberFormat="1" applyFont="1" applyFill="1" applyBorder="1" applyAlignment="1">
      <alignment vertical="center" wrapText="1"/>
    </xf>
    <xf numFmtId="0" fontId="10" fillId="0" borderId="0" xfId="102" applyFont="1" applyAlignment="1">
      <alignment wrapText="1"/>
    </xf>
    <xf numFmtId="165" fontId="10" fillId="0" borderId="0" xfId="102" applyNumberFormat="1" applyFont="1" applyAlignment="1">
      <alignment wrapText="1"/>
    </xf>
    <xf numFmtId="0" fontId="2" fillId="0" borderId="0" xfId="102" applyAlignment="1">
      <alignment wrapText="1"/>
    </xf>
    <xf numFmtId="0" fontId="2" fillId="4" borderId="0" xfId="102" applyFill="1" applyAlignment="1">
      <alignment wrapText="1"/>
    </xf>
    <xf numFmtId="0" fontId="10" fillId="4" borderId="1" xfId="102" applyFont="1" applyFill="1" applyBorder="1" applyAlignment="1" applyProtection="1">
      <alignment horizontal="center" vertical="center" wrapText="1"/>
      <protection locked="0"/>
    </xf>
    <xf numFmtId="0" fontId="45" fillId="4" borderId="1" xfId="102" applyFont="1" applyFill="1" applyBorder="1" applyAlignment="1" applyProtection="1">
      <alignment horizontal="center" vertical="center" wrapText="1"/>
      <protection locked="0"/>
    </xf>
    <xf numFmtId="17" fontId="10" fillId="4" borderId="1" xfId="102" applyNumberFormat="1" applyFont="1" applyFill="1" applyBorder="1" applyAlignment="1" applyProtection="1">
      <alignment horizontal="center" vertical="center" wrapText="1"/>
      <protection locked="0"/>
    </xf>
    <xf numFmtId="14" fontId="10" fillId="4" borderId="1" xfId="102" applyNumberFormat="1" applyFont="1" applyFill="1" applyBorder="1" applyAlignment="1" applyProtection="1">
      <alignment horizontal="center" vertical="center" wrapText="1"/>
      <protection locked="0"/>
    </xf>
    <xf numFmtId="165" fontId="10" fillId="7" borderId="1" xfId="102" applyNumberFormat="1" applyFont="1" applyFill="1" applyBorder="1" applyAlignment="1">
      <alignment vertical="center" wrapText="1"/>
    </xf>
    <xf numFmtId="165" fontId="21" fillId="2" borderId="1" xfId="102" applyNumberFormat="1" applyFont="1" applyFill="1" applyBorder="1" applyAlignment="1">
      <alignment horizontal="right" vertical="center" wrapText="1"/>
    </xf>
    <xf numFmtId="165" fontId="11" fillId="2" borderId="1" xfId="102" applyNumberFormat="1" applyFont="1" applyFill="1" applyBorder="1" applyAlignment="1">
      <alignment horizontal="right" wrapText="1"/>
    </xf>
    <xf numFmtId="0" fontId="9" fillId="0" borderId="0" xfId="102" applyFont="1" applyAlignment="1">
      <alignment wrapText="1"/>
    </xf>
    <xf numFmtId="0" fontId="22" fillId="0" borderId="0" xfId="102" applyFont="1" applyBorder="1" applyAlignment="1"/>
    <xf numFmtId="169" fontId="23" fillId="7" borderId="1" xfId="102" applyNumberFormat="1" applyFont="1" applyFill="1" applyBorder="1" applyAlignment="1">
      <alignment vertical="center" wrapText="1"/>
    </xf>
    <xf numFmtId="0" fontId="22" fillId="0" borderId="2" xfId="102" applyFont="1" applyBorder="1" applyAlignment="1"/>
    <xf numFmtId="0" fontId="12" fillId="4" borderId="0" xfId="102" applyFont="1" applyFill="1" applyBorder="1" applyAlignment="1">
      <alignment wrapText="1"/>
    </xf>
    <xf numFmtId="49" fontId="10" fillId="4" borderId="15" xfId="102" applyNumberFormat="1" applyFont="1" applyFill="1" applyBorder="1" applyAlignment="1">
      <alignment wrapText="1"/>
    </xf>
    <xf numFmtId="0" fontId="10" fillId="0" borderId="0" xfId="86" applyFont="1" applyAlignment="1">
      <alignment wrapText="1"/>
    </xf>
    <xf numFmtId="165" fontId="10" fillId="0" borderId="0" xfId="86" applyNumberFormat="1" applyFont="1" applyAlignment="1">
      <alignment wrapText="1"/>
    </xf>
    <xf numFmtId="0" fontId="2" fillId="0" borderId="0" xfId="86" applyAlignment="1">
      <alignment wrapText="1"/>
    </xf>
    <xf numFmtId="0" fontId="2" fillId="4" borderId="0" xfId="86" applyFill="1" applyAlignment="1">
      <alignment wrapText="1"/>
    </xf>
    <xf numFmtId="0" fontId="10" fillId="17" borderId="1" xfId="86" applyFont="1" applyFill="1" applyBorder="1" applyAlignment="1" applyProtection="1">
      <alignment horizontal="center" vertical="center" wrapText="1"/>
      <protection locked="0"/>
    </xf>
    <xf numFmtId="17" fontId="10" fillId="4" borderId="1" xfId="86" applyNumberFormat="1" applyFont="1" applyFill="1" applyBorder="1" applyAlignment="1" applyProtection="1">
      <alignment horizontal="center" vertical="center" wrapText="1"/>
      <protection locked="0"/>
    </xf>
    <xf numFmtId="14" fontId="10" fillId="4" borderId="1" xfId="86" applyNumberFormat="1" applyFont="1" applyFill="1" applyBorder="1" applyAlignment="1" applyProtection="1">
      <alignment horizontal="center" vertical="center" wrapText="1"/>
      <protection locked="0"/>
    </xf>
    <xf numFmtId="0" fontId="10" fillId="4" borderId="0" xfId="86" applyFont="1" applyFill="1" applyAlignment="1">
      <alignment horizontal="center" vertical="center" wrapText="1"/>
    </xf>
    <xf numFmtId="165" fontId="21" fillId="2" borderId="1" xfId="86" applyNumberFormat="1" applyFont="1" applyFill="1" applyBorder="1" applyAlignment="1">
      <alignment horizontal="right" vertical="center" wrapText="1"/>
    </xf>
    <xf numFmtId="165" fontId="11" fillId="2" borderId="1" xfId="86" applyNumberFormat="1" applyFont="1" applyFill="1" applyBorder="1" applyAlignment="1">
      <alignment horizontal="right" wrapText="1"/>
    </xf>
    <xf numFmtId="0" fontId="9" fillId="0" borderId="0" xfId="86" applyFont="1" applyAlignment="1">
      <alignment wrapText="1"/>
    </xf>
    <xf numFmtId="0" fontId="22" fillId="0" borderId="0" xfId="86" applyFont="1" applyBorder="1" applyAlignment="1"/>
    <xf numFmtId="169" fontId="23" fillId="7" borderId="1" xfId="86" applyNumberFormat="1" applyFont="1" applyFill="1" applyBorder="1" applyAlignment="1">
      <alignment vertical="center" wrapText="1"/>
    </xf>
    <xf numFmtId="0" fontId="12" fillId="4" borderId="0" xfId="86" applyFont="1" applyFill="1" applyBorder="1" applyAlignment="1">
      <alignment wrapText="1"/>
    </xf>
    <xf numFmtId="49" fontId="10" fillId="4" borderId="15" xfId="86" applyNumberFormat="1" applyFont="1" applyFill="1" applyBorder="1" applyAlignment="1">
      <alignment wrapText="1"/>
    </xf>
    <xf numFmtId="0" fontId="10" fillId="0" borderId="0" xfId="68" applyFont="1" applyAlignment="1">
      <alignment horizontal="center" vertical="center" wrapText="1"/>
    </xf>
    <xf numFmtId="168" fontId="10" fillId="4" borderId="1" xfId="73" applyNumberFormat="1" applyFont="1" applyFill="1" applyBorder="1" applyAlignment="1" applyProtection="1">
      <alignment horizontal="center" vertical="center" wrapText="1"/>
      <protection locked="0"/>
    </xf>
    <xf numFmtId="0" fontId="10" fillId="0" borderId="0" xfId="104" applyFont="1" applyAlignment="1">
      <alignment wrapText="1"/>
    </xf>
    <xf numFmtId="0" fontId="31" fillId="0" borderId="0" xfId="105" applyFont="1" applyAlignment="1">
      <alignment vertical="center"/>
    </xf>
    <xf numFmtId="165" fontId="10" fillId="0" borderId="0" xfId="104" applyNumberFormat="1" applyFont="1" applyAlignment="1">
      <alignment wrapText="1"/>
    </xf>
    <xf numFmtId="0" fontId="1" fillId="0" borderId="0" xfId="104" applyAlignment="1">
      <alignment wrapText="1"/>
    </xf>
    <xf numFmtId="0" fontId="1" fillId="0" borderId="0" xfId="104"/>
    <xf numFmtId="0" fontId="1" fillId="4" borderId="0" xfId="104" applyFill="1" applyAlignment="1">
      <alignment wrapText="1"/>
    </xf>
    <xf numFmtId="0" fontId="17" fillId="5" borderId="12" xfId="107" applyFont="1" applyFill="1" applyBorder="1" applyAlignment="1">
      <alignment horizontal="center" vertical="center" wrapText="1"/>
    </xf>
    <xf numFmtId="0" fontId="10" fillId="4" borderId="1" xfId="104" applyFont="1" applyFill="1" applyBorder="1" applyAlignment="1" applyProtection="1">
      <alignment horizontal="center" vertical="center" wrapText="1"/>
      <protection locked="0"/>
    </xf>
    <xf numFmtId="0" fontId="93" fillId="0" borderId="0" xfId="104" applyFont="1" applyAlignment="1">
      <alignment vertical="center" wrapText="1"/>
    </xf>
    <xf numFmtId="0" fontId="10" fillId="0" borderId="1" xfId="104" applyFont="1" applyBorder="1" applyAlignment="1">
      <alignment wrapText="1"/>
    </xf>
    <xf numFmtId="0" fontId="10" fillId="7" borderId="1" xfId="104" applyFont="1" applyFill="1" applyBorder="1" applyAlignment="1" applyProtection="1">
      <alignment horizontal="center" vertical="center" wrapText="1"/>
      <protection locked="0"/>
    </xf>
    <xf numFmtId="14" fontId="10" fillId="4" borderId="1" xfId="104" applyNumberFormat="1" applyFont="1" applyFill="1" applyBorder="1" applyAlignment="1" applyProtection="1">
      <alignment horizontal="center" vertical="center" wrapText="1"/>
      <protection locked="0"/>
    </xf>
    <xf numFmtId="44" fontId="10" fillId="4" borderId="1" xfId="108" applyFont="1" applyFill="1" applyBorder="1" applyAlignment="1" applyProtection="1">
      <alignment vertical="center" wrapText="1"/>
      <protection locked="0"/>
    </xf>
    <xf numFmtId="168" fontId="10" fillId="4" borderId="1" xfId="109" applyNumberFormat="1" applyFont="1" applyFill="1" applyBorder="1" applyAlignment="1" applyProtection="1">
      <alignment vertical="center" wrapText="1"/>
      <protection locked="0"/>
    </xf>
    <xf numFmtId="44" fontId="10" fillId="7" borderId="1" xfId="108" applyFont="1" applyFill="1" applyBorder="1" applyAlignment="1" applyProtection="1">
      <alignment vertical="center" wrapText="1"/>
      <protection locked="0"/>
    </xf>
    <xf numFmtId="168" fontId="10" fillId="7" borderId="1" xfId="109" applyNumberFormat="1" applyFont="1" applyFill="1" applyBorder="1" applyAlignment="1">
      <alignment vertical="center" wrapText="1"/>
    </xf>
    <xf numFmtId="165" fontId="10" fillId="7" borderId="1" xfId="104" applyNumberFormat="1" applyFont="1" applyFill="1" applyBorder="1" applyAlignment="1">
      <alignment vertical="center" wrapText="1"/>
    </xf>
    <xf numFmtId="0" fontId="93" fillId="4" borderId="1" xfId="104" applyFont="1" applyFill="1" applyBorder="1" applyAlignment="1" applyProtection="1">
      <alignment horizontal="left" vertical="center" wrapText="1"/>
      <protection locked="0"/>
    </xf>
    <xf numFmtId="0" fontId="10" fillId="0" borderId="0" xfId="104" applyFont="1" applyAlignment="1">
      <alignment vertical="center" wrapText="1"/>
    </xf>
    <xf numFmtId="0" fontId="10" fillId="4" borderId="1" xfId="104" applyFont="1" applyFill="1" applyBorder="1" applyAlignment="1" applyProtection="1">
      <alignment vertical="center" wrapText="1"/>
      <protection locked="0"/>
    </xf>
    <xf numFmtId="0" fontId="10" fillId="4" borderId="1" xfId="104" applyFont="1" applyFill="1" applyBorder="1" applyAlignment="1" applyProtection="1">
      <alignment horizontal="left" vertical="center" wrapText="1"/>
      <protection locked="0"/>
    </xf>
    <xf numFmtId="44" fontId="11" fillId="2" borderId="1" xfId="108" applyFont="1" applyFill="1" applyBorder="1" applyAlignment="1">
      <alignment horizontal="right" wrapText="1"/>
    </xf>
    <xf numFmtId="168" fontId="11" fillId="2" borderId="1" xfId="109" applyNumberFormat="1" applyFont="1" applyFill="1" applyBorder="1" applyAlignment="1">
      <alignment horizontal="right" wrapText="1"/>
    </xf>
    <xf numFmtId="168" fontId="21" fillId="2" borderId="1" xfId="109" applyNumberFormat="1" applyFont="1" applyFill="1" applyBorder="1" applyAlignment="1">
      <alignment horizontal="right" vertical="center" wrapText="1"/>
    </xf>
    <xf numFmtId="165" fontId="21" fillId="2" borderId="1" xfId="104" applyNumberFormat="1" applyFont="1" applyFill="1" applyBorder="1" applyAlignment="1">
      <alignment horizontal="right" vertical="center" wrapText="1"/>
    </xf>
    <xf numFmtId="165" fontId="11" fillId="2" borderId="1" xfId="104" applyNumberFormat="1" applyFont="1" applyFill="1" applyBorder="1" applyAlignment="1">
      <alignment horizontal="right" wrapText="1"/>
    </xf>
    <xf numFmtId="0" fontId="9" fillId="0" borderId="0" xfId="104" applyFont="1" applyAlignment="1">
      <alignment wrapText="1"/>
    </xf>
    <xf numFmtId="0" fontId="22" fillId="0" borderId="0" xfId="104" applyFont="1" applyBorder="1" applyAlignment="1"/>
    <xf numFmtId="167" fontId="23" fillId="4" borderId="1" xfId="109" applyFont="1" applyFill="1" applyBorder="1" applyAlignment="1" applyProtection="1">
      <alignment vertical="center" wrapText="1"/>
      <protection locked="0"/>
    </xf>
    <xf numFmtId="168" fontId="23" fillId="0" borderId="1" xfId="109" applyNumberFormat="1" applyFont="1" applyFill="1" applyBorder="1" applyAlignment="1" applyProtection="1">
      <alignment horizontal="left" vertical="center" wrapText="1" indent="1"/>
      <protection locked="0"/>
    </xf>
    <xf numFmtId="169" fontId="23" fillId="7" borderId="1" xfId="104" applyNumberFormat="1" applyFont="1" applyFill="1" applyBorder="1" applyAlignment="1">
      <alignment vertical="center" wrapText="1"/>
    </xf>
    <xf numFmtId="0" fontId="12" fillId="4" borderId="0" xfId="104" applyFont="1" applyFill="1" applyBorder="1" applyAlignment="1">
      <alignment wrapText="1"/>
    </xf>
    <xf numFmtId="49" fontId="10" fillId="4" borderId="15" xfId="104" applyNumberFormat="1" applyFont="1" applyFill="1" applyBorder="1" applyAlignment="1">
      <alignment wrapText="1"/>
    </xf>
    <xf numFmtId="0" fontId="13" fillId="2" borderId="1" xfId="43" applyFont="1" applyFill="1" applyBorder="1" applyAlignment="1" applyProtection="1">
      <alignment horizontal="left" vertical="center" wrapText="1"/>
      <protection locked="0"/>
    </xf>
    <xf numFmtId="0" fontId="12" fillId="4" borderId="1" xfId="43" applyFont="1" applyFill="1" applyBorder="1" applyAlignment="1" applyProtection="1">
      <alignment horizontal="center" vertical="center" wrapText="1"/>
      <protection locked="0"/>
    </xf>
    <xf numFmtId="0" fontId="31" fillId="0" borderId="0" xfId="44" applyFont="1" applyAlignment="1">
      <alignment horizontal="center" vertical="center"/>
    </xf>
    <xf numFmtId="0" fontId="11" fillId="2" borderId="1" xfId="43" applyFont="1" applyFill="1" applyBorder="1" applyAlignment="1" applyProtection="1">
      <alignment horizontal="left" vertical="center"/>
      <protection locked="0"/>
    </xf>
    <xf numFmtId="0" fontId="12" fillId="3" borderId="0" xfId="43" applyFont="1" applyFill="1" applyBorder="1" applyAlignment="1">
      <alignment horizontal="left" vertical="center" wrapText="1"/>
    </xf>
    <xf numFmtId="0" fontId="12" fillId="4" borderId="3" xfId="43" applyFont="1" applyFill="1" applyBorder="1" applyAlignment="1" applyProtection="1">
      <alignment horizontal="center" vertical="center" wrapText="1"/>
      <protection locked="0"/>
    </xf>
    <xf numFmtId="0" fontId="12" fillId="4" borderId="2" xfId="43" applyFont="1" applyFill="1" applyBorder="1" applyAlignment="1" applyProtection="1">
      <alignment horizontal="center" vertical="center" wrapText="1"/>
      <protection locked="0"/>
    </xf>
    <xf numFmtId="0" fontId="12" fillId="4" borderId="4" xfId="43" applyFont="1" applyFill="1" applyBorder="1" applyAlignment="1" applyProtection="1">
      <alignment horizontal="center" vertical="center" wrapText="1"/>
      <protection locked="0"/>
    </xf>
    <xf numFmtId="0" fontId="13" fillId="2" borderId="1" xfId="43" applyFont="1" applyFill="1" applyBorder="1" applyAlignment="1">
      <alignment horizontal="left" vertical="center" wrapText="1"/>
    </xf>
    <xf numFmtId="0" fontId="12" fillId="4" borderId="1" xfId="43" applyFont="1" applyFill="1" applyBorder="1" applyAlignment="1">
      <alignment horizontal="center" vertical="center" wrapText="1"/>
    </xf>
    <xf numFmtId="0" fontId="13" fillId="2" borderId="1" xfId="46" applyFont="1" applyFill="1" applyBorder="1" applyAlignment="1">
      <alignment horizontal="center" vertical="center" wrapText="1"/>
    </xf>
    <xf numFmtId="0" fontId="12" fillId="4" borderId="2" xfId="43" applyFont="1" applyFill="1" applyBorder="1" applyAlignment="1">
      <alignment horizontal="left" vertical="center" wrapText="1"/>
    </xf>
    <xf numFmtId="0" fontId="13" fillId="2" borderId="1" xfId="45" applyFont="1" applyFill="1" applyBorder="1" applyAlignment="1">
      <alignment horizontal="center" vertical="center" wrapText="1"/>
    </xf>
    <xf numFmtId="0" fontId="13" fillId="2" borderId="3" xfId="46" applyFont="1" applyFill="1" applyBorder="1" applyAlignment="1">
      <alignment horizontal="center" vertical="center" wrapText="1"/>
    </xf>
    <xf numFmtId="0" fontId="13" fillId="2" borderId="2" xfId="46" applyFont="1" applyFill="1" applyBorder="1" applyAlignment="1">
      <alignment horizontal="center" vertical="center" wrapText="1"/>
    </xf>
    <xf numFmtId="0" fontId="13" fillId="2" borderId="4" xfId="46" applyFont="1" applyFill="1" applyBorder="1" applyAlignment="1">
      <alignment horizontal="center" vertical="center" wrapText="1"/>
    </xf>
    <xf numFmtId="0" fontId="13" fillId="2" borderId="1" xfId="43" applyFont="1" applyFill="1" applyBorder="1" applyAlignment="1">
      <alignment horizontal="center" vertical="center" wrapText="1"/>
    </xf>
    <xf numFmtId="165" fontId="13" fillId="2" borderId="1" xfId="45" applyNumberFormat="1" applyFont="1" applyFill="1" applyBorder="1" applyAlignment="1">
      <alignment horizontal="center" vertical="center" wrapText="1"/>
    </xf>
    <xf numFmtId="0" fontId="13" fillId="2" borderId="5" xfId="46" applyFont="1" applyFill="1" applyBorder="1" applyAlignment="1">
      <alignment horizontal="center" vertical="center" wrapText="1"/>
    </xf>
    <xf numFmtId="0" fontId="5" fillId="0" borderId="10" xfId="46" applyBorder="1" applyAlignment="1">
      <alignment horizontal="center" vertical="center" wrapText="1"/>
    </xf>
    <xf numFmtId="0" fontId="13" fillId="2" borderId="10" xfId="46" applyFont="1" applyFill="1" applyBorder="1" applyAlignment="1">
      <alignment horizontal="center" vertical="center" wrapText="1"/>
    </xf>
    <xf numFmtId="0" fontId="13" fillId="2" borderId="6" xfId="43" applyFont="1" applyFill="1" applyBorder="1" applyAlignment="1">
      <alignment horizontal="center" vertical="center" wrapText="1"/>
    </xf>
    <xf numFmtId="0" fontId="13" fillId="2" borderId="11" xfId="43" applyFont="1" applyFill="1" applyBorder="1" applyAlignment="1">
      <alignment horizontal="center" vertical="center" wrapText="1"/>
    </xf>
    <xf numFmtId="0" fontId="17" fillId="5" borderId="7" xfId="46" applyFont="1" applyFill="1" applyBorder="1" applyAlignment="1">
      <alignment horizontal="center" vertical="center" wrapText="1"/>
    </xf>
    <xf numFmtId="0" fontId="17" fillId="5" borderId="8" xfId="46" applyFont="1" applyFill="1" applyBorder="1" applyAlignment="1">
      <alignment horizontal="center" vertical="center" wrapText="1"/>
    </xf>
    <xf numFmtId="0" fontId="17" fillId="5" borderId="9" xfId="46" applyFont="1" applyFill="1" applyBorder="1" applyAlignment="1">
      <alignment horizontal="center" vertical="center" wrapText="1"/>
    </xf>
    <xf numFmtId="44" fontId="10" fillId="4" borderId="5" xfId="48" applyFont="1" applyFill="1" applyBorder="1" applyAlignment="1" applyProtection="1">
      <alignment horizontal="center" vertical="center" wrapText="1"/>
      <protection locked="0"/>
    </xf>
    <xf numFmtId="44" fontId="10" fillId="4" borderId="13" xfId="48" applyFont="1" applyFill="1" applyBorder="1" applyAlignment="1" applyProtection="1">
      <alignment horizontal="center" vertical="center" wrapText="1"/>
      <protection locked="0"/>
    </xf>
    <xf numFmtId="44" fontId="10" fillId="4" borderId="10" xfId="48" applyFont="1" applyFill="1" applyBorder="1" applyAlignment="1" applyProtection="1">
      <alignment horizontal="center" vertical="center" wrapText="1"/>
      <protection locked="0"/>
    </xf>
    <xf numFmtId="44" fontId="10" fillId="7" borderId="5" xfId="48" applyFont="1" applyFill="1" applyBorder="1" applyAlignment="1" applyProtection="1">
      <alignment horizontal="center" vertical="center" wrapText="1"/>
      <protection locked="0"/>
    </xf>
    <xf numFmtId="44" fontId="10" fillId="7" borderId="13" xfId="48" applyFont="1" applyFill="1" applyBorder="1" applyAlignment="1" applyProtection="1">
      <alignment horizontal="center" vertical="center" wrapText="1"/>
      <protection locked="0"/>
    </xf>
    <xf numFmtId="44" fontId="10" fillId="7" borderId="10" xfId="48" applyFont="1" applyFill="1" applyBorder="1" applyAlignment="1" applyProtection="1">
      <alignment horizontal="center" vertical="center" wrapText="1"/>
      <protection locked="0"/>
    </xf>
    <xf numFmtId="44" fontId="10" fillId="7" borderId="5" xfId="48" applyFont="1" applyFill="1" applyBorder="1" applyAlignment="1">
      <alignment horizontal="center" vertical="center" wrapText="1"/>
    </xf>
    <xf numFmtId="44" fontId="10" fillId="7" borderId="13" xfId="48" applyFont="1" applyFill="1" applyBorder="1" applyAlignment="1">
      <alignment horizontal="center" vertical="center" wrapText="1"/>
    </xf>
    <xf numFmtId="44" fontId="10" fillId="7" borderId="10" xfId="48" applyFont="1" applyFill="1" applyBorder="1" applyAlignment="1">
      <alignment horizontal="center" vertical="center" wrapText="1"/>
    </xf>
    <xf numFmtId="165" fontId="10" fillId="7" borderId="5" xfId="43" applyNumberFormat="1" applyFont="1" applyFill="1" applyBorder="1" applyAlignment="1">
      <alignment horizontal="center" vertical="center" wrapText="1"/>
    </xf>
    <xf numFmtId="165" fontId="10" fillId="7" borderId="13" xfId="43" applyNumberFormat="1" applyFont="1" applyFill="1" applyBorder="1" applyAlignment="1">
      <alignment horizontal="center" vertical="center" wrapText="1"/>
    </xf>
    <xf numFmtId="165" fontId="10" fillId="7" borderId="10" xfId="43" applyNumberFormat="1" applyFont="1" applyFill="1" applyBorder="1" applyAlignment="1">
      <alignment horizontal="center" vertical="center" wrapText="1"/>
    </xf>
    <xf numFmtId="0" fontId="10" fillId="4" borderId="5" xfId="43" applyFont="1" applyFill="1" applyBorder="1" applyAlignment="1" applyProtection="1">
      <alignment horizontal="center" vertical="center" wrapText="1"/>
      <protection locked="0"/>
    </xf>
    <xf numFmtId="0" fontId="10" fillId="4" borderId="13" xfId="43" applyFont="1" applyFill="1" applyBorder="1" applyAlignment="1" applyProtection="1">
      <alignment horizontal="center" vertical="center" wrapText="1"/>
      <protection locked="0"/>
    </xf>
    <xf numFmtId="0" fontId="10" fillId="4" borderId="10" xfId="43" applyFont="1" applyFill="1" applyBorder="1" applyAlignment="1" applyProtection="1">
      <alignment horizontal="center" vertical="center" wrapText="1"/>
      <protection locked="0"/>
    </xf>
    <xf numFmtId="0" fontId="11" fillId="2" borderId="3" xfId="43" applyFont="1" applyFill="1" applyBorder="1" applyAlignment="1">
      <alignment horizontal="right" wrapText="1"/>
    </xf>
    <xf numFmtId="0" fontId="11" fillId="2" borderId="2" xfId="43" applyFont="1" applyFill="1" applyBorder="1" applyAlignment="1">
      <alignment horizontal="right" wrapText="1"/>
    </xf>
    <xf numFmtId="0" fontId="11" fillId="2" borderId="4" xfId="43" applyFont="1" applyFill="1" applyBorder="1" applyAlignment="1">
      <alignment horizontal="right" wrapText="1"/>
    </xf>
    <xf numFmtId="0" fontId="22" fillId="0" borderId="0" xfId="43" applyFont="1" applyBorder="1" applyAlignment="1">
      <alignment horizontal="center"/>
    </xf>
    <xf numFmtId="0" fontId="13" fillId="2" borderId="3" xfId="43" applyFont="1" applyFill="1" applyBorder="1" applyAlignment="1">
      <alignment horizontal="left" vertical="center" wrapText="1"/>
    </xf>
    <xf numFmtId="0" fontId="13" fillId="2" borderId="2" xfId="43" applyFont="1" applyFill="1" applyBorder="1" applyAlignment="1">
      <alignment horizontal="left" vertical="center" wrapText="1"/>
    </xf>
    <xf numFmtId="0" fontId="13" fillId="2" borderId="4" xfId="43" applyFont="1" applyFill="1" applyBorder="1" applyAlignment="1">
      <alignment horizontal="left" vertical="center" wrapText="1"/>
    </xf>
    <xf numFmtId="0" fontId="12" fillId="7" borderId="14" xfId="43" applyFont="1" applyFill="1" applyBorder="1" applyAlignment="1">
      <alignment horizontal="center" wrapText="1"/>
    </xf>
    <xf numFmtId="0" fontId="10" fillId="4" borderId="15" xfId="43" applyFont="1" applyFill="1" applyBorder="1" applyAlignment="1">
      <alignment horizontal="left" wrapText="1"/>
    </xf>
    <xf numFmtId="0" fontId="11" fillId="2" borderId="1" xfId="46" applyFont="1" applyFill="1" applyBorder="1" applyAlignment="1" applyProtection="1">
      <alignment horizontal="left" vertical="center"/>
      <protection locked="0"/>
    </xf>
    <xf numFmtId="0" fontId="12" fillId="3" borderId="0" xfId="46" applyFont="1" applyFill="1" applyBorder="1" applyAlignment="1">
      <alignment horizontal="left" vertical="center" wrapText="1"/>
    </xf>
    <xf numFmtId="0" fontId="13" fillId="2" borderId="1" xfId="46" applyFont="1" applyFill="1" applyBorder="1" applyAlignment="1" applyProtection="1">
      <alignment horizontal="left" vertical="center" wrapText="1"/>
      <protection locked="0"/>
    </xf>
    <xf numFmtId="0" fontId="12" fillId="4" borderId="1" xfId="46" applyFont="1" applyFill="1" applyBorder="1" applyAlignment="1" applyProtection="1">
      <alignment horizontal="center" vertical="center" wrapText="1"/>
      <protection locked="0"/>
    </xf>
    <xf numFmtId="0" fontId="12" fillId="4" borderId="3" xfId="46" applyFont="1" applyFill="1" applyBorder="1" applyAlignment="1" applyProtection="1">
      <alignment horizontal="center" vertical="center" wrapText="1"/>
      <protection locked="0"/>
    </xf>
    <xf numFmtId="0" fontId="12" fillId="4" borderId="2" xfId="46" applyFont="1" applyFill="1" applyBorder="1" applyAlignment="1" applyProtection="1">
      <alignment horizontal="center" vertical="center" wrapText="1"/>
      <protection locked="0"/>
    </xf>
    <xf numFmtId="0" fontId="12" fillId="4" borderId="4" xfId="46" applyFont="1" applyFill="1" applyBorder="1" applyAlignment="1" applyProtection="1">
      <alignment horizontal="center" vertical="center" wrapText="1"/>
      <protection locked="0"/>
    </xf>
    <xf numFmtId="0" fontId="13" fillId="2" borderId="1" xfId="46" applyFont="1" applyFill="1" applyBorder="1" applyAlignment="1">
      <alignment horizontal="left" vertical="center" wrapText="1"/>
    </xf>
    <xf numFmtId="0" fontId="12" fillId="4" borderId="1" xfId="46" applyFont="1" applyFill="1" applyBorder="1" applyAlignment="1">
      <alignment horizontal="center" vertical="center" wrapText="1"/>
    </xf>
    <xf numFmtId="0" fontId="12" fillId="4" borderId="2" xfId="46" applyFont="1" applyFill="1" applyBorder="1" applyAlignment="1">
      <alignment horizontal="left" vertical="center" wrapText="1"/>
    </xf>
    <xf numFmtId="0" fontId="10" fillId="4" borderId="15" xfId="46" applyFont="1" applyFill="1" applyBorder="1" applyAlignment="1">
      <alignment horizontal="left" wrapText="1"/>
    </xf>
    <xf numFmtId="44" fontId="11" fillId="2" borderId="3" xfId="48" applyFont="1" applyFill="1" applyBorder="1" applyAlignment="1">
      <alignment horizontal="right" wrapText="1"/>
    </xf>
    <xf numFmtId="44" fontId="11" fillId="2" borderId="2" xfId="48" applyFont="1" applyFill="1" applyBorder="1" applyAlignment="1">
      <alignment horizontal="right" wrapText="1"/>
    </xf>
    <xf numFmtId="44" fontId="11" fillId="2" borderId="4" xfId="48" applyFont="1" applyFill="1" applyBorder="1" applyAlignment="1">
      <alignment horizontal="right" wrapText="1"/>
    </xf>
    <xf numFmtId="44" fontId="22" fillId="0" borderId="0" xfId="48" applyFont="1" applyBorder="1" applyAlignment="1">
      <alignment horizontal="center"/>
    </xf>
    <xf numFmtId="0" fontId="13" fillId="2" borderId="3" xfId="46" applyFont="1" applyFill="1" applyBorder="1" applyAlignment="1">
      <alignment horizontal="left" vertical="center" wrapText="1"/>
    </xf>
    <xf numFmtId="0" fontId="13" fillId="2" borderId="2" xfId="46" applyFont="1" applyFill="1" applyBorder="1" applyAlignment="1">
      <alignment horizontal="left" vertical="center" wrapText="1"/>
    </xf>
    <xf numFmtId="0" fontId="13" fillId="2" borderId="4" xfId="46" applyFont="1" applyFill="1" applyBorder="1" applyAlignment="1">
      <alignment horizontal="left" vertical="center" wrapText="1"/>
    </xf>
    <xf numFmtId="0" fontId="12" fillId="7" borderId="14" xfId="46" applyFont="1" applyFill="1" applyBorder="1" applyAlignment="1">
      <alignment horizontal="center" wrapText="1"/>
    </xf>
    <xf numFmtId="0" fontId="13" fillId="2" borderId="6" xfId="46" applyFont="1" applyFill="1" applyBorder="1" applyAlignment="1">
      <alignment horizontal="center" vertical="center" wrapText="1"/>
    </xf>
    <xf numFmtId="0" fontId="13" fillId="2" borderId="11" xfId="46" applyFont="1" applyFill="1" applyBorder="1" applyAlignment="1">
      <alignment horizontal="center" vertical="center" wrapText="1"/>
    </xf>
    <xf numFmtId="0" fontId="11" fillId="2" borderId="3" xfId="46" applyFont="1" applyFill="1" applyBorder="1" applyAlignment="1">
      <alignment horizontal="right" wrapText="1"/>
    </xf>
    <xf numFmtId="0" fontId="11" fillId="2" borderId="2" xfId="46" applyFont="1" applyFill="1" applyBorder="1" applyAlignment="1">
      <alignment horizontal="right" wrapText="1"/>
    </xf>
    <xf numFmtId="0" fontId="11" fillId="2" borderId="4" xfId="46" applyFont="1" applyFill="1" applyBorder="1" applyAlignment="1">
      <alignment horizontal="right" wrapText="1"/>
    </xf>
    <xf numFmtId="0" fontId="22" fillId="0" borderId="0" xfId="46" applyFont="1" applyBorder="1" applyAlignment="1">
      <alignment horizontal="center"/>
    </xf>
    <xf numFmtId="167" fontId="10" fillId="4" borderId="5" xfId="51" applyFont="1" applyFill="1" applyBorder="1" applyAlignment="1" applyProtection="1">
      <alignment horizontal="center" vertical="center" wrapText="1"/>
      <protection locked="0"/>
    </xf>
    <xf numFmtId="167" fontId="10" fillId="4" borderId="13" xfId="51" applyFont="1" applyFill="1" applyBorder="1" applyAlignment="1" applyProtection="1">
      <alignment horizontal="center" vertical="center" wrapText="1"/>
      <protection locked="0"/>
    </xf>
    <xf numFmtId="167" fontId="10" fillId="4" borderId="10" xfId="51" applyFont="1" applyFill="1" applyBorder="1" applyAlignment="1" applyProtection="1">
      <alignment horizontal="center" vertical="center" wrapText="1"/>
      <protection locked="0"/>
    </xf>
    <xf numFmtId="168" fontId="10" fillId="7" borderId="5" xfId="51" applyNumberFormat="1" applyFont="1" applyFill="1" applyBorder="1" applyAlignment="1" applyProtection="1">
      <alignment horizontal="center" vertical="center" wrapText="1"/>
      <protection locked="0"/>
    </xf>
    <xf numFmtId="168" fontId="10" fillId="7" borderId="13" xfId="51" applyNumberFormat="1" applyFont="1" applyFill="1" applyBorder="1" applyAlignment="1" applyProtection="1">
      <alignment horizontal="center" vertical="center" wrapText="1"/>
      <protection locked="0"/>
    </xf>
    <xf numFmtId="168" fontId="10" fillId="7" borderId="10" xfId="51" applyNumberFormat="1" applyFont="1" applyFill="1" applyBorder="1" applyAlignment="1" applyProtection="1">
      <alignment horizontal="center" vertical="center" wrapText="1"/>
      <protection locked="0"/>
    </xf>
    <xf numFmtId="168" fontId="10" fillId="7" borderId="5" xfId="51" applyNumberFormat="1" applyFont="1" applyFill="1" applyBorder="1" applyAlignment="1">
      <alignment horizontal="center" vertical="center" wrapText="1"/>
    </xf>
    <xf numFmtId="168" fontId="10" fillId="7" borderId="13" xfId="51" applyNumberFormat="1" applyFont="1" applyFill="1" applyBorder="1" applyAlignment="1">
      <alignment horizontal="center" vertical="center" wrapText="1"/>
    </xf>
    <xf numFmtId="168" fontId="10" fillId="7" borderId="10" xfId="51" applyNumberFormat="1" applyFont="1" applyFill="1" applyBorder="1" applyAlignment="1">
      <alignment horizontal="center" vertical="center" wrapText="1"/>
    </xf>
    <xf numFmtId="165" fontId="10" fillId="7" borderId="5" xfId="46" applyNumberFormat="1" applyFont="1" applyFill="1" applyBorder="1" applyAlignment="1">
      <alignment horizontal="center" vertical="center" wrapText="1"/>
    </xf>
    <xf numFmtId="165" fontId="10" fillId="7" borderId="13" xfId="46" applyNumberFormat="1" applyFont="1" applyFill="1" applyBorder="1" applyAlignment="1">
      <alignment horizontal="center" vertical="center" wrapText="1"/>
    </xf>
    <xf numFmtId="165" fontId="10" fillId="7" borderId="10" xfId="46" applyNumberFormat="1" applyFont="1" applyFill="1" applyBorder="1" applyAlignment="1">
      <alignment horizontal="center" vertical="center" wrapText="1"/>
    </xf>
    <xf numFmtId="0" fontId="10" fillId="4" borderId="5" xfId="46" applyFont="1" applyFill="1" applyBorder="1" applyAlignment="1" applyProtection="1">
      <alignment horizontal="center" vertical="center" wrapText="1"/>
      <protection locked="0"/>
    </xf>
    <xf numFmtId="0" fontId="10" fillId="4" borderId="13" xfId="46" applyFont="1" applyFill="1" applyBorder="1" applyAlignment="1" applyProtection="1">
      <alignment horizontal="center" vertical="center" wrapText="1"/>
      <protection locked="0"/>
    </xf>
    <xf numFmtId="0" fontId="10" fillId="4" borderId="10" xfId="46" applyFont="1" applyFill="1" applyBorder="1" applyAlignment="1" applyProtection="1">
      <alignment horizontal="center" vertical="center" wrapText="1"/>
      <protection locked="0"/>
    </xf>
    <xf numFmtId="0" fontId="10" fillId="4" borderId="3" xfId="46" applyFont="1" applyFill="1" applyBorder="1" applyAlignment="1" applyProtection="1">
      <alignment horizontal="left" wrapText="1"/>
      <protection locked="0"/>
    </xf>
    <xf numFmtId="0" fontId="10" fillId="4" borderId="2" xfId="46" applyFont="1" applyFill="1" applyBorder="1" applyAlignment="1" applyProtection="1">
      <alignment horizontal="left" wrapText="1"/>
      <protection locked="0"/>
    </xf>
    <xf numFmtId="0" fontId="10" fillId="4" borderId="4" xfId="46" applyFont="1" applyFill="1" applyBorder="1" applyAlignment="1" applyProtection="1">
      <alignment horizontal="left" wrapText="1"/>
      <protection locked="0"/>
    </xf>
    <xf numFmtId="0" fontId="10" fillId="7" borderId="5" xfId="46" applyFont="1" applyFill="1" applyBorder="1" applyAlignment="1" applyProtection="1">
      <alignment horizontal="center" vertical="center" wrapText="1"/>
      <protection locked="0"/>
    </xf>
    <xf numFmtId="0" fontId="10" fillId="7" borderId="10" xfId="46" applyFont="1" applyFill="1" applyBorder="1" applyAlignment="1" applyProtection="1">
      <alignment horizontal="center" vertical="center" wrapText="1"/>
      <protection locked="0"/>
    </xf>
    <xf numFmtId="17" fontId="10" fillId="4" borderId="5" xfId="46" applyNumberFormat="1" applyFont="1" applyFill="1" applyBorder="1" applyAlignment="1" applyProtection="1">
      <alignment horizontal="center" vertical="center" wrapText="1"/>
      <protection locked="0"/>
    </xf>
    <xf numFmtId="17" fontId="10" fillId="4" borderId="10" xfId="46" applyNumberFormat="1" applyFont="1" applyFill="1" applyBorder="1" applyAlignment="1" applyProtection="1">
      <alignment horizontal="center" vertical="center" wrapText="1"/>
      <protection locked="0"/>
    </xf>
    <xf numFmtId="0" fontId="12" fillId="4" borderId="3" xfId="46" applyFont="1" applyFill="1" applyBorder="1" applyAlignment="1">
      <alignment horizontal="center" vertical="center" wrapText="1"/>
    </xf>
    <xf numFmtId="0" fontId="12" fillId="4" borderId="2" xfId="46" applyFont="1" applyFill="1" applyBorder="1" applyAlignment="1">
      <alignment horizontal="center" vertical="center" wrapText="1"/>
    </xf>
    <xf numFmtId="0" fontId="12" fillId="4" borderId="4" xfId="46" applyFont="1" applyFill="1" applyBorder="1" applyAlignment="1">
      <alignment horizontal="center" vertical="center" wrapText="1"/>
    </xf>
    <xf numFmtId="165" fontId="13" fillId="2" borderId="1" xfId="46" applyNumberFormat="1" applyFont="1" applyFill="1" applyBorder="1" applyAlignment="1">
      <alignment horizontal="center" vertical="center" wrapText="1"/>
    </xf>
    <xf numFmtId="0" fontId="17" fillId="5" borderId="39" xfId="4" applyFont="1" applyFill="1" applyBorder="1" applyAlignment="1">
      <alignment horizontal="center" vertical="center" wrapText="1"/>
    </xf>
    <xf numFmtId="0" fontId="17" fillId="5" borderId="40" xfId="4" applyFont="1" applyFill="1" applyBorder="1" applyAlignment="1">
      <alignment horizontal="center" vertical="center" wrapText="1"/>
    </xf>
    <xf numFmtId="0" fontId="17" fillId="5" borderId="41" xfId="4" applyFont="1" applyFill="1" applyBorder="1" applyAlignment="1">
      <alignment horizontal="center" vertical="center" wrapText="1"/>
    </xf>
    <xf numFmtId="0" fontId="22" fillId="0" borderId="0" xfId="46" applyFont="1" applyBorder="1" applyAlignment="1">
      <alignment horizontal="left"/>
    </xf>
    <xf numFmtId="0" fontId="11" fillId="2" borderId="3" xfId="46" applyFont="1" applyFill="1" applyBorder="1" applyAlignment="1">
      <alignment horizontal="center" vertical="center" wrapText="1"/>
    </xf>
    <xf numFmtId="0" fontId="11" fillId="2" borderId="2" xfId="46" applyFont="1" applyFill="1" applyBorder="1" applyAlignment="1">
      <alignment horizontal="center" vertical="center" wrapText="1"/>
    </xf>
    <xf numFmtId="0" fontId="11" fillId="2" borderId="4" xfId="46" applyFont="1" applyFill="1" applyBorder="1" applyAlignment="1">
      <alignment horizontal="center" vertical="center" wrapText="1"/>
    </xf>
    <xf numFmtId="0" fontId="86" fillId="23" borderId="1" xfId="46" applyFont="1" applyFill="1" applyBorder="1" applyAlignment="1">
      <alignment horizontal="center" vertical="center" wrapText="1"/>
    </xf>
    <xf numFmtId="0" fontId="11" fillId="2" borderId="1" xfId="52" applyFont="1" applyFill="1" applyBorder="1" applyAlignment="1" applyProtection="1">
      <alignment horizontal="left" vertical="center"/>
      <protection locked="0"/>
    </xf>
    <xf numFmtId="0" fontId="12" fillId="3" borderId="0" xfId="52" applyFont="1" applyFill="1" applyBorder="1" applyAlignment="1">
      <alignment horizontal="left" vertical="center" wrapText="1"/>
    </xf>
    <xf numFmtId="0" fontId="13" fillId="2" borderId="1" xfId="52" applyFont="1" applyFill="1" applyBorder="1" applyAlignment="1" applyProtection="1">
      <alignment horizontal="left" vertical="center" wrapText="1"/>
      <protection locked="0"/>
    </xf>
    <xf numFmtId="0" fontId="12" fillId="4" borderId="1" xfId="52" applyFont="1" applyFill="1" applyBorder="1" applyAlignment="1" applyProtection="1">
      <alignment horizontal="center" vertical="center" wrapText="1"/>
      <protection locked="0"/>
    </xf>
    <xf numFmtId="0" fontId="13" fillId="2" borderId="1" xfId="52" applyFont="1" applyFill="1" applyBorder="1" applyAlignment="1">
      <alignment horizontal="left" vertical="center" wrapText="1"/>
    </xf>
    <xf numFmtId="0" fontId="12" fillId="4" borderId="1" xfId="52" applyFont="1" applyFill="1" applyBorder="1" applyAlignment="1">
      <alignment horizontal="center" vertical="center" wrapText="1"/>
    </xf>
    <xf numFmtId="0" fontId="12" fillId="4" borderId="2" xfId="52" applyFont="1" applyFill="1" applyBorder="1" applyAlignment="1">
      <alignment horizontal="left" vertical="center" wrapText="1"/>
    </xf>
    <xf numFmtId="0" fontId="13" fillId="2" borderId="1" xfId="0" applyFont="1" applyFill="1" applyBorder="1" applyAlignment="1">
      <alignment horizontal="center" vertical="center" wrapText="1"/>
    </xf>
    <xf numFmtId="0" fontId="10" fillId="4" borderId="15" xfId="52" applyFont="1" applyFill="1" applyBorder="1" applyAlignment="1">
      <alignment horizontal="left" wrapText="1"/>
    </xf>
    <xf numFmtId="0" fontId="11" fillId="2" borderId="3" xfId="52" applyFont="1" applyFill="1" applyBorder="1" applyAlignment="1">
      <alignment horizontal="right" wrapText="1"/>
    </xf>
    <xf numFmtId="0" fontId="11" fillId="2" borderId="2" xfId="52" applyFont="1" applyFill="1" applyBorder="1" applyAlignment="1">
      <alignment horizontal="right" wrapText="1"/>
    </xf>
    <xf numFmtId="0" fontId="11" fillId="2" borderId="4" xfId="52" applyFont="1" applyFill="1" applyBorder="1" applyAlignment="1">
      <alignment horizontal="right" wrapText="1"/>
    </xf>
    <xf numFmtId="0" fontId="13" fillId="2" borderId="3" xfId="52" applyFont="1" applyFill="1" applyBorder="1" applyAlignment="1">
      <alignment horizontal="left" vertical="center" wrapText="1"/>
    </xf>
    <xf numFmtId="0" fontId="13" fillId="2" borderId="2" xfId="52" applyFont="1" applyFill="1" applyBorder="1" applyAlignment="1">
      <alignment horizontal="left" vertical="center" wrapText="1"/>
    </xf>
    <xf numFmtId="0" fontId="13" fillId="2" borderId="4" xfId="52" applyFont="1" applyFill="1" applyBorder="1" applyAlignment="1">
      <alignment horizontal="left" vertical="center" wrapText="1"/>
    </xf>
    <xf numFmtId="0" fontId="10" fillId="4" borderId="3" xfId="52" applyFont="1" applyFill="1" applyBorder="1" applyAlignment="1" applyProtection="1">
      <alignment horizontal="left" wrapText="1"/>
      <protection locked="0"/>
    </xf>
    <xf numFmtId="0" fontId="10" fillId="4" borderId="2" xfId="52" applyFont="1" applyFill="1" applyBorder="1" applyAlignment="1" applyProtection="1">
      <alignment horizontal="left" wrapText="1"/>
      <protection locked="0"/>
    </xf>
    <xf numFmtId="0" fontId="10" fillId="4" borderId="4" xfId="52" applyFont="1" applyFill="1" applyBorder="1" applyAlignment="1" applyProtection="1">
      <alignment horizontal="left" wrapText="1"/>
      <protection locked="0"/>
    </xf>
    <xf numFmtId="0" fontId="12" fillId="7" borderId="14" xfId="52" applyFont="1" applyFill="1" applyBorder="1" applyAlignment="1">
      <alignment horizontal="center" wrapText="1"/>
    </xf>
    <xf numFmtId="0" fontId="13" fillId="2" borderId="6"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0" fillId="4" borderId="15" xfId="62" applyFont="1" applyFill="1" applyBorder="1" applyAlignment="1">
      <alignment horizontal="left" wrapText="1"/>
    </xf>
    <xf numFmtId="165" fontId="10" fillId="7" borderId="5" xfId="62" applyNumberFormat="1" applyFont="1" applyFill="1" applyBorder="1" applyAlignment="1">
      <alignment horizontal="center" vertical="center" wrapText="1"/>
    </xf>
    <xf numFmtId="165" fontId="10" fillId="7" borderId="13" xfId="62" applyNumberFormat="1" applyFont="1" applyFill="1" applyBorder="1" applyAlignment="1">
      <alignment horizontal="center" vertical="center" wrapText="1"/>
    </xf>
    <xf numFmtId="165" fontId="10" fillId="7" borderId="10" xfId="62" applyNumberFormat="1" applyFont="1" applyFill="1" applyBorder="1" applyAlignment="1">
      <alignment horizontal="center" vertical="center" wrapText="1"/>
    </xf>
    <xf numFmtId="0" fontId="11" fillId="2" borderId="3" xfId="62" applyFont="1" applyFill="1" applyBorder="1" applyAlignment="1">
      <alignment horizontal="right" wrapText="1"/>
    </xf>
    <xf numFmtId="0" fontId="11" fillId="2" borderId="2" xfId="62" applyFont="1" applyFill="1" applyBorder="1" applyAlignment="1">
      <alignment horizontal="right" wrapText="1"/>
    </xf>
    <xf numFmtId="0" fontId="11" fillId="2" borderId="4" xfId="62" applyFont="1" applyFill="1" applyBorder="1" applyAlignment="1">
      <alignment horizontal="right" wrapText="1"/>
    </xf>
    <xf numFmtId="0" fontId="13" fillId="2" borderId="3" xfId="62" applyFont="1" applyFill="1" applyBorder="1" applyAlignment="1">
      <alignment horizontal="left" vertical="center" wrapText="1"/>
    </xf>
    <xf numFmtId="0" fontId="13" fillId="2" borderId="2" xfId="62" applyFont="1" applyFill="1" applyBorder="1" applyAlignment="1">
      <alignment horizontal="left" vertical="center" wrapText="1"/>
    </xf>
    <xf numFmtId="0" fontId="13" fillId="2" borderId="4" xfId="62" applyFont="1" applyFill="1" applyBorder="1" applyAlignment="1">
      <alignment horizontal="left" vertical="center" wrapText="1"/>
    </xf>
    <xf numFmtId="0" fontId="10" fillId="4" borderId="3" xfId="62" applyFont="1" applyFill="1" applyBorder="1" applyAlignment="1" applyProtection="1">
      <alignment horizontal="left" wrapText="1"/>
      <protection locked="0"/>
    </xf>
    <xf numFmtId="0" fontId="10" fillId="4" borderId="2" xfId="62" applyFont="1" applyFill="1" applyBorder="1" applyAlignment="1" applyProtection="1">
      <alignment horizontal="left" wrapText="1"/>
      <protection locked="0"/>
    </xf>
    <xf numFmtId="0" fontId="10" fillId="4" borderId="4" xfId="62" applyFont="1" applyFill="1" applyBorder="1" applyAlignment="1" applyProtection="1">
      <alignment horizontal="left" wrapText="1"/>
      <protection locked="0"/>
    </xf>
    <xf numFmtId="0" fontId="12" fillId="7" borderId="14" xfId="62" applyFont="1" applyFill="1" applyBorder="1" applyAlignment="1">
      <alignment horizontal="center" wrapText="1"/>
    </xf>
    <xf numFmtId="0" fontId="13" fillId="2" borderId="1" xfId="64" applyFont="1" applyFill="1" applyBorder="1" applyAlignment="1">
      <alignment horizontal="center" vertical="center" wrapText="1"/>
    </xf>
    <xf numFmtId="44" fontId="10" fillId="4" borderId="5" xfId="66" applyFont="1" applyFill="1" applyBorder="1" applyAlignment="1" applyProtection="1">
      <alignment horizontal="center" vertical="center" wrapText="1"/>
      <protection locked="0"/>
    </xf>
    <xf numFmtId="44" fontId="10" fillId="4" borderId="13" xfId="66" applyFont="1" applyFill="1" applyBorder="1" applyAlignment="1" applyProtection="1">
      <alignment horizontal="center" vertical="center" wrapText="1"/>
      <protection locked="0"/>
    </xf>
    <xf numFmtId="44" fontId="10" fillId="4" borderId="10" xfId="66" applyFont="1" applyFill="1" applyBorder="1" applyAlignment="1" applyProtection="1">
      <alignment horizontal="center" vertical="center" wrapText="1"/>
      <protection locked="0"/>
    </xf>
    <xf numFmtId="168" fontId="10" fillId="4" borderId="5" xfId="67" applyNumberFormat="1" applyFont="1" applyFill="1" applyBorder="1" applyAlignment="1" applyProtection="1">
      <alignment horizontal="center" vertical="center" wrapText="1"/>
      <protection locked="0"/>
    </xf>
    <xf numFmtId="168" fontId="10" fillId="4" borderId="13" xfId="67" applyNumberFormat="1" applyFont="1" applyFill="1" applyBorder="1" applyAlignment="1" applyProtection="1">
      <alignment horizontal="center" vertical="center" wrapText="1"/>
      <protection locked="0"/>
    </xf>
    <xf numFmtId="168" fontId="10" fillId="4" borderId="10" xfId="67" applyNumberFormat="1" applyFont="1" applyFill="1" applyBorder="1" applyAlignment="1" applyProtection="1">
      <alignment horizontal="center" vertical="center" wrapText="1"/>
      <protection locked="0"/>
    </xf>
    <xf numFmtId="44" fontId="10" fillId="7" borderId="5" xfId="66" applyFont="1" applyFill="1" applyBorder="1" applyAlignment="1" applyProtection="1">
      <alignment horizontal="center" vertical="center" wrapText="1"/>
      <protection locked="0"/>
    </xf>
    <xf numFmtId="44" fontId="10" fillId="7" borderId="13" xfId="66" applyFont="1" applyFill="1" applyBorder="1" applyAlignment="1" applyProtection="1">
      <alignment horizontal="center" vertical="center" wrapText="1"/>
      <protection locked="0"/>
    </xf>
    <xf numFmtId="44" fontId="10" fillId="7" borderId="10" xfId="66" applyFont="1" applyFill="1" applyBorder="1" applyAlignment="1" applyProtection="1">
      <alignment horizontal="center" vertical="center" wrapText="1"/>
      <protection locked="0"/>
    </xf>
    <xf numFmtId="44" fontId="10" fillId="7" borderId="5" xfId="66" applyFont="1" applyFill="1" applyBorder="1" applyAlignment="1">
      <alignment horizontal="center" vertical="center" wrapText="1"/>
    </xf>
    <xf numFmtId="44" fontId="10" fillId="7" borderId="13" xfId="66" applyFont="1" applyFill="1" applyBorder="1" applyAlignment="1">
      <alignment horizontal="center" vertical="center" wrapText="1"/>
    </xf>
    <xf numFmtId="44" fontId="10" fillId="7" borderId="10" xfId="66" applyFont="1" applyFill="1" applyBorder="1" applyAlignment="1">
      <alignment horizontal="center" vertical="center" wrapText="1"/>
    </xf>
    <xf numFmtId="0" fontId="13" fillId="2" borderId="5" xfId="65" applyFont="1" applyFill="1" applyBorder="1" applyAlignment="1">
      <alignment horizontal="center" vertical="center" wrapText="1"/>
    </xf>
    <xf numFmtId="0" fontId="13" fillId="2" borderId="10" xfId="65" applyFont="1" applyFill="1" applyBorder="1" applyAlignment="1">
      <alignment horizontal="center" vertical="center" wrapText="1"/>
    </xf>
    <xf numFmtId="0" fontId="13" fillId="2" borderId="1" xfId="62" applyFont="1" applyFill="1" applyBorder="1" applyAlignment="1">
      <alignment horizontal="center" vertical="center" wrapText="1"/>
    </xf>
    <xf numFmtId="0" fontId="13" fillId="2" borderId="6" xfId="62" applyFont="1" applyFill="1" applyBorder="1" applyAlignment="1">
      <alignment horizontal="center" vertical="center" wrapText="1"/>
    </xf>
    <xf numFmtId="0" fontId="13" fillId="2" borderId="11" xfId="62" applyFont="1" applyFill="1" applyBorder="1" applyAlignment="1">
      <alignment horizontal="center" vertical="center" wrapText="1"/>
    </xf>
    <xf numFmtId="0" fontId="17" fillId="5" borderId="7" xfId="65" applyFont="1" applyFill="1" applyBorder="1" applyAlignment="1">
      <alignment horizontal="center" vertical="center" wrapText="1"/>
    </xf>
    <xf numFmtId="0" fontId="17" fillId="5" borderId="8" xfId="65" applyFont="1" applyFill="1" applyBorder="1" applyAlignment="1">
      <alignment horizontal="center" vertical="center" wrapText="1"/>
    </xf>
    <xf numFmtId="0" fontId="17" fillId="5" borderId="9" xfId="65" applyFont="1" applyFill="1" applyBorder="1" applyAlignment="1">
      <alignment horizontal="center" vertical="center" wrapText="1"/>
    </xf>
    <xf numFmtId="0" fontId="13" fillId="2" borderId="1" xfId="65" applyFont="1" applyFill="1" applyBorder="1" applyAlignment="1">
      <alignment horizontal="center" vertical="center" wrapText="1"/>
    </xf>
    <xf numFmtId="0" fontId="12" fillId="4" borderId="2" xfId="62" applyFont="1" applyFill="1" applyBorder="1" applyAlignment="1">
      <alignment horizontal="left" vertical="center" wrapText="1"/>
    </xf>
    <xf numFmtId="0" fontId="13" fillId="2" borderId="3" xfId="65" applyFont="1" applyFill="1" applyBorder="1" applyAlignment="1">
      <alignment horizontal="center" vertical="center" wrapText="1"/>
    </xf>
    <xf numFmtId="0" fontId="13" fillId="2" borderId="2" xfId="65" applyFont="1" applyFill="1" applyBorder="1" applyAlignment="1">
      <alignment horizontal="center" vertical="center" wrapText="1"/>
    </xf>
    <xf numFmtId="0" fontId="13" fillId="2" borderId="4" xfId="65" applyFont="1" applyFill="1" applyBorder="1" applyAlignment="1">
      <alignment horizontal="center" vertical="center" wrapText="1"/>
    </xf>
    <xf numFmtId="165" fontId="13" fillId="2" borderId="1" xfId="64" applyNumberFormat="1" applyFont="1" applyFill="1" applyBorder="1" applyAlignment="1">
      <alignment horizontal="center" vertical="center" wrapText="1"/>
    </xf>
    <xf numFmtId="0" fontId="4" fillId="0" borderId="10" xfId="65" applyBorder="1" applyAlignment="1">
      <alignment horizontal="center" vertical="center" wrapText="1"/>
    </xf>
    <xf numFmtId="0" fontId="13" fillId="2" borderId="1" xfId="62" applyFont="1" applyFill="1" applyBorder="1" applyAlignment="1" applyProtection="1">
      <alignment horizontal="left" vertical="center" wrapText="1"/>
      <protection locked="0"/>
    </xf>
    <xf numFmtId="0" fontId="12" fillId="4" borderId="1" xfId="62" applyFont="1" applyFill="1" applyBorder="1" applyAlignment="1" applyProtection="1">
      <alignment horizontal="center" vertical="center" wrapText="1"/>
      <protection locked="0"/>
    </xf>
    <xf numFmtId="0" fontId="13" fillId="2" borderId="1" xfId="62" applyFont="1" applyFill="1" applyBorder="1" applyAlignment="1">
      <alignment horizontal="left" vertical="center" wrapText="1"/>
    </xf>
    <xf numFmtId="0" fontId="12" fillId="4" borderId="1" xfId="62" applyFont="1" applyFill="1" applyBorder="1" applyAlignment="1">
      <alignment horizontal="center" vertical="center" wrapText="1"/>
    </xf>
    <xf numFmtId="0" fontId="11" fillId="2" borderId="1" xfId="62" applyFont="1" applyFill="1" applyBorder="1" applyAlignment="1" applyProtection="1">
      <alignment horizontal="left" vertical="center"/>
      <protection locked="0"/>
    </xf>
    <xf numFmtId="0" fontId="12" fillId="3" borderId="0" xfId="62" applyFont="1" applyFill="1" applyBorder="1" applyAlignment="1">
      <alignment horizontal="left" vertical="center" wrapText="1"/>
    </xf>
    <xf numFmtId="44" fontId="10" fillId="4" borderId="5" xfId="55" applyFont="1" applyFill="1" applyBorder="1" applyAlignment="1" applyProtection="1">
      <alignment horizontal="center" vertical="center" wrapText="1"/>
      <protection locked="0"/>
    </xf>
    <xf numFmtId="44" fontId="10" fillId="4" borderId="13" xfId="55" applyFont="1" applyFill="1" applyBorder="1" applyAlignment="1" applyProtection="1">
      <alignment horizontal="center" vertical="center" wrapText="1"/>
      <protection locked="0"/>
    </xf>
    <xf numFmtId="44" fontId="10" fillId="4" borderId="10" xfId="55" applyFont="1" applyFill="1" applyBorder="1" applyAlignment="1" applyProtection="1">
      <alignment horizontal="center" vertical="center" wrapText="1"/>
      <protection locked="0"/>
    </xf>
    <xf numFmtId="168" fontId="10" fillId="4" borderId="5" xfId="51" applyNumberFormat="1" applyFont="1" applyFill="1" applyBorder="1" applyAlignment="1" applyProtection="1">
      <alignment horizontal="center" vertical="center" wrapText="1"/>
      <protection locked="0"/>
    </xf>
    <xf numFmtId="168" fontId="10" fillId="4" borderId="13" xfId="51" applyNumberFormat="1" applyFont="1" applyFill="1" applyBorder="1" applyAlignment="1" applyProtection="1">
      <alignment horizontal="center" vertical="center" wrapText="1"/>
      <protection locked="0"/>
    </xf>
    <xf numFmtId="168" fontId="10" fillId="4" borderId="10" xfId="51" applyNumberFormat="1" applyFont="1" applyFill="1" applyBorder="1" applyAlignment="1" applyProtection="1">
      <alignment horizontal="center" vertical="center" wrapText="1"/>
      <protection locked="0"/>
    </xf>
    <xf numFmtId="44" fontId="10" fillId="7" borderId="5" xfId="55" applyFont="1" applyFill="1" applyBorder="1" applyAlignment="1" applyProtection="1">
      <alignment horizontal="center" vertical="center" wrapText="1"/>
      <protection locked="0"/>
    </xf>
    <xf numFmtId="44" fontId="10" fillId="7" borderId="13" xfId="55" applyFont="1" applyFill="1" applyBorder="1" applyAlignment="1" applyProtection="1">
      <alignment horizontal="center" vertical="center" wrapText="1"/>
      <protection locked="0"/>
    </xf>
    <xf numFmtId="44" fontId="10" fillId="7" borderId="10" xfId="55" applyFont="1" applyFill="1" applyBorder="1" applyAlignment="1" applyProtection="1">
      <alignment horizontal="center" vertical="center" wrapText="1"/>
      <protection locked="0"/>
    </xf>
    <xf numFmtId="44" fontId="10" fillId="7" borderId="5" xfId="55" applyFont="1" applyFill="1" applyBorder="1" applyAlignment="1">
      <alignment horizontal="center" vertical="center" wrapText="1"/>
    </xf>
    <xf numFmtId="44" fontId="10" fillId="7" borderId="13" xfId="55" applyFont="1" applyFill="1" applyBorder="1" applyAlignment="1">
      <alignment horizontal="center" vertical="center" wrapText="1"/>
    </xf>
    <xf numFmtId="0" fontId="10" fillId="4" borderId="15" xfId="104" applyFont="1" applyFill="1" applyBorder="1" applyAlignment="1">
      <alignment horizontal="left" wrapText="1"/>
    </xf>
    <xf numFmtId="0" fontId="13" fillId="2" borderId="1" xfId="106" applyFont="1" applyFill="1" applyBorder="1" applyAlignment="1">
      <alignment horizontal="center" vertical="center" wrapText="1"/>
    </xf>
    <xf numFmtId="0" fontId="11" fillId="2" borderId="3" xfId="104" applyFont="1" applyFill="1" applyBorder="1" applyAlignment="1">
      <alignment horizontal="center" vertical="center" wrapText="1"/>
    </xf>
    <xf numFmtId="0" fontId="11" fillId="2" borderId="2" xfId="104" applyFont="1" applyFill="1" applyBorder="1" applyAlignment="1">
      <alignment horizontal="center" vertical="center" wrapText="1"/>
    </xf>
    <xf numFmtId="0" fontId="11" fillId="2" borderId="4" xfId="104" applyFont="1" applyFill="1" applyBorder="1" applyAlignment="1">
      <alignment horizontal="center" vertical="center" wrapText="1"/>
    </xf>
    <xf numFmtId="0" fontId="13" fillId="2" borderId="3" xfId="104" applyFont="1" applyFill="1" applyBorder="1" applyAlignment="1">
      <alignment horizontal="left" vertical="center" wrapText="1"/>
    </xf>
    <xf numFmtId="0" fontId="13" fillId="2" borderId="2" xfId="104" applyFont="1" applyFill="1" applyBorder="1" applyAlignment="1">
      <alignment horizontal="left" vertical="center" wrapText="1"/>
    </xf>
    <xf numFmtId="0" fontId="13" fillId="2" borderId="4" xfId="104" applyFont="1" applyFill="1" applyBorder="1" applyAlignment="1">
      <alignment horizontal="left" vertical="center" wrapText="1"/>
    </xf>
    <xf numFmtId="0" fontId="10" fillId="4" borderId="3" xfId="104" applyFont="1" applyFill="1" applyBorder="1" applyAlignment="1" applyProtection="1">
      <alignment horizontal="left" wrapText="1"/>
      <protection locked="0"/>
    </xf>
    <xf numFmtId="0" fontId="10" fillId="4" borderId="2" xfId="104" applyFont="1" applyFill="1" applyBorder="1" applyAlignment="1" applyProtection="1">
      <alignment horizontal="left" wrapText="1"/>
      <protection locked="0"/>
    </xf>
    <xf numFmtId="0" fontId="10" fillId="4" borderId="4" xfId="104" applyFont="1" applyFill="1" applyBorder="1" applyAlignment="1" applyProtection="1">
      <alignment horizontal="left" wrapText="1"/>
      <protection locked="0"/>
    </xf>
    <xf numFmtId="0" fontId="12" fillId="7" borderId="14" xfId="104" applyFont="1" applyFill="1" applyBorder="1" applyAlignment="1">
      <alignment horizontal="center" wrapText="1"/>
    </xf>
    <xf numFmtId="0" fontId="13" fillId="2" borderId="5" xfId="107" applyFont="1" applyFill="1" applyBorder="1" applyAlignment="1">
      <alignment horizontal="center" vertical="center" wrapText="1"/>
    </xf>
    <xf numFmtId="0" fontId="13" fillId="2" borderId="10" xfId="107" applyFont="1" applyFill="1" applyBorder="1" applyAlignment="1">
      <alignment horizontal="center" vertical="center" wrapText="1"/>
    </xf>
    <xf numFmtId="0" fontId="13" fillId="2" borderId="1" xfId="104" applyFont="1" applyFill="1" applyBorder="1" applyAlignment="1">
      <alignment horizontal="center" vertical="center" wrapText="1"/>
    </xf>
    <xf numFmtId="0" fontId="13" fillId="2" borderId="6" xfId="104" applyFont="1" applyFill="1" applyBorder="1" applyAlignment="1">
      <alignment horizontal="center" vertical="center" wrapText="1"/>
    </xf>
    <xf numFmtId="0" fontId="13" fillId="2" borderId="11" xfId="104" applyFont="1" applyFill="1" applyBorder="1" applyAlignment="1">
      <alignment horizontal="center" vertical="center" wrapText="1"/>
    </xf>
    <xf numFmtId="0" fontId="17" fillId="5" borderId="7" xfId="107" applyFont="1" applyFill="1" applyBorder="1" applyAlignment="1">
      <alignment horizontal="center" vertical="center" wrapText="1"/>
    </xf>
    <xf numFmtId="0" fontId="17" fillId="5" borderId="8" xfId="107" applyFont="1" applyFill="1" applyBorder="1" applyAlignment="1">
      <alignment horizontal="center" vertical="center" wrapText="1"/>
    </xf>
    <xf numFmtId="0" fontId="17" fillId="5" borderId="9" xfId="107" applyFont="1" applyFill="1" applyBorder="1" applyAlignment="1">
      <alignment horizontal="center" vertical="center" wrapText="1"/>
    </xf>
    <xf numFmtId="0" fontId="1" fillId="0" borderId="10" xfId="107" applyBorder="1" applyAlignment="1">
      <alignment horizontal="center" vertical="center" wrapText="1"/>
    </xf>
    <xf numFmtId="0" fontId="13" fillId="2" borderId="1" xfId="107" applyFont="1" applyFill="1" applyBorder="1" applyAlignment="1">
      <alignment horizontal="center" vertical="center" wrapText="1"/>
    </xf>
    <xf numFmtId="0" fontId="12" fillId="4" borderId="2" xfId="104" applyFont="1" applyFill="1" applyBorder="1" applyAlignment="1">
      <alignment horizontal="left" vertical="center" wrapText="1"/>
    </xf>
    <xf numFmtId="0" fontId="13" fillId="2" borderId="3" xfId="107" applyFont="1" applyFill="1" applyBorder="1" applyAlignment="1">
      <alignment horizontal="center" vertical="center" wrapText="1"/>
    </xf>
    <xf numFmtId="0" fontId="13" fillId="2" borderId="2" xfId="107" applyFont="1" applyFill="1" applyBorder="1" applyAlignment="1">
      <alignment horizontal="center" vertical="center" wrapText="1"/>
    </xf>
    <xf numFmtId="0" fontId="13" fillId="2" borderId="4" xfId="107" applyFont="1" applyFill="1" applyBorder="1" applyAlignment="1">
      <alignment horizontal="center" vertical="center" wrapText="1"/>
    </xf>
    <xf numFmtId="165" fontId="13" fillId="2" borderId="1" xfId="106" applyNumberFormat="1" applyFont="1" applyFill="1" applyBorder="1" applyAlignment="1">
      <alignment horizontal="center" vertical="center" wrapText="1"/>
    </xf>
    <xf numFmtId="0" fontId="13" fillId="2" borderId="1" xfId="104" applyFont="1" applyFill="1" applyBorder="1" applyAlignment="1" applyProtection="1">
      <alignment horizontal="left" vertical="center" wrapText="1"/>
      <protection locked="0"/>
    </xf>
    <xf numFmtId="0" fontId="10" fillId="4" borderId="1" xfId="104" applyFont="1" applyFill="1" applyBorder="1" applyAlignment="1" applyProtection="1">
      <alignment horizontal="center" vertical="center" wrapText="1"/>
      <protection locked="0"/>
    </xf>
    <xf numFmtId="0" fontId="13" fillId="2" borderId="1" xfId="104" applyFont="1" applyFill="1" applyBorder="1" applyAlignment="1">
      <alignment horizontal="left" vertical="center" wrapText="1"/>
    </xf>
    <xf numFmtId="0" fontId="10" fillId="4" borderId="1" xfId="104" applyFont="1" applyFill="1" applyBorder="1" applyAlignment="1">
      <alignment horizontal="left" vertical="center" wrapText="1"/>
    </xf>
    <xf numFmtId="0" fontId="11" fillId="2" borderId="1" xfId="104" applyFont="1" applyFill="1" applyBorder="1" applyAlignment="1" applyProtection="1">
      <alignment horizontal="left" vertical="center"/>
      <protection locked="0"/>
    </xf>
    <xf numFmtId="0" fontId="12" fillId="3" borderId="0" xfId="104" applyFont="1" applyFill="1" applyBorder="1" applyAlignment="1">
      <alignment horizontal="left" vertical="center" wrapText="1"/>
    </xf>
    <xf numFmtId="0" fontId="11" fillId="2" borderId="1" xfId="68" applyFont="1" applyFill="1" applyBorder="1" applyAlignment="1" applyProtection="1">
      <alignment horizontal="left" vertical="center"/>
      <protection locked="0"/>
    </xf>
    <xf numFmtId="0" fontId="12" fillId="3" borderId="0" xfId="68" applyFont="1" applyFill="1" applyBorder="1" applyAlignment="1">
      <alignment horizontal="left" vertical="center" wrapText="1"/>
    </xf>
    <xf numFmtId="0" fontId="13" fillId="2" borderId="1" xfId="68" applyFont="1" applyFill="1" applyBorder="1" applyAlignment="1" applyProtection="1">
      <alignment horizontal="left" vertical="center" wrapText="1"/>
      <protection locked="0"/>
    </xf>
    <xf numFmtId="0" fontId="12" fillId="4" borderId="1" xfId="68" applyFont="1" applyFill="1" applyBorder="1" applyAlignment="1" applyProtection="1">
      <alignment horizontal="center" vertical="center" wrapText="1"/>
      <protection locked="0"/>
    </xf>
    <xf numFmtId="0" fontId="13" fillId="2" borderId="1" xfId="68" applyFont="1" applyFill="1" applyBorder="1" applyAlignment="1">
      <alignment horizontal="left" vertical="center" wrapText="1"/>
    </xf>
    <xf numFmtId="0" fontId="12" fillId="4" borderId="1" xfId="68" applyFont="1" applyFill="1" applyBorder="1" applyAlignment="1">
      <alignment horizontal="center" vertical="center" wrapText="1"/>
    </xf>
    <xf numFmtId="0" fontId="12" fillId="4" borderId="2" xfId="68" applyFont="1" applyFill="1" applyBorder="1" applyAlignment="1">
      <alignment horizontal="left" vertical="center" wrapText="1"/>
    </xf>
    <xf numFmtId="0" fontId="13" fillId="2" borderId="1" xfId="70" applyFont="1" applyFill="1" applyBorder="1" applyAlignment="1">
      <alignment horizontal="center" vertical="center" wrapText="1"/>
    </xf>
    <xf numFmtId="0" fontId="13" fillId="2" borderId="3" xfId="71" applyFont="1" applyFill="1" applyBorder="1" applyAlignment="1">
      <alignment horizontal="center" vertical="center" wrapText="1"/>
    </xf>
    <xf numFmtId="0" fontId="13" fillId="2" borderId="2" xfId="71" applyFont="1" applyFill="1" applyBorder="1" applyAlignment="1">
      <alignment horizontal="center" vertical="center" wrapText="1"/>
    </xf>
    <xf numFmtId="0" fontId="13" fillId="2" borderId="4" xfId="71" applyFont="1" applyFill="1" applyBorder="1" applyAlignment="1">
      <alignment horizontal="center" vertical="center" wrapText="1"/>
    </xf>
    <xf numFmtId="0" fontId="13" fillId="2" borderId="1" xfId="68" applyFont="1" applyFill="1" applyBorder="1" applyAlignment="1">
      <alignment horizontal="center" vertical="center" wrapText="1"/>
    </xf>
    <xf numFmtId="165" fontId="13" fillId="2" borderId="1" xfId="70" applyNumberFormat="1" applyFont="1" applyFill="1" applyBorder="1" applyAlignment="1">
      <alignment horizontal="center" vertical="center" wrapText="1"/>
    </xf>
    <xf numFmtId="0" fontId="13" fillId="2" borderId="1" xfId="71" applyFont="1" applyFill="1" applyBorder="1" applyAlignment="1">
      <alignment horizontal="center" vertical="center" wrapText="1"/>
    </xf>
    <xf numFmtId="0" fontId="13" fillId="2" borderId="5" xfId="71" applyFont="1" applyFill="1" applyBorder="1" applyAlignment="1">
      <alignment horizontal="center" vertical="center" wrapText="1"/>
    </xf>
    <xf numFmtId="0" fontId="3" fillId="0" borderId="10" xfId="71" applyBorder="1" applyAlignment="1">
      <alignment horizontal="center" vertical="center" wrapText="1"/>
    </xf>
    <xf numFmtId="0" fontId="13" fillId="2" borderId="10" xfId="71" applyFont="1" applyFill="1" applyBorder="1" applyAlignment="1">
      <alignment horizontal="center" vertical="center" wrapText="1"/>
    </xf>
    <xf numFmtId="0" fontId="10" fillId="4" borderId="15" xfId="68" applyFont="1" applyFill="1" applyBorder="1" applyAlignment="1">
      <alignment horizontal="left" wrapText="1"/>
    </xf>
    <xf numFmtId="0" fontId="11" fillId="2" borderId="3" xfId="68" applyFont="1" applyFill="1" applyBorder="1" applyAlignment="1">
      <alignment horizontal="center" vertical="center" wrapText="1"/>
    </xf>
    <xf numFmtId="0" fontId="11" fillId="2" borderId="2" xfId="68" applyFont="1" applyFill="1" applyBorder="1" applyAlignment="1">
      <alignment horizontal="center" vertical="center" wrapText="1"/>
    </xf>
    <xf numFmtId="0" fontId="11" fillId="2" borderId="4" xfId="68" applyFont="1" applyFill="1" applyBorder="1" applyAlignment="1">
      <alignment horizontal="center" vertical="center" wrapText="1"/>
    </xf>
    <xf numFmtId="0" fontId="13" fillId="2" borderId="3" xfId="68" applyFont="1" applyFill="1" applyBorder="1" applyAlignment="1">
      <alignment horizontal="left" vertical="center" wrapText="1"/>
    </xf>
    <xf numFmtId="0" fontId="13" fillId="2" borderId="2" xfId="68" applyFont="1" applyFill="1" applyBorder="1" applyAlignment="1">
      <alignment horizontal="left" vertical="center" wrapText="1"/>
    </xf>
    <xf numFmtId="0" fontId="13" fillId="2" borderId="4" xfId="68" applyFont="1" applyFill="1" applyBorder="1" applyAlignment="1">
      <alignment horizontal="left" vertical="center" wrapText="1"/>
    </xf>
    <xf numFmtId="0" fontId="10" fillId="4" borderId="3" xfId="68" applyFont="1" applyFill="1" applyBorder="1" applyAlignment="1" applyProtection="1">
      <alignment horizontal="left" wrapText="1"/>
      <protection locked="0"/>
    </xf>
    <xf numFmtId="0" fontId="10" fillId="4" borderId="2" xfId="68" applyFont="1" applyFill="1" applyBorder="1" applyAlignment="1" applyProtection="1">
      <alignment horizontal="left" wrapText="1"/>
      <protection locked="0"/>
    </xf>
    <xf numFmtId="0" fontId="10" fillId="4" borderId="4" xfId="68" applyFont="1" applyFill="1" applyBorder="1" applyAlignment="1" applyProtection="1">
      <alignment horizontal="left" wrapText="1"/>
      <protection locked="0"/>
    </xf>
    <xf numFmtId="0" fontId="12" fillId="7" borderId="14" xfId="68" applyFont="1" applyFill="1" applyBorder="1" applyAlignment="1">
      <alignment horizontal="center" wrapText="1"/>
    </xf>
    <xf numFmtId="0" fontId="13" fillId="2" borderId="6" xfId="68" applyFont="1" applyFill="1" applyBorder="1" applyAlignment="1">
      <alignment horizontal="center" vertical="center" wrapText="1"/>
    </xf>
    <xf numFmtId="0" fontId="13" fillId="2" borderId="11" xfId="68" applyFont="1" applyFill="1" applyBorder="1" applyAlignment="1">
      <alignment horizontal="center" vertical="center" wrapText="1"/>
    </xf>
    <xf numFmtId="0" fontId="17" fillId="5" borderId="7" xfId="71" applyFont="1" applyFill="1" applyBorder="1" applyAlignment="1">
      <alignment horizontal="center" vertical="center" wrapText="1"/>
    </xf>
    <xf numFmtId="0" fontId="17" fillId="5" borderId="8" xfId="71" applyFont="1" applyFill="1" applyBorder="1" applyAlignment="1">
      <alignment horizontal="center" vertical="center" wrapText="1"/>
    </xf>
    <xf numFmtId="0" fontId="17" fillId="5" borderId="9" xfId="71" applyFont="1" applyFill="1" applyBorder="1" applyAlignment="1">
      <alignment horizontal="center" vertical="center" wrapText="1"/>
    </xf>
    <xf numFmtId="44" fontId="13" fillId="2" borderId="1" xfId="48" applyFont="1" applyFill="1" applyBorder="1" applyAlignment="1">
      <alignment horizontal="center" vertical="center" wrapText="1"/>
    </xf>
    <xf numFmtId="165" fontId="10" fillId="7" borderId="5" xfId="46" applyNumberFormat="1" applyFont="1" applyFill="1" applyBorder="1" applyAlignment="1">
      <alignment horizontal="center" vertical="center"/>
    </xf>
    <xf numFmtId="165" fontId="10" fillId="7" borderId="13" xfId="46" applyNumberFormat="1" applyFont="1" applyFill="1" applyBorder="1" applyAlignment="1">
      <alignment horizontal="center" vertical="center"/>
    </xf>
    <xf numFmtId="165" fontId="10" fillId="7" borderId="10" xfId="46" applyNumberFormat="1" applyFont="1" applyFill="1" applyBorder="1" applyAlignment="1">
      <alignment horizontal="center" vertical="center"/>
    </xf>
    <xf numFmtId="164" fontId="10" fillId="4" borderId="5" xfId="57" applyFont="1" applyFill="1" applyBorder="1" applyAlignment="1" applyProtection="1">
      <alignment horizontal="center" vertical="center" wrapText="1"/>
      <protection locked="0"/>
    </xf>
    <xf numFmtId="164" fontId="10" fillId="4" borderId="13" xfId="57" applyFont="1" applyFill="1" applyBorder="1" applyAlignment="1" applyProtection="1">
      <alignment horizontal="center" vertical="center" wrapText="1"/>
      <protection locked="0"/>
    </xf>
    <xf numFmtId="164" fontId="10" fillId="4" borderId="10" xfId="57" applyFont="1" applyFill="1" applyBorder="1" applyAlignment="1" applyProtection="1">
      <alignment horizontal="center" vertical="center" wrapText="1"/>
      <protection locked="0"/>
    </xf>
    <xf numFmtId="164" fontId="10" fillId="4" borderId="5" xfId="57" applyNumberFormat="1" applyFont="1" applyFill="1" applyBorder="1" applyAlignment="1" applyProtection="1">
      <alignment horizontal="center" vertical="center" wrapText="1"/>
      <protection locked="0"/>
    </xf>
    <xf numFmtId="164" fontId="10" fillId="4" borderId="13" xfId="57" applyNumberFormat="1" applyFont="1" applyFill="1" applyBorder="1" applyAlignment="1" applyProtection="1">
      <alignment horizontal="center" vertical="center" wrapText="1"/>
      <protection locked="0"/>
    </xf>
    <xf numFmtId="164" fontId="10" fillId="4" borderId="10" xfId="57" applyNumberFormat="1" applyFont="1" applyFill="1" applyBorder="1" applyAlignment="1" applyProtection="1">
      <alignment horizontal="center" vertical="center" wrapText="1"/>
      <protection locked="0"/>
    </xf>
    <xf numFmtId="164" fontId="10" fillId="7" borderId="5" xfId="57" applyNumberFormat="1" applyFont="1" applyFill="1" applyBorder="1" applyAlignment="1" applyProtection="1">
      <alignment horizontal="center" vertical="center" wrapText="1"/>
      <protection locked="0"/>
    </xf>
    <xf numFmtId="164" fontId="10" fillId="7" borderId="13" xfId="57" applyNumberFormat="1" applyFont="1" applyFill="1" applyBorder="1" applyAlignment="1" applyProtection="1">
      <alignment horizontal="center" vertical="center" wrapText="1"/>
      <protection locked="0"/>
    </xf>
    <xf numFmtId="164" fontId="10" fillId="7" borderId="10" xfId="57" applyNumberFormat="1" applyFont="1" applyFill="1" applyBorder="1" applyAlignment="1" applyProtection="1">
      <alignment horizontal="center" vertical="center" wrapText="1"/>
      <protection locked="0"/>
    </xf>
    <xf numFmtId="164" fontId="10" fillId="7" borderId="5" xfId="58" applyNumberFormat="1" applyFont="1" applyFill="1" applyBorder="1" applyAlignment="1" applyProtection="1">
      <alignment horizontal="center" vertical="center" wrapText="1"/>
      <protection locked="0"/>
    </xf>
    <xf numFmtId="164" fontId="10" fillId="7" borderId="13" xfId="58" applyNumberFormat="1" applyFont="1" applyFill="1" applyBorder="1" applyAlignment="1" applyProtection="1">
      <alignment horizontal="center" vertical="center" wrapText="1"/>
      <protection locked="0"/>
    </xf>
    <xf numFmtId="164" fontId="10" fillId="7" borderId="10" xfId="58" applyNumberFormat="1" applyFont="1" applyFill="1" applyBorder="1" applyAlignment="1" applyProtection="1">
      <alignment horizontal="center" vertical="center" wrapText="1"/>
      <protection locked="0"/>
    </xf>
    <xf numFmtId="168" fontId="10" fillId="7" borderId="5" xfId="58" applyNumberFormat="1" applyFont="1" applyFill="1" applyBorder="1" applyAlignment="1" applyProtection="1">
      <alignment horizontal="center" vertical="center" wrapText="1"/>
      <protection locked="0"/>
    </xf>
    <xf numFmtId="168" fontId="10" fillId="7" borderId="13" xfId="58" applyNumberFormat="1" applyFont="1" applyFill="1" applyBorder="1" applyAlignment="1" applyProtection="1">
      <alignment horizontal="center" vertical="center" wrapText="1"/>
      <protection locked="0"/>
    </xf>
    <xf numFmtId="168" fontId="10" fillId="7" borderId="10" xfId="58" applyNumberFormat="1" applyFont="1" applyFill="1" applyBorder="1" applyAlignment="1" applyProtection="1">
      <alignment horizontal="center" vertical="center" wrapText="1"/>
      <protection locked="0"/>
    </xf>
    <xf numFmtId="167" fontId="10" fillId="4" borderId="5" xfId="60" applyNumberFormat="1" applyFont="1" applyFill="1" applyBorder="1" applyAlignment="1" applyProtection="1">
      <alignment horizontal="center" vertical="center" wrapText="1"/>
      <protection locked="0"/>
    </xf>
    <xf numFmtId="167" fontId="10" fillId="4" borderId="13" xfId="60" applyNumberFormat="1" applyFont="1" applyFill="1" applyBorder="1" applyAlignment="1" applyProtection="1">
      <alignment horizontal="center" vertical="center" wrapText="1"/>
      <protection locked="0"/>
    </xf>
    <xf numFmtId="167" fontId="10" fillId="4" borderId="10" xfId="60" applyNumberFormat="1" applyFont="1" applyFill="1" applyBorder="1" applyAlignment="1" applyProtection="1">
      <alignment horizontal="center" vertical="center" wrapText="1"/>
      <protection locked="0"/>
    </xf>
    <xf numFmtId="167" fontId="10" fillId="4" borderId="17" xfId="60" applyNumberFormat="1" applyFont="1" applyFill="1" applyBorder="1" applyAlignment="1" applyProtection="1">
      <alignment horizontal="center" vertical="center" wrapText="1"/>
      <protection locked="0"/>
    </xf>
    <xf numFmtId="167" fontId="10" fillId="4" borderId="23" xfId="60" applyNumberFormat="1" applyFont="1" applyFill="1" applyBorder="1" applyAlignment="1" applyProtection="1">
      <alignment horizontal="center" vertical="center" wrapText="1"/>
      <protection locked="0"/>
    </xf>
    <xf numFmtId="167" fontId="10" fillId="4" borderId="22" xfId="60" applyNumberFormat="1" applyFont="1" applyFill="1" applyBorder="1" applyAlignment="1" applyProtection="1">
      <alignment horizontal="center" vertical="center" wrapText="1"/>
      <protection locked="0"/>
    </xf>
    <xf numFmtId="167" fontId="10" fillId="7" borderId="5" xfId="60" applyNumberFormat="1" applyFont="1" applyFill="1" applyBorder="1" applyAlignment="1" applyProtection="1">
      <alignment horizontal="center" vertical="center" wrapText="1"/>
      <protection locked="0"/>
    </xf>
    <xf numFmtId="167" fontId="10" fillId="7" borderId="13" xfId="60" applyNumberFormat="1" applyFont="1" applyFill="1" applyBorder="1" applyAlignment="1" applyProtection="1">
      <alignment horizontal="center" vertical="center" wrapText="1"/>
      <protection locked="0"/>
    </xf>
    <xf numFmtId="167" fontId="10" fillId="7" borderId="10" xfId="60" applyNumberFormat="1" applyFont="1" applyFill="1" applyBorder="1" applyAlignment="1" applyProtection="1">
      <alignment horizontal="center" vertical="center" wrapText="1"/>
      <protection locked="0"/>
    </xf>
    <xf numFmtId="0" fontId="11" fillId="2" borderId="23" xfId="77" applyFont="1" applyFill="1" applyBorder="1" applyAlignment="1" applyProtection="1">
      <alignment horizontal="left" vertical="center"/>
      <protection locked="0"/>
    </xf>
    <xf numFmtId="0" fontId="11" fillId="2" borderId="0" xfId="77" applyFont="1" applyFill="1" applyBorder="1" applyAlignment="1" applyProtection="1">
      <alignment horizontal="left" vertical="center"/>
      <protection locked="0"/>
    </xf>
    <xf numFmtId="0" fontId="11" fillId="2" borderId="25" xfId="77" applyFont="1" applyFill="1" applyBorder="1" applyAlignment="1" applyProtection="1">
      <alignment horizontal="left" vertical="center"/>
      <protection locked="0"/>
    </xf>
    <xf numFmtId="0" fontId="12" fillId="3" borderId="3" xfId="77" applyFont="1" applyFill="1" applyBorder="1" applyAlignment="1">
      <alignment horizontal="left" vertical="center" wrapText="1"/>
    </xf>
    <xf numFmtId="0" fontId="12" fillId="3" borderId="2" xfId="77" applyFont="1" applyFill="1" applyBorder="1" applyAlignment="1">
      <alignment horizontal="left" vertical="center" wrapText="1"/>
    </xf>
    <xf numFmtId="0" fontId="12" fillId="3" borderId="4" xfId="77" applyFont="1" applyFill="1" applyBorder="1" applyAlignment="1">
      <alignment horizontal="left" vertical="center" wrapText="1"/>
    </xf>
    <xf numFmtId="0" fontId="39" fillId="2" borderId="1" xfId="75" applyFont="1" applyFill="1" applyBorder="1" applyAlignment="1" applyProtection="1">
      <alignment horizontal="left" vertical="center" wrapText="1"/>
      <protection locked="0"/>
    </xf>
    <xf numFmtId="0" fontId="87" fillId="4" borderId="3" xfId="77" applyFont="1" applyFill="1" applyBorder="1" applyAlignment="1" applyProtection="1">
      <alignment horizontal="center" vertical="center" wrapText="1"/>
      <protection locked="0"/>
    </xf>
    <xf numFmtId="0" fontId="87" fillId="4" borderId="2" xfId="77" applyFont="1" applyFill="1" applyBorder="1" applyAlignment="1" applyProtection="1">
      <alignment horizontal="center" vertical="center" wrapText="1"/>
      <protection locked="0"/>
    </xf>
    <xf numFmtId="0" fontId="87" fillId="4" borderId="4" xfId="77" applyFont="1" applyFill="1" applyBorder="1" applyAlignment="1" applyProtection="1">
      <alignment horizontal="center" vertical="center" wrapText="1"/>
      <protection locked="0"/>
    </xf>
    <xf numFmtId="0" fontId="39" fillId="2" borderId="1" xfId="75" applyFont="1" applyFill="1" applyBorder="1" applyAlignment="1">
      <alignment horizontal="left" vertical="center" wrapText="1"/>
    </xf>
    <xf numFmtId="0" fontId="87" fillId="4" borderId="3" xfId="77" applyFont="1" applyFill="1" applyBorder="1" applyAlignment="1">
      <alignment horizontal="center" vertical="center" wrapText="1"/>
    </xf>
    <xf numFmtId="0" fontId="87" fillId="4" borderId="2" xfId="77" applyFont="1" applyFill="1" applyBorder="1" applyAlignment="1">
      <alignment horizontal="center" vertical="center" wrapText="1"/>
    </xf>
    <xf numFmtId="0" fontId="87" fillId="4" borderId="4" xfId="77" applyFont="1" applyFill="1" applyBorder="1" applyAlignment="1">
      <alignment horizontal="center" vertical="center" wrapText="1"/>
    </xf>
    <xf numFmtId="0" fontId="39" fillId="2" borderId="1" xfId="75" applyFont="1" applyFill="1" applyBorder="1" applyAlignment="1">
      <alignment horizontal="center" vertical="center" wrapText="1"/>
    </xf>
    <xf numFmtId="0" fontId="13" fillId="2" borderId="1" xfId="75" applyFont="1" applyFill="1" applyBorder="1" applyAlignment="1">
      <alignment horizontal="center" vertical="center" wrapText="1"/>
    </xf>
    <xf numFmtId="0" fontId="13" fillId="2" borderId="5" xfId="75" applyFont="1" applyFill="1" applyBorder="1" applyAlignment="1">
      <alignment horizontal="center" vertical="center" wrapText="1"/>
    </xf>
    <xf numFmtId="0" fontId="2" fillId="0" borderId="10" xfId="75" applyBorder="1" applyAlignment="1">
      <alignment horizontal="center" vertical="center" wrapText="1"/>
    </xf>
    <xf numFmtId="0" fontId="13" fillId="2" borderId="10" xfId="75" applyFont="1" applyFill="1" applyBorder="1" applyAlignment="1">
      <alignment horizontal="center" vertical="center" wrapText="1"/>
    </xf>
    <xf numFmtId="0" fontId="12" fillId="4" borderId="0" xfId="75" applyFont="1" applyFill="1" applyBorder="1" applyAlignment="1">
      <alignment horizontal="left" vertical="center" wrapText="1"/>
    </xf>
    <xf numFmtId="0" fontId="13" fillId="2" borderId="1" xfId="78" applyFont="1" applyFill="1" applyBorder="1" applyAlignment="1">
      <alignment horizontal="center" vertical="center" wrapText="1"/>
    </xf>
    <xf numFmtId="0" fontId="13" fillId="2" borderId="3" xfId="75" applyFont="1" applyFill="1" applyBorder="1" applyAlignment="1">
      <alignment horizontal="center" vertical="center" wrapText="1"/>
    </xf>
    <xf numFmtId="0" fontId="13" fillId="2" borderId="2" xfId="75" applyFont="1" applyFill="1" applyBorder="1" applyAlignment="1">
      <alignment horizontal="center" vertical="center" wrapText="1"/>
    </xf>
    <xf numFmtId="0" fontId="13" fillId="2" borderId="4" xfId="75" applyFont="1" applyFill="1" applyBorder="1" applyAlignment="1">
      <alignment horizontal="center" vertical="center" wrapText="1"/>
    </xf>
    <xf numFmtId="173" fontId="88" fillId="4" borderId="44" xfId="79" applyNumberFormat="1" applyFont="1" applyFill="1" applyBorder="1" applyAlignment="1">
      <alignment horizontal="center" vertical="center" wrapText="1"/>
    </xf>
    <xf numFmtId="173" fontId="88" fillId="4" borderId="13" xfId="79" applyNumberFormat="1" applyFont="1" applyFill="1" applyBorder="1" applyAlignment="1">
      <alignment horizontal="center" vertical="center" wrapText="1"/>
    </xf>
    <xf numFmtId="173" fontId="88" fillId="4" borderId="10" xfId="79" applyNumberFormat="1" applyFont="1" applyFill="1" applyBorder="1" applyAlignment="1">
      <alignment horizontal="center" vertical="center" wrapText="1"/>
    </xf>
    <xf numFmtId="43" fontId="88" fillId="0" borderId="5" xfId="79" applyFont="1" applyFill="1" applyBorder="1" applyAlignment="1">
      <alignment horizontal="center" vertical="center" wrapText="1"/>
    </xf>
    <xf numFmtId="43" fontId="88" fillId="0" borderId="13" xfId="79" applyFont="1" applyFill="1" applyBorder="1" applyAlignment="1">
      <alignment horizontal="center" vertical="center" wrapText="1"/>
    </xf>
    <xf numFmtId="0" fontId="39" fillId="2" borderId="5" xfId="75" applyFont="1" applyFill="1" applyBorder="1" applyAlignment="1">
      <alignment horizontal="center" vertical="center" wrapText="1"/>
    </xf>
    <xf numFmtId="0" fontId="39" fillId="2" borderId="10" xfId="75" applyFont="1" applyFill="1" applyBorder="1" applyAlignment="1">
      <alignment horizontal="center" vertical="center" wrapText="1"/>
    </xf>
    <xf numFmtId="0" fontId="88" fillId="4" borderId="5" xfId="75" applyFont="1" applyFill="1" applyBorder="1" applyAlignment="1">
      <alignment horizontal="center" vertical="center" wrapText="1"/>
    </xf>
    <xf numFmtId="0" fontId="88" fillId="4" borderId="13" xfId="75" applyFont="1" applyFill="1" applyBorder="1" applyAlignment="1">
      <alignment horizontal="center" vertical="center" wrapText="1"/>
    </xf>
    <xf numFmtId="0" fontId="88" fillId="4" borderId="10" xfId="75" applyFont="1" applyFill="1" applyBorder="1" applyAlignment="1">
      <alignment horizontal="center" vertical="center" wrapText="1"/>
    </xf>
    <xf numFmtId="0" fontId="88" fillId="8" borderId="5" xfId="75" applyFont="1" applyFill="1" applyBorder="1" applyAlignment="1">
      <alignment horizontal="center" vertical="center" wrapText="1"/>
    </xf>
    <xf numFmtId="0" fontId="88" fillId="8" borderId="13" xfId="75" applyFont="1" applyFill="1" applyBorder="1" applyAlignment="1">
      <alignment horizontal="center" vertical="center" wrapText="1"/>
    </xf>
    <xf numFmtId="0" fontId="88" fillId="8" borderId="10" xfId="75" applyFont="1" applyFill="1" applyBorder="1" applyAlignment="1">
      <alignment horizontal="center" vertical="center" wrapText="1"/>
    </xf>
    <xf numFmtId="17" fontId="88" fillId="4" borderId="5" xfId="75" applyNumberFormat="1" applyFont="1" applyFill="1" applyBorder="1" applyAlignment="1" applyProtection="1">
      <alignment horizontal="center" vertical="center" wrapText="1"/>
      <protection locked="0"/>
    </xf>
    <xf numFmtId="17" fontId="88" fillId="4" borderId="13" xfId="75" applyNumberFormat="1" applyFont="1" applyFill="1" applyBorder="1" applyAlignment="1" applyProtection="1">
      <alignment horizontal="center" vertical="center" wrapText="1"/>
      <protection locked="0"/>
    </xf>
    <xf numFmtId="17" fontId="88" fillId="4" borderId="10" xfId="75" applyNumberFormat="1" applyFont="1" applyFill="1" applyBorder="1" applyAlignment="1" applyProtection="1">
      <alignment horizontal="center" vertical="center" wrapText="1"/>
      <protection locked="0"/>
    </xf>
    <xf numFmtId="173" fontId="88" fillId="4" borderId="5" xfId="79" applyNumberFormat="1" applyFont="1" applyFill="1" applyBorder="1" applyAlignment="1">
      <alignment horizontal="center" vertical="center" wrapText="1"/>
    </xf>
    <xf numFmtId="0" fontId="13" fillId="2" borderId="6" xfId="75" applyFont="1" applyFill="1" applyBorder="1" applyAlignment="1">
      <alignment horizontal="center" vertical="center" wrapText="1"/>
    </xf>
    <xf numFmtId="0" fontId="13" fillId="2" borderId="11" xfId="75" applyFont="1" applyFill="1" applyBorder="1" applyAlignment="1">
      <alignment horizontal="center" vertical="center" wrapText="1"/>
    </xf>
    <xf numFmtId="0" fontId="17" fillId="5" borderId="7" xfId="75" applyFont="1" applyFill="1" applyBorder="1" applyAlignment="1">
      <alignment horizontal="center" vertical="center" wrapText="1"/>
    </xf>
    <xf numFmtId="0" fontId="17" fillId="5" borderId="8" xfId="75" applyFont="1" applyFill="1" applyBorder="1" applyAlignment="1">
      <alignment horizontal="center" vertical="center" wrapText="1"/>
    </xf>
    <xf numFmtId="0" fontId="17" fillId="5" borderId="9" xfId="75" applyFont="1" applyFill="1" applyBorder="1" applyAlignment="1">
      <alignment horizontal="center" vertical="center" wrapText="1"/>
    </xf>
    <xf numFmtId="165" fontId="13" fillId="2" borderId="1" xfId="78" applyNumberFormat="1" applyFont="1" applyFill="1" applyBorder="1" applyAlignment="1">
      <alignment horizontal="center" vertical="center" wrapText="1"/>
    </xf>
    <xf numFmtId="0" fontId="39" fillId="2" borderId="3" xfId="75" applyFont="1" applyFill="1" applyBorder="1" applyAlignment="1">
      <alignment horizontal="center" vertical="center" wrapText="1"/>
    </xf>
    <xf numFmtId="0" fontId="39" fillId="2" borderId="4" xfId="75" applyFont="1" applyFill="1" applyBorder="1" applyAlignment="1">
      <alignment horizontal="center" vertical="center" wrapText="1"/>
    </xf>
    <xf numFmtId="0" fontId="89" fillId="0" borderId="5" xfId="75" applyFont="1" applyFill="1" applyBorder="1" applyAlignment="1">
      <alignment horizontal="center" vertical="center" wrapText="1"/>
    </xf>
    <xf numFmtId="0" fontId="89" fillId="0" borderId="13" xfId="75" applyFont="1" applyFill="1" applyBorder="1" applyAlignment="1">
      <alignment horizontal="center" vertical="center" wrapText="1"/>
    </xf>
    <xf numFmtId="0" fontId="89" fillId="0" borderId="10" xfId="75" applyFont="1" applyFill="1" applyBorder="1" applyAlignment="1">
      <alignment horizontal="center" vertical="center" wrapText="1"/>
    </xf>
    <xf numFmtId="9" fontId="88" fillId="4" borderId="5" xfId="76" applyFont="1" applyFill="1" applyBorder="1" applyAlignment="1">
      <alignment horizontal="center" vertical="center" wrapText="1"/>
    </xf>
    <xf numFmtId="9" fontId="88" fillId="4" borderId="13" xfId="76" applyFont="1" applyFill="1" applyBorder="1" applyAlignment="1">
      <alignment horizontal="center" vertical="center" wrapText="1"/>
    </xf>
    <xf numFmtId="9" fontId="88" fillId="4" borderId="10" xfId="76" applyFont="1" applyFill="1" applyBorder="1" applyAlignment="1">
      <alignment horizontal="center" vertical="center" wrapText="1"/>
    </xf>
    <xf numFmtId="0" fontId="88" fillId="4" borderId="5" xfId="75" applyFont="1" applyFill="1" applyBorder="1" applyAlignment="1" applyProtection="1">
      <alignment horizontal="center" vertical="center" wrapText="1"/>
      <protection locked="0"/>
    </xf>
    <xf numFmtId="0" fontId="88" fillId="4" borderId="13" xfId="75" applyFont="1" applyFill="1" applyBorder="1" applyAlignment="1" applyProtection="1">
      <alignment horizontal="center" vertical="center" wrapText="1"/>
      <protection locked="0"/>
    </xf>
    <xf numFmtId="0" fontId="88" fillId="4" borderId="10" xfId="75" applyFont="1" applyFill="1" applyBorder="1" applyAlignment="1" applyProtection="1">
      <alignment horizontal="center" vertical="center" wrapText="1"/>
      <protection locked="0"/>
    </xf>
    <xf numFmtId="173" fontId="89" fillId="4" borderId="5" xfId="79" applyNumberFormat="1" applyFont="1" applyFill="1" applyBorder="1" applyAlignment="1">
      <alignment horizontal="center" vertical="center" wrapText="1"/>
    </xf>
    <xf numFmtId="173" fontId="89" fillId="4" borderId="13" xfId="79" applyNumberFormat="1" applyFont="1" applyFill="1" applyBorder="1" applyAlignment="1">
      <alignment horizontal="center" vertical="center" wrapText="1"/>
    </xf>
    <xf numFmtId="173" fontId="89" fillId="4" borderId="10" xfId="79" applyNumberFormat="1" applyFont="1" applyFill="1" applyBorder="1" applyAlignment="1">
      <alignment horizontal="center" vertical="center" wrapText="1"/>
    </xf>
    <xf numFmtId="173" fontId="88" fillId="4" borderId="5" xfId="80" applyNumberFormat="1" applyFont="1" applyFill="1" applyBorder="1" applyAlignment="1" applyProtection="1">
      <alignment horizontal="center" vertical="center" wrapText="1"/>
      <protection locked="0"/>
    </xf>
    <xf numFmtId="173" fontId="88" fillId="4" borderId="13" xfId="80" applyNumberFormat="1" applyFont="1" applyFill="1" applyBorder="1" applyAlignment="1" applyProtection="1">
      <alignment horizontal="center" vertical="center" wrapText="1"/>
      <protection locked="0"/>
    </xf>
    <xf numFmtId="173" fontId="88" fillId="4" borderId="10" xfId="80" applyNumberFormat="1" applyFont="1" applyFill="1" applyBorder="1" applyAlignment="1" applyProtection="1">
      <alignment horizontal="center" vertical="center" wrapText="1"/>
      <protection locked="0"/>
    </xf>
    <xf numFmtId="0" fontId="42" fillId="4" borderId="3" xfId="75" applyFont="1" applyFill="1" applyBorder="1" applyAlignment="1" applyProtection="1">
      <alignment horizontal="left" vertical="center" wrapText="1"/>
      <protection locked="0"/>
    </xf>
    <xf numFmtId="0" fontId="90" fillId="4" borderId="2" xfId="75" applyFont="1" applyFill="1" applyBorder="1" applyAlignment="1" applyProtection="1">
      <alignment horizontal="left" vertical="center" wrapText="1"/>
      <protection locked="0"/>
    </xf>
    <xf numFmtId="0" fontId="90" fillId="4" borderId="4" xfId="75" applyFont="1" applyFill="1" applyBorder="1" applyAlignment="1" applyProtection="1">
      <alignment horizontal="left" vertical="center" wrapText="1"/>
      <protection locked="0"/>
    </xf>
    <xf numFmtId="0" fontId="89" fillId="7" borderId="3" xfId="75" applyFont="1" applyFill="1" applyBorder="1" applyAlignment="1">
      <alignment horizontal="center" vertical="center" wrapText="1"/>
    </xf>
    <xf numFmtId="0" fontId="89" fillId="7" borderId="2" xfId="75" applyFont="1" applyFill="1" applyBorder="1" applyAlignment="1">
      <alignment horizontal="center" vertical="center" wrapText="1"/>
    </xf>
    <xf numFmtId="0" fontId="89" fillId="7" borderId="4" xfId="75" applyFont="1" applyFill="1" applyBorder="1" applyAlignment="1">
      <alignment horizontal="center" vertical="center" wrapText="1"/>
    </xf>
    <xf numFmtId="0" fontId="13" fillId="2" borderId="1" xfId="75" applyFont="1" applyFill="1" applyBorder="1" applyAlignment="1">
      <alignment horizontal="left" vertical="center" wrapText="1"/>
    </xf>
    <xf numFmtId="0" fontId="90" fillId="4" borderId="3" xfId="75" applyFont="1" applyFill="1" applyBorder="1" applyAlignment="1" applyProtection="1">
      <alignment horizontal="left" vertical="center" wrapText="1"/>
      <protection locked="0"/>
    </xf>
    <xf numFmtId="0" fontId="13" fillId="2" borderId="1" xfId="75" applyFont="1" applyFill="1" applyBorder="1" applyAlignment="1" applyProtection="1">
      <alignment horizontal="left" vertical="center" wrapText="1"/>
      <protection locked="0"/>
    </xf>
    <xf numFmtId="0" fontId="12" fillId="4" borderId="1" xfId="75" applyFont="1" applyFill="1" applyBorder="1" applyAlignment="1" applyProtection="1">
      <alignment horizontal="center" vertical="center" wrapText="1"/>
      <protection locked="0"/>
    </xf>
    <xf numFmtId="0" fontId="31" fillId="0" borderId="0" xfId="78" applyFont="1" applyAlignment="1">
      <alignment horizontal="center" vertical="center"/>
    </xf>
    <xf numFmtId="0" fontId="11" fillId="2" borderId="1" xfId="75" applyFont="1" applyFill="1" applyBorder="1" applyAlignment="1" applyProtection="1">
      <alignment horizontal="left" vertical="center"/>
      <protection locked="0"/>
    </xf>
    <xf numFmtId="0" fontId="12" fillId="3" borderId="0" xfId="75" applyFont="1" applyFill="1" applyBorder="1" applyAlignment="1">
      <alignment horizontal="left" vertical="center" wrapText="1"/>
    </xf>
    <xf numFmtId="0" fontId="12" fillId="4" borderId="1" xfId="75" applyFont="1" applyFill="1" applyBorder="1" applyAlignment="1">
      <alignment horizontal="center" vertical="center" wrapText="1"/>
    </xf>
    <xf numFmtId="0" fontId="12" fillId="4" borderId="2" xfId="75" applyFont="1" applyFill="1" applyBorder="1" applyAlignment="1">
      <alignment horizontal="left" vertical="center" wrapText="1"/>
    </xf>
    <xf numFmtId="44" fontId="10" fillId="4" borderId="5" xfId="80" applyFont="1" applyFill="1" applyBorder="1" applyAlignment="1" applyProtection="1">
      <alignment horizontal="center" vertical="center" wrapText="1"/>
      <protection locked="0"/>
    </xf>
    <xf numFmtId="44" fontId="10" fillId="4" borderId="13" xfId="80" applyFont="1" applyFill="1" applyBorder="1" applyAlignment="1" applyProtection="1">
      <alignment horizontal="center" vertical="center" wrapText="1"/>
      <protection locked="0"/>
    </xf>
    <xf numFmtId="44" fontId="10" fillId="4" borderId="10" xfId="80" applyFont="1" applyFill="1" applyBorder="1" applyAlignment="1" applyProtection="1">
      <alignment horizontal="center" vertical="center" wrapText="1"/>
      <protection locked="0"/>
    </xf>
    <xf numFmtId="44" fontId="10" fillId="4" borderId="6" xfId="80" applyFont="1" applyFill="1" applyBorder="1" applyAlignment="1" applyProtection="1">
      <alignment horizontal="center" vertical="center" wrapText="1"/>
      <protection locked="0"/>
    </xf>
    <xf numFmtId="44" fontId="10" fillId="4" borderId="20" xfId="80" applyFont="1" applyFill="1" applyBorder="1" applyAlignment="1" applyProtection="1">
      <alignment horizontal="center" vertical="center" wrapText="1"/>
      <protection locked="0"/>
    </xf>
    <xf numFmtId="44" fontId="10" fillId="4" borderId="11" xfId="80" applyFont="1" applyFill="1" applyBorder="1" applyAlignment="1" applyProtection="1">
      <alignment horizontal="center" vertical="center" wrapText="1"/>
      <protection locked="0"/>
    </xf>
    <xf numFmtId="166" fontId="34" fillId="9" borderId="45" xfId="81" applyFont="1" applyFill="1" applyBorder="1" applyAlignment="1">
      <alignment horizontal="center" vertical="center" wrapText="1"/>
    </xf>
    <xf numFmtId="166" fontId="34" fillId="9" borderId="19" xfId="81" applyFont="1" applyFill="1" applyBorder="1" applyAlignment="1">
      <alignment horizontal="center" vertical="center" wrapText="1"/>
    </xf>
    <xf numFmtId="166" fontId="34" fillId="9" borderId="21" xfId="81" applyFont="1" applyFill="1" applyBorder="1" applyAlignment="1">
      <alignment horizontal="center" vertical="center" wrapText="1"/>
    </xf>
    <xf numFmtId="164" fontId="10" fillId="4" borderId="5" xfId="80" applyNumberFormat="1" applyFont="1" applyFill="1" applyBorder="1" applyAlignment="1" applyProtection="1">
      <alignment horizontal="center" vertical="center" wrapText="1"/>
      <protection locked="0"/>
    </xf>
    <xf numFmtId="164" fontId="10" fillId="7" borderId="5" xfId="80" applyNumberFormat="1" applyFont="1" applyFill="1" applyBorder="1" applyAlignment="1" applyProtection="1">
      <alignment horizontal="center" vertical="center" wrapText="1"/>
      <protection locked="0"/>
    </xf>
    <xf numFmtId="44" fontId="10" fillId="7" borderId="13" xfId="80" applyFont="1" applyFill="1" applyBorder="1" applyAlignment="1" applyProtection="1">
      <alignment horizontal="center" vertical="center" wrapText="1"/>
      <protection locked="0"/>
    </xf>
    <xf numFmtId="44" fontId="10" fillId="7" borderId="10" xfId="80" applyFont="1" applyFill="1" applyBorder="1" applyAlignment="1" applyProtection="1">
      <alignment horizontal="center" vertical="center" wrapText="1"/>
      <protection locked="0"/>
    </xf>
    <xf numFmtId="44" fontId="10" fillId="7" borderId="5" xfId="80" applyFont="1" applyFill="1" applyBorder="1" applyAlignment="1">
      <alignment horizontal="center" vertical="center" wrapText="1"/>
    </xf>
    <xf numFmtId="44" fontId="10" fillId="7" borderId="13" xfId="80" applyFont="1" applyFill="1" applyBorder="1" applyAlignment="1">
      <alignment horizontal="center" vertical="center" wrapText="1"/>
    </xf>
    <xf numFmtId="44" fontId="10" fillId="7" borderId="10" xfId="80" applyFont="1" applyFill="1" applyBorder="1" applyAlignment="1">
      <alignment horizontal="center" vertical="center" wrapText="1"/>
    </xf>
    <xf numFmtId="165" fontId="10" fillId="7" borderId="5" xfId="75" applyNumberFormat="1" applyFont="1" applyFill="1" applyBorder="1" applyAlignment="1">
      <alignment horizontal="center" vertical="center" wrapText="1"/>
    </xf>
    <xf numFmtId="165" fontId="10" fillId="7" borderId="13" xfId="75" applyNumberFormat="1" applyFont="1" applyFill="1" applyBorder="1" applyAlignment="1">
      <alignment horizontal="center" vertical="center" wrapText="1"/>
    </xf>
    <xf numFmtId="165" fontId="10" fillId="7" borderId="10" xfId="75" applyNumberFormat="1" applyFont="1" applyFill="1" applyBorder="1" applyAlignment="1">
      <alignment horizontal="center" vertical="center" wrapText="1"/>
    </xf>
    <xf numFmtId="0" fontId="11" fillId="2" borderId="3" xfId="75" applyFont="1" applyFill="1" applyBorder="1" applyAlignment="1">
      <alignment horizontal="right" wrapText="1"/>
    </xf>
    <xf numFmtId="0" fontId="11" fillId="2" borderId="2" xfId="75" applyFont="1" applyFill="1" applyBorder="1" applyAlignment="1">
      <alignment horizontal="right" wrapText="1"/>
    </xf>
    <xf numFmtId="0" fontId="11" fillId="2" borderId="4" xfId="75" applyFont="1" applyFill="1" applyBorder="1" applyAlignment="1">
      <alignment horizontal="right" wrapText="1"/>
    </xf>
    <xf numFmtId="0" fontId="13" fillId="2" borderId="3" xfId="75" applyFont="1" applyFill="1" applyBorder="1" applyAlignment="1">
      <alignment horizontal="left" vertical="center" wrapText="1"/>
    </xf>
    <xf numFmtId="0" fontId="13" fillId="2" borderId="2" xfId="75" applyFont="1" applyFill="1" applyBorder="1" applyAlignment="1">
      <alignment horizontal="left" vertical="center" wrapText="1"/>
    </xf>
    <xf numFmtId="0" fontId="13" fillId="2" borderId="4" xfId="75" applyFont="1" applyFill="1" applyBorder="1" applyAlignment="1">
      <alignment horizontal="left" vertical="center" wrapText="1"/>
    </xf>
    <xf numFmtId="0" fontId="10" fillId="4" borderId="3" xfId="75" applyFont="1" applyFill="1" applyBorder="1" applyAlignment="1" applyProtection="1">
      <alignment horizontal="left" wrapText="1"/>
      <protection locked="0"/>
    </xf>
    <xf numFmtId="0" fontId="10" fillId="4" borderId="2" xfId="75" applyFont="1" applyFill="1" applyBorder="1" applyAlignment="1" applyProtection="1">
      <alignment horizontal="left" wrapText="1"/>
      <protection locked="0"/>
    </xf>
    <xf numFmtId="0" fontId="10" fillId="4" borderId="4" xfId="75" applyFont="1" applyFill="1" applyBorder="1" applyAlignment="1" applyProtection="1">
      <alignment horizontal="left" wrapText="1"/>
      <protection locked="0"/>
    </xf>
    <xf numFmtId="0" fontId="12" fillId="7" borderId="14" xfId="75" applyFont="1" applyFill="1" applyBorder="1" applyAlignment="1">
      <alignment horizontal="center" wrapText="1"/>
    </xf>
    <xf numFmtId="0" fontId="10" fillId="4" borderId="15" xfId="75" applyFont="1" applyFill="1" applyBorder="1" applyAlignment="1">
      <alignment horizontal="left" wrapText="1"/>
    </xf>
    <xf numFmtId="44" fontId="10" fillId="4" borderId="17" xfId="80" applyFont="1" applyFill="1" applyBorder="1" applyAlignment="1" applyProtection="1">
      <alignment horizontal="center" vertical="center" wrapText="1"/>
      <protection locked="0"/>
    </xf>
    <xf numFmtId="44" fontId="10" fillId="4" borderId="23" xfId="80" applyFont="1" applyFill="1" applyBorder="1" applyAlignment="1" applyProtection="1">
      <alignment horizontal="center" vertical="center" wrapText="1"/>
      <protection locked="0"/>
    </xf>
    <xf numFmtId="44" fontId="10" fillId="4" borderId="22" xfId="80" applyFont="1" applyFill="1" applyBorder="1" applyAlignment="1" applyProtection="1">
      <alignment horizontal="center" vertical="center" wrapText="1"/>
      <protection locked="0"/>
    </xf>
    <xf numFmtId="44" fontId="10" fillId="7" borderId="5" xfId="80" applyFont="1" applyFill="1" applyBorder="1" applyAlignment="1" applyProtection="1">
      <alignment horizontal="center" vertical="center" wrapText="1"/>
      <protection locked="0"/>
    </xf>
    <xf numFmtId="0" fontId="10" fillId="4" borderId="5" xfId="75" applyFont="1" applyFill="1" applyBorder="1" applyAlignment="1" applyProtection="1">
      <alignment horizontal="center" vertical="center" wrapText="1"/>
      <protection locked="0"/>
    </xf>
    <xf numFmtId="0" fontId="10" fillId="4" borderId="10" xfId="75" applyFont="1" applyFill="1" applyBorder="1" applyAlignment="1" applyProtection="1">
      <alignment horizontal="center" vertical="center" wrapText="1"/>
      <protection locked="0"/>
    </xf>
    <xf numFmtId="0" fontId="13" fillId="2" borderId="1" xfId="83" applyFont="1" applyFill="1" applyBorder="1" applyAlignment="1" applyProtection="1">
      <alignment horizontal="left" vertical="center" wrapText="1"/>
      <protection locked="0"/>
    </xf>
    <xf numFmtId="0" fontId="12" fillId="4" borderId="1" xfId="83" applyFont="1" applyFill="1" applyBorder="1" applyAlignment="1" applyProtection="1">
      <alignment horizontal="center" vertical="center" wrapText="1"/>
      <protection locked="0"/>
    </xf>
    <xf numFmtId="0" fontId="31" fillId="0" borderId="0" xfId="84" applyFont="1" applyAlignment="1">
      <alignment horizontal="center" vertical="center"/>
    </xf>
    <xf numFmtId="0" fontId="11" fillId="2" borderId="1" xfId="83" applyFont="1" applyFill="1" applyBorder="1" applyAlignment="1" applyProtection="1">
      <alignment horizontal="left" vertical="center"/>
      <protection locked="0"/>
    </xf>
    <xf numFmtId="0" fontId="12" fillId="3" borderId="0" xfId="83" applyFont="1" applyFill="1" applyBorder="1" applyAlignment="1">
      <alignment horizontal="left" vertical="center" wrapText="1"/>
    </xf>
    <xf numFmtId="0" fontId="13" fillId="2" borderId="1" xfId="83" applyFont="1" applyFill="1" applyBorder="1" applyAlignment="1">
      <alignment horizontal="left" vertical="center" wrapText="1"/>
    </xf>
    <xf numFmtId="0" fontId="12" fillId="4" borderId="1" xfId="83" applyFont="1" applyFill="1" applyBorder="1" applyAlignment="1">
      <alignment horizontal="center" vertical="center" wrapText="1"/>
    </xf>
    <xf numFmtId="0" fontId="34" fillId="9" borderId="47" xfId="4" applyNumberFormat="1" applyFont="1" applyFill="1" applyBorder="1" applyAlignment="1">
      <alignment horizontal="center" vertical="center" wrapText="1"/>
    </xf>
    <xf numFmtId="0" fontId="34" fillId="9" borderId="28" xfId="4" applyNumberFormat="1" applyFont="1" applyFill="1" applyBorder="1" applyAlignment="1">
      <alignment horizontal="center" vertical="center" wrapText="1"/>
    </xf>
    <xf numFmtId="0" fontId="34" fillId="9" borderId="48" xfId="4" applyNumberFormat="1" applyFont="1" applyFill="1" applyBorder="1" applyAlignment="1">
      <alignment horizontal="center" vertical="center" wrapText="1"/>
    </xf>
    <xf numFmtId="0" fontId="11" fillId="2" borderId="3" xfId="83" applyFont="1" applyFill="1" applyBorder="1" applyAlignment="1">
      <alignment horizontal="right" wrapText="1"/>
    </xf>
    <xf numFmtId="0" fontId="11" fillId="2" borderId="2" xfId="83" applyFont="1" applyFill="1" applyBorder="1" applyAlignment="1">
      <alignment horizontal="right" wrapText="1"/>
    </xf>
    <xf numFmtId="0" fontId="11" fillId="2" borderId="4" xfId="83" applyFont="1" applyFill="1" applyBorder="1" applyAlignment="1">
      <alignment horizontal="right" wrapText="1"/>
    </xf>
    <xf numFmtId="0" fontId="12" fillId="4" borderId="2" xfId="83" applyFont="1" applyFill="1" applyBorder="1" applyAlignment="1">
      <alignment horizontal="left" vertical="center" wrapText="1"/>
    </xf>
    <xf numFmtId="0" fontId="13" fillId="2" borderId="1" xfId="83" applyFont="1" applyFill="1" applyBorder="1" applyAlignment="1">
      <alignment horizontal="center" vertical="center" wrapText="1"/>
    </xf>
    <xf numFmtId="0" fontId="13" fillId="2" borderId="3" xfId="83" applyFont="1" applyFill="1" applyBorder="1" applyAlignment="1">
      <alignment horizontal="left" vertical="center" wrapText="1"/>
    </xf>
    <xf numFmtId="0" fontId="13" fillId="2" borderId="2" xfId="83" applyFont="1" applyFill="1" applyBorder="1" applyAlignment="1">
      <alignment horizontal="left" vertical="center" wrapText="1"/>
    </xf>
    <xf numFmtId="0" fontId="13" fillId="2" borderId="4" xfId="83" applyFont="1" applyFill="1" applyBorder="1" applyAlignment="1">
      <alignment horizontal="left" vertical="center" wrapText="1"/>
    </xf>
    <xf numFmtId="165" fontId="10" fillId="7" borderId="5" xfId="83" applyNumberFormat="1" applyFont="1" applyFill="1" applyBorder="1" applyAlignment="1">
      <alignment horizontal="center" vertical="center" wrapText="1"/>
    </xf>
    <xf numFmtId="165" fontId="10" fillId="7" borderId="13" xfId="83" applyNumberFormat="1" applyFont="1" applyFill="1" applyBorder="1" applyAlignment="1">
      <alignment horizontal="center" vertical="center" wrapText="1"/>
    </xf>
    <xf numFmtId="165" fontId="10" fillId="7" borderId="10" xfId="83" applyNumberFormat="1" applyFont="1" applyFill="1" applyBorder="1" applyAlignment="1">
      <alignment horizontal="center" vertical="center" wrapText="1"/>
    </xf>
    <xf numFmtId="0" fontId="13" fillId="2" borderId="6" xfId="83" applyFont="1" applyFill="1" applyBorder="1" applyAlignment="1">
      <alignment horizontal="center" vertical="center" wrapText="1"/>
    </xf>
    <xf numFmtId="0" fontId="13" fillId="2" borderId="11" xfId="83" applyFont="1" applyFill="1" applyBorder="1" applyAlignment="1">
      <alignment horizontal="center" vertical="center" wrapText="1"/>
    </xf>
    <xf numFmtId="0" fontId="13" fillId="2" borderId="1" xfId="85" applyFont="1" applyFill="1" applyBorder="1" applyAlignment="1" applyProtection="1">
      <alignment horizontal="left" vertical="center" wrapText="1"/>
      <protection locked="0"/>
    </xf>
    <xf numFmtId="0" fontId="12" fillId="4" borderId="1" xfId="85" applyFont="1" applyFill="1" applyBorder="1" applyAlignment="1" applyProtection="1">
      <alignment horizontal="center" vertical="center" wrapText="1"/>
      <protection locked="0"/>
    </xf>
    <xf numFmtId="0" fontId="31" fillId="0" borderId="0" xfId="86" applyFont="1" applyAlignment="1">
      <alignment horizontal="center" vertical="center"/>
    </xf>
    <xf numFmtId="0" fontId="11" fillId="2" borderId="1" xfId="85" applyFont="1" applyFill="1" applyBorder="1" applyAlignment="1" applyProtection="1">
      <alignment horizontal="left" vertical="center"/>
      <protection locked="0"/>
    </xf>
    <xf numFmtId="0" fontId="12" fillId="3" borderId="0" xfId="85" applyFont="1" applyFill="1" applyBorder="1" applyAlignment="1">
      <alignment horizontal="left" vertical="center" wrapText="1"/>
    </xf>
    <xf numFmtId="0" fontId="13" fillId="2" borderId="1" xfId="85" applyFont="1" applyFill="1" applyBorder="1" applyAlignment="1">
      <alignment horizontal="left" vertical="center" wrapText="1"/>
    </xf>
    <xf numFmtId="0" fontId="12" fillId="4" borderId="1" xfId="85" applyFont="1" applyFill="1" applyBorder="1" applyAlignment="1">
      <alignment horizontal="center" vertical="center" wrapText="1"/>
    </xf>
    <xf numFmtId="0" fontId="13" fillId="2" borderId="1" xfId="85" applyFont="1" applyFill="1" applyBorder="1" applyAlignment="1">
      <alignment horizontal="center" vertical="center" wrapText="1"/>
    </xf>
    <xf numFmtId="0" fontId="12" fillId="4" borderId="2" xfId="85" applyFont="1" applyFill="1" applyBorder="1" applyAlignment="1">
      <alignment horizontal="left" vertical="center" wrapText="1"/>
    </xf>
    <xf numFmtId="0" fontId="13" fillId="2" borderId="1" xfId="86" applyFont="1" applyFill="1" applyBorder="1" applyAlignment="1">
      <alignment horizontal="center" vertical="center" wrapText="1"/>
    </xf>
    <xf numFmtId="0" fontId="13" fillId="2" borderId="3" xfId="85" applyFont="1" applyFill="1" applyBorder="1" applyAlignment="1">
      <alignment horizontal="center" vertical="center" wrapText="1"/>
    </xf>
    <xf numFmtId="0" fontId="13" fillId="2" borderId="2" xfId="85" applyFont="1" applyFill="1" applyBorder="1" applyAlignment="1">
      <alignment horizontal="center" vertical="center" wrapText="1"/>
    </xf>
    <xf numFmtId="0" fontId="13" fillId="2" borderId="4" xfId="85" applyFont="1" applyFill="1" applyBorder="1" applyAlignment="1">
      <alignment horizontal="center" vertical="center" wrapText="1"/>
    </xf>
    <xf numFmtId="165" fontId="13" fillId="2" borderId="1" xfId="86" applyNumberFormat="1" applyFont="1" applyFill="1" applyBorder="1" applyAlignment="1">
      <alignment horizontal="center" vertical="center" wrapText="1"/>
    </xf>
    <xf numFmtId="0" fontId="13" fillId="2" borderId="5" xfId="85" applyFont="1" applyFill="1" applyBorder="1" applyAlignment="1">
      <alignment horizontal="center" vertical="center" wrapText="1"/>
    </xf>
    <xf numFmtId="0" fontId="2" fillId="0" borderId="10" xfId="85" applyBorder="1" applyAlignment="1">
      <alignment horizontal="center" vertical="center" wrapText="1"/>
    </xf>
    <xf numFmtId="0" fontId="13" fillId="2" borderId="10" xfId="85" applyFont="1" applyFill="1" applyBorder="1" applyAlignment="1">
      <alignment horizontal="center" vertical="center" wrapText="1"/>
    </xf>
    <xf numFmtId="0" fontId="13" fillId="2" borderId="6" xfId="85" applyFont="1" applyFill="1" applyBorder="1" applyAlignment="1">
      <alignment horizontal="center" vertical="center" wrapText="1"/>
    </xf>
    <xf numFmtId="0" fontId="13" fillId="2" borderId="11" xfId="85" applyFont="1" applyFill="1" applyBorder="1" applyAlignment="1">
      <alignment horizontal="center" vertical="center" wrapText="1"/>
    </xf>
    <xf numFmtId="0" fontId="17" fillId="5" borderId="7" xfId="85" applyFont="1" applyFill="1" applyBorder="1" applyAlignment="1">
      <alignment horizontal="center" vertical="center" wrapText="1"/>
    </xf>
    <xf numFmtId="0" fontId="17" fillId="5" borderId="8" xfId="85" applyFont="1" applyFill="1" applyBorder="1" applyAlignment="1">
      <alignment horizontal="center" vertical="center" wrapText="1"/>
    </xf>
    <xf numFmtId="0" fontId="17" fillId="5" borderId="9" xfId="85" applyFont="1" applyFill="1" applyBorder="1" applyAlignment="1">
      <alignment horizontal="center" vertical="center" wrapText="1"/>
    </xf>
    <xf numFmtId="44" fontId="10" fillId="4" borderId="20" xfId="87" applyFont="1" applyFill="1" applyBorder="1" applyAlignment="1" applyProtection="1">
      <alignment horizontal="center" vertical="center" wrapText="1"/>
      <protection locked="0"/>
    </xf>
    <xf numFmtId="44" fontId="10" fillId="4" borderId="11" xfId="87" applyFont="1" applyFill="1" applyBorder="1" applyAlignment="1" applyProtection="1">
      <alignment horizontal="center" vertical="center" wrapText="1"/>
      <protection locked="0"/>
    </xf>
    <xf numFmtId="44" fontId="10" fillId="4" borderId="24" xfId="87" applyFont="1" applyFill="1" applyBorder="1" applyAlignment="1" applyProtection="1">
      <alignment horizontal="center" vertical="center" wrapText="1"/>
      <protection locked="0"/>
    </xf>
    <xf numFmtId="44" fontId="10" fillId="4" borderId="25" xfId="87" applyFont="1" applyFill="1" applyBorder="1" applyAlignment="1" applyProtection="1">
      <alignment horizontal="center" vertical="center" wrapText="1"/>
      <protection locked="0"/>
    </xf>
    <xf numFmtId="44" fontId="10" fillId="4" borderId="26" xfId="87" applyFont="1" applyFill="1" applyBorder="1" applyAlignment="1" applyProtection="1">
      <alignment horizontal="center" vertical="center" wrapText="1"/>
      <protection locked="0"/>
    </xf>
    <xf numFmtId="44" fontId="10" fillId="4" borderId="13" xfId="87" applyFont="1" applyFill="1" applyBorder="1" applyAlignment="1" applyProtection="1">
      <alignment horizontal="center" vertical="center" wrapText="1"/>
      <protection locked="0"/>
    </xf>
    <xf numFmtId="44" fontId="10" fillId="4" borderId="10" xfId="87" applyFont="1" applyFill="1" applyBorder="1" applyAlignment="1" applyProtection="1">
      <alignment horizontal="center" vertical="center" wrapText="1"/>
      <protection locked="0"/>
    </xf>
    <xf numFmtId="44" fontId="10" fillId="7" borderId="5" xfId="87" applyFont="1" applyFill="1" applyBorder="1" applyAlignment="1" applyProtection="1">
      <alignment horizontal="center" vertical="center" wrapText="1"/>
      <protection locked="0"/>
    </xf>
    <xf numFmtId="44" fontId="10" fillId="7" borderId="13" xfId="87" applyFont="1" applyFill="1" applyBorder="1" applyAlignment="1" applyProtection="1">
      <alignment horizontal="center" vertical="center" wrapText="1"/>
      <protection locked="0"/>
    </xf>
    <xf numFmtId="44" fontId="10" fillId="7" borderId="10" xfId="87" applyFont="1" applyFill="1" applyBorder="1" applyAlignment="1" applyProtection="1">
      <alignment horizontal="center" vertical="center" wrapText="1"/>
      <protection locked="0"/>
    </xf>
    <xf numFmtId="44" fontId="10" fillId="7" borderId="5" xfId="87" applyFont="1" applyFill="1" applyBorder="1" applyAlignment="1">
      <alignment horizontal="center" vertical="center" wrapText="1"/>
    </xf>
    <xf numFmtId="44" fontId="10" fillId="7" borderId="13" xfId="87" applyFont="1" applyFill="1" applyBorder="1" applyAlignment="1">
      <alignment horizontal="center" vertical="center" wrapText="1"/>
    </xf>
    <xf numFmtId="44" fontId="10" fillId="7" borderId="10" xfId="87" applyFont="1" applyFill="1" applyBorder="1" applyAlignment="1">
      <alignment horizontal="center" vertical="center" wrapText="1"/>
    </xf>
    <xf numFmtId="165" fontId="10" fillId="7" borderId="5" xfId="85" applyNumberFormat="1" applyFont="1" applyFill="1" applyBorder="1" applyAlignment="1">
      <alignment horizontal="center" vertical="center" wrapText="1"/>
    </xf>
    <xf numFmtId="165" fontId="10" fillId="7" borderId="13" xfId="85" applyNumberFormat="1" applyFont="1" applyFill="1" applyBorder="1" applyAlignment="1">
      <alignment horizontal="center" vertical="center" wrapText="1"/>
    </xf>
    <xf numFmtId="165" fontId="10" fillId="7" borderId="10" xfId="85" applyNumberFormat="1" applyFont="1" applyFill="1" applyBorder="1" applyAlignment="1">
      <alignment horizontal="center" vertical="center" wrapText="1"/>
    </xf>
    <xf numFmtId="0" fontId="13" fillId="2" borderId="3" xfId="85" applyFont="1" applyFill="1" applyBorder="1" applyAlignment="1">
      <alignment horizontal="left" vertical="center" wrapText="1"/>
    </xf>
    <xf numFmtId="0" fontId="13" fillId="2" borderId="2" xfId="85" applyFont="1" applyFill="1" applyBorder="1" applyAlignment="1">
      <alignment horizontal="left" vertical="center" wrapText="1"/>
    </xf>
    <xf numFmtId="0" fontId="13" fillId="2" borderId="4" xfId="85" applyFont="1" applyFill="1" applyBorder="1" applyAlignment="1">
      <alignment horizontal="left" vertical="center" wrapText="1"/>
    </xf>
    <xf numFmtId="0" fontId="10" fillId="4" borderId="3" xfId="85" applyFont="1" applyFill="1" applyBorder="1" applyAlignment="1" applyProtection="1">
      <alignment horizontal="left" wrapText="1"/>
      <protection locked="0"/>
    </xf>
    <xf numFmtId="0" fontId="10" fillId="4" borderId="2" xfId="85" applyFont="1" applyFill="1" applyBorder="1" applyAlignment="1" applyProtection="1">
      <alignment horizontal="left" wrapText="1"/>
      <protection locked="0"/>
    </xf>
    <xf numFmtId="0" fontId="10" fillId="4" borderId="4" xfId="85" applyFont="1" applyFill="1" applyBorder="1" applyAlignment="1" applyProtection="1">
      <alignment horizontal="left" wrapText="1"/>
      <protection locked="0"/>
    </xf>
    <xf numFmtId="166" fontId="34" fillId="9" borderId="27" xfId="81" applyFont="1" applyFill="1" applyBorder="1" applyAlignment="1">
      <alignment horizontal="center" vertical="center" wrapText="1"/>
    </xf>
    <xf numFmtId="166" fontId="34" fillId="9" borderId="48" xfId="81" applyFont="1" applyFill="1" applyBorder="1" applyAlignment="1">
      <alignment horizontal="center" vertical="center" wrapText="1"/>
    </xf>
    <xf numFmtId="170" fontId="34" fillId="9" borderId="27" xfId="4" applyNumberFormat="1" applyFont="1" applyFill="1" applyBorder="1" applyAlignment="1">
      <alignment horizontal="center" vertical="center" wrapText="1"/>
    </xf>
    <xf numFmtId="170" fontId="34" fillId="9" borderId="48" xfId="4" applyNumberFormat="1" applyFont="1" applyFill="1" applyBorder="1" applyAlignment="1">
      <alignment horizontal="center" vertical="center" wrapText="1"/>
    </xf>
    <xf numFmtId="0" fontId="11" fillId="2" borderId="3" xfId="85" applyFont="1" applyFill="1" applyBorder="1" applyAlignment="1">
      <alignment horizontal="right" wrapText="1"/>
    </xf>
    <xf numFmtId="0" fontId="11" fillId="2" borderId="2" xfId="85" applyFont="1" applyFill="1" applyBorder="1" applyAlignment="1">
      <alignment horizontal="right" wrapText="1"/>
    </xf>
    <xf numFmtId="0" fontId="11" fillId="2" borderId="4" xfId="85" applyFont="1" applyFill="1" applyBorder="1" applyAlignment="1">
      <alignment horizontal="right" wrapText="1"/>
    </xf>
    <xf numFmtId="0" fontId="13" fillId="2" borderId="1" xfId="88" applyFont="1" applyFill="1" applyBorder="1" applyAlignment="1" applyProtection="1">
      <alignment horizontal="left" vertical="center" wrapText="1"/>
      <protection locked="0"/>
    </xf>
    <xf numFmtId="0" fontId="12" fillId="4" borderId="1" xfId="88" applyFont="1" applyFill="1" applyBorder="1" applyAlignment="1" applyProtection="1">
      <alignment horizontal="center" vertical="center" wrapText="1"/>
      <protection locked="0"/>
    </xf>
    <xf numFmtId="0" fontId="11" fillId="2" borderId="1" xfId="88" applyFont="1" applyFill="1" applyBorder="1" applyAlignment="1" applyProtection="1">
      <alignment horizontal="left" vertical="center"/>
      <protection locked="0"/>
    </xf>
    <xf numFmtId="0" fontId="12" fillId="3" borderId="0" xfId="88" applyFont="1" applyFill="1" applyBorder="1" applyAlignment="1">
      <alignment horizontal="left" vertical="center" wrapText="1"/>
    </xf>
    <xf numFmtId="0" fontId="13" fillId="2" borderId="1" xfId="88" applyFont="1" applyFill="1" applyBorder="1" applyAlignment="1">
      <alignment horizontal="left" vertical="center" wrapText="1"/>
    </xf>
    <xf numFmtId="0" fontId="12" fillId="4" borderId="1" xfId="88" applyFont="1" applyFill="1" applyBorder="1" applyAlignment="1">
      <alignment horizontal="center" vertical="center" wrapText="1"/>
    </xf>
    <xf numFmtId="0" fontId="12" fillId="4" borderId="2" xfId="88" applyFont="1" applyFill="1" applyBorder="1" applyAlignment="1">
      <alignment horizontal="left" vertical="center" wrapText="1"/>
    </xf>
    <xf numFmtId="44" fontId="10" fillId="4" borderId="5" xfId="89" applyFont="1" applyFill="1" applyBorder="1" applyAlignment="1" applyProtection="1">
      <alignment horizontal="center" vertical="center" wrapText="1"/>
      <protection locked="0"/>
    </xf>
    <xf numFmtId="44" fontId="10" fillId="4" borderId="13" xfId="89" applyFont="1" applyFill="1" applyBorder="1" applyAlignment="1" applyProtection="1">
      <alignment horizontal="center" vertical="center" wrapText="1"/>
      <protection locked="0"/>
    </xf>
    <xf numFmtId="44" fontId="10" fillId="4" borderId="10" xfId="89" applyFont="1" applyFill="1" applyBorder="1" applyAlignment="1" applyProtection="1">
      <alignment horizontal="center" vertical="center" wrapText="1"/>
      <protection locked="0"/>
    </xf>
    <xf numFmtId="44" fontId="10" fillId="7" borderId="5" xfId="89" applyFont="1" applyFill="1" applyBorder="1" applyAlignment="1" applyProtection="1">
      <alignment horizontal="center" vertical="center" wrapText="1"/>
      <protection locked="0"/>
    </xf>
    <xf numFmtId="44" fontId="10" fillId="7" borderId="13" xfId="89" applyFont="1" applyFill="1" applyBorder="1" applyAlignment="1" applyProtection="1">
      <alignment horizontal="center" vertical="center" wrapText="1"/>
      <protection locked="0"/>
    </xf>
    <xf numFmtId="44" fontId="10" fillId="7" borderId="10" xfId="89" applyFont="1" applyFill="1" applyBorder="1" applyAlignment="1" applyProtection="1">
      <alignment horizontal="center" vertical="center" wrapText="1"/>
      <protection locked="0"/>
    </xf>
    <xf numFmtId="44" fontId="10" fillId="7" borderId="5" xfId="89" applyFont="1" applyFill="1" applyBorder="1" applyAlignment="1">
      <alignment horizontal="center" vertical="center" wrapText="1"/>
    </xf>
    <xf numFmtId="44" fontId="10" fillId="7" borderId="13" xfId="89" applyFont="1" applyFill="1" applyBorder="1" applyAlignment="1">
      <alignment horizontal="center" vertical="center" wrapText="1"/>
    </xf>
    <xf numFmtId="44" fontId="10" fillId="7" borderId="10" xfId="89" applyFont="1" applyFill="1" applyBorder="1" applyAlignment="1">
      <alignment horizontal="center" vertical="center" wrapText="1"/>
    </xf>
    <xf numFmtId="165" fontId="10" fillId="7" borderId="5" xfId="88" applyNumberFormat="1" applyFont="1" applyFill="1" applyBorder="1" applyAlignment="1">
      <alignment horizontal="center" vertical="center" wrapText="1"/>
    </xf>
    <xf numFmtId="165" fontId="10" fillId="7" borderId="13" xfId="88" applyNumberFormat="1" applyFont="1" applyFill="1" applyBorder="1" applyAlignment="1">
      <alignment horizontal="center" vertical="center" wrapText="1"/>
    </xf>
    <xf numFmtId="165" fontId="10" fillId="7" borderId="10" xfId="88" applyNumberFormat="1" applyFont="1" applyFill="1" applyBorder="1" applyAlignment="1">
      <alignment horizontal="center" vertical="center" wrapText="1"/>
    </xf>
    <xf numFmtId="0" fontId="10" fillId="4" borderId="15" xfId="88" applyFont="1" applyFill="1" applyBorder="1" applyAlignment="1">
      <alignment horizontal="left" wrapText="1"/>
    </xf>
    <xf numFmtId="0" fontId="11" fillId="2" borderId="3" xfId="88" applyFont="1" applyFill="1" applyBorder="1" applyAlignment="1">
      <alignment horizontal="right" wrapText="1"/>
    </xf>
    <xf numFmtId="0" fontId="11" fillId="2" borderId="2" xfId="88" applyFont="1" applyFill="1" applyBorder="1" applyAlignment="1">
      <alignment horizontal="right" wrapText="1"/>
    </xf>
    <xf numFmtId="0" fontId="11" fillId="2" borderId="4" xfId="88" applyFont="1" applyFill="1" applyBorder="1" applyAlignment="1">
      <alignment horizontal="right" wrapText="1"/>
    </xf>
    <xf numFmtId="0" fontId="13" fillId="2" borderId="3" xfId="88" applyFont="1" applyFill="1" applyBorder="1" applyAlignment="1">
      <alignment horizontal="left" vertical="center" wrapText="1"/>
    </xf>
    <xf numFmtId="0" fontId="13" fillId="2" borderId="2" xfId="88" applyFont="1" applyFill="1" applyBorder="1" applyAlignment="1">
      <alignment horizontal="left" vertical="center" wrapText="1"/>
    </xf>
    <xf numFmtId="0" fontId="13" fillId="2" borderId="4" xfId="88" applyFont="1" applyFill="1" applyBorder="1" applyAlignment="1">
      <alignment horizontal="left" vertical="center" wrapText="1"/>
    </xf>
    <xf numFmtId="0" fontId="10" fillId="4" borderId="3" xfId="88" applyFont="1" applyFill="1" applyBorder="1" applyAlignment="1" applyProtection="1">
      <alignment horizontal="left" wrapText="1"/>
      <protection locked="0"/>
    </xf>
    <xf numFmtId="0" fontId="10" fillId="4" borderId="2" xfId="88" applyFont="1" applyFill="1" applyBorder="1" applyAlignment="1" applyProtection="1">
      <alignment horizontal="left" wrapText="1"/>
      <protection locked="0"/>
    </xf>
    <xf numFmtId="0" fontId="10" fillId="4" borderId="4" xfId="88" applyFont="1" applyFill="1" applyBorder="1" applyAlignment="1" applyProtection="1">
      <alignment horizontal="left" wrapText="1"/>
      <protection locked="0"/>
    </xf>
    <xf numFmtId="0" fontId="12" fillId="7" borderId="14" xfId="88" applyFont="1" applyFill="1" applyBorder="1" applyAlignment="1">
      <alignment horizontal="center" wrapText="1"/>
    </xf>
    <xf numFmtId="0" fontId="32" fillId="4" borderId="1" xfId="85" applyFont="1" applyFill="1" applyBorder="1" applyAlignment="1" applyProtection="1">
      <alignment horizontal="center" vertical="center" wrapText="1"/>
      <protection locked="0"/>
    </xf>
    <xf numFmtId="44" fontId="10" fillId="4" borderId="6" xfId="89" applyFont="1" applyFill="1" applyBorder="1" applyAlignment="1" applyProtection="1">
      <alignment horizontal="center" vertical="center" wrapText="1"/>
      <protection locked="0"/>
    </xf>
    <xf numFmtId="44" fontId="10" fillId="4" borderId="20" xfId="89" applyFont="1" applyFill="1" applyBorder="1" applyAlignment="1" applyProtection="1">
      <alignment horizontal="center" vertical="center" wrapText="1"/>
      <protection locked="0"/>
    </xf>
    <xf numFmtId="44" fontId="10" fillId="4" borderId="18" xfId="89" applyFont="1" applyFill="1" applyBorder="1" applyAlignment="1" applyProtection="1">
      <alignment horizontal="center" vertical="center" wrapText="1"/>
      <protection locked="0"/>
    </xf>
    <xf numFmtId="44" fontId="10" fillId="4" borderId="19" xfId="89" applyFont="1" applyFill="1" applyBorder="1" applyAlignment="1" applyProtection="1">
      <alignment horizontal="center" vertical="center" wrapText="1"/>
      <protection locked="0"/>
    </xf>
    <xf numFmtId="44" fontId="10" fillId="4" borderId="21" xfId="89" applyFont="1" applyFill="1" applyBorder="1" applyAlignment="1" applyProtection="1">
      <alignment horizontal="center" vertical="center" wrapText="1"/>
      <protection locked="0"/>
    </xf>
    <xf numFmtId="0" fontId="11" fillId="2" borderId="3" xfId="0" applyFont="1" applyFill="1" applyBorder="1" applyAlignment="1">
      <alignment horizontal="right" wrapText="1"/>
    </xf>
    <xf numFmtId="0" fontId="11" fillId="2" borderId="2" xfId="0" applyFont="1" applyFill="1" applyBorder="1" applyAlignment="1">
      <alignment horizontal="right" wrapText="1"/>
    </xf>
    <xf numFmtId="0" fontId="12" fillId="7" borderId="14" xfId="85" applyFont="1" applyFill="1" applyBorder="1" applyAlignment="1">
      <alignment horizontal="center" wrapText="1"/>
    </xf>
    <xf numFmtId="0" fontId="10" fillId="4" borderId="15" xfId="85" applyFont="1" applyFill="1" applyBorder="1" applyAlignment="1">
      <alignment horizontal="left" wrapText="1"/>
    </xf>
    <xf numFmtId="0" fontId="94" fillId="2" borderId="1" xfId="85" applyFont="1" applyFill="1" applyBorder="1" applyAlignment="1" applyProtection="1">
      <alignment horizontal="left" vertical="center" wrapText="1"/>
      <protection locked="0"/>
    </xf>
    <xf numFmtId="0" fontId="10" fillId="4" borderId="5" xfId="0" applyFont="1" applyFill="1" applyBorder="1" applyAlignment="1" applyProtection="1">
      <alignment horizontal="center" vertical="center" wrapText="1"/>
      <protection locked="0"/>
    </xf>
    <xf numFmtId="0" fontId="10" fillId="4" borderId="10" xfId="0" applyFont="1" applyFill="1" applyBorder="1" applyAlignment="1" applyProtection="1">
      <alignment horizontal="center" vertical="center" wrapText="1"/>
      <protection locked="0"/>
    </xf>
    <xf numFmtId="168" fontId="23" fillId="24" borderId="3" xfId="94" applyNumberFormat="1" applyFont="1" applyFill="1" applyBorder="1" applyAlignment="1" applyProtection="1">
      <alignment horizontal="center" vertical="center" wrapText="1"/>
      <protection locked="0"/>
    </xf>
    <xf numFmtId="168" fontId="23" fillId="24" borderId="2" xfId="94" applyNumberFormat="1" applyFont="1" applyFill="1" applyBorder="1" applyAlignment="1" applyProtection="1">
      <alignment horizontal="center" vertical="center" wrapText="1"/>
      <protection locked="0"/>
    </xf>
    <xf numFmtId="168" fontId="23" fillId="24" borderId="4" xfId="94" applyNumberFormat="1" applyFont="1" applyFill="1" applyBorder="1" applyAlignment="1" applyProtection="1">
      <alignment horizontal="center" vertical="center" wrapText="1"/>
      <protection locked="0"/>
    </xf>
    <xf numFmtId="0" fontId="13" fillId="2" borderId="1" xfId="95" applyFont="1" applyFill="1" applyBorder="1" applyAlignment="1">
      <alignment horizontal="center" vertical="center" wrapText="1"/>
    </xf>
    <xf numFmtId="0" fontId="13" fillId="2" borderId="6" xfId="95" applyFont="1" applyFill="1" applyBorder="1" applyAlignment="1">
      <alignment horizontal="center" vertical="center" wrapText="1"/>
    </xf>
    <xf numFmtId="0" fontId="13" fillId="2" borderId="11" xfId="95" applyFont="1" applyFill="1" applyBorder="1" applyAlignment="1">
      <alignment horizontal="center" vertical="center" wrapText="1"/>
    </xf>
    <xf numFmtId="44" fontId="10" fillId="4" borderId="5" xfId="87" applyFont="1" applyFill="1" applyBorder="1" applyAlignment="1" applyProtection="1">
      <alignment horizontal="center" vertical="center" wrapText="1"/>
      <protection locked="0"/>
    </xf>
    <xf numFmtId="44" fontId="10" fillId="4" borderId="6" xfId="87" applyFont="1" applyFill="1" applyBorder="1" applyAlignment="1" applyProtection="1">
      <alignment horizontal="center" vertical="center" wrapText="1"/>
      <protection locked="0"/>
    </xf>
    <xf numFmtId="0" fontId="11" fillId="2" borderId="3" xfId="98" applyFont="1" applyFill="1" applyBorder="1" applyAlignment="1">
      <alignment horizontal="right" wrapText="1"/>
    </xf>
    <xf numFmtId="0" fontId="11" fillId="2" borderId="2" xfId="98" applyFont="1" applyFill="1" applyBorder="1" applyAlignment="1">
      <alignment horizontal="right" wrapText="1"/>
    </xf>
    <xf numFmtId="43" fontId="23" fillId="4" borderId="3" xfId="100" applyFont="1" applyFill="1" applyBorder="1" applyAlignment="1" applyProtection="1">
      <alignment horizontal="center" vertical="center" wrapText="1"/>
      <protection locked="0"/>
    </xf>
    <xf numFmtId="43" fontId="23" fillId="4" borderId="2" xfId="100" applyFont="1" applyFill="1" applyBorder="1" applyAlignment="1" applyProtection="1">
      <alignment horizontal="center" vertical="center" wrapText="1"/>
      <protection locked="0"/>
    </xf>
    <xf numFmtId="43" fontId="23" fillId="4" borderId="4" xfId="100" applyFont="1" applyFill="1" applyBorder="1" applyAlignment="1" applyProtection="1">
      <alignment horizontal="center" vertical="center" wrapText="1"/>
      <protection locked="0"/>
    </xf>
    <xf numFmtId="168" fontId="10" fillId="7" borderId="5" xfId="97" applyNumberFormat="1" applyFont="1" applyFill="1" applyBorder="1" applyAlignment="1" applyProtection="1">
      <alignment horizontal="center" vertical="center" wrapText="1"/>
      <protection locked="0"/>
    </xf>
    <xf numFmtId="168" fontId="10" fillId="7" borderId="13" xfId="97" applyNumberFormat="1" applyFont="1" applyFill="1" applyBorder="1" applyAlignment="1" applyProtection="1">
      <alignment horizontal="center" vertical="center" wrapText="1"/>
      <protection locked="0"/>
    </xf>
    <xf numFmtId="168" fontId="10" fillId="7" borderId="10" xfId="97" applyNumberFormat="1" applyFont="1" applyFill="1" applyBorder="1" applyAlignment="1" applyProtection="1">
      <alignment horizontal="center" vertical="center" wrapText="1"/>
      <protection locked="0"/>
    </xf>
    <xf numFmtId="167" fontId="23" fillId="4" borderId="3" xfId="101" applyFont="1" applyFill="1" applyBorder="1" applyAlignment="1" applyProtection="1">
      <alignment horizontal="center" vertical="center" wrapText="1"/>
      <protection locked="0"/>
    </xf>
    <xf numFmtId="167" fontId="23" fillId="4" borderId="2" xfId="101" applyFont="1" applyFill="1" applyBorder="1" applyAlignment="1" applyProtection="1">
      <alignment horizontal="center" vertical="center" wrapText="1"/>
      <protection locked="0"/>
    </xf>
    <xf numFmtId="167" fontId="23" fillId="4" borderId="4" xfId="101" applyFont="1" applyFill="1" applyBorder="1" applyAlignment="1" applyProtection="1">
      <alignment horizontal="center" vertical="center" wrapText="1"/>
      <protection locked="0"/>
    </xf>
    <xf numFmtId="0" fontId="13" fillId="2" borderId="1" xfId="102" applyFont="1" applyFill="1" applyBorder="1" applyAlignment="1" applyProtection="1">
      <alignment horizontal="left" vertical="center" wrapText="1"/>
      <protection locked="0"/>
    </xf>
    <xf numFmtId="0" fontId="12" fillId="4" borderId="1" xfId="102" applyFont="1" applyFill="1" applyBorder="1" applyAlignment="1" applyProtection="1">
      <alignment horizontal="center" vertical="center" wrapText="1"/>
      <protection locked="0"/>
    </xf>
    <xf numFmtId="0" fontId="31" fillId="0" borderId="0" xfId="103" applyFont="1" applyAlignment="1">
      <alignment horizontal="center" vertical="center"/>
    </xf>
    <xf numFmtId="0" fontId="11" fillId="2" borderId="1" xfId="102" applyFont="1" applyFill="1" applyBorder="1" applyAlignment="1" applyProtection="1">
      <alignment horizontal="left" vertical="center"/>
      <protection locked="0"/>
    </xf>
    <xf numFmtId="0" fontId="12" fillId="3" borderId="0" xfId="102" applyFont="1" applyFill="1" applyBorder="1" applyAlignment="1">
      <alignment horizontal="left" vertical="center" wrapText="1"/>
    </xf>
    <xf numFmtId="0" fontId="13" fillId="2" borderId="1" xfId="102" applyFont="1" applyFill="1" applyBorder="1" applyAlignment="1">
      <alignment horizontal="left" vertical="center" wrapText="1"/>
    </xf>
    <xf numFmtId="0" fontId="12" fillId="4" borderId="1" xfId="102" applyFont="1" applyFill="1" applyBorder="1" applyAlignment="1">
      <alignment horizontal="center" vertical="center" wrapText="1"/>
    </xf>
    <xf numFmtId="0" fontId="12" fillId="4" borderId="2" xfId="102" applyFont="1" applyFill="1" applyBorder="1" applyAlignment="1">
      <alignment horizontal="left" vertical="center" wrapText="1"/>
    </xf>
    <xf numFmtId="0" fontId="10" fillId="4" borderId="15" xfId="102" applyFont="1" applyFill="1" applyBorder="1" applyAlignment="1">
      <alignment horizontal="left" wrapText="1"/>
    </xf>
    <xf numFmtId="0" fontId="11" fillId="2" borderId="3" xfId="102" applyFont="1" applyFill="1" applyBorder="1" applyAlignment="1">
      <alignment horizontal="right" wrapText="1"/>
    </xf>
    <xf numFmtId="0" fontId="11" fillId="2" borderId="2" xfId="102" applyFont="1" applyFill="1" applyBorder="1" applyAlignment="1">
      <alignment horizontal="right" wrapText="1"/>
    </xf>
    <xf numFmtId="0" fontId="11" fillId="2" borderId="4" xfId="102" applyFont="1" applyFill="1" applyBorder="1" applyAlignment="1">
      <alignment horizontal="right" wrapText="1"/>
    </xf>
    <xf numFmtId="0" fontId="13" fillId="2" borderId="3" xfId="102" applyFont="1" applyFill="1" applyBorder="1" applyAlignment="1">
      <alignment horizontal="left" vertical="center" wrapText="1"/>
    </xf>
    <xf numFmtId="0" fontId="13" fillId="2" borderId="2" xfId="102" applyFont="1" applyFill="1" applyBorder="1" applyAlignment="1">
      <alignment horizontal="left" vertical="center" wrapText="1"/>
    </xf>
    <xf numFmtId="0" fontId="13" fillId="2" borderId="4" xfId="102" applyFont="1" applyFill="1" applyBorder="1" applyAlignment="1">
      <alignment horizontal="left" vertical="center" wrapText="1"/>
    </xf>
    <xf numFmtId="0" fontId="10" fillId="4" borderId="3" xfId="102" applyFont="1" applyFill="1" applyBorder="1" applyAlignment="1" applyProtection="1">
      <alignment horizontal="left" wrapText="1"/>
      <protection locked="0"/>
    </xf>
    <xf numFmtId="0" fontId="10" fillId="4" borderId="2" xfId="102" applyFont="1" applyFill="1" applyBorder="1" applyAlignment="1" applyProtection="1">
      <alignment horizontal="left" wrapText="1"/>
      <protection locked="0"/>
    </xf>
    <xf numFmtId="0" fontId="10" fillId="4" borderId="4" xfId="102" applyFont="1" applyFill="1" applyBorder="1" applyAlignment="1" applyProtection="1">
      <alignment horizontal="left" wrapText="1"/>
      <protection locked="0"/>
    </xf>
    <xf numFmtId="0" fontId="12" fillId="7" borderId="14" xfId="102" applyFont="1" applyFill="1" applyBorder="1" applyAlignment="1">
      <alignment horizontal="center" wrapText="1"/>
    </xf>
    <xf numFmtId="0" fontId="13" fillId="2" borderId="1" xfId="86" applyFont="1" applyFill="1" applyBorder="1" applyAlignment="1" applyProtection="1">
      <alignment horizontal="left" vertical="center" wrapText="1"/>
      <protection locked="0"/>
    </xf>
    <xf numFmtId="0" fontId="12" fillId="4" borderId="1" xfId="86" applyFont="1" applyFill="1" applyBorder="1" applyAlignment="1" applyProtection="1">
      <alignment horizontal="center" vertical="center" wrapText="1"/>
      <protection locked="0"/>
    </xf>
    <xf numFmtId="0" fontId="11" fillId="2" borderId="1" xfId="86" applyFont="1" applyFill="1" applyBorder="1" applyAlignment="1" applyProtection="1">
      <alignment horizontal="left" vertical="center"/>
      <protection locked="0"/>
    </xf>
    <xf numFmtId="0" fontId="12" fillId="3" borderId="0" xfId="86" applyFont="1" applyFill="1" applyBorder="1" applyAlignment="1">
      <alignment horizontal="left" vertical="center" wrapText="1"/>
    </xf>
    <xf numFmtId="0" fontId="13" fillId="2" borderId="1" xfId="86" applyFont="1" applyFill="1" applyBorder="1" applyAlignment="1">
      <alignment horizontal="left" vertical="center" wrapText="1"/>
    </xf>
    <xf numFmtId="0" fontId="12" fillId="4" borderId="1" xfId="86" applyFont="1" applyFill="1" applyBorder="1" applyAlignment="1">
      <alignment horizontal="center" vertical="center" wrapText="1"/>
    </xf>
    <xf numFmtId="0" fontId="12" fillId="4" borderId="2" xfId="86" applyFont="1" applyFill="1" applyBorder="1" applyAlignment="1">
      <alignment horizontal="left" vertical="center" wrapText="1"/>
    </xf>
    <xf numFmtId="166" fontId="10" fillId="4" borderId="5" xfId="1" applyFont="1" applyFill="1" applyBorder="1" applyAlignment="1" applyProtection="1">
      <alignment horizontal="center" vertical="center" wrapText="1"/>
      <protection locked="0"/>
    </xf>
    <xf numFmtId="166" fontId="10" fillId="4" borderId="13" xfId="1" applyFont="1" applyFill="1" applyBorder="1" applyAlignment="1" applyProtection="1">
      <alignment horizontal="center" vertical="center" wrapText="1"/>
      <protection locked="0"/>
    </xf>
    <xf numFmtId="166" fontId="10" fillId="4" borderId="10" xfId="1" applyFont="1" applyFill="1" applyBorder="1" applyAlignment="1" applyProtection="1">
      <alignment horizontal="center" vertical="center" wrapText="1"/>
      <protection locked="0"/>
    </xf>
    <xf numFmtId="166" fontId="10" fillId="7" borderId="5" xfId="1" applyFont="1" applyFill="1" applyBorder="1" applyAlignment="1" applyProtection="1">
      <alignment horizontal="center" vertical="center" wrapText="1"/>
      <protection locked="0"/>
    </xf>
    <xf numFmtId="166" fontId="10" fillId="7" borderId="13" xfId="1" applyFont="1" applyFill="1" applyBorder="1" applyAlignment="1" applyProtection="1">
      <alignment horizontal="center" vertical="center" wrapText="1"/>
      <protection locked="0"/>
    </xf>
    <xf numFmtId="166" fontId="10" fillId="7" borderId="10" xfId="1" applyFont="1" applyFill="1" applyBorder="1" applyAlignment="1" applyProtection="1">
      <alignment horizontal="center" vertical="center" wrapText="1"/>
      <protection locked="0"/>
    </xf>
    <xf numFmtId="166" fontId="10" fillId="7" borderId="5" xfId="1" applyFont="1" applyFill="1" applyBorder="1" applyAlignment="1">
      <alignment horizontal="center" vertical="center" wrapText="1"/>
    </xf>
    <xf numFmtId="166" fontId="10" fillId="7" borderId="13" xfId="1" applyFont="1" applyFill="1" applyBorder="1" applyAlignment="1">
      <alignment horizontal="center" vertical="center" wrapText="1"/>
    </xf>
    <xf numFmtId="166" fontId="10" fillId="7" borderId="10" xfId="1" applyFont="1" applyFill="1" applyBorder="1" applyAlignment="1">
      <alignment horizontal="center" vertical="center" wrapText="1"/>
    </xf>
    <xf numFmtId="165" fontId="10" fillId="7" borderId="5" xfId="86" applyNumberFormat="1" applyFont="1" applyFill="1" applyBorder="1" applyAlignment="1">
      <alignment horizontal="center" vertical="center" wrapText="1"/>
    </xf>
    <xf numFmtId="165" fontId="10" fillId="7" borderId="13" xfId="86" applyNumberFormat="1" applyFont="1" applyFill="1" applyBorder="1" applyAlignment="1">
      <alignment horizontal="center" vertical="center" wrapText="1"/>
    </xf>
    <xf numFmtId="165" fontId="10" fillId="7" borderId="10" xfId="86" applyNumberFormat="1" applyFont="1" applyFill="1" applyBorder="1" applyAlignment="1">
      <alignment horizontal="center" vertical="center" wrapText="1"/>
    </xf>
    <xf numFmtId="0" fontId="10" fillId="4" borderId="15" xfId="86" applyFont="1" applyFill="1" applyBorder="1" applyAlignment="1">
      <alignment horizontal="left" wrapText="1"/>
    </xf>
    <xf numFmtId="0" fontId="11" fillId="2" borderId="3" xfId="86" applyFont="1" applyFill="1" applyBorder="1" applyAlignment="1">
      <alignment horizontal="right" wrapText="1"/>
    </xf>
    <xf numFmtId="0" fontId="11" fillId="2" borderId="2" xfId="86" applyFont="1" applyFill="1" applyBorder="1" applyAlignment="1">
      <alignment horizontal="right" wrapText="1"/>
    </xf>
    <xf numFmtId="0" fontId="11" fillId="2" borderId="4" xfId="86" applyFont="1" applyFill="1" applyBorder="1" applyAlignment="1">
      <alignment horizontal="right" wrapText="1"/>
    </xf>
    <xf numFmtId="0" fontId="13" fillId="2" borderId="3" xfId="86" applyFont="1" applyFill="1" applyBorder="1" applyAlignment="1">
      <alignment horizontal="left" vertical="center" wrapText="1"/>
    </xf>
    <xf numFmtId="0" fontId="13" fillId="2" borderId="2" xfId="86" applyFont="1" applyFill="1" applyBorder="1" applyAlignment="1">
      <alignment horizontal="left" vertical="center" wrapText="1"/>
    </xf>
    <xf numFmtId="0" fontId="13" fillId="2" borderId="4" xfId="86" applyFont="1" applyFill="1" applyBorder="1" applyAlignment="1">
      <alignment horizontal="left" vertical="center" wrapText="1"/>
    </xf>
    <xf numFmtId="0" fontId="10" fillId="4" borderId="3" xfId="86" applyFont="1" applyFill="1" applyBorder="1" applyAlignment="1" applyProtection="1">
      <alignment horizontal="left" wrapText="1"/>
      <protection locked="0"/>
    </xf>
    <xf numFmtId="0" fontId="10" fillId="4" borderId="2" xfId="86" applyFont="1" applyFill="1" applyBorder="1" applyAlignment="1" applyProtection="1">
      <alignment horizontal="left" wrapText="1"/>
      <protection locked="0"/>
    </xf>
    <xf numFmtId="0" fontId="10" fillId="4" borderId="4" xfId="86" applyFont="1" applyFill="1" applyBorder="1" applyAlignment="1" applyProtection="1">
      <alignment horizontal="left" wrapText="1"/>
      <protection locked="0"/>
    </xf>
    <xf numFmtId="0" fontId="12" fillId="7" borderId="14" xfId="86" applyFont="1" applyFill="1" applyBorder="1" applyAlignment="1">
      <alignment horizontal="center" wrapText="1"/>
    </xf>
    <xf numFmtId="0" fontId="13" fillId="2" borderId="1" xfId="26" applyFont="1" applyFill="1" applyBorder="1" applyAlignment="1" applyProtection="1">
      <alignment horizontal="left" vertical="center" wrapText="1"/>
      <protection locked="0"/>
    </xf>
    <xf numFmtId="0" fontId="12" fillId="4" borderId="1" xfId="26" applyFont="1" applyFill="1" applyBorder="1" applyAlignment="1" applyProtection="1">
      <alignment horizontal="center" vertical="center" wrapText="1"/>
      <protection locked="0"/>
    </xf>
    <xf numFmtId="0" fontId="31" fillId="0" borderId="0" xfId="26" applyFont="1" applyAlignment="1">
      <alignment horizontal="center" vertical="center"/>
    </xf>
    <xf numFmtId="0" fontId="11" fillId="2" borderId="1" xfId="26" applyFont="1" applyFill="1" applyBorder="1" applyAlignment="1" applyProtection="1">
      <alignment horizontal="left" vertical="center"/>
      <protection locked="0"/>
    </xf>
    <xf numFmtId="0" fontId="12" fillId="3" borderId="0" xfId="26" applyFont="1" applyFill="1" applyBorder="1" applyAlignment="1">
      <alignment horizontal="left" vertical="center" wrapText="1"/>
    </xf>
    <xf numFmtId="0" fontId="13" fillId="2" borderId="1" xfId="26" applyFont="1" applyFill="1" applyBorder="1" applyAlignment="1">
      <alignment horizontal="left" vertical="center" wrapText="1"/>
    </xf>
    <xf numFmtId="0" fontId="12" fillId="4" borderId="1" xfId="26" applyFont="1" applyFill="1" applyBorder="1" applyAlignment="1">
      <alignment horizontal="center" vertical="center" wrapText="1"/>
    </xf>
    <xf numFmtId="0" fontId="13" fillId="2" borderId="1" xfId="29" applyFont="1" applyFill="1" applyBorder="1" applyAlignment="1">
      <alignment horizontal="center" vertical="center" wrapText="1"/>
    </xf>
    <xf numFmtId="0" fontId="12" fillId="4" borderId="2" xfId="26" applyFont="1" applyFill="1" applyBorder="1" applyAlignment="1">
      <alignment horizontal="left" vertical="center" wrapText="1"/>
    </xf>
    <xf numFmtId="0" fontId="13" fillId="2" borderId="3" xfId="29" applyFont="1" applyFill="1" applyBorder="1" applyAlignment="1">
      <alignment horizontal="center" vertical="center" wrapText="1"/>
    </xf>
    <xf numFmtId="0" fontId="13" fillId="2" borderId="2" xfId="29" applyFont="1" applyFill="1" applyBorder="1" applyAlignment="1">
      <alignment horizontal="center" vertical="center" wrapText="1"/>
    </xf>
    <xf numFmtId="0" fontId="13" fillId="2" borderId="4" xfId="29" applyFont="1" applyFill="1" applyBorder="1" applyAlignment="1">
      <alignment horizontal="center" vertical="center" wrapText="1"/>
    </xf>
    <xf numFmtId="165" fontId="13" fillId="2" borderId="1" xfId="0" applyNumberFormat="1" applyFont="1" applyFill="1" applyBorder="1" applyAlignment="1">
      <alignment horizontal="center" vertical="center" wrapText="1"/>
    </xf>
    <xf numFmtId="0" fontId="13" fillId="2" borderId="5" xfId="29" applyFont="1" applyFill="1" applyBorder="1" applyAlignment="1">
      <alignment horizontal="center" vertical="center" wrapText="1"/>
    </xf>
    <xf numFmtId="0" fontId="6" fillId="0" borderId="10" xfId="29" applyBorder="1" applyAlignment="1">
      <alignment horizontal="center" vertical="center" wrapText="1"/>
    </xf>
    <xf numFmtId="0" fontId="13" fillId="2" borderId="10" xfId="29" applyFont="1" applyFill="1" applyBorder="1" applyAlignment="1">
      <alignment horizontal="center" vertical="center" wrapText="1"/>
    </xf>
    <xf numFmtId="0" fontId="17" fillId="5" borderId="7" xfId="4" applyFont="1" applyFill="1" applyBorder="1" applyAlignment="1">
      <alignment horizontal="center" vertical="center" wrapText="1"/>
    </xf>
    <xf numFmtId="0" fontId="17" fillId="5" borderId="8" xfId="4" applyFont="1" applyFill="1" applyBorder="1" applyAlignment="1">
      <alignment horizontal="center" vertical="center" wrapText="1"/>
    </xf>
    <xf numFmtId="0" fontId="17" fillId="5" borderId="9" xfId="4" applyFont="1" applyFill="1" applyBorder="1" applyAlignment="1">
      <alignment horizontal="center" vertical="center" wrapText="1"/>
    </xf>
    <xf numFmtId="166" fontId="10" fillId="4" borderId="6" xfId="1" applyFont="1" applyFill="1" applyBorder="1" applyAlignment="1" applyProtection="1">
      <alignment horizontal="center" vertical="center" wrapText="1"/>
      <protection locked="0"/>
    </xf>
    <xf numFmtId="166" fontId="10" fillId="4" borderId="20" xfId="1" applyFont="1" applyFill="1" applyBorder="1" applyAlignment="1" applyProtection="1">
      <alignment horizontal="center" vertical="center" wrapText="1"/>
      <protection locked="0"/>
    </xf>
    <xf numFmtId="167" fontId="10" fillId="7" borderId="5" xfId="41" applyNumberFormat="1" applyFont="1" applyFill="1" applyBorder="1" applyAlignment="1" applyProtection="1">
      <alignment horizontal="center" vertical="center" wrapText="1"/>
      <protection locked="0"/>
    </xf>
    <xf numFmtId="167" fontId="10" fillId="7" borderId="13" xfId="41" applyNumberFormat="1" applyFont="1" applyFill="1" applyBorder="1" applyAlignment="1" applyProtection="1">
      <alignment horizontal="center" vertical="center" wrapText="1"/>
      <protection locked="0"/>
    </xf>
    <xf numFmtId="168" fontId="10" fillId="7" borderId="5" xfId="41" applyNumberFormat="1" applyFont="1" applyFill="1" applyBorder="1" applyAlignment="1" applyProtection="1">
      <alignment horizontal="center" vertical="center" wrapText="1"/>
      <protection locked="0"/>
    </xf>
    <xf numFmtId="168" fontId="10" fillId="7" borderId="13" xfId="41" applyNumberFormat="1" applyFont="1" applyFill="1" applyBorder="1" applyAlignment="1" applyProtection="1">
      <alignment horizontal="center" vertical="center" wrapText="1"/>
      <protection locked="0"/>
    </xf>
    <xf numFmtId="0" fontId="10" fillId="4" borderId="15" xfId="26" applyFont="1" applyFill="1" applyBorder="1" applyAlignment="1">
      <alignment horizontal="left" wrapText="1"/>
    </xf>
    <xf numFmtId="0" fontId="11" fillId="2" borderId="3" xfId="26" applyFont="1" applyFill="1" applyBorder="1" applyAlignment="1">
      <alignment horizontal="right" wrapText="1"/>
    </xf>
    <xf numFmtId="0" fontId="11" fillId="2" borderId="2" xfId="26" applyFont="1" applyFill="1" applyBorder="1" applyAlignment="1">
      <alignment horizontal="right" wrapText="1"/>
    </xf>
    <xf numFmtId="0" fontId="11" fillId="2" borderId="4" xfId="26" applyFont="1" applyFill="1" applyBorder="1" applyAlignment="1">
      <alignment horizontal="right" wrapText="1"/>
    </xf>
    <xf numFmtId="166" fontId="11" fillId="2" borderId="3" xfId="1" applyFont="1" applyFill="1" applyBorder="1" applyAlignment="1">
      <alignment horizontal="right" wrapText="1"/>
    </xf>
    <xf numFmtId="166" fontId="11" fillId="2" borderId="2" xfId="1" applyFont="1" applyFill="1" applyBorder="1" applyAlignment="1">
      <alignment horizontal="right" wrapText="1"/>
    </xf>
    <xf numFmtId="43" fontId="23" fillId="4" borderId="3" xfId="42" applyFont="1" applyFill="1" applyBorder="1" applyAlignment="1" applyProtection="1">
      <alignment horizontal="center" vertical="center" wrapText="1"/>
      <protection locked="0"/>
    </xf>
    <xf numFmtId="43" fontId="23" fillId="4" borderId="2" xfId="42" applyFont="1" applyFill="1" applyBorder="1" applyAlignment="1" applyProtection="1">
      <alignment horizontal="center" vertical="center" wrapText="1"/>
      <protection locked="0"/>
    </xf>
    <xf numFmtId="43" fontId="23" fillId="4" borderId="4" xfId="42" applyFont="1" applyFill="1" applyBorder="1" applyAlignment="1" applyProtection="1">
      <alignment horizontal="center" vertical="center" wrapText="1"/>
      <protection locked="0"/>
    </xf>
    <xf numFmtId="0" fontId="13" fillId="2" borderId="3" xfId="26" applyFont="1" applyFill="1" applyBorder="1" applyAlignment="1">
      <alignment horizontal="left" vertical="center" wrapText="1"/>
    </xf>
    <xf numFmtId="0" fontId="13" fillId="2" borderId="2" xfId="26" applyFont="1" applyFill="1" applyBorder="1" applyAlignment="1">
      <alignment horizontal="left" vertical="center" wrapText="1"/>
    </xf>
    <xf numFmtId="0" fontId="13" fillId="2" borderId="4" xfId="26" applyFont="1" applyFill="1" applyBorder="1" applyAlignment="1">
      <alignment horizontal="left" vertical="center" wrapText="1"/>
    </xf>
    <xf numFmtId="0" fontId="12" fillId="7" borderId="14" xfId="26" applyFont="1" applyFill="1" applyBorder="1" applyAlignment="1">
      <alignment horizontal="center" wrapText="1"/>
    </xf>
    <xf numFmtId="0" fontId="74" fillId="5" borderId="27" xfId="40" applyFont="1" applyFill="1" applyBorder="1" applyAlignment="1">
      <alignment horizontal="left" vertical="center" wrapText="1"/>
    </xf>
    <xf numFmtId="0" fontId="72" fillId="0" borderId="28" xfId="40" applyFont="1" applyBorder="1"/>
    <xf numFmtId="0" fontId="72" fillId="0" borderId="29" xfId="40" applyFont="1" applyBorder="1"/>
    <xf numFmtId="0" fontId="73" fillId="9" borderId="27" xfId="40" applyFont="1" applyFill="1" applyBorder="1" applyAlignment="1">
      <alignment horizontal="center" vertical="center" wrapText="1"/>
    </xf>
    <xf numFmtId="0" fontId="70" fillId="0" borderId="0" xfId="40" applyFont="1" applyAlignment="1">
      <alignment horizontal="center" vertical="center"/>
    </xf>
    <xf numFmtId="0" fontId="68" fillId="0" borderId="0" xfId="40" applyFont="1" applyAlignment="1"/>
    <xf numFmtId="0" fontId="71" fillId="5" borderId="27" xfId="40" applyFont="1" applyFill="1" applyBorder="1" applyAlignment="1">
      <alignment horizontal="left" vertical="center"/>
    </xf>
    <xf numFmtId="0" fontId="73" fillId="21" borderId="0" xfId="40" applyFont="1" applyFill="1" applyBorder="1" applyAlignment="1">
      <alignment horizontal="left" vertical="center" wrapText="1"/>
    </xf>
    <xf numFmtId="0" fontId="72" fillId="0" borderId="0" xfId="40" applyFont="1" applyBorder="1"/>
    <xf numFmtId="0" fontId="74" fillId="5" borderId="12" xfId="40" applyFont="1" applyFill="1" applyBorder="1" applyAlignment="1">
      <alignment horizontal="center" vertical="center" wrapText="1"/>
    </xf>
    <xf numFmtId="0" fontId="72" fillId="0" borderId="31" xfId="40" applyFont="1" applyBorder="1"/>
    <xf numFmtId="0" fontId="75" fillId="9" borderId="28" xfId="40" applyFont="1" applyFill="1" applyBorder="1" applyAlignment="1">
      <alignment horizontal="left" vertical="center"/>
    </xf>
    <xf numFmtId="0" fontId="72" fillId="0" borderId="30" xfId="40" applyFont="1" applyBorder="1"/>
    <xf numFmtId="0" fontId="74" fillId="5" borderId="27" xfId="40" applyFont="1" applyFill="1" applyBorder="1" applyAlignment="1">
      <alignment horizontal="center" vertical="center" wrapText="1"/>
    </xf>
    <xf numFmtId="165" fontId="74" fillId="5" borderId="12" xfId="40" applyNumberFormat="1" applyFont="1" applyFill="1" applyBorder="1" applyAlignment="1">
      <alignment horizontal="center" vertical="center" wrapText="1"/>
    </xf>
    <xf numFmtId="166" fontId="69" fillId="9" borderId="12" xfId="40" applyNumberFormat="1" applyFont="1" applyFill="1" applyBorder="1" applyAlignment="1">
      <alignment horizontal="center" vertical="center" wrapText="1"/>
    </xf>
    <xf numFmtId="166" fontId="69" fillId="22" borderId="12" xfId="40" applyNumberFormat="1" applyFont="1" applyFill="1" applyBorder="1" applyAlignment="1">
      <alignment horizontal="center" vertical="center" wrapText="1"/>
    </xf>
    <xf numFmtId="168" fontId="69" fillId="22" borderId="12" xfId="40" applyNumberFormat="1" applyFont="1" applyFill="1" applyBorder="1" applyAlignment="1">
      <alignment horizontal="center" vertical="center" wrapText="1"/>
    </xf>
    <xf numFmtId="0" fontId="69" fillId="9" borderId="36" xfId="40" applyFont="1" applyFill="1" applyBorder="1" applyAlignment="1">
      <alignment horizontal="left" wrapText="1"/>
    </xf>
    <xf numFmtId="0" fontId="72" fillId="0" borderId="37" xfId="40" applyFont="1" applyBorder="1"/>
    <xf numFmtId="0" fontId="72" fillId="0" borderId="38" xfId="40" applyFont="1" applyBorder="1"/>
    <xf numFmtId="0" fontId="71" fillId="5" borderId="27" xfId="40" applyFont="1" applyFill="1" applyBorder="1" applyAlignment="1">
      <alignment horizontal="right" wrapText="1"/>
    </xf>
    <xf numFmtId="166" fontId="71" fillId="5" borderId="27" xfId="40" applyNumberFormat="1" applyFont="1" applyFill="1" applyBorder="1" applyAlignment="1">
      <alignment horizontal="right" wrapText="1"/>
    </xf>
    <xf numFmtId="171" fontId="81" fillId="9" borderId="27" xfId="40" applyNumberFormat="1" applyFont="1" applyFill="1" applyBorder="1" applyAlignment="1">
      <alignment horizontal="center" vertical="center" wrapText="1"/>
    </xf>
    <xf numFmtId="0" fontId="69" fillId="9" borderId="27" xfId="40" applyFont="1" applyFill="1" applyBorder="1" applyAlignment="1">
      <alignment horizontal="left" wrapText="1"/>
    </xf>
    <xf numFmtId="0" fontId="73" fillId="22" borderId="32" xfId="40" applyFont="1" applyFill="1" applyBorder="1" applyAlignment="1">
      <alignment horizontal="center" wrapText="1"/>
    </xf>
    <xf numFmtId="0" fontId="72" fillId="0" borderId="33" xfId="40" applyFont="1" applyBorder="1"/>
    <xf numFmtId="0" fontId="72" fillId="0" borderId="34" xfId="40" applyFont="1" applyBorder="1"/>
    <xf numFmtId="0" fontId="12" fillId="4" borderId="3" xfId="26" applyFont="1" applyFill="1" applyBorder="1" applyAlignment="1" applyProtection="1">
      <alignment horizontal="center" vertical="center" wrapText="1"/>
      <protection locked="0"/>
    </xf>
    <xf numFmtId="0" fontId="12" fillId="4" borderId="2" xfId="26" applyFont="1" applyFill="1" applyBorder="1" applyAlignment="1" applyProtection="1">
      <alignment horizontal="center" vertical="center" wrapText="1"/>
      <protection locked="0"/>
    </xf>
    <xf numFmtId="0" fontId="12" fillId="4" borderId="4" xfId="26" applyFont="1" applyFill="1" applyBorder="1" applyAlignment="1" applyProtection="1">
      <alignment horizontal="center" vertical="center" wrapText="1"/>
      <protection locked="0"/>
    </xf>
    <xf numFmtId="0" fontId="12" fillId="4" borderId="3" xfId="26" applyFont="1" applyFill="1" applyBorder="1" applyAlignment="1">
      <alignment horizontal="center" vertical="center" wrapText="1"/>
    </xf>
    <xf numFmtId="0" fontId="12" fillId="4" borderId="2" xfId="26" applyFont="1" applyFill="1" applyBorder="1" applyAlignment="1">
      <alignment horizontal="center" vertical="center" wrapText="1"/>
    </xf>
    <xf numFmtId="0" fontId="12" fillId="4" borderId="4" xfId="26" applyFont="1" applyFill="1" applyBorder="1" applyAlignment="1">
      <alignment horizontal="center" vertical="center" wrapText="1"/>
    </xf>
    <xf numFmtId="0" fontId="13" fillId="2" borderId="1" xfId="26" applyFont="1" applyFill="1" applyBorder="1" applyAlignment="1">
      <alignment horizontal="center" vertical="center" wrapText="1"/>
    </xf>
    <xf numFmtId="0" fontId="13" fillId="2" borderId="3" xfId="26" applyFont="1" applyFill="1" applyBorder="1" applyAlignment="1">
      <alignment horizontal="center" vertical="center" wrapText="1"/>
    </xf>
    <xf numFmtId="0" fontId="13" fillId="2" borderId="2" xfId="26" applyFont="1" applyFill="1" applyBorder="1" applyAlignment="1">
      <alignment horizontal="center" vertical="center" wrapText="1"/>
    </xf>
    <xf numFmtId="0" fontId="13" fillId="2" borderId="4" xfId="26" applyFont="1" applyFill="1" applyBorder="1" applyAlignment="1">
      <alignment horizontal="center" vertical="center" wrapText="1"/>
    </xf>
    <xf numFmtId="165" fontId="13" fillId="2" borderId="1" xfId="26" applyNumberFormat="1" applyFont="1" applyFill="1" applyBorder="1" applyAlignment="1">
      <alignment horizontal="center" vertical="center" wrapText="1"/>
    </xf>
    <xf numFmtId="0" fontId="13" fillId="2" borderId="5" xfId="26" applyFont="1" applyFill="1" applyBorder="1" applyAlignment="1">
      <alignment horizontal="center" vertical="center" wrapText="1"/>
    </xf>
    <xf numFmtId="0" fontId="6" fillId="0" borderId="10" xfId="26" applyBorder="1" applyAlignment="1">
      <alignment horizontal="center" vertical="center" wrapText="1"/>
    </xf>
    <xf numFmtId="0" fontId="13" fillId="2" borderId="10" xfId="26" applyFont="1" applyFill="1" applyBorder="1" applyAlignment="1">
      <alignment horizontal="center" vertical="center" wrapText="1"/>
    </xf>
    <xf numFmtId="0" fontId="10" fillId="4" borderId="3" xfId="26" applyFont="1" applyFill="1" applyBorder="1" applyAlignment="1" applyProtection="1">
      <alignment horizontal="left" wrapText="1"/>
      <protection locked="0"/>
    </xf>
    <xf numFmtId="0" fontId="10" fillId="4" borderId="2" xfId="26" applyFont="1" applyFill="1" applyBorder="1" applyAlignment="1" applyProtection="1">
      <alignment horizontal="left" wrapText="1"/>
      <protection locked="0"/>
    </xf>
    <xf numFmtId="0" fontId="10" fillId="4" borderId="4" xfId="26" applyFont="1" applyFill="1" applyBorder="1" applyAlignment="1" applyProtection="1">
      <alignment horizontal="left" wrapText="1"/>
      <protection locked="0"/>
    </xf>
    <xf numFmtId="168" fontId="10" fillId="7" borderId="5" xfId="35" applyNumberFormat="1" applyFont="1" applyFill="1" applyBorder="1" applyAlignment="1" applyProtection="1">
      <alignment horizontal="center" vertical="center" wrapText="1"/>
      <protection locked="0"/>
    </xf>
    <xf numFmtId="168" fontId="10" fillId="7" borderId="13" xfId="35" applyNumberFormat="1" applyFont="1" applyFill="1" applyBorder="1" applyAlignment="1" applyProtection="1">
      <alignment horizontal="center" vertical="center" wrapText="1"/>
      <protection locked="0"/>
    </xf>
    <xf numFmtId="168" fontId="10" fillId="7" borderId="10" xfId="35" applyNumberFormat="1" applyFont="1" applyFill="1" applyBorder="1" applyAlignment="1" applyProtection="1">
      <alignment horizontal="center" vertical="center" wrapText="1"/>
      <protection locked="0"/>
    </xf>
    <xf numFmtId="0" fontId="11" fillId="2" borderId="3" xfId="29" applyFont="1" applyFill="1" applyBorder="1" applyAlignment="1">
      <alignment horizontal="right" wrapText="1"/>
    </xf>
    <xf numFmtId="0" fontId="11" fillId="2" borderId="2" xfId="29" applyFont="1" applyFill="1" applyBorder="1" applyAlignment="1">
      <alignment horizontal="right" wrapText="1"/>
    </xf>
    <xf numFmtId="167" fontId="23" fillId="4" borderId="3" xfId="31" applyFont="1" applyFill="1" applyBorder="1" applyAlignment="1" applyProtection="1">
      <alignment horizontal="center" vertical="center" wrapText="1"/>
      <protection locked="0"/>
    </xf>
    <xf numFmtId="167" fontId="23" fillId="4" borderId="2" xfId="31" applyFont="1" applyFill="1" applyBorder="1" applyAlignment="1" applyProtection="1">
      <alignment horizontal="center" vertical="center" wrapText="1"/>
      <protection locked="0"/>
    </xf>
    <xf numFmtId="167" fontId="23" fillId="4" borderId="4" xfId="31" applyFont="1" applyFill="1" applyBorder="1" applyAlignment="1" applyProtection="1">
      <alignment horizontal="center" vertical="center" wrapText="1"/>
      <protection locked="0"/>
    </xf>
    <xf numFmtId="44" fontId="10" fillId="4" borderId="24" xfId="18" applyFont="1" applyFill="1" applyBorder="1" applyAlignment="1" applyProtection="1">
      <alignment horizontal="center" vertical="center" wrapText="1"/>
      <protection locked="0"/>
    </xf>
    <xf numFmtId="44" fontId="10" fillId="4" borderId="25" xfId="18" applyFont="1" applyFill="1" applyBorder="1" applyAlignment="1" applyProtection="1">
      <alignment horizontal="center" vertical="center" wrapText="1"/>
      <protection locked="0"/>
    </xf>
    <xf numFmtId="44" fontId="10" fillId="4" borderId="26" xfId="18" applyFont="1" applyFill="1" applyBorder="1" applyAlignment="1" applyProtection="1">
      <alignment horizontal="center" vertical="center" wrapText="1"/>
      <protection locked="0"/>
    </xf>
    <xf numFmtId="44" fontId="10" fillId="7" borderId="24" xfId="18" applyFont="1" applyFill="1" applyBorder="1" applyAlignment="1" applyProtection="1">
      <alignment horizontal="center" vertical="center" wrapText="1"/>
      <protection locked="0"/>
    </xf>
    <xf numFmtId="44" fontId="10" fillId="7" borderId="25" xfId="18" applyFont="1" applyFill="1" applyBorder="1" applyAlignment="1" applyProtection="1">
      <alignment horizontal="center" vertical="center" wrapText="1"/>
      <protection locked="0"/>
    </xf>
    <xf numFmtId="44" fontId="10" fillId="7" borderId="26" xfId="18" applyFont="1" applyFill="1" applyBorder="1" applyAlignment="1" applyProtection="1">
      <alignment horizontal="center" vertical="center" wrapText="1"/>
      <protection locked="0"/>
    </xf>
    <xf numFmtId="44" fontId="10" fillId="4" borderId="5" xfId="18" applyFont="1" applyFill="1" applyBorder="1" applyAlignment="1" applyProtection="1">
      <alignment horizontal="center" vertical="center" wrapText="1"/>
      <protection locked="0"/>
    </xf>
    <xf numFmtId="44" fontId="10" fillId="4" borderId="13" xfId="18" applyFont="1" applyFill="1" applyBorder="1" applyAlignment="1" applyProtection="1">
      <alignment horizontal="center" vertical="center" wrapText="1"/>
      <protection locked="0"/>
    </xf>
    <xf numFmtId="44" fontId="10" fillId="4" borderId="10" xfId="18" applyFont="1" applyFill="1" applyBorder="1" applyAlignment="1" applyProtection="1">
      <alignment horizontal="center" vertical="center" wrapText="1"/>
      <protection locked="0"/>
    </xf>
    <xf numFmtId="44" fontId="10" fillId="4" borderId="17" xfId="18" applyFont="1" applyFill="1" applyBorder="1" applyAlignment="1" applyProtection="1">
      <alignment horizontal="center" vertical="center" wrapText="1"/>
      <protection locked="0"/>
    </xf>
    <xf numFmtId="44" fontId="10" fillId="4" borderId="23" xfId="18" applyFont="1" applyFill="1" applyBorder="1" applyAlignment="1" applyProtection="1">
      <alignment horizontal="center" vertical="center" wrapText="1"/>
      <protection locked="0"/>
    </xf>
    <xf numFmtId="167" fontId="23" fillId="4" borderId="3" xfId="38" applyFont="1" applyFill="1" applyBorder="1" applyAlignment="1" applyProtection="1">
      <alignment horizontal="center" vertical="center" wrapText="1"/>
      <protection locked="0"/>
    </xf>
    <xf numFmtId="167" fontId="23" fillId="4" borderId="2" xfId="38" applyFont="1" applyFill="1" applyBorder="1" applyAlignment="1" applyProtection="1">
      <alignment horizontal="center" vertical="center" wrapText="1"/>
      <protection locked="0"/>
    </xf>
    <xf numFmtId="167" fontId="23" fillId="4" borderId="4" xfId="38" applyFont="1" applyFill="1" applyBorder="1" applyAlignment="1" applyProtection="1">
      <alignment horizontal="center" vertical="center" wrapText="1"/>
      <protection locked="0"/>
    </xf>
    <xf numFmtId="44" fontId="10" fillId="7" borderId="5" xfId="18" applyFont="1" applyFill="1" applyBorder="1" applyAlignment="1" applyProtection="1">
      <alignment horizontal="center" vertical="center" wrapText="1"/>
      <protection locked="0"/>
    </xf>
    <xf numFmtId="44" fontId="10" fillId="7" borderId="13" xfId="18" applyFont="1" applyFill="1" applyBorder="1" applyAlignment="1" applyProtection="1">
      <alignment horizontal="center" vertical="center" wrapText="1"/>
      <protection locked="0"/>
    </xf>
    <xf numFmtId="0" fontId="13" fillId="2" borderId="1" xfId="21" applyFont="1" applyFill="1" applyBorder="1" applyAlignment="1" applyProtection="1">
      <alignment horizontal="left" vertical="center" wrapText="1"/>
      <protection locked="0"/>
    </xf>
    <xf numFmtId="0" fontId="12" fillId="4" borderId="3" xfId="32" applyFont="1" applyFill="1" applyBorder="1" applyAlignment="1" applyProtection="1">
      <alignment horizontal="center" vertical="center" wrapText="1"/>
      <protection locked="0"/>
    </xf>
    <xf numFmtId="0" fontId="12" fillId="4" borderId="2" xfId="32" applyFont="1" applyFill="1" applyBorder="1" applyAlignment="1" applyProtection="1">
      <alignment horizontal="center" vertical="center" wrapText="1"/>
      <protection locked="0"/>
    </xf>
    <xf numFmtId="0" fontId="12" fillId="4" borderId="4" xfId="32" applyFont="1" applyFill="1" applyBorder="1" applyAlignment="1" applyProtection="1">
      <alignment horizontal="center" vertical="center" wrapText="1"/>
      <protection locked="0"/>
    </xf>
    <xf numFmtId="0" fontId="31" fillId="0" borderId="0" xfId="6" applyFont="1" applyAlignment="1">
      <alignment horizontal="center" vertical="center"/>
    </xf>
    <xf numFmtId="0" fontId="11" fillId="2" borderId="1" xfId="21" applyFont="1" applyFill="1" applyBorder="1" applyAlignment="1" applyProtection="1">
      <alignment horizontal="left" vertical="center"/>
      <protection locked="0"/>
    </xf>
    <xf numFmtId="0" fontId="12" fillId="3" borderId="0" xfId="21" applyFont="1" applyFill="1" applyBorder="1" applyAlignment="1">
      <alignment horizontal="left" vertical="center" wrapText="1"/>
    </xf>
    <xf numFmtId="0" fontId="13" fillId="2" borderId="1" xfId="21" applyFont="1" applyFill="1" applyBorder="1" applyAlignment="1">
      <alignment horizontal="left" vertical="center" wrapText="1"/>
    </xf>
    <xf numFmtId="0" fontId="12" fillId="4" borderId="3" xfId="32" applyFont="1" applyFill="1" applyBorder="1" applyAlignment="1">
      <alignment horizontal="center" vertical="center" wrapText="1"/>
    </xf>
    <xf numFmtId="0" fontId="12" fillId="4" borderId="2" xfId="32" applyFont="1" applyFill="1" applyBorder="1" applyAlignment="1">
      <alignment horizontal="center" vertical="center" wrapText="1"/>
    </xf>
    <xf numFmtId="0" fontId="12" fillId="4" borderId="4" xfId="32" applyFont="1" applyFill="1" applyBorder="1" applyAlignment="1">
      <alignment horizontal="center" vertical="center" wrapText="1"/>
    </xf>
    <xf numFmtId="0" fontId="12" fillId="4" borderId="2" xfId="21" applyFont="1" applyFill="1" applyBorder="1" applyAlignment="1">
      <alignment horizontal="left" vertical="center" wrapText="1"/>
    </xf>
    <xf numFmtId="0" fontId="13" fillId="2" borderId="1" xfId="6" applyFont="1" applyFill="1" applyBorder="1" applyAlignment="1">
      <alignment horizontal="center" vertical="center" wrapText="1"/>
    </xf>
    <xf numFmtId="0" fontId="13" fillId="2" borderId="3" xfId="7" applyFont="1" applyFill="1" applyBorder="1" applyAlignment="1">
      <alignment horizontal="center" vertical="center" wrapText="1"/>
    </xf>
    <xf numFmtId="0" fontId="13" fillId="2" borderId="2" xfId="7" applyFont="1" applyFill="1" applyBorder="1" applyAlignment="1">
      <alignment horizontal="center" vertical="center" wrapText="1"/>
    </xf>
    <xf numFmtId="0" fontId="13" fillId="2" borderId="4" xfId="7" applyFont="1" applyFill="1" applyBorder="1" applyAlignment="1">
      <alignment horizontal="center" vertical="center" wrapText="1"/>
    </xf>
    <xf numFmtId="165" fontId="13" fillId="2" borderId="1" xfId="6" applyNumberFormat="1" applyFont="1" applyFill="1" applyBorder="1" applyAlignment="1">
      <alignment horizontal="center" vertical="center" wrapText="1"/>
    </xf>
    <xf numFmtId="0" fontId="13" fillId="2" borderId="1" xfId="7" applyFont="1" applyFill="1" applyBorder="1" applyAlignment="1">
      <alignment horizontal="center" vertical="center" wrapText="1"/>
    </xf>
    <xf numFmtId="0" fontId="13" fillId="2" borderId="5" xfId="7" applyFont="1" applyFill="1" applyBorder="1" applyAlignment="1">
      <alignment horizontal="center" vertical="center" wrapText="1"/>
    </xf>
    <xf numFmtId="0" fontId="7" fillId="0" borderId="10" xfId="7" applyBorder="1" applyAlignment="1">
      <alignment horizontal="center" vertical="center" wrapText="1"/>
    </xf>
    <xf numFmtId="0" fontId="13" fillId="2" borderId="10" xfId="7" applyFont="1" applyFill="1" applyBorder="1" applyAlignment="1">
      <alignment horizontal="center" vertical="center" wrapText="1"/>
    </xf>
    <xf numFmtId="0" fontId="10" fillId="4" borderId="3" xfId="21" applyFont="1" applyFill="1" applyBorder="1" applyAlignment="1" applyProtection="1">
      <alignment horizontal="left" wrapText="1"/>
      <protection locked="0"/>
    </xf>
    <xf numFmtId="0" fontId="10" fillId="4" borderId="2" xfId="21" applyFont="1" applyFill="1" applyBorder="1" applyAlignment="1" applyProtection="1">
      <alignment horizontal="left" wrapText="1"/>
      <protection locked="0"/>
    </xf>
    <xf numFmtId="0" fontId="10" fillId="4" borderId="4" xfId="21" applyFont="1" applyFill="1" applyBorder="1" applyAlignment="1" applyProtection="1">
      <alignment horizontal="left" wrapText="1"/>
      <protection locked="0"/>
    </xf>
    <xf numFmtId="168" fontId="10" fillId="7" borderId="5" xfId="23" applyNumberFormat="1" applyFont="1" applyFill="1" applyBorder="1" applyAlignment="1" applyProtection="1">
      <alignment horizontal="center" vertical="center" wrapText="1"/>
      <protection locked="0"/>
    </xf>
    <xf numFmtId="168" fontId="10" fillId="7" borderId="13" xfId="23" applyNumberFormat="1" applyFont="1" applyFill="1" applyBorder="1" applyAlignment="1" applyProtection="1">
      <alignment horizontal="center" vertical="center" wrapText="1"/>
      <protection locked="0"/>
    </xf>
    <xf numFmtId="0" fontId="17" fillId="5" borderId="7" xfId="7" applyFont="1" applyFill="1" applyBorder="1" applyAlignment="1">
      <alignment horizontal="center" vertical="center" wrapText="1"/>
    </xf>
    <xf numFmtId="0" fontId="17" fillId="5" borderId="8" xfId="7" applyFont="1" applyFill="1" applyBorder="1" applyAlignment="1">
      <alignment horizontal="center" vertical="center" wrapText="1"/>
    </xf>
    <xf numFmtId="0" fontId="17" fillId="5" borderId="9" xfId="7" applyFont="1" applyFill="1" applyBorder="1" applyAlignment="1">
      <alignment horizontal="center" vertical="center" wrapText="1"/>
    </xf>
    <xf numFmtId="0" fontId="11" fillId="2" borderId="3" xfId="21" applyFont="1" applyFill="1" applyBorder="1" applyAlignment="1">
      <alignment horizontal="right" wrapText="1"/>
    </xf>
    <xf numFmtId="0" fontId="11" fillId="2" borderId="2" xfId="21" applyFont="1" applyFill="1" applyBorder="1" applyAlignment="1">
      <alignment horizontal="right" wrapText="1"/>
    </xf>
    <xf numFmtId="0" fontId="11" fillId="2" borderId="4" xfId="21" applyFont="1" applyFill="1" applyBorder="1" applyAlignment="1">
      <alignment horizontal="right" wrapText="1"/>
    </xf>
    <xf numFmtId="168" fontId="23" fillId="4" borderId="3" xfId="23" applyNumberFormat="1" applyFont="1" applyFill="1" applyBorder="1" applyAlignment="1" applyProtection="1">
      <alignment horizontal="center" vertical="center" wrapText="1"/>
      <protection locked="0"/>
    </xf>
    <xf numFmtId="168" fontId="23" fillId="4" borderId="2" xfId="23" applyNumberFormat="1" applyFont="1" applyFill="1" applyBorder="1" applyAlignment="1" applyProtection="1">
      <alignment horizontal="center" vertical="center" wrapText="1"/>
      <protection locked="0"/>
    </xf>
    <xf numFmtId="168" fontId="23" fillId="4" borderId="4" xfId="23" applyNumberFormat="1" applyFont="1" applyFill="1" applyBorder="1" applyAlignment="1" applyProtection="1">
      <alignment horizontal="center" vertical="center" wrapText="1"/>
      <protection locked="0"/>
    </xf>
    <xf numFmtId="0" fontId="13" fillId="2" borderId="3" xfId="21" applyFont="1" applyFill="1" applyBorder="1" applyAlignment="1">
      <alignment horizontal="left" vertical="center" wrapText="1"/>
    </xf>
    <xf numFmtId="0" fontId="13" fillId="2" borderId="2" xfId="21" applyFont="1" applyFill="1" applyBorder="1" applyAlignment="1">
      <alignment horizontal="left" vertical="center" wrapText="1"/>
    </xf>
    <xf numFmtId="0" fontId="13" fillId="2" borderId="4" xfId="21" applyFont="1" applyFill="1" applyBorder="1" applyAlignment="1">
      <alignment horizontal="left" vertical="center" wrapText="1"/>
    </xf>
    <xf numFmtId="0" fontId="12" fillId="7" borderId="14" xfId="21" applyFont="1" applyFill="1" applyBorder="1" applyAlignment="1">
      <alignment horizontal="center" wrapText="1"/>
    </xf>
    <xf numFmtId="0" fontId="10" fillId="4" borderId="15" xfId="21" applyFont="1" applyFill="1" applyBorder="1" applyAlignment="1">
      <alignment horizontal="left" wrapText="1"/>
    </xf>
    <xf numFmtId="0" fontId="13" fillId="2" borderId="1" xfId="24" applyFont="1" applyFill="1" applyBorder="1" applyAlignment="1" applyProtection="1">
      <alignment horizontal="left" vertical="center" wrapText="1"/>
      <protection locked="0"/>
    </xf>
    <xf numFmtId="0" fontId="12" fillId="4" borderId="1" xfId="24" applyFont="1" applyFill="1" applyBorder="1" applyAlignment="1" applyProtection="1">
      <alignment horizontal="center" vertical="center" wrapText="1"/>
      <protection locked="0"/>
    </xf>
    <xf numFmtId="0" fontId="31" fillId="0" borderId="0" xfId="25" applyFont="1" applyAlignment="1">
      <alignment horizontal="center" vertical="center"/>
    </xf>
    <xf numFmtId="0" fontId="11" fillId="2" borderId="1" xfId="24" applyFont="1" applyFill="1" applyBorder="1" applyAlignment="1" applyProtection="1">
      <alignment horizontal="left" vertical="center"/>
      <protection locked="0"/>
    </xf>
    <xf numFmtId="0" fontId="12" fillId="3" borderId="0" xfId="24" applyFont="1" applyFill="1" applyBorder="1" applyAlignment="1">
      <alignment horizontal="left" vertical="center" wrapText="1"/>
    </xf>
    <xf numFmtId="0" fontId="13" fillId="2" borderId="1" xfId="24" applyFont="1" applyFill="1" applyBorder="1" applyAlignment="1">
      <alignment horizontal="left" vertical="center" wrapText="1"/>
    </xf>
    <xf numFmtId="0" fontId="12" fillId="4" borderId="1" xfId="24" applyFont="1" applyFill="1" applyBorder="1" applyAlignment="1">
      <alignment horizontal="center" vertical="center" wrapText="1"/>
    </xf>
    <xf numFmtId="0" fontId="12" fillId="4" borderId="2" xfId="24" applyFont="1" applyFill="1" applyBorder="1" applyAlignment="1">
      <alignment horizontal="left" vertical="center" wrapText="1"/>
    </xf>
    <xf numFmtId="0" fontId="13" fillId="2" borderId="3" xfId="27" applyFont="1" applyFill="1" applyBorder="1" applyAlignment="1">
      <alignment horizontal="center" vertical="center" wrapText="1"/>
    </xf>
    <xf numFmtId="0" fontId="13" fillId="2" borderId="2" xfId="27" applyFont="1" applyFill="1" applyBorder="1" applyAlignment="1">
      <alignment horizontal="center" vertical="center" wrapText="1"/>
    </xf>
    <xf numFmtId="0" fontId="13" fillId="2" borderId="4" xfId="27" applyFont="1" applyFill="1" applyBorder="1" applyAlignment="1">
      <alignment horizontal="center" vertical="center" wrapText="1"/>
    </xf>
    <xf numFmtId="0" fontId="13" fillId="2" borderId="1" xfId="28" applyFont="1" applyFill="1" applyBorder="1" applyAlignment="1">
      <alignment horizontal="center" vertical="center" wrapText="1"/>
    </xf>
    <xf numFmtId="0" fontId="13" fillId="2" borderId="1" xfId="27" applyFont="1" applyFill="1" applyBorder="1" applyAlignment="1">
      <alignment horizontal="center" vertical="center" wrapText="1"/>
    </xf>
    <xf numFmtId="0" fontId="13" fillId="2" borderId="5" xfId="27" applyFont="1" applyFill="1" applyBorder="1" applyAlignment="1">
      <alignment horizontal="center" vertical="center" wrapText="1"/>
    </xf>
    <xf numFmtId="0" fontId="6" fillId="0" borderId="10" xfId="27" applyBorder="1" applyAlignment="1">
      <alignment horizontal="center" vertical="center" wrapText="1"/>
    </xf>
    <xf numFmtId="0" fontId="13" fillId="2" borderId="10" xfId="27" applyFont="1" applyFill="1" applyBorder="1" applyAlignment="1">
      <alignment horizontal="center" vertical="center" wrapText="1"/>
    </xf>
    <xf numFmtId="0" fontId="10" fillId="4" borderId="3" xfId="24" applyFont="1" applyFill="1" applyBorder="1" applyAlignment="1" applyProtection="1">
      <alignment horizontal="left" wrapText="1"/>
      <protection locked="0"/>
    </xf>
    <xf numFmtId="0" fontId="10" fillId="4" borderId="2" xfId="24" applyFont="1" applyFill="1" applyBorder="1" applyAlignment="1" applyProtection="1">
      <alignment horizontal="left" wrapText="1"/>
      <protection locked="0"/>
    </xf>
    <xf numFmtId="0" fontId="10" fillId="4" borderId="4" xfId="24" applyFont="1" applyFill="1" applyBorder="1" applyAlignment="1" applyProtection="1">
      <alignment horizontal="left" wrapText="1"/>
      <protection locked="0"/>
    </xf>
    <xf numFmtId="44" fontId="10" fillId="4" borderId="5" xfId="30" applyFont="1" applyFill="1" applyBorder="1" applyAlignment="1" applyProtection="1">
      <alignment horizontal="center" vertical="center" wrapText="1"/>
      <protection locked="0"/>
    </xf>
    <xf numFmtId="44" fontId="10" fillId="4" borderId="13" xfId="30" applyFont="1" applyFill="1" applyBorder="1" applyAlignment="1" applyProtection="1">
      <alignment horizontal="center" vertical="center" wrapText="1"/>
      <protection locked="0"/>
    </xf>
    <xf numFmtId="44" fontId="10" fillId="4" borderId="17" xfId="30" applyFont="1" applyFill="1" applyBorder="1" applyAlignment="1" applyProtection="1">
      <alignment horizontal="center" vertical="center" wrapText="1"/>
      <protection locked="0"/>
    </xf>
    <xf numFmtId="44" fontId="10" fillId="4" borderId="23" xfId="30" applyFont="1" applyFill="1" applyBorder="1" applyAlignment="1" applyProtection="1">
      <alignment horizontal="center" vertical="center" wrapText="1"/>
      <protection locked="0"/>
    </xf>
    <xf numFmtId="0" fontId="13" fillId="2" borderId="6" xfId="28" applyFont="1" applyFill="1" applyBorder="1" applyAlignment="1">
      <alignment horizontal="center" vertical="center" wrapText="1"/>
    </xf>
    <xf numFmtId="0" fontId="13" fillId="2" borderId="11" xfId="28" applyFont="1" applyFill="1" applyBorder="1" applyAlignment="1">
      <alignment horizontal="center" vertical="center" wrapText="1"/>
    </xf>
    <xf numFmtId="0" fontId="17" fillId="5" borderId="7" xfId="27" applyFont="1" applyFill="1" applyBorder="1" applyAlignment="1">
      <alignment horizontal="center" vertical="center" wrapText="1"/>
    </xf>
    <xf numFmtId="0" fontId="17" fillId="5" borderId="8" xfId="27" applyFont="1" applyFill="1" applyBorder="1" applyAlignment="1">
      <alignment horizontal="center" vertical="center" wrapText="1"/>
    </xf>
    <xf numFmtId="0" fontId="17" fillId="5" borderId="9" xfId="27" applyFont="1" applyFill="1" applyBorder="1" applyAlignment="1">
      <alignment horizontal="center" vertical="center" wrapText="1"/>
    </xf>
    <xf numFmtId="0" fontId="11" fillId="2" borderId="3" xfId="24" applyFont="1" applyFill="1" applyBorder="1" applyAlignment="1">
      <alignment horizontal="right" wrapText="1"/>
    </xf>
    <xf numFmtId="0" fontId="11" fillId="2" borderId="2" xfId="24" applyFont="1" applyFill="1" applyBorder="1" applyAlignment="1">
      <alignment horizontal="right" wrapText="1"/>
    </xf>
    <xf numFmtId="0" fontId="11" fillId="2" borderId="4" xfId="24" applyFont="1" applyFill="1" applyBorder="1" applyAlignment="1">
      <alignment horizontal="right" wrapText="1"/>
    </xf>
    <xf numFmtId="44" fontId="11" fillId="2" borderId="3" xfId="30" applyFont="1" applyFill="1" applyBorder="1" applyAlignment="1">
      <alignment horizontal="right" wrapText="1"/>
    </xf>
    <xf numFmtId="44" fontId="11" fillId="2" borderId="2" xfId="30" applyFont="1" applyFill="1" applyBorder="1" applyAlignment="1">
      <alignment horizontal="right" wrapText="1"/>
    </xf>
    <xf numFmtId="168" fontId="23" fillId="4" borderId="3" xfId="31" applyNumberFormat="1" applyFont="1" applyFill="1" applyBorder="1" applyAlignment="1" applyProtection="1">
      <alignment horizontal="center" vertical="center" wrapText="1"/>
      <protection locked="0"/>
    </xf>
    <xf numFmtId="168" fontId="23" fillId="4" borderId="2" xfId="31" applyNumberFormat="1" applyFont="1" applyFill="1" applyBorder="1" applyAlignment="1" applyProtection="1">
      <alignment horizontal="center" vertical="center" wrapText="1"/>
      <protection locked="0"/>
    </xf>
    <xf numFmtId="168" fontId="23" fillId="4" borderId="4" xfId="31" applyNumberFormat="1" applyFont="1" applyFill="1" applyBorder="1" applyAlignment="1" applyProtection="1">
      <alignment horizontal="center" vertical="center" wrapText="1"/>
      <protection locked="0"/>
    </xf>
    <xf numFmtId="0" fontId="13" fillId="2" borderId="3" xfId="24" applyFont="1" applyFill="1" applyBorder="1" applyAlignment="1">
      <alignment horizontal="left" vertical="center" wrapText="1"/>
    </xf>
    <xf numFmtId="0" fontId="13" fillId="2" borderId="2" xfId="24" applyFont="1" applyFill="1" applyBorder="1" applyAlignment="1">
      <alignment horizontal="left" vertical="center" wrapText="1"/>
    </xf>
    <xf numFmtId="0" fontId="13" fillId="2" borderId="4" xfId="24" applyFont="1" applyFill="1" applyBorder="1" applyAlignment="1">
      <alignment horizontal="left" vertical="center" wrapText="1"/>
    </xf>
    <xf numFmtId="44" fontId="10" fillId="4" borderId="18" xfId="30" applyFont="1" applyFill="1" applyBorder="1" applyAlignment="1" applyProtection="1">
      <alignment horizontal="center" vertical="center" wrapText="1"/>
      <protection locked="0"/>
    </xf>
    <xf numFmtId="44" fontId="10" fillId="4" borderId="19" xfId="30" applyFont="1" applyFill="1" applyBorder="1" applyAlignment="1" applyProtection="1">
      <alignment horizontal="center" vertical="center" wrapText="1"/>
      <protection locked="0"/>
    </xf>
    <xf numFmtId="44" fontId="10" fillId="4" borderId="21" xfId="30" applyFont="1" applyFill="1" applyBorder="1" applyAlignment="1" applyProtection="1">
      <alignment horizontal="center" vertical="center" wrapText="1"/>
      <protection locked="0"/>
    </xf>
    <xf numFmtId="44" fontId="10" fillId="4" borderId="10" xfId="30" applyFont="1" applyFill="1" applyBorder="1" applyAlignment="1" applyProtection="1">
      <alignment horizontal="center" vertical="center" wrapText="1"/>
      <protection locked="0"/>
    </xf>
    <xf numFmtId="168" fontId="10" fillId="4" borderId="5" xfId="31" applyNumberFormat="1" applyFont="1" applyFill="1" applyBorder="1" applyAlignment="1" applyProtection="1">
      <alignment horizontal="center" vertical="center" wrapText="1"/>
      <protection locked="0"/>
    </xf>
    <xf numFmtId="168" fontId="10" fillId="4" borderId="13" xfId="31" applyNumberFormat="1" applyFont="1" applyFill="1" applyBorder="1" applyAlignment="1" applyProtection="1">
      <alignment horizontal="center" vertical="center" wrapText="1"/>
      <protection locked="0"/>
    </xf>
    <xf numFmtId="168" fontId="10" fillId="4" borderId="10" xfId="31" applyNumberFormat="1" applyFont="1" applyFill="1" applyBorder="1" applyAlignment="1" applyProtection="1">
      <alignment horizontal="center" vertical="center" wrapText="1"/>
      <protection locked="0"/>
    </xf>
    <xf numFmtId="0" fontId="12" fillId="7" borderId="14" xfId="24" applyFont="1" applyFill="1" applyBorder="1" applyAlignment="1">
      <alignment horizontal="center" wrapText="1"/>
    </xf>
    <xf numFmtId="0" fontId="10" fillId="4" borderId="15" xfId="24" applyFont="1" applyFill="1" applyBorder="1" applyAlignment="1">
      <alignment horizontal="left" wrapText="1"/>
    </xf>
    <xf numFmtId="0" fontId="12" fillId="4" borderId="1" xfId="21" applyFont="1" applyFill="1" applyBorder="1" applyAlignment="1" applyProtection="1">
      <alignment horizontal="center" vertical="center" wrapText="1"/>
      <protection locked="0"/>
    </xf>
    <xf numFmtId="0" fontId="12" fillId="4" borderId="1" xfId="21" applyFont="1" applyFill="1" applyBorder="1" applyAlignment="1">
      <alignment horizontal="center" vertical="center" wrapText="1"/>
    </xf>
    <xf numFmtId="0" fontId="10" fillId="4" borderId="15" xfId="10" applyFont="1" applyFill="1" applyBorder="1" applyAlignment="1">
      <alignment horizontal="left" wrapText="1"/>
    </xf>
    <xf numFmtId="0" fontId="11" fillId="2" borderId="3" xfId="10" applyFont="1" applyFill="1" applyBorder="1" applyAlignment="1">
      <alignment horizontal="right" wrapText="1"/>
    </xf>
    <xf numFmtId="0" fontId="11" fillId="2" borderId="2" xfId="10" applyFont="1" applyFill="1" applyBorder="1" applyAlignment="1">
      <alignment horizontal="right" wrapText="1"/>
    </xf>
    <xf numFmtId="0" fontId="11" fillId="2" borderId="4" xfId="10" applyFont="1" applyFill="1" applyBorder="1" applyAlignment="1">
      <alignment horizontal="right" wrapText="1"/>
    </xf>
    <xf numFmtId="0" fontId="11" fillId="2" borderId="3" xfId="16" applyFont="1" applyFill="1" applyBorder="1" applyAlignment="1">
      <alignment horizontal="right" wrapText="1"/>
    </xf>
    <xf numFmtId="0" fontId="11" fillId="2" borderId="2" xfId="16" applyFont="1" applyFill="1" applyBorder="1" applyAlignment="1">
      <alignment horizontal="right" wrapText="1"/>
    </xf>
    <xf numFmtId="0" fontId="13" fillId="2" borderId="3" xfId="10" applyFont="1" applyFill="1" applyBorder="1" applyAlignment="1">
      <alignment horizontal="left" vertical="center" wrapText="1"/>
    </xf>
    <xf numFmtId="0" fontId="13" fillId="2" borderId="2" xfId="10" applyFont="1" applyFill="1" applyBorder="1" applyAlignment="1">
      <alignment horizontal="left" vertical="center" wrapText="1"/>
    </xf>
    <xf numFmtId="0" fontId="13" fillId="2" borderId="4" xfId="10" applyFont="1" applyFill="1" applyBorder="1" applyAlignment="1">
      <alignment horizontal="left" vertical="center" wrapText="1"/>
    </xf>
    <xf numFmtId="0" fontId="10" fillId="4" borderId="3" xfId="10" applyFont="1" applyFill="1" applyBorder="1" applyAlignment="1" applyProtection="1">
      <alignment horizontal="left" wrapText="1"/>
      <protection locked="0"/>
    </xf>
    <xf numFmtId="0" fontId="10" fillId="4" borderId="2" xfId="10" applyFont="1" applyFill="1" applyBorder="1" applyAlignment="1" applyProtection="1">
      <alignment horizontal="left" wrapText="1"/>
      <protection locked="0"/>
    </xf>
    <xf numFmtId="0" fontId="10" fillId="4" borderId="4" xfId="10" applyFont="1" applyFill="1" applyBorder="1" applyAlignment="1" applyProtection="1">
      <alignment horizontal="left" wrapText="1"/>
      <protection locked="0"/>
    </xf>
    <xf numFmtId="0" fontId="12" fillId="7" borderId="14" xfId="10" applyFont="1" applyFill="1" applyBorder="1" applyAlignment="1">
      <alignment horizontal="center" wrapText="1"/>
    </xf>
    <xf numFmtId="170" fontId="34" fillId="9" borderId="42" xfId="4" applyNumberFormat="1" applyFont="1" applyFill="1" applyBorder="1" applyAlignment="1">
      <alignment horizontal="center" vertical="center" wrapText="1"/>
    </xf>
    <xf numFmtId="170" fontId="34" fillId="9" borderId="30" xfId="4" applyNumberFormat="1" applyFont="1" applyFill="1" applyBorder="1" applyAlignment="1">
      <alignment horizontal="center" vertical="center" wrapText="1"/>
    </xf>
    <xf numFmtId="170" fontId="34" fillId="9" borderId="43" xfId="4" applyNumberFormat="1" applyFont="1" applyFill="1" applyBorder="1" applyAlignment="1">
      <alignment horizontal="center" vertical="center" wrapText="1"/>
    </xf>
    <xf numFmtId="168" fontId="10" fillId="7" borderId="5" xfId="12" applyNumberFormat="1" applyFont="1" applyFill="1" applyBorder="1" applyAlignment="1" applyProtection="1">
      <alignment horizontal="center" vertical="center" wrapText="1"/>
      <protection locked="0"/>
    </xf>
    <xf numFmtId="168" fontId="10" fillId="7" borderId="13" xfId="12" applyNumberFormat="1" applyFont="1" applyFill="1" applyBorder="1" applyAlignment="1" applyProtection="1">
      <alignment horizontal="center" vertical="center" wrapText="1"/>
      <protection locked="0"/>
    </xf>
    <xf numFmtId="168" fontId="10" fillId="7" borderId="10" xfId="12" applyNumberFormat="1" applyFont="1" applyFill="1" applyBorder="1" applyAlignment="1" applyProtection="1">
      <alignment horizontal="center" vertical="center" wrapText="1"/>
      <protection locked="0"/>
    </xf>
    <xf numFmtId="0" fontId="13" fillId="2" borderId="1" xfId="17" applyFont="1" applyFill="1" applyBorder="1" applyAlignment="1">
      <alignment horizontal="center" vertical="center" wrapText="1"/>
    </xf>
    <xf numFmtId="166" fontId="10" fillId="4" borderId="18" xfId="1" applyNumberFormat="1" applyFont="1" applyFill="1" applyBorder="1" applyAlignment="1" applyProtection="1">
      <alignment horizontal="center" vertical="center" wrapText="1"/>
      <protection locked="0"/>
    </xf>
    <xf numFmtId="166" fontId="10" fillId="4" borderId="19" xfId="1" applyNumberFormat="1" applyFont="1" applyFill="1" applyBorder="1" applyAlignment="1" applyProtection="1">
      <alignment horizontal="center" vertical="center" wrapText="1"/>
      <protection locked="0"/>
    </xf>
    <xf numFmtId="166" fontId="10" fillId="4" borderId="21" xfId="1" applyNumberFormat="1" applyFont="1" applyFill="1" applyBorder="1" applyAlignment="1" applyProtection="1">
      <alignment horizontal="center" vertical="center" wrapText="1"/>
      <protection locked="0"/>
    </xf>
    <xf numFmtId="166" fontId="10" fillId="7" borderId="5" xfId="12" applyNumberFormat="1" applyFont="1" applyFill="1" applyBorder="1" applyAlignment="1" applyProtection="1">
      <alignment horizontal="center" vertical="center" wrapText="1"/>
      <protection locked="0"/>
    </xf>
    <xf numFmtId="166" fontId="10" fillId="7" borderId="13" xfId="12" applyNumberFormat="1" applyFont="1" applyFill="1" applyBorder="1" applyAlignment="1" applyProtection="1">
      <alignment horizontal="center" vertical="center" wrapText="1"/>
      <protection locked="0"/>
    </xf>
    <xf numFmtId="166" fontId="10" fillId="7" borderId="10" xfId="12" applyNumberFormat="1" applyFont="1" applyFill="1" applyBorder="1" applyAlignment="1" applyProtection="1">
      <alignment horizontal="center" vertical="center" wrapText="1"/>
      <protection locked="0"/>
    </xf>
    <xf numFmtId="166" fontId="10" fillId="7" borderId="5" xfId="1" applyFont="1" applyFill="1" applyBorder="1" applyAlignment="1" applyProtection="1">
      <alignment horizontal="center" vertical="center"/>
      <protection locked="0"/>
    </xf>
    <xf numFmtId="166" fontId="10" fillId="7" borderId="13" xfId="1" applyFont="1" applyFill="1" applyBorder="1" applyAlignment="1" applyProtection="1">
      <alignment horizontal="center" vertical="center"/>
      <protection locked="0"/>
    </xf>
    <xf numFmtId="166" fontId="10" fillId="7" borderId="10" xfId="1" applyFont="1" applyFill="1" applyBorder="1" applyAlignment="1" applyProtection="1">
      <alignment horizontal="center" vertical="center"/>
      <protection locked="0"/>
    </xf>
    <xf numFmtId="0" fontId="12" fillId="4" borderId="2" xfId="10" applyFont="1" applyFill="1" applyBorder="1" applyAlignment="1">
      <alignment horizontal="left" vertical="center" wrapText="1"/>
    </xf>
    <xf numFmtId="165" fontId="13" fillId="2" borderId="1" xfId="17" applyNumberFormat="1" applyFont="1" applyFill="1" applyBorder="1" applyAlignment="1">
      <alignment horizontal="center" vertical="center" wrapText="1"/>
    </xf>
    <xf numFmtId="0" fontId="13" fillId="2" borderId="1" xfId="10" applyFont="1" applyFill="1" applyBorder="1" applyAlignment="1" applyProtection="1">
      <alignment horizontal="left" vertical="center" wrapText="1"/>
      <protection locked="0"/>
    </xf>
    <xf numFmtId="0" fontId="12" fillId="4" borderId="1" xfId="10" applyFont="1" applyFill="1" applyBorder="1" applyAlignment="1" applyProtection="1">
      <alignment horizontal="center" vertical="center" wrapText="1"/>
      <protection locked="0"/>
    </xf>
    <xf numFmtId="0" fontId="13" fillId="2" borderId="1" xfId="10" applyFont="1" applyFill="1" applyBorder="1" applyAlignment="1">
      <alignment horizontal="left" vertical="center" wrapText="1"/>
    </xf>
    <xf numFmtId="0" fontId="12" fillId="4" borderId="1" xfId="10" applyFont="1" applyFill="1" applyBorder="1" applyAlignment="1">
      <alignment horizontal="center" vertical="center" wrapText="1"/>
    </xf>
    <xf numFmtId="0" fontId="31" fillId="0" borderId="0" xfId="11" applyFont="1" applyAlignment="1">
      <alignment horizontal="center" vertical="center"/>
    </xf>
    <xf numFmtId="0" fontId="11" fillId="2" borderId="1" xfId="10" applyFont="1" applyFill="1" applyBorder="1" applyAlignment="1" applyProtection="1">
      <alignment horizontal="left" vertical="center"/>
      <protection locked="0"/>
    </xf>
    <xf numFmtId="0" fontId="12" fillId="3" borderId="0" xfId="10" applyFont="1" applyFill="1" applyBorder="1" applyAlignment="1">
      <alignment horizontal="left" vertical="center" wrapText="1"/>
    </xf>
    <xf numFmtId="0" fontId="12" fillId="7" borderId="14" xfId="15" applyFont="1" applyFill="1" applyBorder="1" applyAlignment="1">
      <alignment horizontal="center" wrapText="1"/>
    </xf>
    <xf numFmtId="0" fontId="10" fillId="4" borderId="15" xfId="15" applyFont="1" applyFill="1" applyBorder="1" applyAlignment="1">
      <alignment horizontal="left" wrapText="1"/>
    </xf>
    <xf numFmtId="0" fontId="11" fillId="2" borderId="3" xfId="15" applyFont="1" applyFill="1" applyBorder="1" applyAlignment="1">
      <alignment horizontal="right" wrapText="1"/>
    </xf>
    <xf numFmtId="0" fontId="11" fillId="2" borderId="2" xfId="15" applyFont="1" applyFill="1" applyBorder="1" applyAlignment="1">
      <alignment horizontal="right" wrapText="1"/>
    </xf>
    <xf numFmtId="0" fontId="11" fillId="2" borderId="4" xfId="15" applyFont="1" applyFill="1" applyBorder="1" applyAlignment="1">
      <alignment horizontal="right" wrapText="1"/>
    </xf>
    <xf numFmtId="43" fontId="23" fillId="4" borderId="3" xfId="19" applyFont="1" applyFill="1" applyBorder="1" applyAlignment="1" applyProtection="1">
      <alignment horizontal="center" vertical="center" wrapText="1"/>
      <protection locked="0"/>
    </xf>
    <xf numFmtId="43" fontId="23" fillId="4" borderId="2" xfId="19" applyFont="1" applyFill="1" applyBorder="1" applyAlignment="1" applyProtection="1">
      <alignment horizontal="center" vertical="center" wrapText="1"/>
      <protection locked="0"/>
    </xf>
    <xf numFmtId="43" fontId="23" fillId="4" borderId="4" xfId="19" applyFont="1" applyFill="1" applyBorder="1" applyAlignment="1" applyProtection="1">
      <alignment horizontal="center" vertical="center" wrapText="1"/>
      <protection locked="0"/>
    </xf>
    <xf numFmtId="0" fontId="13" fillId="2" borderId="3" xfId="15" applyFont="1" applyFill="1" applyBorder="1" applyAlignment="1">
      <alignment horizontal="left" vertical="center" wrapText="1"/>
    </xf>
    <xf numFmtId="0" fontId="13" fillId="2" borderId="2" xfId="15" applyFont="1" applyFill="1" applyBorder="1" applyAlignment="1">
      <alignment horizontal="left" vertical="center" wrapText="1"/>
    </xf>
    <xf numFmtId="0" fontId="13" fillId="2" borderId="4" xfId="15" applyFont="1" applyFill="1" applyBorder="1" applyAlignment="1">
      <alignment horizontal="left" vertical="center" wrapText="1"/>
    </xf>
    <xf numFmtId="170" fontId="34" fillId="9" borderId="42" xfId="15" applyNumberFormat="1" applyFont="1" applyFill="1" applyBorder="1" applyAlignment="1">
      <alignment horizontal="center" vertical="center" wrapText="1"/>
    </xf>
    <xf numFmtId="170" fontId="34" fillId="9" borderId="30" xfId="15" applyNumberFormat="1" applyFont="1" applyFill="1" applyBorder="1" applyAlignment="1">
      <alignment horizontal="center" vertical="center" wrapText="1"/>
    </xf>
    <xf numFmtId="170" fontId="34" fillId="9" borderId="31" xfId="15" applyNumberFormat="1" applyFont="1" applyFill="1" applyBorder="1" applyAlignment="1">
      <alignment horizontal="center" vertical="center" wrapText="1"/>
    </xf>
    <xf numFmtId="0" fontId="10" fillId="4" borderId="3" xfId="15" applyFont="1" applyFill="1" applyBorder="1" applyAlignment="1" applyProtection="1">
      <alignment horizontal="left" wrapText="1"/>
      <protection locked="0"/>
    </xf>
    <xf numFmtId="0" fontId="10" fillId="4" borderId="2" xfId="15" applyFont="1" applyFill="1" applyBorder="1" applyAlignment="1" applyProtection="1">
      <alignment horizontal="left" wrapText="1"/>
      <protection locked="0"/>
    </xf>
    <xf numFmtId="0" fontId="10" fillId="4" borderId="4" xfId="15" applyFont="1" applyFill="1" applyBorder="1" applyAlignment="1" applyProtection="1">
      <alignment horizontal="left" wrapText="1"/>
      <protection locked="0"/>
    </xf>
    <xf numFmtId="44" fontId="10" fillId="7" borderId="10" xfId="18" applyFont="1" applyFill="1" applyBorder="1" applyAlignment="1" applyProtection="1">
      <alignment horizontal="center" vertical="center" wrapText="1"/>
      <protection locked="0"/>
    </xf>
    <xf numFmtId="0" fontId="12" fillId="4" borderId="2" xfId="15" applyFont="1" applyFill="1" applyBorder="1" applyAlignment="1">
      <alignment horizontal="left" vertical="center" wrapText="1"/>
    </xf>
    <xf numFmtId="0" fontId="13" fillId="2" borderId="1" xfId="15" applyFont="1" applyFill="1" applyBorder="1" applyAlignment="1" applyProtection="1">
      <alignment horizontal="left" vertical="center" wrapText="1"/>
      <protection locked="0"/>
    </xf>
    <xf numFmtId="0" fontId="12" fillId="4" borderId="1" xfId="15" applyFont="1" applyFill="1" applyBorder="1" applyAlignment="1" applyProtection="1">
      <alignment horizontal="center" vertical="center" wrapText="1"/>
      <protection locked="0"/>
    </xf>
    <xf numFmtId="0" fontId="13" fillId="2" borderId="1" xfId="15" applyFont="1" applyFill="1" applyBorder="1" applyAlignment="1">
      <alignment horizontal="left" vertical="center" wrapText="1"/>
    </xf>
    <xf numFmtId="0" fontId="12" fillId="4" borderId="1" xfId="15" applyFont="1" applyFill="1" applyBorder="1" applyAlignment="1">
      <alignment horizontal="center" vertical="center" wrapText="1"/>
    </xf>
    <xf numFmtId="0" fontId="11" fillId="2" borderId="1" xfId="15" applyFont="1" applyFill="1" applyBorder="1" applyAlignment="1" applyProtection="1">
      <alignment horizontal="left" vertical="center"/>
      <protection locked="0"/>
    </xf>
    <xf numFmtId="0" fontId="12" fillId="3" borderId="0" xfId="15" applyFont="1" applyFill="1" applyBorder="1" applyAlignment="1">
      <alignment horizontal="left" vertical="center" wrapText="1"/>
    </xf>
    <xf numFmtId="0" fontId="10" fillId="4" borderId="15" xfId="13" applyFont="1" applyFill="1" applyBorder="1" applyAlignment="1">
      <alignment horizontal="left" wrapText="1"/>
    </xf>
    <xf numFmtId="165" fontId="10" fillId="7" borderId="5" xfId="13" applyNumberFormat="1" applyFont="1" applyFill="1" applyBorder="1" applyAlignment="1">
      <alignment horizontal="center" vertical="center" wrapText="1"/>
    </xf>
    <xf numFmtId="165" fontId="10" fillId="7" borderId="13" xfId="13" applyNumberFormat="1" applyFont="1" applyFill="1" applyBorder="1" applyAlignment="1">
      <alignment horizontal="center" vertical="center" wrapText="1"/>
    </xf>
    <xf numFmtId="165" fontId="10" fillId="7" borderId="10" xfId="13" applyNumberFormat="1" applyFont="1" applyFill="1" applyBorder="1" applyAlignment="1">
      <alignment horizontal="center" vertical="center" wrapText="1"/>
    </xf>
    <xf numFmtId="0" fontId="11" fillId="2" borderId="3" xfId="13" applyFont="1" applyFill="1" applyBorder="1" applyAlignment="1">
      <alignment horizontal="right" wrapText="1"/>
    </xf>
    <xf numFmtId="0" fontId="11" fillId="2" borderId="2" xfId="13" applyFont="1" applyFill="1" applyBorder="1" applyAlignment="1">
      <alignment horizontal="right" wrapText="1"/>
    </xf>
    <xf numFmtId="0" fontId="11" fillId="2" borderId="4" xfId="13" applyFont="1" applyFill="1" applyBorder="1" applyAlignment="1">
      <alignment horizontal="right" wrapText="1"/>
    </xf>
    <xf numFmtId="0" fontId="13" fillId="2" borderId="3" xfId="13" applyFont="1" applyFill="1" applyBorder="1" applyAlignment="1">
      <alignment horizontal="left" vertical="center" wrapText="1"/>
    </xf>
    <xf numFmtId="0" fontId="13" fillId="2" borderId="2" xfId="13" applyFont="1" applyFill="1" applyBorder="1" applyAlignment="1">
      <alignment horizontal="left" vertical="center" wrapText="1"/>
    </xf>
    <xf numFmtId="0" fontId="13" fillId="2" borderId="4" xfId="13" applyFont="1" applyFill="1" applyBorder="1" applyAlignment="1">
      <alignment horizontal="left" vertical="center" wrapText="1"/>
    </xf>
    <xf numFmtId="0" fontId="10" fillId="4" borderId="3" xfId="13" applyFont="1" applyFill="1" applyBorder="1" applyAlignment="1" applyProtection="1">
      <alignment horizontal="left" wrapText="1"/>
      <protection locked="0"/>
    </xf>
    <xf numFmtId="0" fontId="10" fillId="4" borderId="2" xfId="13" applyFont="1" applyFill="1" applyBorder="1" applyAlignment="1" applyProtection="1">
      <alignment horizontal="left" wrapText="1"/>
      <protection locked="0"/>
    </xf>
    <xf numFmtId="0" fontId="10" fillId="4" borderId="4" xfId="13" applyFont="1" applyFill="1" applyBorder="1" applyAlignment="1" applyProtection="1">
      <alignment horizontal="left" wrapText="1"/>
      <protection locked="0"/>
    </xf>
    <xf numFmtId="0" fontId="12" fillId="7" borderId="14" xfId="13" applyFont="1" applyFill="1" applyBorder="1" applyAlignment="1">
      <alignment horizontal="center" wrapText="1"/>
    </xf>
    <xf numFmtId="43" fontId="10" fillId="7" borderId="5" xfId="74" applyFont="1" applyFill="1" applyBorder="1" applyAlignment="1">
      <alignment horizontal="center" vertical="center" wrapText="1"/>
    </xf>
    <xf numFmtId="43" fontId="10" fillId="7" borderId="13" xfId="74" applyFont="1" applyFill="1" applyBorder="1" applyAlignment="1">
      <alignment horizontal="center" vertical="center" wrapText="1"/>
    </xf>
    <xf numFmtId="43" fontId="10" fillId="7" borderId="10" xfId="74" applyFont="1" applyFill="1" applyBorder="1" applyAlignment="1">
      <alignment horizontal="center" vertical="center" wrapText="1"/>
    </xf>
    <xf numFmtId="0" fontId="12" fillId="4" borderId="2" xfId="13" applyFont="1" applyFill="1" applyBorder="1" applyAlignment="1">
      <alignment horizontal="left" vertical="center" wrapText="1"/>
    </xf>
    <xf numFmtId="0" fontId="13" fillId="2" borderId="1" xfId="13" applyFont="1" applyFill="1" applyBorder="1" applyAlignment="1" applyProtection="1">
      <alignment horizontal="left" vertical="center" wrapText="1"/>
      <protection locked="0"/>
    </xf>
    <xf numFmtId="0" fontId="12" fillId="4" borderId="1" xfId="13" applyFont="1" applyFill="1" applyBorder="1" applyAlignment="1" applyProtection="1">
      <alignment horizontal="center" vertical="center" wrapText="1"/>
      <protection locked="0"/>
    </xf>
    <xf numFmtId="0" fontId="13" fillId="2" borderId="1" xfId="13" applyFont="1" applyFill="1" applyBorder="1" applyAlignment="1">
      <alignment horizontal="left" vertical="center" wrapText="1"/>
    </xf>
    <xf numFmtId="0" fontId="12" fillId="4" borderId="1" xfId="13" applyFont="1" applyFill="1" applyBorder="1" applyAlignment="1">
      <alignment horizontal="center" vertical="center" wrapText="1"/>
    </xf>
    <xf numFmtId="0" fontId="31" fillId="0" borderId="0" xfId="14" applyFont="1" applyAlignment="1">
      <alignment horizontal="center" vertical="center"/>
    </xf>
    <xf numFmtId="0" fontId="11" fillId="2" borderId="1" xfId="13" applyFont="1" applyFill="1" applyBorder="1" applyAlignment="1" applyProtection="1">
      <alignment horizontal="left" vertical="center"/>
      <protection locked="0"/>
    </xf>
    <xf numFmtId="0" fontId="12" fillId="3" borderId="0" xfId="13" applyFont="1" applyFill="1" applyBorder="1" applyAlignment="1">
      <alignment horizontal="left" vertical="center" wrapText="1"/>
    </xf>
    <xf numFmtId="0" fontId="10" fillId="4" borderId="15" xfId="6" applyFont="1" applyFill="1" applyBorder="1" applyAlignment="1">
      <alignment horizontal="left" wrapText="1"/>
    </xf>
    <xf numFmtId="168" fontId="10" fillId="7" borderId="5" xfId="5" applyNumberFormat="1" applyFont="1" applyFill="1" applyBorder="1" applyAlignment="1" applyProtection="1">
      <alignment horizontal="center" vertical="center" wrapText="1"/>
      <protection locked="0"/>
    </xf>
    <xf numFmtId="168" fontId="10" fillId="7" borderId="13" xfId="5" applyNumberFormat="1" applyFont="1" applyFill="1" applyBorder="1" applyAlignment="1" applyProtection="1">
      <alignment horizontal="center" vertical="center" wrapText="1"/>
      <protection locked="0"/>
    </xf>
    <xf numFmtId="168" fontId="10" fillId="7" borderId="10" xfId="5" applyNumberFormat="1" applyFont="1" applyFill="1" applyBorder="1" applyAlignment="1" applyProtection="1">
      <alignment horizontal="center" vertical="center" wrapText="1"/>
      <protection locked="0"/>
    </xf>
    <xf numFmtId="0" fontId="11" fillId="4" borderId="3" xfId="6" applyFont="1" applyFill="1" applyBorder="1" applyAlignment="1">
      <alignment horizontal="center" vertical="center" wrapText="1"/>
    </xf>
    <xf numFmtId="0" fontId="11" fillId="4" borderId="2" xfId="6" applyFont="1" applyFill="1" applyBorder="1" applyAlignment="1">
      <alignment horizontal="center" vertical="center" wrapText="1"/>
    </xf>
    <xf numFmtId="0" fontId="11" fillId="4" borderId="4" xfId="6" applyFont="1" applyFill="1" applyBorder="1" applyAlignment="1">
      <alignment horizontal="center" vertical="center" wrapText="1"/>
    </xf>
    <xf numFmtId="0" fontId="11" fillId="2" borderId="3" xfId="6" applyFont="1" applyFill="1" applyBorder="1" applyAlignment="1">
      <alignment horizontal="right" wrapText="1"/>
    </xf>
    <xf numFmtId="0" fontId="11" fillId="2" borderId="2" xfId="6" applyFont="1" applyFill="1" applyBorder="1" applyAlignment="1">
      <alignment horizontal="right" wrapText="1"/>
    </xf>
    <xf numFmtId="0" fontId="13" fillId="2" borderId="3" xfId="6" applyFont="1" applyFill="1" applyBorder="1" applyAlignment="1">
      <alignment horizontal="left" vertical="center" wrapText="1"/>
    </xf>
    <xf numFmtId="0" fontId="13" fillId="2" borderId="2" xfId="6" applyFont="1" applyFill="1" applyBorder="1" applyAlignment="1">
      <alignment horizontal="left" vertical="center" wrapText="1"/>
    </xf>
    <xf numFmtId="0" fontId="13" fillId="2" borderId="4" xfId="6" applyFont="1" applyFill="1" applyBorder="1" applyAlignment="1">
      <alignment horizontal="left" vertical="center" wrapText="1"/>
    </xf>
    <xf numFmtId="0" fontId="10" fillId="4" borderId="3" xfId="6" applyFont="1" applyFill="1" applyBorder="1" applyAlignment="1" applyProtection="1">
      <alignment horizontal="left" wrapText="1"/>
      <protection locked="0"/>
    </xf>
    <xf numFmtId="0" fontId="10" fillId="4" borderId="2" xfId="6" applyFont="1" applyFill="1" applyBorder="1" applyAlignment="1" applyProtection="1">
      <alignment horizontal="left" wrapText="1"/>
      <protection locked="0"/>
    </xf>
    <xf numFmtId="0" fontId="10" fillId="4" borderId="4" xfId="6" applyFont="1" applyFill="1" applyBorder="1" applyAlignment="1" applyProtection="1">
      <alignment horizontal="left" wrapText="1"/>
      <protection locked="0"/>
    </xf>
    <xf numFmtId="0" fontId="12" fillId="7" borderId="14" xfId="6" applyFont="1" applyFill="1" applyBorder="1" applyAlignment="1">
      <alignment horizontal="center" wrapText="1"/>
    </xf>
    <xf numFmtId="0" fontId="12" fillId="4" borderId="2" xfId="6" applyFont="1" applyFill="1" applyBorder="1" applyAlignment="1">
      <alignment horizontal="left" vertical="center" wrapText="1"/>
    </xf>
    <xf numFmtId="0" fontId="13" fillId="2" borderId="1" xfId="6" applyFont="1" applyFill="1" applyBorder="1" applyAlignment="1" applyProtection="1">
      <alignment horizontal="left" vertical="center" wrapText="1"/>
      <protection locked="0"/>
    </xf>
    <xf numFmtId="0" fontId="12" fillId="4" borderId="1" xfId="6" applyFont="1" applyFill="1" applyBorder="1" applyAlignment="1" applyProtection="1">
      <alignment horizontal="center" vertical="center" wrapText="1"/>
      <protection locked="0"/>
    </xf>
    <xf numFmtId="0" fontId="13" fillId="2" borderId="1" xfId="6" applyFont="1" applyFill="1" applyBorder="1" applyAlignment="1">
      <alignment horizontal="left" vertical="center" wrapText="1"/>
    </xf>
    <xf numFmtId="0" fontId="12" fillId="4" borderId="1" xfId="6" applyFont="1" applyFill="1" applyBorder="1" applyAlignment="1">
      <alignment horizontal="center" vertical="center" wrapText="1"/>
    </xf>
    <xf numFmtId="0" fontId="11" fillId="2" borderId="1" xfId="6" applyFont="1" applyFill="1" applyBorder="1" applyAlignment="1" applyProtection="1">
      <alignment horizontal="left" vertical="center"/>
      <protection locked="0"/>
    </xf>
    <xf numFmtId="0" fontId="12" fillId="3" borderId="0" xfId="6" applyFont="1" applyFill="1" applyBorder="1" applyAlignment="1">
      <alignment horizontal="left" vertical="center" wrapText="1"/>
    </xf>
    <xf numFmtId="165" fontId="10" fillId="7" borderId="5" xfId="6" applyNumberFormat="1" applyFont="1" applyFill="1" applyBorder="1" applyAlignment="1">
      <alignment horizontal="center" vertical="center" wrapText="1"/>
    </xf>
    <xf numFmtId="165" fontId="10" fillId="7" borderId="13" xfId="6" applyNumberFormat="1" applyFont="1" applyFill="1" applyBorder="1" applyAlignment="1">
      <alignment horizontal="center" vertical="center" wrapText="1"/>
    </xf>
    <xf numFmtId="165" fontId="10" fillId="7" borderId="10" xfId="6" applyNumberFormat="1" applyFont="1" applyFill="1" applyBorder="1" applyAlignment="1">
      <alignment horizontal="center" vertical="center" wrapText="1"/>
    </xf>
    <xf numFmtId="0" fontId="11" fillId="2" borderId="4" xfId="6" applyFont="1" applyFill="1" applyBorder="1" applyAlignment="1">
      <alignment horizontal="right" wrapText="1"/>
    </xf>
    <xf numFmtId="167" fontId="45" fillId="4" borderId="5" xfId="5" applyNumberFormat="1" applyFont="1" applyFill="1" applyBorder="1" applyAlignment="1" applyProtection="1">
      <alignment horizontal="center" vertical="center" wrapText="1"/>
      <protection locked="0"/>
    </xf>
    <xf numFmtId="167" fontId="45" fillId="4" borderId="13" xfId="5" applyNumberFormat="1" applyFont="1" applyFill="1" applyBorder="1" applyAlignment="1" applyProtection="1">
      <alignment horizontal="center" vertical="center" wrapText="1"/>
      <protection locked="0"/>
    </xf>
    <xf numFmtId="167" fontId="45" fillId="4" borderId="10" xfId="5" applyNumberFormat="1" applyFont="1" applyFill="1" applyBorder="1" applyAlignment="1" applyProtection="1">
      <alignment horizontal="center" vertical="center" wrapText="1"/>
      <protection locked="0"/>
    </xf>
    <xf numFmtId="167" fontId="45" fillId="4" borderId="20" xfId="5" applyNumberFormat="1" applyFont="1" applyFill="1" applyBorder="1" applyAlignment="1" applyProtection="1">
      <alignment horizontal="center" vertical="center" wrapText="1"/>
      <protection locked="0"/>
    </xf>
    <xf numFmtId="167" fontId="10" fillId="4" borderId="5" xfId="5" applyNumberFormat="1" applyFont="1" applyFill="1" applyBorder="1" applyAlignment="1" applyProtection="1">
      <alignment horizontal="center" vertical="center" wrapText="1"/>
      <protection locked="0"/>
    </xf>
    <xf numFmtId="167" fontId="10" fillId="4" borderId="13" xfId="5" applyNumberFormat="1" applyFont="1" applyFill="1" applyBorder="1" applyAlignment="1" applyProtection="1">
      <alignment horizontal="center" vertical="center" wrapText="1"/>
      <protection locked="0"/>
    </xf>
    <xf numFmtId="167" fontId="10" fillId="4" borderId="10" xfId="5" applyNumberFormat="1" applyFont="1" applyFill="1" applyBorder="1" applyAlignment="1" applyProtection="1">
      <alignment horizontal="center" vertical="center" wrapText="1"/>
      <protection locked="0"/>
    </xf>
    <xf numFmtId="167" fontId="10" fillId="7" borderId="5" xfId="5" applyNumberFormat="1" applyFont="1" applyFill="1" applyBorder="1" applyAlignment="1" applyProtection="1">
      <alignment horizontal="center" vertical="center" wrapText="1"/>
      <protection locked="0"/>
    </xf>
    <xf numFmtId="167" fontId="10" fillId="7" borderId="13" xfId="5" applyNumberFormat="1" applyFont="1" applyFill="1" applyBorder="1" applyAlignment="1" applyProtection="1">
      <alignment horizontal="center" vertical="center" wrapText="1"/>
      <protection locked="0"/>
    </xf>
    <xf numFmtId="167" fontId="10" fillId="7" borderId="10" xfId="5" applyNumberFormat="1" applyFont="1" applyFill="1" applyBorder="1" applyAlignment="1" applyProtection="1">
      <alignment horizontal="center" vertical="center" wrapText="1"/>
      <protection locked="0"/>
    </xf>
    <xf numFmtId="167" fontId="10" fillId="7" borderId="5" xfId="5" applyNumberFormat="1" applyFont="1" applyFill="1" applyBorder="1" applyAlignment="1">
      <alignment horizontal="center" vertical="center" wrapText="1"/>
    </xf>
    <xf numFmtId="167" fontId="10" fillId="7" borderId="13" xfId="5" applyNumberFormat="1" applyFont="1" applyFill="1" applyBorder="1" applyAlignment="1">
      <alignment horizontal="center" vertical="center" wrapText="1"/>
    </xf>
    <xf numFmtId="167" fontId="10" fillId="7" borderId="10" xfId="5" applyNumberFormat="1" applyFont="1" applyFill="1" applyBorder="1" applyAlignment="1">
      <alignment horizontal="center" vertical="center" wrapText="1"/>
    </xf>
    <xf numFmtId="0" fontId="32" fillId="4" borderId="1" xfId="6" applyFont="1" applyFill="1" applyBorder="1" applyAlignment="1" applyProtection="1">
      <alignment horizontal="center" vertical="center" wrapText="1"/>
      <protection locked="0"/>
    </xf>
    <xf numFmtId="0" fontId="32" fillId="4" borderId="1" xfId="6" applyFont="1" applyFill="1" applyBorder="1" applyAlignment="1">
      <alignment horizontal="center" vertical="center" wrapText="1"/>
    </xf>
    <xf numFmtId="167" fontId="23" fillId="4" borderId="3" xfId="5" applyFont="1" applyFill="1" applyBorder="1" applyAlignment="1" applyProtection="1">
      <alignment horizontal="center" vertical="center" wrapText="1"/>
      <protection locked="0"/>
    </xf>
    <xf numFmtId="167" fontId="23" fillId="4" borderId="2" xfId="5" applyFont="1" applyFill="1" applyBorder="1" applyAlignment="1" applyProtection="1">
      <alignment horizontal="center" vertical="center" wrapText="1"/>
      <protection locked="0"/>
    </xf>
    <xf numFmtId="167" fontId="23" fillId="4" borderId="4" xfId="5" applyFont="1" applyFill="1" applyBorder="1" applyAlignment="1" applyProtection="1">
      <alignment horizontal="center" vertical="center" wrapText="1"/>
      <protection locked="0"/>
    </xf>
    <xf numFmtId="166" fontId="10" fillId="4" borderId="18" xfId="1" applyFont="1" applyFill="1" applyBorder="1" applyAlignment="1" applyProtection="1">
      <alignment horizontal="center" vertical="center" wrapText="1"/>
      <protection locked="0"/>
    </xf>
    <xf numFmtId="166" fontId="10" fillId="4" borderId="19" xfId="1" applyFont="1" applyFill="1" applyBorder="1" applyAlignment="1" applyProtection="1">
      <alignment horizontal="center" vertical="center" wrapText="1"/>
      <protection locked="0"/>
    </xf>
    <xf numFmtId="0" fontId="12" fillId="4" borderId="3" xfId="8" applyFont="1" applyFill="1" applyBorder="1" applyAlignment="1" applyProtection="1">
      <alignment horizontal="center" vertical="center" wrapText="1"/>
      <protection locked="0"/>
    </xf>
    <xf numFmtId="0" fontId="12" fillId="4" borderId="2" xfId="8" applyFont="1" applyFill="1" applyBorder="1" applyAlignment="1" applyProtection="1">
      <alignment horizontal="center" vertical="center" wrapText="1"/>
      <protection locked="0"/>
    </xf>
    <xf numFmtId="0" fontId="12" fillId="4" borderId="4" xfId="8" applyFont="1" applyFill="1" applyBorder="1" applyAlignment="1" applyProtection="1">
      <alignment horizontal="center" vertical="center" wrapText="1"/>
      <protection locked="0"/>
    </xf>
    <xf numFmtId="0" fontId="31" fillId="0" borderId="0" xfId="6" applyFont="1" applyAlignment="1">
      <alignment horizontal="center" vertical="center" wrapText="1"/>
    </xf>
    <xf numFmtId="166" fontId="10" fillId="4" borderId="11" xfId="1" applyFont="1" applyFill="1" applyBorder="1" applyAlignment="1" applyProtection="1">
      <alignment horizontal="center" vertical="center" wrapText="1"/>
      <protection locked="0"/>
    </xf>
    <xf numFmtId="166" fontId="10" fillId="4" borderId="21" xfId="1" applyFont="1" applyFill="1" applyBorder="1" applyAlignment="1" applyProtection="1">
      <alignment horizontal="center" vertical="center" wrapText="1"/>
      <protection locked="0"/>
    </xf>
    <xf numFmtId="166" fontId="10" fillId="7" borderId="5" xfId="1" applyNumberFormat="1" applyFont="1" applyFill="1" applyBorder="1" applyAlignment="1">
      <alignment horizontal="center" vertical="center" wrapText="1"/>
    </xf>
    <xf numFmtId="166" fontId="10" fillId="7" borderId="13" xfId="1" applyNumberFormat="1" applyFont="1" applyFill="1" applyBorder="1" applyAlignment="1">
      <alignment horizontal="center" vertical="center" wrapText="1"/>
    </xf>
    <xf numFmtId="166" fontId="10" fillId="7" borderId="10" xfId="1" applyNumberFormat="1" applyFont="1" applyFill="1" applyBorder="1" applyAlignment="1">
      <alignment horizontal="center" vertical="center" wrapText="1"/>
    </xf>
    <xf numFmtId="167" fontId="10" fillId="4" borderId="6" xfId="5" applyNumberFormat="1" applyFont="1" applyFill="1" applyBorder="1" applyAlignment="1" applyProtection="1">
      <alignment horizontal="center" vertical="center" wrapText="1"/>
      <protection locked="0"/>
    </xf>
    <xf numFmtId="167" fontId="10" fillId="4" borderId="20" xfId="5" applyNumberFormat="1" applyFont="1" applyFill="1" applyBorder="1" applyAlignment="1" applyProtection="1">
      <alignment horizontal="center" vertical="center" wrapText="1"/>
      <protection locked="0"/>
    </xf>
    <xf numFmtId="167" fontId="10" fillId="4" borderId="11" xfId="5" applyNumberFormat="1" applyFont="1" applyFill="1" applyBorder="1" applyAlignment="1" applyProtection="1">
      <alignment horizontal="center" vertical="center" wrapText="1"/>
      <protection locked="0"/>
    </xf>
    <xf numFmtId="166" fontId="10" fillId="7" borderId="5" xfId="1" applyNumberFormat="1" applyFont="1" applyFill="1" applyBorder="1" applyAlignment="1" applyProtection="1">
      <alignment horizontal="center" vertical="center" wrapText="1"/>
      <protection locked="0"/>
    </xf>
    <xf numFmtId="166" fontId="10" fillId="7" borderId="13" xfId="1" applyNumberFormat="1" applyFont="1" applyFill="1" applyBorder="1" applyAlignment="1" applyProtection="1">
      <alignment horizontal="center" vertical="center" wrapText="1"/>
      <protection locked="0"/>
    </xf>
    <xf numFmtId="166" fontId="10" fillId="7" borderId="10" xfId="1" applyNumberFormat="1" applyFont="1" applyFill="1" applyBorder="1" applyAlignment="1" applyProtection="1">
      <alignment horizontal="center" vertical="center" wrapText="1"/>
      <protection locked="0"/>
    </xf>
    <xf numFmtId="0" fontId="10" fillId="4" borderId="5" xfId="6" applyFont="1" applyFill="1" applyBorder="1" applyAlignment="1" applyProtection="1">
      <alignment horizontal="center" vertical="center" wrapText="1"/>
      <protection locked="0"/>
    </xf>
    <xf numFmtId="0" fontId="10" fillId="4" borderId="10" xfId="6" applyFont="1" applyFill="1" applyBorder="1" applyAlignment="1" applyProtection="1">
      <alignment horizontal="center" vertical="center" wrapText="1"/>
      <protection locked="0"/>
    </xf>
    <xf numFmtId="168" fontId="11" fillId="2" borderId="3" xfId="5" applyNumberFormat="1" applyFont="1" applyFill="1" applyBorder="1" applyAlignment="1">
      <alignment horizontal="center" wrapText="1"/>
    </xf>
    <xf numFmtId="168" fontId="11" fillId="2" borderId="2" xfId="5" applyNumberFormat="1" applyFont="1" applyFill="1" applyBorder="1" applyAlignment="1">
      <alignment horizontal="center" wrapText="1"/>
    </xf>
    <xf numFmtId="168" fontId="11" fillId="2" borderId="4" xfId="5" applyNumberFormat="1" applyFont="1" applyFill="1" applyBorder="1" applyAlignment="1">
      <alignment horizontal="center" wrapText="1"/>
    </xf>
    <xf numFmtId="168" fontId="10" fillId="7" borderId="5" xfId="5" applyNumberFormat="1" applyFont="1" applyFill="1" applyBorder="1" applyAlignment="1">
      <alignment horizontal="center" vertical="center" wrapText="1"/>
    </xf>
    <xf numFmtId="168" fontId="10" fillId="7" borderId="13" xfId="5" applyNumberFormat="1" applyFont="1" applyFill="1" applyBorder="1" applyAlignment="1">
      <alignment horizontal="center" vertical="center" wrapText="1"/>
    </xf>
    <xf numFmtId="168" fontId="10" fillId="7" borderId="10" xfId="5" applyNumberFormat="1" applyFont="1" applyFill="1" applyBorder="1" applyAlignment="1">
      <alignment horizontal="center" vertical="center" wrapText="1"/>
    </xf>
    <xf numFmtId="0" fontId="12" fillId="7" borderId="14" xfId="7" applyFont="1" applyFill="1" applyBorder="1" applyAlignment="1">
      <alignment horizontal="center" wrapText="1"/>
    </xf>
    <xf numFmtId="0" fontId="10" fillId="4" borderId="15" xfId="7" applyFont="1" applyFill="1" applyBorder="1" applyAlignment="1">
      <alignment horizontal="left" wrapText="1"/>
    </xf>
    <xf numFmtId="165" fontId="43" fillId="7" borderId="5" xfId="7" applyNumberFormat="1" applyFont="1" applyFill="1" applyBorder="1" applyAlignment="1">
      <alignment horizontal="center" vertical="center" wrapText="1"/>
    </xf>
    <xf numFmtId="165" fontId="43" fillId="7" borderId="13" xfId="7" applyNumberFormat="1" applyFont="1" applyFill="1" applyBorder="1" applyAlignment="1">
      <alignment horizontal="center" vertical="center" wrapText="1"/>
    </xf>
    <xf numFmtId="165" fontId="43" fillId="7" borderId="10" xfId="7" applyNumberFormat="1" applyFont="1" applyFill="1" applyBorder="1" applyAlignment="1">
      <alignment horizontal="center" vertical="center" wrapText="1"/>
    </xf>
    <xf numFmtId="0" fontId="11" fillId="2" borderId="3" xfId="7" applyFont="1" applyFill="1" applyBorder="1" applyAlignment="1">
      <alignment horizontal="right" wrapText="1"/>
    </xf>
    <xf numFmtId="0" fontId="11" fillId="2" borderId="2" xfId="7" applyFont="1" applyFill="1" applyBorder="1" applyAlignment="1">
      <alignment horizontal="right" wrapText="1"/>
    </xf>
    <xf numFmtId="0" fontId="11" fillId="2" borderId="4" xfId="7" applyFont="1" applyFill="1" applyBorder="1" applyAlignment="1">
      <alignment horizontal="right" wrapText="1"/>
    </xf>
    <xf numFmtId="168" fontId="23" fillId="0" borderId="3" xfId="5" applyNumberFormat="1" applyFont="1" applyFill="1" applyBorder="1" applyAlignment="1" applyProtection="1">
      <alignment horizontal="center" vertical="center" wrapText="1"/>
      <protection locked="0"/>
    </xf>
    <xf numFmtId="168" fontId="23" fillId="0" borderId="2" xfId="5" applyNumberFormat="1" applyFont="1" applyFill="1" applyBorder="1" applyAlignment="1" applyProtection="1">
      <alignment horizontal="center" vertical="center" wrapText="1"/>
      <protection locked="0"/>
    </xf>
    <xf numFmtId="168" fontId="23" fillId="0" borderId="4" xfId="5" applyNumberFormat="1" applyFont="1" applyFill="1" applyBorder="1" applyAlignment="1" applyProtection="1">
      <alignment horizontal="center" vertical="center" wrapText="1"/>
      <protection locked="0"/>
    </xf>
    <xf numFmtId="0" fontId="13" fillId="2" borderId="3" xfId="7" applyFont="1" applyFill="1" applyBorder="1" applyAlignment="1">
      <alignment horizontal="left" vertical="center" wrapText="1"/>
    </xf>
    <xf numFmtId="0" fontId="13" fillId="2" borderId="2" xfId="7" applyFont="1" applyFill="1" applyBorder="1" applyAlignment="1">
      <alignment horizontal="left" vertical="center" wrapText="1"/>
    </xf>
    <xf numFmtId="0" fontId="13" fillId="2" borderId="4" xfId="7" applyFont="1" applyFill="1" applyBorder="1" applyAlignment="1">
      <alignment horizontal="left" vertical="center" wrapText="1"/>
    </xf>
    <xf numFmtId="0" fontId="10" fillId="4" borderId="3" xfId="7" applyFont="1" applyFill="1" applyBorder="1" applyAlignment="1" applyProtection="1">
      <alignment horizontal="left" wrapText="1"/>
      <protection locked="0"/>
    </xf>
    <xf numFmtId="0" fontId="10" fillId="4" borderId="2" xfId="7" applyFont="1" applyFill="1" applyBorder="1" applyAlignment="1" applyProtection="1">
      <alignment horizontal="left" wrapText="1"/>
      <protection locked="0"/>
    </xf>
    <xf numFmtId="0" fontId="10" fillId="4" borderId="4" xfId="7" applyFont="1" applyFill="1" applyBorder="1" applyAlignment="1" applyProtection="1">
      <alignment horizontal="left" wrapText="1"/>
      <protection locked="0"/>
    </xf>
    <xf numFmtId="0" fontId="39" fillId="2" borderId="1" xfId="7" applyFont="1" applyFill="1" applyBorder="1" applyAlignment="1">
      <alignment horizontal="center" vertical="center" wrapText="1"/>
    </xf>
    <xf numFmtId="167" fontId="43" fillId="4" borderId="5" xfId="5" applyNumberFormat="1" applyFont="1" applyFill="1" applyBorder="1" applyAlignment="1" applyProtection="1">
      <alignment horizontal="center" vertical="center" wrapText="1"/>
      <protection locked="0"/>
    </xf>
    <xf numFmtId="167" fontId="43" fillId="4" borderId="13" xfId="5" applyNumberFormat="1" applyFont="1" applyFill="1" applyBorder="1" applyAlignment="1" applyProtection="1">
      <alignment horizontal="center" vertical="center" wrapText="1"/>
      <protection locked="0"/>
    </xf>
    <xf numFmtId="167" fontId="43" fillId="4" borderId="10" xfId="5" applyNumberFormat="1" applyFont="1" applyFill="1" applyBorder="1" applyAlignment="1" applyProtection="1">
      <alignment horizontal="center" vertical="center" wrapText="1"/>
      <protection locked="0"/>
    </xf>
    <xf numFmtId="167" fontId="43" fillId="4" borderId="6" xfId="5" applyNumberFormat="1" applyFont="1" applyFill="1" applyBorder="1" applyAlignment="1" applyProtection="1">
      <alignment horizontal="center" vertical="center" wrapText="1"/>
      <protection locked="0"/>
    </xf>
    <xf numFmtId="167" fontId="43" fillId="4" borderId="20" xfId="5" applyNumberFormat="1" applyFont="1" applyFill="1" applyBorder="1" applyAlignment="1" applyProtection="1">
      <alignment horizontal="center" vertical="center" wrapText="1"/>
      <protection locked="0"/>
    </xf>
    <xf numFmtId="167" fontId="43" fillId="4" borderId="5" xfId="9" applyNumberFormat="1" applyFont="1" applyFill="1" applyBorder="1" applyAlignment="1" applyProtection="1">
      <alignment horizontal="center" vertical="center" wrapText="1"/>
      <protection locked="0"/>
    </xf>
    <xf numFmtId="167" fontId="43" fillId="4" borderId="13" xfId="9" applyNumberFormat="1" applyFont="1" applyFill="1" applyBorder="1" applyAlignment="1" applyProtection="1">
      <alignment horizontal="center" vertical="center" wrapText="1"/>
      <protection locked="0"/>
    </xf>
    <xf numFmtId="167" fontId="43" fillId="4" borderId="10" xfId="9" applyNumberFormat="1" applyFont="1" applyFill="1" applyBorder="1" applyAlignment="1" applyProtection="1">
      <alignment horizontal="center" vertical="center" wrapText="1"/>
      <protection locked="0"/>
    </xf>
    <xf numFmtId="44" fontId="43" fillId="7" borderId="5" xfId="9" applyFont="1" applyFill="1" applyBorder="1" applyAlignment="1" applyProtection="1">
      <alignment horizontal="center" vertical="center" wrapText="1"/>
      <protection locked="0"/>
    </xf>
    <xf numFmtId="44" fontId="43" fillId="7" borderId="13" xfId="9" applyFont="1" applyFill="1" applyBorder="1" applyAlignment="1" applyProtection="1">
      <alignment horizontal="center" vertical="center" wrapText="1"/>
      <protection locked="0"/>
    </xf>
    <xf numFmtId="44" fontId="43" fillId="7" borderId="10" xfId="9" applyFont="1" applyFill="1" applyBorder="1" applyAlignment="1" applyProtection="1">
      <alignment horizontal="center" vertical="center" wrapText="1"/>
      <protection locked="0"/>
    </xf>
    <xf numFmtId="44" fontId="43" fillId="7" borderId="5" xfId="9" applyFont="1" applyFill="1" applyBorder="1" applyAlignment="1">
      <alignment horizontal="center" vertical="center" wrapText="1"/>
    </xf>
    <xf numFmtId="44" fontId="43" fillId="7" borderId="13" xfId="9" applyFont="1" applyFill="1" applyBorder="1" applyAlignment="1">
      <alignment horizontal="center" vertical="center" wrapText="1"/>
    </xf>
    <xf numFmtId="44" fontId="43" fillId="7" borderId="10" xfId="9" applyFont="1" applyFill="1" applyBorder="1" applyAlignment="1">
      <alignment horizontal="center" vertical="center" wrapText="1"/>
    </xf>
    <xf numFmtId="0" fontId="39" fillId="2" borderId="5" xfId="7" applyFont="1" applyFill="1" applyBorder="1" applyAlignment="1">
      <alignment horizontal="center" vertical="center" wrapText="1"/>
    </xf>
    <xf numFmtId="0" fontId="39" fillId="2" borderId="10" xfId="7" applyFont="1" applyFill="1" applyBorder="1" applyAlignment="1">
      <alignment horizontal="center" vertical="center" wrapText="1"/>
    </xf>
    <xf numFmtId="0" fontId="39" fillId="2" borderId="6" xfId="7" applyFont="1" applyFill="1" applyBorder="1" applyAlignment="1">
      <alignment horizontal="center" vertical="center" wrapText="1"/>
    </xf>
    <xf numFmtId="0" fontId="39" fillId="2" borderId="11" xfId="7" applyFont="1" applyFill="1" applyBorder="1" applyAlignment="1">
      <alignment horizontal="center" vertical="center" wrapText="1"/>
    </xf>
    <xf numFmtId="0" fontId="40" fillId="5" borderId="7" xfId="4" applyFont="1" applyFill="1" applyBorder="1" applyAlignment="1">
      <alignment horizontal="center" vertical="center" wrapText="1"/>
    </xf>
    <xf numFmtId="0" fontId="40" fillId="5" borderId="8" xfId="4" applyFont="1" applyFill="1" applyBorder="1" applyAlignment="1">
      <alignment horizontal="center" vertical="center" wrapText="1"/>
    </xf>
    <xf numFmtId="0" fontId="40" fillId="5" borderId="9" xfId="4" applyFont="1" applyFill="1" applyBorder="1" applyAlignment="1">
      <alignment horizontal="center" vertical="center" wrapText="1"/>
    </xf>
    <xf numFmtId="0" fontId="41" fillId="0" borderId="10" xfId="7" applyFont="1" applyBorder="1" applyAlignment="1">
      <alignment horizontal="center" vertical="center" wrapText="1"/>
    </xf>
    <xf numFmtId="0" fontId="12" fillId="4" borderId="2" xfId="7" applyFont="1" applyFill="1" applyBorder="1" applyAlignment="1">
      <alignment horizontal="left" vertical="center" wrapText="1"/>
    </xf>
    <xf numFmtId="0" fontId="39" fillId="2" borderId="1" xfId="6" applyFont="1" applyFill="1" applyBorder="1" applyAlignment="1">
      <alignment horizontal="center" vertical="center" wrapText="1"/>
    </xf>
    <xf numFmtId="0" fontId="39" fillId="2" borderId="3" xfId="7" applyFont="1" applyFill="1" applyBorder="1" applyAlignment="1">
      <alignment horizontal="center" vertical="center" wrapText="1"/>
    </xf>
    <xf numFmtId="0" fontId="39" fillId="2" borderId="2" xfId="7" applyFont="1" applyFill="1" applyBorder="1" applyAlignment="1">
      <alignment horizontal="center" vertical="center" wrapText="1"/>
    </xf>
    <xf numFmtId="0" fontId="39" fillId="2" borderId="4" xfId="7" applyFont="1" applyFill="1" applyBorder="1" applyAlignment="1">
      <alignment horizontal="center" vertical="center" wrapText="1"/>
    </xf>
    <xf numFmtId="165" fontId="39" fillId="2" borderId="1" xfId="7" applyNumberFormat="1" applyFont="1" applyFill="1" applyBorder="1" applyAlignment="1">
      <alignment horizontal="center" vertical="center" wrapText="1"/>
    </xf>
    <xf numFmtId="0" fontId="38" fillId="2" borderId="1" xfId="7" applyFont="1" applyFill="1" applyBorder="1" applyAlignment="1" applyProtection="1">
      <alignment horizontal="left" vertical="center" wrapText="1"/>
      <protection locked="0"/>
    </xf>
    <xf numFmtId="0" fontId="37" fillId="4" borderId="1" xfId="7" applyFont="1" applyFill="1" applyBorder="1" applyAlignment="1" applyProtection="1">
      <alignment horizontal="center" vertical="center" wrapText="1"/>
      <protection locked="0"/>
    </xf>
    <xf numFmtId="0" fontId="38" fillId="2" borderId="1" xfId="7" applyFont="1" applyFill="1" applyBorder="1" applyAlignment="1">
      <alignment horizontal="left" vertical="center" wrapText="1"/>
    </xf>
    <xf numFmtId="0" fontId="37" fillId="4" borderId="1" xfId="7" applyFont="1" applyFill="1" applyBorder="1" applyAlignment="1">
      <alignment horizontal="center" vertical="center" wrapText="1"/>
    </xf>
    <xf numFmtId="0" fontId="36" fillId="2" borderId="1" xfId="7" applyFont="1" applyFill="1" applyBorder="1" applyAlignment="1" applyProtection="1">
      <alignment horizontal="left" vertical="center"/>
      <protection locked="0"/>
    </xf>
    <xf numFmtId="0" fontId="37" fillId="3" borderId="0" xfId="7" applyFont="1" applyFill="1" applyBorder="1" applyAlignment="1">
      <alignment horizontal="left" vertical="center" wrapText="1"/>
    </xf>
    <xf numFmtId="44" fontId="10" fillId="0" borderId="5" xfId="9" applyFont="1" applyFill="1" applyBorder="1" applyAlignment="1" applyProtection="1">
      <alignment horizontal="center" vertical="center" wrapText="1"/>
      <protection locked="0"/>
    </xf>
    <xf numFmtId="44" fontId="10" fillId="0" borderId="13" xfId="9" applyFont="1" applyFill="1" applyBorder="1" applyAlignment="1" applyProtection="1">
      <alignment horizontal="center" vertical="center" wrapText="1"/>
      <protection locked="0"/>
    </xf>
    <xf numFmtId="44" fontId="10" fillId="0" borderId="10" xfId="9" applyFont="1" applyFill="1" applyBorder="1" applyAlignment="1" applyProtection="1">
      <alignment horizontal="center" vertical="center" wrapText="1"/>
      <protection locked="0"/>
    </xf>
    <xf numFmtId="44" fontId="10" fillId="0" borderId="6" xfId="9" applyFont="1" applyFill="1" applyBorder="1" applyAlignment="1" applyProtection="1">
      <alignment horizontal="center" vertical="center" wrapText="1"/>
      <protection locked="0"/>
    </xf>
    <xf numFmtId="44" fontId="10" fillId="0" borderId="20" xfId="9" applyFont="1" applyFill="1" applyBorder="1" applyAlignment="1" applyProtection="1">
      <alignment horizontal="center" vertical="center" wrapText="1"/>
      <protection locked="0"/>
    </xf>
    <xf numFmtId="167" fontId="10" fillId="4" borderId="5" xfId="1" applyNumberFormat="1" applyFont="1" applyFill="1" applyBorder="1" applyAlignment="1" applyProtection="1">
      <alignment horizontal="center" vertical="center" wrapText="1"/>
      <protection locked="0"/>
    </xf>
    <xf numFmtId="167" fontId="10" fillId="4" borderId="13" xfId="1" applyNumberFormat="1" applyFont="1" applyFill="1" applyBorder="1" applyAlignment="1" applyProtection="1">
      <alignment horizontal="center" vertical="center" wrapText="1"/>
      <protection locked="0"/>
    </xf>
    <xf numFmtId="167" fontId="10" fillId="0" borderId="5" xfId="9" applyNumberFormat="1" applyFont="1" applyFill="1" applyBorder="1" applyAlignment="1" applyProtection="1">
      <alignment horizontal="center" vertical="center" wrapText="1"/>
      <protection locked="0"/>
    </xf>
    <xf numFmtId="167" fontId="10" fillId="0" borderId="13" xfId="9" applyNumberFormat="1" applyFont="1" applyFill="1" applyBorder="1" applyAlignment="1" applyProtection="1">
      <alignment horizontal="center" vertical="center" wrapText="1"/>
      <protection locked="0"/>
    </xf>
    <xf numFmtId="167" fontId="10" fillId="0" borderId="10" xfId="9" applyNumberFormat="1" applyFont="1" applyFill="1" applyBorder="1" applyAlignment="1" applyProtection="1">
      <alignment horizontal="center" vertical="center" wrapText="1"/>
      <protection locked="0"/>
    </xf>
    <xf numFmtId="3" fontId="10" fillId="7" borderId="5" xfId="6" applyNumberFormat="1" applyFont="1" applyFill="1" applyBorder="1" applyAlignment="1">
      <alignment horizontal="center" vertical="center" wrapText="1"/>
    </xf>
    <xf numFmtId="3" fontId="10" fillId="7" borderId="13" xfId="6" applyNumberFormat="1" applyFont="1" applyFill="1" applyBorder="1" applyAlignment="1">
      <alignment horizontal="center" vertical="center" wrapText="1"/>
    </xf>
    <xf numFmtId="3" fontId="10" fillId="7" borderId="10" xfId="6" applyNumberFormat="1" applyFont="1" applyFill="1" applyBorder="1" applyAlignment="1">
      <alignment horizontal="center" vertical="center" wrapText="1"/>
    </xf>
    <xf numFmtId="167" fontId="23" fillId="4" borderId="3" xfId="12" applyFont="1" applyFill="1" applyBorder="1" applyAlignment="1" applyProtection="1">
      <alignment horizontal="center" vertical="center" wrapText="1"/>
      <protection locked="0"/>
    </xf>
    <xf numFmtId="167" fontId="23" fillId="4" borderId="2" xfId="12" applyFont="1" applyFill="1" applyBorder="1" applyAlignment="1" applyProtection="1">
      <alignment horizontal="center" vertical="center" wrapText="1"/>
      <protection locked="0"/>
    </xf>
    <xf numFmtId="167" fontId="23" fillId="4" borderId="4" xfId="12" applyFont="1" applyFill="1" applyBorder="1" applyAlignment="1" applyProtection="1">
      <alignment horizontal="center" vertical="center" wrapText="1"/>
      <protection locked="0"/>
    </xf>
    <xf numFmtId="0" fontId="10" fillId="8" borderId="5" xfId="6" applyFont="1" applyFill="1" applyBorder="1" applyAlignment="1">
      <alignment horizontal="center" vertical="center" wrapText="1"/>
    </xf>
    <xf numFmtId="0" fontId="10" fillId="8" borderId="13" xfId="6" applyFont="1" applyFill="1" applyBorder="1" applyAlignment="1">
      <alignment horizontal="center" vertical="center" wrapText="1"/>
    </xf>
    <xf numFmtId="0" fontId="10" fillId="8" borderId="10" xfId="6" applyFont="1" applyFill="1" applyBorder="1" applyAlignment="1">
      <alignment horizontal="center" vertical="center" wrapText="1"/>
    </xf>
    <xf numFmtId="0" fontId="10" fillId="0" borderId="5" xfId="6" applyFont="1" applyFill="1" applyBorder="1" applyAlignment="1">
      <alignment horizontal="center" vertical="center" wrapText="1"/>
    </xf>
    <xf numFmtId="0" fontId="10" fillId="0" borderId="13" xfId="6" applyFont="1" applyFill="1" applyBorder="1" applyAlignment="1">
      <alignment horizontal="center" vertical="center" wrapText="1"/>
    </xf>
    <xf numFmtId="0" fontId="10" fillId="0" borderId="10" xfId="6" applyFont="1" applyFill="1" applyBorder="1" applyAlignment="1">
      <alignment horizontal="center" vertical="center" wrapText="1"/>
    </xf>
    <xf numFmtId="4" fontId="10" fillId="0" borderId="18" xfId="6" applyNumberFormat="1" applyFont="1" applyFill="1" applyBorder="1" applyAlignment="1">
      <alignment horizontal="center" vertical="center" wrapText="1"/>
    </xf>
    <xf numFmtId="0" fontId="10" fillId="0" borderId="19" xfId="6" applyFont="1" applyFill="1" applyBorder="1" applyAlignment="1">
      <alignment horizontal="center" vertical="center" wrapText="1"/>
    </xf>
    <xf numFmtId="0" fontId="10" fillId="0" borderId="21" xfId="6" applyFont="1" applyFill="1" applyBorder="1" applyAlignment="1">
      <alignment horizontal="center" vertical="center" wrapText="1"/>
    </xf>
    <xf numFmtId="4" fontId="10" fillId="0" borderId="6" xfId="6" applyNumberFormat="1" applyFont="1" applyFill="1" applyBorder="1" applyAlignment="1">
      <alignment horizontal="center" vertical="center" wrapText="1"/>
    </xf>
    <xf numFmtId="0" fontId="10" fillId="0" borderId="20" xfId="6" applyFont="1" applyFill="1" applyBorder="1" applyAlignment="1">
      <alignment horizontal="center" vertical="center" wrapText="1"/>
    </xf>
    <xf numFmtId="0" fontId="10" fillId="0" borderId="11" xfId="6" applyFont="1" applyFill="1" applyBorder="1" applyAlignment="1">
      <alignment horizontal="center" vertical="center" wrapText="1"/>
    </xf>
    <xf numFmtId="4" fontId="10" fillId="0" borderId="18" xfId="4" applyNumberFormat="1" applyFont="1" applyFill="1" applyBorder="1" applyAlignment="1">
      <alignment horizontal="center" vertical="center" wrapText="1"/>
    </xf>
    <xf numFmtId="0" fontId="10" fillId="0" borderId="19" xfId="4" applyFont="1" applyFill="1" applyBorder="1" applyAlignment="1">
      <alignment horizontal="center" vertical="center" wrapText="1"/>
    </xf>
    <xf numFmtId="0" fontId="10" fillId="0" borderId="21" xfId="4" applyFont="1" applyFill="1" applyBorder="1" applyAlignment="1">
      <alignment horizontal="center" vertical="center" wrapText="1"/>
    </xf>
    <xf numFmtId="0" fontId="10" fillId="4" borderId="15" xfId="2" applyFont="1" applyFill="1" applyBorder="1" applyAlignment="1">
      <alignment horizontal="left" wrapText="1"/>
    </xf>
    <xf numFmtId="165" fontId="10" fillId="7" borderId="5" xfId="2" applyNumberFormat="1" applyFont="1" applyFill="1" applyBorder="1" applyAlignment="1">
      <alignment horizontal="center" vertical="center" wrapText="1"/>
    </xf>
    <xf numFmtId="165" fontId="10" fillId="7" borderId="13" xfId="2" applyNumberFormat="1" applyFont="1" applyFill="1" applyBorder="1" applyAlignment="1">
      <alignment horizontal="center" vertical="center" wrapText="1"/>
    </xf>
    <xf numFmtId="0" fontId="11" fillId="2" borderId="3" xfId="2" applyFont="1" applyFill="1" applyBorder="1" applyAlignment="1">
      <alignment horizontal="right" wrapText="1"/>
    </xf>
    <xf numFmtId="0" fontId="11" fillId="2" borderId="2" xfId="2" applyFont="1" applyFill="1" applyBorder="1" applyAlignment="1">
      <alignment horizontal="right" wrapText="1"/>
    </xf>
    <xf numFmtId="0" fontId="11" fillId="2" borderId="4" xfId="2" applyFont="1" applyFill="1" applyBorder="1" applyAlignment="1">
      <alignment horizontal="right" wrapText="1"/>
    </xf>
    <xf numFmtId="0" fontId="13" fillId="2" borderId="3" xfId="2" applyFont="1" applyFill="1" applyBorder="1" applyAlignment="1">
      <alignment horizontal="left" vertical="center" wrapText="1"/>
    </xf>
    <xf numFmtId="0" fontId="13" fillId="2" borderId="2" xfId="2" applyFont="1" applyFill="1" applyBorder="1" applyAlignment="1">
      <alignment horizontal="left" vertical="center" wrapText="1"/>
    </xf>
    <xf numFmtId="0" fontId="13" fillId="2" borderId="4" xfId="2" applyFont="1" applyFill="1" applyBorder="1" applyAlignment="1">
      <alignment horizontal="left" vertical="center" wrapText="1"/>
    </xf>
    <xf numFmtId="0" fontId="10" fillId="4" borderId="3" xfId="2" applyFont="1" applyFill="1" applyBorder="1" applyAlignment="1" applyProtection="1">
      <alignment horizontal="left" wrapText="1"/>
      <protection locked="0"/>
    </xf>
    <xf numFmtId="0" fontId="10" fillId="4" borderId="2" xfId="2" applyFont="1" applyFill="1" applyBorder="1" applyAlignment="1" applyProtection="1">
      <alignment horizontal="left" wrapText="1"/>
      <protection locked="0"/>
    </xf>
    <xf numFmtId="0" fontId="10" fillId="4" borderId="4" xfId="2" applyFont="1" applyFill="1" applyBorder="1" applyAlignment="1" applyProtection="1">
      <alignment horizontal="left" wrapText="1"/>
      <protection locked="0"/>
    </xf>
    <xf numFmtId="0" fontId="12" fillId="7" borderId="14" xfId="2" applyFont="1" applyFill="1" applyBorder="1" applyAlignment="1">
      <alignment horizontal="center" wrapText="1"/>
    </xf>
    <xf numFmtId="0" fontId="13" fillId="2" borderId="5" xfId="3" applyFont="1" applyFill="1" applyBorder="1" applyAlignment="1">
      <alignment horizontal="center" vertical="center" wrapText="1"/>
    </xf>
    <xf numFmtId="0" fontId="13" fillId="2" borderId="10" xfId="3" applyFont="1" applyFill="1" applyBorder="1" applyAlignment="1">
      <alignment horizontal="center" vertical="center" wrapText="1"/>
    </xf>
    <xf numFmtId="0" fontId="13" fillId="2" borderId="1" xfId="3" applyFont="1" applyFill="1" applyBorder="1" applyAlignment="1">
      <alignment horizontal="center" vertical="center" wrapText="1"/>
    </xf>
    <xf numFmtId="0" fontId="12" fillId="4" borderId="2" xfId="2" applyFont="1" applyFill="1" applyBorder="1" applyAlignment="1">
      <alignment horizontal="left" vertical="center" wrapText="1"/>
    </xf>
    <xf numFmtId="0" fontId="13" fillId="2" borderId="1" xfId="2" applyFont="1" applyFill="1" applyBorder="1" applyAlignment="1">
      <alignment horizontal="center" vertical="center" wrapText="1"/>
    </xf>
    <xf numFmtId="0" fontId="13" fillId="2" borderId="3" xfId="3" applyFont="1" applyFill="1" applyBorder="1" applyAlignment="1">
      <alignment horizontal="center" vertical="center" wrapText="1"/>
    </xf>
    <xf numFmtId="0" fontId="13" fillId="2" borderId="2" xfId="3" applyFont="1" applyFill="1" applyBorder="1" applyAlignment="1">
      <alignment horizontal="center" vertical="center" wrapText="1"/>
    </xf>
    <xf numFmtId="0" fontId="13" fillId="2" borderId="4" xfId="3" applyFont="1" applyFill="1" applyBorder="1" applyAlignment="1">
      <alignment horizontal="center" vertical="center" wrapText="1"/>
    </xf>
    <xf numFmtId="0" fontId="8" fillId="0" borderId="10" xfId="3" applyBorder="1" applyAlignment="1">
      <alignment horizontal="center" vertical="center" wrapText="1"/>
    </xf>
    <xf numFmtId="0" fontId="13" fillId="2" borderId="1" xfId="2" applyFont="1" applyFill="1" applyBorder="1" applyAlignment="1" applyProtection="1">
      <alignment horizontal="left" vertical="center" wrapText="1"/>
      <protection locked="0"/>
    </xf>
    <xf numFmtId="0" fontId="12" fillId="4" borderId="1" xfId="2" applyFont="1" applyFill="1" applyBorder="1" applyAlignment="1" applyProtection="1">
      <alignment horizontal="center" vertical="center" wrapText="1"/>
      <protection locked="0"/>
    </xf>
    <xf numFmtId="0" fontId="13" fillId="2" borderId="1" xfId="2" applyFont="1" applyFill="1" applyBorder="1" applyAlignment="1">
      <alignment horizontal="left" vertical="center" wrapText="1"/>
    </xf>
    <xf numFmtId="0" fontId="12" fillId="4" borderId="1" xfId="2" applyFont="1" applyFill="1" applyBorder="1" applyAlignment="1">
      <alignment horizontal="center" vertical="center" wrapText="1"/>
    </xf>
    <xf numFmtId="0" fontId="11" fillId="2" borderId="1" xfId="2" applyFont="1" applyFill="1" applyBorder="1" applyAlignment="1" applyProtection="1">
      <alignment horizontal="left" vertical="center"/>
      <protection locked="0"/>
    </xf>
    <xf numFmtId="0" fontId="12" fillId="3" borderId="0" xfId="2" applyFont="1" applyFill="1" applyBorder="1" applyAlignment="1">
      <alignment horizontal="left" vertical="center" wrapText="1"/>
    </xf>
  </cellXfs>
  <cellStyles count="110">
    <cellStyle name="Moeda" xfId="1" builtinId="4"/>
    <cellStyle name="Moeda 2" xfId="18"/>
    <cellStyle name="Moeda 2 2" xfId="81"/>
    <cellStyle name="Moeda 2 3" xfId="87"/>
    <cellStyle name="Moeda 2 4" xfId="61"/>
    <cellStyle name="Moeda 3" xfId="30"/>
    <cellStyle name="Moeda 3 2" xfId="96"/>
    <cellStyle name="Moeda 4" xfId="48"/>
    <cellStyle name="Moeda 4 2" xfId="55"/>
    <cellStyle name="Moeda 4 3" xfId="89"/>
    <cellStyle name="Moeda 5" xfId="57"/>
    <cellStyle name="Moeda 5 2" xfId="9"/>
    <cellStyle name="Moeda 5 3" xfId="80"/>
    <cellStyle name="Moeda 6" xfId="66"/>
    <cellStyle name="Moeda 7" xfId="72"/>
    <cellStyle name="Moeda 8" xfId="108"/>
    <cellStyle name="Normal" xfId="0" builtinId="0"/>
    <cellStyle name="Normal 10" xfId="4"/>
    <cellStyle name="Normal 10 2" xfId="3"/>
    <cellStyle name="Normal 10 2 2" xfId="7"/>
    <cellStyle name="Normal 10 2 2 2" xfId="27"/>
    <cellStyle name="Normal 10 2 2 3" xfId="85"/>
    <cellStyle name="Normal 10 2 3" xfId="46"/>
    <cellStyle name="Normal 10 2 3 2" xfId="75"/>
    <cellStyle name="Normal 10 2 4" xfId="65"/>
    <cellStyle name="Normal 10 2 5" xfId="71"/>
    <cellStyle name="Normal 10 2 6" xfId="107"/>
    <cellStyle name="Normal 10 3" xfId="15"/>
    <cellStyle name="Normal 11" xfId="13"/>
    <cellStyle name="Normal 11 2" xfId="40"/>
    <cellStyle name="Normal 11 3" xfId="52"/>
    <cellStyle name="Normal 11 4" xfId="88"/>
    <cellStyle name="Normal 2" xfId="28"/>
    <cellStyle name="Normal 2 2" xfId="95"/>
    <cellStyle name="Normal 2 3" xfId="102"/>
    <cellStyle name="Normal 3" xfId="43"/>
    <cellStyle name="Normal 3 2" xfId="83"/>
    <cellStyle name="Normal 3 2 3" xfId="22"/>
    <cellStyle name="Normal 3 4" xfId="33"/>
    <cellStyle name="Normal 4" xfId="62"/>
    <cellStyle name="Normal 4 2" xfId="98"/>
    <cellStyle name="Normal 4 2 2" xfId="29"/>
    <cellStyle name="Normal 4 3" xfId="16"/>
    <cellStyle name="Normal 5" xfId="21"/>
    <cellStyle name="Normal 5 2 2" xfId="93"/>
    <cellStyle name="Normal 5 4" xfId="24"/>
    <cellStyle name="Normal 6" xfId="68"/>
    <cellStyle name="Normal 7" xfId="104"/>
    <cellStyle name="Normal 7 2" xfId="10"/>
    <cellStyle name="Normal 7 2 2" xfId="39"/>
    <cellStyle name="Normal 7 2 3" xfId="47"/>
    <cellStyle name="Normal 7 2 4" xfId="91"/>
    <cellStyle name="Normal 8" xfId="54"/>
    <cellStyle name="Normal 8 2" xfId="8"/>
    <cellStyle name="Normal 8 2 2" xfId="56"/>
    <cellStyle name="Normal 8 3" xfId="77"/>
    <cellStyle name="Normal 8 3 2" xfId="36"/>
    <cellStyle name="Normal 8 3 2 2" xfId="20"/>
    <cellStyle name="Normal 8 4" xfId="32"/>
    <cellStyle name="Normal 9" xfId="2"/>
    <cellStyle name="Normal 9 2" xfId="6"/>
    <cellStyle name="Normal 9 2 2" xfId="17"/>
    <cellStyle name="Normal 9 2 2 2" xfId="26"/>
    <cellStyle name="Normal 9 2 2 3" xfId="86"/>
    <cellStyle name="Normal 9 2 3" xfId="45"/>
    <cellStyle name="Normal 9 2 3 2" xfId="78"/>
    <cellStyle name="Normal 9 2 4" xfId="64"/>
    <cellStyle name="Normal 9 2 5" xfId="70"/>
    <cellStyle name="Normal 9 2 6" xfId="106"/>
    <cellStyle name="Normal 9 3" xfId="11"/>
    <cellStyle name="Normal 9 3 2" xfId="25"/>
    <cellStyle name="Normal 9 3 3" xfId="103"/>
    <cellStyle name="Normal 9 4" xfId="14"/>
    <cellStyle name="Normal 9 4 2" xfId="84"/>
    <cellStyle name="Normal 9 5" xfId="44"/>
    <cellStyle name="Normal 9 6" xfId="63"/>
    <cellStyle name="Normal 9 7" xfId="69"/>
    <cellStyle name="Normal 9 8" xfId="105"/>
    <cellStyle name="Porcentagem 2" xfId="50"/>
    <cellStyle name="Porcentagem 2 2" xfId="76"/>
    <cellStyle name="Vírgula" xfId="74" builtinId="3"/>
    <cellStyle name="Vírgula 10" xfId="109"/>
    <cellStyle name="Vírgula 2" xfId="34"/>
    <cellStyle name="Vírgula 2 2" xfId="51"/>
    <cellStyle name="Vírgula 2 3" xfId="82"/>
    <cellStyle name="Vírgula 3" xfId="49"/>
    <cellStyle name="Vírgula 3 2" xfId="97"/>
    <cellStyle name="Vírgula 4" xfId="23"/>
    <cellStyle name="Vírgula 4 2" xfId="19"/>
    <cellStyle name="Vírgula 4 2 2" xfId="100"/>
    <cellStyle name="Vírgula 4 3" xfId="31"/>
    <cellStyle name="Vírgula 4 3 2" xfId="94"/>
    <cellStyle name="Vírgula 4 4" xfId="38"/>
    <cellStyle name="Vírgula 4 5" xfId="42"/>
    <cellStyle name="Vírgula 4 6" xfId="58"/>
    <cellStyle name="Vírgula 4 7" xfId="101"/>
    <cellStyle name="Vírgula 5" xfId="5"/>
    <cellStyle name="Vírgula 5 2" xfId="12"/>
    <cellStyle name="Vírgula 5 2 2" xfId="92"/>
    <cellStyle name="Vírgula 5 3" xfId="37"/>
    <cellStyle name="Vírgula 5 3 2" xfId="99"/>
    <cellStyle name="Vírgula 5 4" xfId="59"/>
    <cellStyle name="Vírgula 5 4 2" xfId="79"/>
    <cellStyle name="Vírgula 6" xfId="67"/>
    <cellStyle name="Vírgula 7" xfId="73"/>
    <cellStyle name="Vírgula 7 2" xfId="90"/>
    <cellStyle name="Vírgula 8" xfId="41"/>
    <cellStyle name="Vírgula 8 2" xfId="53"/>
    <cellStyle name="Vírgula 9" xfId="35"/>
    <cellStyle name="Vírgula 9 2" xfId="6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6</xdr:col>
      <xdr:colOff>69271</xdr:colOff>
      <xdr:row>4</xdr:row>
      <xdr:rowOff>255390</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497049" cy="151745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7</xdr:col>
      <xdr:colOff>195262</xdr:colOff>
      <xdr:row>4</xdr:row>
      <xdr:rowOff>259359</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492287" cy="152142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7</xdr:col>
      <xdr:colOff>690562</xdr:colOff>
      <xdr:row>4</xdr:row>
      <xdr:rowOff>259359</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492287" cy="152142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4</xdr:col>
      <xdr:colOff>2874342</xdr:colOff>
      <xdr:row>4</xdr:row>
      <xdr:rowOff>261683</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513892" cy="152374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5</xdr:col>
      <xdr:colOff>1428749</xdr:colOff>
      <xdr:row>4</xdr:row>
      <xdr:rowOff>259359</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497049" cy="152142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6</xdr:col>
      <xdr:colOff>904874</xdr:colOff>
      <xdr:row>4</xdr:row>
      <xdr:rowOff>259359</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477999" cy="152142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4</xdr:col>
      <xdr:colOff>4919662</xdr:colOff>
      <xdr:row>4</xdr:row>
      <xdr:rowOff>256916</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482762" cy="151897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5</xdr:col>
      <xdr:colOff>690562</xdr:colOff>
      <xdr:row>4</xdr:row>
      <xdr:rowOff>255390</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497049" cy="151745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6</xdr:col>
      <xdr:colOff>1624012</xdr:colOff>
      <xdr:row>4</xdr:row>
      <xdr:rowOff>259359</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501812" cy="15214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4</xdr:col>
      <xdr:colOff>2881312</xdr:colOff>
      <xdr:row>4</xdr:row>
      <xdr:rowOff>259359</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511337" cy="152142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4</xdr:col>
      <xdr:colOff>4900612</xdr:colOff>
      <xdr:row>4</xdr:row>
      <xdr:rowOff>259359</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511337" cy="15214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5</xdr:col>
      <xdr:colOff>231630</xdr:colOff>
      <xdr:row>4</xdr:row>
      <xdr:rowOff>255390</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500080" cy="151745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7</xdr:col>
      <xdr:colOff>271462</xdr:colOff>
      <xdr:row>4</xdr:row>
      <xdr:rowOff>259359</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492287" cy="152142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6</xdr:col>
      <xdr:colOff>1928812</xdr:colOff>
      <xdr:row>4</xdr:row>
      <xdr:rowOff>259359</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501812" cy="15214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4</xdr:col>
      <xdr:colOff>3857258</xdr:colOff>
      <xdr:row>4</xdr:row>
      <xdr:rowOff>256916</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477633" cy="151897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4</xdr:col>
      <xdr:colOff>3781058</xdr:colOff>
      <xdr:row>4</xdr:row>
      <xdr:rowOff>256916</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477633" cy="151897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428625</xdr:colOff>
      <xdr:row>0</xdr:row>
      <xdr:rowOff>238126</xdr:rowOff>
    </xdr:from>
    <xdr:to>
      <xdr:col>6</xdr:col>
      <xdr:colOff>2214562</xdr:colOff>
      <xdr:row>4</xdr:row>
      <xdr:rowOff>330797</xdr:rowOff>
    </xdr:to>
    <xdr:pic>
      <xdr:nvPicPr>
        <xdr:cNvPr id="2" name="Imagem 1"/>
        <xdr:cNvPicPr>
          <a:picLocks noChangeAspect="1"/>
        </xdr:cNvPicPr>
      </xdr:nvPicPr>
      <xdr:blipFill>
        <a:blip xmlns:r="http://schemas.openxmlformats.org/officeDocument/2006/relationships" r:embed="rId1"/>
        <a:stretch>
          <a:fillRect/>
        </a:stretch>
      </xdr:blipFill>
      <xdr:spPr>
        <a:xfrm>
          <a:off x="428625" y="238126"/>
          <a:ext cx="14482762" cy="152142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6</xdr:col>
      <xdr:colOff>519112</xdr:colOff>
      <xdr:row>4</xdr:row>
      <xdr:rowOff>259359</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492287" cy="152142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6</xdr:col>
      <xdr:colOff>519112</xdr:colOff>
      <xdr:row>4</xdr:row>
      <xdr:rowOff>354609</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501812" cy="152142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6</xdr:col>
      <xdr:colOff>2043112</xdr:colOff>
      <xdr:row>4</xdr:row>
      <xdr:rowOff>259359</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501812" cy="152142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5</xdr:col>
      <xdr:colOff>1992890</xdr:colOff>
      <xdr:row>4</xdr:row>
      <xdr:rowOff>250700</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501812" cy="151276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1</xdr:col>
      <xdr:colOff>0</xdr:colOff>
      <xdr:row>0</xdr:row>
      <xdr:rowOff>114299</xdr:rowOff>
    </xdr:from>
    <xdr:ext cx="9525000" cy="2019301"/>
    <xdr:pic>
      <xdr:nvPicPr>
        <xdr:cNvPr id="2" name="Imagem 1"/>
        <xdr:cNvPicPr/>
      </xdr:nvPicPr>
      <xdr:blipFill>
        <a:blip xmlns:r="http://schemas.openxmlformats.org/officeDocument/2006/relationships" r:embed="rId1"/>
        <a:stretch>
          <a:fillRect/>
        </a:stretch>
      </xdr:blipFill>
      <xdr:spPr>
        <a:xfrm>
          <a:off x="809625" y="114299"/>
          <a:ext cx="9525000" cy="2019301"/>
        </a:xfrm>
        <a:prstGeom prst="rect">
          <a:avLst/>
        </a:prstGeom>
        <a:ln>
          <a:noFill/>
        </a:ln>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5</xdr:col>
      <xdr:colOff>293687</xdr:colOff>
      <xdr:row>4</xdr:row>
      <xdr:rowOff>255390</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504987" cy="151745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6</xdr:col>
      <xdr:colOff>613686</xdr:colOff>
      <xdr:row>4</xdr:row>
      <xdr:rowOff>261683</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482086" cy="152374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5</xdr:col>
      <xdr:colOff>1147762</xdr:colOff>
      <xdr:row>4</xdr:row>
      <xdr:rowOff>259359</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501812" cy="1521421"/>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4</xdr:col>
      <xdr:colOff>2926866</xdr:colOff>
      <xdr:row>4</xdr:row>
      <xdr:rowOff>251076</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471166" cy="1513138"/>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5</xdr:col>
      <xdr:colOff>2688445</xdr:colOff>
      <xdr:row>4</xdr:row>
      <xdr:rowOff>251076</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480395" cy="1513138"/>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4</xdr:col>
      <xdr:colOff>4435485</xdr:colOff>
      <xdr:row>4</xdr:row>
      <xdr:rowOff>259359</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503410" cy="152142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4</xdr:col>
      <xdr:colOff>4451716</xdr:colOff>
      <xdr:row>4</xdr:row>
      <xdr:rowOff>256916</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472016" cy="151897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4</xdr:col>
      <xdr:colOff>4053753</xdr:colOff>
      <xdr:row>4</xdr:row>
      <xdr:rowOff>354609</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502678" cy="152142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4</xdr:col>
      <xdr:colOff>4919662</xdr:colOff>
      <xdr:row>4</xdr:row>
      <xdr:rowOff>354609</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511337" cy="152142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4</xdr:col>
      <xdr:colOff>4919662</xdr:colOff>
      <xdr:row>4</xdr:row>
      <xdr:rowOff>354609</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511337" cy="1521421"/>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5</xdr:col>
      <xdr:colOff>1204912</xdr:colOff>
      <xdr:row>4</xdr:row>
      <xdr:rowOff>354609</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501812" cy="15214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5</xdr:col>
      <xdr:colOff>1484312</xdr:colOff>
      <xdr:row>4</xdr:row>
      <xdr:rowOff>255390</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497049" cy="1517452"/>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5</xdr:col>
      <xdr:colOff>2405062</xdr:colOff>
      <xdr:row>4</xdr:row>
      <xdr:rowOff>354609</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501812" cy="1521421"/>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6</xdr:col>
      <xdr:colOff>366712</xdr:colOff>
      <xdr:row>4</xdr:row>
      <xdr:rowOff>354609</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501812" cy="1521421"/>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6</xdr:col>
      <xdr:colOff>61912</xdr:colOff>
      <xdr:row>4</xdr:row>
      <xdr:rowOff>354609</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501812" cy="1521421"/>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6</xdr:col>
      <xdr:colOff>766762</xdr:colOff>
      <xdr:row>4</xdr:row>
      <xdr:rowOff>354609</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501812" cy="1521421"/>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6</xdr:col>
      <xdr:colOff>1300162</xdr:colOff>
      <xdr:row>4</xdr:row>
      <xdr:rowOff>354609</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501812" cy="152142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6</xdr:col>
      <xdr:colOff>1243012</xdr:colOff>
      <xdr:row>4</xdr:row>
      <xdr:rowOff>354609</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501812" cy="1521421"/>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7</xdr:col>
      <xdr:colOff>23812</xdr:colOff>
      <xdr:row>4</xdr:row>
      <xdr:rowOff>259359</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492287" cy="1521421"/>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5</xdr:col>
      <xdr:colOff>4176712</xdr:colOff>
      <xdr:row>4</xdr:row>
      <xdr:rowOff>354609</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501812" cy="1521421"/>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6</xdr:col>
      <xdr:colOff>1223962</xdr:colOff>
      <xdr:row>4</xdr:row>
      <xdr:rowOff>354609</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501812" cy="1521421"/>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247650</xdr:colOff>
      <xdr:row>0</xdr:row>
      <xdr:rowOff>0</xdr:rowOff>
    </xdr:from>
    <xdr:to>
      <xdr:col>5</xdr:col>
      <xdr:colOff>576262</xdr:colOff>
      <xdr:row>4</xdr:row>
      <xdr:rowOff>92671</xdr:rowOff>
    </xdr:to>
    <xdr:pic>
      <xdr:nvPicPr>
        <xdr:cNvPr id="2" name="Imagem 1"/>
        <xdr:cNvPicPr>
          <a:picLocks noChangeAspect="1"/>
        </xdr:cNvPicPr>
      </xdr:nvPicPr>
      <xdr:blipFill>
        <a:blip xmlns:r="http://schemas.openxmlformats.org/officeDocument/2006/relationships" r:embed="rId1"/>
        <a:stretch>
          <a:fillRect/>
        </a:stretch>
      </xdr:blipFill>
      <xdr:spPr>
        <a:xfrm>
          <a:off x="247650" y="0"/>
          <a:ext cx="14501812" cy="15214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6</xdr:col>
      <xdr:colOff>472281</xdr:colOff>
      <xdr:row>4</xdr:row>
      <xdr:rowOff>255390</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497049" cy="1517452"/>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5</xdr:col>
      <xdr:colOff>423862</xdr:colOff>
      <xdr:row>4</xdr:row>
      <xdr:rowOff>259359</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501812" cy="1521421"/>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4</xdr:col>
      <xdr:colOff>4386262</xdr:colOff>
      <xdr:row>4</xdr:row>
      <xdr:rowOff>259359</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501812" cy="1521421"/>
        </a:xfrm>
        <a:prstGeom prst="rect">
          <a:avLst/>
        </a:prstGeom>
      </xdr:spPr>
    </xdr:pic>
    <xdr:clientData/>
  </xdr:twoCellAnchor>
  <xdr:twoCellAnchor>
    <xdr:from>
      <xdr:col>11</xdr:col>
      <xdr:colOff>1238250</xdr:colOff>
      <xdr:row>52</xdr:row>
      <xdr:rowOff>19050</xdr:rowOff>
    </xdr:from>
    <xdr:to>
      <xdr:col>12</xdr:col>
      <xdr:colOff>0</xdr:colOff>
      <xdr:row>60</xdr:row>
      <xdr:rowOff>95250</xdr:rowOff>
    </xdr:to>
    <xdr:sp macro="" textlink="">
      <xdr:nvSpPr>
        <xdr:cNvPr id="3" name="Seta para a esquerda e para cima 2"/>
        <xdr:cNvSpPr/>
      </xdr:nvSpPr>
      <xdr:spPr>
        <a:xfrm>
          <a:off x="41148000" y="55597425"/>
          <a:ext cx="914400" cy="2076450"/>
        </a:xfrm>
        <a:prstGeom prst="leftUpArrow">
          <a:avLst>
            <a:gd name="adj1" fmla="val 25000"/>
            <a:gd name="adj2" fmla="val 25847"/>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2.xml><?xml version="1.0" encoding="utf-8"?>
<xdr:wsDr xmlns:xdr="http://schemas.openxmlformats.org/drawingml/2006/spreadsheetDrawing" xmlns:a="http://schemas.openxmlformats.org/drawingml/2006/main">
  <xdr:oneCellAnchor>
    <xdr:from>
      <xdr:col>0</xdr:col>
      <xdr:colOff>0</xdr:colOff>
      <xdr:row>0</xdr:row>
      <xdr:rowOff>161925</xdr:rowOff>
    </xdr:from>
    <xdr:ext cx="14497050" cy="1419225"/>
    <xdr:pic>
      <xdr:nvPicPr>
        <xdr:cNvPr id="2" name="image5.png"/>
        <xdr:cNvPicPr preferRelativeResize="0"/>
      </xdr:nvPicPr>
      <xdr:blipFill>
        <a:blip xmlns:r="http://schemas.openxmlformats.org/officeDocument/2006/relationships" r:embed="rId1" cstate="print"/>
        <a:stretch>
          <a:fillRect/>
        </a:stretch>
      </xdr:blipFill>
      <xdr:spPr>
        <a:xfrm>
          <a:off x="0" y="161925"/>
          <a:ext cx="14497050" cy="1419225"/>
        </a:xfrm>
        <a:prstGeom prst="rect">
          <a:avLst/>
        </a:prstGeom>
        <a:noFill/>
      </xdr:spPr>
    </xdr:pic>
    <xdr:clientData fLocksWithSheet="0"/>
  </xdr:one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4</xdr:col>
      <xdr:colOff>3195637</xdr:colOff>
      <xdr:row>4</xdr:row>
      <xdr:rowOff>259359</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511337" cy="1521421"/>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5</xdr:col>
      <xdr:colOff>519112</xdr:colOff>
      <xdr:row>4</xdr:row>
      <xdr:rowOff>259359</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501812" cy="1521421"/>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4</xdr:col>
      <xdr:colOff>4443412</xdr:colOff>
      <xdr:row>4</xdr:row>
      <xdr:rowOff>259359</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492287" cy="1521421"/>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3</xdr:col>
      <xdr:colOff>7312625</xdr:colOff>
      <xdr:row>4</xdr:row>
      <xdr:rowOff>251636</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504000" cy="1513698"/>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5</xdr:col>
      <xdr:colOff>1147762</xdr:colOff>
      <xdr:row>4</xdr:row>
      <xdr:rowOff>259359</xdr:rowOff>
    </xdr:to>
    <xdr:pic>
      <xdr:nvPicPr>
        <xdr:cNvPr id="2" name="Imagem 1">
          <a:extLst>
            <a:ext uri="{FF2B5EF4-FFF2-40B4-BE49-F238E27FC236}">
              <a16:creationId xmlns:a16="http://schemas.microsoft.com/office/drawing/2014/main" xmlns="" id="{00000000-0008-0000-0600-000002000000}"/>
            </a:ext>
          </a:extLst>
        </xdr:cNvPr>
        <xdr:cNvPicPr>
          <a:picLocks noChangeAspect="1"/>
        </xdr:cNvPicPr>
      </xdr:nvPicPr>
      <xdr:blipFill>
        <a:blip xmlns:r="http://schemas.openxmlformats.org/officeDocument/2006/relationships" r:embed="rId1"/>
        <a:stretch>
          <a:fillRect/>
        </a:stretch>
      </xdr:blipFill>
      <xdr:spPr>
        <a:xfrm>
          <a:off x="0" y="166688"/>
          <a:ext cx="14501812" cy="1521421"/>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4</xdr:col>
      <xdr:colOff>2407250</xdr:colOff>
      <xdr:row>4</xdr:row>
      <xdr:rowOff>251636</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504000" cy="1513698"/>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4</xdr:col>
      <xdr:colOff>2614612</xdr:colOff>
      <xdr:row>4</xdr:row>
      <xdr:rowOff>259359</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511337" cy="15214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5</xdr:col>
      <xdr:colOff>2605881</xdr:colOff>
      <xdr:row>4</xdr:row>
      <xdr:rowOff>255390</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493081" cy="1517452"/>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4</xdr:col>
      <xdr:colOff>4176712</xdr:colOff>
      <xdr:row>4</xdr:row>
      <xdr:rowOff>259359</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511337" cy="1521421"/>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4</xdr:col>
      <xdr:colOff>4805362</xdr:colOff>
      <xdr:row>4</xdr:row>
      <xdr:rowOff>259359</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511337" cy="1521421"/>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4</xdr:col>
      <xdr:colOff>5167312</xdr:colOff>
      <xdr:row>4</xdr:row>
      <xdr:rowOff>259359</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511337" cy="1521421"/>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4</xdr:col>
      <xdr:colOff>3624262</xdr:colOff>
      <xdr:row>4</xdr:row>
      <xdr:rowOff>259359</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511337" cy="1521421"/>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3</xdr:col>
      <xdr:colOff>6938962</xdr:colOff>
      <xdr:row>4</xdr:row>
      <xdr:rowOff>259359</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511337" cy="1521421"/>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4</xdr:col>
      <xdr:colOff>47625</xdr:colOff>
      <xdr:row>4</xdr:row>
      <xdr:rowOff>259359</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525625" cy="1521421"/>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4</xdr:col>
      <xdr:colOff>3114674</xdr:colOff>
      <xdr:row>4</xdr:row>
      <xdr:rowOff>259359</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525624" cy="1521421"/>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4</xdr:col>
      <xdr:colOff>4271962</xdr:colOff>
      <xdr:row>4</xdr:row>
      <xdr:rowOff>259359</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501812" cy="1521421"/>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6</xdr:col>
      <xdr:colOff>1585912</xdr:colOff>
      <xdr:row>4</xdr:row>
      <xdr:rowOff>259359</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501812" cy="1521421"/>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4</xdr:col>
      <xdr:colOff>3300412</xdr:colOff>
      <xdr:row>4</xdr:row>
      <xdr:rowOff>259359</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511337" cy="152142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166688</xdr:rowOff>
    </xdr:from>
    <xdr:ext cx="14539912" cy="1559521"/>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539912" cy="1559521"/>
        </a:xfrm>
        <a:prstGeom prst="rect">
          <a:avLst/>
        </a:prstGeom>
      </xdr:spPr>
    </xdr:pic>
    <xdr:clientData/>
  </xdr:oneCellAnchor>
</xdr:wsDr>
</file>

<file path=xl/drawings/drawing70.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5</xdr:col>
      <xdr:colOff>1323974</xdr:colOff>
      <xdr:row>4</xdr:row>
      <xdr:rowOff>259359</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501812" cy="1521421"/>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4</xdr:col>
      <xdr:colOff>371475</xdr:colOff>
      <xdr:row>4</xdr:row>
      <xdr:rowOff>259359</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525625" cy="1521421"/>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5</xdr:col>
      <xdr:colOff>1909762</xdr:colOff>
      <xdr:row>4</xdr:row>
      <xdr:rowOff>259359</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501812" cy="1521421"/>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4</xdr:col>
      <xdr:colOff>1357312</xdr:colOff>
      <xdr:row>3</xdr:row>
      <xdr:rowOff>697509</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511337" cy="1530946"/>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6</xdr:col>
      <xdr:colOff>1452562</xdr:colOff>
      <xdr:row>4</xdr:row>
      <xdr:rowOff>354609</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492287" cy="1521421"/>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oneCellAnchor>
    <xdr:from>
      <xdr:col>0</xdr:col>
      <xdr:colOff>0</xdr:colOff>
      <xdr:row>0</xdr:row>
      <xdr:rowOff>166688</xdr:rowOff>
    </xdr:from>
    <xdr:ext cx="14539912" cy="1559521"/>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539912" cy="1559521"/>
        </a:xfrm>
        <a:prstGeom prst="rect">
          <a:avLst/>
        </a:prstGeom>
      </xdr:spPr>
    </xdr:pic>
    <xdr:clientData/>
  </xdr:oneCellAnchor>
</xdr:wsDr>
</file>

<file path=xl/drawings/drawing76.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4</xdr:col>
      <xdr:colOff>1985962</xdr:colOff>
      <xdr:row>4</xdr:row>
      <xdr:rowOff>354609</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511337" cy="152142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6</xdr:col>
      <xdr:colOff>1052512</xdr:colOff>
      <xdr:row>4</xdr:row>
      <xdr:rowOff>257745</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501812" cy="151980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166688</xdr:rowOff>
    </xdr:from>
    <xdr:to>
      <xdr:col>5</xdr:col>
      <xdr:colOff>538162</xdr:colOff>
      <xdr:row>4</xdr:row>
      <xdr:rowOff>259359</xdr:rowOff>
    </xdr:to>
    <xdr:pic>
      <xdr:nvPicPr>
        <xdr:cNvPr id="2" name="Imagem 1"/>
        <xdr:cNvPicPr>
          <a:picLocks noChangeAspect="1"/>
        </xdr:cNvPicPr>
      </xdr:nvPicPr>
      <xdr:blipFill>
        <a:blip xmlns:r="http://schemas.openxmlformats.org/officeDocument/2006/relationships" r:embed="rId1"/>
        <a:stretch>
          <a:fillRect/>
        </a:stretch>
      </xdr:blipFill>
      <xdr:spPr>
        <a:xfrm>
          <a:off x="0" y="166688"/>
          <a:ext cx="14501812" cy="15214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Controle%20Empenhos%20e%20Pr&#233;%20Empenhos\Relat&#243;rios\1&#176;%20Reformula&#231;&#227;o%202018\Apontamentos\CAUBR\1&#170;%20Ref%20Pl%20A&#231;&#227;o_c_Pl%20Estrat_e_Or&#231;amento%20_CAUSP_Anexo%201.4%20-%20Qd%20Descritivo%20das%20A&#231;&#245;es%20e%20Metas_ESTE%20FINAL%20-%20Luan%20+%20Evert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Geral-B"/>
      <sheetName val="Anexo_1.3_Limites Estratégicos"/>
      <sheetName val="Anexo_1.4_Dados"/>
      <sheetName val="DADOS"/>
      <sheetName val="01.01 -Presid Ativ e Açõ"/>
      <sheetName val="01.02 -Plenár   "/>
      <sheetName val="01.03 -Consel Dire  "/>
      <sheetName val="01.04 -Infrae do CAUSP "/>
      <sheetName val="01.05 -Vice Pres  "/>
      <sheetName val="01.06 -Divulg e Com Ins"/>
      <sheetName val="01.07 -Consel de Ent de"/>
      <sheetName val="01.08 -Manut. Dese e Est"/>
      <sheetName val="01.09 -Presid Proj e Açõ"/>
      <sheetName val="01.10 -Compra e Ref da"/>
      <sheetName val="01.11 -Assist Técn em Hab"/>
      <sheetName val="01.12 -Ouvidoria do CAUSP "/>
      <sheetName val="01.13 - Gerência de Proj. Espec"/>
      <sheetName val="02.01.001 -Depart Admi  "/>
      <sheetName val="02.01.002 -Capaci RH CAU "/>
      <sheetName val="02.01.003 -Depart Admi  "/>
      <sheetName val="02.01.004 -Depart Admi  "/>
      <sheetName val="02.02.001 -Depart Técn  "/>
      <sheetName val="02.02.002 -Depart Técn  "/>
      <sheetName val="02.03.001 -Depart Fina   Ati"/>
      <sheetName val="02.03.002 -Depart Fina  "/>
      <sheetName val="02.03.004 -Patroc do CAUSP "/>
      <sheetName val="02.03.005 -MRG e Ges (Ca"/>
      <sheetName val="02.03.006.001 -CSC CAU (Ap Ini"/>
      <sheetName val="02.03.006.002 -Outr Desp e CSC"/>
      <sheetName val="02.03.006.003 -Outr desp do CSC"/>
      <sheetName val="02.03.006.004 -Outr desp do CSC"/>
      <sheetName val="02.03.007 -Fundo de Apo aos"/>
      <sheetName val="02.04.001.002 -RH da Com de"/>
      <sheetName val="02.04.002.001 -Arquit Jove "/>
      <sheetName val="02.04.002.002 -Eventos"/>
      <sheetName val="02.04.002.003 -Convên Inst"/>
      <sheetName val="02.04.002.004 -CAU Cent Int"/>
      <sheetName val="02.04.002.005 -CAU Itin Ins"/>
      <sheetName val="02.04.002.006 -CAU 1.0  "/>
      <sheetName val="02.04.002.007 -CAU Univ (Pr Enc"/>
      <sheetName val="02.04.002.008 -Arq um Gra Emp"/>
      <sheetName val="02.05.001 -Depart. Ensino e For"/>
      <sheetName val="02.05.002.001 -Evento Acad "/>
      <sheetName val="02.05.002.002 -Colaçã de Gra"/>
      <sheetName val="02.05.002.003 -Capaci de Coo"/>
      <sheetName val="02.05.002.004 -Capaci de Com"/>
      <sheetName val="02.05.002.005 -Seminários"/>
      <sheetName val="02.05.002.006 -Rede EAD  "/>
      <sheetName val="03.01.001 -Comiss de Éti e"/>
      <sheetName val="03.02.001 -Comiss de Ens e"/>
      <sheetName val="03.02.002 -Evento Acad e Col"/>
      <sheetName val="03.02.003 -CAU na Uni (CE"/>
      <sheetName val="03.02.004 -Acredi de Cur (CE"/>
      <sheetName val="03.03.001 -Comiss de Exe Pro"/>
      <sheetName val="03.04.001 -Comiss de Org e"/>
      <sheetName val="03.05.001 -Comiss de Pla e"/>
      <sheetName val="03.06.001 -Comiss de Fis do"/>
      <sheetName val="03.06.002 -Fiscal e Ori "/>
      <sheetName val="03.06.003 -Fiscal em Foc "/>
      <sheetName val="04.01.001 -C.E. das Con "/>
      <sheetName val="04.02.001 -C.E. de Des da"/>
      <sheetName val="04.03.001 -C.E. para aná de"/>
      <sheetName val="04.06.001 -C.E. de Com do"/>
      <sheetName val="04.09.001 -C.E. de Sin "/>
      <sheetName val="04.10.001 -C.E. Proc  "/>
      <sheetName val="04.11.001 -C.E. de Con de"/>
      <sheetName val="03.06.004 -Projet Pilo Atr do"/>
      <sheetName val="04.08.001 -C.E. Tran de Ges"/>
      <sheetName val="04.12.001 -Comiss de Des Pro"/>
      <sheetName val="04.12.002 -Comiss de Pol Urb"/>
      <sheetName val="04.12.003 -Comiss de Com do"/>
      <sheetName val="04.12.004 -Comiss de Rel Ins"/>
      <sheetName val="04.12 -Criaçã de Nov Com"/>
      <sheetName val="04.12.005 -Comiss de Pat Cultur"/>
      <sheetName val="04.12.006 -Nova Comi Ord 1"/>
      <sheetName val="04.12.008 -Nova Comi Ord 3"/>
      <sheetName val="04.12.009 -Nova Comi Ord 4"/>
      <sheetName val="04.12.010 -Nova Comi Ord 5"/>
      <sheetName val="04.12.007 -Nova Comi Ord 2"/>
      <sheetName val="05.16.001 -Comiss Temp de Aqu"/>
      <sheetName val="05.16.002 -Comiss Temp de Ass"/>
      <sheetName val="05.16.003 -Comiss Temp Par do"/>
      <sheetName val="05.16.004 -Comiss Temp par rea"/>
      <sheetName val="05.16.005 -Comiss Temp de Sel"/>
      <sheetName val="05.16.006 -Comiss Temp de Aco"/>
      <sheetName val="05.16.007 -Comiss Temp de Ace"/>
      <sheetName val="05.16.008 -Comiss Temp de Mob"/>
      <sheetName val="05.16.009 -Comiss Comi Prev"/>
      <sheetName val="05.16.010 -Nova Comi Prev"/>
      <sheetName val="05.16.011 -Nova Comi Tem 1"/>
      <sheetName val="05.16.012 -Nova Comi Tem 2"/>
      <sheetName val="06.01 -Reserv de Cont CSC"/>
      <sheetName val="06.02 -Reserv de Cont CAUSP"/>
      <sheetName val="04.12.005 -Comiss de Pat Cul"/>
      <sheetName val="MODELO (104)"/>
      <sheetName val="MODELO (105)"/>
      <sheetName val="MODELO (106)"/>
      <sheetName val="MODELO (107)"/>
      <sheetName val="Plan1"/>
      <sheetName val="Anexo 1.6_Elemento de Despesas"/>
    </sheetNames>
    <sheetDataSet>
      <sheetData sheetId="0"/>
      <sheetData sheetId="1"/>
      <sheetData sheetId="2"/>
      <sheetData sheetId="3">
        <row r="5">
          <cell r="A5" t="str">
            <v>Presidência</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2.bin"/><Relationship Id="rId4"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3.bin"/><Relationship Id="rId4"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4.bin"/><Relationship Id="rId4"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5.bin"/><Relationship Id="rId4"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26.bin"/><Relationship Id="rId4"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7.xml"/><Relationship Id="rId1" Type="http://schemas.openxmlformats.org/officeDocument/2006/relationships/printerSettings" Target="../printerSettings/printerSettings27.bin"/><Relationship Id="rId4"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8.xml"/><Relationship Id="rId1" Type="http://schemas.openxmlformats.org/officeDocument/2006/relationships/printerSettings" Target="../printerSettings/printerSettings28.bin"/><Relationship Id="rId4"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9.xml"/><Relationship Id="rId1" Type="http://schemas.openxmlformats.org/officeDocument/2006/relationships/printerSettings" Target="../printerSettings/printerSettings29.bin"/><Relationship Id="rId4"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0.xml"/><Relationship Id="rId1" Type="http://schemas.openxmlformats.org/officeDocument/2006/relationships/printerSettings" Target="../printerSettings/printerSettings30.bin"/><Relationship Id="rId4"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1.xml"/><Relationship Id="rId1" Type="http://schemas.openxmlformats.org/officeDocument/2006/relationships/printerSettings" Target="../printerSettings/printerSettings31.bin"/><Relationship Id="rId4"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2.xml"/><Relationship Id="rId1" Type="http://schemas.openxmlformats.org/officeDocument/2006/relationships/printerSettings" Target="../printerSettings/printerSettings32.bin"/><Relationship Id="rId4"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3.xml"/><Relationship Id="rId1" Type="http://schemas.openxmlformats.org/officeDocument/2006/relationships/printerSettings" Target="../printerSettings/printerSettings33.bin"/><Relationship Id="rId4"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4.xml"/><Relationship Id="rId1" Type="http://schemas.openxmlformats.org/officeDocument/2006/relationships/printerSettings" Target="../printerSettings/printerSettings34.bin"/><Relationship Id="rId4"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5.xml"/><Relationship Id="rId1" Type="http://schemas.openxmlformats.org/officeDocument/2006/relationships/printerSettings" Target="../printerSettings/printerSettings35.bin"/><Relationship Id="rId4" Type="http://schemas.openxmlformats.org/officeDocument/2006/relationships/comments" Target="../comments35.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6.xml"/><Relationship Id="rId1" Type="http://schemas.openxmlformats.org/officeDocument/2006/relationships/printerSettings" Target="../printerSettings/printerSettings36.bin"/><Relationship Id="rId4" Type="http://schemas.openxmlformats.org/officeDocument/2006/relationships/comments" Target="../comments36.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7.xml"/><Relationship Id="rId1" Type="http://schemas.openxmlformats.org/officeDocument/2006/relationships/printerSettings" Target="../printerSettings/printerSettings37.bin"/><Relationship Id="rId4"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8.xml"/><Relationship Id="rId1" Type="http://schemas.openxmlformats.org/officeDocument/2006/relationships/printerSettings" Target="../printerSettings/printerSettings38.bin"/><Relationship Id="rId4"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39.xml"/><Relationship Id="rId1" Type="http://schemas.openxmlformats.org/officeDocument/2006/relationships/printerSettings" Target="../printerSettings/printerSettings39.bin"/><Relationship Id="rId4"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0.xml"/><Relationship Id="rId1" Type="http://schemas.openxmlformats.org/officeDocument/2006/relationships/printerSettings" Target="../printerSettings/printerSettings40.bin"/><Relationship Id="rId4"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1.xml"/><Relationship Id="rId1" Type="http://schemas.openxmlformats.org/officeDocument/2006/relationships/printerSettings" Target="../printerSettings/printerSettings41.bin"/><Relationship Id="rId4"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2.xml"/><Relationship Id="rId1" Type="http://schemas.openxmlformats.org/officeDocument/2006/relationships/printerSettings" Target="../printerSettings/printerSettings42.bin"/><Relationship Id="rId4"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3.xml"/><Relationship Id="rId1" Type="http://schemas.openxmlformats.org/officeDocument/2006/relationships/printerSettings" Target="../printerSettings/printerSettings43.bin"/><Relationship Id="rId4"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4.xml"/><Relationship Id="rId1" Type="http://schemas.openxmlformats.org/officeDocument/2006/relationships/printerSettings" Target="../printerSettings/printerSettings44.bin"/><Relationship Id="rId4"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5.xml"/><Relationship Id="rId1" Type="http://schemas.openxmlformats.org/officeDocument/2006/relationships/printerSettings" Target="../printerSettings/printerSettings45.bin"/><Relationship Id="rId4"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46.xml"/><Relationship Id="rId1" Type="http://schemas.openxmlformats.org/officeDocument/2006/relationships/printerSettings" Target="../printerSettings/printerSettings46.bin"/><Relationship Id="rId4"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47.xml"/><Relationship Id="rId1" Type="http://schemas.openxmlformats.org/officeDocument/2006/relationships/printerSettings" Target="../printerSettings/printerSettings47.bin"/><Relationship Id="rId4"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48.xml"/><Relationship Id="rId1" Type="http://schemas.openxmlformats.org/officeDocument/2006/relationships/printerSettings" Target="../printerSettings/printerSettings48.bin"/><Relationship Id="rId4"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49.xml"/><Relationship Id="rId1" Type="http://schemas.openxmlformats.org/officeDocument/2006/relationships/printerSettings" Target="../printerSettings/printerSettings49.bin"/><Relationship Id="rId4"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50.xml"/><Relationship Id="rId1" Type="http://schemas.openxmlformats.org/officeDocument/2006/relationships/printerSettings" Target="../printerSettings/printerSettings50.bin"/><Relationship Id="rId4"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1.xml"/><Relationship Id="rId1" Type="http://schemas.openxmlformats.org/officeDocument/2006/relationships/printerSettings" Target="../printerSettings/printerSettings51.bin"/><Relationship Id="rId4" Type="http://schemas.openxmlformats.org/officeDocument/2006/relationships/comments" Target="../comments51.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2.xml"/><Relationship Id="rId1" Type="http://schemas.openxmlformats.org/officeDocument/2006/relationships/printerSettings" Target="../printerSettings/printerSettings52.bin"/><Relationship Id="rId4" Type="http://schemas.openxmlformats.org/officeDocument/2006/relationships/comments" Target="../comments52.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3.xml"/><Relationship Id="rId1" Type="http://schemas.openxmlformats.org/officeDocument/2006/relationships/printerSettings" Target="../printerSettings/printerSettings53.bin"/><Relationship Id="rId4" Type="http://schemas.openxmlformats.org/officeDocument/2006/relationships/comments" Target="../comments53.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54.xml"/><Relationship Id="rId1" Type="http://schemas.openxmlformats.org/officeDocument/2006/relationships/printerSettings" Target="../printerSettings/printerSettings54.bin"/><Relationship Id="rId4"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55.xml"/><Relationship Id="rId1" Type="http://schemas.openxmlformats.org/officeDocument/2006/relationships/printerSettings" Target="../printerSettings/printerSettings55.bin"/><Relationship Id="rId4"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56.xml"/><Relationship Id="rId1" Type="http://schemas.openxmlformats.org/officeDocument/2006/relationships/printerSettings" Target="../printerSettings/printerSettings56.bin"/><Relationship Id="rId4"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57.xml"/><Relationship Id="rId1" Type="http://schemas.openxmlformats.org/officeDocument/2006/relationships/printerSettings" Target="../printerSettings/printerSettings57.bin"/><Relationship Id="rId4"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58.xml"/><Relationship Id="rId1" Type="http://schemas.openxmlformats.org/officeDocument/2006/relationships/printerSettings" Target="../printerSettings/printerSettings58.bin"/><Relationship Id="rId4"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59.xml"/><Relationship Id="rId1" Type="http://schemas.openxmlformats.org/officeDocument/2006/relationships/printerSettings" Target="../printerSettings/printerSettings59.bin"/><Relationship Id="rId4"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60.xml"/><Relationship Id="rId1" Type="http://schemas.openxmlformats.org/officeDocument/2006/relationships/printerSettings" Target="../printerSettings/printerSettings60.bin"/><Relationship Id="rId4" Type="http://schemas.openxmlformats.org/officeDocument/2006/relationships/comments" Target="../comments60.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61.xml"/><Relationship Id="rId1" Type="http://schemas.openxmlformats.org/officeDocument/2006/relationships/printerSettings" Target="../printerSettings/printerSettings61.bin"/><Relationship Id="rId4" Type="http://schemas.openxmlformats.org/officeDocument/2006/relationships/comments" Target="../comments61.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62.xml"/><Relationship Id="rId1" Type="http://schemas.openxmlformats.org/officeDocument/2006/relationships/printerSettings" Target="../printerSettings/printerSettings62.bin"/><Relationship Id="rId4" Type="http://schemas.openxmlformats.org/officeDocument/2006/relationships/comments" Target="../comments62.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63.xml"/><Relationship Id="rId1" Type="http://schemas.openxmlformats.org/officeDocument/2006/relationships/printerSettings" Target="../printerSettings/printerSettings63.bin"/><Relationship Id="rId4" Type="http://schemas.openxmlformats.org/officeDocument/2006/relationships/comments" Target="../comments63.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64.xml"/><Relationship Id="rId1" Type="http://schemas.openxmlformats.org/officeDocument/2006/relationships/printerSettings" Target="../printerSettings/printerSettings64.bin"/><Relationship Id="rId4" Type="http://schemas.openxmlformats.org/officeDocument/2006/relationships/comments" Target="../comments64.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65.xml"/><Relationship Id="rId1" Type="http://schemas.openxmlformats.org/officeDocument/2006/relationships/printerSettings" Target="../printerSettings/printerSettings65.bin"/><Relationship Id="rId4" Type="http://schemas.openxmlformats.org/officeDocument/2006/relationships/comments" Target="../comments65.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66.xml"/><Relationship Id="rId1" Type="http://schemas.openxmlformats.org/officeDocument/2006/relationships/printerSettings" Target="../printerSettings/printerSettings66.bin"/><Relationship Id="rId4" Type="http://schemas.openxmlformats.org/officeDocument/2006/relationships/comments" Target="../comments66.x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67.xml"/><Relationship Id="rId1" Type="http://schemas.openxmlformats.org/officeDocument/2006/relationships/printerSettings" Target="../printerSettings/printerSettings67.bin"/><Relationship Id="rId4" Type="http://schemas.openxmlformats.org/officeDocument/2006/relationships/comments" Target="../comments67.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68.xml"/><Relationship Id="rId1" Type="http://schemas.openxmlformats.org/officeDocument/2006/relationships/printerSettings" Target="../printerSettings/printerSettings68.bin"/><Relationship Id="rId4" Type="http://schemas.openxmlformats.org/officeDocument/2006/relationships/comments" Target="../comments68.xm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69.vml"/><Relationship Id="rId2" Type="http://schemas.openxmlformats.org/officeDocument/2006/relationships/drawing" Target="../drawings/drawing69.xml"/><Relationship Id="rId1" Type="http://schemas.openxmlformats.org/officeDocument/2006/relationships/printerSettings" Target="../printerSettings/printerSettings69.bin"/><Relationship Id="rId4" Type="http://schemas.openxmlformats.org/officeDocument/2006/relationships/comments" Target="../comments69.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70.vml"/><Relationship Id="rId2" Type="http://schemas.openxmlformats.org/officeDocument/2006/relationships/drawing" Target="../drawings/drawing70.xml"/><Relationship Id="rId1" Type="http://schemas.openxmlformats.org/officeDocument/2006/relationships/printerSettings" Target="../printerSettings/printerSettings70.bin"/><Relationship Id="rId4" Type="http://schemas.openxmlformats.org/officeDocument/2006/relationships/comments" Target="../comments70.xml"/></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drawing" Target="../drawings/drawing71.xml"/><Relationship Id="rId1" Type="http://schemas.openxmlformats.org/officeDocument/2006/relationships/printerSettings" Target="../printerSettings/printerSettings71.bin"/><Relationship Id="rId4" Type="http://schemas.openxmlformats.org/officeDocument/2006/relationships/comments" Target="../comments71.xml"/></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72.vml"/><Relationship Id="rId2" Type="http://schemas.openxmlformats.org/officeDocument/2006/relationships/drawing" Target="../drawings/drawing72.xml"/><Relationship Id="rId1" Type="http://schemas.openxmlformats.org/officeDocument/2006/relationships/printerSettings" Target="../printerSettings/printerSettings72.bin"/><Relationship Id="rId4" Type="http://schemas.openxmlformats.org/officeDocument/2006/relationships/comments" Target="../comments72.xml"/></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73.vml"/><Relationship Id="rId2" Type="http://schemas.openxmlformats.org/officeDocument/2006/relationships/drawing" Target="../drawings/drawing73.xml"/><Relationship Id="rId1" Type="http://schemas.openxmlformats.org/officeDocument/2006/relationships/printerSettings" Target="../printerSettings/printerSettings73.bin"/><Relationship Id="rId4" Type="http://schemas.openxmlformats.org/officeDocument/2006/relationships/comments" Target="../comments73.xml"/></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74.vml"/><Relationship Id="rId2" Type="http://schemas.openxmlformats.org/officeDocument/2006/relationships/drawing" Target="../drawings/drawing74.xml"/><Relationship Id="rId1" Type="http://schemas.openxmlformats.org/officeDocument/2006/relationships/printerSettings" Target="../printerSettings/printerSettings74.bin"/><Relationship Id="rId4" Type="http://schemas.openxmlformats.org/officeDocument/2006/relationships/comments" Target="../comments74.xml"/></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75.vml"/><Relationship Id="rId2" Type="http://schemas.openxmlformats.org/officeDocument/2006/relationships/drawing" Target="../drawings/drawing75.xml"/><Relationship Id="rId1" Type="http://schemas.openxmlformats.org/officeDocument/2006/relationships/printerSettings" Target="../printerSettings/printerSettings75.bin"/><Relationship Id="rId4" Type="http://schemas.openxmlformats.org/officeDocument/2006/relationships/comments" Target="../comments75.xml"/></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76.vml"/><Relationship Id="rId2" Type="http://schemas.openxmlformats.org/officeDocument/2006/relationships/drawing" Target="../drawings/drawing76.xml"/><Relationship Id="rId1" Type="http://schemas.openxmlformats.org/officeDocument/2006/relationships/printerSettings" Target="../printerSettings/printerSettings76.bin"/><Relationship Id="rId4" Type="http://schemas.openxmlformats.org/officeDocument/2006/relationships/comments" Target="../comments7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4:W51"/>
  <sheetViews>
    <sheetView showGridLines="0" zoomScale="55" zoomScaleNormal="55" zoomScaleSheetLayoutView="80" workbookViewId="0">
      <selection activeCell="V20" sqref="V20:V41"/>
    </sheetView>
  </sheetViews>
  <sheetFormatPr defaultColWidth="9.140625" defaultRowHeight="26.25" x14ac:dyDescent="0.4"/>
  <cols>
    <col min="1" max="1" width="13" style="426" customWidth="1"/>
    <col min="2" max="2" width="23.85546875" style="427" customWidth="1"/>
    <col min="3" max="3" width="59" style="426" customWidth="1"/>
    <col min="4" max="4" width="30.5703125" style="426" customWidth="1"/>
    <col min="5" max="5" width="51.85546875" style="426" customWidth="1"/>
    <col min="6" max="6" width="38.140625" style="426" customWidth="1"/>
    <col min="7" max="7" width="36.28515625" style="426" customWidth="1"/>
    <col min="8" max="8" width="26.42578125" style="426" customWidth="1"/>
    <col min="9" max="9" width="21.28515625" style="426" bestFit="1" customWidth="1"/>
    <col min="10" max="10" width="16.28515625" style="426" customWidth="1"/>
    <col min="11" max="15" width="32.28515625" style="426" customWidth="1"/>
    <col min="16" max="16" width="28.5703125" style="426" customWidth="1"/>
    <col min="17" max="17" width="34" style="426" customWidth="1"/>
    <col min="18" max="18" width="30" style="426" customWidth="1"/>
    <col min="19" max="19" width="33.5703125" style="426" customWidth="1"/>
    <col min="20" max="20" width="25" style="426" customWidth="1"/>
    <col min="21" max="21" width="20" style="426" customWidth="1"/>
    <col min="22" max="22" width="36" style="428" customWidth="1"/>
    <col min="23" max="27" width="9.140625" style="429"/>
    <col min="28" max="28" width="14" style="429" bestFit="1" customWidth="1"/>
    <col min="29" max="16384" width="9.140625" style="429"/>
  </cols>
  <sheetData>
    <row r="4" spans="1:22" ht="33.75" x14ac:dyDescent="0.4">
      <c r="K4" s="921"/>
      <c r="L4" s="921"/>
      <c r="M4" s="921"/>
      <c r="N4" s="921"/>
      <c r="O4" s="921"/>
      <c r="P4" s="921"/>
      <c r="Q4" s="921"/>
      <c r="R4" s="921"/>
      <c r="S4" s="921"/>
      <c r="T4" s="921"/>
      <c r="U4" s="921"/>
    </row>
    <row r="5" spans="1:22" ht="39" customHeight="1" x14ac:dyDescent="0.4"/>
    <row r="6" spans="1:22" ht="31.5" customHeight="1" x14ac:dyDescent="0.25">
      <c r="A6" s="922" t="s">
        <v>1243</v>
      </c>
      <c r="B6" s="922"/>
      <c r="C6" s="922"/>
      <c r="D6" s="922"/>
      <c r="E6" s="922"/>
      <c r="F6" s="922"/>
      <c r="G6" s="922"/>
      <c r="H6" s="922"/>
      <c r="I6" s="922"/>
      <c r="J6" s="922"/>
      <c r="K6" s="922"/>
      <c r="L6" s="922"/>
      <c r="M6" s="922"/>
      <c r="N6" s="922"/>
      <c r="O6" s="922"/>
      <c r="P6" s="922"/>
      <c r="Q6" s="922"/>
      <c r="R6" s="922"/>
      <c r="S6" s="922"/>
      <c r="T6" s="922"/>
      <c r="U6" s="922"/>
      <c r="V6" s="922"/>
    </row>
    <row r="7" spans="1:22" x14ac:dyDescent="0.25">
      <c r="A7" s="923" t="s">
        <v>1</v>
      </c>
      <c r="B7" s="923"/>
      <c r="C7" s="923"/>
      <c r="D7" s="923"/>
      <c r="E7" s="923"/>
      <c r="F7" s="923"/>
      <c r="G7" s="923"/>
      <c r="H7" s="923"/>
      <c r="I7" s="923"/>
      <c r="J7" s="923"/>
      <c r="K7" s="923"/>
      <c r="L7" s="923"/>
      <c r="M7" s="923"/>
      <c r="N7" s="923"/>
      <c r="O7" s="923"/>
      <c r="P7" s="923"/>
      <c r="Q7" s="923"/>
      <c r="R7" s="923"/>
      <c r="S7" s="923"/>
      <c r="T7" s="923"/>
      <c r="U7" s="923"/>
      <c r="V7" s="923"/>
    </row>
    <row r="8" spans="1:22" ht="45" customHeight="1" x14ac:dyDescent="0.25">
      <c r="A8" s="919" t="s">
        <v>2</v>
      </c>
      <c r="B8" s="919"/>
      <c r="C8" s="919"/>
      <c r="D8" s="919"/>
      <c r="E8" s="919"/>
      <c r="F8" s="919"/>
      <c r="G8" s="919"/>
      <c r="H8" s="919"/>
      <c r="I8" s="919"/>
      <c r="J8" s="920" t="str">
        <f>[1]DADOS!A5</f>
        <v>Presidência</v>
      </c>
      <c r="K8" s="920"/>
      <c r="L8" s="920"/>
      <c r="M8" s="920"/>
      <c r="N8" s="920"/>
      <c r="O8" s="920"/>
      <c r="P8" s="920"/>
      <c r="Q8" s="920"/>
      <c r="R8" s="920"/>
      <c r="S8" s="920"/>
      <c r="T8" s="920"/>
      <c r="U8" s="920"/>
      <c r="V8" s="920"/>
    </row>
    <row r="9" spans="1:22" ht="45" customHeight="1" x14ac:dyDescent="0.25">
      <c r="A9" s="919" t="s">
        <v>4</v>
      </c>
      <c r="B9" s="919"/>
      <c r="C9" s="919"/>
      <c r="D9" s="919"/>
      <c r="E9" s="919"/>
      <c r="F9" s="919"/>
      <c r="G9" s="919"/>
      <c r="H9" s="919"/>
      <c r="I9" s="919"/>
      <c r="J9" s="920" t="s">
        <v>1244</v>
      </c>
      <c r="K9" s="920"/>
      <c r="L9" s="920"/>
      <c r="M9" s="920"/>
      <c r="N9" s="920"/>
      <c r="O9" s="920"/>
      <c r="P9" s="920"/>
      <c r="Q9" s="920"/>
      <c r="R9" s="920"/>
      <c r="S9" s="920"/>
      <c r="T9" s="920"/>
      <c r="U9" s="920"/>
      <c r="V9" s="920"/>
    </row>
    <row r="10" spans="1:22" ht="45" customHeight="1" x14ac:dyDescent="0.25">
      <c r="A10" s="919" t="s">
        <v>6</v>
      </c>
      <c r="B10" s="919"/>
      <c r="C10" s="919"/>
      <c r="D10" s="919"/>
      <c r="E10" s="919"/>
      <c r="F10" s="919"/>
      <c r="G10" s="919"/>
      <c r="H10" s="919"/>
      <c r="I10" s="919"/>
      <c r="J10" s="920" t="s">
        <v>680</v>
      </c>
      <c r="K10" s="920"/>
      <c r="L10" s="920"/>
      <c r="M10" s="920"/>
      <c r="N10" s="920"/>
      <c r="O10" s="920"/>
      <c r="P10" s="920"/>
      <c r="Q10" s="920"/>
      <c r="R10" s="920"/>
      <c r="S10" s="920"/>
      <c r="T10" s="920"/>
      <c r="U10" s="920"/>
      <c r="V10" s="920"/>
    </row>
    <row r="11" spans="1:22" ht="45" customHeight="1" x14ac:dyDescent="0.25">
      <c r="A11" s="919" t="s">
        <v>8</v>
      </c>
      <c r="B11" s="919"/>
      <c r="C11" s="919"/>
      <c r="D11" s="919"/>
      <c r="E11" s="919"/>
      <c r="F11" s="919"/>
      <c r="G11" s="919"/>
      <c r="H11" s="919"/>
      <c r="I11" s="919"/>
      <c r="J11" s="920" t="s">
        <v>1245</v>
      </c>
      <c r="K11" s="920"/>
      <c r="L11" s="920"/>
      <c r="M11" s="920"/>
      <c r="N11" s="920"/>
      <c r="O11" s="920"/>
      <c r="P11" s="920"/>
      <c r="Q11" s="920"/>
      <c r="R11" s="920"/>
      <c r="S11" s="920"/>
      <c r="T11" s="920"/>
      <c r="U11" s="920"/>
      <c r="V11" s="920"/>
    </row>
    <row r="12" spans="1:22" ht="95.25" customHeight="1" x14ac:dyDescent="0.25">
      <c r="A12" s="919" t="s">
        <v>85</v>
      </c>
      <c r="B12" s="919"/>
      <c r="C12" s="919"/>
      <c r="D12" s="919"/>
      <c r="E12" s="919"/>
      <c r="F12" s="919"/>
      <c r="G12" s="919"/>
      <c r="H12" s="919"/>
      <c r="I12" s="919"/>
      <c r="J12" s="920" t="s">
        <v>1246</v>
      </c>
      <c r="K12" s="920"/>
      <c r="L12" s="920"/>
      <c r="M12" s="920"/>
      <c r="N12" s="920"/>
      <c r="O12" s="920"/>
      <c r="P12" s="920"/>
      <c r="Q12" s="920"/>
      <c r="R12" s="920"/>
      <c r="S12" s="920"/>
      <c r="T12" s="920"/>
      <c r="U12" s="920"/>
      <c r="V12" s="920"/>
    </row>
    <row r="13" spans="1:22" ht="45" customHeight="1" x14ac:dyDescent="0.25">
      <c r="A13" s="919" t="s">
        <v>12</v>
      </c>
      <c r="B13" s="919"/>
      <c r="C13" s="919"/>
      <c r="D13" s="919"/>
      <c r="E13" s="919"/>
      <c r="F13" s="919"/>
      <c r="G13" s="919"/>
      <c r="H13" s="919"/>
      <c r="I13" s="919"/>
      <c r="J13" s="924" t="s">
        <v>396</v>
      </c>
      <c r="K13" s="925"/>
      <c r="L13" s="925"/>
      <c r="M13" s="925"/>
      <c r="N13" s="925"/>
      <c r="O13" s="925"/>
      <c r="P13" s="925"/>
      <c r="Q13" s="925"/>
      <c r="R13" s="925"/>
      <c r="S13" s="925"/>
      <c r="T13" s="925"/>
      <c r="U13" s="925"/>
      <c r="V13" s="926"/>
    </row>
    <row r="14" spans="1:22" ht="45" customHeight="1" x14ac:dyDescent="0.25">
      <c r="A14" s="919" t="s">
        <v>14</v>
      </c>
      <c r="B14" s="919"/>
      <c r="C14" s="919"/>
      <c r="D14" s="919"/>
      <c r="E14" s="919"/>
      <c r="F14" s="919"/>
      <c r="G14" s="919"/>
      <c r="H14" s="919"/>
      <c r="I14" s="919"/>
      <c r="J14" s="924" t="s">
        <v>734</v>
      </c>
      <c r="K14" s="925"/>
      <c r="L14" s="925"/>
      <c r="M14" s="925"/>
      <c r="N14" s="925"/>
      <c r="O14" s="925"/>
      <c r="P14" s="925"/>
      <c r="Q14" s="925"/>
      <c r="R14" s="925"/>
      <c r="S14" s="925"/>
      <c r="T14" s="925"/>
      <c r="U14" s="925"/>
      <c r="V14" s="926"/>
    </row>
    <row r="15" spans="1:22" ht="45" customHeight="1" x14ac:dyDescent="0.25">
      <c r="A15" s="927" t="s">
        <v>16</v>
      </c>
      <c r="B15" s="927"/>
      <c r="C15" s="927"/>
      <c r="D15" s="927"/>
      <c r="E15" s="927"/>
      <c r="F15" s="927"/>
      <c r="G15" s="927"/>
      <c r="H15" s="927"/>
      <c r="I15" s="927"/>
      <c r="J15" s="928" t="s">
        <v>1247</v>
      </c>
      <c r="K15" s="928"/>
      <c r="L15" s="928"/>
      <c r="M15" s="928"/>
      <c r="N15" s="928"/>
      <c r="O15" s="928"/>
      <c r="P15" s="928"/>
      <c r="Q15" s="928"/>
      <c r="R15" s="928"/>
      <c r="S15" s="928"/>
      <c r="T15" s="928"/>
      <c r="U15" s="928"/>
      <c r="V15" s="928"/>
    </row>
    <row r="16" spans="1:22" s="430" customFormat="1" ht="54" customHeight="1" x14ac:dyDescent="0.25">
      <c r="A16" s="930"/>
      <c r="B16" s="930"/>
      <c r="C16" s="930"/>
      <c r="D16" s="930"/>
      <c r="E16" s="930"/>
      <c r="F16" s="930"/>
      <c r="G16" s="930"/>
      <c r="H16" s="930"/>
      <c r="I16" s="930"/>
      <c r="J16" s="930"/>
      <c r="K16" s="930"/>
      <c r="L16" s="930"/>
      <c r="M16" s="930"/>
      <c r="N16" s="930"/>
      <c r="O16" s="930"/>
      <c r="P16" s="930"/>
      <c r="Q16" s="930"/>
      <c r="R16" s="930"/>
      <c r="S16" s="930"/>
      <c r="T16" s="930"/>
      <c r="U16" s="930"/>
      <c r="V16" s="930"/>
    </row>
    <row r="17" spans="1:23" ht="60" customHeight="1" x14ac:dyDescent="0.25">
      <c r="A17" s="931" t="s">
        <v>17</v>
      </c>
      <c r="B17" s="931" t="s">
        <v>18</v>
      </c>
      <c r="C17" s="932" t="s">
        <v>19</v>
      </c>
      <c r="D17" s="933"/>
      <c r="E17" s="933"/>
      <c r="F17" s="933"/>
      <c r="G17" s="933"/>
      <c r="H17" s="934"/>
      <c r="I17" s="932" t="s">
        <v>20</v>
      </c>
      <c r="J17" s="934"/>
      <c r="K17" s="935" t="s">
        <v>21</v>
      </c>
      <c r="L17" s="935"/>
      <c r="M17" s="935"/>
      <c r="N17" s="935"/>
      <c r="O17" s="935"/>
      <c r="P17" s="935"/>
      <c r="Q17" s="935"/>
      <c r="R17" s="935"/>
      <c r="S17" s="931" t="s">
        <v>22</v>
      </c>
      <c r="T17" s="931"/>
      <c r="U17" s="936" t="s">
        <v>89</v>
      </c>
      <c r="V17" s="931" t="s">
        <v>24</v>
      </c>
    </row>
    <row r="18" spans="1:23" ht="48.75" customHeight="1" x14ac:dyDescent="0.25">
      <c r="A18" s="931"/>
      <c r="B18" s="931"/>
      <c r="C18" s="929" t="s">
        <v>25</v>
      </c>
      <c r="D18" s="937" t="s">
        <v>26</v>
      </c>
      <c r="E18" s="937" t="s">
        <v>27</v>
      </c>
      <c r="F18" s="929" t="s">
        <v>28</v>
      </c>
      <c r="G18" s="937" t="s">
        <v>29</v>
      </c>
      <c r="H18" s="937" t="s">
        <v>30</v>
      </c>
      <c r="I18" s="929" t="s">
        <v>31</v>
      </c>
      <c r="J18" s="937" t="s">
        <v>32</v>
      </c>
      <c r="K18" s="935" t="s">
        <v>33</v>
      </c>
      <c r="L18" s="940" t="s">
        <v>1550</v>
      </c>
      <c r="M18" s="942" t="s">
        <v>35</v>
      </c>
      <c r="N18" s="943"/>
      <c r="O18" s="944"/>
      <c r="P18" s="942" t="s">
        <v>36</v>
      </c>
      <c r="Q18" s="943"/>
      <c r="R18" s="944"/>
      <c r="S18" s="931" t="s">
        <v>90</v>
      </c>
      <c r="T18" s="931" t="s">
        <v>91</v>
      </c>
      <c r="U18" s="936"/>
      <c r="V18" s="931"/>
    </row>
    <row r="19" spans="1:23" ht="79.900000000000006" customHeight="1" x14ac:dyDescent="0.25">
      <c r="A19" s="931"/>
      <c r="B19" s="931"/>
      <c r="C19" s="929"/>
      <c r="D19" s="938"/>
      <c r="E19" s="938"/>
      <c r="F19" s="929"/>
      <c r="G19" s="939"/>
      <c r="H19" s="939"/>
      <c r="I19" s="929"/>
      <c r="J19" s="939"/>
      <c r="K19" s="935"/>
      <c r="L19" s="941"/>
      <c r="M19" s="431" t="s">
        <v>39</v>
      </c>
      <c r="N19" s="431" t="s">
        <v>40</v>
      </c>
      <c r="O19" s="431" t="s">
        <v>41</v>
      </c>
      <c r="P19" s="431" t="s">
        <v>42</v>
      </c>
      <c r="Q19" s="431" t="s">
        <v>43</v>
      </c>
      <c r="R19" s="431" t="s">
        <v>44</v>
      </c>
      <c r="S19" s="931"/>
      <c r="T19" s="931"/>
      <c r="U19" s="936"/>
      <c r="V19" s="931"/>
    </row>
    <row r="20" spans="1:23" ht="349.5" customHeight="1" x14ac:dyDescent="0.25">
      <c r="A20" s="432">
        <v>1</v>
      </c>
      <c r="B20" s="433" t="s">
        <v>92</v>
      </c>
      <c r="C20" s="432" t="s">
        <v>1248</v>
      </c>
      <c r="D20" s="432" t="s">
        <v>1249</v>
      </c>
      <c r="E20" s="432" t="s">
        <v>1250</v>
      </c>
      <c r="F20" s="432" t="s">
        <v>1251</v>
      </c>
      <c r="G20" s="432" t="s">
        <v>1252</v>
      </c>
      <c r="H20" s="432" t="s">
        <v>1244</v>
      </c>
      <c r="I20" s="434">
        <v>43466</v>
      </c>
      <c r="J20" s="434">
        <v>43800</v>
      </c>
      <c r="K20" s="945">
        <v>191965</v>
      </c>
      <c r="L20" s="945">
        <v>191965</v>
      </c>
      <c r="M20" s="435" t="s">
        <v>189</v>
      </c>
      <c r="N20" s="435" t="s">
        <v>189</v>
      </c>
      <c r="O20" s="435" t="s">
        <v>189</v>
      </c>
      <c r="P20" s="945">
        <v>107607.27</v>
      </c>
      <c r="Q20" s="945">
        <v>174357.72999999998</v>
      </c>
      <c r="R20" s="948">
        <v>281965</v>
      </c>
      <c r="S20" s="951">
        <f>R20-L20</f>
        <v>90000</v>
      </c>
      <c r="T20" s="954">
        <f>IFERROR(S20/L20*100,0)</f>
        <v>46.883546479827054</v>
      </c>
      <c r="U20" s="954">
        <f>IFERROR(R20/$R$42*100,0)</f>
        <v>100</v>
      </c>
      <c r="V20" s="957" t="s">
        <v>1244</v>
      </c>
      <c r="W20" s="436"/>
    </row>
    <row r="21" spans="1:23" ht="373.5" customHeight="1" x14ac:dyDescent="0.25">
      <c r="A21" s="432">
        <v>2</v>
      </c>
      <c r="B21" s="433" t="s">
        <v>92</v>
      </c>
      <c r="C21" s="432" t="s">
        <v>1253</v>
      </c>
      <c r="D21" s="432" t="s">
        <v>1254</v>
      </c>
      <c r="E21" s="432" t="s">
        <v>1255</v>
      </c>
      <c r="F21" s="432" t="s">
        <v>1256</v>
      </c>
      <c r="G21" s="432" t="s">
        <v>1252</v>
      </c>
      <c r="H21" s="432" t="s">
        <v>1244</v>
      </c>
      <c r="I21" s="434">
        <v>43466</v>
      </c>
      <c r="J21" s="434">
        <v>43800</v>
      </c>
      <c r="K21" s="946"/>
      <c r="L21" s="946"/>
      <c r="M21" s="435" t="s">
        <v>189</v>
      </c>
      <c r="N21" s="435" t="s">
        <v>189</v>
      </c>
      <c r="O21" s="435" t="s">
        <v>189</v>
      </c>
      <c r="P21" s="946"/>
      <c r="Q21" s="946"/>
      <c r="R21" s="949"/>
      <c r="S21" s="952"/>
      <c r="T21" s="955"/>
      <c r="U21" s="955"/>
      <c r="V21" s="958"/>
      <c r="W21" s="436"/>
    </row>
    <row r="22" spans="1:23" ht="373.5" customHeight="1" x14ac:dyDescent="0.25">
      <c r="A22" s="432">
        <v>3</v>
      </c>
      <c r="B22" s="433" t="s">
        <v>92</v>
      </c>
      <c r="C22" s="432" t="s">
        <v>1257</v>
      </c>
      <c r="D22" s="432" t="s">
        <v>1258</v>
      </c>
      <c r="E22" s="432" t="s">
        <v>1259</v>
      </c>
      <c r="F22" s="432" t="s">
        <v>1260</v>
      </c>
      <c r="G22" s="432" t="s">
        <v>1252</v>
      </c>
      <c r="H22" s="432" t="s">
        <v>1244</v>
      </c>
      <c r="I22" s="434">
        <v>43466</v>
      </c>
      <c r="J22" s="434">
        <v>43800</v>
      </c>
      <c r="K22" s="946"/>
      <c r="L22" s="946"/>
      <c r="M22" s="435" t="s">
        <v>189</v>
      </c>
      <c r="N22" s="435" t="s">
        <v>189</v>
      </c>
      <c r="O22" s="435" t="s">
        <v>189</v>
      </c>
      <c r="P22" s="946"/>
      <c r="Q22" s="946"/>
      <c r="R22" s="949"/>
      <c r="S22" s="952"/>
      <c r="T22" s="955"/>
      <c r="U22" s="955"/>
      <c r="V22" s="958"/>
      <c r="W22" s="436"/>
    </row>
    <row r="23" spans="1:23" ht="373.5" customHeight="1" x14ac:dyDescent="0.25">
      <c r="A23" s="432">
        <v>4</v>
      </c>
      <c r="B23" s="433" t="s">
        <v>92</v>
      </c>
      <c r="C23" s="432" t="s">
        <v>1261</v>
      </c>
      <c r="D23" s="432" t="s">
        <v>1262</v>
      </c>
      <c r="E23" s="432" t="s">
        <v>1263</v>
      </c>
      <c r="F23" s="432" t="s">
        <v>1264</v>
      </c>
      <c r="G23" s="432" t="s">
        <v>1265</v>
      </c>
      <c r="H23" s="432" t="s">
        <v>1244</v>
      </c>
      <c r="I23" s="434">
        <v>43466</v>
      </c>
      <c r="J23" s="434">
        <v>43800</v>
      </c>
      <c r="K23" s="946"/>
      <c r="L23" s="946"/>
      <c r="M23" s="435" t="s">
        <v>189</v>
      </c>
      <c r="N23" s="435" t="s">
        <v>189</v>
      </c>
      <c r="O23" s="435" t="s">
        <v>189</v>
      </c>
      <c r="P23" s="946"/>
      <c r="Q23" s="946"/>
      <c r="R23" s="949"/>
      <c r="S23" s="952"/>
      <c r="T23" s="955"/>
      <c r="U23" s="955"/>
      <c r="V23" s="958"/>
      <c r="W23" s="436"/>
    </row>
    <row r="24" spans="1:23" ht="373.5" customHeight="1" x14ac:dyDescent="0.25">
      <c r="A24" s="432">
        <v>5</v>
      </c>
      <c r="B24" s="433" t="s">
        <v>92</v>
      </c>
      <c r="C24" s="432" t="s">
        <v>1266</v>
      </c>
      <c r="D24" s="432"/>
      <c r="E24" s="432"/>
      <c r="F24" s="432"/>
      <c r="G24" s="432"/>
      <c r="H24" s="432" t="s">
        <v>1244</v>
      </c>
      <c r="I24" s="434">
        <v>43466</v>
      </c>
      <c r="J24" s="434">
        <v>43800</v>
      </c>
      <c r="K24" s="946"/>
      <c r="L24" s="946"/>
      <c r="M24" s="435" t="s">
        <v>189</v>
      </c>
      <c r="N24" s="435" t="s">
        <v>189</v>
      </c>
      <c r="O24" s="435" t="s">
        <v>189</v>
      </c>
      <c r="P24" s="946"/>
      <c r="Q24" s="946"/>
      <c r="R24" s="949"/>
      <c r="S24" s="952"/>
      <c r="T24" s="955"/>
      <c r="U24" s="955"/>
      <c r="V24" s="958"/>
      <c r="W24" s="436"/>
    </row>
    <row r="25" spans="1:23" ht="373.5" customHeight="1" x14ac:dyDescent="0.25">
      <c r="A25" s="432">
        <v>6</v>
      </c>
      <c r="B25" s="433" t="s">
        <v>92</v>
      </c>
      <c r="C25" s="432" t="s">
        <v>1267</v>
      </c>
      <c r="D25" s="432" t="s">
        <v>1268</v>
      </c>
      <c r="E25" s="432" t="s">
        <v>1269</v>
      </c>
      <c r="F25" s="432" t="s">
        <v>1270</v>
      </c>
      <c r="G25" s="432" t="s">
        <v>1271</v>
      </c>
      <c r="H25" s="432" t="s">
        <v>1244</v>
      </c>
      <c r="I25" s="434">
        <v>43466</v>
      </c>
      <c r="J25" s="434">
        <v>43800</v>
      </c>
      <c r="K25" s="946"/>
      <c r="L25" s="946"/>
      <c r="M25" s="435" t="s">
        <v>189</v>
      </c>
      <c r="N25" s="435" t="s">
        <v>189</v>
      </c>
      <c r="O25" s="435" t="s">
        <v>1272</v>
      </c>
      <c r="P25" s="946"/>
      <c r="Q25" s="946"/>
      <c r="R25" s="949"/>
      <c r="S25" s="952"/>
      <c r="T25" s="955"/>
      <c r="U25" s="955"/>
      <c r="V25" s="958"/>
      <c r="W25" s="436"/>
    </row>
    <row r="26" spans="1:23" ht="373.5" customHeight="1" x14ac:dyDescent="0.25">
      <c r="A26" s="432">
        <v>7</v>
      </c>
      <c r="B26" s="433" t="s">
        <v>92</v>
      </c>
      <c r="C26" s="432" t="s">
        <v>1273</v>
      </c>
      <c r="D26" s="432" t="s">
        <v>1274</v>
      </c>
      <c r="E26" s="432" t="s">
        <v>1275</v>
      </c>
      <c r="F26" s="432" t="s">
        <v>1276</v>
      </c>
      <c r="G26" s="432" t="s">
        <v>1277</v>
      </c>
      <c r="H26" s="432" t="s">
        <v>1244</v>
      </c>
      <c r="I26" s="434">
        <v>43466</v>
      </c>
      <c r="J26" s="434">
        <v>43800</v>
      </c>
      <c r="K26" s="946"/>
      <c r="L26" s="946"/>
      <c r="M26" s="435" t="s">
        <v>189</v>
      </c>
      <c r="N26" s="435" t="s">
        <v>189</v>
      </c>
      <c r="O26" s="435" t="s">
        <v>189</v>
      </c>
      <c r="P26" s="946"/>
      <c r="Q26" s="946"/>
      <c r="R26" s="949"/>
      <c r="S26" s="952"/>
      <c r="T26" s="955"/>
      <c r="U26" s="955"/>
      <c r="V26" s="958"/>
      <c r="W26" s="436"/>
    </row>
    <row r="27" spans="1:23" ht="373.5" customHeight="1" x14ac:dyDescent="0.25">
      <c r="A27" s="432">
        <v>8</v>
      </c>
      <c r="B27" s="433" t="s">
        <v>92</v>
      </c>
      <c r="C27" s="432" t="s">
        <v>1278</v>
      </c>
      <c r="D27" s="432" t="s">
        <v>1279</v>
      </c>
      <c r="E27" s="432" t="s">
        <v>1280</v>
      </c>
      <c r="F27" s="432" t="s">
        <v>1281</v>
      </c>
      <c r="G27" s="432" t="s">
        <v>1282</v>
      </c>
      <c r="H27" s="432" t="s">
        <v>1244</v>
      </c>
      <c r="I27" s="434">
        <v>43466</v>
      </c>
      <c r="J27" s="434">
        <v>43800</v>
      </c>
      <c r="K27" s="946"/>
      <c r="L27" s="946"/>
      <c r="M27" s="435" t="s">
        <v>189</v>
      </c>
      <c r="N27" s="435" t="s">
        <v>189</v>
      </c>
      <c r="O27" s="435" t="s">
        <v>189</v>
      </c>
      <c r="P27" s="946"/>
      <c r="Q27" s="946"/>
      <c r="R27" s="949"/>
      <c r="S27" s="952"/>
      <c r="T27" s="955"/>
      <c r="U27" s="955"/>
      <c r="V27" s="958"/>
      <c r="W27" s="436"/>
    </row>
    <row r="28" spans="1:23" ht="373.5" customHeight="1" x14ac:dyDescent="0.25">
      <c r="A28" s="432">
        <v>9</v>
      </c>
      <c r="B28" s="433" t="s">
        <v>92</v>
      </c>
      <c r="C28" s="432" t="s">
        <v>1283</v>
      </c>
      <c r="D28" s="432" t="s">
        <v>1284</v>
      </c>
      <c r="E28" s="432" t="s">
        <v>1285</v>
      </c>
      <c r="F28" s="432" t="s">
        <v>1286</v>
      </c>
      <c r="G28" s="432" t="s">
        <v>1287</v>
      </c>
      <c r="H28" s="432" t="s">
        <v>1244</v>
      </c>
      <c r="I28" s="434">
        <v>43466</v>
      </c>
      <c r="J28" s="434">
        <v>43800</v>
      </c>
      <c r="K28" s="946"/>
      <c r="L28" s="946"/>
      <c r="M28" s="435" t="s">
        <v>189</v>
      </c>
      <c r="N28" s="435" t="s">
        <v>189</v>
      </c>
      <c r="O28" s="435" t="s">
        <v>189</v>
      </c>
      <c r="P28" s="946"/>
      <c r="Q28" s="946"/>
      <c r="R28" s="949"/>
      <c r="S28" s="952"/>
      <c r="T28" s="955"/>
      <c r="U28" s="955"/>
      <c r="V28" s="958"/>
      <c r="W28" s="436"/>
    </row>
    <row r="29" spans="1:23" ht="373.5" customHeight="1" x14ac:dyDescent="0.25">
      <c r="A29" s="432">
        <v>10</v>
      </c>
      <c r="B29" s="433" t="s">
        <v>92</v>
      </c>
      <c r="C29" s="432" t="s">
        <v>1288</v>
      </c>
      <c r="D29" s="432" t="s">
        <v>1289</v>
      </c>
      <c r="E29" s="432" t="s">
        <v>1290</v>
      </c>
      <c r="F29" s="432" t="s">
        <v>1291</v>
      </c>
      <c r="G29" s="432"/>
      <c r="H29" s="432" t="s">
        <v>1244</v>
      </c>
      <c r="I29" s="434">
        <v>43466</v>
      </c>
      <c r="J29" s="434">
        <v>43800</v>
      </c>
      <c r="K29" s="946"/>
      <c r="L29" s="946"/>
      <c r="M29" s="435" t="s">
        <v>189</v>
      </c>
      <c r="N29" s="435" t="s">
        <v>189</v>
      </c>
      <c r="O29" s="435" t="s">
        <v>189</v>
      </c>
      <c r="P29" s="946"/>
      <c r="Q29" s="946"/>
      <c r="R29" s="949"/>
      <c r="S29" s="952"/>
      <c r="T29" s="955"/>
      <c r="U29" s="955"/>
      <c r="V29" s="958"/>
      <c r="W29" s="436"/>
    </row>
    <row r="30" spans="1:23" ht="373.5" customHeight="1" x14ac:dyDescent="0.25">
      <c r="A30" s="432">
        <v>11</v>
      </c>
      <c r="B30" s="433" t="s">
        <v>92</v>
      </c>
      <c r="C30" s="432" t="s">
        <v>1292</v>
      </c>
      <c r="D30" s="432" t="s">
        <v>1293</v>
      </c>
      <c r="E30" s="432" t="s">
        <v>1294</v>
      </c>
      <c r="F30" s="432" t="s">
        <v>1295</v>
      </c>
      <c r="G30" s="432"/>
      <c r="H30" s="432" t="s">
        <v>1244</v>
      </c>
      <c r="I30" s="434">
        <v>43466</v>
      </c>
      <c r="J30" s="434">
        <v>43800</v>
      </c>
      <c r="K30" s="946"/>
      <c r="L30" s="946"/>
      <c r="M30" s="435" t="s">
        <v>189</v>
      </c>
      <c r="N30" s="435" t="s">
        <v>189</v>
      </c>
      <c r="O30" s="435" t="s">
        <v>189</v>
      </c>
      <c r="P30" s="946"/>
      <c r="Q30" s="946"/>
      <c r="R30" s="949"/>
      <c r="S30" s="952"/>
      <c r="T30" s="955"/>
      <c r="U30" s="955"/>
      <c r="V30" s="958"/>
      <c r="W30" s="436"/>
    </row>
    <row r="31" spans="1:23" ht="373.5" customHeight="1" x14ac:dyDescent="0.25">
      <c r="A31" s="432">
        <v>12</v>
      </c>
      <c r="B31" s="433" t="s">
        <v>92</v>
      </c>
      <c r="C31" s="432" t="s">
        <v>1296</v>
      </c>
      <c r="D31" s="432" t="s">
        <v>1297</v>
      </c>
      <c r="E31" s="432" t="s">
        <v>1298</v>
      </c>
      <c r="F31" s="432" t="s">
        <v>1299</v>
      </c>
      <c r="G31" s="432"/>
      <c r="H31" s="432"/>
      <c r="I31" s="434">
        <v>43466</v>
      </c>
      <c r="J31" s="434">
        <v>43800</v>
      </c>
      <c r="K31" s="946"/>
      <c r="L31" s="946"/>
      <c r="M31" s="435" t="s">
        <v>189</v>
      </c>
      <c r="N31" s="435" t="s">
        <v>189</v>
      </c>
      <c r="O31" s="435" t="s">
        <v>189</v>
      </c>
      <c r="P31" s="946"/>
      <c r="Q31" s="946"/>
      <c r="R31" s="949"/>
      <c r="S31" s="952"/>
      <c r="T31" s="955"/>
      <c r="U31" s="955"/>
      <c r="V31" s="958"/>
      <c r="W31" s="436"/>
    </row>
    <row r="32" spans="1:23" ht="373.5" customHeight="1" x14ac:dyDescent="0.25">
      <c r="A32" s="432">
        <v>13</v>
      </c>
      <c r="B32" s="433" t="s">
        <v>92</v>
      </c>
      <c r="C32" s="432" t="s">
        <v>1300</v>
      </c>
      <c r="D32" s="432" t="s">
        <v>1301</v>
      </c>
      <c r="E32" s="432" t="s">
        <v>1302</v>
      </c>
      <c r="F32" s="432" t="s">
        <v>1303</v>
      </c>
      <c r="G32" s="432"/>
      <c r="H32" s="432"/>
      <c r="I32" s="434">
        <v>43466</v>
      </c>
      <c r="J32" s="434">
        <v>43800</v>
      </c>
      <c r="K32" s="946"/>
      <c r="L32" s="946"/>
      <c r="M32" s="435" t="s">
        <v>189</v>
      </c>
      <c r="N32" s="435" t="s">
        <v>189</v>
      </c>
      <c r="O32" s="435" t="s">
        <v>189</v>
      </c>
      <c r="P32" s="946"/>
      <c r="Q32" s="946"/>
      <c r="R32" s="949"/>
      <c r="S32" s="952"/>
      <c r="T32" s="955"/>
      <c r="U32" s="955"/>
      <c r="V32" s="958"/>
      <c r="W32" s="436"/>
    </row>
    <row r="33" spans="1:23" ht="373.5" customHeight="1" x14ac:dyDescent="0.25">
      <c r="A33" s="432">
        <v>14</v>
      </c>
      <c r="B33" s="433" t="s">
        <v>92</v>
      </c>
      <c r="C33" s="432" t="s">
        <v>1304</v>
      </c>
      <c r="D33" s="432" t="s">
        <v>1305</v>
      </c>
      <c r="E33" s="432" t="s">
        <v>1306</v>
      </c>
      <c r="F33" s="432" t="s">
        <v>1307</v>
      </c>
      <c r="G33" s="432"/>
      <c r="H33" s="432"/>
      <c r="I33" s="434">
        <v>43466</v>
      </c>
      <c r="J33" s="434">
        <v>43800</v>
      </c>
      <c r="K33" s="946"/>
      <c r="L33" s="946"/>
      <c r="M33" s="435" t="s">
        <v>189</v>
      </c>
      <c r="N33" s="435" t="s">
        <v>189</v>
      </c>
      <c r="O33" s="435" t="s">
        <v>189</v>
      </c>
      <c r="P33" s="946"/>
      <c r="Q33" s="946"/>
      <c r="R33" s="949"/>
      <c r="S33" s="952"/>
      <c r="T33" s="955"/>
      <c r="U33" s="955"/>
      <c r="V33" s="958"/>
      <c r="W33" s="436"/>
    </row>
    <row r="34" spans="1:23" ht="373.5" customHeight="1" x14ac:dyDescent="0.25">
      <c r="A34" s="432">
        <v>15</v>
      </c>
      <c r="B34" s="433" t="s">
        <v>92</v>
      </c>
      <c r="C34" s="432" t="s">
        <v>1308</v>
      </c>
      <c r="D34" s="432" t="s">
        <v>1309</v>
      </c>
      <c r="E34" s="432" t="s">
        <v>1310</v>
      </c>
      <c r="F34" s="432" t="s">
        <v>1311</v>
      </c>
      <c r="G34" s="432"/>
      <c r="H34" s="432"/>
      <c r="I34" s="434">
        <v>43466</v>
      </c>
      <c r="J34" s="434">
        <v>43800</v>
      </c>
      <c r="K34" s="946"/>
      <c r="L34" s="946"/>
      <c r="M34" s="435" t="s">
        <v>189</v>
      </c>
      <c r="N34" s="435" t="s">
        <v>189</v>
      </c>
      <c r="O34" s="435" t="s">
        <v>189</v>
      </c>
      <c r="P34" s="946"/>
      <c r="Q34" s="946"/>
      <c r="R34" s="949"/>
      <c r="S34" s="952"/>
      <c r="T34" s="955"/>
      <c r="U34" s="955"/>
      <c r="V34" s="958"/>
      <c r="W34" s="436"/>
    </row>
    <row r="35" spans="1:23" ht="373.5" customHeight="1" x14ac:dyDescent="0.25">
      <c r="A35" s="432">
        <v>16</v>
      </c>
      <c r="B35" s="433" t="s">
        <v>92</v>
      </c>
      <c r="C35" s="432" t="s">
        <v>1312</v>
      </c>
      <c r="D35" s="432" t="s">
        <v>1313</v>
      </c>
      <c r="E35" s="432" t="s">
        <v>1314</v>
      </c>
      <c r="F35" s="432" t="s">
        <v>1315</v>
      </c>
      <c r="G35" s="432"/>
      <c r="H35" s="432"/>
      <c r="I35" s="434">
        <v>43466</v>
      </c>
      <c r="J35" s="434">
        <v>43800</v>
      </c>
      <c r="K35" s="946"/>
      <c r="L35" s="946"/>
      <c r="M35" s="435" t="s">
        <v>189</v>
      </c>
      <c r="N35" s="435" t="s">
        <v>189</v>
      </c>
      <c r="O35" s="435" t="s">
        <v>1272</v>
      </c>
      <c r="P35" s="946"/>
      <c r="Q35" s="946"/>
      <c r="R35" s="949"/>
      <c r="S35" s="952"/>
      <c r="T35" s="955"/>
      <c r="U35" s="955"/>
      <c r="V35" s="958"/>
      <c r="W35" s="436"/>
    </row>
    <row r="36" spans="1:23" ht="373.5" customHeight="1" x14ac:dyDescent="0.25">
      <c r="A36" s="432">
        <v>17</v>
      </c>
      <c r="B36" s="433" t="s">
        <v>92</v>
      </c>
      <c r="C36" s="432" t="s">
        <v>1316</v>
      </c>
      <c r="D36" s="432" t="s">
        <v>1317</v>
      </c>
      <c r="E36" s="432" t="s">
        <v>1318</v>
      </c>
      <c r="F36" s="432" t="s">
        <v>1319</v>
      </c>
      <c r="G36" s="432"/>
      <c r="H36" s="432"/>
      <c r="I36" s="434">
        <v>43466</v>
      </c>
      <c r="J36" s="434">
        <v>43800</v>
      </c>
      <c r="K36" s="946"/>
      <c r="L36" s="946"/>
      <c r="M36" s="435" t="s">
        <v>189</v>
      </c>
      <c r="N36" s="435" t="s">
        <v>189</v>
      </c>
      <c r="O36" s="435" t="s">
        <v>1272</v>
      </c>
      <c r="P36" s="946"/>
      <c r="Q36" s="946"/>
      <c r="R36" s="949"/>
      <c r="S36" s="952"/>
      <c r="T36" s="955"/>
      <c r="U36" s="955"/>
      <c r="V36" s="958"/>
      <c r="W36" s="436"/>
    </row>
    <row r="37" spans="1:23" ht="373.5" customHeight="1" x14ac:dyDescent="0.25">
      <c r="A37" s="432">
        <v>18</v>
      </c>
      <c r="B37" s="433" t="s">
        <v>92</v>
      </c>
      <c r="C37" s="432" t="s">
        <v>1320</v>
      </c>
      <c r="D37" s="432" t="s">
        <v>1321</v>
      </c>
      <c r="E37" s="432" t="s">
        <v>1321</v>
      </c>
      <c r="F37" s="432" t="s">
        <v>1322</v>
      </c>
      <c r="G37" s="432"/>
      <c r="H37" s="432"/>
      <c r="I37" s="434">
        <v>43466</v>
      </c>
      <c r="J37" s="434">
        <v>43800</v>
      </c>
      <c r="K37" s="946"/>
      <c r="L37" s="946"/>
      <c r="M37" s="435" t="s">
        <v>189</v>
      </c>
      <c r="N37" s="435" t="s">
        <v>189</v>
      </c>
      <c r="O37" s="435" t="s">
        <v>189</v>
      </c>
      <c r="P37" s="946"/>
      <c r="Q37" s="946"/>
      <c r="R37" s="949"/>
      <c r="S37" s="952"/>
      <c r="T37" s="955"/>
      <c r="U37" s="955"/>
      <c r="V37" s="958"/>
      <c r="W37" s="436"/>
    </row>
    <row r="38" spans="1:23" ht="373.5" customHeight="1" x14ac:dyDescent="0.25">
      <c r="A38" s="432">
        <v>19</v>
      </c>
      <c r="B38" s="433" t="s">
        <v>92</v>
      </c>
      <c r="C38" s="432" t="s">
        <v>1323</v>
      </c>
      <c r="D38" s="432" t="s">
        <v>1324</v>
      </c>
      <c r="E38" s="432" t="s">
        <v>1325</v>
      </c>
      <c r="F38" s="432" t="s">
        <v>1326</v>
      </c>
      <c r="G38" s="432"/>
      <c r="H38" s="432"/>
      <c r="I38" s="434">
        <v>43466</v>
      </c>
      <c r="J38" s="434">
        <v>43800</v>
      </c>
      <c r="K38" s="946"/>
      <c r="L38" s="946"/>
      <c r="M38" s="435" t="s">
        <v>189</v>
      </c>
      <c r="N38" s="435" t="s">
        <v>189</v>
      </c>
      <c r="O38" s="435" t="s">
        <v>189</v>
      </c>
      <c r="P38" s="946"/>
      <c r="Q38" s="946"/>
      <c r="R38" s="949"/>
      <c r="S38" s="952"/>
      <c r="T38" s="955"/>
      <c r="U38" s="955"/>
      <c r="V38" s="958"/>
      <c r="W38" s="436"/>
    </row>
    <row r="39" spans="1:23" ht="373.5" customHeight="1" x14ac:dyDescent="0.25">
      <c r="A39" s="432">
        <v>20</v>
      </c>
      <c r="B39" s="433" t="s">
        <v>92</v>
      </c>
      <c r="C39" s="432" t="s">
        <v>1327</v>
      </c>
      <c r="D39" s="432" t="s">
        <v>1328</v>
      </c>
      <c r="E39" s="432" t="s">
        <v>1329</v>
      </c>
      <c r="F39" s="432" t="s">
        <v>1330</v>
      </c>
      <c r="G39" s="432"/>
      <c r="H39" s="432"/>
      <c r="I39" s="434">
        <v>43466</v>
      </c>
      <c r="J39" s="434">
        <v>43800</v>
      </c>
      <c r="K39" s="946"/>
      <c r="L39" s="946"/>
      <c r="M39" s="435" t="s">
        <v>189</v>
      </c>
      <c r="N39" s="435" t="s">
        <v>189</v>
      </c>
      <c r="O39" s="435" t="s">
        <v>189</v>
      </c>
      <c r="P39" s="946"/>
      <c r="Q39" s="946"/>
      <c r="R39" s="949"/>
      <c r="S39" s="952"/>
      <c r="T39" s="955"/>
      <c r="U39" s="955"/>
      <c r="V39" s="958"/>
      <c r="W39" s="436"/>
    </row>
    <row r="40" spans="1:23" ht="373.5" customHeight="1" x14ac:dyDescent="0.25">
      <c r="A40" s="432">
        <v>21</v>
      </c>
      <c r="B40" s="433" t="s">
        <v>92</v>
      </c>
      <c r="C40" s="432" t="s">
        <v>1331</v>
      </c>
      <c r="D40" s="432" t="s">
        <v>1332</v>
      </c>
      <c r="E40" s="432" t="s">
        <v>1333</v>
      </c>
      <c r="F40" s="432" t="s">
        <v>1334</v>
      </c>
      <c r="G40" s="432"/>
      <c r="H40" s="432"/>
      <c r="I40" s="434">
        <v>43466</v>
      </c>
      <c r="J40" s="434">
        <v>43800</v>
      </c>
      <c r="K40" s="946"/>
      <c r="L40" s="946"/>
      <c r="M40" s="435" t="s">
        <v>189</v>
      </c>
      <c r="N40" s="435" t="s">
        <v>189</v>
      </c>
      <c r="O40" s="435" t="s">
        <v>189</v>
      </c>
      <c r="P40" s="946"/>
      <c r="Q40" s="946"/>
      <c r="R40" s="949"/>
      <c r="S40" s="952"/>
      <c r="T40" s="955"/>
      <c r="U40" s="955"/>
      <c r="V40" s="958"/>
      <c r="W40" s="436"/>
    </row>
    <row r="41" spans="1:23" ht="373.5" customHeight="1" x14ac:dyDescent="0.25">
      <c r="A41" s="432">
        <v>22</v>
      </c>
      <c r="B41" s="433" t="s">
        <v>92</v>
      </c>
      <c r="C41" s="432" t="s">
        <v>1335</v>
      </c>
      <c r="D41" s="432" t="s">
        <v>1336</v>
      </c>
      <c r="E41" s="432" t="s">
        <v>1337</v>
      </c>
      <c r="F41" s="432" t="s">
        <v>1338</v>
      </c>
      <c r="G41" s="432"/>
      <c r="H41" s="432"/>
      <c r="I41" s="434">
        <v>43466</v>
      </c>
      <c r="J41" s="434">
        <v>43800</v>
      </c>
      <c r="K41" s="947"/>
      <c r="L41" s="947"/>
      <c r="M41" s="435" t="s">
        <v>189</v>
      </c>
      <c r="N41" s="435" t="s">
        <v>189</v>
      </c>
      <c r="O41" s="435" t="s">
        <v>189</v>
      </c>
      <c r="P41" s="947"/>
      <c r="Q41" s="947"/>
      <c r="R41" s="950"/>
      <c r="S41" s="953"/>
      <c r="T41" s="956"/>
      <c r="U41" s="956"/>
      <c r="V41" s="959"/>
      <c r="W41" s="436"/>
    </row>
    <row r="42" spans="1:23" s="442" customFormat="1" ht="24.75" customHeight="1" x14ac:dyDescent="0.4">
      <c r="A42" s="960" t="s">
        <v>71</v>
      </c>
      <c r="B42" s="961"/>
      <c r="C42" s="961"/>
      <c r="D42" s="961"/>
      <c r="E42" s="961"/>
      <c r="F42" s="961"/>
      <c r="G42" s="961"/>
      <c r="H42" s="961"/>
      <c r="I42" s="961"/>
      <c r="J42" s="962"/>
      <c r="K42" s="437">
        <f>SUM(K20:K41)</f>
        <v>191965</v>
      </c>
      <c r="L42" s="437">
        <f>SUM(L20:L41)</f>
        <v>191965</v>
      </c>
      <c r="M42" s="438"/>
      <c r="N42" s="438"/>
      <c r="O42" s="438"/>
      <c r="P42" s="437">
        <f>SUM(P20:P41)</f>
        <v>107607.27</v>
      </c>
      <c r="Q42" s="437">
        <f>SUM(Q20:Q41)</f>
        <v>174357.72999999998</v>
      </c>
      <c r="R42" s="437">
        <f>SUM(R20:R41)</f>
        <v>281965</v>
      </c>
      <c r="S42" s="439">
        <f>R42-L42</f>
        <v>90000</v>
      </c>
      <c r="T42" s="440">
        <f>IFERROR(S42/L42*100,0)</f>
        <v>46.883546479827054</v>
      </c>
      <c r="U42" s="440">
        <f>SUM(U20:U41)</f>
        <v>100</v>
      </c>
      <c r="V42" s="441"/>
    </row>
    <row r="43" spans="1:23" x14ac:dyDescent="0.4">
      <c r="A43" s="963" t="s">
        <v>72</v>
      </c>
      <c r="B43" s="963"/>
      <c r="C43" s="963"/>
      <c r="D43" s="963"/>
      <c r="E43" s="963"/>
      <c r="F43" s="963"/>
      <c r="G43" s="963"/>
      <c r="H43" s="963"/>
      <c r="I43" s="963"/>
      <c r="J43" s="963"/>
      <c r="K43" s="963"/>
      <c r="L43" s="963"/>
      <c r="M43" s="963"/>
      <c r="N43" s="963"/>
      <c r="O43" s="963"/>
      <c r="P43" s="963"/>
      <c r="Q43" s="963"/>
      <c r="R43" s="963"/>
      <c r="S43" s="963"/>
      <c r="T43" s="963"/>
      <c r="U43" s="963"/>
      <c r="V43" s="963"/>
    </row>
    <row r="44" spans="1:23" ht="36" customHeight="1" x14ac:dyDescent="0.25">
      <c r="A44" s="964" t="s">
        <v>73</v>
      </c>
      <c r="B44" s="965"/>
      <c r="C44" s="965"/>
      <c r="D44" s="965"/>
      <c r="E44" s="965"/>
      <c r="F44" s="965"/>
      <c r="G44" s="965"/>
      <c r="H44" s="965"/>
      <c r="I44" s="965"/>
      <c r="J44" s="965"/>
      <c r="K44" s="965"/>
      <c r="L44" s="965"/>
      <c r="M44" s="965"/>
      <c r="N44" s="965"/>
      <c r="O44" s="965"/>
      <c r="P44" s="965"/>
      <c r="Q44" s="965"/>
      <c r="R44" s="965"/>
      <c r="S44" s="965"/>
      <c r="T44" s="965"/>
      <c r="U44" s="965"/>
      <c r="V44" s="966"/>
    </row>
    <row r="45" spans="1:23" ht="40.5" customHeight="1" x14ac:dyDescent="0.4">
      <c r="A45" s="443"/>
      <c r="B45" s="444"/>
      <c r="C45" s="445"/>
      <c r="D45" s="445"/>
      <c r="E45" s="445"/>
      <c r="F45" s="445"/>
      <c r="G45" s="445"/>
      <c r="H45" s="445"/>
      <c r="I45" s="445"/>
      <c r="J45" s="445"/>
      <c r="K45" s="446"/>
      <c r="L45" s="446"/>
      <c r="M45" s="446"/>
      <c r="N45" s="446"/>
      <c r="O45" s="446"/>
      <c r="P45" s="446"/>
      <c r="Q45" s="446"/>
      <c r="R45" s="446"/>
      <c r="S45" s="445"/>
      <c r="T45" s="445"/>
      <c r="U45" s="445"/>
      <c r="V45" s="447"/>
    </row>
    <row r="46" spans="1:23" ht="15" hidden="1" customHeight="1" x14ac:dyDescent="0.4">
      <c r="A46" s="967" t="s">
        <v>74</v>
      </c>
      <c r="B46" s="967"/>
      <c r="C46" s="967"/>
      <c r="D46" s="967"/>
      <c r="E46" s="967"/>
      <c r="F46" s="967"/>
      <c r="G46" s="967"/>
      <c r="H46" s="967"/>
      <c r="I46" s="967"/>
      <c r="J46" s="448"/>
      <c r="K46" s="448"/>
      <c r="L46" s="448"/>
      <c r="M46" s="448"/>
      <c r="N46" s="448"/>
      <c r="O46" s="448"/>
      <c r="P46" s="448"/>
      <c r="Q46" s="448"/>
      <c r="R46" s="448"/>
      <c r="S46" s="448"/>
      <c r="T46" s="448"/>
      <c r="U46" s="448"/>
      <c r="V46" s="448"/>
    </row>
    <row r="47" spans="1:23" ht="15" hidden="1" customHeight="1" x14ac:dyDescent="0.4">
      <c r="A47" s="449" t="s">
        <v>75</v>
      </c>
      <c r="B47" s="450"/>
      <c r="C47" s="968" t="s">
        <v>76</v>
      </c>
      <c r="D47" s="968"/>
      <c r="E47" s="968"/>
      <c r="F47" s="968"/>
      <c r="G47" s="968"/>
      <c r="H47" s="968"/>
      <c r="I47" s="968"/>
      <c r="V47" s="426"/>
    </row>
    <row r="48" spans="1:23" ht="15" hidden="1" customHeight="1" x14ac:dyDescent="0.4">
      <c r="A48" s="449" t="s">
        <v>77</v>
      </c>
      <c r="B48" s="450"/>
      <c r="C48" s="968" t="s">
        <v>78</v>
      </c>
      <c r="D48" s="968"/>
      <c r="E48" s="968"/>
      <c r="F48" s="968"/>
      <c r="G48" s="968"/>
      <c r="H48" s="968"/>
      <c r="I48" s="968"/>
      <c r="V48" s="426"/>
    </row>
    <row r="49" spans="1:22" ht="15" hidden="1" customHeight="1" x14ac:dyDescent="0.4">
      <c r="A49" s="449" t="s">
        <v>79</v>
      </c>
      <c r="B49" s="450"/>
      <c r="C49" s="968" t="s">
        <v>80</v>
      </c>
      <c r="D49" s="968"/>
      <c r="E49" s="968"/>
      <c r="F49" s="968"/>
      <c r="G49" s="968"/>
      <c r="H49" s="968"/>
      <c r="I49" s="968"/>
      <c r="V49" s="426"/>
    </row>
    <row r="50" spans="1:22" ht="15" hidden="1" customHeight="1" x14ac:dyDescent="0.4">
      <c r="A50" s="449" t="s">
        <v>81</v>
      </c>
      <c r="B50" s="450"/>
      <c r="C50" s="968" t="s">
        <v>82</v>
      </c>
      <c r="D50" s="968"/>
      <c r="E50" s="968"/>
      <c r="F50" s="968"/>
      <c r="G50" s="968"/>
      <c r="H50" s="968"/>
      <c r="I50" s="968"/>
      <c r="V50" s="426"/>
    </row>
    <row r="51" spans="1:22" ht="35.25" customHeight="1" x14ac:dyDescent="0.4"/>
  </sheetData>
  <sheetProtection algorithmName="SHA-512" hashValue="AjBCDonRQMvIRmHDuTWIiL7azJFDayPjt80g8Ncxhz6aT+iPSIixIlK6sfcDB/yfrsHOrCceQuWA9Xjq491Umw==" saltValue="4HD1B/4LFBxRdbOdKJsCUg==" spinCount="100000" sheet="1" objects="1" scenarios="1" selectLockedCells="1" selectUnlockedCells="1"/>
  <mergeCells count="59">
    <mergeCell ref="C47:I47"/>
    <mergeCell ref="C48:I48"/>
    <mergeCell ref="C49:I49"/>
    <mergeCell ref="C50:I50"/>
    <mergeCell ref="U20:U41"/>
    <mergeCell ref="V20:V41"/>
    <mergeCell ref="A42:J42"/>
    <mergeCell ref="A43:V43"/>
    <mergeCell ref="A44:V44"/>
    <mergeCell ref="A46:I46"/>
    <mergeCell ref="T18:T19"/>
    <mergeCell ref="K20:K41"/>
    <mergeCell ref="L20:L41"/>
    <mergeCell ref="P20:P41"/>
    <mergeCell ref="Q20:Q41"/>
    <mergeCell ref="R20:R41"/>
    <mergeCell ref="S20:S41"/>
    <mergeCell ref="T20:T41"/>
    <mergeCell ref="S18:S19"/>
    <mergeCell ref="J18:J19"/>
    <mergeCell ref="K18:K19"/>
    <mergeCell ref="L18:L19"/>
    <mergeCell ref="M18:O18"/>
    <mergeCell ref="P18:R18"/>
    <mergeCell ref="I18:I19"/>
    <mergeCell ref="A16:V16"/>
    <mergeCell ref="A17:A19"/>
    <mergeCell ref="B17:B19"/>
    <mergeCell ref="C17:H17"/>
    <mergeCell ref="I17:J17"/>
    <mergeCell ref="K17:R17"/>
    <mergeCell ref="S17:T17"/>
    <mergeCell ref="U17:U19"/>
    <mergeCell ref="V17:V19"/>
    <mergeCell ref="C18:C19"/>
    <mergeCell ref="D18:D19"/>
    <mergeCell ref="E18:E19"/>
    <mergeCell ref="F18:F19"/>
    <mergeCell ref="G18:G19"/>
    <mergeCell ref="H18:H19"/>
    <mergeCell ref="A13:I13"/>
    <mergeCell ref="J13:V13"/>
    <mergeCell ref="A14:I14"/>
    <mergeCell ref="J14:V14"/>
    <mergeCell ref="A15:I15"/>
    <mergeCell ref="J15:V15"/>
    <mergeCell ref="A10:I10"/>
    <mergeCell ref="J10:V10"/>
    <mergeCell ref="A11:I11"/>
    <mergeCell ref="J11:V11"/>
    <mergeCell ref="A12:I12"/>
    <mergeCell ref="J12:V12"/>
    <mergeCell ref="A9:I9"/>
    <mergeCell ref="J9:V9"/>
    <mergeCell ref="K4:U4"/>
    <mergeCell ref="A6:V6"/>
    <mergeCell ref="A7:V7"/>
    <mergeCell ref="A8:I8"/>
    <mergeCell ref="J8:V8"/>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4:V49"/>
  <sheetViews>
    <sheetView showGridLines="0" topLeftCell="A4" zoomScale="50" zoomScaleNormal="50" zoomScaleSheetLayoutView="80" workbookViewId="0">
      <selection activeCell="Q20" sqref="Q20"/>
    </sheetView>
  </sheetViews>
  <sheetFormatPr defaultColWidth="9.140625" defaultRowHeight="26.25" x14ac:dyDescent="0.4"/>
  <cols>
    <col min="1" max="1" width="13" style="451" customWidth="1"/>
    <col min="2" max="2" width="23.85546875" style="451" customWidth="1"/>
    <col min="3" max="3" width="51" style="451" customWidth="1"/>
    <col min="4" max="4" width="30.5703125" style="451" customWidth="1"/>
    <col min="5" max="5" width="39" style="451" customWidth="1"/>
    <col min="6" max="6" width="30.5703125" style="451" customWidth="1"/>
    <col min="7" max="8" width="26.42578125" style="451" customWidth="1"/>
    <col min="9" max="9" width="17.5703125" style="451" customWidth="1"/>
    <col min="10" max="10" width="16.28515625" style="451" customWidth="1"/>
    <col min="11" max="15" width="32.28515625" style="451" customWidth="1"/>
    <col min="16" max="16" width="28.5703125" style="451" customWidth="1"/>
    <col min="17" max="17" width="27.140625" style="451" customWidth="1"/>
    <col min="18" max="18" width="30" style="451" customWidth="1"/>
    <col min="19" max="19" width="47.5703125" style="451" bestFit="1" customWidth="1"/>
    <col min="20" max="20" width="25" style="451" customWidth="1"/>
    <col min="21" max="21" width="20" style="451" customWidth="1"/>
    <col min="22" max="22" width="36" style="455" customWidth="1"/>
    <col min="23" max="27" width="9.140625" style="454"/>
    <col min="28" max="28" width="14" style="454" bestFit="1" customWidth="1"/>
    <col min="29" max="16384" width="9.140625" style="454"/>
  </cols>
  <sheetData>
    <row r="4" spans="1:22" ht="33.75" x14ac:dyDescent="0.4">
      <c r="K4" s="453"/>
      <c r="L4" s="453"/>
      <c r="M4" s="453"/>
      <c r="N4" s="453"/>
      <c r="O4" s="453"/>
    </row>
    <row r="5" spans="1:22" ht="39" customHeight="1" x14ac:dyDescent="0.4"/>
    <row r="6" spans="1:22" ht="31.5" customHeight="1" x14ac:dyDescent="0.25">
      <c r="A6" s="969" t="s">
        <v>0</v>
      </c>
      <c r="B6" s="969"/>
      <c r="C6" s="969"/>
      <c r="D6" s="969"/>
      <c r="E6" s="969"/>
      <c r="F6" s="969"/>
      <c r="G6" s="969"/>
      <c r="H6" s="969"/>
      <c r="I6" s="969"/>
      <c r="J6" s="969"/>
      <c r="K6" s="969"/>
      <c r="L6" s="969"/>
      <c r="M6" s="969"/>
      <c r="N6" s="969"/>
      <c r="O6" s="969"/>
      <c r="P6" s="969"/>
      <c r="Q6" s="969"/>
      <c r="R6" s="969"/>
      <c r="S6" s="969"/>
      <c r="T6" s="969"/>
      <c r="U6" s="969"/>
      <c r="V6" s="969"/>
    </row>
    <row r="7" spans="1:22" x14ac:dyDescent="0.25">
      <c r="A7" s="970" t="s">
        <v>1</v>
      </c>
      <c r="B7" s="970"/>
      <c r="C7" s="970"/>
      <c r="D7" s="970"/>
      <c r="E7" s="970"/>
      <c r="F7" s="970"/>
      <c r="G7" s="970"/>
      <c r="H7" s="970"/>
      <c r="I7" s="970"/>
      <c r="J7" s="970"/>
      <c r="K7" s="970"/>
      <c r="L7" s="970"/>
      <c r="M7" s="970"/>
      <c r="N7" s="970"/>
      <c r="O7" s="970"/>
      <c r="P7" s="970"/>
      <c r="Q7" s="970"/>
      <c r="R7" s="970"/>
      <c r="S7" s="970"/>
      <c r="T7" s="970"/>
      <c r="U7" s="970"/>
      <c r="V7" s="970"/>
    </row>
    <row r="8" spans="1:22" ht="45" customHeight="1" x14ac:dyDescent="0.25">
      <c r="A8" s="971" t="s">
        <v>2</v>
      </c>
      <c r="B8" s="971"/>
      <c r="C8" s="971"/>
      <c r="D8" s="971"/>
      <c r="E8" s="971"/>
      <c r="F8" s="971"/>
      <c r="G8" s="971"/>
      <c r="H8" s="971"/>
      <c r="I8" s="971"/>
      <c r="J8" s="972" t="s">
        <v>1481</v>
      </c>
      <c r="K8" s="972"/>
      <c r="L8" s="972"/>
      <c r="M8" s="972"/>
      <c r="N8" s="972"/>
      <c r="O8" s="972"/>
      <c r="P8" s="972"/>
      <c r="Q8" s="972"/>
      <c r="R8" s="972"/>
      <c r="S8" s="972"/>
      <c r="T8" s="972"/>
      <c r="U8" s="972"/>
      <c r="V8" s="972"/>
    </row>
    <row r="9" spans="1:22" ht="45" customHeight="1" x14ac:dyDescent="0.25">
      <c r="A9" s="971" t="s">
        <v>4</v>
      </c>
      <c r="B9" s="971"/>
      <c r="C9" s="971"/>
      <c r="D9" s="971"/>
      <c r="E9" s="971"/>
      <c r="F9" s="971"/>
      <c r="G9" s="971"/>
      <c r="H9" s="971"/>
      <c r="I9" s="971"/>
      <c r="J9" s="972" t="s">
        <v>1497</v>
      </c>
      <c r="K9" s="972"/>
      <c r="L9" s="972"/>
      <c r="M9" s="972"/>
      <c r="N9" s="972"/>
      <c r="O9" s="972"/>
      <c r="P9" s="972"/>
      <c r="Q9" s="972"/>
      <c r="R9" s="972"/>
      <c r="S9" s="972"/>
      <c r="T9" s="972"/>
      <c r="U9" s="972"/>
      <c r="V9" s="972"/>
    </row>
    <row r="10" spans="1:22" ht="45" customHeight="1" x14ac:dyDescent="0.25">
      <c r="A10" s="971" t="s">
        <v>6</v>
      </c>
      <c r="B10" s="971"/>
      <c r="C10" s="971"/>
      <c r="D10" s="971"/>
      <c r="E10" s="971"/>
      <c r="F10" s="971"/>
      <c r="G10" s="971"/>
      <c r="H10" s="971"/>
      <c r="I10" s="971"/>
      <c r="J10" s="972" t="s">
        <v>680</v>
      </c>
      <c r="K10" s="972"/>
      <c r="L10" s="972"/>
      <c r="M10" s="972"/>
      <c r="N10" s="972"/>
      <c r="O10" s="972"/>
      <c r="P10" s="972"/>
      <c r="Q10" s="972"/>
      <c r="R10" s="972"/>
      <c r="S10" s="972"/>
      <c r="T10" s="972"/>
      <c r="U10" s="972"/>
      <c r="V10" s="972"/>
    </row>
    <row r="11" spans="1:22" ht="45" customHeight="1" x14ac:dyDescent="0.25">
      <c r="A11" s="971" t="s">
        <v>8</v>
      </c>
      <c r="B11" s="971"/>
      <c r="C11" s="971"/>
      <c r="D11" s="971"/>
      <c r="E11" s="971"/>
      <c r="F11" s="971"/>
      <c r="G11" s="971"/>
      <c r="H11" s="971"/>
      <c r="I11" s="971"/>
      <c r="J11" s="972" t="s">
        <v>1542</v>
      </c>
      <c r="K11" s="972"/>
      <c r="L11" s="972"/>
      <c r="M11" s="972"/>
      <c r="N11" s="972"/>
      <c r="O11" s="972"/>
      <c r="P11" s="972"/>
      <c r="Q11" s="972"/>
      <c r="R11" s="972"/>
      <c r="S11" s="972"/>
      <c r="T11" s="972"/>
      <c r="U11" s="972"/>
      <c r="V11" s="972"/>
    </row>
    <row r="12" spans="1:22" ht="45" customHeight="1" x14ac:dyDescent="0.25">
      <c r="A12" s="971" t="s">
        <v>85</v>
      </c>
      <c r="B12" s="971"/>
      <c r="C12" s="971"/>
      <c r="D12" s="971"/>
      <c r="E12" s="971"/>
      <c r="F12" s="971"/>
      <c r="G12" s="971"/>
      <c r="H12" s="971"/>
      <c r="I12" s="971"/>
      <c r="J12" s="972" t="s">
        <v>1522</v>
      </c>
      <c r="K12" s="972"/>
      <c r="L12" s="972"/>
      <c r="M12" s="972"/>
      <c r="N12" s="972"/>
      <c r="O12" s="972"/>
      <c r="P12" s="972"/>
      <c r="Q12" s="972"/>
      <c r="R12" s="972"/>
      <c r="S12" s="972"/>
      <c r="T12" s="972"/>
      <c r="U12" s="972"/>
      <c r="V12" s="972"/>
    </row>
    <row r="13" spans="1:22" ht="45" customHeight="1" x14ac:dyDescent="0.25">
      <c r="A13" s="971" t="s">
        <v>12</v>
      </c>
      <c r="B13" s="971"/>
      <c r="C13" s="971"/>
      <c r="D13" s="971"/>
      <c r="E13" s="971"/>
      <c r="F13" s="971"/>
      <c r="G13" s="971"/>
      <c r="H13" s="971"/>
      <c r="I13" s="971"/>
      <c r="J13" s="972" t="s">
        <v>87</v>
      </c>
      <c r="K13" s="972"/>
      <c r="L13" s="972"/>
      <c r="M13" s="972"/>
      <c r="N13" s="972"/>
      <c r="O13" s="972"/>
      <c r="P13" s="972"/>
      <c r="Q13" s="972"/>
      <c r="R13" s="972"/>
      <c r="S13" s="972"/>
      <c r="T13" s="972"/>
      <c r="U13" s="972"/>
      <c r="V13" s="972"/>
    </row>
    <row r="14" spans="1:22" ht="45" customHeight="1" x14ac:dyDescent="0.25">
      <c r="A14" s="971" t="s">
        <v>14</v>
      </c>
      <c r="B14" s="971"/>
      <c r="C14" s="971"/>
      <c r="D14" s="971"/>
      <c r="E14" s="971"/>
      <c r="F14" s="971"/>
      <c r="G14" s="971"/>
      <c r="H14" s="971"/>
      <c r="I14" s="971"/>
      <c r="J14" s="972" t="s">
        <v>1510</v>
      </c>
      <c r="K14" s="972"/>
      <c r="L14" s="972"/>
      <c r="M14" s="972"/>
      <c r="N14" s="972"/>
      <c r="O14" s="972"/>
      <c r="P14" s="972"/>
      <c r="Q14" s="972"/>
      <c r="R14" s="972"/>
      <c r="S14" s="972"/>
      <c r="T14" s="972"/>
      <c r="U14" s="972"/>
      <c r="V14" s="972"/>
    </row>
    <row r="15" spans="1:22" ht="45" customHeight="1" x14ac:dyDescent="0.25">
      <c r="A15" s="976" t="s">
        <v>16</v>
      </c>
      <c r="B15" s="976"/>
      <c r="C15" s="976"/>
      <c r="D15" s="976"/>
      <c r="E15" s="976"/>
      <c r="F15" s="976"/>
      <c r="G15" s="976"/>
      <c r="H15" s="976"/>
      <c r="I15" s="976"/>
      <c r="J15" s="977" t="s">
        <v>1523</v>
      </c>
      <c r="K15" s="977"/>
      <c r="L15" s="977"/>
      <c r="M15" s="977"/>
      <c r="N15" s="977"/>
      <c r="O15" s="977"/>
      <c r="P15" s="977"/>
      <c r="Q15" s="977"/>
      <c r="R15" s="977"/>
      <c r="S15" s="977"/>
      <c r="T15" s="977"/>
      <c r="U15" s="977"/>
      <c r="V15" s="977"/>
    </row>
    <row r="16" spans="1:22" s="456" customFormat="1" ht="54" customHeight="1" x14ac:dyDescent="0.25">
      <c r="A16" s="978"/>
      <c r="B16" s="978"/>
      <c r="C16" s="978"/>
      <c r="D16" s="978"/>
      <c r="E16" s="978"/>
      <c r="F16" s="978"/>
      <c r="G16" s="978"/>
      <c r="H16" s="978"/>
      <c r="I16" s="978"/>
      <c r="J16" s="978"/>
      <c r="K16" s="978"/>
      <c r="L16" s="978"/>
      <c r="M16" s="978"/>
      <c r="N16" s="978"/>
      <c r="O16" s="978"/>
      <c r="P16" s="978"/>
      <c r="Q16" s="978"/>
      <c r="R16" s="978"/>
      <c r="S16" s="978"/>
      <c r="T16" s="978"/>
      <c r="U16" s="978"/>
      <c r="V16" s="978"/>
    </row>
    <row r="17" spans="1:22" ht="60" customHeight="1" x14ac:dyDescent="0.25">
      <c r="A17" s="931" t="s">
        <v>17</v>
      </c>
      <c r="B17" s="931" t="s">
        <v>18</v>
      </c>
      <c r="C17" s="932" t="s">
        <v>19</v>
      </c>
      <c r="D17" s="933"/>
      <c r="E17" s="933"/>
      <c r="F17" s="933"/>
      <c r="G17" s="933"/>
      <c r="H17" s="934"/>
      <c r="I17" s="932" t="s">
        <v>20</v>
      </c>
      <c r="J17" s="934"/>
      <c r="K17" s="929" t="s">
        <v>21</v>
      </c>
      <c r="L17" s="929"/>
      <c r="M17" s="929"/>
      <c r="N17" s="929"/>
      <c r="O17" s="929"/>
      <c r="P17" s="929"/>
      <c r="Q17" s="929"/>
      <c r="R17" s="929"/>
      <c r="S17" s="931" t="s">
        <v>22</v>
      </c>
      <c r="T17" s="931"/>
      <c r="U17" s="936" t="s">
        <v>89</v>
      </c>
      <c r="V17" s="931" t="s">
        <v>24</v>
      </c>
    </row>
    <row r="18" spans="1:22" ht="48.75" customHeight="1" x14ac:dyDescent="0.25">
      <c r="A18" s="931"/>
      <c r="B18" s="931"/>
      <c r="C18" s="929" t="s">
        <v>25</v>
      </c>
      <c r="D18" s="937" t="s">
        <v>26</v>
      </c>
      <c r="E18" s="937" t="s">
        <v>27</v>
      </c>
      <c r="F18" s="929" t="s">
        <v>28</v>
      </c>
      <c r="G18" s="937" t="s">
        <v>29</v>
      </c>
      <c r="H18" s="937" t="s">
        <v>30</v>
      </c>
      <c r="I18" s="929" t="s">
        <v>31</v>
      </c>
      <c r="J18" s="937" t="s">
        <v>32</v>
      </c>
      <c r="K18" s="929" t="s">
        <v>33</v>
      </c>
      <c r="L18" s="988" t="s">
        <v>1543</v>
      </c>
      <c r="M18" s="942" t="s">
        <v>35</v>
      </c>
      <c r="N18" s="943"/>
      <c r="O18" s="944"/>
      <c r="P18" s="942" t="s">
        <v>36</v>
      </c>
      <c r="Q18" s="943"/>
      <c r="R18" s="944"/>
      <c r="S18" s="931" t="s">
        <v>90</v>
      </c>
      <c r="T18" s="931" t="s">
        <v>91</v>
      </c>
      <c r="U18" s="936"/>
      <c r="V18" s="931"/>
    </row>
    <row r="19" spans="1:22" ht="79.900000000000006" customHeight="1" x14ac:dyDescent="0.25">
      <c r="A19" s="931"/>
      <c r="B19" s="931"/>
      <c r="C19" s="929"/>
      <c r="D19" s="938"/>
      <c r="E19" s="938"/>
      <c r="F19" s="929"/>
      <c r="G19" s="939"/>
      <c r="H19" s="939"/>
      <c r="I19" s="929"/>
      <c r="J19" s="939"/>
      <c r="K19" s="929"/>
      <c r="L19" s="989"/>
      <c r="M19" s="431" t="s">
        <v>39</v>
      </c>
      <c r="N19" s="431" t="s">
        <v>40</v>
      </c>
      <c r="O19" s="431" t="s">
        <v>41</v>
      </c>
      <c r="P19" s="431" t="s">
        <v>42</v>
      </c>
      <c r="Q19" s="431" t="s">
        <v>43</v>
      </c>
      <c r="R19" s="431" t="s">
        <v>44</v>
      </c>
      <c r="S19" s="931"/>
      <c r="T19" s="931"/>
      <c r="U19" s="936"/>
      <c r="V19" s="931"/>
    </row>
    <row r="20" spans="1:22" ht="210" x14ac:dyDescent="0.25">
      <c r="A20" s="470">
        <v>1</v>
      </c>
      <c r="B20" s="433" t="s">
        <v>92</v>
      </c>
      <c r="C20" s="470" t="s">
        <v>1544</v>
      </c>
      <c r="D20" s="470" t="s">
        <v>1545</v>
      </c>
      <c r="E20" s="470" t="s">
        <v>1546</v>
      </c>
      <c r="F20" s="470" t="s">
        <v>1547</v>
      </c>
      <c r="G20" s="470" t="s">
        <v>1548</v>
      </c>
      <c r="H20" s="470" t="s">
        <v>1497</v>
      </c>
      <c r="I20" s="471" t="s">
        <v>65</v>
      </c>
      <c r="J20" s="471" t="s">
        <v>53</v>
      </c>
      <c r="K20" s="458">
        <v>30000</v>
      </c>
      <c r="L20" s="458">
        <v>5030000</v>
      </c>
      <c r="M20" s="489" t="s">
        <v>1347</v>
      </c>
      <c r="N20" s="489" t="s">
        <v>1347</v>
      </c>
      <c r="O20" s="489" t="s">
        <v>1347</v>
      </c>
      <c r="P20" s="458">
        <v>0</v>
      </c>
      <c r="Q20" s="458">
        <v>530000</v>
      </c>
      <c r="R20" s="460">
        <v>530000</v>
      </c>
      <c r="S20" s="461">
        <f>R20-L20</f>
        <v>-4500000</v>
      </c>
      <c r="T20" s="475">
        <f>IFERROR(S20/L20*100,0)</f>
        <v>-89.463220675944328</v>
      </c>
      <c r="U20" s="475">
        <f t="shared" ref="U20:U34" si="0">IFERROR(R20/$R$40*100,0)</f>
        <v>100</v>
      </c>
      <c r="V20" s="470" t="s">
        <v>1497</v>
      </c>
    </row>
    <row r="21" spans="1:22" ht="55.5" hidden="1" customHeight="1" x14ac:dyDescent="0.25">
      <c r="A21" s="470">
        <v>7</v>
      </c>
      <c r="B21" s="499"/>
      <c r="C21" s="499"/>
      <c r="D21" s="499"/>
      <c r="E21" s="499"/>
      <c r="F21" s="499"/>
      <c r="G21" s="499"/>
      <c r="H21" s="501"/>
      <c r="I21" s="471"/>
      <c r="J21" s="471"/>
      <c r="K21" s="491"/>
      <c r="L21" s="491"/>
      <c r="M21" s="500"/>
      <c r="N21" s="500"/>
      <c r="O21" s="500"/>
      <c r="P21" s="491"/>
      <c r="Q21" s="491"/>
      <c r="R21" s="492">
        <f t="shared" ref="R21:R24" si="1">P21+Q21</f>
        <v>0</v>
      </c>
      <c r="S21" s="493">
        <f t="shared" ref="S21:S39" si="2">R21-K21</f>
        <v>0</v>
      </c>
      <c r="T21" s="494">
        <f t="shared" ref="T21:T39" si="3">IFERROR(S21/K21*100,0)</f>
        <v>0</v>
      </c>
      <c r="U21" s="494">
        <f t="shared" si="0"/>
        <v>0</v>
      </c>
      <c r="V21" s="499"/>
    </row>
    <row r="22" spans="1:22" ht="55.5" hidden="1" customHeight="1" x14ac:dyDescent="0.25">
      <c r="A22" s="470">
        <v>8</v>
      </c>
      <c r="B22" s="499"/>
      <c r="C22" s="499"/>
      <c r="D22" s="499"/>
      <c r="E22" s="499"/>
      <c r="F22" s="499"/>
      <c r="G22" s="499"/>
      <c r="H22" s="501"/>
      <c r="I22" s="471"/>
      <c r="J22" s="471"/>
      <c r="K22" s="491"/>
      <c r="L22" s="491"/>
      <c r="M22" s="500"/>
      <c r="N22" s="500"/>
      <c r="O22" s="500"/>
      <c r="P22" s="491"/>
      <c r="Q22" s="491"/>
      <c r="R22" s="492">
        <f t="shared" si="1"/>
        <v>0</v>
      </c>
      <c r="S22" s="493">
        <f t="shared" si="2"/>
        <v>0</v>
      </c>
      <c r="T22" s="494">
        <f t="shared" si="3"/>
        <v>0</v>
      </c>
      <c r="U22" s="494">
        <f t="shared" si="0"/>
        <v>0</v>
      </c>
      <c r="V22" s="499"/>
    </row>
    <row r="23" spans="1:22" ht="55.5" hidden="1" customHeight="1" x14ac:dyDescent="0.25">
      <c r="A23" s="470">
        <v>9</v>
      </c>
      <c r="B23" s="499"/>
      <c r="C23" s="499"/>
      <c r="D23" s="499"/>
      <c r="E23" s="499"/>
      <c r="F23" s="499"/>
      <c r="G23" s="499"/>
      <c r="H23" s="501"/>
      <c r="I23" s="471"/>
      <c r="J23" s="471"/>
      <c r="K23" s="491"/>
      <c r="L23" s="491"/>
      <c r="M23" s="500"/>
      <c r="N23" s="500"/>
      <c r="O23" s="500"/>
      <c r="P23" s="491"/>
      <c r="Q23" s="491"/>
      <c r="R23" s="492">
        <f t="shared" si="1"/>
        <v>0</v>
      </c>
      <c r="S23" s="493">
        <f t="shared" si="2"/>
        <v>0</v>
      </c>
      <c r="T23" s="494">
        <f t="shared" si="3"/>
        <v>0</v>
      </c>
      <c r="U23" s="494">
        <f t="shared" si="0"/>
        <v>0</v>
      </c>
      <c r="V23" s="499"/>
    </row>
    <row r="24" spans="1:22" ht="55.5" hidden="1" customHeight="1" x14ac:dyDescent="0.25">
      <c r="A24" s="470">
        <v>10</v>
      </c>
      <c r="B24" s="499"/>
      <c r="C24" s="499"/>
      <c r="D24" s="499"/>
      <c r="E24" s="499"/>
      <c r="F24" s="499"/>
      <c r="G24" s="499"/>
      <c r="H24" s="501"/>
      <c r="I24" s="471"/>
      <c r="J24" s="471"/>
      <c r="K24" s="491"/>
      <c r="L24" s="491"/>
      <c r="M24" s="500"/>
      <c r="N24" s="500"/>
      <c r="O24" s="500"/>
      <c r="P24" s="491"/>
      <c r="Q24" s="491"/>
      <c r="R24" s="492">
        <f t="shared" si="1"/>
        <v>0</v>
      </c>
      <c r="S24" s="493">
        <f t="shared" si="2"/>
        <v>0</v>
      </c>
      <c r="T24" s="494">
        <f t="shared" si="3"/>
        <v>0</v>
      </c>
      <c r="U24" s="494">
        <f t="shared" si="0"/>
        <v>0</v>
      </c>
      <c r="V24" s="499"/>
    </row>
    <row r="25" spans="1:22" ht="55.5" hidden="1" customHeight="1" x14ac:dyDescent="0.25">
      <c r="A25" s="470">
        <v>11</v>
      </c>
      <c r="B25" s="499"/>
      <c r="C25" s="499"/>
      <c r="D25" s="499"/>
      <c r="E25" s="499"/>
      <c r="F25" s="499"/>
      <c r="G25" s="499"/>
      <c r="H25" s="501"/>
      <c r="I25" s="471"/>
      <c r="J25" s="471"/>
      <c r="K25" s="491"/>
      <c r="L25" s="491"/>
      <c r="M25" s="500"/>
      <c r="N25" s="500"/>
      <c r="O25" s="500"/>
      <c r="P25" s="491"/>
      <c r="Q25" s="491"/>
      <c r="R25" s="492">
        <f>P25+Q25</f>
        <v>0</v>
      </c>
      <c r="S25" s="493">
        <f t="shared" si="2"/>
        <v>0</v>
      </c>
      <c r="T25" s="494">
        <f t="shared" si="3"/>
        <v>0</v>
      </c>
      <c r="U25" s="494">
        <f t="shared" si="0"/>
        <v>0</v>
      </c>
      <c r="V25" s="499"/>
    </row>
    <row r="26" spans="1:22" ht="55.5" hidden="1" customHeight="1" x14ac:dyDescent="0.4">
      <c r="A26" s="470">
        <v>12</v>
      </c>
      <c r="B26" s="499"/>
      <c r="C26" s="499"/>
      <c r="D26" s="499"/>
      <c r="F26" s="499"/>
      <c r="G26" s="499"/>
      <c r="H26" s="501"/>
      <c r="I26" s="471"/>
      <c r="J26" s="471"/>
      <c r="K26" s="491"/>
      <c r="L26" s="491"/>
      <c r="M26" s="500"/>
      <c r="N26" s="500"/>
      <c r="O26" s="500"/>
      <c r="P26" s="491"/>
      <c r="Q26" s="491"/>
      <c r="R26" s="492">
        <f t="shared" ref="R26:R39" si="4">P26+Q26</f>
        <v>0</v>
      </c>
      <c r="S26" s="493">
        <f t="shared" si="2"/>
        <v>0</v>
      </c>
      <c r="T26" s="494">
        <f t="shared" si="3"/>
        <v>0</v>
      </c>
      <c r="U26" s="494">
        <f t="shared" si="0"/>
        <v>0</v>
      </c>
      <c r="V26" s="499"/>
    </row>
    <row r="27" spans="1:22" ht="55.5" hidden="1" customHeight="1" x14ac:dyDescent="0.25">
      <c r="A27" s="470">
        <v>13</v>
      </c>
      <c r="B27" s="499"/>
      <c r="C27" s="499"/>
      <c r="D27" s="499"/>
      <c r="E27" s="499"/>
      <c r="F27" s="499"/>
      <c r="G27" s="499"/>
      <c r="H27" s="501"/>
      <c r="I27" s="471"/>
      <c r="J27" s="471"/>
      <c r="K27" s="491"/>
      <c r="L27" s="491"/>
      <c r="M27" s="500"/>
      <c r="N27" s="500"/>
      <c r="O27" s="500"/>
      <c r="P27" s="491"/>
      <c r="Q27" s="491"/>
      <c r="R27" s="492">
        <f t="shared" si="4"/>
        <v>0</v>
      </c>
      <c r="S27" s="493">
        <f t="shared" si="2"/>
        <v>0</v>
      </c>
      <c r="T27" s="494">
        <f t="shared" si="3"/>
        <v>0</v>
      </c>
      <c r="U27" s="494">
        <f t="shared" si="0"/>
        <v>0</v>
      </c>
      <c r="V27" s="499"/>
    </row>
    <row r="28" spans="1:22" ht="55.5" hidden="1" customHeight="1" x14ac:dyDescent="0.25">
      <c r="A28" s="470">
        <v>14</v>
      </c>
      <c r="B28" s="499"/>
      <c r="C28" s="499"/>
      <c r="D28" s="499"/>
      <c r="E28" s="499"/>
      <c r="F28" s="499"/>
      <c r="G28" s="499"/>
      <c r="H28" s="501"/>
      <c r="I28" s="471"/>
      <c r="J28" s="471"/>
      <c r="K28" s="491"/>
      <c r="L28" s="491"/>
      <c r="M28" s="500"/>
      <c r="N28" s="500"/>
      <c r="O28" s="500"/>
      <c r="P28" s="491"/>
      <c r="Q28" s="491"/>
      <c r="R28" s="492">
        <f t="shared" si="4"/>
        <v>0</v>
      </c>
      <c r="S28" s="493">
        <f t="shared" si="2"/>
        <v>0</v>
      </c>
      <c r="T28" s="494">
        <f t="shared" si="3"/>
        <v>0</v>
      </c>
      <c r="U28" s="494">
        <f t="shared" si="0"/>
        <v>0</v>
      </c>
      <c r="V28" s="499"/>
    </row>
    <row r="29" spans="1:22" ht="55.5" hidden="1" customHeight="1" x14ac:dyDescent="0.25">
      <c r="A29" s="470">
        <v>15</v>
      </c>
      <c r="B29" s="499"/>
      <c r="C29" s="499"/>
      <c r="D29" s="499"/>
      <c r="E29" s="499"/>
      <c r="F29" s="499"/>
      <c r="G29" s="499"/>
      <c r="H29" s="501"/>
      <c r="I29" s="471"/>
      <c r="J29" s="471"/>
      <c r="K29" s="491"/>
      <c r="L29" s="491"/>
      <c r="M29" s="500"/>
      <c r="N29" s="500"/>
      <c r="O29" s="500"/>
      <c r="P29" s="491"/>
      <c r="Q29" s="491"/>
      <c r="R29" s="492">
        <f t="shared" si="4"/>
        <v>0</v>
      </c>
      <c r="S29" s="493">
        <f t="shared" si="2"/>
        <v>0</v>
      </c>
      <c r="T29" s="494">
        <f t="shared" si="3"/>
        <v>0</v>
      </c>
      <c r="U29" s="494">
        <f t="shared" si="0"/>
        <v>0</v>
      </c>
      <c r="V29" s="499"/>
    </row>
    <row r="30" spans="1:22" ht="55.5" hidden="1" customHeight="1" x14ac:dyDescent="0.25">
      <c r="A30" s="470">
        <v>16</v>
      </c>
      <c r="B30" s="499"/>
      <c r="C30" s="499"/>
      <c r="D30" s="499"/>
      <c r="E30" s="499"/>
      <c r="F30" s="499"/>
      <c r="G30" s="499"/>
      <c r="H30" s="501"/>
      <c r="I30" s="471"/>
      <c r="J30" s="471"/>
      <c r="K30" s="491"/>
      <c r="L30" s="491"/>
      <c r="M30" s="500"/>
      <c r="N30" s="500"/>
      <c r="O30" s="500"/>
      <c r="P30" s="491"/>
      <c r="Q30" s="491"/>
      <c r="R30" s="492">
        <f t="shared" si="4"/>
        <v>0</v>
      </c>
      <c r="S30" s="493">
        <f t="shared" si="2"/>
        <v>0</v>
      </c>
      <c r="T30" s="494">
        <f t="shared" si="3"/>
        <v>0</v>
      </c>
      <c r="U30" s="494">
        <f t="shared" si="0"/>
        <v>0</v>
      </c>
      <c r="V30" s="499"/>
    </row>
    <row r="31" spans="1:22" ht="55.5" hidden="1" customHeight="1" x14ac:dyDescent="0.25">
      <c r="A31" s="470">
        <v>17</v>
      </c>
      <c r="B31" s="499"/>
      <c r="C31" s="499"/>
      <c r="D31" s="499"/>
      <c r="E31" s="499"/>
      <c r="F31" s="499"/>
      <c r="G31" s="499"/>
      <c r="H31" s="501"/>
      <c r="I31" s="471"/>
      <c r="J31" s="471"/>
      <c r="K31" s="491"/>
      <c r="L31" s="491"/>
      <c r="M31" s="500"/>
      <c r="N31" s="500"/>
      <c r="O31" s="500"/>
      <c r="P31" s="491"/>
      <c r="Q31" s="491"/>
      <c r="R31" s="492">
        <f t="shared" si="4"/>
        <v>0</v>
      </c>
      <c r="S31" s="493">
        <f t="shared" si="2"/>
        <v>0</v>
      </c>
      <c r="T31" s="494">
        <f t="shared" si="3"/>
        <v>0</v>
      </c>
      <c r="U31" s="494">
        <f t="shared" si="0"/>
        <v>0</v>
      </c>
      <c r="V31" s="499"/>
    </row>
    <row r="32" spans="1:22" ht="55.5" hidden="1" customHeight="1" x14ac:dyDescent="0.25">
      <c r="A32" s="470">
        <v>18</v>
      </c>
      <c r="B32" s="499"/>
      <c r="C32" s="499"/>
      <c r="D32" s="499"/>
      <c r="E32" s="499"/>
      <c r="F32" s="499"/>
      <c r="G32" s="499"/>
      <c r="H32" s="501"/>
      <c r="I32" s="471"/>
      <c r="J32" s="471"/>
      <c r="K32" s="491"/>
      <c r="L32" s="491"/>
      <c r="M32" s="500"/>
      <c r="N32" s="500"/>
      <c r="O32" s="500"/>
      <c r="P32" s="491"/>
      <c r="Q32" s="491"/>
      <c r="R32" s="492">
        <f t="shared" si="4"/>
        <v>0</v>
      </c>
      <c r="S32" s="493">
        <f t="shared" si="2"/>
        <v>0</v>
      </c>
      <c r="T32" s="494">
        <f t="shared" si="3"/>
        <v>0</v>
      </c>
      <c r="U32" s="494">
        <f t="shared" si="0"/>
        <v>0</v>
      </c>
      <c r="V32" s="499"/>
    </row>
    <row r="33" spans="1:22" ht="55.5" hidden="1" customHeight="1" x14ac:dyDescent="0.25">
      <c r="A33" s="470">
        <v>19</v>
      </c>
      <c r="B33" s="499"/>
      <c r="C33" s="499"/>
      <c r="D33" s="499"/>
      <c r="E33" s="499"/>
      <c r="F33" s="499"/>
      <c r="G33" s="499"/>
      <c r="H33" s="501"/>
      <c r="I33" s="471"/>
      <c r="J33" s="471"/>
      <c r="K33" s="491"/>
      <c r="L33" s="491"/>
      <c r="M33" s="500"/>
      <c r="N33" s="500"/>
      <c r="O33" s="500"/>
      <c r="P33" s="491"/>
      <c r="Q33" s="491"/>
      <c r="R33" s="492">
        <f t="shared" si="4"/>
        <v>0</v>
      </c>
      <c r="S33" s="493">
        <f t="shared" si="2"/>
        <v>0</v>
      </c>
      <c r="T33" s="494">
        <f t="shared" si="3"/>
        <v>0</v>
      </c>
      <c r="U33" s="494">
        <f t="shared" si="0"/>
        <v>0</v>
      </c>
      <c r="V33" s="499"/>
    </row>
    <row r="34" spans="1:22" ht="55.5" hidden="1" customHeight="1" x14ac:dyDescent="0.25">
      <c r="A34" s="470">
        <v>20</v>
      </c>
      <c r="B34" s="499"/>
      <c r="C34" s="499"/>
      <c r="D34" s="499"/>
      <c r="E34" s="499"/>
      <c r="F34" s="499"/>
      <c r="G34" s="499"/>
      <c r="H34" s="501"/>
      <c r="I34" s="471"/>
      <c r="J34" s="471"/>
      <c r="K34" s="491"/>
      <c r="L34" s="491"/>
      <c r="M34" s="500"/>
      <c r="N34" s="500"/>
      <c r="O34" s="500"/>
      <c r="P34" s="491"/>
      <c r="Q34" s="491"/>
      <c r="R34" s="492">
        <f t="shared" si="4"/>
        <v>0</v>
      </c>
      <c r="S34" s="493">
        <f t="shared" si="2"/>
        <v>0</v>
      </c>
      <c r="T34" s="494">
        <f t="shared" si="3"/>
        <v>0</v>
      </c>
      <c r="U34" s="494">
        <f t="shared" si="0"/>
        <v>0</v>
      </c>
      <c r="V34" s="499"/>
    </row>
    <row r="35" spans="1:22" ht="55.5" hidden="1" customHeight="1" x14ac:dyDescent="0.25">
      <c r="A35" s="470">
        <v>21</v>
      </c>
      <c r="B35" s="499"/>
      <c r="C35" s="499"/>
      <c r="D35" s="499"/>
      <c r="E35" s="499"/>
      <c r="F35" s="499"/>
      <c r="G35" s="499"/>
      <c r="H35" s="501"/>
      <c r="I35" s="471"/>
      <c r="J35" s="471"/>
      <c r="K35" s="491"/>
      <c r="L35" s="491"/>
      <c r="M35" s="500"/>
      <c r="N35" s="500"/>
      <c r="O35" s="500"/>
      <c r="P35" s="491"/>
      <c r="Q35" s="491"/>
      <c r="R35" s="492">
        <f t="shared" si="4"/>
        <v>0</v>
      </c>
      <c r="S35" s="493">
        <f t="shared" si="2"/>
        <v>0</v>
      </c>
      <c r="T35" s="494">
        <f t="shared" si="3"/>
        <v>0</v>
      </c>
      <c r="U35" s="494">
        <f>IFERROR(R35/$R$40*100,0)</f>
        <v>0</v>
      </c>
      <c r="V35" s="499"/>
    </row>
    <row r="36" spans="1:22" ht="55.5" hidden="1" customHeight="1" x14ac:dyDescent="0.25">
      <c r="A36" s="470">
        <v>22</v>
      </c>
      <c r="B36" s="499"/>
      <c r="C36" s="499"/>
      <c r="D36" s="499"/>
      <c r="E36" s="499"/>
      <c r="F36" s="499"/>
      <c r="G36" s="499"/>
      <c r="H36" s="501"/>
      <c r="I36" s="471"/>
      <c r="J36" s="471"/>
      <c r="K36" s="491"/>
      <c r="L36" s="491"/>
      <c r="M36" s="500"/>
      <c r="N36" s="500"/>
      <c r="O36" s="500"/>
      <c r="P36" s="491"/>
      <c r="Q36" s="491"/>
      <c r="R36" s="492">
        <f t="shared" si="4"/>
        <v>0</v>
      </c>
      <c r="S36" s="493">
        <f t="shared" si="2"/>
        <v>0</v>
      </c>
      <c r="T36" s="494">
        <f t="shared" si="3"/>
        <v>0</v>
      </c>
      <c r="U36" s="494">
        <f>IFERROR(R36/$R$40*100,0)</f>
        <v>0</v>
      </c>
      <c r="V36" s="499"/>
    </row>
    <row r="37" spans="1:22" ht="55.5" hidden="1" customHeight="1" x14ac:dyDescent="0.25">
      <c r="A37" s="470">
        <v>23</v>
      </c>
      <c r="B37" s="499"/>
      <c r="C37" s="499"/>
      <c r="D37" s="499"/>
      <c r="E37" s="499"/>
      <c r="F37" s="499"/>
      <c r="G37" s="499"/>
      <c r="H37" s="501"/>
      <c r="I37" s="471"/>
      <c r="J37" s="471"/>
      <c r="K37" s="491"/>
      <c r="L37" s="491"/>
      <c r="M37" s="500"/>
      <c r="N37" s="500"/>
      <c r="O37" s="500"/>
      <c r="P37" s="491"/>
      <c r="Q37" s="491"/>
      <c r="R37" s="492">
        <f t="shared" si="4"/>
        <v>0</v>
      </c>
      <c r="S37" s="493">
        <f t="shared" si="2"/>
        <v>0</v>
      </c>
      <c r="T37" s="494">
        <f t="shared" si="3"/>
        <v>0</v>
      </c>
      <c r="U37" s="494">
        <f>IFERROR(R37/$R$40*100,0)</f>
        <v>0</v>
      </c>
      <c r="V37" s="499"/>
    </row>
    <row r="38" spans="1:22" ht="55.5" hidden="1" customHeight="1" x14ac:dyDescent="0.25">
      <c r="A38" s="470">
        <v>24</v>
      </c>
      <c r="B38" s="499"/>
      <c r="C38" s="499"/>
      <c r="D38" s="499"/>
      <c r="E38" s="499"/>
      <c r="F38" s="499"/>
      <c r="G38" s="499"/>
      <c r="H38" s="501"/>
      <c r="I38" s="471"/>
      <c r="J38" s="471"/>
      <c r="K38" s="491"/>
      <c r="L38" s="491"/>
      <c r="M38" s="500"/>
      <c r="N38" s="500"/>
      <c r="O38" s="500"/>
      <c r="P38" s="491"/>
      <c r="Q38" s="491"/>
      <c r="R38" s="492">
        <f t="shared" si="4"/>
        <v>0</v>
      </c>
      <c r="S38" s="493">
        <f t="shared" si="2"/>
        <v>0</v>
      </c>
      <c r="T38" s="494">
        <f t="shared" si="3"/>
        <v>0</v>
      </c>
      <c r="U38" s="494">
        <f>IFERROR(R38/$R$40*100,0)</f>
        <v>0</v>
      </c>
      <c r="V38" s="499"/>
    </row>
    <row r="39" spans="1:22" ht="55.5" hidden="1" customHeight="1" x14ac:dyDescent="0.25">
      <c r="A39" s="470">
        <v>25</v>
      </c>
      <c r="B39" s="499"/>
      <c r="C39" s="499"/>
      <c r="D39" s="499"/>
      <c r="E39" s="499"/>
      <c r="F39" s="499"/>
      <c r="G39" s="499"/>
      <c r="H39" s="501"/>
      <c r="I39" s="471"/>
      <c r="J39" s="471"/>
      <c r="K39" s="491"/>
      <c r="L39" s="491"/>
      <c r="M39" s="500"/>
      <c r="N39" s="500"/>
      <c r="O39" s="500"/>
      <c r="P39" s="491"/>
      <c r="Q39" s="491"/>
      <c r="R39" s="492">
        <f t="shared" si="4"/>
        <v>0</v>
      </c>
      <c r="S39" s="493">
        <f t="shared" si="2"/>
        <v>0</v>
      </c>
      <c r="T39" s="494">
        <f t="shared" si="3"/>
        <v>0</v>
      </c>
      <c r="U39" s="494">
        <f>IFERROR(R39/$R$40*100,0)</f>
        <v>0</v>
      </c>
      <c r="V39" s="499"/>
    </row>
    <row r="40" spans="1:22" s="462" customFormat="1" ht="24.75" customHeight="1" x14ac:dyDescent="0.4">
      <c r="A40" s="990" t="s">
        <v>71</v>
      </c>
      <c r="B40" s="991"/>
      <c r="C40" s="991"/>
      <c r="D40" s="991"/>
      <c r="E40" s="991"/>
      <c r="F40" s="991"/>
      <c r="G40" s="991"/>
      <c r="H40" s="991"/>
      <c r="I40" s="991"/>
      <c r="J40" s="992"/>
      <c r="K40" s="437">
        <f>SUM(K20:K24)</f>
        <v>30000</v>
      </c>
      <c r="L40" s="437">
        <f>SUM(L20:L24)</f>
        <v>5030000</v>
      </c>
      <c r="M40" s="486"/>
      <c r="N40" s="486"/>
      <c r="O40" s="486"/>
      <c r="P40" s="437">
        <f>SUM(P20:P24)</f>
        <v>0</v>
      </c>
      <c r="Q40" s="437">
        <f>SUM(Q20:Q24)</f>
        <v>530000</v>
      </c>
      <c r="R40" s="437">
        <f>SUM(R20:R24)</f>
        <v>530000</v>
      </c>
      <c r="S40" s="439">
        <f>R40-L40</f>
        <v>-4500000</v>
      </c>
      <c r="T40" s="480">
        <f>IFERROR(S40/L40*100,0)</f>
        <v>-89.463220675944328</v>
      </c>
      <c r="U40" s="480">
        <f>SUM(U20:U24)</f>
        <v>100</v>
      </c>
      <c r="V40" s="481"/>
    </row>
    <row r="41" spans="1:22" x14ac:dyDescent="0.4">
      <c r="A41" s="495" t="s">
        <v>72</v>
      </c>
      <c r="B41" s="495"/>
      <c r="C41" s="495"/>
      <c r="D41" s="495"/>
      <c r="E41" s="495"/>
      <c r="F41" s="495"/>
      <c r="G41" s="495"/>
      <c r="H41" s="495"/>
      <c r="I41" s="495"/>
      <c r="J41" s="495"/>
      <c r="K41" s="498"/>
      <c r="L41" s="498"/>
      <c r="M41" s="498"/>
      <c r="N41" s="498"/>
      <c r="O41" s="498"/>
      <c r="P41" s="497"/>
      <c r="Q41" s="497"/>
      <c r="R41" s="496"/>
      <c r="S41" s="495"/>
      <c r="T41" s="495"/>
      <c r="U41" s="495"/>
      <c r="V41" s="495"/>
    </row>
    <row r="42" spans="1:22" ht="36" customHeight="1" x14ac:dyDescent="0.25">
      <c r="A42" s="984" t="s">
        <v>73</v>
      </c>
      <c r="B42" s="985"/>
      <c r="C42" s="985"/>
      <c r="D42" s="985"/>
      <c r="E42" s="985"/>
      <c r="F42" s="985"/>
      <c r="G42" s="985"/>
      <c r="H42" s="985"/>
      <c r="I42" s="985"/>
      <c r="J42" s="985"/>
      <c r="K42" s="985"/>
      <c r="L42" s="985"/>
      <c r="M42" s="985"/>
      <c r="N42" s="985"/>
      <c r="O42" s="985"/>
      <c r="P42" s="985"/>
      <c r="Q42" s="985"/>
      <c r="R42" s="985"/>
      <c r="S42" s="985"/>
      <c r="T42" s="985"/>
      <c r="U42" s="985"/>
      <c r="V42" s="986"/>
    </row>
    <row r="43" spans="1:22" ht="95.25" customHeight="1" x14ac:dyDescent="0.4">
      <c r="A43" s="1009"/>
      <c r="B43" s="1010"/>
      <c r="C43" s="1010"/>
      <c r="D43" s="1010"/>
      <c r="E43" s="1010"/>
      <c r="F43" s="1010"/>
      <c r="G43" s="1010"/>
      <c r="H43" s="1010"/>
      <c r="I43" s="1010"/>
      <c r="J43" s="1010"/>
      <c r="K43" s="1010"/>
      <c r="L43" s="1010"/>
      <c r="M43" s="1010"/>
      <c r="N43" s="1010"/>
      <c r="O43" s="1010"/>
      <c r="P43" s="1010"/>
      <c r="Q43" s="1010"/>
      <c r="R43" s="1010"/>
      <c r="S43" s="1010"/>
      <c r="T43" s="1010"/>
      <c r="U43" s="1010"/>
      <c r="V43" s="1011"/>
    </row>
    <row r="44" spans="1:22" ht="15" hidden="1" customHeight="1" x14ac:dyDescent="0.4">
      <c r="A44" s="987" t="s">
        <v>74</v>
      </c>
      <c r="B44" s="987"/>
      <c r="C44" s="987"/>
      <c r="D44" s="987"/>
      <c r="E44" s="987"/>
      <c r="F44" s="987"/>
      <c r="G44" s="987"/>
      <c r="H44" s="987"/>
      <c r="I44" s="987"/>
      <c r="J44" s="467"/>
      <c r="K44" s="467"/>
      <c r="L44" s="467"/>
      <c r="M44" s="467"/>
      <c r="N44" s="467"/>
      <c r="O44" s="467"/>
      <c r="P44" s="467"/>
      <c r="Q44" s="467"/>
      <c r="R44" s="467"/>
      <c r="S44" s="467"/>
      <c r="T44" s="467"/>
      <c r="U44" s="467"/>
      <c r="V44" s="467"/>
    </row>
    <row r="45" spans="1:22" ht="15" hidden="1" customHeight="1" x14ac:dyDescent="0.4">
      <c r="A45" s="468" t="s">
        <v>75</v>
      </c>
      <c r="B45" s="468"/>
      <c r="C45" s="979" t="s">
        <v>76</v>
      </c>
      <c r="D45" s="979"/>
      <c r="E45" s="979"/>
      <c r="F45" s="979"/>
      <c r="G45" s="979"/>
      <c r="H45" s="979"/>
      <c r="I45" s="979"/>
      <c r="V45" s="451"/>
    </row>
    <row r="46" spans="1:22" ht="15" hidden="1" customHeight="1" x14ac:dyDescent="0.4">
      <c r="A46" s="468" t="s">
        <v>77</v>
      </c>
      <c r="B46" s="468"/>
      <c r="C46" s="979" t="s">
        <v>78</v>
      </c>
      <c r="D46" s="979"/>
      <c r="E46" s="979"/>
      <c r="F46" s="979"/>
      <c r="G46" s="979"/>
      <c r="H46" s="979"/>
      <c r="I46" s="979"/>
      <c r="V46" s="451"/>
    </row>
    <row r="47" spans="1:22" ht="15" hidden="1" customHeight="1" x14ac:dyDescent="0.4">
      <c r="A47" s="468" t="s">
        <v>79</v>
      </c>
      <c r="B47" s="468"/>
      <c r="C47" s="979" t="s">
        <v>80</v>
      </c>
      <c r="D47" s="979"/>
      <c r="E47" s="979"/>
      <c r="F47" s="979"/>
      <c r="G47" s="979"/>
      <c r="H47" s="979"/>
      <c r="I47" s="979"/>
      <c r="V47" s="451"/>
    </row>
    <row r="48" spans="1:22" ht="15" hidden="1" customHeight="1" x14ac:dyDescent="0.4">
      <c r="A48" s="468" t="s">
        <v>81</v>
      </c>
      <c r="B48" s="468"/>
      <c r="C48" s="979" t="s">
        <v>82</v>
      </c>
      <c r="D48" s="979"/>
      <c r="E48" s="979"/>
      <c r="F48" s="979"/>
      <c r="G48" s="979"/>
      <c r="H48" s="979"/>
      <c r="I48" s="979"/>
      <c r="V48" s="451"/>
    </row>
    <row r="49" ht="35.25" customHeight="1" x14ac:dyDescent="0.4"/>
  </sheetData>
  <sheetProtection algorithmName="SHA-512" hashValue="qAqWu5yjYAC0ctuq9IAw/TUuZwkzPEi/TAtaN5LUpzyGiw/VwEJk/i9TWWMYdfRPK81WQ9kS1z9yZUo44v5zmw==" saltValue="0r9zDOr0CE7uooO6gQ4S8w==" spinCount="100000" sheet="1" objects="1" scenarios="1" selectLockedCells="1" selectUnlockedCells="1"/>
  <mergeCells count="49">
    <mergeCell ref="C46:I46"/>
    <mergeCell ref="C47:I47"/>
    <mergeCell ref="C48:I48"/>
    <mergeCell ref="T18:T19"/>
    <mergeCell ref="A40:J40"/>
    <mergeCell ref="A42:V42"/>
    <mergeCell ref="A43:V43"/>
    <mergeCell ref="A44:I44"/>
    <mergeCell ref="C45:I45"/>
    <mergeCell ref="J18:J19"/>
    <mergeCell ref="K18:K19"/>
    <mergeCell ref="L18:L19"/>
    <mergeCell ref="M18:O18"/>
    <mergeCell ref="P18:R18"/>
    <mergeCell ref="S18:S19"/>
    <mergeCell ref="D18:D19"/>
    <mergeCell ref="A16:V16"/>
    <mergeCell ref="A17:A19"/>
    <mergeCell ref="B17:B19"/>
    <mergeCell ref="C17:H17"/>
    <mergeCell ref="I17:J17"/>
    <mergeCell ref="K17:R17"/>
    <mergeCell ref="S17:T17"/>
    <mergeCell ref="U17:U19"/>
    <mergeCell ref="V17:V19"/>
    <mergeCell ref="C18:C19"/>
    <mergeCell ref="E18:E19"/>
    <mergeCell ref="F18:F19"/>
    <mergeCell ref="G18:G19"/>
    <mergeCell ref="H18:H19"/>
    <mergeCell ref="I18:I19"/>
    <mergeCell ref="A13:I13"/>
    <mergeCell ref="J13:V13"/>
    <mergeCell ref="A14:I14"/>
    <mergeCell ref="J14:V14"/>
    <mergeCell ref="A15:I15"/>
    <mergeCell ref="J15:V15"/>
    <mergeCell ref="A10:I10"/>
    <mergeCell ref="J10:V10"/>
    <mergeCell ref="A11:I11"/>
    <mergeCell ref="J11:V11"/>
    <mergeCell ref="A12:I12"/>
    <mergeCell ref="J12:V12"/>
    <mergeCell ref="A6:V6"/>
    <mergeCell ref="A7:V7"/>
    <mergeCell ref="A8:I8"/>
    <mergeCell ref="J8:V8"/>
    <mergeCell ref="A9:I9"/>
    <mergeCell ref="J9:V9"/>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4:V49"/>
  <sheetViews>
    <sheetView showGridLines="0" zoomScale="50" zoomScaleNormal="50" zoomScaleSheetLayoutView="80" workbookViewId="0">
      <selection activeCell="A14" sqref="A14:I14"/>
    </sheetView>
  </sheetViews>
  <sheetFormatPr defaultColWidth="9.140625" defaultRowHeight="26.25" x14ac:dyDescent="0.4"/>
  <cols>
    <col min="1" max="1" width="13" style="451" customWidth="1"/>
    <col min="2" max="2" width="23.85546875" style="451" customWidth="1"/>
    <col min="3" max="3" width="51" style="451" customWidth="1"/>
    <col min="4" max="4" width="30.5703125" style="451" customWidth="1"/>
    <col min="5" max="5" width="31.5703125" style="451" customWidth="1"/>
    <col min="6" max="6" width="30.5703125" style="451" customWidth="1"/>
    <col min="7" max="8" width="26.42578125" style="451" customWidth="1"/>
    <col min="9" max="9" width="17.5703125" style="451" customWidth="1"/>
    <col min="10" max="10" width="16.28515625" style="451" customWidth="1"/>
    <col min="11" max="15" width="32.28515625" style="451" customWidth="1"/>
    <col min="16" max="16" width="32.85546875" style="451" customWidth="1"/>
    <col min="17" max="17" width="27.140625" style="451" customWidth="1"/>
    <col min="18" max="18" width="30" style="451" customWidth="1"/>
    <col min="19" max="19" width="33.5703125" style="451" customWidth="1"/>
    <col min="20" max="20" width="25" style="451" customWidth="1"/>
    <col min="21" max="21" width="20" style="451" customWidth="1"/>
    <col min="22" max="22" width="36" style="455" customWidth="1"/>
    <col min="23" max="27" width="9.140625" style="454"/>
    <col min="28" max="28" width="14" style="454" bestFit="1" customWidth="1"/>
    <col min="29" max="16384" width="9.140625" style="454"/>
  </cols>
  <sheetData>
    <row r="4" spans="1:22" ht="33.75" x14ac:dyDescent="0.4">
      <c r="M4" s="453"/>
    </row>
    <row r="5" spans="1:22" ht="39" customHeight="1" x14ac:dyDescent="0.4"/>
    <row r="6" spans="1:22" ht="31.5" customHeight="1" x14ac:dyDescent="0.25">
      <c r="A6" s="969" t="s">
        <v>0</v>
      </c>
      <c r="B6" s="969"/>
      <c r="C6" s="969"/>
      <c r="D6" s="969"/>
      <c r="E6" s="969"/>
      <c r="F6" s="969"/>
      <c r="G6" s="969"/>
      <c r="H6" s="969"/>
      <c r="I6" s="969"/>
      <c r="J6" s="969"/>
      <c r="K6" s="969"/>
      <c r="L6" s="969"/>
      <c r="M6" s="969"/>
      <c r="N6" s="969"/>
      <c r="O6" s="969"/>
      <c r="P6" s="969"/>
      <c r="Q6" s="969"/>
      <c r="R6" s="969"/>
      <c r="S6" s="969"/>
      <c r="T6" s="969"/>
      <c r="U6" s="969"/>
      <c r="V6" s="969"/>
    </row>
    <row r="7" spans="1:22" x14ac:dyDescent="0.25">
      <c r="A7" s="970" t="s">
        <v>1</v>
      </c>
      <c r="B7" s="970"/>
      <c r="C7" s="970"/>
      <c r="D7" s="970"/>
      <c r="E7" s="970"/>
      <c r="F7" s="970"/>
      <c r="G7" s="970"/>
      <c r="H7" s="970"/>
      <c r="I7" s="970"/>
      <c r="J7" s="970"/>
      <c r="K7" s="970"/>
      <c r="L7" s="970"/>
      <c r="M7" s="970"/>
      <c r="N7" s="970"/>
      <c r="O7" s="970"/>
      <c r="P7" s="970"/>
      <c r="Q7" s="970"/>
      <c r="R7" s="970"/>
      <c r="S7" s="970"/>
      <c r="T7" s="970"/>
      <c r="U7" s="970"/>
      <c r="V7" s="970"/>
    </row>
    <row r="8" spans="1:22" ht="45" customHeight="1" x14ac:dyDescent="0.25">
      <c r="A8" s="971" t="s">
        <v>2</v>
      </c>
      <c r="B8" s="971"/>
      <c r="C8" s="971"/>
      <c r="D8" s="971"/>
      <c r="E8" s="971"/>
      <c r="F8" s="971"/>
      <c r="G8" s="971"/>
      <c r="H8" s="971"/>
      <c r="I8" s="971"/>
      <c r="J8" s="972" t="s">
        <v>1481</v>
      </c>
      <c r="K8" s="972"/>
      <c r="L8" s="972"/>
      <c r="M8" s="972"/>
      <c r="N8" s="972"/>
      <c r="O8" s="972"/>
      <c r="P8" s="972"/>
      <c r="Q8" s="972"/>
      <c r="R8" s="972"/>
      <c r="S8" s="972"/>
      <c r="T8" s="972"/>
      <c r="U8" s="972"/>
      <c r="V8" s="972"/>
    </row>
    <row r="9" spans="1:22" ht="45" customHeight="1" x14ac:dyDescent="0.25">
      <c r="A9" s="971" t="s">
        <v>4</v>
      </c>
      <c r="B9" s="971"/>
      <c r="C9" s="971"/>
      <c r="D9" s="971"/>
      <c r="E9" s="971"/>
      <c r="F9" s="971"/>
      <c r="G9" s="971"/>
      <c r="H9" s="971"/>
      <c r="I9" s="971"/>
      <c r="J9" s="972" t="s">
        <v>1497</v>
      </c>
      <c r="K9" s="972"/>
      <c r="L9" s="972"/>
      <c r="M9" s="972"/>
      <c r="N9" s="972"/>
      <c r="O9" s="972"/>
      <c r="P9" s="972"/>
      <c r="Q9" s="972"/>
      <c r="R9" s="972"/>
      <c r="S9" s="972"/>
      <c r="T9" s="972"/>
      <c r="U9" s="972"/>
      <c r="V9" s="972"/>
    </row>
    <row r="10" spans="1:22" ht="45" customHeight="1" x14ac:dyDescent="0.25">
      <c r="A10" s="971" t="s">
        <v>6</v>
      </c>
      <c r="B10" s="971"/>
      <c r="C10" s="971"/>
      <c r="D10" s="971"/>
      <c r="E10" s="971"/>
      <c r="F10" s="971"/>
      <c r="G10" s="971"/>
      <c r="H10" s="971"/>
      <c r="I10" s="971"/>
      <c r="J10" s="972" t="s">
        <v>680</v>
      </c>
      <c r="K10" s="972"/>
      <c r="L10" s="972"/>
      <c r="M10" s="972"/>
      <c r="N10" s="972"/>
      <c r="O10" s="972"/>
      <c r="P10" s="972"/>
      <c r="Q10" s="972"/>
      <c r="R10" s="972"/>
      <c r="S10" s="972"/>
      <c r="T10" s="972"/>
      <c r="U10" s="972"/>
      <c r="V10" s="972"/>
    </row>
    <row r="11" spans="1:22" ht="45" customHeight="1" x14ac:dyDescent="0.25">
      <c r="A11" s="971" t="s">
        <v>8</v>
      </c>
      <c r="B11" s="971"/>
      <c r="C11" s="971"/>
      <c r="D11" s="971"/>
      <c r="E11" s="971"/>
      <c r="F11" s="971"/>
      <c r="G11" s="971"/>
      <c r="H11" s="971"/>
      <c r="I11" s="971"/>
      <c r="J11" s="972" t="s">
        <v>1549</v>
      </c>
      <c r="K11" s="972"/>
      <c r="L11" s="972"/>
      <c r="M11" s="972"/>
      <c r="N11" s="972"/>
      <c r="O11" s="972"/>
      <c r="P11" s="972"/>
      <c r="Q11" s="972"/>
      <c r="R11" s="972"/>
      <c r="S11" s="972"/>
      <c r="T11" s="972"/>
      <c r="U11" s="972"/>
      <c r="V11" s="972"/>
    </row>
    <row r="12" spans="1:22" ht="45" customHeight="1" x14ac:dyDescent="0.25">
      <c r="A12" s="971" t="s">
        <v>85</v>
      </c>
      <c r="B12" s="971"/>
      <c r="C12" s="971"/>
      <c r="D12" s="971"/>
      <c r="E12" s="971"/>
      <c r="F12" s="971"/>
      <c r="G12" s="971"/>
      <c r="H12" s="971"/>
      <c r="I12" s="971"/>
      <c r="J12" s="972" t="s">
        <v>1522</v>
      </c>
      <c r="K12" s="972"/>
      <c r="L12" s="972"/>
      <c r="M12" s="972"/>
      <c r="N12" s="972"/>
      <c r="O12" s="972"/>
      <c r="P12" s="972"/>
      <c r="Q12" s="972"/>
      <c r="R12" s="972"/>
      <c r="S12" s="972"/>
      <c r="T12" s="972"/>
      <c r="U12" s="972"/>
      <c r="V12" s="972"/>
    </row>
    <row r="13" spans="1:22" ht="45" customHeight="1" x14ac:dyDescent="0.25">
      <c r="A13" s="971" t="s">
        <v>12</v>
      </c>
      <c r="B13" s="971"/>
      <c r="C13" s="971"/>
      <c r="D13" s="971"/>
      <c r="E13" s="971"/>
      <c r="F13" s="971"/>
      <c r="G13" s="971"/>
      <c r="H13" s="971"/>
      <c r="I13" s="971"/>
      <c r="J13" s="972" t="s">
        <v>87</v>
      </c>
      <c r="K13" s="972"/>
      <c r="L13" s="972"/>
      <c r="M13" s="972"/>
      <c r="N13" s="972"/>
      <c r="O13" s="972"/>
      <c r="P13" s="972"/>
      <c r="Q13" s="972"/>
      <c r="R13" s="972"/>
      <c r="S13" s="972"/>
      <c r="T13" s="972"/>
      <c r="U13" s="972"/>
      <c r="V13" s="972"/>
    </row>
    <row r="14" spans="1:22" ht="45" customHeight="1" x14ac:dyDescent="0.25">
      <c r="A14" s="971" t="s">
        <v>14</v>
      </c>
      <c r="B14" s="971"/>
      <c r="C14" s="971"/>
      <c r="D14" s="971"/>
      <c r="E14" s="971"/>
      <c r="F14" s="971"/>
      <c r="G14" s="971"/>
      <c r="H14" s="971"/>
      <c r="I14" s="971"/>
      <c r="J14" s="972" t="s">
        <v>1510</v>
      </c>
      <c r="K14" s="972"/>
      <c r="L14" s="972"/>
      <c r="M14" s="972"/>
      <c r="N14" s="972"/>
      <c r="O14" s="972"/>
      <c r="P14" s="972"/>
      <c r="Q14" s="972"/>
      <c r="R14" s="972"/>
      <c r="S14" s="972"/>
      <c r="T14" s="972"/>
      <c r="U14" s="972"/>
      <c r="V14" s="972"/>
    </row>
    <row r="15" spans="1:22" ht="45" customHeight="1" x14ac:dyDescent="0.25">
      <c r="A15" s="976" t="s">
        <v>16</v>
      </c>
      <c r="B15" s="976"/>
      <c r="C15" s="976"/>
      <c r="D15" s="976"/>
      <c r="E15" s="976"/>
      <c r="F15" s="976"/>
      <c r="G15" s="976"/>
      <c r="H15" s="976"/>
      <c r="I15" s="976"/>
      <c r="J15" s="977" t="s">
        <v>1523</v>
      </c>
      <c r="K15" s="977"/>
      <c r="L15" s="977"/>
      <c r="M15" s="977"/>
      <c r="N15" s="977"/>
      <c r="O15" s="977"/>
      <c r="P15" s="977"/>
      <c r="Q15" s="977"/>
      <c r="R15" s="977"/>
      <c r="S15" s="977"/>
      <c r="T15" s="977"/>
      <c r="U15" s="977"/>
      <c r="V15" s="977"/>
    </row>
    <row r="16" spans="1:22" s="456" customFormat="1" ht="54" customHeight="1" x14ac:dyDescent="0.25">
      <c r="A16" s="978"/>
      <c r="B16" s="978"/>
      <c r="C16" s="978"/>
      <c r="D16" s="978"/>
      <c r="E16" s="978"/>
      <c r="F16" s="978"/>
      <c r="G16" s="978"/>
      <c r="H16" s="978"/>
      <c r="I16" s="978"/>
      <c r="J16" s="978"/>
      <c r="K16" s="978"/>
      <c r="L16" s="978"/>
      <c r="M16" s="978"/>
      <c r="N16" s="978"/>
      <c r="O16" s="978"/>
      <c r="P16" s="978"/>
      <c r="Q16" s="978"/>
      <c r="R16" s="978"/>
      <c r="S16" s="978"/>
      <c r="T16" s="978"/>
      <c r="U16" s="978"/>
      <c r="V16" s="978"/>
    </row>
    <row r="17" spans="1:22" ht="60" customHeight="1" x14ac:dyDescent="0.25">
      <c r="A17" s="931" t="s">
        <v>17</v>
      </c>
      <c r="B17" s="931" t="s">
        <v>18</v>
      </c>
      <c r="C17" s="932" t="s">
        <v>19</v>
      </c>
      <c r="D17" s="933"/>
      <c r="E17" s="933"/>
      <c r="F17" s="933"/>
      <c r="G17" s="933"/>
      <c r="H17" s="934"/>
      <c r="I17" s="932" t="s">
        <v>20</v>
      </c>
      <c r="J17" s="934"/>
      <c r="K17" s="929" t="s">
        <v>21</v>
      </c>
      <c r="L17" s="929"/>
      <c r="M17" s="929"/>
      <c r="N17" s="929"/>
      <c r="O17" s="929"/>
      <c r="P17" s="929"/>
      <c r="Q17" s="929"/>
      <c r="R17" s="929"/>
      <c r="S17" s="931" t="s">
        <v>22</v>
      </c>
      <c r="T17" s="931"/>
      <c r="U17" s="936" t="s">
        <v>89</v>
      </c>
      <c r="V17" s="931" t="s">
        <v>24</v>
      </c>
    </row>
    <row r="18" spans="1:22" ht="48.75" customHeight="1" x14ac:dyDescent="0.25">
      <c r="A18" s="931"/>
      <c r="B18" s="931"/>
      <c r="C18" s="929" t="s">
        <v>25</v>
      </c>
      <c r="D18" s="937" t="s">
        <v>26</v>
      </c>
      <c r="E18" s="937" t="s">
        <v>27</v>
      </c>
      <c r="F18" s="929" t="s">
        <v>28</v>
      </c>
      <c r="G18" s="937" t="s">
        <v>29</v>
      </c>
      <c r="H18" s="937" t="s">
        <v>30</v>
      </c>
      <c r="I18" s="929" t="s">
        <v>31</v>
      </c>
      <c r="J18" s="937" t="s">
        <v>32</v>
      </c>
      <c r="K18" s="929" t="s">
        <v>33</v>
      </c>
      <c r="L18" s="988" t="s">
        <v>1550</v>
      </c>
      <c r="M18" s="942" t="s">
        <v>35</v>
      </c>
      <c r="N18" s="943"/>
      <c r="O18" s="944"/>
      <c r="P18" s="942" t="s">
        <v>36</v>
      </c>
      <c r="Q18" s="943"/>
      <c r="R18" s="944"/>
      <c r="S18" s="931" t="s">
        <v>90</v>
      </c>
      <c r="T18" s="931" t="s">
        <v>91</v>
      </c>
      <c r="U18" s="936"/>
      <c r="V18" s="931"/>
    </row>
    <row r="19" spans="1:22" ht="79.900000000000006" customHeight="1" x14ac:dyDescent="0.25">
      <c r="A19" s="931"/>
      <c r="B19" s="931"/>
      <c r="C19" s="929"/>
      <c r="D19" s="938"/>
      <c r="E19" s="938"/>
      <c r="F19" s="929"/>
      <c r="G19" s="939"/>
      <c r="H19" s="939"/>
      <c r="I19" s="929"/>
      <c r="J19" s="939"/>
      <c r="K19" s="929"/>
      <c r="L19" s="989"/>
      <c r="M19" s="431" t="s">
        <v>39</v>
      </c>
      <c r="N19" s="431" t="s">
        <v>40</v>
      </c>
      <c r="O19" s="431" t="s">
        <v>41</v>
      </c>
      <c r="P19" s="431" t="s">
        <v>42</v>
      </c>
      <c r="Q19" s="431" t="s">
        <v>43</v>
      </c>
      <c r="R19" s="431" t="s">
        <v>44</v>
      </c>
      <c r="S19" s="931"/>
      <c r="T19" s="931"/>
      <c r="U19" s="936"/>
      <c r="V19" s="931"/>
    </row>
    <row r="20" spans="1:22" ht="189" customHeight="1" x14ac:dyDescent="0.25">
      <c r="A20" s="470">
        <v>1</v>
      </c>
      <c r="B20" s="433" t="s">
        <v>92</v>
      </c>
      <c r="C20" s="470" t="s">
        <v>1551</v>
      </c>
      <c r="D20" s="470" t="s">
        <v>1552</v>
      </c>
      <c r="E20" s="470" t="s">
        <v>1553</v>
      </c>
      <c r="F20" s="470" t="s">
        <v>1554</v>
      </c>
      <c r="G20" s="470" t="s">
        <v>1555</v>
      </c>
      <c r="H20" s="470" t="s">
        <v>1497</v>
      </c>
      <c r="I20" s="471" t="s">
        <v>65</v>
      </c>
      <c r="J20" s="471" t="s">
        <v>53</v>
      </c>
      <c r="K20" s="458">
        <v>500000</v>
      </c>
      <c r="L20" s="458">
        <v>500000</v>
      </c>
      <c r="M20" s="489" t="s">
        <v>1347</v>
      </c>
      <c r="N20" s="489" t="s">
        <v>1347</v>
      </c>
      <c r="O20" s="489" t="s">
        <v>159</v>
      </c>
      <c r="P20" s="458">
        <v>0</v>
      </c>
      <c r="Q20" s="458">
        <v>500000</v>
      </c>
      <c r="R20" s="460">
        <v>500000</v>
      </c>
      <c r="S20" s="461">
        <f>R20-L20</f>
        <v>0</v>
      </c>
      <c r="T20" s="475">
        <f>IFERROR(S20/L20*100,0)</f>
        <v>0</v>
      </c>
      <c r="U20" s="475">
        <f t="shared" ref="U20:U34" si="0">IFERROR(R20/$R$40*100,0)</f>
        <v>100</v>
      </c>
      <c r="V20" s="470" t="s">
        <v>1497</v>
      </c>
    </row>
    <row r="21" spans="1:22" ht="55.5" hidden="1" customHeight="1" x14ac:dyDescent="0.25">
      <c r="A21" s="470">
        <v>7</v>
      </c>
      <c r="B21" s="499"/>
      <c r="C21" s="499"/>
      <c r="D21" s="499"/>
      <c r="E21" s="499"/>
      <c r="F21" s="499"/>
      <c r="G21" s="499"/>
      <c r="H21" s="501"/>
      <c r="I21" s="471"/>
      <c r="J21" s="471"/>
      <c r="K21" s="491"/>
      <c r="L21" s="491"/>
      <c r="M21" s="500"/>
      <c r="N21" s="500"/>
      <c r="O21" s="500"/>
      <c r="P21" s="491"/>
      <c r="Q21" s="491"/>
      <c r="R21" s="492">
        <f t="shared" ref="R21:R24" si="1">P21+Q21</f>
        <v>0</v>
      </c>
      <c r="S21" s="493">
        <f t="shared" ref="S21:S39" si="2">R21-K21</f>
        <v>0</v>
      </c>
      <c r="T21" s="494">
        <f t="shared" ref="T21:T39" si="3">IFERROR(S21/K21*100,0)</f>
        <v>0</v>
      </c>
      <c r="U21" s="494">
        <f t="shared" si="0"/>
        <v>0</v>
      </c>
      <c r="V21" s="499"/>
    </row>
    <row r="22" spans="1:22" ht="55.5" hidden="1" customHeight="1" x14ac:dyDescent="0.25">
      <c r="A22" s="470">
        <v>8</v>
      </c>
      <c r="B22" s="499"/>
      <c r="C22" s="499"/>
      <c r="D22" s="499"/>
      <c r="E22" s="499"/>
      <c r="F22" s="499"/>
      <c r="G22" s="499"/>
      <c r="H22" s="501"/>
      <c r="I22" s="471"/>
      <c r="J22" s="471"/>
      <c r="K22" s="491"/>
      <c r="L22" s="491"/>
      <c r="M22" s="500"/>
      <c r="N22" s="500"/>
      <c r="O22" s="500"/>
      <c r="P22" s="491"/>
      <c r="Q22" s="491"/>
      <c r="R22" s="492">
        <f t="shared" si="1"/>
        <v>0</v>
      </c>
      <c r="S22" s="493">
        <f t="shared" si="2"/>
        <v>0</v>
      </c>
      <c r="T22" s="494">
        <f t="shared" si="3"/>
        <v>0</v>
      </c>
      <c r="U22" s="494">
        <f t="shared" si="0"/>
        <v>0</v>
      </c>
      <c r="V22" s="499"/>
    </row>
    <row r="23" spans="1:22" ht="55.5" hidden="1" customHeight="1" x14ac:dyDescent="0.25">
      <c r="A23" s="470">
        <v>9</v>
      </c>
      <c r="B23" s="499"/>
      <c r="C23" s="499"/>
      <c r="D23" s="499"/>
      <c r="E23" s="499"/>
      <c r="F23" s="499"/>
      <c r="G23" s="499"/>
      <c r="H23" s="501"/>
      <c r="I23" s="471"/>
      <c r="J23" s="471"/>
      <c r="K23" s="491"/>
      <c r="L23" s="491"/>
      <c r="M23" s="500"/>
      <c r="N23" s="500"/>
      <c r="O23" s="500"/>
      <c r="P23" s="491"/>
      <c r="Q23" s="491"/>
      <c r="R23" s="492">
        <f t="shared" si="1"/>
        <v>0</v>
      </c>
      <c r="S23" s="493">
        <f t="shared" si="2"/>
        <v>0</v>
      </c>
      <c r="T23" s="494">
        <f t="shared" si="3"/>
        <v>0</v>
      </c>
      <c r="U23" s="494">
        <f t="shared" si="0"/>
        <v>0</v>
      </c>
      <c r="V23" s="499"/>
    </row>
    <row r="24" spans="1:22" ht="55.5" hidden="1" customHeight="1" x14ac:dyDescent="0.25">
      <c r="A24" s="470">
        <v>10</v>
      </c>
      <c r="B24" s="499"/>
      <c r="C24" s="499"/>
      <c r="D24" s="499"/>
      <c r="E24" s="499"/>
      <c r="F24" s="499"/>
      <c r="G24" s="499"/>
      <c r="H24" s="501"/>
      <c r="I24" s="471"/>
      <c r="J24" s="471"/>
      <c r="K24" s="491"/>
      <c r="L24" s="491"/>
      <c r="M24" s="500"/>
      <c r="N24" s="500"/>
      <c r="O24" s="500"/>
      <c r="P24" s="491"/>
      <c r="Q24" s="491"/>
      <c r="R24" s="492">
        <f t="shared" si="1"/>
        <v>0</v>
      </c>
      <c r="S24" s="493">
        <f t="shared" si="2"/>
        <v>0</v>
      </c>
      <c r="T24" s="494">
        <f t="shared" si="3"/>
        <v>0</v>
      </c>
      <c r="U24" s="494">
        <f t="shared" si="0"/>
        <v>0</v>
      </c>
      <c r="V24" s="499"/>
    </row>
    <row r="25" spans="1:22" ht="55.5" hidden="1" customHeight="1" x14ac:dyDescent="0.25">
      <c r="A25" s="470">
        <v>11</v>
      </c>
      <c r="B25" s="499"/>
      <c r="C25" s="499"/>
      <c r="D25" s="499"/>
      <c r="E25" s="499"/>
      <c r="F25" s="499"/>
      <c r="G25" s="499"/>
      <c r="H25" s="501"/>
      <c r="I25" s="471"/>
      <c r="J25" s="471"/>
      <c r="K25" s="491"/>
      <c r="L25" s="491"/>
      <c r="M25" s="500"/>
      <c r="N25" s="500"/>
      <c r="O25" s="500"/>
      <c r="P25" s="491"/>
      <c r="Q25" s="491"/>
      <c r="R25" s="492">
        <f>P25+Q25</f>
        <v>0</v>
      </c>
      <c r="S25" s="493">
        <f t="shared" si="2"/>
        <v>0</v>
      </c>
      <c r="T25" s="494">
        <f t="shared" si="3"/>
        <v>0</v>
      </c>
      <c r="U25" s="494">
        <f t="shared" si="0"/>
        <v>0</v>
      </c>
      <c r="V25" s="499"/>
    </row>
    <row r="26" spans="1:22" ht="55.5" hidden="1" customHeight="1" x14ac:dyDescent="0.4">
      <c r="A26" s="470">
        <v>12</v>
      </c>
      <c r="B26" s="499"/>
      <c r="C26" s="499"/>
      <c r="D26" s="499"/>
      <c r="F26" s="499"/>
      <c r="G26" s="499"/>
      <c r="H26" s="501"/>
      <c r="I26" s="471"/>
      <c r="J26" s="471"/>
      <c r="K26" s="491"/>
      <c r="L26" s="491"/>
      <c r="M26" s="500"/>
      <c r="N26" s="500"/>
      <c r="O26" s="500"/>
      <c r="P26" s="491"/>
      <c r="Q26" s="491"/>
      <c r="R26" s="492">
        <f t="shared" ref="R26:R39" si="4">P26+Q26</f>
        <v>0</v>
      </c>
      <c r="S26" s="493">
        <f t="shared" si="2"/>
        <v>0</v>
      </c>
      <c r="T26" s="494">
        <f t="shared" si="3"/>
        <v>0</v>
      </c>
      <c r="U26" s="494">
        <f t="shared" si="0"/>
        <v>0</v>
      </c>
      <c r="V26" s="499"/>
    </row>
    <row r="27" spans="1:22" ht="55.5" hidden="1" customHeight="1" x14ac:dyDescent="0.25">
      <c r="A27" s="470">
        <v>13</v>
      </c>
      <c r="B27" s="499"/>
      <c r="C27" s="499"/>
      <c r="D27" s="499"/>
      <c r="E27" s="499"/>
      <c r="F27" s="499"/>
      <c r="G27" s="499"/>
      <c r="H27" s="501"/>
      <c r="I27" s="471"/>
      <c r="J27" s="471"/>
      <c r="K27" s="491"/>
      <c r="L27" s="491"/>
      <c r="M27" s="500"/>
      <c r="N27" s="500"/>
      <c r="O27" s="500"/>
      <c r="P27" s="491"/>
      <c r="Q27" s="491"/>
      <c r="R27" s="492">
        <f t="shared" si="4"/>
        <v>0</v>
      </c>
      <c r="S27" s="493">
        <f t="shared" si="2"/>
        <v>0</v>
      </c>
      <c r="T27" s="494">
        <f t="shared" si="3"/>
        <v>0</v>
      </c>
      <c r="U27" s="494">
        <f t="shared" si="0"/>
        <v>0</v>
      </c>
      <c r="V27" s="499"/>
    </row>
    <row r="28" spans="1:22" ht="55.5" hidden="1" customHeight="1" x14ac:dyDescent="0.25">
      <c r="A28" s="470">
        <v>14</v>
      </c>
      <c r="B28" s="499"/>
      <c r="C28" s="499"/>
      <c r="D28" s="499"/>
      <c r="E28" s="499"/>
      <c r="F28" s="499"/>
      <c r="G28" s="499"/>
      <c r="H28" s="501"/>
      <c r="I28" s="471"/>
      <c r="J28" s="471"/>
      <c r="K28" s="491"/>
      <c r="L28" s="491"/>
      <c r="M28" s="500"/>
      <c r="N28" s="500"/>
      <c r="O28" s="500"/>
      <c r="P28" s="491"/>
      <c r="Q28" s="491"/>
      <c r="R28" s="492">
        <f t="shared" si="4"/>
        <v>0</v>
      </c>
      <c r="S28" s="493">
        <f t="shared" si="2"/>
        <v>0</v>
      </c>
      <c r="T28" s="494">
        <f t="shared" si="3"/>
        <v>0</v>
      </c>
      <c r="U28" s="494">
        <f t="shared" si="0"/>
        <v>0</v>
      </c>
      <c r="V28" s="499"/>
    </row>
    <row r="29" spans="1:22" ht="55.5" hidden="1" customHeight="1" x14ac:dyDescent="0.25">
      <c r="A29" s="470">
        <v>15</v>
      </c>
      <c r="B29" s="499"/>
      <c r="C29" s="499"/>
      <c r="D29" s="499"/>
      <c r="E29" s="499"/>
      <c r="F29" s="499"/>
      <c r="G29" s="499"/>
      <c r="H29" s="501"/>
      <c r="I29" s="471"/>
      <c r="J29" s="471"/>
      <c r="K29" s="491"/>
      <c r="L29" s="491"/>
      <c r="M29" s="500"/>
      <c r="N29" s="500"/>
      <c r="O29" s="500"/>
      <c r="P29" s="491"/>
      <c r="Q29" s="491"/>
      <c r="R29" s="492">
        <f t="shared" si="4"/>
        <v>0</v>
      </c>
      <c r="S29" s="493">
        <f t="shared" si="2"/>
        <v>0</v>
      </c>
      <c r="T29" s="494">
        <f t="shared" si="3"/>
        <v>0</v>
      </c>
      <c r="U29" s="494">
        <f t="shared" si="0"/>
        <v>0</v>
      </c>
      <c r="V29" s="499"/>
    </row>
    <row r="30" spans="1:22" ht="55.5" hidden="1" customHeight="1" x14ac:dyDescent="0.25">
      <c r="A30" s="470">
        <v>16</v>
      </c>
      <c r="B30" s="499"/>
      <c r="C30" s="499"/>
      <c r="D30" s="499"/>
      <c r="E30" s="499"/>
      <c r="F30" s="499"/>
      <c r="G30" s="499"/>
      <c r="H30" s="501"/>
      <c r="I30" s="471"/>
      <c r="J30" s="471"/>
      <c r="K30" s="491"/>
      <c r="L30" s="491"/>
      <c r="M30" s="500"/>
      <c r="N30" s="500"/>
      <c r="O30" s="500"/>
      <c r="P30" s="491"/>
      <c r="Q30" s="491"/>
      <c r="R30" s="492">
        <f t="shared" si="4"/>
        <v>0</v>
      </c>
      <c r="S30" s="493">
        <f t="shared" si="2"/>
        <v>0</v>
      </c>
      <c r="T30" s="494">
        <f t="shared" si="3"/>
        <v>0</v>
      </c>
      <c r="U30" s="494">
        <f t="shared" si="0"/>
        <v>0</v>
      </c>
      <c r="V30" s="499"/>
    </row>
    <row r="31" spans="1:22" ht="55.5" hidden="1" customHeight="1" x14ac:dyDescent="0.25">
      <c r="A31" s="470">
        <v>17</v>
      </c>
      <c r="B31" s="499"/>
      <c r="C31" s="499"/>
      <c r="D31" s="499"/>
      <c r="E31" s="499"/>
      <c r="F31" s="499"/>
      <c r="G31" s="499"/>
      <c r="H31" s="501"/>
      <c r="I31" s="471"/>
      <c r="J31" s="471"/>
      <c r="K31" s="491"/>
      <c r="L31" s="491"/>
      <c r="M31" s="500"/>
      <c r="N31" s="500"/>
      <c r="O31" s="500"/>
      <c r="P31" s="491"/>
      <c r="Q31" s="491"/>
      <c r="R31" s="492">
        <f t="shared" si="4"/>
        <v>0</v>
      </c>
      <c r="S31" s="493">
        <f t="shared" si="2"/>
        <v>0</v>
      </c>
      <c r="T31" s="494">
        <f t="shared" si="3"/>
        <v>0</v>
      </c>
      <c r="U31" s="494">
        <f t="shared" si="0"/>
        <v>0</v>
      </c>
      <c r="V31" s="499"/>
    </row>
    <row r="32" spans="1:22" ht="55.5" hidden="1" customHeight="1" x14ac:dyDescent="0.25">
      <c r="A32" s="470">
        <v>18</v>
      </c>
      <c r="B32" s="499"/>
      <c r="C32" s="499"/>
      <c r="D32" s="499"/>
      <c r="E32" s="499"/>
      <c r="F32" s="499"/>
      <c r="G32" s="499"/>
      <c r="H32" s="501"/>
      <c r="I32" s="471"/>
      <c r="J32" s="471"/>
      <c r="K32" s="491"/>
      <c r="L32" s="491"/>
      <c r="M32" s="500"/>
      <c r="N32" s="500"/>
      <c r="O32" s="500"/>
      <c r="P32" s="491"/>
      <c r="Q32" s="491"/>
      <c r="R32" s="492">
        <f t="shared" si="4"/>
        <v>0</v>
      </c>
      <c r="S32" s="493">
        <f t="shared" si="2"/>
        <v>0</v>
      </c>
      <c r="T32" s="494">
        <f t="shared" si="3"/>
        <v>0</v>
      </c>
      <c r="U32" s="494">
        <f t="shared" si="0"/>
        <v>0</v>
      </c>
      <c r="V32" s="499"/>
    </row>
    <row r="33" spans="1:22" ht="55.5" hidden="1" customHeight="1" x14ac:dyDescent="0.25">
      <c r="A33" s="470">
        <v>19</v>
      </c>
      <c r="B33" s="499"/>
      <c r="C33" s="499"/>
      <c r="D33" s="499"/>
      <c r="E33" s="499"/>
      <c r="F33" s="499"/>
      <c r="G33" s="499"/>
      <c r="H33" s="501"/>
      <c r="I33" s="471"/>
      <c r="J33" s="471"/>
      <c r="K33" s="491"/>
      <c r="L33" s="491"/>
      <c r="M33" s="500"/>
      <c r="N33" s="500"/>
      <c r="O33" s="500"/>
      <c r="P33" s="491"/>
      <c r="Q33" s="491"/>
      <c r="R33" s="492">
        <f t="shared" si="4"/>
        <v>0</v>
      </c>
      <c r="S33" s="493">
        <f t="shared" si="2"/>
        <v>0</v>
      </c>
      <c r="T33" s="494">
        <f t="shared" si="3"/>
        <v>0</v>
      </c>
      <c r="U33" s="494">
        <f t="shared" si="0"/>
        <v>0</v>
      </c>
      <c r="V33" s="499"/>
    </row>
    <row r="34" spans="1:22" ht="55.5" hidden="1" customHeight="1" x14ac:dyDescent="0.25">
      <c r="A34" s="470">
        <v>20</v>
      </c>
      <c r="B34" s="499"/>
      <c r="C34" s="499"/>
      <c r="D34" s="499"/>
      <c r="E34" s="499"/>
      <c r="F34" s="499"/>
      <c r="G34" s="499"/>
      <c r="H34" s="501"/>
      <c r="I34" s="471"/>
      <c r="J34" s="471"/>
      <c r="K34" s="491"/>
      <c r="L34" s="491"/>
      <c r="M34" s="500"/>
      <c r="N34" s="500"/>
      <c r="O34" s="500"/>
      <c r="P34" s="491"/>
      <c r="Q34" s="491"/>
      <c r="R34" s="492">
        <f t="shared" si="4"/>
        <v>0</v>
      </c>
      <c r="S34" s="493">
        <f t="shared" si="2"/>
        <v>0</v>
      </c>
      <c r="T34" s="494">
        <f t="shared" si="3"/>
        <v>0</v>
      </c>
      <c r="U34" s="494">
        <f t="shared" si="0"/>
        <v>0</v>
      </c>
      <c r="V34" s="499"/>
    </row>
    <row r="35" spans="1:22" ht="55.5" hidden="1" customHeight="1" x14ac:dyDescent="0.25">
      <c r="A35" s="470">
        <v>21</v>
      </c>
      <c r="B35" s="499"/>
      <c r="C35" s="499"/>
      <c r="D35" s="499"/>
      <c r="E35" s="499"/>
      <c r="F35" s="499"/>
      <c r="G35" s="499"/>
      <c r="H35" s="501"/>
      <c r="I35" s="471"/>
      <c r="J35" s="471"/>
      <c r="K35" s="491"/>
      <c r="L35" s="491"/>
      <c r="M35" s="500"/>
      <c r="N35" s="500"/>
      <c r="O35" s="500"/>
      <c r="P35" s="491"/>
      <c r="Q35" s="491"/>
      <c r="R35" s="492">
        <f t="shared" si="4"/>
        <v>0</v>
      </c>
      <c r="S35" s="493">
        <f t="shared" si="2"/>
        <v>0</v>
      </c>
      <c r="T35" s="494">
        <f t="shared" si="3"/>
        <v>0</v>
      </c>
      <c r="U35" s="494">
        <f>IFERROR(R35/$R$40*100,0)</f>
        <v>0</v>
      </c>
      <c r="V35" s="499"/>
    </row>
    <row r="36" spans="1:22" ht="55.5" hidden="1" customHeight="1" x14ac:dyDescent="0.25">
      <c r="A36" s="470">
        <v>22</v>
      </c>
      <c r="B36" s="499"/>
      <c r="C36" s="499"/>
      <c r="D36" s="499"/>
      <c r="E36" s="499"/>
      <c r="F36" s="499"/>
      <c r="G36" s="499"/>
      <c r="H36" s="501"/>
      <c r="I36" s="471"/>
      <c r="J36" s="471"/>
      <c r="K36" s="491"/>
      <c r="L36" s="491"/>
      <c r="M36" s="500"/>
      <c r="N36" s="500"/>
      <c r="O36" s="500"/>
      <c r="P36" s="491"/>
      <c r="Q36" s="491"/>
      <c r="R36" s="492">
        <f t="shared" si="4"/>
        <v>0</v>
      </c>
      <c r="S36" s="493">
        <f t="shared" si="2"/>
        <v>0</v>
      </c>
      <c r="T36" s="494">
        <f t="shared" si="3"/>
        <v>0</v>
      </c>
      <c r="U36" s="494">
        <f>IFERROR(R36/$R$40*100,0)</f>
        <v>0</v>
      </c>
      <c r="V36" s="499"/>
    </row>
    <row r="37" spans="1:22" ht="55.5" hidden="1" customHeight="1" x14ac:dyDescent="0.25">
      <c r="A37" s="470">
        <v>23</v>
      </c>
      <c r="B37" s="499"/>
      <c r="C37" s="499"/>
      <c r="D37" s="499"/>
      <c r="E37" s="499"/>
      <c r="F37" s="499"/>
      <c r="G37" s="499"/>
      <c r="H37" s="501"/>
      <c r="I37" s="471"/>
      <c r="J37" s="471"/>
      <c r="K37" s="491"/>
      <c r="L37" s="491"/>
      <c r="M37" s="500"/>
      <c r="N37" s="500"/>
      <c r="O37" s="500"/>
      <c r="P37" s="491"/>
      <c r="Q37" s="491"/>
      <c r="R37" s="492">
        <f t="shared" si="4"/>
        <v>0</v>
      </c>
      <c r="S37" s="493">
        <f t="shared" si="2"/>
        <v>0</v>
      </c>
      <c r="T37" s="494">
        <f t="shared" si="3"/>
        <v>0</v>
      </c>
      <c r="U37" s="494">
        <f>IFERROR(R37/$R$40*100,0)</f>
        <v>0</v>
      </c>
      <c r="V37" s="499"/>
    </row>
    <row r="38" spans="1:22" ht="55.5" hidden="1" customHeight="1" x14ac:dyDescent="0.25">
      <c r="A38" s="470">
        <v>24</v>
      </c>
      <c r="B38" s="499"/>
      <c r="C38" s="499"/>
      <c r="D38" s="499"/>
      <c r="E38" s="499"/>
      <c r="F38" s="499"/>
      <c r="G38" s="499"/>
      <c r="H38" s="501"/>
      <c r="I38" s="471"/>
      <c r="J38" s="471"/>
      <c r="K38" s="491"/>
      <c r="L38" s="491"/>
      <c r="M38" s="500"/>
      <c r="N38" s="500"/>
      <c r="O38" s="500"/>
      <c r="P38" s="491"/>
      <c r="Q38" s="491"/>
      <c r="R38" s="492">
        <f t="shared" si="4"/>
        <v>0</v>
      </c>
      <c r="S38" s="493">
        <f t="shared" si="2"/>
        <v>0</v>
      </c>
      <c r="T38" s="494">
        <f t="shared" si="3"/>
        <v>0</v>
      </c>
      <c r="U38" s="494">
        <f>IFERROR(R38/$R$40*100,0)</f>
        <v>0</v>
      </c>
      <c r="V38" s="499"/>
    </row>
    <row r="39" spans="1:22" ht="55.5" hidden="1" customHeight="1" x14ac:dyDescent="0.25">
      <c r="A39" s="470">
        <v>25</v>
      </c>
      <c r="B39" s="499"/>
      <c r="C39" s="499"/>
      <c r="D39" s="499"/>
      <c r="E39" s="499"/>
      <c r="F39" s="499"/>
      <c r="G39" s="499"/>
      <c r="H39" s="501"/>
      <c r="I39" s="471"/>
      <c r="J39" s="471"/>
      <c r="K39" s="491"/>
      <c r="L39" s="491"/>
      <c r="M39" s="500"/>
      <c r="N39" s="500"/>
      <c r="O39" s="500"/>
      <c r="P39" s="491"/>
      <c r="Q39" s="491"/>
      <c r="R39" s="492">
        <f t="shared" si="4"/>
        <v>0</v>
      </c>
      <c r="S39" s="493">
        <f t="shared" si="2"/>
        <v>0</v>
      </c>
      <c r="T39" s="494">
        <f t="shared" si="3"/>
        <v>0</v>
      </c>
      <c r="U39" s="494">
        <f>IFERROR(R39/$R$40*100,0)</f>
        <v>0</v>
      </c>
      <c r="V39" s="499"/>
    </row>
    <row r="40" spans="1:22" s="462" customFormat="1" ht="24.75" customHeight="1" x14ac:dyDescent="0.4">
      <c r="A40" s="990" t="s">
        <v>71</v>
      </c>
      <c r="B40" s="991"/>
      <c r="C40" s="991"/>
      <c r="D40" s="991"/>
      <c r="E40" s="991"/>
      <c r="F40" s="991"/>
      <c r="G40" s="991"/>
      <c r="H40" s="991"/>
      <c r="I40" s="991"/>
      <c r="J40" s="992"/>
      <c r="K40" s="437">
        <f>SUM(K20:K24)</f>
        <v>500000</v>
      </c>
      <c r="L40" s="437">
        <f>SUM(L20:L24)</f>
        <v>500000</v>
      </c>
      <c r="M40" s="486"/>
      <c r="N40" s="486"/>
      <c r="O40" s="486"/>
      <c r="P40" s="437">
        <f>SUM(P20:P24)</f>
        <v>0</v>
      </c>
      <c r="Q40" s="437">
        <f>SUM(Q20:Q24)</f>
        <v>500000</v>
      </c>
      <c r="R40" s="437">
        <f>SUM(R20:R24)</f>
        <v>500000</v>
      </c>
      <c r="S40" s="439">
        <f>R40-L40</f>
        <v>0</v>
      </c>
      <c r="T40" s="480">
        <f>IFERROR(S40/L40*100,0)</f>
        <v>0</v>
      </c>
      <c r="U40" s="480">
        <f>SUM(U20:U24)</f>
        <v>100</v>
      </c>
      <c r="V40" s="481"/>
    </row>
    <row r="41" spans="1:22" x14ac:dyDescent="0.4">
      <c r="A41" s="495" t="s">
        <v>72</v>
      </c>
      <c r="B41" s="495"/>
      <c r="C41" s="495"/>
      <c r="D41" s="495"/>
      <c r="E41" s="495"/>
      <c r="F41" s="495"/>
      <c r="G41" s="495"/>
      <c r="H41" s="495"/>
      <c r="I41" s="495"/>
      <c r="J41" s="495"/>
      <c r="K41" s="498"/>
      <c r="L41" s="498"/>
      <c r="M41" s="498"/>
      <c r="N41" s="498"/>
      <c r="O41" s="498"/>
      <c r="P41" s="497"/>
      <c r="Q41" s="497"/>
      <c r="R41" s="496"/>
      <c r="S41" s="495"/>
      <c r="T41" s="495"/>
      <c r="U41" s="495"/>
      <c r="V41" s="495"/>
    </row>
    <row r="42" spans="1:22" ht="36" customHeight="1" x14ac:dyDescent="0.25">
      <c r="A42" s="984" t="s">
        <v>73</v>
      </c>
      <c r="B42" s="985"/>
      <c r="C42" s="985"/>
      <c r="D42" s="985"/>
      <c r="E42" s="985"/>
      <c r="F42" s="985"/>
      <c r="G42" s="985"/>
      <c r="H42" s="985"/>
      <c r="I42" s="985"/>
      <c r="J42" s="985"/>
      <c r="K42" s="985"/>
      <c r="L42" s="985"/>
      <c r="M42" s="985"/>
      <c r="N42" s="985"/>
      <c r="O42" s="985"/>
      <c r="P42" s="985"/>
      <c r="Q42" s="985"/>
      <c r="R42" s="985"/>
      <c r="S42" s="985"/>
      <c r="T42" s="985"/>
      <c r="U42" s="985"/>
      <c r="V42" s="986"/>
    </row>
    <row r="43" spans="1:22" ht="95.25" customHeight="1" x14ac:dyDescent="0.4">
      <c r="A43" s="1009"/>
      <c r="B43" s="1010"/>
      <c r="C43" s="1010"/>
      <c r="D43" s="1010"/>
      <c r="E43" s="1010"/>
      <c r="F43" s="1010"/>
      <c r="G43" s="1010"/>
      <c r="H43" s="1010"/>
      <c r="I43" s="1010"/>
      <c r="J43" s="1010"/>
      <c r="K43" s="1010"/>
      <c r="L43" s="1010"/>
      <c r="M43" s="1010"/>
      <c r="N43" s="1010"/>
      <c r="O43" s="1010"/>
      <c r="P43" s="1010"/>
      <c r="Q43" s="1010"/>
      <c r="R43" s="1010"/>
      <c r="S43" s="1010"/>
      <c r="T43" s="1010"/>
      <c r="U43" s="1010"/>
      <c r="V43" s="1011"/>
    </row>
    <row r="44" spans="1:22" ht="15" hidden="1" customHeight="1" x14ac:dyDescent="0.4">
      <c r="A44" s="987" t="s">
        <v>74</v>
      </c>
      <c r="B44" s="987"/>
      <c r="C44" s="987"/>
      <c r="D44" s="987"/>
      <c r="E44" s="987"/>
      <c r="F44" s="987"/>
      <c r="G44" s="987"/>
      <c r="H44" s="987"/>
      <c r="I44" s="987"/>
      <c r="J44" s="467"/>
      <c r="K44" s="467"/>
      <c r="L44" s="467"/>
      <c r="M44" s="467"/>
      <c r="N44" s="467"/>
      <c r="O44" s="467"/>
      <c r="P44" s="467"/>
      <c r="Q44" s="467"/>
      <c r="R44" s="467"/>
      <c r="S44" s="467"/>
      <c r="T44" s="467"/>
      <c r="U44" s="467"/>
      <c r="V44" s="467"/>
    </row>
    <row r="45" spans="1:22" ht="15" hidden="1" customHeight="1" x14ac:dyDescent="0.4">
      <c r="A45" s="468" t="s">
        <v>75</v>
      </c>
      <c r="B45" s="468"/>
      <c r="C45" s="979" t="s">
        <v>76</v>
      </c>
      <c r="D45" s="979"/>
      <c r="E45" s="979"/>
      <c r="F45" s="979"/>
      <c r="G45" s="979"/>
      <c r="H45" s="979"/>
      <c r="I45" s="979"/>
      <c r="V45" s="451"/>
    </row>
    <row r="46" spans="1:22" ht="15" hidden="1" customHeight="1" x14ac:dyDescent="0.4">
      <c r="A46" s="468" t="s">
        <v>77</v>
      </c>
      <c r="B46" s="468"/>
      <c r="C46" s="979" t="s">
        <v>78</v>
      </c>
      <c r="D46" s="979"/>
      <c r="E46" s="979"/>
      <c r="F46" s="979"/>
      <c r="G46" s="979"/>
      <c r="H46" s="979"/>
      <c r="I46" s="979"/>
      <c r="V46" s="451"/>
    </row>
    <row r="47" spans="1:22" ht="15" hidden="1" customHeight="1" x14ac:dyDescent="0.4">
      <c r="A47" s="468" t="s">
        <v>79</v>
      </c>
      <c r="B47" s="468"/>
      <c r="C47" s="979" t="s">
        <v>80</v>
      </c>
      <c r="D47" s="979"/>
      <c r="E47" s="979"/>
      <c r="F47" s="979"/>
      <c r="G47" s="979"/>
      <c r="H47" s="979"/>
      <c r="I47" s="979"/>
      <c r="V47" s="451"/>
    </row>
    <row r="48" spans="1:22" ht="15" hidden="1" customHeight="1" x14ac:dyDescent="0.4">
      <c r="A48" s="468" t="s">
        <v>81</v>
      </c>
      <c r="B48" s="468"/>
      <c r="C48" s="979" t="s">
        <v>82</v>
      </c>
      <c r="D48" s="979"/>
      <c r="E48" s="979"/>
      <c r="F48" s="979"/>
      <c r="G48" s="979"/>
      <c r="H48" s="979"/>
      <c r="I48" s="979"/>
      <c r="V48" s="451"/>
    </row>
    <row r="49" ht="35.25" customHeight="1" x14ac:dyDescent="0.4"/>
  </sheetData>
  <sheetProtection algorithmName="SHA-512" hashValue="abfNUXsYQzAwTPYPLDn2Txq2QWgou6SiLTjND7ZNCuTon0KplwYTJ55ilPfVsyo5Qp53qHkrPgM3C+u9GgR2zA==" saltValue="x35+9dpGYBOz2+p7Tb0pEQ==" spinCount="100000" sheet="1" objects="1" scenarios="1" selectLockedCells="1" selectUnlockedCells="1"/>
  <mergeCells count="49">
    <mergeCell ref="C46:I46"/>
    <mergeCell ref="C47:I47"/>
    <mergeCell ref="C48:I48"/>
    <mergeCell ref="T18:T19"/>
    <mergeCell ref="A40:J40"/>
    <mergeCell ref="A42:V42"/>
    <mergeCell ref="A43:V43"/>
    <mergeCell ref="A44:I44"/>
    <mergeCell ref="C45:I45"/>
    <mergeCell ref="J18:J19"/>
    <mergeCell ref="K18:K19"/>
    <mergeCell ref="L18:L19"/>
    <mergeCell ref="M18:O18"/>
    <mergeCell ref="P18:R18"/>
    <mergeCell ref="S18:S19"/>
    <mergeCell ref="D18:D19"/>
    <mergeCell ref="A16:V16"/>
    <mergeCell ref="A17:A19"/>
    <mergeCell ref="B17:B19"/>
    <mergeCell ref="C17:H17"/>
    <mergeCell ref="I17:J17"/>
    <mergeCell ref="K17:R17"/>
    <mergeCell ref="S17:T17"/>
    <mergeCell ref="U17:U19"/>
    <mergeCell ref="V17:V19"/>
    <mergeCell ref="C18:C19"/>
    <mergeCell ref="E18:E19"/>
    <mergeCell ref="F18:F19"/>
    <mergeCell ref="G18:G19"/>
    <mergeCell ref="H18:H19"/>
    <mergeCell ref="I18:I19"/>
    <mergeCell ref="A13:I13"/>
    <mergeCell ref="J13:V13"/>
    <mergeCell ref="A14:I14"/>
    <mergeCell ref="J14:V14"/>
    <mergeCell ref="A15:I15"/>
    <mergeCell ref="J15:V15"/>
    <mergeCell ref="A10:I10"/>
    <mergeCell ref="J10:V10"/>
    <mergeCell ref="A11:I11"/>
    <mergeCell ref="J11:V11"/>
    <mergeCell ref="A12:I12"/>
    <mergeCell ref="J12:V12"/>
    <mergeCell ref="A6:V6"/>
    <mergeCell ref="A7:V7"/>
    <mergeCell ref="A8:I8"/>
    <mergeCell ref="J8:V8"/>
    <mergeCell ref="A9:I9"/>
    <mergeCell ref="J9:V9"/>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4:V51"/>
  <sheetViews>
    <sheetView showGridLines="0" topLeftCell="E28" zoomScale="40" zoomScaleNormal="40" zoomScaleSheetLayoutView="80" workbookViewId="0">
      <selection activeCell="N31" sqref="N31"/>
    </sheetView>
  </sheetViews>
  <sheetFormatPr defaultColWidth="9.140625" defaultRowHeight="26.25" x14ac:dyDescent="0.4"/>
  <cols>
    <col min="1" max="1" width="13" style="451" customWidth="1"/>
    <col min="2" max="2" width="23.85546875" style="451" customWidth="1"/>
    <col min="3" max="3" width="51" style="451" customWidth="1"/>
    <col min="4" max="4" width="86.7109375" style="451" customWidth="1"/>
    <col min="5" max="5" width="94.85546875" style="451" customWidth="1"/>
    <col min="6" max="6" width="55.28515625" style="451" customWidth="1"/>
    <col min="7" max="7" width="52.28515625" style="451" customWidth="1"/>
    <col min="8" max="8" width="26.42578125" style="451" customWidth="1"/>
    <col min="9" max="9" width="17.5703125" style="451" customWidth="1"/>
    <col min="10" max="10" width="16.28515625" style="451" customWidth="1"/>
    <col min="11" max="15" width="32.28515625" style="451" customWidth="1"/>
    <col min="16" max="16" width="28.5703125" style="451" customWidth="1"/>
    <col min="17" max="17" width="27.140625" style="451" customWidth="1"/>
    <col min="18" max="18" width="30" style="451" customWidth="1"/>
    <col min="19" max="19" width="28" style="451" customWidth="1"/>
    <col min="20" max="20" width="25" style="451" customWidth="1"/>
    <col min="21" max="21" width="20" style="451" customWidth="1"/>
    <col min="22" max="22" width="36" style="455" customWidth="1"/>
    <col min="23" max="27" width="9.140625" style="454"/>
    <col min="28" max="28" width="14" style="454" bestFit="1" customWidth="1"/>
    <col min="29" max="16384" width="9.140625" style="454"/>
  </cols>
  <sheetData>
    <row r="4" spans="1:22" ht="33.75" x14ac:dyDescent="0.4">
      <c r="P4" s="453"/>
    </row>
    <row r="5" spans="1:22" ht="39" customHeight="1" x14ac:dyDescent="0.4"/>
    <row r="6" spans="1:22" ht="31.5" customHeight="1" x14ac:dyDescent="0.25">
      <c r="A6" s="969" t="s">
        <v>0</v>
      </c>
      <c r="B6" s="969"/>
      <c r="C6" s="969"/>
      <c r="D6" s="969"/>
      <c r="E6" s="969"/>
      <c r="F6" s="969"/>
      <c r="G6" s="969"/>
      <c r="H6" s="969"/>
      <c r="I6" s="969"/>
      <c r="J6" s="969"/>
      <c r="K6" s="969"/>
      <c r="L6" s="969"/>
      <c r="M6" s="969"/>
      <c r="N6" s="969"/>
      <c r="O6" s="969"/>
      <c r="P6" s="969"/>
      <c r="Q6" s="969"/>
      <c r="R6" s="969"/>
      <c r="S6" s="969"/>
      <c r="T6" s="969"/>
      <c r="U6" s="969"/>
      <c r="V6" s="969"/>
    </row>
    <row r="7" spans="1:22" x14ac:dyDescent="0.25">
      <c r="A7" s="970" t="s">
        <v>281</v>
      </c>
      <c r="B7" s="970"/>
      <c r="C7" s="970"/>
      <c r="D7" s="970"/>
      <c r="E7" s="970"/>
      <c r="F7" s="970"/>
      <c r="G7" s="970"/>
      <c r="H7" s="970"/>
      <c r="I7" s="970"/>
      <c r="J7" s="970"/>
      <c r="K7" s="970"/>
      <c r="L7" s="970"/>
      <c r="M7" s="970"/>
      <c r="N7" s="970"/>
      <c r="O7" s="970"/>
      <c r="P7" s="970"/>
      <c r="Q7" s="970"/>
      <c r="R7" s="970"/>
      <c r="S7" s="970"/>
      <c r="T7" s="970"/>
      <c r="U7" s="970"/>
      <c r="V7" s="970"/>
    </row>
    <row r="8" spans="1:22" ht="45" customHeight="1" x14ac:dyDescent="0.25">
      <c r="A8" s="971" t="s">
        <v>2</v>
      </c>
      <c r="B8" s="971"/>
      <c r="C8" s="971"/>
      <c r="D8" s="971"/>
      <c r="E8" s="971"/>
      <c r="F8" s="971"/>
      <c r="G8" s="971"/>
      <c r="H8" s="971"/>
      <c r="I8" s="971"/>
      <c r="J8" s="972" t="s">
        <v>1481</v>
      </c>
      <c r="K8" s="972"/>
      <c r="L8" s="972"/>
      <c r="M8" s="972"/>
      <c r="N8" s="972"/>
      <c r="O8" s="972"/>
      <c r="P8" s="972"/>
      <c r="Q8" s="972"/>
      <c r="R8" s="972"/>
      <c r="S8" s="972"/>
      <c r="T8" s="972"/>
      <c r="U8" s="972"/>
      <c r="V8" s="972"/>
    </row>
    <row r="9" spans="1:22" ht="45" customHeight="1" x14ac:dyDescent="0.25">
      <c r="A9" s="971" t="s">
        <v>4</v>
      </c>
      <c r="B9" s="971"/>
      <c r="C9" s="971"/>
      <c r="D9" s="971"/>
      <c r="E9" s="971"/>
      <c r="F9" s="971"/>
      <c r="G9" s="971"/>
      <c r="H9" s="971"/>
      <c r="I9" s="971"/>
      <c r="J9" s="972" t="s">
        <v>1557</v>
      </c>
      <c r="K9" s="972"/>
      <c r="L9" s="972"/>
      <c r="M9" s="972"/>
      <c r="N9" s="972"/>
      <c r="O9" s="972"/>
      <c r="P9" s="972"/>
      <c r="Q9" s="972"/>
      <c r="R9" s="972"/>
      <c r="S9" s="972"/>
      <c r="T9" s="972"/>
      <c r="U9" s="972"/>
      <c r="V9" s="972"/>
    </row>
    <row r="10" spans="1:22" ht="45" customHeight="1" x14ac:dyDescent="0.25">
      <c r="A10" s="971" t="s">
        <v>6</v>
      </c>
      <c r="B10" s="971"/>
      <c r="C10" s="971"/>
      <c r="D10" s="971"/>
      <c r="E10" s="971"/>
      <c r="F10" s="971"/>
      <c r="G10" s="971"/>
      <c r="H10" s="971"/>
      <c r="I10" s="971"/>
      <c r="J10" s="972" t="s">
        <v>680</v>
      </c>
      <c r="K10" s="972"/>
      <c r="L10" s="972"/>
      <c r="M10" s="972"/>
      <c r="N10" s="972"/>
      <c r="O10" s="972"/>
      <c r="P10" s="972"/>
      <c r="Q10" s="972"/>
      <c r="R10" s="972"/>
      <c r="S10" s="972"/>
      <c r="T10" s="972"/>
      <c r="U10" s="972"/>
      <c r="V10" s="972"/>
    </row>
    <row r="11" spans="1:22" ht="45" customHeight="1" x14ac:dyDescent="0.25">
      <c r="A11" s="971" t="s">
        <v>8</v>
      </c>
      <c r="B11" s="971"/>
      <c r="C11" s="971"/>
      <c r="D11" s="971"/>
      <c r="E11" s="971"/>
      <c r="F11" s="971"/>
      <c r="G11" s="971"/>
      <c r="H11" s="971"/>
      <c r="I11" s="971"/>
      <c r="J11" s="972" t="s">
        <v>1558</v>
      </c>
      <c r="K11" s="972"/>
      <c r="L11" s="972"/>
      <c r="M11" s="972"/>
      <c r="N11" s="972"/>
      <c r="O11" s="972"/>
      <c r="P11" s="972"/>
      <c r="Q11" s="972"/>
      <c r="R11" s="972"/>
      <c r="S11" s="972"/>
      <c r="T11" s="972"/>
      <c r="U11" s="972"/>
      <c r="V11" s="972"/>
    </row>
    <row r="12" spans="1:22" ht="45" customHeight="1" x14ac:dyDescent="0.25">
      <c r="A12" s="971" t="s">
        <v>85</v>
      </c>
      <c r="B12" s="971"/>
      <c r="C12" s="971"/>
      <c r="D12" s="971"/>
      <c r="E12" s="971"/>
      <c r="F12" s="971"/>
      <c r="G12" s="971"/>
      <c r="H12" s="971"/>
      <c r="I12" s="971"/>
      <c r="J12" s="972" t="s">
        <v>1559</v>
      </c>
      <c r="K12" s="972"/>
      <c r="L12" s="972"/>
      <c r="M12" s="972"/>
      <c r="N12" s="972"/>
      <c r="O12" s="972"/>
      <c r="P12" s="972"/>
      <c r="Q12" s="972"/>
      <c r="R12" s="972"/>
      <c r="S12" s="972"/>
      <c r="T12" s="972"/>
      <c r="U12" s="972"/>
      <c r="V12" s="972"/>
    </row>
    <row r="13" spans="1:22" ht="45" customHeight="1" x14ac:dyDescent="0.25">
      <c r="A13" s="971" t="s">
        <v>12</v>
      </c>
      <c r="B13" s="971"/>
      <c r="C13" s="971"/>
      <c r="D13" s="971"/>
      <c r="E13" s="971"/>
      <c r="F13" s="971"/>
      <c r="G13" s="971"/>
      <c r="H13" s="971"/>
      <c r="I13" s="971"/>
      <c r="J13" s="972" t="s">
        <v>1092</v>
      </c>
      <c r="K13" s="972"/>
      <c r="L13" s="972"/>
      <c r="M13" s="972"/>
      <c r="N13" s="972"/>
      <c r="O13" s="972"/>
      <c r="P13" s="972"/>
      <c r="Q13" s="972"/>
      <c r="R13" s="972"/>
      <c r="S13" s="972"/>
      <c r="T13" s="972"/>
      <c r="U13" s="972"/>
      <c r="V13" s="972"/>
    </row>
    <row r="14" spans="1:22" ht="45" customHeight="1" x14ac:dyDescent="0.25">
      <c r="A14" s="971" t="s">
        <v>14</v>
      </c>
      <c r="B14" s="971"/>
      <c r="C14" s="971"/>
      <c r="D14" s="971"/>
      <c r="E14" s="971"/>
      <c r="F14" s="971"/>
      <c r="G14" s="971"/>
      <c r="H14" s="971"/>
      <c r="I14" s="971"/>
      <c r="J14" s="972" t="s">
        <v>484</v>
      </c>
      <c r="K14" s="972"/>
      <c r="L14" s="972"/>
      <c r="M14" s="972"/>
      <c r="N14" s="972"/>
      <c r="O14" s="972"/>
      <c r="P14" s="972"/>
      <c r="Q14" s="972"/>
      <c r="R14" s="972"/>
      <c r="S14" s="972"/>
      <c r="T14" s="972"/>
      <c r="U14" s="972"/>
      <c r="V14" s="972"/>
    </row>
    <row r="15" spans="1:22" ht="45" customHeight="1" x14ac:dyDescent="0.25">
      <c r="A15" s="976" t="s">
        <v>16</v>
      </c>
      <c r="B15" s="976"/>
      <c r="C15" s="976"/>
      <c r="D15" s="976"/>
      <c r="E15" s="976"/>
      <c r="F15" s="976"/>
      <c r="G15" s="976"/>
      <c r="H15" s="976"/>
      <c r="I15" s="976"/>
      <c r="J15" s="977" t="s">
        <v>1560</v>
      </c>
      <c r="K15" s="977"/>
      <c r="L15" s="977"/>
      <c r="M15" s="977"/>
      <c r="N15" s="977"/>
      <c r="O15" s="977"/>
      <c r="P15" s="977"/>
      <c r="Q15" s="977"/>
      <c r="R15" s="977"/>
      <c r="S15" s="977"/>
      <c r="T15" s="977"/>
      <c r="U15" s="977"/>
      <c r="V15" s="977"/>
    </row>
    <row r="16" spans="1:22" s="456" customFormat="1" ht="54" customHeight="1" x14ac:dyDescent="0.25">
      <c r="A16" s="978"/>
      <c r="B16" s="978"/>
      <c r="C16" s="978"/>
      <c r="D16" s="978"/>
      <c r="E16" s="978"/>
      <c r="F16" s="978"/>
      <c r="G16" s="978"/>
      <c r="H16" s="978"/>
      <c r="I16" s="978"/>
      <c r="J16" s="978"/>
      <c r="K16" s="978"/>
      <c r="L16" s="978"/>
      <c r="M16" s="978"/>
      <c r="N16" s="978"/>
      <c r="O16" s="978"/>
      <c r="P16" s="978"/>
      <c r="Q16" s="978"/>
      <c r="R16" s="978"/>
      <c r="S16" s="978"/>
      <c r="T16" s="978"/>
      <c r="U16" s="978"/>
      <c r="V16" s="978"/>
    </row>
    <row r="17" spans="1:22" ht="60" customHeight="1" x14ac:dyDescent="0.25">
      <c r="A17" s="929" t="s">
        <v>17</v>
      </c>
      <c r="B17" s="929" t="s">
        <v>18</v>
      </c>
      <c r="C17" s="932" t="s">
        <v>19</v>
      </c>
      <c r="D17" s="933"/>
      <c r="E17" s="933"/>
      <c r="F17" s="933"/>
      <c r="G17" s="933"/>
      <c r="H17" s="934"/>
      <c r="I17" s="932" t="s">
        <v>20</v>
      </c>
      <c r="J17" s="934"/>
      <c r="K17" s="929" t="s">
        <v>21</v>
      </c>
      <c r="L17" s="929"/>
      <c r="M17" s="929"/>
      <c r="N17" s="929"/>
      <c r="O17" s="929"/>
      <c r="P17" s="929"/>
      <c r="Q17" s="929"/>
      <c r="R17" s="929"/>
      <c r="S17" s="929" t="s">
        <v>22</v>
      </c>
      <c r="T17" s="929"/>
      <c r="U17" s="1019" t="s">
        <v>89</v>
      </c>
      <c r="V17" s="929" t="s">
        <v>24</v>
      </c>
    </row>
    <row r="18" spans="1:22" ht="48.75" customHeight="1" x14ac:dyDescent="0.25">
      <c r="A18" s="929"/>
      <c r="B18" s="929"/>
      <c r="C18" s="929" t="s">
        <v>25</v>
      </c>
      <c r="D18" s="937" t="s">
        <v>26</v>
      </c>
      <c r="E18" s="937" t="s">
        <v>27</v>
      </c>
      <c r="F18" s="929" t="s">
        <v>28</v>
      </c>
      <c r="G18" s="937" t="s">
        <v>29</v>
      </c>
      <c r="H18" s="937" t="s">
        <v>30</v>
      </c>
      <c r="I18" s="929" t="s">
        <v>31</v>
      </c>
      <c r="J18" s="937" t="s">
        <v>32</v>
      </c>
      <c r="K18" s="929" t="s">
        <v>1561</v>
      </c>
      <c r="L18" s="929" t="s">
        <v>1562</v>
      </c>
      <c r="M18" s="1020" t="s">
        <v>35</v>
      </c>
      <c r="N18" s="1021"/>
      <c r="O18" s="1022"/>
      <c r="P18" s="929" t="s">
        <v>36</v>
      </c>
      <c r="Q18" s="929"/>
      <c r="R18" s="929"/>
      <c r="S18" s="929" t="s">
        <v>90</v>
      </c>
      <c r="T18" s="929" t="s">
        <v>91</v>
      </c>
      <c r="U18" s="1019"/>
      <c r="V18" s="929"/>
    </row>
    <row r="19" spans="1:22" ht="79.900000000000006" customHeight="1" x14ac:dyDescent="0.25">
      <c r="A19" s="929"/>
      <c r="B19" s="929"/>
      <c r="C19" s="929"/>
      <c r="D19" s="938"/>
      <c r="E19" s="938"/>
      <c r="F19" s="929"/>
      <c r="G19" s="939"/>
      <c r="H19" s="939"/>
      <c r="I19" s="929"/>
      <c r="J19" s="939"/>
      <c r="K19" s="929"/>
      <c r="L19" s="929"/>
      <c r="M19" s="6" t="s">
        <v>39</v>
      </c>
      <c r="N19" s="6" t="s">
        <v>40</v>
      </c>
      <c r="O19" s="6" t="s">
        <v>41</v>
      </c>
      <c r="P19" s="505" t="s">
        <v>1563</v>
      </c>
      <c r="Q19" s="505" t="s">
        <v>1564</v>
      </c>
      <c r="R19" s="505" t="s">
        <v>1565</v>
      </c>
      <c r="S19" s="929"/>
      <c r="T19" s="929"/>
      <c r="U19" s="1019"/>
      <c r="V19" s="929"/>
    </row>
    <row r="20" spans="1:22" ht="198" customHeight="1" x14ac:dyDescent="0.25">
      <c r="A20" s="470">
        <v>1</v>
      </c>
      <c r="B20" s="506" t="s">
        <v>92</v>
      </c>
      <c r="C20" s="470" t="s">
        <v>1566</v>
      </c>
      <c r="D20" s="470" t="s">
        <v>1567</v>
      </c>
      <c r="E20" s="470" t="s">
        <v>1568</v>
      </c>
      <c r="F20" s="470" t="s">
        <v>1569</v>
      </c>
      <c r="G20" s="470" t="s">
        <v>1570</v>
      </c>
      <c r="H20" s="470" t="s">
        <v>1557</v>
      </c>
      <c r="I20" s="471" t="s">
        <v>65</v>
      </c>
      <c r="J20" s="471" t="s">
        <v>53</v>
      </c>
      <c r="K20" s="945">
        <v>128322.71999999999</v>
      </c>
      <c r="L20" s="945">
        <v>183126.74</v>
      </c>
      <c r="M20" s="507"/>
      <c r="N20" s="507"/>
      <c r="O20" s="507"/>
      <c r="P20" s="945">
        <v>68109.84</v>
      </c>
      <c r="Q20" s="945">
        <v>115016.9</v>
      </c>
      <c r="R20" s="948">
        <v>183126.74</v>
      </c>
      <c r="S20" s="951">
        <f>R20-L20</f>
        <v>0</v>
      </c>
      <c r="T20" s="1003">
        <f>IFERROR(S20/L20*100,0)</f>
        <v>0</v>
      </c>
      <c r="U20" s="1003">
        <f>IFERROR(R20/$R$42*100,0)</f>
        <v>100</v>
      </c>
      <c r="V20" s="470" t="s">
        <v>1557</v>
      </c>
    </row>
    <row r="21" spans="1:22" ht="223.5" customHeight="1" x14ac:dyDescent="0.25">
      <c r="A21" s="470">
        <v>2</v>
      </c>
      <c r="B21" s="506" t="s">
        <v>92</v>
      </c>
      <c r="C21" s="470" t="s">
        <v>1571</v>
      </c>
      <c r="D21" s="470" t="s">
        <v>1572</v>
      </c>
      <c r="E21" s="470" t="s">
        <v>1573</v>
      </c>
      <c r="F21" s="470" t="s">
        <v>1574</v>
      </c>
      <c r="G21" s="470" t="s">
        <v>1575</v>
      </c>
      <c r="H21" s="470" t="s">
        <v>1557</v>
      </c>
      <c r="I21" s="471" t="s">
        <v>65</v>
      </c>
      <c r="J21" s="471" t="s">
        <v>53</v>
      </c>
      <c r="K21" s="946"/>
      <c r="L21" s="946"/>
      <c r="M21" s="508"/>
      <c r="N21" s="508"/>
      <c r="O21" s="508"/>
      <c r="P21" s="946"/>
      <c r="Q21" s="946"/>
      <c r="R21" s="949"/>
      <c r="S21" s="952"/>
      <c r="T21" s="1004"/>
      <c r="U21" s="1004"/>
      <c r="V21" s="470" t="s">
        <v>1557</v>
      </c>
    </row>
    <row r="22" spans="1:22" ht="302.25" customHeight="1" x14ac:dyDescent="0.25">
      <c r="A22" s="470">
        <v>3</v>
      </c>
      <c r="B22" s="506" t="s">
        <v>92</v>
      </c>
      <c r="C22" s="470" t="s">
        <v>1576</v>
      </c>
      <c r="D22" s="470" t="s">
        <v>1577</v>
      </c>
      <c r="E22" s="470" t="s">
        <v>1578</v>
      </c>
      <c r="F22" s="470" t="s">
        <v>1579</v>
      </c>
      <c r="G22" s="470" t="s">
        <v>1580</v>
      </c>
      <c r="H22" s="470" t="s">
        <v>1557</v>
      </c>
      <c r="I22" s="471" t="s">
        <v>65</v>
      </c>
      <c r="J22" s="471" t="s">
        <v>53</v>
      </c>
      <c r="K22" s="946"/>
      <c r="L22" s="946"/>
      <c r="M22" s="508"/>
      <c r="N22" s="508"/>
      <c r="O22" s="508"/>
      <c r="P22" s="946"/>
      <c r="Q22" s="946"/>
      <c r="R22" s="949"/>
      <c r="S22" s="952"/>
      <c r="T22" s="1004"/>
      <c r="U22" s="1004"/>
      <c r="V22" s="470" t="s">
        <v>1557</v>
      </c>
    </row>
    <row r="23" spans="1:22" ht="409.6" customHeight="1" x14ac:dyDescent="0.25">
      <c r="A23" s="470">
        <v>4</v>
      </c>
      <c r="B23" s="506" t="s">
        <v>92</v>
      </c>
      <c r="C23" s="470" t="s">
        <v>1581</v>
      </c>
      <c r="D23" s="470" t="s">
        <v>1582</v>
      </c>
      <c r="E23" s="470" t="s">
        <v>1583</v>
      </c>
      <c r="F23" s="470" t="s">
        <v>1584</v>
      </c>
      <c r="G23" s="470" t="s">
        <v>1585</v>
      </c>
      <c r="H23" s="470" t="s">
        <v>1557</v>
      </c>
      <c r="I23" s="471" t="s">
        <v>65</v>
      </c>
      <c r="J23" s="471" t="s">
        <v>53</v>
      </c>
      <c r="K23" s="946"/>
      <c r="L23" s="946"/>
      <c r="M23" s="508"/>
      <c r="N23" s="508"/>
      <c r="O23" s="508"/>
      <c r="P23" s="946"/>
      <c r="Q23" s="946"/>
      <c r="R23" s="949"/>
      <c r="S23" s="952"/>
      <c r="T23" s="1004"/>
      <c r="U23" s="1004"/>
      <c r="V23" s="470" t="s">
        <v>1557</v>
      </c>
    </row>
    <row r="24" spans="1:22" ht="315" x14ac:dyDescent="0.25">
      <c r="A24" s="470">
        <v>5</v>
      </c>
      <c r="B24" s="506" t="s">
        <v>92</v>
      </c>
      <c r="C24" s="470" t="s">
        <v>1586</v>
      </c>
      <c r="D24" s="470" t="s">
        <v>1587</v>
      </c>
      <c r="E24" s="470" t="s">
        <v>1588</v>
      </c>
      <c r="F24" s="470" t="s">
        <v>1589</v>
      </c>
      <c r="G24" s="470" t="s">
        <v>1580</v>
      </c>
      <c r="H24" s="470" t="s">
        <v>1557</v>
      </c>
      <c r="I24" s="471" t="s">
        <v>65</v>
      </c>
      <c r="J24" s="471" t="s">
        <v>53</v>
      </c>
      <c r="K24" s="946"/>
      <c r="L24" s="946"/>
      <c r="M24" s="508"/>
      <c r="N24" s="508"/>
      <c r="O24" s="508"/>
      <c r="P24" s="946"/>
      <c r="Q24" s="946"/>
      <c r="R24" s="949"/>
      <c r="S24" s="952"/>
      <c r="T24" s="1004"/>
      <c r="U24" s="1004"/>
      <c r="V24" s="470" t="s">
        <v>1557</v>
      </c>
    </row>
    <row r="25" spans="1:22" ht="288.75" x14ac:dyDescent="0.25">
      <c r="A25" s="470">
        <v>6</v>
      </c>
      <c r="B25" s="506" t="s">
        <v>92</v>
      </c>
      <c r="C25" s="470" t="s">
        <v>1590</v>
      </c>
      <c r="D25" s="470" t="s">
        <v>1591</v>
      </c>
      <c r="E25" s="470" t="s">
        <v>1592</v>
      </c>
      <c r="F25" s="470" t="s">
        <v>1593</v>
      </c>
      <c r="G25" s="470" t="s">
        <v>1594</v>
      </c>
      <c r="H25" s="470" t="s">
        <v>1557</v>
      </c>
      <c r="I25" s="471" t="s">
        <v>65</v>
      </c>
      <c r="J25" s="471" t="s">
        <v>53</v>
      </c>
      <c r="K25" s="946"/>
      <c r="L25" s="946"/>
      <c r="M25" s="508"/>
      <c r="N25" s="508"/>
      <c r="O25" s="508"/>
      <c r="P25" s="946"/>
      <c r="Q25" s="946"/>
      <c r="R25" s="949"/>
      <c r="S25" s="952"/>
      <c r="T25" s="1004"/>
      <c r="U25" s="1004"/>
      <c r="V25" s="470" t="s">
        <v>1557</v>
      </c>
    </row>
    <row r="26" spans="1:22" ht="315" customHeight="1" x14ac:dyDescent="0.25">
      <c r="A26" s="470">
        <v>7</v>
      </c>
      <c r="B26" s="506" t="s">
        <v>92</v>
      </c>
      <c r="C26" s="470" t="s">
        <v>1595</v>
      </c>
      <c r="D26" s="470" t="s">
        <v>1596</v>
      </c>
      <c r="E26" s="470" t="s">
        <v>1597</v>
      </c>
      <c r="F26" s="470" t="s">
        <v>1598</v>
      </c>
      <c r="G26" s="470" t="s">
        <v>1599</v>
      </c>
      <c r="H26" s="470" t="s">
        <v>1557</v>
      </c>
      <c r="I26" s="471" t="s">
        <v>65</v>
      </c>
      <c r="J26" s="471" t="s">
        <v>53</v>
      </c>
      <c r="K26" s="946"/>
      <c r="L26" s="946"/>
      <c r="M26" s="508"/>
      <c r="N26" s="508"/>
      <c r="O26" s="508"/>
      <c r="P26" s="946"/>
      <c r="Q26" s="946"/>
      <c r="R26" s="949"/>
      <c r="S26" s="952"/>
      <c r="T26" s="1004"/>
      <c r="U26" s="1004"/>
      <c r="V26" s="470" t="s">
        <v>1557</v>
      </c>
    </row>
    <row r="27" spans="1:22" ht="315" customHeight="1" x14ac:dyDescent="0.25">
      <c r="A27" s="470">
        <v>8</v>
      </c>
      <c r="B27" s="506" t="s">
        <v>92</v>
      </c>
      <c r="C27" s="470" t="s">
        <v>1600</v>
      </c>
      <c r="D27" s="470" t="s">
        <v>1601</v>
      </c>
      <c r="E27" s="470" t="s">
        <v>1602</v>
      </c>
      <c r="F27" s="470" t="s">
        <v>1593</v>
      </c>
      <c r="G27" s="470" t="s">
        <v>1599</v>
      </c>
      <c r="H27" s="470" t="s">
        <v>1557</v>
      </c>
      <c r="I27" s="471" t="s">
        <v>65</v>
      </c>
      <c r="J27" s="471" t="s">
        <v>53</v>
      </c>
      <c r="K27" s="946"/>
      <c r="L27" s="946"/>
      <c r="M27" s="508"/>
      <c r="N27" s="508"/>
      <c r="O27" s="508"/>
      <c r="P27" s="946"/>
      <c r="Q27" s="946"/>
      <c r="R27" s="949"/>
      <c r="S27" s="952"/>
      <c r="T27" s="1004"/>
      <c r="U27" s="1004"/>
      <c r="V27" s="470" t="s">
        <v>1557</v>
      </c>
    </row>
    <row r="28" spans="1:22" ht="315" customHeight="1" x14ac:dyDescent="0.25">
      <c r="A28" s="470">
        <v>9</v>
      </c>
      <c r="B28" s="506" t="s">
        <v>92</v>
      </c>
      <c r="C28" s="470" t="s">
        <v>1603</v>
      </c>
      <c r="D28" s="470" t="s">
        <v>1604</v>
      </c>
      <c r="E28" s="470" t="s">
        <v>1602</v>
      </c>
      <c r="F28" s="470" t="s">
        <v>1593</v>
      </c>
      <c r="G28" s="470" t="s">
        <v>1599</v>
      </c>
      <c r="H28" s="470" t="s">
        <v>1557</v>
      </c>
      <c r="I28" s="471" t="s">
        <v>65</v>
      </c>
      <c r="J28" s="471" t="s">
        <v>53</v>
      </c>
      <c r="K28" s="946"/>
      <c r="L28" s="946"/>
      <c r="M28" s="508"/>
      <c r="N28" s="508"/>
      <c r="O28" s="508"/>
      <c r="P28" s="946"/>
      <c r="Q28" s="946"/>
      <c r="R28" s="949"/>
      <c r="S28" s="952"/>
      <c r="T28" s="1004"/>
      <c r="U28" s="1004"/>
      <c r="V28" s="470" t="s">
        <v>1557</v>
      </c>
    </row>
    <row r="29" spans="1:22" ht="341.25" x14ac:dyDescent="0.4">
      <c r="A29" s="470">
        <v>10</v>
      </c>
      <c r="B29" s="506" t="s">
        <v>92</v>
      </c>
      <c r="C29" s="470" t="s">
        <v>1605</v>
      </c>
      <c r="D29" s="470" t="s">
        <v>1606</v>
      </c>
      <c r="E29" s="502" t="s">
        <v>1602</v>
      </c>
      <c r="F29" s="470" t="s">
        <v>1593</v>
      </c>
      <c r="G29" s="470" t="s">
        <v>1599</v>
      </c>
      <c r="H29" s="470" t="s">
        <v>1557</v>
      </c>
      <c r="I29" s="471" t="s">
        <v>65</v>
      </c>
      <c r="J29" s="471" t="s">
        <v>53</v>
      </c>
      <c r="K29" s="946"/>
      <c r="L29" s="946"/>
      <c r="M29" s="508"/>
      <c r="N29" s="508"/>
      <c r="O29" s="508"/>
      <c r="P29" s="946"/>
      <c r="Q29" s="946"/>
      <c r="R29" s="949"/>
      <c r="S29" s="952"/>
      <c r="T29" s="1004"/>
      <c r="U29" s="1004"/>
      <c r="V29" s="470" t="s">
        <v>1557</v>
      </c>
    </row>
    <row r="30" spans="1:22" ht="183.75" x14ac:dyDescent="0.25">
      <c r="A30" s="470">
        <v>11</v>
      </c>
      <c r="B30" s="506" t="s">
        <v>92</v>
      </c>
      <c r="C30" s="470" t="s">
        <v>1607</v>
      </c>
      <c r="D30" s="470" t="s">
        <v>1608</v>
      </c>
      <c r="E30" s="470" t="s">
        <v>1609</v>
      </c>
      <c r="F30" s="470" t="s">
        <v>1610</v>
      </c>
      <c r="G30" s="470" t="s">
        <v>1611</v>
      </c>
      <c r="H30" s="470" t="s">
        <v>1557</v>
      </c>
      <c r="I30" s="471" t="s">
        <v>65</v>
      </c>
      <c r="J30" s="471" t="s">
        <v>53</v>
      </c>
      <c r="K30" s="946"/>
      <c r="L30" s="946"/>
      <c r="M30" s="508"/>
      <c r="N30" s="508"/>
      <c r="O30" s="508"/>
      <c r="P30" s="946"/>
      <c r="Q30" s="946"/>
      <c r="R30" s="949"/>
      <c r="S30" s="952"/>
      <c r="T30" s="1004"/>
      <c r="U30" s="1004"/>
      <c r="V30" s="470" t="s">
        <v>1557</v>
      </c>
    </row>
    <row r="31" spans="1:22" ht="300.75" customHeight="1" x14ac:dyDescent="0.25">
      <c r="A31" s="470">
        <v>12</v>
      </c>
      <c r="B31" s="506" t="s">
        <v>92</v>
      </c>
      <c r="C31" s="470" t="s">
        <v>1612</v>
      </c>
      <c r="D31" s="470" t="s">
        <v>1613</v>
      </c>
      <c r="E31" s="470" t="s">
        <v>1614</v>
      </c>
      <c r="F31" s="470" t="s">
        <v>1610</v>
      </c>
      <c r="G31" s="470" t="s">
        <v>1611</v>
      </c>
      <c r="H31" s="470" t="s">
        <v>1557</v>
      </c>
      <c r="I31" s="471" t="s">
        <v>65</v>
      </c>
      <c r="J31" s="471" t="s">
        <v>53</v>
      </c>
      <c r="K31" s="947"/>
      <c r="L31" s="947"/>
      <c r="M31" s="509"/>
      <c r="N31" s="509"/>
      <c r="O31" s="509"/>
      <c r="P31" s="947"/>
      <c r="Q31" s="947"/>
      <c r="R31" s="950"/>
      <c r="S31" s="953"/>
      <c r="T31" s="1005"/>
      <c r="U31" s="1005"/>
      <c r="V31" s="470" t="s">
        <v>1557</v>
      </c>
    </row>
    <row r="32" spans="1:22" ht="55.5" hidden="1" customHeight="1" x14ac:dyDescent="0.25">
      <c r="A32" s="470">
        <v>16</v>
      </c>
      <c r="B32" s="499"/>
      <c r="C32" s="499"/>
      <c r="D32" s="499"/>
      <c r="E32" s="499"/>
      <c r="F32" s="499"/>
      <c r="G32" s="499"/>
      <c r="H32" s="501"/>
      <c r="I32" s="471"/>
      <c r="J32" s="471"/>
      <c r="K32" s="491"/>
      <c r="L32" s="491"/>
      <c r="M32" s="500"/>
      <c r="N32" s="500"/>
      <c r="O32" s="500"/>
      <c r="P32" s="491"/>
      <c r="Q32" s="491"/>
      <c r="R32" s="492">
        <f t="shared" ref="R32:R41" si="0">P32+Q32</f>
        <v>0</v>
      </c>
      <c r="S32" s="493">
        <f t="shared" ref="S32:S41" si="1">R32-K32</f>
        <v>0</v>
      </c>
      <c r="T32" s="494">
        <f t="shared" ref="T32:T41" si="2">IFERROR(S32/K32*100,0)</f>
        <v>0</v>
      </c>
      <c r="U32" s="494">
        <f t="shared" ref="U32:U41" si="3">IFERROR(R32/$R$42*100,0)</f>
        <v>0</v>
      </c>
      <c r="V32" s="499"/>
    </row>
    <row r="33" spans="1:22" ht="55.5" hidden="1" customHeight="1" x14ac:dyDescent="0.25">
      <c r="A33" s="470">
        <v>17</v>
      </c>
      <c r="B33" s="499"/>
      <c r="C33" s="499"/>
      <c r="D33" s="499"/>
      <c r="E33" s="499"/>
      <c r="F33" s="499"/>
      <c r="G33" s="499"/>
      <c r="H33" s="501"/>
      <c r="I33" s="471"/>
      <c r="J33" s="471"/>
      <c r="K33" s="491"/>
      <c r="L33" s="491"/>
      <c r="M33" s="500"/>
      <c r="N33" s="500"/>
      <c r="O33" s="500"/>
      <c r="P33" s="491"/>
      <c r="Q33" s="491"/>
      <c r="R33" s="492">
        <f t="shared" si="0"/>
        <v>0</v>
      </c>
      <c r="S33" s="493">
        <f t="shared" si="1"/>
        <v>0</v>
      </c>
      <c r="T33" s="494">
        <f t="shared" si="2"/>
        <v>0</v>
      </c>
      <c r="U33" s="494">
        <f t="shared" si="3"/>
        <v>0</v>
      </c>
      <c r="V33" s="499"/>
    </row>
    <row r="34" spans="1:22" ht="55.5" hidden="1" customHeight="1" x14ac:dyDescent="0.25">
      <c r="A34" s="470">
        <v>18</v>
      </c>
      <c r="B34" s="499"/>
      <c r="C34" s="499"/>
      <c r="D34" s="499"/>
      <c r="E34" s="499"/>
      <c r="F34" s="499"/>
      <c r="G34" s="499"/>
      <c r="H34" s="501"/>
      <c r="I34" s="471"/>
      <c r="J34" s="471"/>
      <c r="K34" s="491"/>
      <c r="L34" s="491"/>
      <c r="M34" s="500"/>
      <c r="N34" s="500"/>
      <c r="O34" s="500"/>
      <c r="P34" s="491"/>
      <c r="Q34" s="491"/>
      <c r="R34" s="492">
        <f t="shared" si="0"/>
        <v>0</v>
      </c>
      <c r="S34" s="493">
        <f t="shared" si="1"/>
        <v>0</v>
      </c>
      <c r="T34" s="494">
        <f t="shared" si="2"/>
        <v>0</v>
      </c>
      <c r="U34" s="494">
        <f t="shared" si="3"/>
        <v>0</v>
      </c>
      <c r="V34" s="499"/>
    </row>
    <row r="35" spans="1:22" ht="55.5" hidden="1" customHeight="1" x14ac:dyDescent="0.25">
      <c r="A35" s="470">
        <v>19</v>
      </c>
      <c r="B35" s="499"/>
      <c r="C35" s="499"/>
      <c r="D35" s="499"/>
      <c r="E35" s="499"/>
      <c r="F35" s="499"/>
      <c r="G35" s="499"/>
      <c r="H35" s="501"/>
      <c r="I35" s="471"/>
      <c r="J35" s="471"/>
      <c r="K35" s="491"/>
      <c r="L35" s="491"/>
      <c r="M35" s="500"/>
      <c r="N35" s="500"/>
      <c r="O35" s="500"/>
      <c r="P35" s="491"/>
      <c r="Q35" s="491"/>
      <c r="R35" s="492">
        <f t="shared" si="0"/>
        <v>0</v>
      </c>
      <c r="S35" s="493">
        <f t="shared" si="1"/>
        <v>0</v>
      </c>
      <c r="T35" s="494">
        <f t="shared" si="2"/>
        <v>0</v>
      </c>
      <c r="U35" s="494">
        <f t="shared" si="3"/>
        <v>0</v>
      </c>
      <c r="V35" s="499"/>
    </row>
    <row r="36" spans="1:22" ht="55.5" hidden="1" customHeight="1" x14ac:dyDescent="0.25">
      <c r="A36" s="470">
        <v>20</v>
      </c>
      <c r="B36" s="499"/>
      <c r="C36" s="499"/>
      <c r="D36" s="499"/>
      <c r="E36" s="499"/>
      <c r="F36" s="499"/>
      <c r="G36" s="499"/>
      <c r="H36" s="501"/>
      <c r="I36" s="471"/>
      <c r="J36" s="471"/>
      <c r="K36" s="491"/>
      <c r="L36" s="491"/>
      <c r="M36" s="500"/>
      <c r="N36" s="500"/>
      <c r="O36" s="500"/>
      <c r="P36" s="491"/>
      <c r="Q36" s="491"/>
      <c r="R36" s="492">
        <f t="shared" si="0"/>
        <v>0</v>
      </c>
      <c r="S36" s="493">
        <f t="shared" si="1"/>
        <v>0</v>
      </c>
      <c r="T36" s="494">
        <f t="shared" si="2"/>
        <v>0</v>
      </c>
      <c r="U36" s="494">
        <f t="shared" si="3"/>
        <v>0</v>
      </c>
      <c r="V36" s="499"/>
    </row>
    <row r="37" spans="1:22" ht="55.5" hidden="1" customHeight="1" x14ac:dyDescent="0.25">
      <c r="A37" s="470">
        <v>21</v>
      </c>
      <c r="B37" s="499"/>
      <c r="C37" s="499"/>
      <c r="D37" s="499"/>
      <c r="E37" s="499"/>
      <c r="F37" s="499"/>
      <c r="G37" s="499"/>
      <c r="H37" s="501"/>
      <c r="I37" s="471"/>
      <c r="J37" s="471"/>
      <c r="K37" s="491"/>
      <c r="L37" s="491"/>
      <c r="M37" s="500"/>
      <c r="N37" s="500"/>
      <c r="O37" s="500"/>
      <c r="P37" s="491"/>
      <c r="Q37" s="491"/>
      <c r="R37" s="492">
        <f t="shared" si="0"/>
        <v>0</v>
      </c>
      <c r="S37" s="493">
        <f t="shared" si="1"/>
        <v>0</v>
      </c>
      <c r="T37" s="494">
        <f t="shared" si="2"/>
        <v>0</v>
      </c>
      <c r="U37" s="494">
        <f t="shared" si="3"/>
        <v>0</v>
      </c>
      <c r="V37" s="499"/>
    </row>
    <row r="38" spans="1:22" ht="55.5" hidden="1" customHeight="1" x14ac:dyDescent="0.25">
      <c r="A38" s="470">
        <v>22</v>
      </c>
      <c r="B38" s="499"/>
      <c r="C38" s="499"/>
      <c r="D38" s="499"/>
      <c r="E38" s="499"/>
      <c r="F38" s="499"/>
      <c r="G38" s="499"/>
      <c r="H38" s="501"/>
      <c r="I38" s="471"/>
      <c r="J38" s="471"/>
      <c r="K38" s="491"/>
      <c r="L38" s="491"/>
      <c r="M38" s="500"/>
      <c r="N38" s="500"/>
      <c r="O38" s="500"/>
      <c r="P38" s="491"/>
      <c r="Q38" s="491"/>
      <c r="R38" s="492">
        <f t="shared" si="0"/>
        <v>0</v>
      </c>
      <c r="S38" s="493">
        <f t="shared" si="1"/>
        <v>0</v>
      </c>
      <c r="T38" s="494">
        <f t="shared" si="2"/>
        <v>0</v>
      </c>
      <c r="U38" s="494">
        <f t="shared" si="3"/>
        <v>0</v>
      </c>
      <c r="V38" s="499"/>
    </row>
    <row r="39" spans="1:22" ht="55.5" hidden="1" customHeight="1" x14ac:dyDescent="0.25">
      <c r="A39" s="470">
        <v>23</v>
      </c>
      <c r="B39" s="499"/>
      <c r="C39" s="499"/>
      <c r="D39" s="499"/>
      <c r="E39" s="499"/>
      <c r="F39" s="499"/>
      <c r="G39" s="499"/>
      <c r="H39" s="501"/>
      <c r="I39" s="471"/>
      <c r="J39" s="471"/>
      <c r="K39" s="491"/>
      <c r="L39" s="491"/>
      <c r="M39" s="500"/>
      <c r="N39" s="500"/>
      <c r="O39" s="500"/>
      <c r="P39" s="491"/>
      <c r="Q39" s="491"/>
      <c r="R39" s="492">
        <f t="shared" si="0"/>
        <v>0</v>
      </c>
      <c r="S39" s="493">
        <f t="shared" si="1"/>
        <v>0</v>
      </c>
      <c r="T39" s="494">
        <f t="shared" si="2"/>
        <v>0</v>
      </c>
      <c r="U39" s="494">
        <f t="shared" si="3"/>
        <v>0</v>
      </c>
      <c r="V39" s="499"/>
    </row>
    <row r="40" spans="1:22" ht="55.5" hidden="1" customHeight="1" x14ac:dyDescent="0.25">
      <c r="A40" s="470">
        <v>24</v>
      </c>
      <c r="B40" s="499"/>
      <c r="C40" s="499"/>
      <c r="D40" s="499"/>
      <c r="E40" s="499"/>
      <c r="F40" s="499"/>
      <c r="G40" s="499"/>
      <c r="H40" s="501"/>
      <c r="I40" s="471"/>
      <c r="J40" s="471"/>
      <c r="K40" s="491"/>
      <c r="L40" s="491"/>
      <c r="M40" s="500"/>
      <c r="N40" s="500"/>
      <c r="O40" s="500"/>
      <c r="P40" s="491"/>
      <c r="Q40" s="491"/>
      <c r="R40" s="492">
        <f t="shared" si="0"/>
        <v>0</v>
      </c>
      <c r="S40" s="493">
        <f t="shared" si="1"/>
        <v>0</v>
      </c>
      <c r="T40" s="494">
        <f t="shared" si="2"/>
        <v>0</v>
      </c>
      <c r="U40" s="494">
        <f t="shared" si="3"/>
        <v>0</v>
      </c>
      <c r="V40" s="499"/>
    </row>
    <row r="41" spans="1:22" ht="55.5" hidden="1" customHeight="1" x14ac:dyDescent="0.25">
      <c r="A41" s="470">
        <v>25</v>
      </c>
      <c r="B41" s="499"/>
      <c r="C41" s="499"/>
      <c r="D41" s="499"/>
      <c r="E41" s="499"/>
      <c r="F41" s="499"/>
      <c r="G41" s="499"/>
      <c r="H41" s="501"/>
      <c r="I41" s="471"/>
      <c r="J41" s="471"/>
      <c r="K41" s="491"/>
      <c r="L41" s="491"/>
      <c r="M41" s="500"/>
      <c r="N41" s="500"/>
      <c r="O41" s="500"/>
      <c r="P41" s="491"/>
      <c r="Q41" s="491"/>
      <c r="R41" s="492">
        <f t="shared" si="0"/>
        <v>0</v>
      </c>
      <c r="S41" s="493">
        <f t="shared" si="1"/>
        <v>0</v>
      </c>
      <c r="T41" s="494">
        <f t="shared" si="2"/>
        <v>0</v>
      </c>
      <c r="U41" s="494">
        <f t="shared" si="3"/>
        <v>0</v>
      </c>
      <c r="V41" s="499"/>
    </row>
    <row r="42" spans="1:22" s="462" customFormat="1" ht="24.75" customHeight="1" x14ac:dyDescent="0.4">
      <c r="A42" s="990" t="s">
        <v>71</v>
      </c>
      <c r="B42" s="991"/>
      <c r="C42" s="991"/>
      <c r="D42" s="991"/>
      <c r="E42" s="991"/>
      <c r="F42" s="991"/>
      <c r="G42" s="991"/>
      <c r="H42" s="991"/>
      <c r="I42" s="991"/>
      <c r="J42" s="992"/>
      <c r="K42" s="437">
        <f>SUM(K20:K31)</f>
        <v>128322.71999999999</v>
      </c>
      <c r="L42" s="437">
        <f>SUM(L20:L31)</f>
        <v>183126.74</v>
      </c>
      <c r="M42" s="486"/>
      <c r="N42" s="486"/>
      <c r="O42" s="486"/>
      <c r="P42" s="437">
        <f>SUM(P20:P31)</f>
        <v>68109.84</v>
      </c>
      <c r="Q42" s="437">
        <f>SUM(Q20:Q31)</f>
        <v>115016.9</v>
      </c>
      <c r="R42" s="437">
        <f>SUM(R20:R41)</f>
        <v>183126.74</v>
      </c>
      <c r="S42" s="439">
        <f>R42-L42</f>
        <v>0</v>
      </c>
      <c r="T42" s="480">
        <f>IFERROR(S42/L42*100,0)</f>
        <v>0</v>
      </c>
      <c r="U42" s="480">
        <f>SUM(U20:U31)</f>
        <v>100</v>
      </c>
      <c r="V42" s="481"/>
    </row>
    <row r="43" spans="1:22" x14ac:dyDescent="0.4">
      <c r="A43" s="1023" t="s">
        <v>72</v>
      </c>
      <c r="B43" s="1023"/>
      <c r="C43" s="1023"/>
      <c r="D43" s="1023"/>
      <c r="E43" s="1023"/>
      <c r="F43" s="1023"/>
      <c r="G43" s="1023"/>
      <c r="H43" s="1023"/>
      <c r="I43" s="1023"/>
      <c r="J43" s="1023"/>
      <c r="K43" s="1023"/>
      <c r="L43" s="1023"/>
      <c r="M43" s="1023"/>
      <c r="N43" s="1023"/>
      <c r="O43" s="1023"/>
      <c r="P43" s="1023"/>
      <c r="Q43" s="1023"/>
      <c r="R43" s="1023"/>
      <c r="S43" s="1023"/>
      <c r="T43" s="1023"/>
      <c r="U43" s="1023"/>
      <c r="V43" s="1023"/>
    </row>
    <row r="44" spans="1:22" ht="36" customHeight="1" x14ac:dyDescent="0.25">
      <c r="A44" s="984" t="s">
        <v>73</v>
      </c>
      <c r="B44" s="985"/>
      <c r="C44" s="985"/>
      <c r="D44" s="985"/>
      <c r="E44" s="985"/>
      <c r="F44" s="985"/>
      <c r="G44" s="985"/>
      <c r="H44" s="985"/>
      <c r="I44" s="985"/>
      <c r="J44" s="985"/>
      <c r="K44" s="985"/>
      <c r="L44" s="985"/>
      <c r="M44" s="985"/>
      <c r="N44" s="985"/>
      <c r="O44" s="985"/>
      <c r="P44" s="985"/>
      <c r="Q44" s="985"/>
      <c r="R44" s="985"/>
      <c r="S44" s="985"/>
      <c r="T44" s="985"/>
      <c r="U44" s="985"/>
      <c r="V44" s="986"/>
    </row>
    <row r="45" spans="1:22" ht="95.25" customHeight="1" x14ac:dyDescent="0.4">
      <c r="A45" s="1009"/>
      <c r="B45" s="1010"/>
      <c r="C45" s="1010"/>
      <c r="D45" s="1010"/>
      <c r="E45" s="1010"/>
      <c r="F45" s="1010"/>
      <c r="G45" s="1010"/>
      <c r="H45" s="1010"/>
      <c r="I45" s="1010"/>
      <c r="J45" s="1010"/>
      <c r="K45" s="1010"/>
      <c r="L45" s="1010"/>
      <c r="M45" s="1010"/>
      <c r="N45" s="1010"/>
      <c r="O45" s="1010"/>
      <c r="P45" s="1010"/>
      <c r="Q45" s="1010"/>
      <c r="R45" s="1010"/>
      <c r="S45" s="1010"/>
      <c r="T45" s="1010"/>
      <c r="U45" s="1010"/>
      <c r="V45" s="1011"/>
    </row>
    <row r="46" spans="1:22" ht="15" hidden="1" customHeight="1" x14ac:dyDescent="0.4">
      <c r="A46" s="987" t="s">
        <v>74</v>
      </c>
      <c r="B46" s="987"/>
      <c r="C46" s="987"/>
      <c r="D46" s="987"/>
      <c r="E46" s="987"/>
      <c r="F46" s="987"/>
      <c r="G46" s="987"/>
      <c r="H46" s="987"/>
      <c r="I46" s="987"/>
      <c r="J46" s="467"/>
      <c r="K46" s="467"/>
      <c r="L46" s="467"/>
      <c r="M46" s="467"/>
      <c r="N46" s="467"/>
      <c r="O46" s="467"/>
      <c r="P46" s="467"/>
      <c r="Q46" s="467"/>
      <c r="R46" s="467"/>
      <c r="S46" s="467"/>
      <c r="T46" s="467"/>
      <c r="U46" s="467"/>
      <c r="V46" s="467"/>
    </row>
    <row r="47" spans="1:22" ht="15" hidden="1" customHeight="1" x14ac:dyDescent="0.4">
      <c r="A47" s="468" t="s">
        <v>75</v>
      </c>
      <c r="B47" s="468"/>
      <c r="C47" s="979" t="s">
        <v>76</v>
      </c>
      <c r="D47" s="979"/>
      <c r="E47" s="979"/>
      <c r="F47" s="979"/>
      <c r="G47" s="979"/>
      <c r="H47" s="979"/>
      <c r="I47" s="979"/>
      <c r="V47" s="451"/>
    </row>
    <row r="48" spans="1:22" ht="15" hidden="1" customHeight="1" x14ac:dyDescent="0.4">
      <c r="A48" s="468" t="s">
        <v>77</v>
      </c>
      <c r="B48" s="468"/>
      <c r="C48" s="979" t="s">
        <v>78</v>
      </c>
      <c r="D48" s="979"/>
      <c r="E48" s="979"/>
      <c r="F48" s="979"/>
      <c r="G48" s="979"/>
      <c r="H48" s="979"/>
      <c r="I48" s="979"/>
      <c r="V48" s="451"/>
    </row>
    <row r="49" spans="1:22" ht="15" hidden="1" customHeight="1" x14ac:dyDescent="0.4">
      <c r="A49" s="468" t="s">
        <v>79</v>
      </c>
      <c r="B49" s="468"/>
      <c r="C49" s="979" t="s">
        <v>80</v>
      </c>
      <c r="D49" s="979"/>
      <c r="E49" s="979"/>
      <c r="F49" s="979"/>
      <c r="G49" s="979"/>
      <c r="H49" s="979"/>
      <c r="I49" s="979"/>
      <c r="V49" s="451"/>
    </row>
    <row r="50" spans="1:22" ht="15" hidden="1" customHeight="1" x14ac:dyDescent="0.4">
      <c r="A50" s="468" t="s">
        <v>81</v>
      </c>
      <c r="B50" s="468"/>
      <c r="C50" s="979" t="s">
        <v>82</v>
      </c>
      <c r="D50" s="979"/>
      <c r="E50" s="979"/>
      <c r="F50" s="979"/>
      <c r="G50" s="979"/>
      <c r="H50" s="979"/>
      <c r="I50" s="979"/>
      <c r="V50" s="451"/>
    </row>
    <row r="51" spans="1:22" ht="35.25" customHeight="1" x14ac:dyDescent="0.4"/>
  </sheetData>
  <sheetProtection algorithmName="SHA-512" hashValue="7IGKh/e5e/ICF9Zkj+h9niMZgcTzRpNF1ZIgFG2b7P3uGSJT3oIoMrax3dmGasdA5ZaNpZ8Z+w9r8LzvKLyhqg==" saltValue="I1oy0zkKHWRQDIwSUCU+uw==" spinCount="100000" sheet="1" objects="1" scenarios="1" selectLockedCells="1" selectUnlockedCells="1"/>
  <mergeCells count="58">
    <mergeCell ref="C47:I47"/>
    <mergeCell ref="C48:I48"/>
    <mergeCell ref="C49:I49"/>
    <mergeCell ref="C50:I50"/>
    <mergeCell ref="U20:U31"/>
    <mergeCell ref="A42:J42"/>
    <mergeCell ref="A43:V43"/>
    <mergeCell ref="A44:V44"/>
    <mergeCell ref="A45:V45"/>
    <mergeCell ref="A46:I46"/>
    <mergeCell ref="T18:T19"/>
    <mergeCell ref="K20:K31"/>
    <mergeCell ref="L20:L31"/>
    <mergeCell ref="P20:P31"/>
    <mergeCell ref="Q20:Q31"/>
    <mergeCell ref="R20:R31"/>
    <mergeCell ref="S20:S31"/>
    <mergeCell ref="T20:T31"/>
    <mergeCell ref="S18:S19"/>
    <mergeCell ref="J18:J19"/>
    <mergeCell ref="K18:K19"/>
    <mergeCell ref="L18:L19"/>
    <mergeCell ref="M18:O18"/>
    <mergeCell ref="P18:R18"/>
    <mergeCell ref="I18:I19"/>
    <mergeCell ref="A16:V16"/>
    <mergeCell ref="A17:A19"/>
    <mergeCell ref="B17:B19"/>
    <mergeCell ref="C17:H17"/>
    <mergeCell ref="I17:J17"/>
    <mergeCell ref="K17:R17"/>
    <mergeCell ref="S17:T17"/>
    <mergeCell ref="U17:U19"/>
    <mergeCell ref="V17:V19"/>
    <mergeCell ref="C18:C19"/>
    <mergeCell ref="D18:D19"/>
    <mergeCell ref="E18:E19"/>
    <mergeCell ref="F18:F19"/>
    <mergeCell ref="G18:G19"/>
    <mergeCell ref="H18:H19"/>
    <mergeCell ref="A13:I13"/>
    <mergeCell ref="J13:V13"/>
    <mergeCell ref="A14:I14"/>
    <mergeCell ref="J14:V14"/>
    <mergeCell ref="A15:I15"/>
    <mergeCell ref="J15:V15"/>
    <mergeCell ref="A10:I10"/>
    <mergeCell ref="J10:V10"/>
    <mergeCell ref="A11:I11"/>
    <mergeCell ref="J11:V11"/>
    <mergeCell ref="A12:I12"/>
    <mergeCell ref="J12:V12"/>
    <mergeCell ref="A6:V6"/>
    <mergeCell ref="A7:V7"/>
    <mergeCell ref="A8:I8"/>
    <mergeCell ref="J8:V8"/>
    <mergeCell ref="A9:I9"/>
    <mergeCell ref="J9:V9"/>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4:V34"/>
  <sheetViews>
    <sheetView showGridLines="0" topLeftCell="A9" zoomScale="40" zoomScaleNormal="40" zoomScaleSheetLayoutView="80" workbookViewId="0">
      <selection activeCell="L20" sqref="L20:L24"/>
    </sheetView>
  </sheetViews>
  <sheetFormatPr defaultColWidth="9.140625" defaultRowHeight="26.25" x14ac:dyDescent="0.4"/>
  <cols>
    <col min="1" max="1" width="13" style="451" customWidth="1"/>
    <col min="2" max="2" width="23.85546875" style="451" customWidth="1"/>
    <col min="3" max="3" width="51" style="451" customWidth="1"/>
    <col min="4" max="4" width="47.140625" style="451" customWidth="1"/>
    <col min="5" max="5" width="61" style="451" customWidth="1"/>
    <col min="6" max="6" width="54.28515625" style="451" customWidth="1"/>
    <col min="7" max="7" width="58.42578125" style="451" customWidth="1"/>
    <col min="8" max="8" width="39.7109375" style="451" customWidth="1"/>
    <col min="9" max="9" width="17.5703125" style="451" customWidth="1"/>
    <col min="10" max="10" width="16.28515625" style="451" customWidth="1"/>
    <col min="11" max="15" width="32.28515625" style="451" customWidth="1"/>
    <col min="16" max="16" width="28.5703125" style="451" customWidth="1"/>
    <col min="17" max="17" width="31.42578125" style="451" customWidth="1"/>
    <col min="18" max="18" width="34.42578125" style="451" customWidth="1"/>
    <col min="19" max="19" width="32.42578125" style="451" customWidth="1"/>
    <col min="20" max="20" width="25" style="451" customWidth="1"/>
    <col min="21" max="21" width="20" style="451" customWidth="1"/>
    <col min="22" max="22" width="36" style="455" customWidth="1"/>
    <col min="23" max="26" width="9.140625" style="454"/>
    <col min="27" max="27" width="14" style="454" bestFit="1" customWidth="1"/>
    <col min="28" max="16384" width="9.140625" style="454"/>
  </cols>
  <sheetData>
    <row r="4" spans="1:22" ht="33.75" x14ac:dyDescent="0.4">
      <c r="P4" s="453"/>
    </row>
    <row r="5" spans="1:22" ht="39" customHeight="1" x14ac:dyDescent="0.4"/>
    <row r="6" spans="1:22" ht="31.5" customHeight="1" x14ac:dyDescent="0.25">
      <c r="A6" s="969" t="s">
        <v>0</v>
      </c>
      <c r="B6" s="969"/>
      <c r="C6" s="969"/>
      <c r="D6" s="969"/>
      <c r="E6" s="969"/>
      <c r="F6" s="969"/>
      <c r="G6" s="969"/>
      <c r="H6" s="969"/>
      <c r="I6" s="969"/>
      <c r="J6" s="969"/>
      <c r="K6" s="969"/>
      <c r="L6" s="969"/>
      <c r="M6" s="969"/>
      <c r="N6" s="969"/>
      <c r="O6" s="969"/>
      <c r="P6" s="969"/>
      <c r="Q6" s="969"/>
      <c r="R6" s="969"/>
      <c r="S6" s="969"/>
      <c r="T6" s="969"/>
      <c r="U6" s="969"/>
      <c r="V6" s="969"/>
    </row>
    <row r="7" spans="1:22" ht="32.25" customHeight="1" x14ac:dyDescent="0.25">
      <c r="A7" s="970" t="s">
        <v>1</v>
      </c>
      <c r="B7" s="970"/>
      <c r="C7" s="970"/>
      <c r="D7" s="970"/>
      <c r="E7" s="970"/>
      <c r="F7" s="970"/>
      <c r="G7" s="970"/>
      <c r="H7" s="970"/>
      <c r="I7" s="970"/>
      <c r="J7" s="970"/>
      <c r="K7" s="970"/>
      <c r="L7" s="970"/>
      <c r="M7" s="970"/>
      <c r="N7" s="970"/>
      <c r="O7" s="970"/>
      <c r="P7" s="970"/>
      <c r="Q7" s="970"/>
      <c r="R7" s="970"/>
      <c r="S7" s="970"/>
      <c r="T7" s="970"/>
      <c r="U7" s="970"/>
      <c r="V7" s="970"/>
    </row>
    <row r="8" spans="1:22" ht="51" customHeight="1" x14ac:dyDescent="0.25">
      <c r="A8" s="971" t="s">
        <v>2</v>
      </c>
      <c r="B8" s="971"/>
      <c r="C8" s="971"/>
      <c r="D8" s="971"/>
      <c r="E8" s="971"/>
      <c r="F8" s="971"/>
      <c r="G8" s="971"/>
      <c r="H8" s="971"/>
      <c r="I8" s="971"/>
      <c r="J8" s="972" t="s">
        <v>1481</v>
      </c>
      <c r="K8" s="972"/>
      <c r="L8" s="972"/>
      <c r="M8" s="972"/>
      <c r="N8" s="972"/>
      <c r="O8" s="972"/>
      <c r="P8" s="972"/>
      <c r="Q8" s="972"/>
      <c r="R8" s="972"/>
      <c r="S8" s="972"/>
      <c r="T8" s="972"/>
      <c r="U8" s="972"/>
      <c r="V8" s="972"/>
    </row>
    <row r="9" spans="1:22" ht="51" customHeight="1" x14ac:dyDescent="0.25">
      <c r="A9" s="971" t="s">
        <v>4</v>
      </c>
      <c r="B9" s="971"/>
      <c r="C9" s="971"/>
      <c r="D9" s="971"/>
      <c r="E9" s="971"/>
      <c r="F9" s="971"/>
      <c r="G9" s="971"/>
      <c r="H9" s="971"/>
      <c r="I9" s="971"/>
      <c r="J9" s="972" t="s">
        <v>1497</v>
      </c>
      <c r="K9" s="972"/>
      <c r="L9" s="972"/>
      <c r="M9" s="972"/>
      <c r="N9" s="972"/>
      <c r="O9" s="972"/>
      <c r="P9" s="972"/>
      <c r="Q9" s="972"/>
      <c r="R9" s="972"/>
      <c r="S9" s="972"/>
      <c r="T9" s="972"/>
      <c r="U9" s="972"/>
      <c r="V9" s="972"/>
    </row>
    <row r="10" spans="1:22" ht="51" customHeight="1" x14ac:dyDescent="0.25">
      <c r="A10" s="971" t="s">
        <v>6</v>
      </c>
      <c r="B10" s="971"/>
      <c r="C10" s="971"/>
      <c r="D10" s="971"/>
      <c r="E10" s="971"/>
      <c r="F10" s="971"/>
      <c r="G10" s="971"/>
      <c r="H10" s="971"/>
      <c r="I10" s="971"/>
      <c r="J10" s="972" t="s">
        <v>7</v>
      </c>
      <c r="K10" s="972"/>
      <c r="L10" s="972"/>
      <c r="M10" s="972"/>
      <c r="N10" s="972"/>
      <c r="O10" s="972"/>
      <c r="P10" s="972"/>
      <c r="Q10" s="972"/>
      <c r="R10" s="972"/>
      <c r="S10" s="972"/>
      <c r="T10" s="972"/>
      <c r="U10" s="972"/>
      <c r="V10" s="972"/>
    </row>
    <row r="11" spans="1:22" ht="51" customHeight="1" x14ac:dyDescent="0.25">
      <c r="A11" s="971" t="s">
        <v>8</v>
      </c>
      <c r="B11" s="971"/>
      <c r="C11" s="971"/>
      <c r="D11" s="971"/>
      <c r="E11" s="971"/>
      <c r="F11" s="971"/>
      <c r="G11" s="971"/>
      <c r="H11" s="971"/>
      <c r="I11" s="971"/>
      <c r="J11" s="972" t="s">
        <v>1616</v>
      </c>
      <c r="K11" s="972"/>
      <c r="L11" s="972"/>
      <c r="M11" s="972"/>
      <c r="N11" s="972"/>
      <c r="O11" s="972"/>
      <c r="P11" s="972"/>
      <c r="Q11" s="972"/>
      <c r="R11" s="972"/>
      <c r="S11" s="972"/>
      <c r="T11" s="972"/>
      <c r="U11" s="972"/>
      <c r="V11" s="972"/>
    </row>
    <row r="12" spans="1:22" ht="117.75" customHeight="1" x14ac:dyDescent="0.25">
      <c r="A12" s="971" t="s">
        <v>85</v>
      </c>
      <c r="B12" s="971"/>
      <c r="C12" s="971"/>
      <c r="D12" s="971"/>
      <c r="E12" s="971"/>
      <c r="F12" s="971"/>
      <c r="G12" s="971"/>
      <c r="H12" s="971"/>
      <c r="I12" s="971"/>
      <c r="J12" s="972" t="s">
        <v>1617</v>
      </c>
      <c r="K12" s="972"/>
      <c r="L12" s="972"/>
      <c r="M12" s="972"/>
      <c r="N12" s="972"/>
      <c r="O12" s="972"/>
      <c r="P12" s="972"/>
      <c r="Q12" s="972"/>
      <c r="R12" s="972"/>
      <c r="S12" s="972"/>
      <c r="T12" s="972"/>
      <c r="U12" s="972"/>
      <c r="V12" s="972"/>
    </row>
    <row r="13" spans="1:22" ht="51" customHeight="1" x14ac:dyDescent="0.25">
      <c r="A13" s="971" t="s">
        <v>12</v>
      </c>
      <c r="B13" s="971"/>
      <c r="C13" s="971"/>
      <c r="D13" s="971"/>
      <c r="E13" s="971"/>
      <c r="F13" s="971"/>
      <c r="G13" s="971"/>
      <c r="H13" s="971"/>
      <c r="I13" s="971"/>
      <c r="J13" s="972" t="s">
        <v>484</v>
      </c>
      <c r="K13" s="972"/>
      <c r="L13" s="972"/>
      <c r="M13" s="972"/>
      <c r="N13" s="972"/>
      <c r="O13" s="972"/>
      <c r="P13" s="972"/>
      <c r="Q13" s="972"/>
      <c r="R13" s="972"/>
      <c r="S13" s="972"/>
      <c r="T13" s="972"/>
      <c r="U13" s="972"/>
      <c r="V13" s="972"/>
    </row>
    <row r="14" spans="1:22" ht="51" customHeight="1" x14ac:dyDescent="0.25">
      <c r="A14" s="971" t="s">
        <v>14</v>
      </c>
      <c r="B14" s="971"/>
      <c r="C14" s="971"/>
      <c r="D14" s="971"/>
      <c r="E14" s="971"/>
      <c r="F14" s="971"/>
      <c r="G14" s="971"/>
      <c r="H14" s="971"/>
      <c r="I14" s="971"/>
      <c r="J14" s="972" t="s">
        <v>396</v>
      </c>
      <c r="K14" s="972"/>
      <c r="L14" s="972"/>
      <c r="M14" s="972"/>
      <c r="N14" s="972"/>
      <c r="O14" s="972"/>
      <c r="P14" s="972"/>
      <c r="Q14" s="972"/>
      <c r="R14" s="972"/>
      <c r="S14" s="972"/>
      <c r="T14" s="972"/>
      <c r="U14" s="972"/>
      <c r="V14" s="972"/>
    </row>
    <row r="15" spans="1:22" ht="51" customHeight="1" x14ac:dyDescent="0.25">
      <c r="A15" s="971" t="s">
        <v>16</v>
      </c>
      <c r="B15" s="971"/>
      <c r="C15" s="971"/>
      <c r="D15" s="971"/>
      <c r="E15" s="971"/>
      <c r="F15" s="971"/>
      <c r="G15" s="971"/>
      <c r="H15" s="971"/>
      <c r="I15" s="971"/>
      <c r="J15" s="972" t="s">
        <v>1618</v>
      </c>
      <c r="K15" s="972"/>
      <c r="L15" s="972"/>
      <c r="M15" s="972"/>
      <c r="N15" s="972"/>
      <c r="O15" s="972"/>
      <c r="P15" s="972"/>
      <c r="Q15" s="972"/>
      <c r="R15" s="972"/>
      <c r="S15" s="972"/>
      <c r="T15" s="972"/>
      <c r="U15" s="972"/>
      <c r="V15" s="972"/>
    </row>
    <row r="16" spans="1:22" s="456" customFormat="1" ht="54" customHeight="1" x14ac:dyDescent="0.25">
      <c r="A16" s="978"/>
      <c r="B16" s="978"/>
      <c r="C16" s="978"/>
      <c r="D16" s="978"/>
      <c r="E16" s="978"/>
      <c r="F16" s="978"/>
      <c r="G16" s="978"/>
      <c r="H16" s="978"/>
      <c r="I16" s="978"/>
      <c r="J16" s="978"/>
      <c r="K16" s="978"/>
      <c r="L16" s="978"/>
      <c r="M16" s="978"/>
      <c r="N16" s="978"/>
      <c r="O16" s="978"/>
      <c r="P16" s="978"/>
      <c r="Q16" s="978"/>
      <c r="R16" s="978"/>
      <c r="S16" s="978"/>
      <c r="T16" s="978"/>
      <c r="U16" s="978"/>
      <c r="V16" s="978"/>
    </row>
    <row r="17" spans="1:22" ht="60" customHeight="1" x14ac:dyDescent="0.25">
      <c r="A17" s="931" t="s">
        <v>17</v>
      </c>
      <c r="B17" s="931" t="s">
        <v>18</v>
      </c>
      <c r="C17" s="932" t="s">
        <v>19</v>
      </c>
      <c r="D17" s="933"/>
      <c r="E17" s="933"/>
      <c r="F17" s="933"/>
      <c r="G17" s="933"/>
      <c r="H17" s="934"/>
      <c r="I17" s="932" t="s">
        <v>20</v>
      </c>
      <c r="J17" s="934"/>
      <c r="K17" s="929" t="s">
        <v>21</v>
      </c>
      <c r="L17" s="929"/>
      <c r="M17" s="929"/>
      <c r="N17" s="929"/>
      <c r="O17" s="929"/>
      <c r="P17" s="929"/>
      <c r="Q17" s="929"/>
      <c r="R17" s="929"/>
      <c r="S17" s="931" t="s">
        <v>22</v>
      </c>
      <c r="T17" s="931"/>
      <c r="U17" s="936" t="s">
        <v>89</v>
      </c>
      <c r="V17" s="931" t="s">
        <v>24</v>
      </c>
    </row>
    <row r="18" spans="1:22" ht="48.75" customHeight="1" x14ac:dyDescent="0.25">
      <c r="A18" s="931"/>
      <c r="B18" s="931"/>
      <c r="C18" s="929" t="s">
        <v>25</v>
      </c>
      <c r="D18" s="937" t="s">
        <v>26</v>
      </c>
      <c r="E18" s="937" t="s">
        <v>27</v>
      </c>
      <c r="F18" s="929" t="s">
        <v>28</v>
      </c>
      <c r="G18" s="937" t="s">
        <v>29</v>
      </c>
      <c r="H18" s="937" t="s">
        <v>30</v>
      </c>
      <c r="I18" s="929" t="s">
        <v>31</v>
      </c>
      <c r="J18" s="937" t="s">
        <v>32</v>
      </c>
      <c r="K18" s="929" t="s">
        <v>33</v>
      </c>
      <c r="L18" s="988" t="s">
        <v>736</v>
      </c>
      <c r="M18" s="942" t="s">
        <v>35</v>
      </c>
      <c r="N18" s="943"/>
      <c r="O18" s="944"/>
      <c r="P18" s="942" t="s">
        <v>36</v>
      </c>
      <c r="Q18" s="943"/>
      <c r="R18" s="944"/>
      <c r="S18" s="931" t="s">
        <v>90</v>
      </c>
      <c r="T18" s="931" t="s">
        <v>91</v>
      </c>
      <c r="U18" s="936"/>
      <c r="V18" s="931"/>
    </row>
    <row r="19" spans="1:22" ht="79.900000000000006" customHeight="1" x14ac:dyDescent="0.25">
      <c r="A19" s="931"/>
      <c r="B19" s="931"/>
      <c r="C19" s="929"/>
      <c r="D19" s="938"/>
      <c r="E19" s="938"/>
      <c r="F19" s="929"/>
      <c r="G19" s="939"/>
      <c r="H19" s="939"/>
      <c r="I19" s="929"/>
      <c r="J19" s="939"/>
      <c r="K19" s="929"/>
      <c r="L19" s="989"/>
      <c r="M19" s="431" t="s">
        <v>39</v>
      </c>
      <c r="N19" s="431" t="s">
        <v>40</v>
      </c>
      <c r="O19" s="431" t="s">
        <v>41</v>
      </c>
      <c r="P19" s="431" t="s">
        <v>42</v>
      </c>
      <c r="Q19" s="431" t="s">
        <v>43</v>
      </c>
      <c r="R19" s="431" t="s">
        <v>44</v>
      </c>
      <c r="S19" s="931"/>
      <c r="T19" s="931"/>
      <c r="U19" s="936"/>
      <c r="V19" s="931"/>
    </row>
    <row r="20" spans="1:22" ht="279.75" customHeight="1" x14ac:dyDescent="0.25">
      <c r="A20" s="470">
        <v>1</v>
      </c>
      <c r="B20" s="433" t="s">
        <v>92</v>
      </c>
      <c r="C20" s="470" t="s">
        <v>1619</v>
      </c>
      <c r="D20" s="470" t="s">
        <v>1620</v>
      </c>
      <c r="E20" s="470" t="s">
        <v>1621</v>
      </c>
      <c r="F20" s="470" t="s">
        <v>1622</v>
      </c>
      <c r="G20" s="470" t="s">
        <v>1623</v>
      </c>
      <c r="H20" s="470" t="s">
        <v>1624</v>
      </c>
      <c r="I20" s="471" t="s">
        <v>65</v>
      </c>
      <c r="J20" s="471" t="s">
        <v>53</v>
      </c>
      <c r="K20" s="945">
        <v>1099724.5900000001</v>
      </c>
      <c r="L20" s="945">
        <v>1135905.5290109999</v>
      </c>
      <c r="M20" s="489" t="s">
        <v>1347</v>
      </c>
      <c r="N20" s="489" t="s">
        <v>1347</v>
      </c>
      <c r="O20" s="489" t="s">
        <v>1347</v>
      </c>
      <c r="P20" s="945">
        <v>113215.63</v>
      </c>
      <c r="Q20" s="945">
        <v>1022689.9</v>
      </c>
      <c r="R20" s="948">
        <v>1135905.53</v>
      </c>
      <c r="S20" s="951">
        <f>R20-L20</f>
        <v>9.8900008015334606E-4</v>
      </c>
      <c r="T20" s="1003">
        <f>IFERROR(S20/L20*100,0)</f>
        <v>8.7067106805478777E-8</v>
      </c>
      <c r="U20" s="1003">
        <f>IFERROR(R20/$R$25*100,0)</f>
        <v>100</v>
      </c>
      <c r="V20" s="470" t="s">
        <v>1624</v>
      </c>
    </row>
    <row r="21" spans="1:22" ht="180" customHeight="1" x14ac:dyDescent="0.25">
      <c r="A21" s="470">
        <v>2</v>
      </c>
      <c r="B21" s="433" t="s">
        <v>92</v>
      </c>
      <c r="C21" s="470" t="s">
        <v>1625</v>
      </c>
      <c r="D21" s="470" t="s">
        <v>1626</v>
      </c>
      <c r="E21" s="484" t="s">
        <v>1627</v>
      </c>
      <c r="F21" s="470" t="s">
        <v>1628</v>
      </c>
      <c r="G21" s="470" t="s">
        <v>1629</v>
      </c>
      <c r="H21" s="470" t="s">
        <v>1624</v>
      </c>
      <c r="I21" s="471" t="s">
        <v>65</v>
      </c>
      <c r="J21" s="471" t="s">
        <v>53</v>
      </c>
      <c r="K21" s="946"/>
      <c r="L21" s="946"/>
      <c r="M21" s="489" t="s">
        <v>1347</v>
      </c>
      <c r="N21" s="489" t="s">
        <v>1347</v>
      </c>
      <c r="O21" s="489" t="s">
        <v>1347</v>
      </c>
      <c r="P21" s="946"/>
      <c r="Q21" s="946"/>
      <c r="R21" s="949"/>
      <c r="S21" s="952"/>
      <c r="T21" s="1004"/>
      <c r="U21" s="1004"/>
      <c r="V21" s="470" t="s">
        <v>1624</v>
      </c>
    </row>
    <row r="22" spans="1:22" ht="193.5" customHeight="1" x14ac:dyDescent="0.25">
      <c r="A22" s="470">
        <v>3</v>
      </c>
      <c r="B22" s="433" t="s">
        <v>92</v>
      </c>
      <c r="C22" s="470" t="s">
        <v>1630</v>
      </c>
      <c r="D22" s="470" t="s">
        <v>1631</v>
      </c>
      <c r="E22" s="470" t="s">
        <v>1632</v>
      </c>
      <c r="F22" s="470" t="s">
        <v>1633</v>
      </c>
      <c r="G22" s="470" t="s">
        <v>1634</v>
      </c>
      <c r="H22" s="470" t="s">
        <v>1624</v>
      </c>
      <c r="I22" s="471" t="s">
        <v>65</v>
      </c>
      <c r="J22" s="471" t="s">
        <v>53</v>
      </c>
      <c r="K22" s="946"/>
      <c r="L22" s="946"/>
      <c r="M22" s="489" t="s">
        <v>1347</v>
      </c>
      <c r="N22" s="489" t="s">
        <v>1347</v>
      </c>
      <c r="O22" s="489" t="s">
        <v>1347</v>
      </c>
      <c r="P22" s="946"/>
      <c r="Q22" s="946"/>
      <c r="R22" s="949"/>
      <c r="S22" s="952"/>
      <c r="T22" s="1004"/>
      <c r="U22" s="1004"/>
      <c r="V22" s="470" t="s">
        <v>1624</v>
      </c>
    </row>
    <row r="23" spans="1:22" ht="159.75" customHeight="1" x14ac:dyDescent="0.25">
      <c r="A23" s="470">
        <v>4</v>
      </c>
      <c r="B23" s="433" t="s">
        <v>92</v>
      </c>
      <c r="C23" s="470" t="s">
        <v>1635</v>
      </c>
      <c r="D23" s="470" t="s">
        <v>1636</v>
      </c>
      <c r="E23" s="470" t="s">
        <v>1637</v>
      </c>
      <c r="F23" s="470" t="s">
        <v>1638</v>
      </c>
      <c r="G23" s="470" t="s">
        <v>1639</v>
      </c>
      <c r="H23" s="470" t="s">
        <v>1624</v>
      </c>
      <c r="I23" s="471" t="s">
        <v>65</v>
      </c>
      <c r="J23" s="471" t="s">
        <v>53</v>
      </c>
      <c r="K23" s="946"/>
      <c r="L23" s="946"/>
      <c r="M23" s="489" t="s">
        <v>1347</v>
      </c>
      <c r="N23" s="489" t="s">
        <v>1347</v>
      </c>
      <c r="O23" s="489" t="s">
        <v>1347</v>
      </c>
      <c r="P23" s="946"/>
      <c r="Q23" s="946"/>
      <c r="R23" s="949"/>
      <c r="S23" s="952"/>
      <c r="T23" s="1004"/>
      <c r="U23" s="1004"/>
      <c r="V23" s="470" t="s">
        <v>1624</v>
      </c>
    </row>
    <row r="24" spans="1:22" ht="171" customHeight="1" x14ac:dyDescent="0.25">
      <c r="A24" s="470">
        <v>5</v>
      </c>
      <c r="B24" s="433" t="s">
        <v>92</v>
      </c>
      <c r="C24" s="470" t="s">
        <v>1640</v>
      </c>
      <c r="D24" s="470" t="s">
        <v>1641</v>
      </c>
      <c r="E24" s="470" t="s">
        <v>1642</v>
      </c>
      <c r="F24" s="470" t="s">
        <v>1643</v>
      </c>
      <c r="G24" s="470" t="s">
        <v>1644</v>
      </c>
      <c r="H24" s="470" t="s">
        <v>1624</v>
      </c>
      <c r="I24" s="471" t="s">
        <v>65</v>
      </c>
      <c r="J24" s="471" t="s">
        <v>53</v>
      </c>
      <c r="K24" s="947"/>
      <c r="L24" s="947"/>
      <c r="M24" s="489" t="s">
        <v>1347</v>
      </c>
      <c r="N24" s="489" t="s">
        <v>1347</v>
      </c>
      <c r="O24" s="489" t="s">
        <v>1347</v>
      </c>
      <c r="P24" s="947"/>
      <c r="Q24" s="947"/>
      <c r="R24" s="950"/>
      <c r="S24" s="953"/>
      <c r="T24" s="1005"/>
      <c r="U24" s="1005"/>
      <c r="V24" s="470" t="s">
        <v>1624</v>
      </c>
    </row>
    <row r="25" spans="1:22" s="462" customFormat="1" ht="24.75" customHeight="1" x14ac:dyDescent="0.4">
      <c r="A25" s="990" t="s">
        <v>71</v>
      </c>
      <c r="B25" s="991"/>
      <c r="C25" s="991"/>
      <c r="D25" s="991"/>
      <c r="E25" s="991"/>
      <c r="F25" s="991"/>
      <c r="G25" s="991"/>
      <c r="H25" s="991"/>
      <c r="I25" s="991"/>
      <c r="J25" s="992"/>
      <c r="K25" s="437">
        <f>SUM(K20:K24)</f>
        <v>1099724.5900000001</v>
      </c>
      <c r="L25" s="437">
        <f>SUM(L20:L24)</f>
        <v>1135905.5290109999</v>
      </c>
      <c r="M25" s="486"/>
      <c r="N25" s="510"/>
      <c r="O25" s="510"/>
      <c r="P25" s="437">
        <f>SUM(P20:P24)</f>
        <v>113215.63</v>
      </c>
      <c r="Q25" s="437">
        <f>SUM(Q20:Q24)</f>
        <v>1022689.9</v>
      </c>
      <c r="R25" s="437">
        <f>SUM(R20:R24)</f>
        <v>1135905.53</v>
      </c>
      <c r="S25" s="439">
        <f>R25-L25</f>
        <v>9.8900008015334606E-4</v>
      </c>
      <c r="T25" s="480">
        <f>IFERROR(S25/L25*100,0)</f>
        <v>8.7067106805478777E-8</v>
      </c>
      <c r="U25" s="480">
        <f>SUM(U20:U24)</f>
        <v>100</v>
      </c>
      <c r="V25" s="481"/>
    </row>
    <row r="26" spans="1:22" x14ac:dyDescent="0.4">
      <c r="A26" s="511" t="s">
        <v>72</v>
      </c>
      <c r="B26" s="511"/>
      <c r="C26" s="511"/>
      <c r="D26" s="511"/>
      <c r="E26" s="511"/>
      <c r="F26" s="511"/>
      <c r="G26" s="511"/>
      <c r="H26" s="511"/>
      <c r="I26" s="511"/>
      <c r="J26" s="511"/>
      <c r="K26" s="512"/>
      <c r="L26" s="512"/>
      <c r="M26" s="512"/>
      <c r="N26" s="512"/>
      <c r="O26" s="512"/>
      <c r="P26" s="497"/>
      <c r="Q26" s="497"/>
      <c r="R26" s="513"/>
      <c r="S26" s="511"/>
      <c r="T26" s="511"/>
      <c r="U26" s="511"/>
      <c r="V26" s="511"/>
    </row>
    <row r="27" spans="1:22" ht="36" customHeight="1" x14ac:dyDescent="0.25">
      <c r="A27" s="984" t="s">
        <v>73</v>
      </c>
      <c r="B27" s="985"/>
      <c r="C27" s="985"/>
      <c r="D27" s="985"/>
      <c r="E27" s="985"/>
      <c r="F27" s="985"/>
      <c r="G27" s="985"/>
      <c r="H27" s="985"/>
      <c r="I27" s="985"/>
      <c r="J27" s="985"/>
      <c r="K27" s="985"/>
      <c r="L27" s="985"/>
      <c r="M27" s="985"/>
      <c r="N27" s="985"/>
      <c r="O27" s="985"/>
      <c r="P27" s="985"/>
      <c r="Q27" s="985"/>
      <c r="R27" s="985"/>
      <c r="S27" s="985"/>
      <c r="T27" s="985"/>
      <c r="U27" s="985"/>
      <c r="V27" s="986"/>
    </row>
    <row r="28" spans="1:22" ht="95.25" customHeight="1" x14ac:dyDescent="0.4">
      <c r="A28" s="1009"/>
      <c r="B28" s="1010"/>
      <c r="C28" s="1010"/>
      <c r="D28" s="1010"/>
      <c r="E28" s="1010"/>
      <c r="F28" s="1010"/>
      <c r="G28" s="1010"/>
      <c r="H28" s="1010"/>
      <c r="I28" s="1010"/>
      <c r="J28" s="1010"/>
      <c r="K28" s="1010"/>
      <c r="L28" s="1010"/>
      <c r="M28" s="1010"/>
      <c r="N28" s="1010"/>
      <c r="O28" s="1010"/>
      <c r="P28" s="1010"/>
      <c r="Q28" s="1010"/>
      <c r="R28" s="1010"/>
      <c r="S28" s="1010"/>
      <c r="T28" s="1010"/>
      <c r="U28" s="1010"/>
      <c r="V28" s="1011"/>
    </row>
    <row r="29" spans="1:22" ht="15" hidden="1" customHeight="1" x14ac:dyDescent="0.4">
      <c r="A29" s="987" t="s">
        <v>74</v>
      </c>
      <c r="B29" s="987"/>
      <c r="C29" s="987"/>
      <c r="D29" s="987"/>
      <c r="E29" s="987"/>
      <c r="F29" s="987"/>
      <c r="G29" s="987"/>
      <c r="H29" s="987"/>
      <c r="I29" s="987"/>
      <c r="J29" s="467"/>
      <c r="K29" s="467"/>
      <c r="L29" s="467"/>
      <c r="M29" s="467"/>
      <c r="N29" s="467"/>
      <c r="O29" s="467"/>
      <c r="P29" s="467"/>
      <c r="Q29" s="467"/>
      <c r="R29" s="467"/>
      <c r="S29" s="467"/>
      <c r="T29" s="467"/>
      <c r="U29" s="467"/>
      <c r="V29" s="467"/>
    </row>
    <row r="30" spans="1:22" ht="15" hidden="1" customHeight="1" x14ac:dyDescent="0.4">
      <c r="A30" s="468" t="s">
        <v>75</v>
      </c>
      <c r="B30" s="468"/>
      <c r="C30" s="979" t="s">
        <v>76</v>
      </c>
      <c r="D30" s="979"/>
      <c r="E30" s="979"/>
      <c r="F30" s="979"/>
      <c r="G30" s="979"/>
      <c r="H30" s="979"/>
      <c r="I30" s="979"/>
      <c r="V30" s="451"/>
    </row>
    <row r="31" spans="1:22" ht="15" hidden="1" customHeight="1" x14ac:dyDescent="0.4">
      <c r="A31" s="468" t="s">
        <v>77</v>
      </c>
      <c r="B31" s="468"/>
      <c r="C31" s="979" t="s">
        <v>78</v>
      </c>
      <c r="D31" s="979"/>
      <c r="E31" s="979"/>
      <c r="F31" s="979"/>
      <c r="G31" s="979"/>
      <c r="H31" s="979"/>
      <c r="I31" s="979"/>
      <c r="V31" s="451"/>
    </row>
    <row r="32" spans="1:22" ht="15" hidden="1" customHeight="1" x14ac:dyDescent="0.4">
      <c r="A32" s="468" t="s">
        <v>79</v>
      </c>
      <c r="B32" s="468"/>
      <c r="C32" s="979" t="s">
        <v>80</v>
      </c>
      <c r="D32" s="979"/>
      <c r="E32" s="979"/>
      <c r="F32" s="979"/>
      <c r="G32" s="979"/>
      <c r="H32" s="979"/>
      <c r="I32" s="979"/>
      <c r="V32" s="451"/>
    </row>
    <row r="33" spans="1:22" ht="15" hidden="1" customHeight="1" x14ac:dyDescent="0.4">
      <c r="A33" s="468" t="s">
        <v>81</v>
      </c>
      <c r="B33" s="468"/>
      <c r="C33" s="979" t="s">
        <v>82</v>
      </c>
      <c r="D33" s="979"/>
      <c r="E33" s="979"/>
      <c r="F33" s="979"/>
      <c r="G33" s="979"/>
      <c r="H33" s="979"/>
      <c r="I33" s="979"/>
      <c r="V33" s="451"/>
    </row>
    <row r="34" spans="1:22" ht="35.25" customHeight="1" x14ac:dyDescent="0.4"/>
  </sheetData>
  <sheetProtection algorithmName="SHA-512" hashValue="Jenhf1aQK+BI4H4NEpNNMK8ijXhhFXhfDnhAi29jCHGj9npIVVZQBoX95+TBw7sW0tpzx8VIFYJAoMMqx5C3Ww==" saltValue="TqPyHNI6U3bpTJ2qrnZg+Q==" spinCount="100000" sheet="1" objects="1" scenarios="1" selectLockedCells="1" selectUnlockedCells="1"/>
  <mergeCells count="57">
    <mergeCell ref="C31:I31"/>
    <mergeCell ref="C32:I32"/>
    <mergeCell ref="C33:I33"/>
    <mergeCell ref="U20:U24"/>
    <mergeCell ref="A25:J25"/>
    <mergeCell ref="A27:V27"/>
    <mergeCell ref="A28:V28"/>
    <mergeCell ref="A29:I29"/>
    <mergeCell ref="C30:I30"/>
    <mergeCell ref="T18:T19"/>
    <mergeCell ref="K20:K24"/>
    <mergeCell ref="L20:L24"/>
    <mergeCell ref="P20:P24"/>
    <mergeCell ref="Q20:Q24"/>
    <mergeCell ref="R20:R24"/>
    <mergeCell ref="S20:S24"/>
    <mergeCell ref="T20:T24"/>
    <mergeCell ref="S18:S19"/>
    <mergeCell ref="J18:J19"/>
    <mergeCell ref="K18:K19"/>
    <mergeCell ref="L18:L19"/>
    <mergeCell ref="M18:O18"/>
    <mergeCell ref="P18:R18"/>
    <mergeCell ref="I18:I19"/>
    <mergeCell ref="A16:V16"/>
    <mergeCell ref="A17:A19"/>
    <mergeCell ref="B17:B19"/>
    <mergeCell ref="C17:H17"/>
    <mergeCell ref="I17:J17"/>
    <mergeCell ref="K17:R17"/>
    <mergeCell ref="S17:T17"/>
    <mergeCell ref="U17:U19"/>
    <mergeCell ref="V17:V19"/>
    <mergeCell ref="C18:C19"/>
    <mergeCell ref="D18:D19"/>
    <mergeCell ref="E18:E19"/>
    <mergeCell ref="F18:F19"/>
    <mergeCell ref="G18:G19"/>
    <mergeCell ref="H18:H19"/>
    <mergeCell ref="A13:I13"/>
    <mergeCell ref="J13:V13"/>
    <mergeCell ref="A14:I14"/>
    <mergeCell ref="J14:V14"/>
    <mergeCell ref="A15:I15"/>
    <mergeCell ref="J15:V15"/>
    <mergeCell ref="A10:I10"/>
    <mergeCell ref="J10:V10"/>
    <mergeCell ref="A11:I11"/>
    <mergeCell ref="J11:V11"/>
    <mergeCell ref="A12:I12"/>
    <mergeCell ref="J12:V12"/>
    <mergeCell ref="A6:V6"/>
    <mergeCell ref="A7:V7"/>
    <mergeCell ref="A8:I8"/>
    <mergeCell ref="J8:V8"/>
    <mergeCell ref="A9:I9"/>
    <mergeCell ref="J9:V9"/>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4:V47"/>
  <sheetViews>
    <sheetView showGridLines="0" zoomScale="40" zoomScaleNormal="40" zoomScaleSheetLayoutView="80" workbookViewId="0">
      <selection activeCell="R20" sqref="R20"/>
    </sheetView>
  </sheetViews>
  <sheetFormatPr defaultColWidth="9.140625" defaultRowHeight="26.25" x14ac:dyDescent="0.4"/>
  <cols>
    <col min="1" max="1" width="13" style="451" customWidth="1"/>
    <col min="2" max="2" width="23.85546875" style="451" customWidth="1"/>
    <col min="3" max="3" width="51" style="451" customWidth="1"/>
    <col min="4" max="4" width="35.28515625" style="451" customWidth="1"/>
    <col min="5" max="5" width="49.85546875" style="451" customWidth="1"/>
    <col min="6" max="6" width="30.5703125" style="451" customWidth="1"/>
    <col min="7" max="7" width="41.85546875" style="451" customWidth="1"/>
    <col min="8" max="8" width="26.42578125" style="451" customWidth="1"/>
    <col min="9" max="9" width="17.5703125" style="451" customWidth="1"/>
    <col min="10" max="10" width="16.28515625" style="451" customWidth="1"/>
    <col min="11" max="15" width="32.28515625" style="451" customWidth="1"/>
    <col min="16" max="16" width="28.5703125" style="451" customWidth="1"/>
    <col min="17" max="17" width="27.140625" style="451" customWidth="1"/>
    <col min="18" max="18" width="30" style="451" customWidth="1"/>
    <col min="19" max="19" width="27.140625" style="451" customWidth="1"/>
    <col min="20" max="20" width="25" style="451" customWidth="1"/>
    <col min="21" max="21" width="20" style="451" customWidth="1"/>
    <col min="22" max="22" width="36" style="455" customWidth="1"/>
    <col min="23" max="26" width="9.140625" style="454"/>
    <col min="27" max="27" width="14" style="454" bestFit="1" customWidth="1"/>
    <col min="28" max="16384" width="9.140625" style="454"/>
  </cols>
  <sheetData>
    <row r="4" spans="1:22" ht="33.75" x14ac:dyDescent="0.4">
      <c r="K4" s="453"/>
      <c r="L4" s="453"/>
      <c r="M4" s="453"/>
      <c r="N4" s="453"/>
      <c r="O4" s="453"/>
    </row>
    <row r="5" spans="1:22" ht="39" customHeight="1" x14ac:dyDescent="0.4"/>
    <row r="6" spans="1:22" ht="31.5" customHeight="1" x14ac:dyDescent="0.25">
      <c r="A6" s="969" t="s">
        <v>0</v>
      </c>
      <c r="B6" s="969"/>
      <c r="C6" s="969"/>
      <c r="D6" s="969"/>
      <c r="E6" s="969"/>
      <c r="F6" s="969"/>
      <c r="G6" s="969"/>
      <c r="H6" s="969"/>
      <c r="I6" s="969"/>
      <c r="J6" s="969"/>
      <c r="K6" s="969"/>
      <c r="L6" s="969"/>
      <c r="M6" s="969"/>
      <c r="N6" s="969"/>
      <c r="O6" s="969"/>
      <c r="P6" s="969"/>
      <c r="Q6" s="969"/>
      <c r="R6" s="969"/>
      <c r="S6" s="969"/>
      <c r="T6" s="969"/>
      <c r="U6" s="969"/>
      <c r="V6" s="969"/>
    </row>
    <row r="7" spans="1:22" x14ac:dyDescent="0.25">
      <c r="A7" s="970" t="s">
        <v>1</v>
      </c>
      <c r="B7" s="970"/>
      <c r="C7" s="970"/>
      <c r="D7" s="970"/>
      <c r="E7" s="970"/>
      <c r="F7" s="970"/>
      <c r="G7" s="970"/>
      <c r="H7" s="970"/>
      <c r="I7" s="970"/>
      <c r="J7" s="970"/>
      <c r="K7" s="970"/>
      <c r="L7" s="970"/>
      <c r="M7" s="970"/>
      <c r="N7" s="970"/>
      <c r="O7" s="970"/>
      <c r="P7" s="970"/>
      <c r="Q7" s="970"/>
      <c r="R7" s="970"/>
      <c r="S7" s="970"/>
      <c r="T7" s="970"/>
      <c r="U7" s="970"/>
      <c r="V7" s="970"/>
    </row>
    <row r="8" spans="1:22" ht="45" customHeight="1" x14ac:dyDescent="0.25">
      <c r="A8" s="971" t="s">
        <v>2</v>
      </c>
      <c r="B8" s="971"/>
      <c r="C8" s="971"/>
      <c r="D8" s="971"/>
      <c r="E8" s="971"/>
      <c r="F8" s="971"/>
      <c r="G8" s="971"/>
      <c r="H8" s="971"/>
      <c r="I8" s="971"/>
      <c r="J8" s="972" t="s">
        <v>1481</v>
      </c>
      <c r="K8" s="972"/>
      <c r="L8" s="972"/>
      <c r="M8" s="972"/>
      <c r="N8" s="972"/>
      <c r="O8" s="972"/>
      <c r="P8" s="972"/>
      <c r="Q8" s="972"/>
      <c r="R8" s="972"/>
      <c r="S8" s="972"/>
      <c r="T8" s="972"/>
      <c r="U8" s="972"/>
      <c r="V8" s="972"/>
    </row>
    <row r="9" spans="1:22" ht="45" customHeight="1" x14ac:dyDescent="0.25">
      <c r="A9" s="971" t="s">
        <v>4</v>
      </c>
      <c r="B9" s="971"/>
      <c r="C9" s="971"/>
      <c r="D9" s="971"/>
      <c r="E9" s="971"/>
      <c r="F9" s="971"/>
      <c r="G9" s="971"/>
      <c r="H9" s="971"/>
      <c r="I9" s="971"/>
      <c r="J9" s="972" t="s">
        <v>1497</v>
      </c>
      <c r="K9" s="972"/>
      <c r="L9" s="972"/>
      <c r="M9" s="972"/>
      <c r="N9" s="972"/>
      <c r="O9" s="972"/>
      <c r="P9" s="972"/>
      <c r="Q9" s="972"/>
      <c r="R9" s="972"/>
      <c r="S9" s="972"/>
      <c r="T9" s="972"/>
      <c r="U9" s="972"/>
      <c r="V9" s="972"/>
    </row>
    <row r="10" spans="1:22" ht="45" customHeight="1" x14ac:dyDescent="0.25">
      <c r="A10" s="971" t="s">
        <v>6</v>
      </c>
      <c r="B10" s="971"/>
      <c r="C10" s="971"/>
      <c r="D10" s="971"/>
      <c r="E10" s="971"/>
      <c r="F10" s="971"/>
      <c r="G10" s="971"/>
      <c r="H10" s="971"/>
      <c r="I10" s="971"/>
      <c r="J10" s="972" t="s">
        <v>7</v>
      </c>
      <c r="K10" s="972"/>
      <c r="L10" s="972"/>
      <c r="M10" s="972"/>
      <c r="N10" s="972"/>
      <c r="O10" s="972"/>
      <c r="P10" s="972"/>
      <c r="Q10" s="972"/>
      <c r="R10" s="972"/>
      <c r="S10" s="972"/>
      <c r="T10" s="972"/>
      <c r="U10" s="972"/>
      <c r="V10" s="972"/>
    </row>
    <row r="11" spans="1:22" ht="45" customHeight="1" x14ac:dyDescent="0.25">
      <c r="A11" s="971" t="s">
        <v>8</v>
      </c>
      <c r="B11" s="971"/>
      <c r="C11" s="971"/>
      <c r="D11" s="971"/>
      <c r="E11" s="971"/>
      <c r="F11" s="971"/>
      <c r="G11" s="971"/>
      <c r="H11" s="971"/>
      <c r="I11" s="971"/>
      <c r="J11" s="972" t="s">
        <v>1645</v>
      </c>
      <c r="K11" s="972"/>
      <c r="L11" s="972"/>
      <c r="M11" s="972"/>
      <c r="N11" s="972"/>
      <c r="O11" s="972"/>
      <c r="P11" s="972"/>
      <c r="Q11" s="972"/>
      <c r="R11" s="972"/>
      <c r="S11" s="972"/>
      <c r="T11" s="972"/>
      <c r="U11" s="972"/>
      <c r="V11" s="972"/>
    </row>
    <row r="12" spans="1:22" ht="144" customHeight="1" x14ac:dyDescent="0.25">
      <c r="A12" s="971" t="s">
        <v>85</v>
      </c>
      <c r="B12" s="971"/>
      <c r="C12" s="971"/>
      <c r="D12" s="971"/>
      <c r="E12" s="971"/>
      <c r="F12" s="971"/>
      <c r="G12" s="971"/>
      <c r="H12" s="971"/>
      <c r="I12" s="971"/>
      <c r="J12" s="972" t="s">
        <v>1617</v>
      </c>
      <c r="K12" s="972"/>
      <c r="L12" s="972"/>
      <c r="M12" s="972"/>
      <c r="N12" s="972"/>
      <c r="O12" s="972"/>
      <c r="P12" s="972"/>
      <c r="Q12" s="972"/>
      <c r="R12" s="972"/>
      <c r="S12" s="972"/>
      <c r="T12" s="972"/>
      <c r="U12" s="972"/>
      <c r="V12" s="972"/>
    </row>
    <row r="13" spans="1:22" ht="45" customHeight="1" x14ac:dyDescent="0.25">
      <c r="A13" s="971" t="s">
        <v>12</v>
      </c>
      <c r="B13" s="971"/>
      <c r="C13" s="971"/>
      <c r="D13" s="971"/>
      <c r="E13" s="971"/>
      <c r="F13" s="971"/>
      <c r="G13" s="971"/>
      <c r="H13" s="971"/>
      <c r="I13" s="971"/>
      <c r="J13" s="972" t="s">
        <v>484</v>
      </c>
      <c r="K13" s="972"/>
      <c r="L13" s="972"/>
      <c r="M13" s="972"/>
      <c r="N13" s="972"/>
      <c r="O13" s="972"/>
      <c r="P13" s="972"/>
      <c r="Q13" s="972"/>
      <c r="R13" s="972"/>
      <c r="S13" s="972"/>
      <c r="T13" s="972"/>
      <c r="U13" s="972"/>
      <c r="V13" s="972"/>
    </row>
    <row r="14" spans="1:22" ht="45" customHeight="1" x14ac:dyDescent="0.25">
      <c r="A14" s="971" t="s">
        <v>14</v>
      </c>
      <c r="B14" s="971"/>
      <c r="C14" s="971"/>
      <c r="D14" s="971"/>
      <c r="E14" s="971"/>
      <c r="F14" s="971"/>
      <c r="G14" s="971"/>
      <c r="H14" s="971"/>
      <c r="I14" s="971"/>
      <c r="J14" s="972" t="s">
        <v>396</v>
      </c>
      <c r="K14" s="972"/>
      <c r="L14" s="972"/>
      <c r="M14" s="972"/>
      <c r="N14" s="972"/>
      <c r="O14" s="972"/>
      <c r="P14" s="972"/>
      <c r="Q14" s="972"/>
      <c r="R14" s="972"/>
      <c r="S14" s="972"/>
      <c r="T14" s="972"/>
      <c r="U14" s="972"/>
      <c r="V14" s="972"/>
    </row>
    <row r="15" spans="1:22" ht="45" customHeight="1" x14ac:dyDescent="0.25">
      <c r="A15" s="971" t="s">
        <v>16</v>
      </c>
      <c r="B15" s="971"/>
      <c r="C15" s="971"/>
      <c r="D15" s="971"/>
      <c r="E15" s="971"/>
      <c r="F15" s="971"/>
      <c r="G15" s="971"/>
      <c r="H15" s="971"/>
      <c r="I15" s="971"/>
      <c r="J15" s="972" t="s">
        <v>1618</v>
      </c>
      <c r="K15" s="972"/>
      <c r="L15" s="972"/>
      <c r="M15" s="972"/>
      <c r="N15" s="972"/>
      <c r="O15" s="972"/>
      <c r="P15" s="972"/>
      <c r="Q15" s="972"/>
      <c r="R15" s="972"/>
      <c r="S15" s="972"/>
      <c r="T15" s="972"/>
      <c r="U15" s="972"/>
      <c r="V15" s="972"/>
    </row>
    <row r="16" spans="1:22" s="456" customFormat="1" ht="54" customHeight="1" x14ac:dyDescent="0.25">
      <c r="A16" s="978"/>
      <c r="B16" s="978"/>
      <c r="C16" s="978"/>
      <c r="D16" s="978"/>
      <c r="E16" s="978"/>
      <c r="F16" s="978"/>
      <c r="G16" s="978"/>
      <c r="H16" s="978"/>
      <c r="I16" s="978"/>
      <c r="J16" s="978"/>
      <c r="K16" s="978"/>
      <c r="L16" s="978"/>
      <c r="M16" s="978"/>
      <c r="N16" s="978"/>
      <c r="O16" s="978"/>
      <c r="P16" s="978"/>
      <c r="Q16" s="978"/>
      <c r="R16" s="978"/>
      <c r="S16" s="978"/>
      <c r="T16" s="978"/>
      <c r="U16" s="978"/>
      <c r="V16" s="978"/>
    </row>
    <row r="17" spans="1:22" ht="60" customHeight="1" x14ac:dyDescent="0.25">
      <c r="A17" s="931" t="s">
        <v>17</v>
      </c>
      <c r="B17" s="931" t="s">
        <v>18</v>
      </c>
      <c r="C17" s="932" t="s">
        <v>19</v>
      </c>
      <c r="D17" s="933"/>
      <c r="E17" s="933"/>
      <c r="F17" s="933"/>
      <c r="G17" s="933"/>
      <c r="H17" s="934"/>
      <c r="I17" s="932" t="s">
        <v>20</v>
      </c>
      <c r="J17" s="934"/>
      <c r="K17" s="929" t="s">
        <v>21</v>
      </c>
      <c r="L17" s="929"/>
      <c r="M17" s="929"/>
      <c r="N17" s="929"/>
      <c r="O17" s="929"/>
      <c r="P17" s="929"/>
      <c r="Q17" s="929"/>
      <c r="R17" s="929"/>
      <c r="S17" s="931" t="s">
        <v>22</v>
      </c>
      <c r="T17" s="931"/>
      <c r="U17" s="936" t="s">
        <v>89</v>
      </c>
      <c r="V17" s="931" t="s">
        <v>24</v>
      </c>
    </row>
    <row r="18" spans="1:22" ht="48.75" customHeight="1" x14ac:dyDescent="0.25">
      <c r="A18" s="931"/>
      <c r="B18" s="931"/>
      <c r="C18" s="929" t="s">
        <v>25</v>
      </c>
      <c r="D18" s="937" t="s">
        <v>26</v>
      </c>
      <c r="E18" s="937" t="s">
        <v>27</v>
      </c>
      <c r="F18" s="929" t="s">
        <v>28</v>
      </c>
      <c r="G18" s="937" t="s">
        <v>29</v>
      </c>
      <c r="H18" s="937" t="s">
        <v>30</v>
      </c>
      <c r="I18" s="929" t="s">
        <v>31</v>
      </c>
      <c r="J18" s="937" t="s">
        <v>32</v>
      </c>
      <c r="K18" s="929" t="s">
        <v>33</v>
      </c>
      <c r="L18" s="988" t="s">
        <v>736</v>
      </c>
      <c r="M18" s="942" t="s">
        <v>35</v>
      </c>
      <c r="N18" s="943"/>
      <c r="O18" s="944"/>
      <c r="P18" s="942" t="s">
        <v>36</v>
      </c>
      <c r="Q18" s="943"/>
      <c r="R18" s="944"/>
      <c r="S18" s="931" t="s">
        <v>90</v>
      </c>
      <c r="T18" s="931" t="s">
        <v>91</v>
      </c>
      <c r="U18" s="936"/>
      <c r="V18" s="931"/>
    </row>
    <row r="19" spans="1:22" ht="79.900000000000006" customHeight="1" x14ac:dyDescent="0.25">
      <c r="A19" s="931"/>
      <c r="B19" s="931"/>
      <c r="C19" s="929"/>
      <c r="D19" s="938"/>
      <c r="E19" s="938"/>
      <c r="F19" s="929"/>
      <c r="G19" s="939"/>
      <c r="H19" s="939"/>
      <c r="I19" s="929"/>
      <c r="J19" s="939"/>
      <c r="K19" s="929"/>
      <c r="L19" s="989"/>
      <c r="M19" s="431" t="s">
        <v>39</v>
      </c>
      <c r="N19" s="431" t="s">
        <v>40</v>
      </c>
      <c r="O19" s="431" t="s">
        <v>41</v>
      </c>
      <c r="P19" s="431" t="s">
        <v>42</v>
      </c>
      <c r="Q19" s="431" t="s">
        <v>43</v>
      </c>
      <c r="R19" s="431" t="s">
        <v>44</v>
      </c>
      <c r="S19" s="931"/>
      <c r="T19" s="931"/>
      <c r="U19" s="936"/>
      <c r="V19" s="931"/>
    </row>
    <row r="20" spans="1:22" ht="186" customHeight="1" x14ac:dyDescent="0.25">
      <c r="A20" s="470">
        <v>1</v>
      </c>
      <c r="B20" s="433" t="s">
        <v>92</v>
      </c>
      <c r="C20" s="470" t="s">
        <v>1646</v>
      </c>
      <c r="D20" s="470" t="s">
        <v>1647</v>
      </c>
      <c r="E20" s="470" t="s">
        <v>1648</v>
      </c>
      <c r="F20" s="470" t="s">
        <v>1649</v>
      </c>
      <c r="G20" s="470" t="s">
        <v>1650</v>
      </c>
      <c r="H20" s="470" t="s">
        <v>1624</v>
      </c>
      <c r="I20" s="471" t="s">
        <v>65</v>
      </c>
      <c r="J20" s="471" t="s">
        <v>53</v>
      </c>
      <c r="K20" s="458">
        <v>20000</v>
      </c>
      <c r="L20" s="458">
        <v>20658</v>
      </c>
      <c r="M20" s="514" t="s">
        <v>1347</v>
      </c>
      <c r="N20" s="514" t="s">
        <v>1347</v>
      </c>
      <c r="O20" s="514" t="s">
        <v>1347</v>
      </c>
      <c r="P20" s="458">
        <v>0</v>
      </c>
      <c r="Q20" s="458">
        <v>1000</v>
      </c>
      <c r="R20" s="460">
        <v>1000</v>
      </c>
      <c r="S20" s="461">
        <f>R20-L20</f>
        <v>-19658</v>
      </c>
      <c r="T20" s="475">
        <f>IFERROR(S20/L20*100,0)</f>
        <v>-95.159260334979194</v>
      </c>
      <c r="U20" s="475">
        <f>IFERROR(R20/$R$38*100,0)</f>
        <v>100</v>
      </c>
      <c r="V20" s="470" t="s">
        <v>1624</v>
      </c>
    </row>
    <row r="21" spans="1:22" ht="55.5" hidden="1" customHeight="1" x14ac:dyDescent="0.25">
      <c r="A21" s="470">
        <v>9</v>
      </c>
      <c r="B21" s="499"/>
      <c r="C21" s="499"/>
      <c r="D21" s="499"/>
      <c r="E21" s="499"/>
      <c r="F21" s="499"/>
      <c r="G21" s="499"/>
      <c r="H21" s="501"/>
      <c r="I21" s="471"/>
      <c r="J21" s="471"/>
      <c r="K21" s="491"/>
      <c r="L21" s="491"/>
      <c r="M21" s="515"/>
      <c r="N21" s="515"/>
      <c r="O21" s="515"/>
      <c r="P21" s="491"/>
      <c r="Q21" s="491"/>
      <c r="R21" s="492">
        <f t="shared" ref="R21:R22" si="0">P21+Q21</f>
        <v>0</v>
      </c>
      <c r="S21" s="493">
        <f t="shared" ref="S21:S37" si="1">R21-K21</f>
        <v>0</v>
      </c>
      <c r="T21" s="494">
        <f t="shared" ref="T21:T37" si="2">IFERROR(S21/K21*100,0)</f>
        <v>0</v>
      </c>
      <c r="U21" s="494">
        <f>IFERROR(R21/$R$38*100,0)</f>
        <v>0</v>
      </c>
      <c r="V21" s="499"/>
    </row>
    <row r="22" spans="1:22" ht="55.5" hidden="1" customHeight="1" x14ac:dyDescent="0.25">
      <c r="A22" s="470">
        <v>10</v>
      </c>
      <c r="B22" s="499"/>
      <c r="C22" s="499"/>
      <c r="D22" s="499"/>
      <c r="E22" s="499"/>
      <c r="F22" s="499"/>
      <c r="G22" s="499"/>
      <c r="H22" s="501"/>
      <c r="I22" s="471"/>
      <c r="J22" s="471"/>
      <c r="K22" s="491"/>
      <c r="L22" s="491"/>
      <c r="M22" s="515"/>
      <c r="N22" s="515"/>
      <c r="O22" s="515"/>
      <c r="P22" s="491"/>
      <c r="Q22" s="491"/>
      <c r="R22" s="492">
        <f t="shared" si="0"/>
        <v>0</v>
      </c>
      <c r="S22" s="493">
        <f t="shared" si="1"/>
        <v>0</v>
      </c>
      <c r="T22" s="494">
        <f t="shared" si="2"/>
        <v>0</v>
      </c>
      <c r="U22" s="494">
        <f>IFERROR(R22/$R$38*100,0)</f>
        <v>0</v>
      </c>
      <c r="V22" s="499"/>
    </row>
    <row r="23" spans="1:22" ht="55.5" hidden="1" customHeight="1" x14ac:dyDescent="0.25">
      <c r="A23" s="470">
        <v>11</v>
      </c>
      <c r="B23" s="499"/>
      <c r="C23" s="499"/>
      <c r="D23" s="499"/>
      <c r="E23" s="499"/>
      <c r="F23" s="499"/>
      <c r="G23" s="499"/>
      <c r="H23" s="501"/>
      <c r="I23" s="471"/>
      <c r="J23" s="471"/>
      <c r="K23" s="491"/>
      <c r="L23" s="491"/>
      <c r="M23" s="515"/>
      <c r="N23" s="515"/>
      <c r="O23" s="515"/>
      <c r="P23" s="491"/>
      <c r="Q23" s="491"/>
      <c r="R23" s="492">
        <f>P23+Q23</f>
        <v>0</v>
      </c>
      <c r="S23" s="493">
        <f t="shared" si="1"/>
        <v>0</v>
      </c>
      <c r="T23" s="494">
        <f t="shared" si="2"/>
        <v>0</v>
      </c>
      <c r="U23" s="494">
        <f>IFERROR(R23/$R$38*100,0)</f>
        <v>0</v>
      </c>
      <c r="V23" s="499"/>
    </row>
    <row r="24" spans="1:22" ht="55.5" hidden="1" customHeight="1" x14ac:dyDescent="0.4">
      <c r="A24" s="470">
        <v>12</v>
      </c>
      <c r="B24" s="499"/>
      <c r="C24" s="499"/>
      <c r="D24" s="499"/>
      <c r="F24" s="499"/>
      <c r="G24" s="499"/>
      <c r="H24" s="501"/>
      <c r="I24" s="471"/>
      <c r="J24" s="471"/>
      <c r="K24" s="491"/>
      <c r="L24" s="491"/>
      <c r="M24" s="515"/>
      <c r="N24" s="515"/>
      <c r="O24" s="515"/>
      <c r="P24" s="491"/>
      <c r="Q24" s="491"/>
      <c r="R24" s="492">
        <f t="shared" ref="R24:R37" si="3">P24+Q24</f>
        <v>0</v>
      </c>
      <c r="S24" s="493">
        <f t="shared" si="1"/>
        <v>0</v>
      </c>
      <c r="T24" s="494">
        <f t="shared" si="2"/>
        <v>0</v>
      </c>
      <c r="U24" s="494">
        <f t="shared" ref="U24:U32" si="4">IFERROR(R24/$R$38*100,0)</f>
        <v>0</v>
      </c>
      <c r="V24" s="499"/>
    </row>
    <row r="25" spans="1:22" ht="55.5" hidden="1" customHeight="1" x14ac:dyDescent="0.25">
      <c r="A25" s="470">
        <v>13</v>
      </c>
      <c r="B25" s="499"/>
      <c r="C25" s="499"/>
      <c r="D25" s="499"/>
      <c r="E25" s="499"/>
      <c r="F25" s="499"/>
      <c r="G25" s="499"/>
      <c r="H25" s="501"/>
      <c r="I25" s="471"/>
      <c r="J25" s="471"/>
      <c r="K25" s="491"/>
      <c r="L25" s="491"/>
      <c r="M25" s="515"/>
      <c r="N25" s="515"/>
      <c r="O25" s="515"/>
      <c r="P25" s="491"/>
      <c r="Q25" s="491"/>
      <c r="R25" s="492">
        <f t="shared" si="3"/>
        <v>0</v>
      </c>
      <c r="S25" s="493">
        <f t="shared" si="1"/>
        <v>0</v>
      </c>
      <c r="T25" s="494">
        <f t="shared" si="2"/>
        <v>0</v>
      </c>
      <c r="U25" s="494">
        <f t="shared" si="4"/>
        <v>0</v>
      </c>
      <c r="V25" s="499"/>
    </row>
    <row r="26" spans="1:22" ht="55.5" hidden="1" customHeight="1" x14ac:dyDescent="0.25">
      <c r="A26" s="470">
        <v>14</v>
      </c>
      <c r="B26" s="499"/>
      <c r="C26" s="499"/>
      <c r="D26" s="499"/>
      <c r="E26" s="499"/>
      <c r="F26" s="499"/>
      <c r="G26" s="499"/>
      <c r="H26" s="501"/>
      <c r="I26" s="471"/>
      <c r="J26" s="471"/>
      <c r="K26" s="491"/>
      <c r="L26" s="491"/>
      <c r="M26" s="515"/>
      <c r="N26" s="515"/>
      <c r="O26" s="515"/>
      <c r="P26" s="491"/>
      <c r="Q26" s="491"/>
      <c r="R26" s="492">
        <f t="shared" si="3"/>
        <v>0</v>
      </c>
      <c r="S26" s="493">
        <f t="shared" si="1"/>
        <v>0</v>
      </c>
      <c r="T26" s="494">
        <f t="shared" si="2"/>
        <v>0</v>
      </c>
      <c r="U26" s="494">
        <f t="shared" si="4"/>
        <v>0</v>
      </c>
      <c r="V26" s="499"/>
    </row>
    <row r="27" spans="1:22" ht="55.5" hidden="1" customHeight="1" x14ac:dyDescent="0.25">
      <c r="A27" s="470">
        <v>15</v>
      </c>
      <c r="B27" s="499"/>
      <c r="C27" s="499"/>
      <c r="D27" s="499"/>
      <c r="E27" s="499"/>
      <c r="F27" s="499"/>
      <c r="G27" s="499"/>
      <c r="H27" s="501"/>
      <c r="I27" s="471"/>
      <c r="J27" s="471"/>
      <c r="K27" s="491"/>
      <c r="L27" s="491"/>
      <c r="M27" s="515"/>
      <c r="N27" s="515"/>
      <c r="O27" s="515"/>
      <c r="P27" s="491"/>
      <c r="Q27" s="491"/>
      <c r="R27" s="492">
        <f t="shared" si="3"/>
        <v>0</v>
      </c>
      <c r="S27" s="493">
        <f t="shared" si="1"/>
        <v>0</v>
      </c>
      <c r="T27" s="494">
        <f t="shared" si="2"/>
        <v>0</v>
      </c>
      <c r="U27" s="494">
        <f t="shared" si="4"/>
        <v>0</v>
      </c>
      <c r="V27" s="499"/>
    </row>
    <row r="28" spans="1:22" ht="55.5" hidden="1" customHeight="1" x14ac:dyDescent="0.25">
      <c r="A28" s="470">
        <v>16</v>
      </c>
      <c r="B28" s="499"/>
      <c r="C28" s="499"/>
      <c r="D28" s="499"/>
      <c r="E28" s="499"/>
      <c r="F28" s="499"/>
      <c r="G28" s="499"/>
      <c r="H28" s="501"/>
      <c r="I28" s="471"/>
      <c r="J28" s="471"/>
      <c r="K28" s="491"/>
      <c r="L28" s="491"/>
      <c r="M28" s="515"/>
      <c r="N28" s="515"/>
      <c r="O28" s="515"/>
      <c r="P28" s="491"/>
      <c r="Q28" s="491"/>
      <c r="R28" s="492">
        <f t="shared" si="3"/>
        <v>0</v>
      </c>
      <c r="S28" s="493">
        <f t="shared" si="1"/>
        <v>0</v>
      </c>
      <c r="T28" s="494">
        <f t="shared" si="2"/>
        <v>0</v>
      </c>
      <c r="U28" s="494">
        <f t="shared" si="4"/>
        <v>0</v>
      </c>
      <c r="V28" s="499"/>
    </row>
    <row r="29" spans="1:22" ht="55.5" hidden="1" customHeight="1" x14ac:dyDescent="0.25">
      <c r="A29" s="470">
        <v>17</v>
      </c>
      <c r="B29" s="499"/>
      <c r="C29" s="499"/>
      <c r="D29" s="499"/>
      <c r="E29" s="499"/>
      <c r="F29" s="499"/>
      <c r="G29" s="499"/>
      <c r="H29" s="501"/>
      <c r="I29" s="471"/>
      <c r="J29" s="471"/>
      <c r="K29" s="491"/>
      <c r="L29" s="491"/>
      <c r="M29" s="515"/>
      <c r="N29" s="515"/>
      <c r="O29" s="515"/>
      <c r="P29" s="491"/>
      <c r="Q29" s="491"/>
      <c r="R29" s="492">
        <f t="shared" si="3"/>
        <v>0</v>
      </c>
      <c r="S29" s="493">
        <f t="shared" si="1"/>
        <v>0</v>
      </c>
      <c r="T29" s="494">
        <f t="shared" si="2"/>
        <v>0</v>
      </c>
      <c r="U29" s="494">
        <f t="shared" si="4"/>
        <v>0</v>
      </c>
      <c r="V29" s="499"/>
    </row>
    <row r="30" spans="1:22" ht="55.5" hidden="1" customHeight="1" x14ac:dyDescent="0.25">
      <c r="A30" s="470">
        <v>18</v>
      </c>
      <c r="B30" s="499"/>
      <c r="C30" s="499"/>
      <c r="D30" s="499"/>
      <c r="E30" s="499"/>
      <c r="F30" s="499"/>
      <c r="G30" s="499"/>
      <c r="H30" s="501"/>
      <c r="I30" s="471"/>
      <c r="J30" s="471"/>
      <c r="K30" s="491"/>
      <c r="L30" s="491"/>
      <c r="M30" s="515"/>
      <c r="N30" s="515"/>
      <c r="O30" s="515"/>
      <c r="P30" s="491"/>
      <c r="Q30" s="491"/>
      <c r="R30" s="492">
        <f t="shared" si="3"/>
        <v>0</v>
      </c>
      <c r="S30" s="493">
        <f t="shared" si="1"/>
        <v>0</v>
      </c>
      <c r="T30" s="494">
        <f t="shared" si="2"/>
        <v>0</v>
      </c>
      <c r="U30" s="494">
        <f t="shared" si="4"/>
        <v>0</v>
      </c>
      <c r="V30" s="499"/>
    </row>
    <row r="31" spans="1:22" ht="55.5" hidden="1" customHeight="1" x14ac:dyDescent="0.25">
      <c r="A31" s="470">
        <v>19</v>
      </c>
      <c r="B31" s="499"/>
      <c r="C31" s="499"/>
      <c r="D31" s="499"/>
      <c r="E31" s="499"/>
      <c r="F31" s="499"/>
      <c r="G31" s="499"/>
      <c r="H31" s="501"/>
      <c r="I31" s="471"/>
      <c r="J31" s="471"/>
      <c r="K31" s="491"/>
      <c r="L31" s="491"/>
      <c r="M31" s="515"/>
      <c r="N31" s="515"/>
      <c r="O31" s="515"/>
      <c r="P31" s="491"/>
      <c r="Q31" s="491"/>
      <c r="R31" s="492">
        <f t="shared" si="3"/>
        <v>0</v>
      </c>
      <c r="S31" s="493">
        <f t="shared" si="1"/>
        <v>0</v>
      </c>
      <c r="T31" s="494">
        <f t="shared" si="2"/>
        <v>0</v>
      </c>
      <c r="U31" s="494">
        <f t="shared" si="4"/>
        <v>0</v>
      </c>
      <c r="V31" s="499"/>
    </row>
    <row r="32" spans="1:22" ht="55.5" hidden="1" customHeight="1" x14ac:dyDescent="0.25">
      <c r="A32" s="470">
        <v>20</v>
      </c>
      <c r="B32" s="499"/>
      <c r="C32" s="499"/>
      <c r="D32" s="499"/>
      <c r="E32" s="499"/>
      <c r="F32" s="499"/>
      <c r="G32" s="499"/>
      <c r="H32" s="501"/>
      <c r="I32" s="471"/>
      <c r="J32" s="471"/>
      <c r="K32" s="491"/>
      <c r="L32" s="491"/>
      <c r="M32" s="515"/>
      <c r="N32" s="515"/>
      <c r="O32" s="515"/>
      <c r="P32" s="491"/>
      <c r="Q32" s="491"/>
      <c r="R32" s="492">
        <f t="shared" si="3"/>
        <v>0</v>
      </c>
      <c r="S32" s="493">
        <f t="shared" si="1"/>
        <v>0</v>
      </c>
      <c r="T32" s="494">
        <f t="shared" si="2"/>
        <v>0</v>
      </c>
      <c r="U32" s="494">
        <f t="shared" si="4"/>
        <v>0</v>
      </c>
      <c r="V32" s="499"/>
    </row>
    <row r="33" spans="1:22" ht="55.5" hidden="1" customHeight="1" x14ac:dyDescent="0.25">
      <c r="A33" s="470">
        <v>21</v>
      </c>
      <c r="B33" s="499"/>
      <c r="C33" s="499"/>
      <c r="D33" s="499"/>
      <c r="E33" s="499"/>
      <c r="F33" s="499"/>
      <c r="G33" s="499"/>
      <c r="H33" s="501"/>
      <c r="I33" s="471"/>
      <c r="J33" s="471"/>
      <c r="K33" s="491"/>
      <c r="L33" s="491"/>
      <c r="M33" s="515"/>
      <c r="N33" s="515"/>
      <c r="O33" s="515"/>
      <c r="P33" s="491"/>
      <c r="Q33" s="491"/>
      <c r="R33" s="492">
        <f t="shared" si="3"/>
        <v>0</v>
      </c>
      <c r="S33" s="493">
        <f t="shared" si="1"/>
        <v>0</v>
      </c>
      <c r="T33" s="494">
        <f t="shared" si="2"/>
        <v>0</v>
      </c>
      <c r="U33" s="494">
        <f>IFERROR(R33/$R$38*100,0)</f>
        <v>0</v>
      </c>
      <c r="V33" s="499"/>
    </row>
    <row r="34" spans="1:22" ht="55.5" hidden="1" customHeight="1" x14ac:dyDescent="0.25">
      <c r="A34" s="470">
        <v>22</v>
      </c>
      <c r="B34" s="499"/>
      <c r="C34" s="499"/>
      <c r="D34" s="499"/>
      <c r="E34" s="499"/>
      <c r="F34" s="499"/>
      <c r="G34" s="499"/>
      <c r="H34" s="501"/>
      <c r="I34" s="471"/>
      <c r="J34" s="471"/>
      <c r="K34" s="491"/>
      <c r="L34" s="491"/>
      <c r="M34" s="515"/>
      <c r="N34" s="515"/>
      <c r="O34" s="515"/>
      <c r="P34" s="491"/>
      <c r="Q34" s="491"/>
      <c r="R34" s="492">
        <f t="shared" si="3"/>
        <v>0</v>
      </c>
      <c r="S34" s="493">
        <f t="shared" si="1"/>
        <v>0</v>
      </c>
      <c r="T34" s="494">
        <f t="shared" si="2"/>
        <v>0</v>
      </c>
      <c r="U34" s="494">
        <f>IFERROR(R34/$R$38*100,0)</f>
        <v>0</v>
      </c>
      <c r="V34" s="499"/>
    </row>
    <row r="35" spans="1:22" ht="55.5" hidden="1" customHeight="1" x14ac:dyDescent="0.25">
      <c r="A35" s="470">
        <v>23</v>
      </c>
      <c r="B35" s="499"/>
      <c r="C35" s="499"/>
      <c r="D35" s="499"/>
      <c r="E35" s="499"/>
      <c r="F35" s="499"/>
      <c r="G35" s="499"/>
      <c r="H35" s="501"/>
      <c r="I35" s="471"/>
      <c r="J35" s="471"/>
      <c r="K35" s="491"/>
      <c r="L35" s="491"/>
      <c r="M35" s="515"/>
      <c r="N35" s="515"/>
      <c r="O35" s="515"/>
      <c r="P35" s="491"/>
      <c r="Q35" s="491"/>
      <c r="R35" s="492">
        <f t="shared" si="3"/>
        <v>0</v>
      </c>
      <c r="S35" s="493">
        <f t="shared" si="1"/>
        <v>0</v>
      </c>
      <c r="T35" s="494">
        <f t="shared" si="2"/>
        <v>0</v>
      </c>
      <c r="U35" s="494">
        <f>IFERROR(R35/$R$38*100,0)</f>
        <v>0</v>
      </c>
      <c r="V35" s="499"/>
    </row>
    <row r="36" spans="1:22" ht="55.5" hidden="1" customHeight="1" x14ac:dyDescent="0.25">
      <c r="A36" s="470">
        <v>24</v>
      </c>
      <c r="B36" s="499"/>
      <c r="C36" s="499"/>
      <c r="D36" s="499"/>
      <c r="E36" s="499"/>
      <c r="F36" s="499"/>
      <c r="G36" s="499"/>
      <c r="H36" s="501"/>
      <c r="I36" s="471"/>
      <c r="J36" s="471"/>
      <c r="K36" s="491"/>
      <c r="L36" s="491"/>
      <c r="M36" s="515"/>
      <c r="N36" s="515"/>
      <c r="O36" s="515"/>
      <c r="P36" s="491"/>
      <c r="Q36" s="491"/>
      <c r="R36" s="492">
        <f t="shared" si="3"/>
        <v>0</v>
      </c>
      <c r="S36" s="493">
        <f t="shared" si="1"/>
        <v>0</v>
      </c>
      <c r="T36" s="494">
        <f t="shared" si="2"/>
        <v>0</v>
      </c>
      <c r="U36" s="494">
        <f>IFERROR(R36/$R$38*100,0)</f>
        <v>0</v>
      </c>
      <c r="V36" s="499"/>
    </row>
    <row r="37" spans="1:22" ht="55.5" hidden="1" customHeight="1" x14ac:dyDescent="0.25">
      <c r="A37" s="470">
        <v>25</v>
      </c>
      <c r="B37" s="499"/>
      <c r="C37" s="499"/>
      <c r="D37" s="499"/>
      <c r="E37" s="499"/>
      <c r="F37" s="499"/>
      <c r="G37" s="499"/>
      <c r="H37" s="501"/>
      <c r="I37" s="471"/>
      <c r="J37" s="471"/>
      <c r="K37" s="491"/>
      <c r="L37" s="491"/>
      <c r="M37" s="515"/>
      <c r="N37" s="515"/>
      <c r="O37" s="515"/>
      <c r="P37" s="491"/>
      <c r="Q37" s="491"/>
      <c r="R37" s="492">
        <f t="shared" si="3"/>
        <v>0</v>
      </c>
      <c r="S37" s="493">
        <f t="shared" si="1"/>
        <v>0</v>
      </c>
      <c r="T37" s="494">
        <f t="shared" si="2"/>
        <v>0</v>
      </c>
      <c r="U37" s="494">
        <f>IFERROR(R37/$R$38*100,0)</f>
        <v>0</v>
      </c>
      <c r="V37" s="499"/>
    </row>
    <row r="38" spans="1:22" s="462" customFormat="1" ht="24.75" customHeight="1" x14ac:dyDescent="0.4">
      <c r="A38" s="990" t="s">
        <v>71</v>
      </c>
      <c r="B38" s="991"/>
      <c r="C38" s="991"/>
      <c r="D38" s="991"/>
      <c r="E38" s="991"/>
      <c r="F38" s="991"/>
      <c r="G38" s="991"/>
      <c r="H38" s="991"/>
      <c r="I38" s="991"/>
      <c r="J38" s="992"/>
      <c r="K38" s="437">
        <f>SUM(K20:K22)</f>
        <v>20000</v>
      </c>
      <c r="L38" s="437">
        <f>SUM(L20:L22)</f>
        <v>20658</v>
      </c>
      <c r="M38" s="510"/>
      <c r="N38" s="510"/>
      <c r="O38" s="510"/>
      <c r="P38" s="437">
        <f>SUM(P20:P22)</f>
        <v>0</v>
      </c>
      <c r="Q38" s="437">
        <f>SUM(Q20:Q22)</f>
        <v>1000</v>
      </c>
      <c r="R38" s="437">
        <f>SUM(R20:R22)</f>
        <v>1000</v>
      </c>
      <c r="S38" s="439">
        <f>R38-L38</f>
        <v>-19658</v>
      </c>
      <c r="T38" s="480">
        <f>IFERROR(S38/L38*100,0)</f>
        <v>-95.159260334979194</v>
      </c>
      <c r="U38" s="480">
        <f>SUM(U20:U22)</f>
        <v>100</v>
      </c>
      <c r="V38" s="481"/>
    </row>
    <row r="39" spans="1:22" x14ac:dyDescent="0.4">
      <c r="A39" s="511" t="s">
        <v>72</v>
      </c>
      <c r="B39" s="511"/>
      <c r="C39" s="511"/>
      <c r="D39" s="511"/>
      <c r="E39" s="511"/>
      <c r="F39" s="511"/>
      <c r="G39" s="511"/>
      <c r="H39" s="511"/>
      <c r="I39" s="511"/>
      <c r="J39" s="511"/>
      <c r="K39" s="512"/>
      <c r="L39" s="512"/>
      <c r="M39" s="512"/>
      <c r="N39" s="512"/>
      <c r="O39" s="512"/>
      <c r="P39" s="497"/>
      <c r="Q39" s="497"/>
      <c r="R39" s="513"/>
      <c r="S39" s="511"/>
      <c r="T39" s="511"/>
      <c r="U39" s="511"/>
      <c r="V39" s="511"/>
    </row>
    <row r="40" spans="1:22" ht="36" customHeight="1" x14ac:dyDescent="0.25">
      <c r="A40" s="984" t="s">
        <v>73</v>
      </c>
      <c r="B40" s="985"/>
      <c r="C40" s="985"/>
      <c r="D40" s="985"/>
      <c r="E40" s="985"/>
      <c r="F40" s="985"/>
      <c r="G40" s="985"/>
      <c r="H40" s="985"/>
      <c r="I40" s="985"/>
      <c r="J40" s="985"/>
      <c r="K40" s="985"/>
      <c r="L40" s="985"/>
      <c r="M40" s="985"/>
      <c r="N40" s="985"/>
      <c r="O40" s="985"/>
      <c r="P40" s="985"/>
      <c r="Q40" s="985"/>
      <c r="R40" s="985"/>
      <c r="S40" s="985"/>
      <c r="T40" s="985"/>
      <c r="U40" s="985"/>
      <c r="V40" s="986"/>
    </row>
    <row r="41" spans="1:22" ht="95.25" customHeight="1" x14ac:dyDescent="0.4">
      <c r="A41" s="1009"/>
      <c r="B41" s="1010"/>
      <c r="C41" s="1010"/>
      <c r="D41" s="1010"/>
      <c r="E41" s="1010"/>
      <c r="F41" s="1010"/>
      <c r="G41" s="1010"/>
      <c r="H41" s="1010"/>
      <c r="I41" s="1010"/>
      <c r="J41" s="1010"/>
      <c r="K41" s="1010"/>
      <c r="L41" s="1010"/>
      <c r="M41" s="1010"/>
      <c r="N41" s="1010"/>
      <c r="O41" s="1010"/>
      <c r="P41" s="1010"/>
      <c r="Q41" s="1010"/>
      <c r="R41" s="1010"/>
      <c r="S41" s="1010"/>
      <c r="T41" s="1010"/>
      <c r="U41" s="1010"/>
      <c r="V41" s="1011"/>
    </row>
    <row r="42" spans="1:22" ht="15" hidden="1" customHeight="1" x14ac:dyDescent="0.4">
      <c r="A42" s="987" t="s">
        <v>74</v>
      </c>
      <c r="B42" s="987"/>
      <c r="C42" s="987"/>
      <c r="D42" s="987"/>
      <c r="E42" s="987"/>
      <c r="F42" s="987"/>
      <c r="G42" s="987"/>
      <c r="H42" s="987"/>
      <c r="I42" s="987"/>
      <c r="J42" s="467"/>
      <c r="K42" s="467"/>
      <c r="L42" s="467"/>
      <c r="M42" s="467"/>
      <c r="N42" s="467"/>
      <c r="O42" s="467"/>
      <c r="P42" s="467"/>
      <c r="Q42" s="467"/>
      <c r="R42" s="467"/>
      <c r="S42" s="467"/>
      <c r="T42" s="467"/>
      <c r="U42" s="467"/>
      <c r="V42" s="467"/>
    </row>
    <row r="43" spans="1:22" ht="15" hidden="1" customHeight="1" x14ac:dyDescent="0.4">
      <c r="A43" s="468" t="s">
        <v>75</v>
      </c>
      <c r="B43" s="468"/>
      <c r="C43" s="979" t="s">
        <v>76</v>
      </c>
      <c r="D43" s="979"/>
      <c r="E43" s="979"/>
      <c r="F43" s="979"/>
      <c r="G43" s="979"/>
      <c r="H43" s="979"/>
      <c r="I43" s="979"/>
      <c r="V43" s="451"/>
    </row>
    <row r="44" spans="1:22" ht="15" hidden="1" customHeight="1" x14ac:dyDescent="0.4">
      <c r="A44" s="468" t="s">
        <v>77</v>
      </c>
      <c r="B44" s="468"/>
      <c r="C44" s="979" t="s">
        <v>78</v>
      </c>
      <c r="D44" s="979"/>
      <c r="E44" s="979"/>
      <c r="F44" s="979"/>
      <c r="G44" s="979"/>
      <c r="H44" s="979"/>
      <c r="I44" s="979"/>
      <c r="V44" s="451"/>
    </row>
    <row r="45" spans="1:22" ht="15" hidden="1" customHeight="1" x14ac:dyDescent="0.4">
      <c r="A45" s="468" t="s">
        <v>79</v>
      </c>
      <c r="B45" s="468"/>
      <c r="C45" s="979" t="s">
        <v>80</v>
      </c>
      <c r="D45" s="979"/>
      <c r="E45" s="979"/>
      <c r="F45" s="979"/>
      <c r="G45" s="979"/>
      <c r="H45" s="979"/>
      <c r="I45" s="979"/>
      <c r="V45" s="451"/>
    </row>
    <row r="46" spans="1:22" ht="15" hidden="1" customHeight="1" x14ac:dyDescent="0.4">
      <c r="A46" s="468" t="s">
        <v>81</v>
      </c>
      <c r="B46" s="468"/>
      <c r="C46" s="979" t="s">
        <v>82</v>
      </c>
      <c r="D46" s="979"/>
      <c r="E46" s="979"/>
      <c r="F46" s="979"/>
      <c r="G46" s="979"/>
      <c r="H46" s="979"/>
      <c r="I46" s="979"/>
      <c r="V46" s="451"/>
    </row>
    <row r="47" spans="1:22" ht="35.25" customHeight="1" x14ac:dyDescent="0.4"/>
  </sheetData>
  <sheetProtection algorithmName="SHA-512" hashValue="oQXdrf2FWQLXY3EOq5aZ/RF0fpULXptH0mhtH8ktTUg2+wRVFYCD4Ev2YAhi+DOC3Qiy6CpogHGF5jDRx2KPjw==" saltValue="XHCW7/ndu7rrdjzBr2tbdg==" spinCount="100000" sheet="1" objects="1" scenarios="1" selectLockedCells="1" selectUnlockedCells="1"/>
  <mergeCells count="49">
    <mergeCell ref="C44:I44"/>
    <mergeCell ref="C45:I45"/>
    <mergeCell ref="C46:I46"/>
    <mergeCell ref="T18:T19"/>
    <mergeCell ref="A38:J38"/>
    <mergeCell ref="A40:V40"/>
    <mergeCell ref="A41:V41"/>
    <mergeCell ref="A42:I42"/>
    <mergeCell ref="C43:I43"/>
    <mergeCell ref="J18:J19"/>
    <mergeCell ref="K18:K19"/>
    <mergeCell ref="L18:L19"/>
    <mergeCell ref="M18:O18"/>
    <mergeCell ref="P18:R18"/>
    <mergeCell ref="S18:S19"/>
    <mergeCell ref="D18:D19"/>
    <mergeCell ref="A16:V16"/>
    <mergeCell ref="A17:A19"/>
    <mergeCell ref="B17:B19"/>
    <mergeCell ref="C17:H17"/>
    <mergeCell ref="I17:J17"/>
    <mergeCell ref="K17:R17"/>
    <mergeCell ref="S17:T17"/>
    <mergeCell ref="U17:U19"/>
    <mergeCell ref="V17:V19"/>
    <mergeCell ref="C18:C19"/>
    <mergeCell ref="E18:E19"/>
    <mergeCell ref="F18:F19"/>
    <mergeCell ref="G18:G19"/>
    <mergeCell ref="H18:H19"/>
    <mergeCell ref="I18:I19"/>
    <mergeCell ref="A13:I13"/>
    <mergeCell ref="J13:V13"/>
    <mergeCell ref="A14:I14"/>
    <mergeCell ref="J14:V14"/>
    <mergeCell ref="A15:I15"/>
    <mergeCell ref="J15:V15"/>
    <mergeCell ref="A10:I10"/>
    <mergeCell ref="J10:V10"/>
    <mergeCell ref="A11:I11"/>
    <mergeCell ref="J11:V11"/>
    <mergeCell ref="A12:I12"/>
    <mergeCell ref="J12:V12"/>
    <mergeCell ref="A6:V6"/>
    <mergeCell ref="A7:V7"/>
    <mergeCell ref="A8:I8"/>
    <mergeCell ref="J8:V8"/>
    <mergeCell ref="A9:I9"/>
    <mergeCell ref="J9:V9"/>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4:AE32"/>
  <sheetViews>
    <sheetView showGridLines="0" topLeftCell="E9" zoomScale="39" zoomScaleNormal="39" zoomScaleSheetLayoutView="80" workbookViewId="0">
      <selection activeCell="Q20" sqref="Q20:Q22"/>
    </sheetView>
  </sheetViews>
  <sheetFormatPr defaultColWidth="9.140625" defaultRowHeight="26.25" x14ac:dyDescent="0.4"/>
  <cols>
    <col min="1" max="1" width="13" style="451" customWidth="1"/>
    <col min="2" max="2" width="34.140625" style="451" customWidth="1"/>
    <col min="3" max="3" width="51" style="451" customWidth="1"/>
    <col min="4" max="4" width="45.28515625" style="451" customWidth="1"/>
    <col min="5" max="5" width="83.140625" style="451" customWidth="1"/>
    <col min="6" max="6" width="76" style="451" customWidth="1"/>
    <col min="7" max="7" width="57.5703125" style="451" customWidth="1"/>
    <col min="8" max="8" width="34.140625" style="451" customWidth="1"/>
    <col min="9" max="9" width="25.5703125" style="451" customWidth="1"/>
    <col min="10" max="10" width="23.28515625" style="451" customWidth="1"/>
    <col min="11" max="11" width="37" style="451" customWidth="1"/>
    <col min="12" max="15" width="32.28515625" style="451" customWidth="1"/>
    <col min="16" max="16" width="30.7109375" style="451" customWidth="1"/>
    <col min="17" max="17" width="32.28515625" style="451" customWidth="1"/>
    <col min="18" max="18" width="33.7109375" style="451" customWidth="1"/>
    <col min="19" max="19" width="19.5703125" style="451" customWidth="1"/>
    <col min="20" max="20" width="25" style="451" customWidth="1"/>
    <col min="21" max="21" width="20" style="451" customWidth="1"/>
    <col min="22" max="22" width="36" style="455" customWidth="1"/>
    <col min="23" max="23" width="9.140625" style="454"/>
    <col min="24" max="24" width="50.28515625" style="454" customWidth="1"/>
    <col min="25" max="27" width="9.140625" style="454"/>
    <col min="28" max="28" width="14" style="454" bestFit="1" customWidth="1"/>
    <col min="29" max="16384" width="9.140625" style="454"/>
  </cols>
  <sheetData>
    <row r="4" spans="1:31" ht="33.75" x14ac:dyDescent="0.4">
      <c r="K4" s="453"/>
      <c r="L4" s="453"/>
      <c r="M4" s="453"/>
      <c r="N4" s="453"/>
      <c r="O4" s="453"/>
    </row>
    <row r="5" spans="1:31" ht="39" customHeight="1" x14ac:dyDescent="0.4"/>
    <row r="6" spans="1:31" ht="31.5" customHeight="1" x14ac:dyDescent="0.25">
      <c r="A6" s="969" t="s">
        <v>0</v>
      </c>
      <c r="B6" s="969"/>
      <c r="C6" s="969"/>
      <c r="D6" s="969"/>
      <c r="E6" s="969"/>
      <c r="F6" s="969"/>
      <c r="G6" s="969"/>
      <c r="H6" s="969"/>
      <c r="I6" s="969"/>
      <c r="J6" s="969"/>
      <c r="K6" s="969"/>
      <c r="L6" s="969"/>
      <c r="M6" s="969"/>
      <c r="N6" s="969"/>
      <c r="O6" s="969"/>
      <c r="P6" s="969"/>
      <c r="Q6" s="969"/>
      <c r="R6" s="969"/>
      <c r="S6" s="969"/>
      <c r="T6" s="969"/>
      <c r="U6" s="969"/>
      <c r="V6" s="969"/>
    </row>
    <row r="7" spans="1:31" x14ac:dyDescent="0.25">
      <c r="A7" s="970" t="s">
        <v>281</v>
      </c>
      <c r="B7" s="970"/>
      <c r="C7" s="970"/>
      <c r="D7" s="970"/>
      <c r="E7" s="970"/>
      <c r="F7" s="970"/>
      <c r="G7" s="970"/>
      <c r="H7" s="970"/>
      <c r="I7" s="970"/>
      <c r="J7" s="970"/>
      <c r="K7" s="970"/>
      <c r="L7" s="970"/>
      <c r="M7" s="970"/>
      <c r="N7" s="970"/>
      <c r="O7" s="970"/>
      <c r="P7" s="970"/>
      <c r="Q7" s="970"/>
      <c r="R7" s="970"/>
      <c r="S7" s="970"/>
      <c r="T7" s="970"/>
      <c r="U7" s="970"/>
      <c r="V7" s="970"/>
    </row>
    <row r="8" spans="1:31" ht="45" customHeight="1" x14ac:dyDescent="0.25">
      <c r="A8" s="971" t="s">
        <v>2</v>
      </c>
      <c r="B8" s="971"/>
      <c r="C8" s="971"/>
      <c r="D8" s="971"/>
      <c r="E8" s="971"/>
      <c r="F8" s="971"/>
      <c r="G8" s="971"/>
      <c r="H8" s="971"/>
      <c r="I8" s="971"/>
      <c r="J8" s="972" t="s">
        <v>1481</v>
      </c>
      <c r="K8" s="972"/>
      <c r="L8" s="972"/>
      <c r="M8" s="972"/>
      <c r="N8" s="972"/>
      <c r="O8" s="972"/>
      <c r="P8" s="972"/>
      <c r="Q8" s="972"/>
      <c r="R8" s="972"/>
      <c r="S8" s="972"/>
      <c r="T8" s="972"/>
      <c r="U8" s="972"/>
      <c r="V8" s="972"/>
    </row>
    <row r="9" spans="1:31" ht="45" customHeight="1" x14ac:dyDescent="0.25">
      <c r="A9" s="971" t="s">
        <v>4</v>
      </c>
      <c r="B9" s="971"/>
      <c r="C9" s="971"/>
      <c r="D9" s="971"/>
      <c r="E9" s="971"/>
      <c r="F9" s="971"/>
      <c r="G9" s="971"/>
      <c r="H9" s="971"/>
      <c r="I9" s="971"/>
      <c r="J9" s="972" t="s">
        <v>1651</v>
      </c>
      <c r="K9" s="972"/>
      <c r="L9" s="972"/>
      <c r="M9" s="972"/>
      <c r="N9" s="972"/>
      <c r="O9" s="972"/>
      <c r="P9" s="972"/>
      <c r="Q9" s="972"/>
      <c r="R9" s="972"/>
      <c r="S9" s="972"/>
      <c r="T9" s="972"/>
      <c r="U9" s="972"/>
      <c r="V9" s="972"/>
    </row>
    <row r="10" spans="1:31" ht="45" customHeight="1" x14ac:dyDescent="0.25">
      <c r="A10" s="971" t="s">
        <v>6</v>
      </c>
      <c r="B10" s="971"/>
      <c r="C10" s="971"/>
      <c r="D10" s="971"/>
      <c r="E10" s="971"/>
      <c r="F10" s="971"/>
      <c r="G10" s="971"/>
      <c r="H10" s="971"/>
      <c r="I10" s="971"/>
      <c r="J10" s="972" t="s">
        <v>680</v>
      </c>
      <c r="K10" s="972"/>
      <c r="L10" s="972"/>
      <c r="M10" s="972"/>
      <c r="N10" s="972"/>
      <c r="O10" s="972"/>
      <c r="P10" s="972"/>
      <c r="Q10" s="972"/>
      <c r="R10" s="972"/>
      <c r="S10" s="972"/>
      <c r="T10" s="972"/>
      <c r="U10" s="972"/>
      <c r="V10" s="972"/>
    </row>
    <row r="11" spans="1:31" ht="45" customHeight="1" x14ac:dyDescent="0.25">
      <c r="A11" s="971" t="s">
        <v>8</v>
      </c>
      <c r="B11" s="971"/>
      <c r="C11" s="971"/>
      <c r="D11" s="971"/>
      <c r="E11" s="971"/>
      <c r="F11" s="971"/>
      <c r="G11" s="971"/>
      <c r="H11" s="971"/>
      <c r="I11" s="971"/>
      <c r="J11" s="972" t="s">
        <v>1652</v>
      </c>
      <c r="K11" s="972"/>
      <c r="L11" s="972"/>
      <c r="M11" s="972"/>
      <c r="N11" s="972"/>
      <c r="O11" s="972"/>
      <c r="P11" s="972"/>
      <c r="Q11" s="972"/>
      <c r="R11" s="972"/>
      <c r="S11" s="972"/>
      <c r="T11" s="972"/>
      <c r="U11" s="972"/>
      <c r="V11" s="972"/>
    </row>
    <row r="12" spans="1:31" ht="171" customHeight="1" x14ac:dyDescent="0.25">
      <c r="A12" s="971" t="s">
        <v>85</v>
      </c>
      <c r="B12" s="971"/>
      <c r="C12" s="971"/>
      <c r="D12" s="971"/>
      <c r="E12" s="971"/>
      <c r="F12" s="971"/>
      <c r="G12" s="971"/>
      <c r="H12" s="971"/>
      <c r="I12" s="971"/>
      <c r="J12" s="972" t="s">
        <v>1653</v>
      </c>
      <c r="K12" s="972"/>
      <c r="L12" s="972"/>
      <c r="M12" s="972"/>
      <c r="N12" s="972"/>
      <c r="O12" s="972"/>
      <c r="P12" s="972"/>
      <c r="Q12" s="972"/>
      <c r="R12" s="972"/>
      <c r="S12" s="972"/>
      <c r="T12" s="972"/>
      <c r="U12" s="972"/>
      <c r="V12" s="972"/>
      <c r="X12" s="516"/>
      <c r="Y12" s="516"/>
      <c r="Z12" s="516"/>
      <c r="AA12" s="516"/>
      <c r="AB12" s="516"/>
      <c r="AC12" s="516"/>
      <c r="AD12" s="516"/>
      <c r="AE12" s="516"/>
    </row>
    <row r="13" spans="1:31" ht="45" customHeight="1" x14ac:dyDescent="0.25">
      <c r="A13" s="971" t="s">
        <v>12</v>
      </c>
      <c r="B13" s="971"/>
      <c r="C13" s="971"/>
      <c r="D13" s="971"/>
      <c r="E13" s="971"/>
      <c r="F13" s="971"/>
      <c r="G13" s="971"/>
      <c r="H13" s="971"/>
      <c r="I13" s="971"/>
      <c r="J13" s="972" t="s">
        <v>285</v>
      </c>
      <c r="K13" s="972"/>
      <c r="L13" s="972"/>
      <c r="M13" s="972"/>
      <c r="N13" s="972"/>
      <c r="O13" s="972"/>
      <c r="P13" s="972"/>
      <c r="Q13" s="972"/>
      <c r="R13" s="972"/>
      <c r="S13" s="972"/>
      <c r="T13" s="972"/>
      <c r="U13" s="972"/>
      <c r="V13" s="972"/>
    </row>
    <row r="14" spans="1:31" ht="45" customHeight="1" x14ac:dyDescent="0.25">
      <c r="A14" s="971" t="s">
        <v>14</v>
      </c>
      <c r="B14" s="971"/>
      <c r="C14" s="971"/>
      <c r="D14" s="971"/>
      <c r="E14" s="971"/>
      <c r="F14" s="971"/>
      <c r="G14" s="971"/>
      <c r="H14" s="971"/>
      <c r="I14" s="971"/>
      <c r="J14" s="972" t="s">
        <v>734</v>
      </c>
      <c r="K14" s="972"/>
      <c r="L14" s="972"/>
      <c r="M14" s="972"/>
      <c r="N14" s="972"/>
      <c r="O14" s="972"/>
      <c r="P14" s="972"/>
      <c r="Q14" s="972"/>
      <c r="R14" s="972"/>
      <c r="S14" s="972"/>
      <c r="T14" s="972"/>
      <c r="U14" s="972"/>
      <c r="V14" s="972"/>
    </row>
    <row r="15" spans="1:31" ht="45" customHeight="1" x14ac:dyDescent="0.25">
      <c r="A15" s="976" t="s">
        <v>16</v>
      </c>
      <c r="B15" s="976"/>
      <c r="C15" s="976"/>
      <c r="D15" s="976"/>
      <c r="E15" s="976"/>
      <c r="F15" s="976"/>
      <c r="G15" s="976"/>
      <c r="H15" s="976"/>
      <c r="I15" s="976"/>
      <c r="J15" s="977" t="s">
        <v>1654</v>
      </c>
      <c r="K15" s="977"/>
      <c r="L15" s="977"/>
      <c r="M15" s="977"/>
      <c r="N15" s="977"/>
      <c r="O15" s="977"/>
      <c r="P15" s="977"/>
      <c r="Q15" s="977"/>
      <c r="R15" s="977"/>
      <c r="S15" s="977"/>
      <c r="T15" s="977"/>
      <c r="U15" s="977"/>
      <c r="V15" s="977"/>
    </row>
    <row r="16" spans="1:31" s="456" customFormat="1" ht="54" customHeight="1" x14ac:dyDescent="0.25">
      <c r="A16" s="978"/>
      <c r="B16" s="978"/>
      <c r="C16" s="978"/>
      <c r="D16" s="978"/>
      <c r="E16" s="978"/>
      <c r="F16" s="978"/>
      <c r="G16" s="978"/>
      <c r="H16" s="978"/>
      <c r="I16" s="978"/>
      <c r="J16" s="978"/>
      <c r="K16" s="978"/>
      <c r="L16" s="978"/>
      <c r="M16" s="978"/>
      <c r="N16" s="978"/>
      <c r="O16" s="978"/>
      <c r="P16" s="978"/>
      <c r="Q16" s="978"/>
      <c r="R16" s="978"/>
      <c r="S16" s="978"/>
      <c r="T16" s="978"/>
      <c r="U16" s="978"/>
      <c r="V16" s="978"/>
    </row>
    <row r="17" spans="1:22" ht="60" customHeight="1" x14ac:dyDescent="0.25">
      <c r="A17" s="931" t="s">
        <v>17</v>
      </c>
      <c r="B17" s="931" t="s">
        <v>18</v>
      </c>
      <c r="C17" s="932" t="s">
        <v>19</v>
      </c>
      <c r="D17" s="933"/>
      <c r="E17" s="933"/>
      <c r="F17" s="933"/>
      <c r="G17" s="933"/>
      <c r="H17" s="934"/>
      <c r="I17" s="932" t="s">
        <v>20</v>
      </c>
      <c r="J17" s="934"/>
      <c r="K17" s="929" t="s">
        <v>21</v>
      </c>
      <c r="L17" s="929"/>
      <c r="M17" s="929"/>
      <c r="N17" s="929"/>
      <c r="O17" s="929"/>
      <c r="P17" s="929"/>
      <c r="Q17" s="929"/>
      <c r="R17" s="929"/>
      <c r="S17" s="931" t="s">
        <v>22</v>
      </c>
      <c r="T17" s="931"/>
      <c r="U17" s="936" t="s">
        <v>89</v>
      </c>
      <c r="V17" s="931" t="s">
        <v>24</v>
      </c>
    </row>
    <row r="18" spans="1:22" ht="48.75" customHeight="1" x14ac:dyDescent="0.25">
      <c r="A18" s="931"/>
      <c r="B18" s="931"/>
      <c r="C18" s="929" t="s">
        <v>25</v>
      </c>
      <c r="D18" s="937" t="s">
        <v>26</v>
      </c>
      <c r="E18" s="937" t="s">
        <v>27</v>
      </c>
      <c r="F18" s="929" t="s">
        <v>28</v>
      </c>
      <c r="G18" s="937" t="s">
        <v>29</v>
      </c>
      <c r="H18" s="937" t="s">
        <v>30</v>
      </c>
      <c r="I18" s="929" t="s">
        <v>31</v>
      </c>
      <c r="J18" s="937" t="s">
        <v>32</v>
      </c>
      <c r="K18" s="929" t="s">
        <v>33</v>
      </c>
      <c r="L18" s="988" t="s">
        <v>736</v>
      </c>
      <c r="M18" s="942" t="s">
        <v>35</v>
      </c>
      <c r="N18" s="943"/>
      <c r="O18" s="944"/>
      <c r="P18" s="942" t="s">
        <v>36</v>
      </c>
      <c r="Q18" s="943"/>
      <c r="R18" s="944"/>
      <c r="S18" s="931" t="s">
        <v>90</v>
      </c>
      <c r="T18" s="931" t="s">
        <v>91</v>
      </c>
      <c r="U18" s="936"/>
      <c r="V18" s="931"/>
    </row>
    <row r="19" spans="1:22" ht="120" customHeight="1" x14ac:dyDescent="0.25">
      <c r="A19" s="931"/>
      <c r="B19" s="931"/>
      <c r="C19" s="929"/>
      <c r="D19" s="938"/>
      <c r="E19" s="938"/>
      <c r="F19" s="929"/>
      <c r="G19" s="939"/>
      <c r="H19" s="939"/>
      <c r="I19" s="929"/>
      <c r="J19" s="939"/>
      <c r="K19" s="929"/>
      <c r="L19" s="989"/>
      <c r="M19" s="431" t="s">
        <v>39</v>
      </c>
      <c r="N19" s="431" t="s">
        <v>40</v>
      </c>
      <c r="O19" s="431" t="s">
        <v>41</v>
      </c>
      <c r="P19" s="431" t="s">
        <v>42</v>
      </c>
      <c r="Q19" s="431" t="s">
        <v>43</v>
      </c>
      <c r="R19" s="431" t="s">
        <v>44</v>
      </c>
      <c r="S19" s="931"/>
      <c r="T19" s="931"/>
      <c r="U19" s="936"/>
      <c r="V19" s="931"/>
    </row>
    <row r="20" spans="1:22" ht="145.5" customHeight="1" x14ac:dyDescent="0.25">
      <c r="A20" s="470">
        <v>1</v>
      </c>
      <c r="B20" s="433" t="s">
        <v>92</v>
      </c>
      <c r="C20" s="470" t="s">
        <v>533</v>
      </c>
      <c r="D20" s="470" t="s">
        <v>1655</v>
      </c>
      <c r="E20" s="470" t="s">
        <v>1656</v>
      </c>
      <c r="F20" s="470" t="s">
        <v>1657</v>
      </c>
      <c r="G20" s="470" t="s">
        <v>1658</v>
      </c>
      <c r="H20" s="470" t="s">
        <v>1497</v>
      </c>
      <c r="I20" s="471" t="s">
        <v>65</v>
      </c>
      <c r="J20" s="471" t="s">
        <v>53</v>
      </c>
      <c r="K20" s="945">
        <v>72279.7</v>
      </c>
      <c r="L20" s="945">
        <v>72279.7</v>
      </c>
      <c r="M20" s="489" t="s">
        <v>189</v>
      </c>
      <c r="N20" s="489"/>
      <c r="O20" s="489"/>
      <c r="P20" s="945">
        <v>16911.189999999999</v>
      </c>
      <c r="Q20" s="945">
        <v>55368.509999999995</v>
      </c>
      <c r="R20" s="948">
        <v>72279.7</v>
      </c>
      <c r="S20" s="1000">
        <f>R20-L20</f>
        <v>0</v>
      </c>
      <c r="T20" s="1003">
        <f>IFERROR(S20/L20*100,0)</f>
        <v>0</v>
      </c>
      <c r="U20" s="1003">
        <f>IFERROR(R20/$R$23*100,0)</f>
        <v>100</v>
      </c>
      <c r="V20" s="470" t="s">
        <v>1497</v>
      </c>
    </row>
    <row r="21" spans="1:22" ht="164.25" customHeight="1" x14ac:dyDescent="0.25">
      <c r="A21" s="470">
        <v>2</v>
      </c>
      <c r="B21" s="433" t="s">
        <v>92</v>
      </c>
      <c r="C21" s="470" t="s">
        <v>1659</v>
      </c>
      <c r="D21" s="470" t="s">
        <v>1660</v>
      </c>
      <c r="E21" s="484" t="s">
        <v>1656</v>
      </c>
      <c r="F21" s="470" t="s">
        <v>1657</v>
      </c>
      <c r="G21" s="470" t="s">
        <v>1658</v>
      </c>
      <c r="H21" s="470" t="s">
        <v>1497</v>
      </c>
      <c r="I21" s="471" t="s">
        <v>65</v>
      </c>
      <c r="J21" s="471" t="s">
        <v>53</v>
      </c>
      <c r="K21" s="946"/>
      <c r="L21" s="946"/>
      <c r="M21" s="489" t="s">
        <v>189</v>
      </c>
      <c r="N21" s="489"/>
      <c r="O21" s="489"/>
      <c r="P21" s="946"/>
      <c r="Q21" s="946"/>
      <c r="R21" s="949"/>
      <c r="S21" s="1001"/>
      <c r="T21" s="1004"/>
      <c r="U21" s="1004"/>
      <c r="V21" s="470" t="s">
        <v>1497</v>
      </c>
    </row>
    <row r="22" spans="1:22" ht="327" customHeight="1" x14ac:dyDescent="0.25">
      <c r="A22" s="470">
        <v>11</v>
      </c>
      <c r="B22" s="433" t="s">
        <v>92</v>
      </c>
      <c r="C22" s="470" t="s">
        <v>1661</v>
      </c>
      <c r="D22" s="470" t="s">
        <v>1662</v>
      </c>
      <c r="E22" s="470" t="s">
        <v>1663</v>
      </c>
      <c r="F22" s="470" t="s">
        <v>1664</v>
      </c>
      <c r="G22" s="470" t="s">
        <v>1665</v>
      </c>
      <c r="H22" s="470" t="s">
        <v>1497</v>
      </c>
      <c r="I22" s="471" t="s">
        <v>65</v>
      </c>
      <c r="J22" s="471" t="s">
        <v>53</v>
      </c>
      <c r="K22" s="947"/>
      <c r="L22" s="947"/>
      <c r="M22" s="489" t="s">
        <v>189</v>
      </c>
      <c r="N22" s="489"/>
      <c r="O22" s="489"/>
      <c r="P22" s="947"/>
      <c r="Q22" s="947"/>
      <c r="R22" s="950"/>
      <c r="S22" s="1002"/>
      <c r="T22" s="1005"/>
      <c r="U22" s="1005"/>
      <c r="V22" s="470" t="s">
        <v>1497</v>
      </c>
    </row>
    <row r="23" spans="1:22" s="462" customFormat="1" ht="24.75" customHeight="1" x14ac:dyDescent="0.4">
      <c r="A23" s="1024" t="s">
        <v>71</v>
      </c>
      <c r="B23" s="1025"/>
      <c r="C23" s="1025"/>
      <c r="D23" s="1025"/>
      <c r="E23" s="1025"/>
      <c r="F23" s="1025"/>
      <c r="G23" s="1025"/>
      <c r="H23" s="1025"/>
      <c r="I23" s="1025"/>
      <c r="J23" s="1026"/>
      <c r="K23" s="437">
        <f>SUM(K20:K21)</f>
        <v>72279.7</v>
      </c>
      <c r="L23" s="437">
        <f>SUM(L20:L21)</f>
        <v>72279.7</v>
      </c>
      <c r="M23" s="486"/>
      <c r="N23" s="486"/>
      <c r="O23" s="486"/>
      <c r="P23" s="437">
        <f>SUM(P20:P21)</f>
        <v>16911.189999999999</v>
      </c>
      <c r="Q23" s="437">
        <f>SUM(Q20:Q21)</f>
        <v>55368.509999999995</v>
      </c>
      <c r="R23" s="437">
        <f>SUM(R20:R21)</f>
        <v>72279.7</v>
      </c>
      <c r="S23" s="487">
        <f>R23-L23</f>
        <v>0</v>
      </c>
      <c r="T23" s="480">
        <f>IFERROR(S23/L23*100,0)</f>
        <v>0</v>
      </c>
      <c r="U23" s="480">
        <f>SUM(U20)</f>
        <v>100</v>
      </c>
      <c r="V23" s="481"/>
    </row>
    <row r="24" spans="1:22" x14ac:dyDescent="0.4">
      <c r="A24" s="495" t="s">
        <v>72</v>
      </c>
      <c r="B24" s="495"/>
      <c r="C24" s="495"/>
      <c r="D24" s="495"/>
      <c r="E24" s="495"/>
      <c r="F24" s="495"/>
      <c r="G24" s="495"/>
      <c r="H24" s="495"/>
      <c r="I24" s="495"/>
      <c r="J24" s="495"/>
      <c r="K24" s="498"/>
      <c r="L24" s="498"/>
      <c r="M24" s="498"/>
      <c r="N24" s="498"/>
      <c r="O24" s="498"/>
      <c r="P24" s="503"/>
      <c r="Q24" s="503"/>
      <c r="R24" s="504"/>
      <c r="S24" s="495"/>
      <c r="T24" s="495"/>
      <c r="U24" s="495"/>
      <c r="V24" s="495"/>
    </row>
    <row r="25" spans="1:22" ht="36" customHeight="1" x14ac:dyDescent="0.25">
      <c r="A25" s="984" t="s">
        <v>73</v>
      </c>
      <c r="B25" s="985"/>
      <c r="C25" s="985"/>
      <c r="D25" s="985"/>
      <c r="E25" s="985"/>
      <c r="F25" s="985"/>
      <c r="G25" s="985"/>
      <c r="H25" s="985"/>
      <c r="I25" s="985"/>
      <c r="J25" s="985"/>
      <c r="K25" s="985"/>
      <c r="L25" s="985"/>
      <c r="M25" s="985"/>
      <c r="N25" s="985"/>
      <c r="O25" s="985"/>
      <c r="P25" s="985"/>
      <c r="Q25" s="985"/>
      <c r="R25" s="985"/>
      <c r="S25" s="985"/>
      <c r="T25" s="985"/>
      <c r="U25" s="985"/>
      <c r="V25" s="986"/>
    </row>
    <row r="26" spans="1:22" ht="95.25" customHeight="1" x14ac:dyDescent="0.4">
      <c r="A26" s="1009"/>
      <c r="B26" s="1010"/>
      <c r="C26" s="1010"/>
      <c r="D26" s="1010"/>
      <c r="E26" s="1010"/>
      <c r="F26" s="1010"/>
      <c r="G26" s="1010"/>
      <c r="H26" s="1010"/>
      <c r="I26" s="1010"/>
      <c r="J26" s="1010"/>
      <c r="K26" s="1010"/>
      <c r="L26" s="1010"/>
      <c r="M26" s="1010"/>
      <c r="N26" s="1010"/>
      <c r="O26" s="1010"/>
      <c r="P26" s="1010"/>
      <c r="Q26" s="1010"/>
      <c r="R26" s="1010"/>
      <c r="S26" s="1010"/>
      <c r="T26" s="1010"/>
      <c r="U26" s="1010"/>
      <c r="V26" s="1011"/>
    </row>
    <row r="27" spans="1:22" ht="15" hidden="1" customHeight="1" x14ac:dyDescent="0.4">
      <c r="A27" s="987" t="s">
        <v>74</v>
      </c>
      <c r="B27" s="987"/>
      <c r="C27" s="987"/>
      <c r="D27" s="987"/>
      <c r="E27" s="987"/>
      <c r="F27" s="987"/>
      <c r="G27" s="987"/>
      <c r="H27" s="987"/>
      <c r="I27" s="987"/>
      <c r="J27" s="467"/>
      <c r="K27" s="467"/>
      <c r="L27" s="467"/>
      <c r="M27" s="467"/>
      <c r="N27" s="467"/>
      <c r="O27" s="467"/>
      <c r="P27" s="467"/>
      <c r="Q27" s="467"/>
      <c r="R27" s="467"/>
      <c r="S27" s="467"/>
      <c r="T27" s="467"/>
      <c r="U27" s="467"/>
      <c r="V27" s="467"/>
    </row>
    <row r="28" spans="1:22" ht="15" hidden="1" customHeight="1" x14ac:dyDescent="0.4">
      <c r="A28" s="468" t="s">
        <v>75</v>
      </c>
      <c r="B28" s="468"/>
      <c r="C28" s="979" t="s">
        <v>76</v>
      </c>
      <c r="D28" s="979"/>
      <c r="E28" s="979"/>
      <c r="F28" s="979"/>
      <c r="G28" s="979"/>
      <c r="H28" s="979"/>
      <c r="I28" s="979"/>
      <c r="V28" s="451"/>
    </row>
    <row r="29" spans="1:22" ht="15" hidden="1" customHeight="1" x14ac:dyDescent="0.4">
      <c r="A29" s="468" t="s">
        <v>77</v>
      </c>
      <c r="B29" s="468"/>
      <c r="C29" s="979" t="s">
        <v>78</v>
      </c>
      <c r="D29" s="979"/>
      <c r="E29" s="979"/>
      <c r="F29" s="979"/>
      <c r="G29" s="979"/>
      <c r="H29" s="979"/>
      <c r="I29" s="979"/>
      <c r="V29" s="451"/>
    </row>
    <row r="30" spans="1:22" ht="15" hidden="1" customHeight="1" x14ac:dyDescent="0.4">
      <c r="A30" s="468" t="s">
        <v>79</v>
      </c>
      <c r="B30" s="468"/>
      <c r="C30" s="979" t="s">
        <v>80</v>
      </c>
      <c r="D30" s="979"/>
      <c r="E30" s="979"/>
      <c r="F30" s="979"/>
      <c r="G30" s="979"/>
      <c r="H30" s="979"/>
      <c r="I30" s="979"/>
      <c r="V30" s="451"/>
    </row>
    <row r="31" spans="1:22" ht="15" hidden="1" customHeight="1" x14ac:dyDescent="0.4">
      <c r="A31" s="468" t="s">
        <v>81</v>
      </c>
      <c r="B31" s="468"/>
      <c r="C31" s="979" t="s">
        <v>82</v>
      </c>
      <c r="D31" s="979"/>
      <c r="E31" s="979"/>
      <c r="F31" s="979"/>
      <c r="G31" s="979"/>
      <c r="H31" s="979"/>
      <c r="I31" s="979"/>
      <c r="V31" s="451"/>
    </row>
    <row r="32" spans="1:22" ht="35.25" customHeight="1" x14ac:dyDescent="0.4"/>
  </sheetData>
  <sheetProtection algorithmName="SHA-512" hashValue="LgxHIG561fGSppkPxG7XgNq5Hx6suOPpeTlTYse5k6Hp8Z20c9nBJbDpgxTBwsPAMlwZUnoMty6gAu1A26jinA==" saltValue="ptIc8P8n95bniELwTzI2wA==" spinCount="100000" sheet="1" objects="1" scenarios="1" selectLockedCells="1" selectUnlockedCells="1"/>
  <mergeCells count="57">
    <mergeCell ref="C29:I29"/>
    <mergeCell ref="C30:I30"/>
    <mergeCell ref="C31:I31"/>
    <mergeCell ref="U20:U22"/>
    <mergeCell ref="A23:J23"/>
    <mergeCell ref="A25:V25"/>
    <mergeCell ref="A26:V26"/>
    <mergeCell ref="A27:I27"/>
    <mergeCell ref="C28:I28"/>
    <mergeCell ref="T18:T19"/>
    <mergeCell ref="K20:K22"/>
    <mergeCell ref="L20:L22"/>
    <mergeCell ref="P20:P22"/>
    <mergeCell ref="Q20:Q22"/>
    <mergeCell ref="R20:R22"/>
    <mergeCell ref="S20:S22"/>
    <mergeCell ref="T20:T22"/>
    <mergeCell ref="S18:S19"/>
    <mergeCell ref="J18:J19"/>
    <mergeCell ref="K18:K19"/>
    <mergeCell ref="L18:L19"/>
    <mergeCell ref="M18:O18"/>
    <mergeCell ref="P18:R18"/>
    <mergeCell ref="I18:I19"/>
    <mergeCell ref="A16:V16"/>
    <mergeCell ref="A17:A19"/>
    <mergeCell ref="B17:B19"/>
    <mergeCell ref="C17:H17"/>
    <mergeCell ref="I17:J17"/>
    <mergeCell ref="K17:R17"/>
    <mergeCell ref="S17:T17"/>
    <mergeCell ref="U17:U19"/>
    <mergeCell ref="V17:V19"/>
    <mergeCell ref="C18:C19"/>
    <mergeCell ref="D18:D19"/>
    <mergeCell ref="E18:E19"/>
    <mergeCell ref="F18:F19"/>
    <mergeCell ref="G18:G19"/>
    <mergeCell ref="H18:H19"/>
    <mergeCell ref="A13:I13"/>
    <mergeCell ref="J13:V13"/>
    <mergeCell ref="A14:I14"/>
    <mergeCell ref="J14:V14"/>
    <mergeCell ref="A15:I15"/>
    <mergeCell ref="J15:V15"/>
    <mergeCell ref="A10:I10"/>
    <mergeCell ref="J10:V10"/>
    <mergeCell ref="A11:I11"/>
    <mergeCell ref="J11:V11"/>
    <mergeCell ref="A12:I12"/>
    <mergeCell ref="J12:V12"/>
    <mergeCell ref="A6:V6"/>
    <mergeCell ref="A7:V7"/>
    <mergeCell ref="A8:I8"/>
    <mergeCell ref="J8:V8"/>
    <mergeCell ref="A9:I9"/>
    <mergeCell ref="J9:V9"/>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4:W43"/>
  <sheetViews>
    <sheetView showGridLines="0" topLeftCell="E31" zoomScale="40" zoomScaleNormal="40" zoomScaleSheetLayoutView="80" workbookViewId="0">
      <selection activeCell="Q20" sqref="Q20:Q33"/>
    </sheetView>
  </sheetViews>
  <sheetFormatPr defaultColWidth="9.140625" defaultRowHeight="26.25" x14ac:dyDescent="0.4"/>
  <cols>
    <col min="1" max="1" width="13" style="426" customWidth="1"/>
    <col min="2" max="2" width="23.85546875" style="427" customWidth="1"/>
    <col min="3" max="3" width="59" style="426" customWidth="1"/>
    <col min="4" max="4" width="41" style="426" customWidth="1"/>
    <col min="5" max="5" width="70.42578125" style="426" customWidth="1"/>
    <col min="6" max="6" width="43.85546875" style="426" customWidth="1"/>
    <col min="7" max="7" width="36.28515625" style="426" customWidth="1"/>
    <col min="8" max="8" width="26.42578125" style="426" customWidth="1"/>
    <col min="9" max="9" width="21.28515625" style="426" bestFit="1" customWidth="1"/>
    <col min="10" max="10" width="16.28515625" style="426" customWidth="1"/>
    <col min="11" max="15" width="32.28515625" style="426" customWidth="1"/>
    <col min="16" max="16" width="32.140625" style="426" customWidth="1"/>
    <col min="17" max="17" width="34" style="426" customWidth="1"/>
    <col min="18" max="18" width="40.7109375" style="426" customWidth="1"/>
    <col min="19" max="19" width="33.5703125" style="426" customWidth="1"/>
    <col min="20" max="20" width="25" style="426" customWidth="1"/>
    <col min="21" max="21" width="20" style="426" customWidth="1"/>
    <col min="22" max="22" width="36" style="428" customWidth="1"/>
    <col min="23" max="23" width="49.85546875" style="429" customWidth="1"/>
    <col min="24" max="27" width="9.140625" style="429"/>
    <col min="28" max="28" width="14" style="429" bestFit="1" customWidth="1"/>
    <col min="29" max="16384" width="9.140625" style="429"/>
  </cols>
  <sheetData>
    <row r="4" spans="1:22" ht="33.75" x14ac:dyDescent="0.4">
      <c r="K4" s="921"/>
      <c r="L4" s="921"/>
      <c r="M4" s="921"/>
      <c r="N4" s="921"/>
      <c r="O4" s="921"/>
      <c r="P4" s="921"/>
      <c r="Q4" s="921"/>
      <c r="R4" s="921"/>
      <c r="S4" s="921"/>
      <c r="T4" s="921"/>
      <c r="U4" s="921"/>
    </row>
    <row r="5" spans="1:22" ht="39" customHeight="1" x14ac:dyDescent="0.4"/>
    <row r="6" spans="1:22" ht="31.5" customHeight="1" x14ac:dyDescent="0.25">
      <c r="A6" s="922" t="s">
        <v>1243</v>
      </c>
      <c r="B6" s="922"/>
      <c r="C6" s="922"/>
      <c r="D6" s="922"/>
      <c r="E6" s="922"/>
      <c r="F6" s="922"/>
      <c r="G6" s="922"/>
      <c r="H6" s="922"/>
      <c r="I6" s="922"/>
      <c r="J6" s="922"/>
      <c r="K6" s="922"/>
      <c r="L6" s="922"/>
      <c r="M6" s="922"/>
      <c r="N6" s="922"/>
      <c r="O6" s="922"/>
      <c r="P6" s="922"/>
      <c r="Q6" s="922"/>
      <c r="R6" s="922"/>
      <c r="S6" s="922"/>
      <c r="T6" s="922"/>
      <c r="U6" s="922"/>
      <c r="V6" s="922"/>
    </row>
    <row r="7" spans="1:22" x14ac:dyDescent="0.25">
      <c r="A7" s="923" t="s">
        <v>1</v>
      </c>
      <c r="B7" s="923"/>
      <c r="C7" s="923"/>
      <c r="D7" s="923"/>
      <c r="E7" s="923"/>
      <c r="F7" s="923"/>
      <c r="G7" s="923"/>
      <c r="H7" s="923"/>
      <c r="I7" s="923"/>
      <c r="J7" s="923"/>
      <c r="K7" s="923"/>
      <c r="L7" s="923"/>
      <c r="M7" s="923"/>
      <c r="N7" s="923"/>
      <c r="O7" s="923"/>
      <c r="P7" s="923"/>
      <c r="Q7" s="923"/>
      <c r="R7" s="923"/>
      <c r="S7" s="923"/>
      <c r="T7" s="923"/>
      <c r="U7" s="923"/>
      <c r="V7" s="923"/>
    </row>
    <row r="8" spans="1:22" ht="45" customHeight="1" x14ac:dyDescent="0.25">
      <c r="A8" s="919" t="s">
        <v>2</v>
      </c>
      <c r="B8" s="919"/>
      <c r="C8" s="919"/>
      <c r="D8" s="919"/>
      <c r="E8" s="919"/>
      <c r="F8" s="919"/>
      <c r="G8" s="919"/>
      <c r="H8" s="919"/>
      <c r="I8" s="919"/>
      <c r="J8" s="920" t="str">
        <f>[1]DADOS!A5</f>
        <v>Presidência</v>
      </c>
      <c r="K8" s="920"/>
      <c r="L8" s="920"/>
      <c r="M8" s="920"/>
      <c r="N8" s="920"/>
      <c r="O8" s="920"/>
      <c r="P8" s="920"/>
      <c r="Q8" s="920"/>
      <c r="R8" s="920"/>
      <c r="S8" s="920"/>
      <c r="T8" s="920"/>
      <c r="U8" s="920"/>
      <c r="V8" s="920"/>
    </row>
    <row r="9" spans="1:22" ht="45" customHeight="1" x14ac:dyDescent="0.25">
      <c r="A9" s="919" t="s">
        <v>4</v>
      </c>
      <c r="B9" s="919"/>
      <c r="C9" s="919"/>
      <c r="D9" s="919"/>
      <c r="E9" s="919"/>
      <c r="F9" s="919"/>
      <c r="G9" s="919"/>
      <c r="H9" s="919"/>
      <c r="I9" s="919"/>
      <c r="J9" s="920" t="s">
        <v>1244</v>
      </c>
      <c r="K9" s="920"/>
      <c r="L9" s="920"/>
      <c r="M9" s="920"/>
      <c r="N9" s="920"/>
      <c r="O9" s="920"/>
      <c r="P9" s="920"/>
      <c r="Q9" s="920"/>
      <c r="R9" s="920"/>
      <c r="S9" s="920"/>
      <c r="T9" s="920"/>
      <c r="U9" s="920"/>
      <c r="V9" s="920"/>
    </row>
    <row r="10" spans="1:22" ht="45" customHeight="1" x14ac:dyDescent="0.25">
      <c r="A10" s="919" t="s">
        <v>6</v>
      </c>
      <c r="B10" s="919"/>
      <c r="C10" s="919"/>
      <c r="D10" s="919"/>
      <c r="E10" s="919"/>
      <c r="F10" s="919"/>
      <c r="G10" s="919"/>
      <c r="H10" s="919"/>
      <c r="I10" s="919"/>
      <c r="J10" s="920" t="s">
        <v>680</v>
      </c>
      <c r="K10" s="920"/>
      <c r="L10" s="920"/>
      <c r="M10" s="920"/>
      <c r="N10" s="920"/>
      <c r="O10" s="920"/>
      <c r="P10" s="920"/>
      <c r="Q10" s="920"/>
      <c r="R10" s="920"/>
      <c r="S10" s="920"/>
      <c r="T10" s="920"/>
      <c r="U10" s="920"/>
      <c r="V10" s="920"/>
    </row>
    <row r="11" spans="1:22" ht="45" customHeight="1" x14ac:dyDescent="0.25">
      <c r="A11" s="919" t="s">
        <v>8</v>
      </c>
      <c r="B11" s="919"/>
      <c r="C11" s="919"/>
      <c r="D11" s="919"/>
      <c r="E11" s="919"/>
      <c r="F11" s="919"/>
      <c r="G11" s="919"/>
      <c r="H11" s="919"/>
      <c r="I11" s="919"/>
      <c r="J11" s="920" t="s">
        <v>1666</v>
      </c>
      <c r="K11" s="920"/>
      <c r="L11" s="920"/>
      <c r="M11" s="920"/>
      <c r="N11" s="920"/>
      <c r="O11" s="920"/>
      <c r="P11" s="920"/>
      <c r="Q11" s="920"/>
      <c r="R11" s="920"/>
      <c r="S11" s="920"/>
      <c r="T11" s="920"/>
      <c r="U11" s="920"/>
      <c r="V11" s="920"/>
    </row>
    <row r="12" spans="1:22" ht="95.25" customHeight="1" x14ac:dyDescent="0.25">
      <c r="A12" s="919" t="s">
        <v>85</v>
      </c>
      <c r="B12" s="919"/>
      <c r="C12" s="919"/>
      <c r="D12" s="919"/>
      <c r="E12" s="919"/>
      <c r="F12" s="919"/>
      <c r="G12" s="919"/>
      <c r="H12" s="919"/>
      <c r="I12" s="919"/>
      <c r="J12" s="920" t="s">
        <v>1667</v>
      </c>
      <c r="K12" s="920"/>
      <c r="L12" s="920"/>
      <c r="M12" s="920"/>
      <c r="N12" s="920"/>
      <c r="O12" s="920"/>
      <c r="P12" s="920"/>
      <c r="Q12" s="920"/>
      <c r="R12" s="920"/>
      <c r="S12" s="920"/>
      <c r="T12" s="920"/>
      <c r="U12" s="920"/>
      <c r="V12" s="920"/>
    </row>
    <row r="13" spans="1:22" ht="45" customHeight="1" x14ac:dyDescent="0.25">
      <c r="A13" s="919" t="s">
        <v>12</v>
      </c>
      <c r="B13" s="919"/>
      <c r="C13" s="919"/>
      <c r="D13" s="919"/>
      <c r="E13" s="919"/>
      <c r="F13" s="919"/>
      <c r="G13" s="919"/>
      <c r="H13" s="919"/>
      <c r="I13" s="919"/>
      <c r="J13" s="924" t="s">
        <v>247</v>
      </c>
      <c r="K13" s="925"/>
      <c r="L13" s="925"/>
      <c r="M13" s="925"/>
      <c r="N13" s="925"/>
      <c r="O13" s="925"/>
      <c r="P13" s="925"/>
      <c r="Q13" s="925"/>
      <c r="R13" s="925"/>
      <c r="S13" s="925"/>
      <c r="T13" s="925"/>
      <c r="U13" s="925"/>
      <c r="V13" s="926"/>
    </row>
    <row r="14" spans="1:22" ht="45" customHeight="1" x14ac:dyDescent="0.25">
      <c r="A14" s="919" t="s">
        <v>14</v>
      </c>
      <c r="B14" s="919"/>
      <c r="C14" s="919"/>
      <c r="D14" s="919"/>
      <c r="E14" s="919"/>
      <c r="F14" s="919"/>
      <c r="G14" s="919"/>
      <c r="H14" s="919"/>
      <c r="I14" s="919"/>
      <c r="J14" s="924" t="s">
        <v>1668</v>
      </c>
      <c r="K14" s="925"/>
      <c r="L14" s="925"/>
      <c r="M14" s="925"/>
      <c r="N14" s="925"/>
      <c r="O14" s="925"/>
      <c r="P14" s="925"/>
      <c r="Q14" s="925"/>
      <c r="R14" s="925"/>
      <c r="S14" s="925"/>
      <c r="T14" s="925"/>
      <c r="U14" s="925"/>
      <c r="V14" s="926"/>
    </row>
    <row r="15" spans="1:22" ht="99.75" customHeight="1" x14ac:dyDescent="0.25">
      <c r="A15" s="927" t="s">
        <v>16</v>
      </c>
      <c r="B15" s="927"/>
      <c r="C15" s="927"/>
      <c r="D15" s="927"/>
      <c r="E15" s="927"/>
      <c r="F15" s="927"/>
      <c r="G15" s="927"/>
      <c r="H15" s="927"/>
      <c r="I15" s="927"/>
      <c r="J15" s="928" t="s">
        <v>1667</v>
      </c>
      <c r="K15" s="928"/>
      <c r="L15" s="928"/>
      <c r="M15" s="928"/>
      <c r="N15" s="928"/>
      <c r="O15" s="928"/>
      <c r="P15" s="928"/>
      <c r="Q15" s="928"/>
      <c r="R15" s="928"/>
      <c r="S15" s="928"/>
      <c r="T15" s="928"/>
      <c r="U15" s="928"/>
      <c r="V15" s="928"/>
    </row>
    <row r="16" spans="1:22" s="430" customFormat="1" ht="54" customHeight="1" x14ac:dyDescent="0.25">
      <c r="A16" s="930"/>
      <c r="B16" s="930"/>
      <c r="C16" s="930"/>
      <c r="D16" s="930"/>
      <c r="E16" s="930"/>
      <c r="F16" s="930"/>
      <c r="G16" s="930"/>
      <c r="H16" s="930"/>
      <c r="I16" s="930"/>
      <c r="J16" s="930"/>
      <c r="K16" s="930"/>
      <c r="L16" s="930"/>
      <c r="M16" s="930"/>
      <c r="N16" s="930"/>
      <c r="O16" s="930"/>
      <c r="P16" s="930"/>
      <c r="Q16" s="930"/>
      <c r="R16" s="930"/>
      <c r="S16" s="930"/>
      <c r="T16" s="930"/>
      <c r="U16" s="930"/>
      <c r="V16" s="930"/>
    </row>
    <row r="17" spans="1:23" ht="60" customHeight="1" x14ac:dyDescent="0.25">
      <c r="A17" s="931" t="s">
        <v>17</v>
      </c>
      <c r="B17" s="931" t="s">
        <v>18</v>
      </c>
      <c r="C17" s="932" t="s">
        <v>19</v>
      </c>
      <c r="D17" s="933"/>
      <c r="E17" s="933"/>
      <c r="F17" s="933"/>
      <c r="G17" s="933"/>
      <c r="H17" s="934"/>
      <c r="I17" s="932" t="s">
        <v>20</v>
      </c>
      <c r="J17" s="934"/>
      <c r="K17" s="935" t="s">
        <v>21</v>
      </c>
      <c r="L17" s="935"/>
      <c r="M17" s="935"/>
      <c r="N17" s="935"/>
      <c r="O17" s="935"/>
      <c r="P17" s="935"/>
      <c r="Q17" s="935"/>
      <c r="R17" s="935"/>
      <c r="S17" s="931" t="s">
        <v>22</v>
      </c>
      <c r="T17" s="931"/>
      <c r="U17" s="936" t="s">
        <v>89</v>
      </c>
      <c r="V17" s="931" t="s">
        <v>24</v>
      </c>
      <c r="W17" s="1027" t="s">
        <v>1669</v>
      </c>
    </row>
    <row r="18" spans="1:23" ht="48.75" customHeight="1" x14ac:dyDescent="0.25">
      <c r="A18" s="931"/>
      <c r="B18" s="931"/>
      <c r="C18" s="929" t="s">
        <v>25</v>
      </c>
      <c r="D18" s="937" t="s">
        <v>26</v>
      </c>
      <c r="E18" s="937" t="s">
        <v>27</v>
      </c>
      <c r="F18" s="929" t="s">
        <v>28</v>
      </c>
      <c r="G18" s="937" t="s">
        <v>29</v>
      </c>
      <c r="H18" s="937" t="s">
        <v>30</v>
      </c>
      <c r="I18" s="929" t="s">
        <v>31</v>
      </c>
      <c r="J18" s="937" t="s">
        <v>32</v>
      </c>
      <c r="K18" s="935" t="s">
        <v>33</v>
      </c>
      <c r="L18" s="940" t="s">
        <v>736</v>
      </c>
      <c r="M18" s="942" t="s">
        <v>35</v>
      </c>
      <c r="N18" s="943"/>
      <c r="O18" s="944"/>
      <c r="P18" s="942" t="s">
        <v>36</v>
      </c>
      <c r="Q18" s="943"/>
      <c r="R18" s="944"/>
      <c r="S18" s="931" t="s">
        <v>90</v>
      </c>
      <c r="T18" s="931" t="s">
        <v>91</v>
      </c>
      <c r="U18" s="936"/>
      <c r="V18" s="931"/>
      <c r="W18" s="1027"/>
    </row>
    <row r="19" spans="1:23" ht="79.900000000000006" customHeight="1" x14ac:dyDescent="0.25">
      <c r="A19" s="931"/>
      <c r="B19" s="931"/>
      <c r="C19" s="929"/>
      <c r="D19" s="938"/>
      <c r="E19" s="938"/>
      <c r="F19" s="929"/>
      <c r="G19" s="939"/>
      <c r="H19" s="939"/>
      <c r="I19" s="929"/>
      <c r="J19" s="939"/>
      <c r="K19" s="935"/>
      <c r="L19" s="941"/>
      <c r="M19" s="431" t="s">
        <v>39</v>
      </c>
      <c r="N19" s="431" t="s">
        <v>40</v>
      </c>
      <c r="O19" s="431" t="s">
        <v>41</v>
      </c>
      <c r="P19" s="431" t="s">
        <v>42</v>
      </c>
      <c r="Q19" s="431" t="s">
        <v>43</v>
      </c>
      <c r="R19" s="431" t="s">
        <v>44</v>
      </c>
      <c r="S19" s="931"/>
      <c r="T19" s="931"/>
      <c r="U19" s="936"/>
      <c r="V19" s="931"/>
      <c r="W19" s="1027"/>
    </row>
    <row r="20" spans="1:23" ht="349.5" customHeight="1" x14ac:dyDescent="0.25">
      <c r="A20" s="432">
        <v>1</v>
      </c>
      <c r="B20" s="433" t="s">
        <v>92</v>
      </c>
      <c r="C20" s="432" t="s">
        <v>1670</v>
      </c>
      <c r="D20" s="432" t="s">
        <v>1671</v>
      </c>
      <c r="E20" s="432" t="s">
        <v>1672</v>
      </c>
      <c r="F20" s="432" t="s">
        <v>1673</v>
      </c>
      <c r="G20" s="432" t="s">
        <v>1674</v>
      </c>
      <c r="H20" s="432"/>
      <c r="I20" s="434">
        <v>43466</v>
      </c>
      <c r="J20" s="434">
        <v>43800</v>
      </c>
      <c r="K20" s="945">
        <v>4902097.1114443</v>
      </c>
      <c r="L20" s="945">
        <v>5145600.8044192484</v>
      </c>
      <c r="M20" s="435" t="s">
        <v>189</v>
      </c>
      <c r="N20" s="435" t="s">
        <v>189</v>
      </c>
      <c r="O20" s="435" t="s">
        <v>189</v>
      </c>
      <c r="P20" s="945">
        <v>1419683.83</v>
      </c>
      <c r="Q20" s="945">
        <v>3038270.2251959983</v>
      </c>
      <c r="R20" s="948">
        <v>4457954.0551959984</v>
      </c>
      <c r="S20" s="951">
        <f>R20-L20</f>
        <v>-687646.74922324996</v>
      </c>
      <c r="T20" s="954">
        <f>IFERROR(S20/L20*100,0)</f>
        <v>-13.363779573274929</v>
      </c>
      <c r="U20" s="954">
        <f>IFERROR(R20/$R$34*100,0)</f>
        <v>100</v>
      </c>
      <c r="V20" s="518" t="s">
        <v>1675</v>
      </c>
      <c r="W20" s="519"/>
    </row>
    <row r="21" spans="1:23" ht="373.5" customHeight="1" x14ac:dyDescent="0.25">
      <c r="A21" s="432">
        <v>2</v>
      </c>
      <c r="B21" s="433" t="s">
        <v>92</v>
      </c>
      <c r="C21" s="432" t="s">
        <v>1676</v>
      </c>
      <c r="D21" s="432" t="s">
        <v>1677</v>
      </c>
      <c r="E21" s="432" t="s">
        <v>1678</v>
      </c>
      <c r="F21" s="432" t="s">
        <v>1679</v>
      </c>
      <c r="G21" s="432" t="s">
        <v>1680</v>
      </c>
      <c r="H21" s="432"/>
      <c r="I21" s="434">
        <v>43466</v>
      </c>
      <c r="J21" s="434">
        <v>43800</v>
      </c>
      <c r="K21" s="946"/>
      <c r="L21" s="946"/>
      <c r="M21" s="435" t="s">
        <v>189</v>
      </c>
      <c r="N21" s="435" t="s">
        <v>189</v>
      </c>
      <c r="O21" s="435" t="s">
        <v>189</v>
      </c>
      <c r="P21" s="946"/>
      <c r="Q21" s="946"/>
      <c r="R21" s="949"/>
      <c r="S21" s="952"/>
      <c r="T21" s="955"/>
      <c r="U21" s="955"/>
      <c r="V21" s="518" t="s">
        <v>1681</v>
      </c>
      <c r="W21" s="520" t="s">
        <v>1682</v>
      </c>
    </row>
    <row r="22" spans="1:23" ht="373.5" customHeight="1" x14ac:dyDescent="0.25">
      <c r="A22" s="432">
        <v>3</v>
      </c>
      <c r="B22" s="433" t="s">
        <v>92</v>
      </c>
      <c r="C22" s="432" t="s">
        <v>1683</v>
      </c>
      <c r="D22" s="432" t="s">
        <v>1684</v>
      </c>
      <c r="E22" s="432" t="s">
        <v>1685</v>
      </c>
      <c r="F22" s="432" t="s">
        <v>1686</v>
      </c>
      <c r="G22" s="432" t="s">
        <v>1687</v>
      </c>
      <c r="H22" s="432"/>
      <c r="I22" s="434">
        <v>43466</v>
      </c>
      <c r="J22" s="434">
        <v>43800</v>
      </c>
      <c r="K22" s="946"/>
      <c r="L22" s="946"/>
      <c r="M22" s="435" t="s">
        <v>189</v>
      </c>
      <c r="N22" s="435" t="s">
        <v>189</v>
      </c>
      <c r="O22" s="435" t="s">
        <v>189</v>
      </c>
      <c r="P22" s="946"/>
      <c r="Q22" s="946"/>
      <c r="R22" s="949"/>
      <c r="S22" s="952"/>
      <c r="T22" s="955"/>
      <c r="U22" s="955"/>
      <c r="V22" s="518" t="s">
        <v>1681</v>
      </c>
      <c r="W22" s="520" t="s">
        <v>1688</v>
      </c>
    </row>
    <row r="23" spans="1:23" ht="373.5" customHeight="1" x14ac:dyDescent="0.25">
      <c r="A23" s="432">
        <v>4</v>
      </c>
      <c r="B23" s="433" t="s">
        <v>92</v>
      </c>
      <c r="C23" s="432" t="s">
        <v>1689</v>
      </c>
      <c r="D23" s="432" t="s">
        <v>1690</v>
      </c>
      <c r="E23" s="432" t="s">
        <v>1691</v>
      </c>
      <c r="F23" s="432" t="s">
        <v>1692</v>
      </c>
      <c r="G23" s="432" t="s">
        <v>1693</v>
      </c>
      <c r="H23" s="432"/>
      <c r="I23" s="434">
        <v>43466</v>
      </c>
      <c r="J23" s="434">
        <v>43800</v>
      </c>
      <c r="K23" s="946"/>
      <c r="L23" s="946"/>
      <c r="M23" s="435" t="s">
        <v>189</v>
      </c>
      <c r="N23" s="435" t="s">
        <v>189</v>
      </c>
      <c r="O23" s="435" t="s">
        <v>189</v>
      </c>
      <c r="P23" s="946"/>
      <c r="Q23" s="946"/>
      <c r="R23" s="949"/>
      <c r="S23" s="952"/>
      <c r="T23" s="955"/>
      <c r="U23" s="955"/>
      <c r="V23" s="518" t="s">
        <v>1681</v>
      </c>
      <c r="W23" s="520" t="s">
        <v>1694</v>
      </c>
    </row>
    <row r="24" spans="1:23" ht="373.5" customHeight="1" x14ac:dyDescent="0.25">
      <c r="A24" s="432">
        <v>5</v>
      </c>
      <c r="B24" s="433" t="s">
        <v>92</v>
      </c>
      <c r="C24" s="432" t="s">
        <v>1695</v>
      </c>
      <c r="D24" s="432" t="s">
        <v>1696</v>
      </c>
      <c r="E24" s="432" t="s">
        <v>1697</v>
      </c>
      <c r="F24" s="432" t="s">
        <v>1698</v>
      </c>
      <c r="G24" s="432" t="s">
        <v>1699</v>
      </c>
      <c r="H24" s="432"/>
      <c r="I24" s="434">
        <v>43466</v>
      </c>
      <c r="J24" s="434">
        <v>43800</v>
      </c>
      <c r="K24" s="946"/>
      <c r="L24" s="946"/>
      <c r="M24" s="435" t="s">
        <v>189</v>
      </c>
      <c r="N24" s="435" t="s">
        <v>189</v>
      </c>
      <c r="O24" s="435" t="s">
        <v>189</v>
      </c>
      <c r="P24" s="946"/>
      <c r="Q24" s="946"/>
      <c r="R24" s="949"/>
      <c r="S24" s="952"/>
      <c r="T24" s="955"/>
      <c r="U24" s="955"/>
      <c r="V24" s="518" t="s">
        <v>1700</v>
      </c>
      <c r="W24" s="519"/>
    </row>
    <row r="25" spans="1:23" ht="373.5" customHeight="1" x14ac:dyDescent="0.25">
      <c r="A25" s="432">
        <v>6</v>
      </c>
      <c r="B25" s="433" t="s">
        <v>92</v>
      </c>
      <c r="C25" s="432" t="s">
        <v>1701</v>
      </c>
      <c r="D25" s="432" t="s">
        <v>1702</v>
      </c>
      <c r="E25" s="432" t="s">
        <v>1703</v>
      </c>
      <c r="F25" s="432" t="s">
        <v>1704</v>
      </c>
      <c r="G25" s="432" t="s">
        <v>1699</v>
      </c>
      <c r="H25" s="432"/>
      <c r="I25" s="434">
        <v>43466</v>
      </c>
      <c r="J25" s="434">
        <v>43800</v>
      </c>
      <c r="K25" s="946"/>
      <c r="L25" s="946"/>
      <c r="M25" s="435" t="s">
        <v>189</v>
      </c>
      <c r="N25" s="435" t="s">
        <v>189</v>
      </c>
      <c r="O25" s="435" t="s">
        <v>1272</v>
      </c>
      <c r="P25" s="946"/>
      <c r="Q25" s="946"/>
      <c r="R25" s="949"/>
      <c r="S25" s="952"/>
      <c r="T25" s="955"/>
      <c r="U25" s="955"/>
      <c r="V25" s="518" t="s">
        <v>1700</v>
      </c>
      <c r="W25" s="519"/>
    </row>
    <row r="26" spans="1:23" ht="373.5" customHeight="1" x14ac:dyDescent="0.25">
      <c r="A26" s="432">
        <v>7</v>
      </c>
      <c r="B26" s="433" t="s">
        <v>92</v>
      </c>
      <c r="C26" s="432" t="s">
        <v>1705</v>
      </c>
      <c r="D26" s="432" t="s">
        <v>1706</v>
      </c>
      <c r="E26" s="432" t="s">
        <v>1707</v>
      </c>
      <c r="F26" s="432" t="s">
        <v>1708</v>
      </c>
      <c r="G26" s="432" t="s">
        <v>1709</v>
      </c>
      <c r="H26" s="432"/>
      <c r="I26" s="434">
        <v>43466</v>
      </c>
      <c r="J26" s="434">
        <v>43800</v>
      </c>
      <c r="K26" s="946"/>
      <c r="L26" s="946"/>
      <c r="M26" s="435" t="s">
        <v>189</v>
      </c>
      <c r="N26" s="435" t="s">
        <v>189</v>
      </c>
      <c r="O26" s="435" t="s">
        <v>189</v>
      </c>
      <c r="P26" s="946"/>
      <c r="Q26" s="946"/>
      <c r="R26" s="949"/>
      <c r="S26" s="952"/>
      <c r="T26" s="955"/>
      <c r="U26" s="955"/>
      <c r="V26" s="518"/>
      <c r="W26" s="519"/>
    </row>
    <row r="27" spans="1:23" ht="373.5" customHeight="1" x14ac:dyDescent="0.25">
      <c r="A27" s="432">
        <v>8</v>
      </c>
      <c r="B27" s="433" t="s">
        <v>92</v>
      </c>
      <c r="C27" s="432" t="s">
        <v>1710</v>
      </c>
      <c r="D27" s="432" t="s">
        <v>1711</v>
      </c>
      <c r="E27" s="432" t="s">
        <v>1712</v>
      </c>
      <c r="F27" s="432" t="s">
        <v>1713</v>
      </c>
      <c r="G27" s="432" t="s">
        <v>1714</v>
      </c>
      <c r="H27" s="432"/>
      <c r="I27" s="434">
        <v>43466</v>
      </c>
      <c r="J27" s="434">
        <v>43800</v>
      </c>
      <c r="K27" s="946"/>
      <c r="L27" s="946"/>
      <c r="M27" s="435" t="s">
        <v>189</v>
      </c>
      <c r="N27" s="435" t="s">
        <v>189</v>
      </c>
      <c r="O27" s="435" t="s">
        <v>189</v>
      </c>
      <c r="P27" s="946"/>
      <c r="Q27" s="946"/>
      <c r="R27" s="949"/>
      <c r="S27" s="952"/>
      <c r="T27" s="955"/>
      <c r="U27" s="955"/>
      <c r="V27" s="518"/>
      <c r="W27" s="521" t="s">
        <v>1715</v>
      </c>
    </row>
    <row r="28" spans="1:23" ht="373.5" customHeight="1" x14ac:dyDescent="0.25">
      <c r="A28" s="432">
        <v>9</v>
      </c>
      <c r="B28" s="433" t="s">
        <v>92</v>
      </c>
      <c r="C28" s="432" t="s">
        <v>1716</v>
      </c>
      <c r="D28" s="432" t="s">
        <v>1717</v>
      </c>
      <c r="E28" s="432" t="s">
        <v>1718</v>
      </c>
      <c r="F28" s="432" t="s">
        <v>1719</v>
      </c>
      <c r="G28" s="432" t="s">
        <v>1720</v>
      </c>
      <c r="H28" s="432"/>
      <c r="I28" s="434">
        <v>43466</v>
      </c>
      <c r="J28" s="434">
        <v>43800</v>
      </c>
      <c r="K28" s="946"/>
      <c r="L28" s="946"/>
      <c r="M28" s="435" t="s">
        <v>189</v>
      </c>
      <c r="N28" s="435" t="s">
        <v>189</v>
      </c>
      <c r="O28" s="435" t="s">
        <v>189</v>
      </c>
      <c r="P28" s="946"/>
      <c r="Q28" s="946"/>
      <c r="R28" s="949"/>
      <c r="S28" s="952"/>
      <c r="T28" s="955"/>
      <c r="U28" s="955"/>
      <c r="V28" s="518"/>
      <c r="W28" s="521" t="s">
        <v>1721</v>
      </c>
    </row>
    <row r="29" spans="1:23" ht="373.5" customHeight="1" x14ac:dyDescent="0.25">
      <c r="A29" s="432">
        <v>10</v>
      </c>
      <c r="B29" s="433" t="s">
        <v>92</v>
      </c>
      <c r="C29" s="432" t="s">
        <v>1722</v>
      </c>
      <c r="D29" s="432" t="s">
        <v>1723</v>
      </c>
      <c r="E29" s="432" t="s">
        <v>1724</v>
      </c>
      <c r="F29" s="432" t="s">
        <v>1725</v>
      </c>
      <c r="G29" s="432" t="s">
        <v>1726</v>
      </c>
      <c r="H29" s="432"/>
      <c r="I29" s="434">
        <v>43466</v>
      </c>
      <c r="J29" s="434">
        <v>43800</v>
      </c>
      <c r="K29" s="946"/>
      <c r="L29" s="946"/>
      <c r="M29" s="435" t="s">
        <v>189</v>
      </c>
      <c r="N29" s="435" t="s">
        <v>189</v>
      </c>
      <c r="O29" s="435" t="s">
        <v>189</v>
      </c>
      <c r="P29" s="946"/>
      <c r="Q29" s="946"/>
      <c r="R29" s="949"/>
      <c r="S29" s="952"/>
      <c r="T29" s="955"/>
      <c r="U29" s="955"/>
      <c r="V29" s="518"/>
      <c r="W29" s="520" t="s">
        <v>1727</v>
      </c>
    </row>
    <row r="30" spans="1:23" ht="373.5" customHeight="1" x14ac:dyDescent="0.25">
      <c r="A30" s="432">
        <v>11</v>
      </c>
      <c r="B30" s="433" t="s">
        <v>92</v>
      </c>
      <c r="C30" s="432" t="s">
        <v>1728</v>
      </c>
      <c r="D30" s="432" t="s">
        <v>1729</v>
      </c>
      <c r="E30" s="432" t="s">
        <v>1730</v>
      </c>
      <c r="F30" s="432" t="s">
        <v>1731</v>
      </c>
      <c r="G30" s="432" t="s">
        <v>1732</v>
      </c>
      <c r="H30" s="432"/>
      <c r="I30" s="434">
        <v>43466</v>
      </c>
      <c r="J30" s="434">
        <v>43800</v>
      </c>
      <c r="K30" s="946"/>
      <c r="L30" s="946"/>
      <c r="M30" s="435" t="s">
        <v>189</v>
      </c>
      <c r="N30" s="435" t="s">
        <v>189</v>
      </c>
      <c r="O30" s="435" t="s">
        <v>189</v>
      </c>
      <c r="P30" s="946"/>
      <c r="Q30" s="946"/>
      <c r="R30" s="949"/>
      <c r="S30" s="952"/>
      <c r="T30" s="955"/>
      <c r="U30" s="955"/>
      <c r="V30" s="518"/>
      <c r="W30" s="520" t="s">
        <v>1733</v>
      </c>
    </row>
    <row r="31" spans="1:23" ht="373.5" customHeight="1" x14ac:dyDescent="0.25">
      <c r="A31" s="432">
        <v>12</v>
      </c>
      <c r="B31" s="433" t="s">
        <v>92</v>
      </c>
      <c r="C31" s="432" t="s">
        <v>1734</v>
      </c>
      <c r="D31" s="432" t="s">
        <v>1735</v>
      </c>
      <c r="E31" s="432" t="s">
        <v>1736</v>
      </c>
      <c r="F31" s="432" t="s">
        <v>1737</v>
      </c>
      <c r="G31" s="432" t="s">
        <v>1738</v>
      </c>
      <c r="H31" s="432"/>
      <c r="I31" s="434">
        <v>43466</v>
      </c>
      <c r="J31" s="434">
        <v>43800</v>
      </c>
      <c r="K31" s="946"/>
      <c r="L31" s="946"/>
      <c r="M31" s="435" t="s">
        <v>189</v>
      </c>
      <c r="N31" s="435" t="s">
        <v>189</v>
      </c>
      <c r="O31" s="435" t="s">
        <v>189</v>
      </c>
      <c r="P31" s="946"/>
      <c r="Q31" s="946"/>
      <c r="R31" s="949"/>
      <c r="S31" s="952"/>
      <c r="T31" s="955"/>
      <c r="U31" s="955"/>
      <c r="V31" s="518"/>
      <c r="W31" s="520" t="s">
        <v>1739</v>
      </c>
    </row>
    <row r="32" spans="1:23" ht="373.5" customHeight="1" x14ac:dyDescent="0.25">
      <c r="A32" s="432">
        <v>13</v>
      </c>
      <c r="B32" s="433" t="s">
        <v>92</v>
      </c>
      <c r="C32" s="432" t="s">
        <v>1740</v>
      </c>
      <c r="D32" s="432" t="s">
        <v>1741</v>
      </c>
      <c r="E32" s="432" t="s">
        <v>1742</v>
      </c>
      <c r="F32" s="432" t="s">
        <v>1743</v>
      </c>
      <c r="G32" s="432" t="s">
        <v>1744</v>
      </c>
      <c r="H32" s="432"/>
      <c r="I32" s="434">
        <v>43466</v>
      </c>
      <c r="J32" s="434">
        <v>43800</v>
      </c>
      <c r="K32" s="946"/>
      <c r="L32" s="946"/>
      <c r="M32" s="435" t="s">
        <v>189</v>
      </c>
      <c r="N32" s="435" t="s">
        <v>189</v>
      </c>
      <c r="O32" s="435" t="s">
        <v>189</v>
      </c>
      <c r="P32" s="946"/>
      <c r="Q32" s="946"/>
      <c r="R32" s="949"/>
      <c r="S32" s="952"/>
      <c r="T32" s="955"/>
      <c r="U32" s="955"/>
      <c r="V32" s="518"/>
      <c r="W32" s="520" t="s">
        <v>1745</v>
      </c>
    </row>
    <row r="33" spans="1:23" ht="373.5" customHeight="1" x14ac:dyDescent="0.25">
      <c r="A33" s="432">
        <v>14</v>
      </c>
      <c r="B33" s="433" t="s">
        <v>92</v>
      </c>
      <c r="C33" s="432" t="s">
        <v>1746</v>
      </c>
      <c r="D33" s="432" t="s">
        <v>1747</v>
      </c>
      <c r="E33" s="432" t="s">
        <v>1748</v>
      </c>
      <c r="F33" s="432" t="s">
        <v>1749</v>
      </c>
      <c r="G33" s="432" t="s">
        <v>1750</v>
      </c>
      <c r="H33" s="432"/>
      <c r="I33" s="434">
        <v>43466</v>
      </c>
      <c r="J33" s="434">
        <v>43800</v>
      </c>
      <c r="K33" s="947"/>
      <c r="L33" s="947"/>
      <c r="M33" s="435" t="s">
        <v>189</v>
      </c>
      <c r="N33" s="435" t="s">
        <v>189</v>
      </c>
      <c r="O33" s="435" t="s">
        <v>189</v>
      </c>
      <c r="P33" s="947"/>
      <c r="Q33" s="947"/>
      <c r="R33" s="950"/>
      <c r="S33" s="953"/>
      <c r="T33" s="956"/>
      <c r="U33" s="956"/>
      <c r="V33" s="518"/>
      <c r="W33" s="520" t="s">
        <v>1751</v>
      </c>
    </row>
    <row r="34" spans="1:23" s="442" customFormat="1" ht="24.75" customHeight="1" x14ac:dyDescent="0.4">
      <c r="A34" s="960" t="s">
        <v>71</v>
      </c>
      <c r="B34" s="961"/>
      <c r="C34" s="961"/>
      <c r="D34" s="961"/>
      <c r="E34" s="961"/>
      <c r="F34" s="961"/>
      <c r="G34" s="961"/>
      <c r="H34" s="961"/>
      <c r="I34" s="961"/>
      <c r="J34" s="962"/>
      <c r="K34" s="437">
        <f>SUM(K20:K33)</f>
        <v>4902097.1114443</v>
      </c>
      <c r="L34" s="437">
        <f>SUM(L20:L33)</f>
        <v>5145600.8044192484</v>
      </c>
      <c r="M34" s="438"/>
      <c r="N34" s="438"/>
      <c r="O34" s="438"/>
      <c r="P34" s="437">
        <f>SUM(P20:P33)</f>
        <v>1419683.83</v>
      </c>
      <c r="Q34" s="437">
        <f>SUM(Q20:Q33)</f>
        <v>3038270.2251959983</v>
      </c>
      <c r="R34" s="437">
        <f>SUM(R20:R33)</f>
        <v>4457954.0551959984</v>
      </c>
      <c r="S34" s="439">
        <f>R34-L34</f>
        <v>-687646.74922324996</v>
      </c>
      <c r="T34" s="440">
        <f>IFERROR(S34/L34*100,0)</f>
        <v>-13.363779573274929</v>
      </c>
      <c r="U34" s="440">
        <f>SUM(U20:U33)</f>
        <v>100</v>
      </c>
      <c r="V34" s="441"/>
    </row>
    <row r="35" spans="1:23" x14ac:dyDescent="0.4">
      <c r="A35" s="963" t="s">
        <v>72</v>
      </c>
      <c r="B35" s="963"/>
      <c r="C35" s="963"/>
      <c r="D35" s="963"/>
      <c r="E35" s="963"/>
      <c r="F35" s="963"/>
      <c r="G35" s="963"/>
      <c r="H35" s="963"/>
      <c r="I35" s="963"/>
      <c r="J35" s="963"/>
      <c r="K35" s="963"/>
      <c r="L35" s="963"/>
      <c r="M35" s="963"/>
      <c r="N35" s="963"/>
      <c r="O35" s="963"/>
      <c r="P35" s="963"/>
      <c r="Q35" s="963"/>
      <c r="R35" s="963"/>
      <c r="S35" s="963"/>
      <c r="T35" s="963"/>
      <c r="U35" s="963"/>
      <c r="V35" s="963"/>
    </row>
    <row r="36" spans="1:23" ht="36" customHeight="1" x14ac:dyDescent="0.25">
      <c r="A36" s="964" t="s">
        <v>73</v>
      </c>
      <c r="B36" s="965"/>
      <c r="C36" s="965"/>
      <c r="D36" s="965"/>
      <c r="E36" s="965"/>
      <c r="F36" s="965"/>
      <c r="G36" s="965"/>
      <c r="H36" s="965"/>
      <c r="I36" s="965"/>
      <c r="J36" s="965"/>
      <c r="K36" s="965"/>
      <c r="L36" s="965"/>
      <c r="M36" s="965"/>
      <c r="N36" s="965"/>
      <c r="O36" s="965"/>
      <c r="P36" s="965"/>
      <c r="Q36" s="965"/>
      <c r="R36" s="965"/>
      <c r="S36" s="965"/>
      <c r="T36" s="965"/>
      <c r="U36" s="965"/>
      <c r="V36" s="966"/>
    </row>
    <row r="37" spans="1:23" ht="40.5" customHeight="1" x14ac:dyDescent="0.4">
      <c r="A37" s="443"/>
      <c r="B37" s="444"/>
      <c r="C37" s="445"/>
      <c r="D37" s="445"/>
      <c r="E37" s="445"/>
      <c r="F37" s="445"/>
      <c r="G37" s="445"/>
      <c r="H37" s="445"/>
      <c r="I37" s="445"/>
      <c r="J37" s="445"/>
      <c r="K37" s="446"/>
      <c r="L37" s="446"/>
      <c r="M37" s="446"/>
      <c r="N37" s="446"/>
      <c r="O37" s="446"/>
      <c r="P37" s="446"/>
      <c r="Q37" s="446"/>
      <c r="R37" s="446"/>
      <c r="S37" s="445"/>
      <c r="T37" s="445"/>
      <c r="U37" s="445"/>
      <c r="V37" s="447"/>
    </row>
    <row r="38" spans="1:23" ht="15" hidden="1" customHeight="1" x14ac:dyDescent="0.4">
      <c r="A38" s="967" t="s">
        <v>74</v>
      </c>
      <c r="B38" s="967"/>
      <c r="C38" s="967"/>
      <c r="D38" s="967"/>
      <c r="E38" s="967"/>
      <c r="F38" s="967"/>
      <c r="G38" s="967"/>
      <c r="H38" s="967"/>
      <c r="I38" s="967"/>
      <c r="J38" s="448"/>
      <c r="K38" s="448"/>
      <c r="L38" s="448"/>
      <c r="M38" s="448"/>
      <c r="N38" s="448"/>
      <c r="O38" s="448"/>
      <c r="P38" s="448"/>
      <c r="Q38" s="448"/>
      <c r="R38" s="448"/>
      <c r="S38" s="448"/>
      <c r="T38" s="448"/>
      <c r="U38" s="448"/>
      <c r="V38" s="448"/>
    </row>
    <row r="39" spans="1:23" ht="15" hidden="1" customHeight="1" x14ac:dyDescent="0.4">
      <c r="A39" s="449" t="s">
        <v>75</v>
      </c>
      <c r="B39" s="450"/>
      <c r="C39" s="968" t="s">
        <v>76</v>
      </c>
      <c r="D39" s="968"/>
      <c r="E39" s="968"/>
      <c r="F39" s="968"/>
      <c r="G39" s="968"/>
      <c r="H39" s="968"/>
      <c r="I39" s="968"/>
      <c r="V39" s="426"/>
    </row>
    <row r="40" spans="1:23" ht="15" hidden="1" customHeight="1" x14ac:dyDescent="0.4">
      <c r="A40" s="449" t="s">
        <v>77</v>
      </c>
      <c r="B40" s="450"/>
      <c r="C40" s="968" t="s">
        <v>78</v>
      </c>
      <c r="D40" s="968"/>
      <c r="E40" s="968"/>
      <c r="F40" s="968"/>
      <c r="G40" s="968"/>
      <c r="H40" s="968"/>
      <c r="I40" s="968"/>
      <c r="V40" s="426"/>
    </row>
    <row r="41" spans="1:23" ht="15" hidden="1" customHeight="1" x14ac:dyDescent="0.4">
      <c r="A41" s="449" t="s">
        <v>79</v>
      </c>
      <c r="B41" s="450"/>
      <c r="C41" s="968" t="s">
        <v>80</v>
      </c>
      <c r="D41" s="968"/>
      <c r="E41" s="968"/>
      <c r="F41" s="968"/>
      <c r="G41" s="968"/>
      <c r="H41" s="968"/>
      <c r="I41" s="968"/>
      <c r="V41" s="426"/>
    </row>
    <row r="42" spans="1:23" ht="15" hidden="1" customHeight="1" x14ac:dyDescent="0.4">
      <c r="A42" s="449" t="s">
        <v>81</v>
      </c>
      <c r="B42" s="450"/>
      <c r="C42" s="968" t="s">
        <v>82</v>
      </c>
      <c r="D42" s="968"/>
      <c r="E42" s="968"/>
      <c r="F42" s="968"/>
      <c r="G42" s="968"/>
      <c r="H42" s="968"/>
      <c r="I42" s="968"/>
      <c r="V42" s="426"/>
    </row>
    <row r="43" spans="1:23" ht="35.25" customHeight="1" x14ac:dyDescent="0.4"/>
  </sheetData>
  <sheetProtection algorithmName="SHA-512" hashValue="UO/q87rLNaNe1yerYolNyN95+zhLib0KX1eW5TZAsPXDhDUFdl/tcJfNFErY0iAWQ404f5Pc8UnqeZtTAHuHiw==" saltValue="jAH4m2WmGntEoehSMzqHUQ==" spinCount="100000" sheet="1" objects="1" scenarios="1" selectLockedCells="1" selectUnlockedCells="1"/>
  <mergeCells count="59">
    <mergeCell ref="A38:I38"/>
    <mergeCell ref="C39:I39"/>
    <mergeCell ref="C40:I40"/>
    <mergeCell ref="C41:I41"/>
    <mergeCell ref="C42:I42"/>
    <mergeCell ref="S20:S33"/>
    <mergeCell ref="U20:U33"/>
    <mergeCell ref="A34:J34"/>
    <mergeCell ref="A35:V35"/>
    <mergeCell ref="A36:V36"/>
    <mergeCell ref="T20:T33"/>
    <mergeCell ref="K20:K33"/>
    <mergeCell ref="L20:L33"/>
    <mergeCell ref="P20:P33"/>
    <mergeCell ref="Q20:Q33"/>
    <mergeCell ref="R20:R33"/>
    <mergeCell ref="W17:W19"/>
    <mergeCell ref="C18:C19"/>
    <mergeCell ref="D18:D19"/>
    <mergeCell ref="E18:E19"/>
    <mergeCell ref="F18:F19"/>
    <mergeCell ref="G18:G19"/>
    <mergeCell ref="H18:H19"/>
    <mergeCell ref="I18:I19"/>
    <mergeCell ref="J18:J19"/>
    <mergeCell ref="K18:K19"/>
    <mergeCell ref="M18:O18"/>
    <mergeCell ref="P18:R18"/>
    <mergeCell ref="S18:S19"/>
    <mergeCell ref="T18:T19"/>
    <mergeCell ref="A16:V16"/>
    <mergeCell ref="A17:A19"/>
    <mergeCell ref="B17:B19"/>
    <mergeCell ref="C17:H17"/>
    <mergeCell ref="I17:J17"/>
    <mergeCell ref="K17:R17"/>
    <mergeCell ref="S17:T17"/>
    <mergeCell ref="U17:U19"/>
    <mergeCell ref="V17:V19"/>
    <mergeCell ref="L18:L19"/>
    <mergeCell ref="A13:I13"/>
    <mergeCell ref="J13:V13"/>
    <mergeCell ref="A14:I14"/>
    <mergeCell ref="J14:V14"/>
    <mergeCell ref="A15:I15"/>
    <mergeCell ref="J15:V15"/>
    <mergeCell ref="A10:I10"/>
    <mergeCell ref="J10:V10"/>
    <mergeCell ref="A11:I11"/>
    <mergeCell ref="J11:V11"/>
    <mergeCell ref="A12:I12"/>
    <mergeCell ref="J12:V12"/>
    <mergeCell ref="A9:I9"/>
    <mergeCell ref="J9:V9"/>
    <mergeCell ref="K4:U4"/>
    <mergeCell ref="A6:V6"/>
    <mergeCell ref="A7:V7"/>
    <mergeCell ref="A8:I8"/>
    <mergeCell ref="J8:V8"/>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4:AB53"/>
  <sheetViews>
    <sheetView showGridLines="0" topLeftCell="C13" zoomScale="50" zoomScaleNormal="50" zoomScaleSheetLayoutView="80" workbookViewId="0">
      <selection activeCell="V17" sqref="V17:V19"/>
    </sheetView>
  </sheetViews>
  <sheetFormatPr defaultColWidth="9.140625" defaultRowHeight="26.25" x14ac:dyDescent="0.4"/>
  <cols>
    <col min="1" max="1" width="13" style="522" customWidth="1"/>
    <col min="2" max="2" width="23.85546875" style="522" customWidth="1"/>
    <col min="3" max="3" width="51" style="522" customWidth="1"/>
    <col min="4" max="4" width="30.5703125" style="522" customWidth="1"/>
    <col min="5" max="5" width="38.140625" style="522" customWidth="1"/>
    <col min="6" max="6" width="36.5703125" style="522" customWidth="1"/>
    <col min="7" max="7" width="32.7109375" style="522" customWidth="1"/>
    <col min="8" max="8" width="26.42578125" style="522" customWidth="1"/>
    <col min="9" max="9" width="17.5703125" style="522" customWidth="1"/>
    <col min="10" max="10" width="16.28515625" style="522" customWidth="1"/>
    <col min="11" max="15" width="32.28515625" style="522" customWidth="1"/>
    <col min="16" max="16" width="28.5703125" style="522" customWidth="1"/>
    <col min="17" max="17" width="27.140625" style="522" customWidth="1"/>
    <col min="18" max="18" width="30" style="522" customWidth="1"/>
    <col min="19" max="19" width="24.140625" style="522" customWidth="1"/>
    <col min="20" max="20" width="25" style="522" customWidth="1"/>
    <col min="21" max="21" width="20" style="522" customWidth="1"/>
    <col min="22" max="22" width="36" style="523" customWidth="1"/>
    <col min="23" max="27" width="9.140625" style="524"/>
    <col min="28" max="28" width="14" style="524" bestFit="1" customWidth="1"/>
    <col min="29" max="16384" width="9.140625" style="524"/>
  </cols>
  <sheetData>
    <row r="4" spans="1:22" ht="33.75" x14ac:dyDescent="0.4">
      <c r="K4" s="453"/>
      <c r="L4" s="453"/>
      <c r="M4" s="453"/>
      <c r="N4" s="453"/>
      <c r="O4" s="453"/>
    </row>
    <row r="5" spans="1:22" ht="39" customHeight="1" x14ac:dyDescent="0.4"/>
    <row r="6" spans="1:22" ht="31.5" customHeight="1" x14ac:dyDescent="0.25">
      <c r="A6" s="1028" t="s">
        <v>0</v>
      </c>
      <c r="B6" s="1028"/>
      <c r="C6" s="1028"/>
      <c r="D6" s="1028"/>
      <c r="E6" s="1028"/>
      <c r="F6" s="1028"/>
      <c r="G6" s="1028"/>
      <c r="H6" s="1028"/>
      <c r="I6" s="1028"/>
      <c r="J6" s="1028"/>
      <c r="K6" s="1028"/>
      <c r="L6" s="1028"/>
      <c r="M6" s="1028"/>
      <c r="N6" s="1028"/>
      <c r="O6" s="1028"/>
      <c r="P6" s="1028"/>
      <c r="Q6" s="1028"/>
      <c r="R6" s="1028"/>
      <c r="S6" s="1028"/>
      <c r="T6" s="1028"/>
      <c r="U6" s="1028"/>
      <c r="V6" s="1028"/>
    </row>
    <row r="7" spans="1:22" x14ac:dyDescent="0.25">
      <c r="A7" s="1029" t="s">
        <v>1</v>
      </c>
      <c r="B7" s="1029"/>
      <c r="C7" s="1029"/>
      <c r="D7" s="1029"/>
      <c r="E7" s="1029"/>
      <c r="F7" s="1029"/>
      <c r="G7" s="1029"/>
      <c r="H7" s="1029"/>
      <c r="I7" s="1029"/>
      <c r="J7" s="1029"/>
      <c r="K7" s="1029"/>
      <c r="L7" s="1029"/>
      <c r="M7" s="1029"/>
      <c r="N7" s="1029"/>
      <c r="O7" s="1029"/>
      <c r="P7" s="1029"/>
      <c r="Q7" s="1029"/>
      <c r="R7" s="1029"/>
      <c r="S7" s="1029"/>
      <c r="T7" s="1029"/>
      <c r="U7" s="1029"/>
      <c r="V7" s="1029"/>
    </row>
    <row r="8" spans="1:22" ht="45" customHeight="1" x14ac:dyDescent="0.25">
      <c r="A8" s="1030" t="s">
        <v>2</v>
      </c>
      <c r="B8" s="1030"/>
      <c r="C8" s="1030"/>
      <c r="D8" s="1030"/>
      <c r="E8" s="1030"/>
      <c r="F8" s="1030"/>
      <c r="G8" s="1030"/>
      <c r="H8" s="1030"/>
      <c r="I8" s="1030"/>
      <c r="J8" s="1031" t="s">
        <v>1481</v>
      </c>
      <c r="K8" s="1031"/>
      <c r="L8" s="1031"/>
      <c r="M8" s="1031"/>
      <c r="N8" s="1031"/>
      <c r="O8" s="1031"/>
      <c r="P8" s="1031"/>
      <c r="Q8" s="1031"/>
      <c r="R8" s="1031"/>
      <c r="S8" s="1031"/>
      <c r="T8" s="1031"/>
      <c r="U8" s="1031"/>
      <c r="V8" s="1031"/>
    </row>
    <row r="9" spans="1:22" ht="45" customHeight="1" x14ac:dyDescent="0.25">
      <c r="A9" s="1030" t="s">
        <v>4</v>
      </c>
      <c r="B9" s="1030"/>
      <c r="C9" s="1030"/>
      <c r="D9" s="1030"/>
      <c r="E9" s="1030"/>
      <c r="F9" s="1030"/>
      <c r="G9" s="1030"/>
      <c r="H9" s="1030"/>
      <c r="I9" s="1030"/>
      <c r="J9" s="1031" t="s">
        <v>1244</v>
      </c>
      <c r="K9" s="1031"/>
      <c r="L9" s="1031"/>
      <c r="M9" s="1031"/>
      <c r="N9" s="1031"/>
      <c r="O9" s="1031"/>
      <c r="P9" s="1031"/>
      <c r="Q9" s="1031"/>
      <c r="R9" s="1031"/>
      <c r="S9" s="1031"/>
      <c r="T9" s="1031"/>
      <c r="U9" s="1031"/>
      <c r="V9" s="1031"/>
    </row>
    <row r="10" spans="1:22" ht="45" customHeight="1" x14ac:dyDescent="0.25">
      <c r="A10" s="1030" t="s">
        <v>6</v>
      </c>
      <c r="B10" s="1030"/>
      <c r="C10" s="1030"/>
      <c r="D10" s="1030"/>
      <c r="E10" s="1030"/>
      <c r="F10" s="1030"/>
      <c r="G10" s="1030"/>
      <c r="H10" s="1030"/>
      <c r="I10" s="1030"/>
      <c r="J10" s="1031" t="s">
        <v>7</v>
      </c>
      <c r="K10" s="1031"/>
      <c r="L10" s="1031"/>
      <c r="M10" s="1031"/>
      <c r="N10" s="1031"/>
      <c r="O10" s="1031"/>
      <c r="P10" s="1031"/>
      <c r="Q10" s="1031"/>
      <c r="R10" s="1031"/>
      <c r="S10" s="1031"/>
      <c r="T10" s="1031"/>
      <c r="U10" s="1031"/>
      <c r="V10" s="1031"/>
    </row>
    <row r="11" spans="1:22" ht="69" customHeight="1" x14ac:dyDescent="0.25">
      <c r="A11" s="1030" t="s">
        <v>8</v>
      </c>
      <c r="B11" s="1030"/>
      <c r="C11" s="1030"/>
      <c r="D11" s="1030"/>
      <c r="E11" s="1030"/>
      <c r="F11" s="1030"/>
      <c r="G11" s="1030"/>
      <c r="H11" s="1030"/>
      <c r="I11" s="1030"/>
      <c r="J11" s="1031" t="s">
        <v>1752</v>
      </c>
      <c r="K11" s="1031"/>
      <c r="L11" s="1031"/>
      <c r="M11" s="1031"/>
      <c r="N11" s="1031"/>
      <c r="O11" s="1031"/>
      <c r="P11" s="1031"/>
      <c r="Q11" s="1031"/>
      <c r="R11" s="1031"/>
      <c r="S11" s="1031"/>
      <c r="T11" s="1031"/>
      <c r="U11" s="1031"/>
      <c r="V11" s="1031"/>
    </row>
    <row r="12" spans="1:22" ht="163.5" customHeight="1" x14ac:dyDescent="0.25">
      <c r="A12" s="1030" t="s">
        <v>85</v>
      </c>
      <c r="B12" s="1030"/>
      <c r="C12" s="1030"/>
      <c r="D12" s="1030"/>
      <c r="E12" s="1030"/>
      <c r="F12" s="1030"/>
      <c r="G12" s="1030"/>
      <c r="H12" s="1030"/>
      <c r="I12" s="1030"/>
      <c r="J12" s="1031" t="s">
        <v>1753</v>
      </c>
      <c r="K12" s="1031"/>
      <c r="L12" s="1031"/>
      <c r="M12" s="1031"/>
      <c r="N12" s="1031"/>
      <c r="O12" s="1031"/>
      <c r="P12" s="1031"/>
      <c r="Q12" s="1031"/>
      <c r="R12" s="1031"/>
      <c r="S12" s="1031"/>
      <c r="T12" s="1031"/>
      <c r="U12" s="1031"/>
      <c r="V12" s="1031"/>
    </row>
    <row r="13" spans="1:22" ht="45" customHeight="1" x14ac:dyDescent="0.25">
      <c r="A13" s="1030" t="s">
        <v>12</v>
      </c>
      <c r="B13" s="1030"/>
      <c r="C13" s="1030"/>
      <c r="D13" s="1030"/>
      <c r="E13" s="1030"/>
      <c r="F13" s="1030"/>
      <c r="G13" s="1030"/>
      <c r="H13" s="1030"/>
      <c r="I13" s="1030"/>
      <c r="J13" s="1031" t="s">
        <v>285</v>
      </c>
      <c r="K13" s="1031"/>
      <c r="L13" s="1031"/>
      <c r="M13" s="1031"/>
      <c r="N13" s="1031"/>
      <c r="O13" s="1031"/>
      <c r="P13" s="1031"/>
      <c r="Q13" s="1031"/>
      <c r="R13" s="1031"/>
      <c r="S13" s="1031"/>
      <c r="T13" s="1031"/>
      <c r="U13" s="1031"/>
      <c r="V13" s="1031"/>
    </row>
    <row r="14" spans="1:22" ht="45" customHeight="1" x14ac:dyDescent="0.25">
      <c r="A14" s="1030" t="s">
        <v>14</v>
      </c>
      <c r="B14" s="1030"/>
      <c r="C14" s="1030"/>
      <c r="D14" s="1030"/>
      <c r="E14" s="1030"/>
      <c r="F14" s="1030"/>
      <c r="G14" s="1030"/>
      <c r="H14" s="1030"/>
      <c r="I14" s="1030"/>
      <c r="J14" s="1031" t="s">
        <v>484</v>
      </c>
      <c r="K14" s="1031"/>
      <c r="L14" s="1031"/>
      <c r="M14" s="1031"/>
      <c r="N14" s="1031"/>
      <c r="O14" s="1031"/>
      <c r="P14" s="1031"/>
      <c r="Q14" s="1031"/>
      <c r="R14" s="1031"/>
      <c r="S14" s="1031"/>
      <c r="T14" s="1031"/>
      <c r="U14" s="1031"/>
      <c r="V14" s="1031"/>
    </row>
    <row r="15" spans="1:22" ht="45" customHeight="1" x14ac:dyDescent="0.25">
      <c r="A15" s="1032" t="s">
        <v>16</v>
      </c>
      <c r="B15" s="1032"/>
      <c r="C15" s="1032"/>
      <c r="D15" s="1032"/>
      <c r="E15" s="1032"/>
      <c r="F15" s="1032"/>
      <c r="G15" s="1032"/>
      <c r="H15" s="1032"/>
      <c r="I15" s="1032"/>
      <c r="J15" s="1033" t="s">
        <v>1754</v>
      </c>
      <c r="K15" s="1033"/>
      <c r="L15" s="1033"/>
      <c r="M15" s="1033"/>
      <c r="N15" s="1033"/>
      <c r="O15" s="1033"/>
      <c r="P15" s="1033"/>
      <c r="Q15" s="1033"/>
      <c r="R15" s="1033"/>
      <c r="S15" s="1033"/>
      <c r="T15" s="1033"/>
      <c r="U15" s="1033"/>
      <c r="V15" s="1033"/>
    </row>
    <row r="16" spans="1:22" s="525" customFormat="1" ht="54" customHeight="1" x14ac:dyDescent="0.25">
      <c r="A16" s="1034"/>
      <c r="B16" s="1034"/>
      <c r="C16" s="1034"/>
      <c r="D16" s="1034"/>
      <c r="E16" s="1034"/>
      <c r="F16" s="1034"/>
      <c r="G16" s="1034"/>
      <c r="H16" s="1034"/>
      <c r="I16" s="1034"/>
      <c r="J16" s="1034"/>
      <c r="K16" s="1034"/>
      <c r="L16" s="1034"/>
      <c r="M16" s="1034"/>
      <c r="N16" s="1034"/>
      <c r="O16" s="1034"/>
      <c r="P16" s="1034"/>
      <c r="Q16" s="1034"/>
      <c r="R16" s="1034"/>
      <c r="S16" s="1034"/>
      <c r="T16" s="1034"/>
      <c r="U16" s="1034"/>
      <c r="V16" s="1034"/>
    </row>
    <row r="17" spans="1:22" ht="60" customHeight="1" x14ac:dyDescent="0.25">
      <c r="A17" s="931" t="s">
        <v>17</v>
      </c>
      <c r="B17" s="931" t="s">
        <v>18</v>
      </c>
      <c r="C17" s="932" t="s">
        <v>19</v>
      </c>
      <c r="D17" s="933"/>
      <c r="E17" s="933"/>
      <c r="F17" s="933"/>
      <c r="G17" s="933"/>
      <c r="H17" s="934"/>
      <c r="I17" s="932" t="s">
        <v>20</v>
      </c>
      <c r="J17" s="934"/>
      <c r="K17" s="1035" t="s">
        <v>21</v>
      </c>
      <c r="L17" s="1035"/>
      <c r="M17" s="1035"/>
      <c r="N17" s="1035"/>
      <c r="O17" s="1035"/>
      <c r="P17" s="1035"/>
      <c r="Q17" s="1035"/>
      <c r="R17" s="1035"/>
      <c r="S17" s="931" t="s">
        <v>22</v>
      </c>
      <c r="T17" s="931"/>
      <c r="U17" s="936" t="s">
        <v>89</v>
      </c>
      <c r="V17" s="931" t="s">
        <v>24</v>
      </c>
    </row>
    <row r="18" spans="1:22" ht="48.75" customHeight="1" x14ac:dyDescent="0.25">
      <c r="A18" s="931"/>
      <c r="B18" s="931"/>
      <c r="C18" s="929" t="s">
        <v>25</v>
      </c>
      <c r="D18" s="937" t="s">
        <v>26</v>
      </c>
      <c r="E18" s="937" t="s">
        <v>27</v>
      </c>
      <c r="F18" s="929" t="s">
        <v>28</v>
      </c>
      <c r="G18" s="937" t="s">
        <v>29</v>
      </c>
      <c r="H18" s="937" t="s">
        <v>30</v>
      </c>
      <c r="I18" s="929" t="s">
        <v>31</v>
      </c>
      <c r="J18" s="937" t="s">
        <v>32</v>
      </c>
      <c r="K18" s="1035" t="s">
        <v>33</v>
      </c>
      <c r="L18" s="1047" t="s">
        <v>581</v>
      </c>
      <c r="M18" s="942" t="s">
        <v>35</v>
      </c>
      <c r="N18" s="943"/>
      <c r="O18" s="944"/>
      <c r="P18" s="942" t="s">
        <v>36</v>
      </c>
      <c r="Q18" s="943"/>
      <c r="R18" s="944"/>
      <c r="S18" s="931" t="s">
        <v>90</v>
      </c>
      <c r="T18" s="931" t="s">
        <v>91</v>
      </c>
      <c r="U18" s="936"/>
      <c r="V18" s="931"/>
    </row>
    <row r="19" spans="1:22" ht="79.900000000000006" customHeight="1" x14ac:dyDescent="0.25">
      <c r="A19" s="931"/>
      <c r="B19" s="931"/>
      <c r="C19" s="929"/>
      <c r="D19" s="938"/>
      <c r="E19" s="938"/>
      <c r="F19" s="929"/>
      <c r="G19" s="939"/>
      <c r="H19" s="939"/>
      <c r="I19" s="929"/>
      <c r="J19" s="939"/>
      <c r="K19" s="1035"/>
      <c r="L19" s="1048"/>
      <c r="M19" s="431" t="s">
        <v>39</v>
      </c>
      <c r="N19" s="431" t="s">
        <v>40</v>
      </c>
      <c r="O19" s="431" t="s">
        <v>41</v>
      </c>
      <c r="P19" s="431" t="s">
        <v>42</v>
      </c>
      <c r="Q19" s="431" t="s">
        <v>43</v>
      </c>
      <c r="R19" s="431" t="s">
        <v>44</v>
      </c>
      <c r="S19" s="931"/>
      <c r="T19" s="931"/>
      <c r="U19" s="936"/>
      <c r="V19" s="931"/>
    </row>
    <row r="20" spans="1:22" ht="262.5" x14ac:dyDescent="0.25">
      <c r="A20" s="526">
        <v>1</v>
      </c>
      <c r="B20" s="433" t="s">
        <v>92</v>
      </c>
      <c r="C20" s="526" t="s">
        <v>1755</v>
      </c>
      <c r="D20" s="526" t="s">
        <v>1756</v>
      </c>
      <c r="E20" s="526" t="s">
        <v>1757</v>
      </c>
      <c r="F20" s="526" t="s">
        <v>1758</v>
      </c>
      <c r="G20" s="526" t="s">
        <v>1759</v>
      </c>
      <c r="H20" s="526" t="s">
        <v>1244</v>
      </c>
      <c r="I20" s="527" t="s">
        <v>65</v>
      </c>
      <c r="J20" s="527" t="s">
        <v>53</v>
      </c>
      <c r="K20" s="528">
        <v>28400</v>
      </c>
      <c r="L20" s="528">
        <v>29334.36</v>
      </c>
      <c r="M20" s="529" t="s">
        <v>1347</v>
      </c>
      <c r="N20" s="529" t="s">
        <v>1347</v>
      </c>
      <c r="O20" s="529" t="s">
        <v>1347</v>
      </c>
      <c r="P20" s="528">
        <v>0</v>
      </c>
      <c r="Q20" s="528">
        <f>R20-P20</f>
        <v>29334.36</v>
      </c>
      <c r="R20" s="530">
        <v>29334.36</v>
      </c>
      <c r="S20" s="531">
        <f>R20-L20</f>
        <v>0</v>
      </c>
      <c r="T20" s="532">
        <f>IFERROR(S20/L20*100,0)</f>
        <v>0</v>
      </c>
      <c r="U20" s="532">
        <f t="shared" ref="U20:U33" si="0">IFERROR(R20/$R$34*100,0)</f>
        <v>100</v>
      </c>
      <c r="V20" s="526" t="s">
        <v>1244</v>
      </c>
    </row>
    <row r="21" spans="1:22" ht="55.5" hidden="1" customHeight="1" x14ac:dyDescent="0.25">
      <c r="A21" s="526">
        <v>13</v>
      </c>
      <c r="B21" s="533"/>
      <c r="C21" s="533"/>
      <c r="D21" s="533"/>
      <c r="E21" s="533"/>
      <c r="F21" s="533"/>
      <c r="G21" s="533"/>
      <c r="H21" s="534"/>
      <c r="I21" s="527"/>
      <c r="J21" s="527"/>
      <c r="K21" s="18"/>
      <c r="L21" s="18"/>
      <c r="M21" s="535"/>
      <c r="N21" s="535"/>
      <c r="O21" s="535"/>
      <c r="P21" s="18"/>
      <c r="Q21" s="18"/>
      <c r="R21" s="19">
        <f t="shared" ref="R21:R33" si="1">P21+Q21</f>
        <v>0</v>
      </c>
      <c r="S21" s="20">
        <f t="shared" ref="S21:S33" si="2">R21-K21</f>
        <v>0</v>
      </c>
      <c r="T21" s="536">
        <f t="shared" ref="T21:T33" si="3">IFERROR(S21/K21*100,0)</f>
        <v>0</v>
      </c>
      <c r="U21" s="536">
        <f t="shared" si="0"/>
        <v>0</v>
      </c>
      <c r="V21" s="533"/>
    </row>
    <row r="22" spans="1:22" ht="55.5" hidden="1" customHeight="1" x14ac:dyDescent="0.25">
      <c r="A22" s="526">
        <v>14</v>
      </c>
      <c r="B22" s="533"/>
      <c r="C22" s="533"/>
      <c r="D22" s="533"/>
      <c r="E22" s="533"/>
      <c r="F22" s="533"/>
      <c r="G22" s="533"/>
      <c r="H22" s="534"/>
      <c r="I22" s="527"/>
      <c r="J22" s="527"/>
      <c r="K22" s="18"/>
      <c r="L22" s="18"/>
      <c r="M22" s="535"/>
      <c r="N22" s="535"/>
      <c r="O22" s="535"/>
      <c r="P22" s="18"/>
      <c r="Q22" s="18"/>
      <c r="R22" s="19">
        <f t="shared" si="1"/>
        <v>0</v>
      </c>
      <c r="S22" s="20">
        <f t="shared" si="2"/>
        <v>0</v>
      </c>
      <c r="T22" s="536">
        <f t="shared" si="3"/>
        <v>0</v>
      </c>
      <c r="U22" s="536">
        <f t="shared" si="0"/>
        <v>0</v>
      </c>
      <c r="V22" s="533"/>
    </row>
    <row r="23" spans="1:22" ht="55.5" hidden="1" customHeight="1" x14ac:dyDescent="0.25">
      <c r="A23" s="526">
        <v>15</v>
      </c>
      <c r="B23" s="533"/>
      <c r="C23" s="533"/>
      <c r="D23" s="533"/>
      <c r="E23" s="533"/>
      <c r="F23" s="533"/>
      <c r="G23" s="533"/>
      <c r="H23" s="534"/>
      <c r="I23" s="527"/>
      <c r="J23" s="527"/>
      <c r="K23" s="18"/>
      <c r="L23" s="18"/>
      <c r="M23" s="535"/>
      <c r="N23" s="535"/>
      <c r="O23" s="535"/>
      <c r="P23" s="18"/>
      <c r="Q23" s="18"/>
      <c r="R23" s="19">
        <f t="shared" si="1"/>
        <v>0</v>
      </c>
      <c r="S23" s="20">
        <f t="shared" si="2"/>
        <v>0</v>
      </c>
      <c r="T23" s="536">
        <f t="shared" si="3"/>
        <v>0</v>
      </c>
      <c r="U23" s="536">
        <f t="shared" si="0"/>
        <v>0</v>
      </c>
      <c r="V23" s="533"/>
    </row>
    <row r="24" spans="1:22" ht="55.5" hidden="1" customHeight="1" x14ac:dyDescent="0.25">
      <c r="A24" s="526">
        <v>16</v>
      </c>
      <c r="B24" s="533"/>
      <c r="C24" s="533"/>
      <c r="D24" s="533"/>
      <c r="E24" s="533"/>
      <c r="F24" s="533"/>
      <c r="G24" s="533"/>
      <c r="H24" s="534"/>
      <c r="I24" s="527"/>
      <c r="J24" s="527"/>
      <c r="K24" s="18"/>
      <c r="L24" s="18"/>
      <c r="M24" s="535"/>
      <c r="N24" s="535"/>
      <c r="O24" s="535"/>
      <c r="P24" s="18"/>
      <c r="Q24" s="18"/>
      <c r="R24" s="19">
        <f t="shared" si="1"/>
        <v>0</v>
      </c>
      <c r="S24" s="20">
        <f t="shared" si="2"/>
        <v>0</v>
      </c>
      <c r="T24" s="536">
        <f t="shared" si="3"/>
        <v>0</v>
      </c>
      <c r="U24" s="536">
        <f t="shared" si="0"/>
        <v>0</v>
      </c>
      <c r="V24" s="533"/>
    </row>
    <row r="25" spans="1:22" ht="55.5" hidden="1" customHeight="1" x14ac:dyDescent="0.25">
      <c r="A25" s="526">
        <v>17</v>
      </c>
      <c r="B25" s="533"/>
      <c r="C25" s="533"/>
      <c r="D25" s="533"/>
      <c r="E25" s="533"/>
      <c r="F25" s="533"/>
      <c r="G25" s="533"/>
      <c r="H25" s="534"/>
      <c r="I25" s="527"/>
      <c r="J25" s="527"/>
      <c r="K25" s="18"/>
      <c r="L25" s="18"/>
      <c r="M25" s="535"/>
      <c r="N25" s="535"/>
      <c r="O25" s="535"/>
      <c r="P25" s="18"/>
      <c r="Q25" s="18"/>
      <c r="R25" s="19">
        <f t="shared" si="1"/>
        <v>0</v>
      </c>
      <c r="S25" s="20">
        <f t="shared" si="2"/>
        <v>0</v>
      </c>
      <c r="T25" s="536">
        <f t="shared" si="3"/>
        <v>0</v>
      </c>
      <c r="U25" s="536">
        <f t="shared" si="0"/>
        <v>0</v>
      </c>
      <c r="V25" s="533"/>
    </row>
    <row r="26" spans="1:22" ht="55.5" hidden="1" customHeight="1" x14ac:dyDescent="0.25">
      <c r="A26" s="526">
        <v>18</v>
      </c>
      <c r="B26" s="533"/>
      <c r="C26" s="533"/>
      <c r="D26" s="533"/>
      <c r="E26" s="533"/>
      <c r="F26" s="533"/>
      <c r="G26" s="533"/>
      <c r="H26" s="534"/>
      <c r="I26" s="527"/>
      <c r="J26" s="527"/>
      <c r="K26" s="18"/>
      <c r="L26" s="18"/>
      <c r="M26" s="535"/>
      <c r="N26" s="535"/>
      <c r="O26" s="535"/>
      <c r="P26" s="18"/>
      <c r="Q26" s="18"/>
      <c r="R26" s="19">
        <f t="shared" si="1"/>
        <v>0</v>
      </c>
      <c r="S26" s="20">
        <f t="shared" si="2"/>
        <v>0</v>
      </c>
      <c r="T26" s="536">
        <f t="shared" si="3"/>
        <v>0</v>
      </c>
      <c r="U26" s="536">
        <f t="shared" si="0"/>
        <v>0</v>
      </c>
      <c r="V26" s="533"/>
    </row>
    <row r="27" spans="1:22" ht="55.5" hidden="1" customHeight="1" x14ac:dyDescent="0.25">
      <c r="A27" s="526">
        <v>19</v>
      </c>
      <c r="B27" s="533"/>
      <c r="C27" s="533"/>
      <c r="D27" s="533"/>
      <c r="E27" s="533"/>
      <c r="F27" s="533"/>
      <c r="G27" s="533"/>
      <c r="H27" s="534"/>
      <c r="I27" s="527"/>
      <c r="J27" s="527"/>
      <c r="K27" s="18"/>
      <c r="L27" s="18"/>
      <c r="M27" s="535"/>
      <c r="N27" s="535"/>
      <c r="O27" s="535"/>
      <c r="P27" s="18"/>
      <c r="Q27" s="18"/>
      <c r="R27" s="19">
        <f t="shared" si="1"/>
        <v>0</v>
      </c>
      <c r="S27" s="20">
        <f t="shared" si="2"/>
        <v>0</v>
      </c>
      <c r="T27" s="536">
        <f t="shared" si="3"/>
        <v>0</v>
      </c>
      <c r="U27" s="536">
        <f t="shared" si="0"/>
        <v>0</v>
      </c>
      <c r="V27" s="533"/>
    </row>
    <row r="28" spans="1:22" ht="55.5" hidden="1" customHeight="1" x14ac:dyDescent="0.25">
      <c r="A28" s="526">
        <v>20</v>
      </c>
      <c r="B28" s="533"/>
      <c r="C28" s="533"/>
      <c r="D28" s="533"/>
      <c r="E28" s="533"/>
      <c r="F28" s="533"/>
      <c r="G28" s="533"/>
      <c r="H28" s="534"/>
      <c r="I28" s="527"/>
      <c r="J28" s="527"/>
      <c r="K28" s="18"/>
      <c r="L28" s="18"/>
      <c r="M28" s="535"/>
      <c r="N28" s="535"/>
      <c r="O28" s="535"/>
      <c r="P28" s="18"/>
      <c r="Q28" s="18"/>
      <c r="R28" s="19">
        <f t="shared" si="1"/>
        <v>0</v>
      </c>
      <c r="S28" s="20">
        <f t="shared" si="2"/>
        <v>0</v>
      </c>
      <c r="T28" s="536">
        <f t="shared" si="3"/>
        <v>0</v>
      </c>
      <c r="U28" s="536">
        <f t="shared" si="0"/>
        <v>0</v>
      </c>
      <c r="V28" s="533"/>
    </row>
    <row r="29" spans="1:22" ht="55.5" hidden="1" customHeight="1" x14ac:dyDescent="0.25">
      <c r="A29" s="526">
        <v>21</v>
      </c>
      <c r="B29" s="533"/>
      <c r="C29" s="533"/>
      <c r="D29" s="533"/>
      <c r="E29" s="533"/>
      <c r="F29" s="533"/>
      <c r="G29" s="533"/>
      <c r="H29" s="534"/>
      <c r="I29" s="527"/>
      <c r="J29" s="527"/>
      <c r="K29" s="18"/>
      <c r="L29" s="18"/>
      <c r="M29" s="535"/>
      <c r="N29" s="535"/>
      <c r="O29" s="535"/>
      <c r="P29" s="18"/>
      <c r="Q29" s="18"/>
      <c r="R29" s="19">
        <f t="shared" si="1"/>
        <v>0</v>
      </c>
      <c r="S29" s="20">
        <f t="shared" si="2"/>
        <v>0</v>
      </c>
      <c r="T29" s="536">
        <f t="shared" si="3"/>
        <v>0</v>
      </c>
      <c r="U29" s="536">
        <f t="shared" si="0"/>
        <v>0</v>
      </c>
      <c r="V29" s="533"/>
    </row>
    <row r="30" spans="1:22" ht="55.5" hidden="1" customHeight="1" x14ac:dyDescent="0.25">
      <c r="A30" s="526">
        <v>22</v>
      </c>
      <c r="B30" s="533"/>
      <c r="C30" s="533"/>
      <c r="D30" s="533"/>
      <c r="E30" s="533"/>
      <c r="F30" s="533"/>
      <c r="G30" s="533"/>
      <c r="H30" s="534"/>
      <c r="I30" s="527"/>
      <c r="J30" s="527"/>
      <c r="K30" s="18"/>
      <c r="L30" s="18"/>
      <c r="M30" s="535"/>
      <c r="N30" s="535"/>
      <c r="O30" s="535"/>
      <c r="P30" s="18"/>
      <c r="Q30" s="18"/>
      <c r="R30" s="19">
        <f t="shared" si="1"/>
        <v>0</v>
      </c>
      <c r="S30" s="20">
        <f t="shared" si="2"/>
        <v>0</v>
      </c>
      <c r="T30" s="536">
        <f t="shared" si="3"/>
        <v>0</v>
      </c>
      <c r="U30" s="536">
        <f t="shared" si="0"/>
        <v>0</v>
      </c>
      <c r="V30" s="533"/>
    </row>
    <row r="31" spans="1:22" ht="55.5" hidden="1" customHeight="1" x14ac:dyDescent="0.25">
      <c r="A31" s="526">
        <v>23</v>
      </c>
      <c r="B31" s="533"/>
      <c r="C31" s="533"/>
      <c r="D31" s="533"/>
      <c r="E31" s="533"/>
      <c r="F31" s="533"/>
      <c r="G31" s="533"/>
      <c r="H31" s="534"/>
      <c r="I31" s="527"/>
      <c r="J31" s="527"/>
      <c r="K31" s="18"/>
      <c r="L31" s="18"/>
      <c r="M31" s="535"/>
      <c r="N31" s="535"/>
      <c r="O31" s="535"/>
      <c r="P31" s="18"/>
      <c r="Q31" s="18"/>
      <c r="R31" s="19">
        <f t="shared" si="1"/>
        <v>0</v>
      </c>
      <c r="S31" s="20">
        <f t="shared" si="2"/>
        <v>0</v>
      </c>
      <c r="T31" s="536">
        <f t="shared" si="3"/>
        <v>0</v>
      </c>
      <c r="U31" s="536">
        <f t="shared" si="0"/>
        <v>0</v>
      </c>
      <c r="V31" s="533"/>
    </row>
    <row r="32" spans="1:22" ht="55.5" hidden="1" customHeight="1" x14ac:dyDescent="0.25">
      <c r="A32" s="526">
        <v>24</v>
      </c>
      <c r="B32" s="533"/>
      <c r="C32" s="533"/>
      <c r="D32" s="533"/>
      <c r="E32" s="533"/>
      <c r="F32" s="533"/>
      <c r="G32" s="533"/>
      <c r="H32" s="534"/>
      <c r="I32" s="527"/>
      <c r="J32" s="527"/>
      <c r="K32" s="18"/>
      <c r="L32" s="18"/>
      <c r="M32" s="535"/>
      <c r="N32" s="535"/>
      <c r="O32" s="535"/>
      <c r="P32" s="18"/>
      <c r="Q32" s="18"/>
      <c r="R32" s="19">
        <f t="shared" si="1"/>
        <v>0</v>
      </c>
      <c r="S32" s="20">
        <f t="shared" si="2"/>
        <v>0</v>
      </c>
      <c r="T32" s="536">
        <f t="shared" si="3"/>
        <v>0</v>
      </c>
      <c r="U32" s="536">
        <f t="shared" si="0"/>
        <v>0</v>
      </c>
      <c r="V32" s="533"/>
    </row>
    <row r="33" spans="1:22" ht="22.5" hidden="1" customHeight="1" x14ac:dyDescent="0.25">
      <c r="A33" s="526">
        <v>25</v>
      </c>
      <c r="B33" s="533"/>
      <c r="C33" s="533"/>
      <c r="D33" s="533"/>
      <c r="E33" s="533"/>
      <c r="F33" s="533"/>
      <c r="G33" s="533"/>
      <c r="H33" s="534"/>
      <c r="I33" s="527"/>
      <c r="J33" s="527"/>
      <c r="K33" s="18"/>
      <c r="L33" s="18"/>
      <c r="M33" s="535"/>
      <c r="N33" s="535"/>
      <c r="O33" s="535"/>
      <c r="P33" s="18"/>
      <c r="Q33" s="18"/>
      <c r="R33" s="19">
        <f t="shared" si="1"/>
        <v>0</v>
      </c>
      <c r="S33" s="20">
        <f t="shared" si="2"/>
        <v>0</v>
      </c>
      <c r="T33" s="536">
        <f t="shared" si="3"/>
        <v>0</v>
      </c>
      <c r="U33" s="536">
        <f t="shared" si="0"/>
        <v>0</v>
      </c>
      <c r="V33" s="533"/>
    </row>
    <row r="34" spans="1:22" s="540" customFormat="1" ht="24.75" customHeight="1" x14ac:dyDescent="0.4">
      <c r="A34" s="1037" t="s">
        <v>71</v>
      </c>
      <c r="B34" s="1038"/>
      <c r="C34" s="1038"/>
      <c r="D34" s="1038"/>
      <c r="E34" s="1038"/>
      <c r="F34" s="1038"/>
      <c r="G34" s="1038"/>
      <c r="H34" s="1038"/>
      <c r="I34" s="1038"/>
      <c r="J34" s="1039"/>
      <c r="K34" s="24">
        <f>SUM(K20:K20)</f>
        <v>28400</v>
      </c>
      <c r="L34" s="24">
        <f>SUM(L20:L20)</f>
        <v>29334.36</v>
      </c>
      <c r="M34" s="537"/>
      <c r="N34" s="537"/>
      <c r="O34" s="537"/>
      <c r="P34" s="24">
        <f>SUM(P20:P20)</f>
        <v>0</v>
      </c>
      <c r="Q34" s="24">
        <f>SUM(Q20:Q20)</f>
        <v>29334.36</v>
      </c>
      <c r="R34" s="24">
        <f>SUM(R20:R20)</f>
        <v>29334.36</v>
      </c>
      <c r="S34" s="25">
        <f>R34-L34</f>
        <v>0</v>
      </c>
      <c r="T34" s="538">
        <f>IFERROR(S34/L34*100,0)</f>
        <v>0</v>
      </c>
      <c r="U34" s="538">
        <f>SUM(U20:U20)</f>
        <v>100</v>
      </c>
      <c r="V34" s="539"/>
    </row>
    <row r="35" spans="1:22" x14ac:dyDescent="0.4">
      <c r="A35" s="541" t="s">
        <v>72</v>
      </c>
      <c r="B35" s="541"/>
      <c r="C35" s="541"/>
      <c r="D35" s="541"/>
      <c r="E35" s="541"/>
      <c r="F35" s="541"/>
      <c r="G35" s="541"/>
      <c r="H35" s="541"/>
      <c r="I35" s="541"/>
      <c r="J35" s="541"/>
      <c r="K35" s="542"/>
      <c r="L35" s="542"/>
      <c r="M35" s="542"/>
      <c r="N35" s="542"/>
      <c r="O35" s="542"/>
      <c r="P35" s="543"/>
      <c r="Q35" s="543"/>
      <c r="R35" s="544"/>
      <c r="S35" s="545"/>
      <c r="T35" s="545"/>
      <c r="U35" s="545"/>
      <c r="V35" s="541"/>
    </row>
    <row r="36" spans="1:22" ht="36" customHeight="1" x14ac:dyDescent="0.25">
      <c r="A36" s="1040" t="s">
        <v>73</v>
      </c>
      <c r="B36" s="1041"/>
      <c r="C36" s="1041"/>
      <c r="D36" s="1041"/>
      <c r="E36" s="1041"/>
      <c r="F36" s="1041"/>
      <c r="G36" s="1041"/>
      <c r="H36" s="1041"/>
      <c r="I36" s="1041"/>
      <c r="J36" s="1041"/>
      <c r="K36" s="1041"/>
      <c r="L36" s="1041"/>
      <c r="M36" s="1041"/>
      <c r="N36" s="1041"/>
      <c r="O36" s="1041"/>
      <c r="P36" s="1041"/>
      <c r="Q36" s="1041"/>
      <c r="R36" s="1041"/>
      <c r="S36" s="1041"/>
      <c r="T36" s="1041"/>
      <c r="U36" s="1041"/>
      <c r="V36" s="1042"/>
    </row>
    <row r="37" spans="1:22" ht="95.25" customHeight="1" x14ac:dyDescent="0.4">
      <c r="A37" s="1043"/>
      <c r="B37" s="1044"/>
      <c r="C37" s="1044"/>
      <c r="D37" s="1044"/>
      <c r="E37" s="1044"/>
      <c r="F37" s="1044"/>
      <c r="G37" s="1044"/>
      <c r="H37" s="1044"/>
      <c r="I37" s="1044"/>
      <c r="J37" s="1044"/>
      <c r="K37" s="1044"/>
      <c r="L37" s="1044"/>
      <c r="M37" s="1044"/>
      <c r="N37" s="1044"/>
      <c r="O37" s="1044"/>
      <c r="P37" s="1044"/>
      <c r="Q37" s="1044"/>
      <c r="R37" s="1044"/>
      <c r="S37" s="1044"/>
      <c r="T37" s="1044"/>
      <c r="U37" s="1044"/>
      <c r="V37" s="1045"/>
    </row>
    <row r="38" spans="1:22" ht="15" hidden="1" customHeight="1" x14ac:dyDescent="0.4">
      <c r="A38" s="1046" t="s">
        <v>74</v>
      </c>
      <c r="B38" s="1046"/>
      <c r="C38" s="1046"/>
      <c r="D38" s="1046"/>
      <c r="E38" s="1046"/>
      <c r="F38" s="1046"/>
      <c r="G38" s="1046"/>
      <c r="H38" s="1046"/>
      <c r="I38" s="1046"/>
      <c r="J38" s="546"/>
      <c r="K38" s="546"/>
      <c r="L38" s="546"/>
      <c r="M38" s="546"/>
      <c r="N38" s="546"/>
      <c r="O38" s="546"/>
      <c r="P38" s="546"/>
      <c r="Q38" s="546"/>
      <c r="R38" s="546"/>
      <c r="S38" s="546"/>
      <c r="T38" s="546"/>
      <c r="U38" s="546"/>
      <c r="V38" s="546"/>
    </row>
    <row r="39" spans="1:22" ht="15" hidden="1" customHeight="1" x14ac:dyDescent="0.4">
      <c r="A39" s="547" t="s">
        <v>75</v>
      </c>
      <c r="B39" s="547"/>
      <c r="C39" s="1036" t="s">
        <v>76</v>
      </c>
      <c r="D39" s="1036"/>
      <c r="E39" s="1036"/>
      <c r="F39" s="1036"/>
      <c r="G39" s="1036"/>
      <c r="H39" s="1036"/>
      <c r="I39" s="1036"/>
      <c r="V39" s="522"/>
    </row>
    <row r="40" spans="1:22" ht="15" hidden="1" customHeight="1" x14ac:dyDescent="0.4">
      <c r="A40" s="547" t="s">
        <v>77</v>
      </c>
      <c r="B40" s="547"/>
      <c r="C40" s="1036" t="s">
        <v>78</v>
      </c>
      <c r="D40" s="1036"/>
      <c r="E40" s="1036"/>
      <c r="F40" s="1036"/>
      <c r="G40" s="1036"/>
      <c r="H40" s="1036"/>
      <c r="I40" s="1036"/>
      <c r="V40" s="522"/>
    </row>
    <row r="41" spans="1:22" ht="15" hidden="1" customHeight="1" x14ac:dyDescent="0.4">
      <c r="A41" s="547" t="s">
        <v>79</v>
      </c>
      <c r="B41" s="547"/>
      <c r="C41" s="1036" t="s">
        <v>80</v>
      </c>
      <c r="D41" s="1036"/>
      <c r="E41" s="1036"/>
      <c r="F41" s="1036"/>
      <c r="G41" s="1036"/>
      <c r="H41" s="1036"/>
      <c r="I41" s="1036"/>
      <c r="V41" s="522"/>
    </row>
    <row r="42" spans="1:22" ht="15" hidden="1" customHeight="1" x14ac:dyDescent="0.4">
      <c r="A42" s="547" t="s">
        <v>81</v>
      </c>
      <c r="B42" s="547"/>
      <c r="C42" s="1036" t="s">
        <v>82</v>
      </c>
      <c r="D42" s="1036"/>
      <c r="E42" s="1036"/>
      <c r="F42" s="1036"/>
      <c r="G42" s="1036"/>
      <c r="H42" s="1036"/>
      <c r="I42" s="1036"/>
      <c r="V42" s="522"/>
    </row>
    <row r="43" spans="1:22" ht="35.25" customHeight="1" x14ac:dyDescent="0.4"/>
    <row r="45" spans="1:22" x14ac:dyDescent="0.4">
      <c r="H45" s="548"/>
      <c r="I45" s="548"/>
      <c r="J45" s="548"/>
      <c r="K45" s="548"/>
      <c r="L45" s="548"/>
      <c r="M45" s="548"/>
      <c r="N45" s="548"/>
      <c r="O45" s="548"/>
      <c r="P45" s="548"/>
      <c r="Q45" s="548"/>
      <c r="R45"/>
      <c r="S45" s="548"/>
      <c r="T45" s="548"/>
      <c r="U45" s="548"/>
    </row>
    <row r="46" spans="1:22" x14ac:dyDescent="0.4">
      <c r="H46" s="548"/>
      <c r="I46" s="548"/>
      <c r="J46" s="548"/>
      <c r="K46" s="548"/>
      <c r="L46" s="548"/>
      <c r="M46" s="548"/>
      <c r="N46" s="548"/>
      <c r="O46" s="548"/>
      <c r="P46" s="548"/>
      <c r="Q46" s="548"/>
      <c r="R46"/>
      <c r="S46" s="548"/>
      <c r="T46" s="548"/>
      <c r="U46" s="548"/>
    </row>
    <row r="47" spans="1:22" x14ac:dyDescent="0.4">
      <c r="H47" s="548"/>
      <c r="I47" s="548"/>
      <c r="J47" s="548"/>
      <c r="K47" s="549"/>
      <c r="L47" s="549"/>
      <c r="M47" s="549"/>
      <c r="N47" s="549"/>
      <c r="O47" s="549"/>
      <c r="P47" s="550"/>
      <c r="Q47" s="550"/>
      <c r="R47"/>
      <c r="S47" s="548"/>
      <c r="T47" s="548"/>
      <c r="U47" s="548"/>
    </row>
    <row r="48" spans="1:22" x14ac:dyDescent="0.4">
      <c r="H48" s="548"/>
      <c r="I48" s="548"/>
      <c r="J48" s="548"/>
      <c r="K48" s="549"/>
      <c r="L48" s="549"/>
      <c r="M48" s="549"/>
      <c r="N48" s="549"/>
      <c r="O48" s="549"/>
      <c r="P48" s="550"/>
      <c r="Q48" s="550"/>
      <c r="R48"/>
      <c r="S48" s="548"/>
      <c r="T48" s="548"/>
      <c r="U48" s="548"/>
    </row>
    <row r="49" spans="1:28" x14ac:dyDescent="0.4">
      <c r="H49" s="548"/>
      <c r="I49" s="548"/>
      <c r="J49" s="548"/>
      <c r="K49" s="548"/>
      <c r="L49" s="548"/>
      <c r="M49" s="548"/>
      <c r="N49" s="548"/>
      <c r="O49" s="548"/>
      <c r="P49" s="548"/>
      <c r="Q49" s="548"/>
      <c r="R49"/>
      <c r="S49" s="548"/>
      <c r="T49" s="548"/>
      <c r="U49" s="548"/>
    </row>
    <row r="50" spans="1:28" x14ac:dyDescent="0.4">
      <c r="H50" s="548"/>
      <c r="I50" s="548"/>
      <c r="J50" s="548"/>
      <c r="K50" s="548"/>
      <c r="L50" s="548"/>
      <c r="M50" s="548"/>
      <c r="N50" s="548"/>
      <c r="O50" s="548"/>
      <c r="P50" s="548"/>
      <c r="Q50" s="548"/>
      <c r="R50" s="548"/>
      <c r="S50" s="548"/>
      <c r="T50" s="548"/>
      <c r="U50" s="548"/>
    </row>
    <row r="51" spans="1:28" x14ac:dyDescent="0.4">
      <c r="H51" s="548"/>
      <c r="I51" s="548"/>
      <c r="J51" s="548"/>
      <c r="K51" s="548"/>
      <c r="L51" s="548"/>
      <c r="M51" s="548"/>
      <c r="N51" s="548"/>
      <c r="O51" s="548"/>
      <c r="P51" s="548"/>
      <c r="Q51" s="548"/>
      <c r="R51" s="548"/>
      <c r="S51" s="548"/>
      <c r="T51" s="548"/>
      <c r="U51" s="548"/>
    </row>
    <row r="52" spans="1:28" x14ac:dyDescent="0.4">
      <c r="H52" s="548"/>
      <c r="I52" s="548"/>
      <c r="J52" s="548"/>
      <c r="K52" s="548"/>
      <c r="L52" s="548"/>
      <c r="M52" s="548"/>
      <c r="N52" s="548"/>
      <c r="O52" s="548"/>
      <c r="P52" s="548"/>
      <c r="Q52" s="548"/>
      <c r="R52" s="548"/>
      <c r="S52" s="548"/>
      <c r="T52" s="548"/>
      <c r="U52" s="548"/>
    </row>
    <row r="53" spans="1:28" s="523" customFormat="1" x14ac:dyDescent="0.4">
      <c r="A53" s="522"/>
      <c r="B53" s="522"/>
      <c r="C53" s="522"/>
      <c r="D53" s="522"/>
      <c r="E53" s="522"/>
      <c r="F53" s="522"/>
      <c r="G53" s="522"/>
      <c r="H53" s="548"/>
      <c r="I53" s="548"/>
      <c r="J53" s="548"/>
      <c r="K53" s="548"/>
      <c r="L53" s="548"/>
      <c r="M53" s="548"/>
      <c r="N53" s="548"/>
      <c r="O53" s="548"/>
      <c r="P53" s="548"/>
      <c r="Q53" s="548"/>
      <c r="R53" s="548"/>
      <c r="S53" s="548"/>
      <c r="T53" s="548"/>
      <c r="U53" s="548"/>
      <c r="W53" s="524"/>
      <c r="X53" s="524"/>
      <c r="Y53" s="524"/>
      <c r="Z53" s="524"/>
      <c r="AA53" s="524"/>
      <c r="AB53" s="524"/>
    </row>
  </sheetData>
  <sheetProtection algorithmName="SHA-512" hashValue="d24bl1AzeXUyacwlYwoQGiWt/QhsJ6L0wCfUZYkeczqLIDrCI5b5aUkQvWm5KAzDj8a63nbttS5kW6YuCKqOSA==" saltValue="gwtjmJ40i7MjCGdNrNBRMA==" spinCount="100000" sheet="1" objects="1" scenarios="1" selectLockedCells="1" selectUnlockedCells="1"/>
  <mergeCells count="49">
    <mergeCell ref="C40:I40"/>
    <mergeCell ref="C41:I41"/>
    <mergeCell ref="C42:I42"/>
    <mergeCell ref="T18:T19"/>
    <mergeCell ref="A34:J34"/>
    <mergeCell ref="A36:V36"/>
    <mergeCell ref="A37:V37"/>
    <mergeCell ref="A38:I38"/>
    <mergeCell ref="C39:I39"/>
    <mergeCell ref="J18:J19"/>
    <mergeCell ref="K18:K19"/>
    <mergeCell ref="L18:L19"/>
    <mergeCell ref="M18:O18"/>
    <mergeCell ref="P18:R18"/>
    <mergeCell ref="S18:S19"/>
    <mergeCell ref="D18:D19"/>
    <mergeCell ref="A16:V16"/>
    <mergeCell ref="A17:A19"/>
    <mergeCell ref="B17:B19"/>
    <mergeCell ref="C17:H17"/>
    <mergeCell ref="I17:J17"/>
    <mergeCell ref="K17:R17"/>
    <mergeCell ref="S17:T17"/>
    <mergeCell ref="U17:U19"/>
    <mergeCell ref="V17:V19"/>
    <mergeCell ref="C18:C19"/>
    <mergeCell ref="E18:E19"/>
    <mergeCell ref="F18:F19"/>
    <mergeCell ref="G18:G19"/>
    <mergeCell ref="H18:H19"/>
    <mergeCell ref="I18:I19"/>
    <mergeCell ref="A13:I13"/>
    <mergeCell ref="J13:V13"/>
    <mergeCell ref="A14:I14"/>
    <mergeCell ref="J14:V14"/>
    <mergeCell ref="A15:I15"/>
    <mergeCell ref="J15:V15"/>
    <mergeCell ref="A10:I10"/>
    <mergeCell ref="J10:V10"/>
    <mergeCell ref="A11:I11"/>
    <mergeCell ref="J11:V11"/>
    <mergeCell ref="A12:I12"/>
    <mergeCell ref="J12:V12"/>
    <mergeCell ref="A6:V6"/>
    <mergeCell ref="A7:V7"/>
    <mergeCell ref="A8:I8"/>
    <mergeCell ref="J8:V8"/>
    <mergeCell ref="A9:I9"/>
    <mergeCell ref="J9:V9"/>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4:AB60"/>
  <sheetViews>
    <sheetView showGridLines="0" topLeftCell="E21" zoomScale="50" zoomScaleNormal="50" zoomScaleSheetLayoutView="80" workbookViewId="0">
      <selection activeCell="J14" sqref="J14:V14"/>
    </sheetView>
  </sheetViews>
  <sheetFormatPr defaultColWidth="9.140625" defaultRowHeight="26.25" x14ac:dyDescent="0.4"/>
  <cols>
    <col min="1" max="1" width="13" style="586" customWidth="1"/>
    <col min="2" max="2" width="23.85546875" style="586" customWidth="1"/>
    <col min="3" max="3" width="51" style="586" customWidth="1"/>
    <col min="4" max="4" width="86.5703125" style="586" customWidth="1"/>
    <col min="5" max="5" width="49" style="586" customWidth="1"/>
    <col min="6" max="6" width="56.85546875" style="586" customWidth="1"/>
    <col min="7" max="7" width="50.140625" style="586" customWidth="1"/>
    <col min="8" max="8" width="31.85546875" style="586" customWidth="1"/>
    <col min="9" max="9" width="17.5703125" style="586" customWidth="1"/>
    <col min="10" max="10" width="16.28515625" style="586" customWidth="1"/>
    <col min="11" max="15" width="32.28515625" style="586" customWidth="1"/>
    <col min="16" max="16" width="28.5703125" style="586" customWidth="1"/>
    <col min="17" max="17" width="27.140625" style="586" customWidth="1"/>
    <col min="18" max="18" width="30" style="586" customWidth="1"/>
    <col min="19" max="19" width="27.85546875" style="586" customWidth="1"/>
    <col min="20" max="20" width="25" style="586" customWidth="1"/>
    <col min="21" max="21" width="20" style="586" customWidth="1"/>
    <col min="22" max="22" width="36" style="588" customWidth="1"/>
    <col min="23" max="27" width="9.140625" style="589"/>
    <col min="28" max="28" width="14" style="589" bestFit="1" customWidth="1"/>
    <col min="29" max="16384" width="9.140625" style="589"/>
  </cols>
  <sheetData>
    <row r="4" spans="1:22" ht="33.75" x14ac:dyDescent="0.4">
      <c r="K4" s="587"/>
      <c r="L4" s="587"/>
      <c r="M4" s="587"/>
      <c r="N4" s="587"/>
      <c r="O4" s="587"/>
    </row>
    <row r="5" spans="1:22" ht="39" customHeight="1" x14ac:dyDescent="0.4"/>
    <row r="6" spans="1:22" ht="31.5" customHeight="1" x14ac:dyDescent="0.25">
      <c r="A6" s="1095" t="s">
        <v>0</v>
      </c>
      <c r="B6" s="1095"/>
      <c r="C6" s="1095"/>
      <c r="D6" s="1095"/>
      <c r="E6" s="1095"/>
      <c r="F6" s="1095"/>
      <c r="G6" s="1095"/>
      <c r="H6" s="1095"/>
      <c r="I6" s="1095"/>
      <c r="J6" s="1095"/>
      <c r="K6" s="1095"/>
      <c r="L6" s="1095"/>
      <c r="M6" s="1095"/>
      <c r="N6" s="1095"/>
      <c r="O6" s="1095"/>
      <c r="P6" s="1095"/>
      <c r="Q6" s="1095"/>
      <c r="R6" s="1095"/>
      <c r="S6" s="1095"/>
      <c r="T6" s="1095"/>
      <c r="U6" s="1095"/>
      <c r="V6" s="1095"/>
    </row>
    <row r="7" spans="1:22" x14ac:dyDescent="0.25">
      <c r="A7" s="1096" t="s">
        <v>1</v>
      </c>
      <c r="B7" s="1096"/>
      <c r="C7" s="1096"/>
      <c r="D7" s="1096"/>
      <c r="E7" s="1096"/>
      <c r="F7" s="1096"/>
      <c r="G7" s="1096"/>
      <c r="H7" s="1096"/>
      <c r="I7" s="1096"/>
      <c r="J7" s="1096"/>
      <c r="K7" s="1096"/>
      <c r="L7" s="1096"/>
      <c r="M7" s="1096"/>
      <c r="N7" s="1096"/>
      <c r="O7" s="1096"/>
      <c r="P7" s="1096"/>
      <c r="Q7" s="1096"/>
      <c r="R7" s="1096"/>
      <c r="S7" s="1096"/>
      <c r="T7" s="1096"/>
      <c r="U7" s="1096"/>
      <c r="V7" s="1096"/>
    </row>
    <row r="8" spans="1:22" ht="45" customHeight="1" x14ac:dyDescent="0.25">
      <c r="A8" s="1091" t="s">
        <v>2</v>
      </c>
      <c r="B8" s="1091"/>
      <c r="C8" s="1091"/>
      <c r="D8" s="1091"/>
      <c r="E8" s="1091"/>
      <c r="F8" s="1091"/>
      <c r="G8" s="1091"/>
      <c r="H8" s="1091"/>
      <c r="I8" s="1091"/>
      <c r="J8" s="1092" t="s">
        <v>1481</v>
      </c>
      <c r="K8" s="1092"/>
      <c r="L8" s="1092"/>
      <c r="M8" s="1092"/>
      <c r="N8" s="1092"/>
      <c r="O8" s="1092"/>
      <c r="P8" s="1092"/>
      <c r="Q8" s="1092"/>
      <c r="R8" s="1092"/>
      <c r="S8" s="1092"/>
      <c r="T8" s="1092"/>
      <c r="U8" s="1092"/>
      <c r="V8" s="1092"/>
    </row>
    <row r="9" spans="1:22" ht="45" customHeight="1" x14ac:dyDescent="0.25">
      <c r="A9" s="1091" t="s">
        <v>4</v>
      </c>
      <c r="B9" s="1091"/>
      <c r="C9" s="1091"/>
      <c r="D9" s="1091"/>
      <c r="E9" s="1091"/>
      <c r="F9" s="1091"/>
      <c r="G9" s="1091"/>
      <c r="H9" s="1091"/>
      <c r="I9" s="1091"/>
      <c r="J9" s="1092" t="s">
        <v>1244</v>
      </c>
      <c r="K9" s="1092"/>
      <c r="L9" s="1092"/>
      <c r="M9" s="1092"/>
      <c r="N9" s="1092"/>
      <c r="O9" s="1092"/>
      <c r="P9" s="1092"/>
      <c r="Q9" s="1092"/>
      <c r="R9" s="1092"/>
      <c r="S9" s="1092"/>
      <c r="T9" s="1092"/>
      <c r="U9" s="1092"/>
      <c r="V9" s="1092"/>
    </row>
    <row r="10" spans="1:22" ht="45" customHeight="1" x14ac:dyDescent="0.25">
      <c r="A10" s="1091" t="s">
        <v>6</v>
      </c>
      <c r="B10" s="1091"/>
      <c r="C10" s="1091"/>
      <c r="D10" s="1091"/>
      <c r="E10" s="1091"/>
      <c r="F10" s="1091"/>
      <c r="G10" s="1091"/>
      <c r="H10" s="1091"/>
      <c r="I10" s="1091"/>
      <c r="J10" s="1092" t="s">
        <v>7</v>
      </c>
      <c r="K10" s="1092"/>
      <c r="L10" s="1092"/>
      <c r="M10" s="1092"/>
      <c r="N10" s="1092"/>
      <c r="O10" s="1092"/>
      <c r="P10" s="1092"/>
      <c r="Q10" s="1092"/>
      <c r="R10" s="1092"/>
      <c r="S10" s="1092"/>
      <c r="T10" s="1092"/>
      <c r="U10" s="1092"/>
      <c r="V10" s="1092"/>
    </row>
    <row r="11" spans="1:22" ht="69" customHeight="1" x14ac:dyDescent="0.25">
      <c r="A11" s="1091" t="s">
        <v>8</v>
      </c>
      <c r="B11" s="1091"/>
      <c r="C11" s="1091"/>
      <c r="D11" s="1091"/>
      <c r="E11" s="1091"/>
      <c r="F11" s="1091"/>
      <c r="G11" s="1091"/>
      <c r="H11" s="1091"/>
      <c r="I11" s="1091"/>
      <c r="J11" s="1092" t="s">
        <v>1761</v>
      </c>
      <c r="K11" s="1092"/>
      <c r="L11" s="1092"/>
      <c r="M11" s="1092"/>
      <c r="N11" s="1092"/>
      <c r="O11" s="1092"/>
      <c r="P11" s="1092"/>
      <c r="Q11" s="1092"/>
      <c r="R11" s="1092"/>
      <c r="S11" s="1092"/>
      <c r="T11" s="1092"/>
      <c r="U11" s="1092"/>
      <c r="V11" s="1092"/>
    </row>
    <row r="12" spans="1:22" ht="82.5" customHeight="1" x14ac:dyDescent="0.25">
      <c r="A12" s="1091" t="s">
        <v>85</v>
      </c>
      <c r="B12" s="1091"/>
      <c r="C12" s="1091"/>
      <c r="D12" s="1091"/>
      <c r="E12" s="1091"/>
      <c r="F12" s="1091"/>
      <c r="G12" s="1091"/>
      <c r="H12" s="1091"/>
      <c r="I12" s="1091"/>
      <c r="J12" s="1092" t="s">
        <v>1902</v>
      </c>
      <c r="K12" s="1092"/>
      <c r="L12" s="1092"/>
      <c r="M12" s="1092"/>
      <c r="N12" s="1092"/>
      <c r="O12" s="1092"/>
      <c r="P12" s="1092"/>
      <c r="Q12" s="1092"/>
      <c r="R12" s="1092"/>
      <c r="S12" s="1092"/>
      <c r="T12" s="1092"/>
      <c r="U12" s="1092"/>
      <c r="V12" s="1092"/>
    </row>
    <row r="13" spans="1:22" ht="45" customHeight="1" x14ac:dyDescent="0.25">
      <c r="A13" s="1091" t="s">
        <v>12</v>
      </c>
      <c r="B13" s="1091"/>
      <c r="C13" s="1091"/>
      <c r="D13" s="1091"/>
      <c r="E13" s="1091"/>
      <c r="F13" s="1091"/>
      <c r="G13" s="1091"/>
      <c r="H13" s="1091"/>
      <c r="I13" s="1091"/>
      <c r="J13" s="1092" t="s">
        <v>285</v>
      </c>
      <c r="K13" s="1092"/>
      <c r="L13" s="1092"/>
      <c r="M13" s="1092"/>
      <c r="N13" s="1092"/>
      <c r="O13" s="1092"/>
      <c r="P13" s="1092"/>
      <c r="Q13" s="1092"/>
      <c r="R13" s="1092"/>
      <c r="S13" s="1092"/>
      <c r="T13" s="1092"/>
      <c r="U13" s="1092"/>
      <c r="V13" s="1092"/>
    </row>
    <row r="14" spans="1:22" ht="45" customHeight="1" x14ac:dyDescent="0.25">
      <c r="A14" s="1091" t="s">
        <v>14</v>
      </c>
      <c r="B14" s="1091"/>
      <c r="C14" s="1091"/>
      <c r="D14" s="1091"/>
      <c r="E14" s="1091"/>
      <c r="F14" s="1091"/>
      <c r="G14" s="1091"/>
      <c r="H14" s="1091"/>
      <c r="I14" s="1091"/>
      <c r="J14" s="1092" t="s">
        <v>484</v>
      </c>
      <c r="K14" s="1092"/>
      <c r="L14" s="1092"/>
      <c r="M14" s="1092"/>
      <c r="N14" s="1092"/>
      <c r="O14" s="1092"/>
      <c r="P14" s="1092"/>
      <c r="Q14" s="1092"/>
      <c r="R14" s="1092"/>
      <c r="S14" s="1092"/>
      <c r="T14" s="1092"/>
      <c r="U14" s="1092"/>
      <c r="V14" s="1092"/>
    </row>
    <row r="15" spans="1:22" ht="45" customHeight="1" x14ac:dyDescent="0.25">
      <c r="A15" s="1093" t="s">
        <v>16</v>
      </c>
      <c r="B15" s="1093"/>
      <c r="C15" s="1093"/>
      <c r="D15" s="1093"/>
      <c r="E15" s="1093"/>
      <c r="F15" s="1093"/>
      <c r="G15" s="1093"/>
      <c r="H15" s="1093"/>
      <c r="I15" s="1093"/>
      <c r="J15" s="1094" t="s">
        <v>1754</v>
      </c>
      <c r="K15" s="1094"/>
      <c r="L15" s="1094"/>
      <c r="M15" s="1094"/>
      <c r="N15" s="1094"/>
      <c r="O15" s="1094"/>
      <c r="P15" s="1094"/>
      <c r="Q15" s="1094"/>
      <c r="R15" s="1094"/>
      <c r="S15" s="1094"/>
      <c r="T15" s="1094"/>
      <c r="U15" s="1094"/>
      <c r="V15" s="1094"/>
    </row>
    <row r="16" spans="1:22" s="590" customFormat="1" ht="54" customHeight="1" x14ac:dyDescent="0.25">
      <c r="A16" s="1085"/>
      <c r="B16" s="1085"/>
      <c r="C16" s="1085"/>
      <c r="D16" s="1085"/>
      <c r="E16" s="1085"/>
      <c r="F16" s="1085"/>
      <c r="G16" s="1085"/>
      <c r="H16" s="1085"/>
      <c r="I16" s="1085"/>
      <c r="J16" s="1085"/>
      <c r="K16" s="1085"/>
      <c r="L16" s="1085"/>
      <c r="M16" s="1085"/>
      <c r="N16" s="1085"/>
      <c r="O16" s="1085"/>
      <c r="P16" s="1085"/>
      <c r="Q16" s="1085"/>
      <c r="R16" s="1085"/>
      <c r="S16" s="1085"/>
      <c r="T16" s="1085"/>
      <c r="U16" s="1085"/>
      <c r="V16" s="1085"/>
    </row>
    <row r="17" spans="1:22" ht="60" customHeight="1" x14ac:dyDescent="0.25">
      <c r="A17" s="1063" t="s">
        <v>17</v>
      </c>
      <c r="B17" s="1063" t="s">
        <v>18</v>
      </c>
      <c r="C17" s="1086" t="s">
        <v>19</v>
      </c>
      <c r="D17" s="1087"/>
      <c r="E17" s="1087"/>
      <c r="F17" s="1087"/>
      <c r="G17" s="1087"/>
      <c r="H17" s="1088"/>
      <c r="I17" s="1086" t="s">
        <v>20</v>
      </c>
      <c r="J17" s="1088"/>
      <c r="K17" s="1078" t="s">
        <v>21</v>
      </c>
      <c r="L17" s="1078"/>
      <c r="M17" s="1078"/>
      <c r="N17" s="1078"/>
      <c r="O17" s="1078"/>
      <c r="P17" s="1078"/>
      <c r="Q17" s="1078"/>
      <c r="R17" s="1078"/>
      <c r="S17" s="1063" t="s">
        <v>22</v>
      </c>
      <c r="T17" s="1063"/>
      <c r="U17" s="1089" t="s">
        <v>89</v>
      </c>
      <c r="V17" s="1063" t="s">
        <v>24</v>
      </c>
    </row>
    <row r="18" spans="1:22" ht="48.75" customHeight="1" x14ac:dyDescent="0.25">
      <c r="A18" s="1063"/>
      <c r="B18" s="1063"/>
      <c r="C18" s="1084" t="s">
        <v>25</v>
      </c>
      <c r="D18" s="1076" t="s">
        <v>26</v>
      </c>
      <c r="E18" s="1076" t="s">
        <v>27</v>
      </c>
      <c r="F18" s="1084" t="s">
        <v>28</v>
      </c>
      <c r="G18" s="1076" t="s">
        <v>29</v>
      </c>
      <c r="H18" s="1076" t="s">
        <v>30</v>
      </c>
      <c r="I18" s="1084" t="s">
        <v>31</v>
      </c>
      <c r="J18" s="1076" t="s">
        <v>32</v>
      </c>
      <c r="K18" s="1078" t="s">
        <v>33</v>
      </c>
      <c r="L18" s="1079" t="s">
        <v>581</v>
      </c>
      <c r="M18" s="1081" t="s">
        <v>35</v>
      </c>
      <c r="N18" s="1082"/>
      <c r="O18" s="1083"/>
      <c r="P18" s="1081" t="s">
        <v>36</v>
      </c>
      <c r="Q18" s="1082"/>
      <c r="R18" s="1083"/>
      <c r="S18" s="1063" t="s">
        <v>90</v>
      </c>
      <c r="T18" s="1063" t="s">
        <v>91</v>
      </c>
      <c r="U18" s="1089"/>
      <c r="V18" s="1063"/>
    </row>
    <row r="19" spans="1:22" ht="79.900000000000006" customHeight="1" x14ac:dyDescent="0.25">
      <c r="A19" s="1063"/>
      <c r="B19" s="1063"/>
      <c r="C19" s="1084"/>
      <c r="D19" s="1090"/>
      <c r="E19" s="1090"/>
      <c r="F19" s="1084"/>
      <c r="G19" s="1077"/>
      <c r="H19" s="1077"/>
      <c r="I19" s="1084"/>
      <c r="J19" s="1077"/>
      <c r="K19" s="1078"/>
      <c r="L19" s="1080"/>
      <c r="M19" s="591" t="s">
        <v>39</v>
      </c>
      <c r="N19" s="591" t="s">
        <v>40</v>
      </c>
      <c r="O19" s="591" t="s">
        <v>41</v>
      </c>
      <c r="P19" s="591" t="s">
        <v>42</v>
      </c>
      <c r="Q19" s="591" t="s">
        <v>43</v>
      </c>
      <c r="R19" s="591" t="s">
        <v>44</v>
      </c>
      <c r="S19" s="1063"/>
      <c r="T19" s="1063"/>
      <c r="U19" s="1089"/>
      <c r="V19" s="1063"/>
    </row>
    <row r="20" spans="1:22" ht="315.75" customHeight="1" x14ac:dyDescent="0.25">
      <c r="A20" s="592">
        <v>1</v>
      </c>
      <c r="B20" s="592" t="s">
        <v>45</v>
      </c>
      <c r="C20" s="592" t="s">
        <v>1888</v>
      </c>
      <c r="D20" s="592" t="s">
        <v>1889</v>
      </c>
      <c r="E20" s="592"/>
      <c r="F20" s="592" t="s">
        <v>1890</v>
      </c>
      <c r="G20" s="592" t="s">
        <v>1891</v>
      </c>
      <c r="H20" s="592" t="s">
        <v>1244</v>
      </c>
      <c r="I20" s="593" t="s">
        <v>65</v>
      </c>
      <c r="J20" s="593" t="s">
        <v>53</v>
      </c>
      <c r="K20" s="1064">
        <v>51000</v>
      </c>
      <c r="L20" s="1064">
        <v>52677.9</v>
      </c>
      <c r="M20" s="594" t="s">
        <v>189</v>
      </c>
      <c r="N20" s="594"/>
      <c r="O20" s="594"/>
      <c r="P20" s="1067">
        <v>0</v>
      </c>
      <c r="Q20" s="1064">
        <f>R20-P20</f>
        <v>122677.9</v>
      </c>
      <c r="R20" s="1070">
        <v>122677.9</v>
      </c>
      <c r="S20" s="1073">
        <f>R20-L20</f>
        <v>70000</v>
      </c>
      <c r="T20" s="1050">
        <f>IFERROR(S20/L20*100,0)</f>
        <v>132.88304962802238</v>
      </c>
      <c r="U20" s="1050">
        <f>IFERROR(R20/$R$41*100,0)</f>
        <v>100</v>
      </c>
      <c r="V20" s="592" t="s">
        <v>1244</v>
      </c>
    </row>
    <row r="21" spans="1:22" ht="291" customHeight="1" x14ac:dyDescent="0.25">
      <c r="A21" s="592">
        <v>2</v>
      </c>
      <c r="B21" s="592" t="s">
        <v>45</v>
      </c>
      <c r="C21" s="592" t="s">
        <v>1892</v>
      </c>
      <c r="D21" s="592" t="s">
        <v>1893</v>
      </c>
      <c r="E21" s="592"/>
      <c r="F21" s="595" t="s">
        <v>1894</v>
      </c>
      <c r="G21" s="592" t="s">
        <v>1895</v>
      </c>
      <c r="H21" s="592" t="s">
        <v>1244</v>
      </c>
      <c r="I21" s="593" t="s">
        <v>65</v>
      </c>
      <c r="J21" s="593" t="s">
        <v>53</v>
      </c>
      <c r="K21" s="1065"/>
      <c r="L21" s="1065"/>
      <c r="M21" s="594" t="s">
        <v>189</v>
      </c>
      <c r="N21" s="594"/>
      <c r="O21" s="594"/>
      <c r="P21" s="1068"/>
      <c r="Q21" s="1065"/>
      <c r="R21" s="1071"/>
      <c r="S21" s="1074"/>
      <c r="T21" s="1051"/>
      <c r="U21" s="1051"/>
      <c r="V21" s="592" t="s">
        <v>1244</v>
      </c>
    </row>
    <row r="22" spans="1:22" ht="198" customHeight="1" x14ac:dyDescent="0.25">
      <c r="A22" s="592">
        <v>3</v>
      </c>
      <c r="B22" s="592" t="s">
        <v>45</v>
      </c>
      <c r="C22" s="592" t="s">
        <v>1896</v>
      </c>
      <c r="D22" s="592" t="s">
        <v>1897</v>
      </c>
      <c r="E22" s="592"/>
      <c r="F22" s="592" t="s">
        <v>1898</v>
      </c>
      <c r="G22" s="592" t="s">
        <v>1899</v>
      </c>
      <c r="H22" s="592" t="s">
        <v>1244</v>
      </c>
      <c r="I22" s="593" t="s">
        <v>65</v>
      </c>
      <c r="J22" s="593" t="s">
        <v>53</v>
      </c>
      <c r="K22" s="1065"/>
      <c r="L22" s="1065"/>
      <c r="M22" s="594" t="s">
        <v>189</v>
      </c>
      <c r="N22" s="594"/>
      <c r="O22" s="594"/>
      <c r="P22" s="1068"/>
      <c r="Q22" s="1065"/>
      <c r="R22" s="1071"/>
      <c r="S22" s="1074"/>
      <c r="T22" s="1051"/>
      <c r="U22" s="1051"/>
      <c r="V22" s="592" t="s">
        <v>1244</v>
      </c>
    </row>
    <row r="23" spans="1:22" ht="227.25" customHeight="1" x14ac:dyDescent="0.25">
      <c r="A23" s="592">
        <v>4</v>
      </c>
      <c r="B23" s="592" t="s">
        <v>45</v>
      </c>
      <c r="C23" s="592" t="s">
        <v>1900</v>
      </c>
      <c r="D23" s="592"/>
      <c r="E23" s="592"/>
      <c r="F23" s="592" t="s">
        <v>1901</v>
      </c>
      <c r="G23" s="592"/>
      <c r="H23" s="592" t="s">
        <v>1244</v>
      </c>
      <c r="I23" s="593" t="s">
        <v>65</v>
      </c>
      <c r="J23" s="593" t="s">
        <v>53</v>
      </c>
      <c r="K23" s="1065"/>
      <c r="L23" s="1065"/>
      <c r="M23" s="594" t="s">
        <v>189</v>
      </c>
      <c r="N23" s="594"/>
      <c r="O23" s="594"/>
      <c r="P23" s="1068"/>
      <c r="Q23" s="1065"/>
      <c r="R23" s="1071"/>
      <c r="S23" s="1074"/>
      <c r="T23" s="1051"/>
      <c r="U23" s="1051"/>
      <c r="V23" s="592" t="s">
        <v>1244</v>
      </c>
    </row>
    <row r="24" spans="1:22" ht="52.5" hidden="1" x14ac:dyDescent="0.25">
      <c r="A24" s="592">
        <v>5</v>
      </c>
      <c r="B24" s="592" t="s">
        <v>45</v>
      </c>
      <c r="C24" s="592"/>
      <c r="D24" s="592"/>
      <c r="E24" s="592"/>
      <c r="F24" s="592"/>
      <c r="G24" s="592"/>
      <c r="H24" s="592" t="s">
        <v>1244</v>
      </c>
      <c r="I24" s="593" t="s">
        <v>65</v>
      </c>
      <c r="J24" s="593" t="s">
        <v>53</v>
      </c>
      <c r="K24" s="1065"/>
      <c r="L24" s="1065"/>
      <c r="M24" s="594" t="s">
        <v>189</v>
      </c>
      <c r="N24" s="594"/>
      <c r="O24" s="594"/>
      <c r="P24" s="1068"/>
      <c r="Q24" s="1065"/>
      <c r="R24" s="1071"/>
      <c r="S24" s="1074"/>
      <c r="T24" s="1051"/>
      <c r="U24" s="1051"/>
      <c r="V24" s="592" t="s">
        <v>1244</v>
      </c>
    </row>
    <row r="25" spans="1:22" ht="52.5" hidden="1" x14ac:dyDescent="0.25">
      <c r="A25" s="592">
        <v>6</v>
      </c>
      <c r="B25" s="592" t="s">
        <v>45</v>
      </c>
      <c r="C25" s="592"/>
      <c r="D25" s="592"/>
      <c r="E25" s="592"/>
      <c r="F25" s="592"/>
      <c r="G25" s="592"/>
      <c r="H25" s="592" t="s">
        <v>1244</v>
      </c>
      <c r="I25" s="593" t="s">
        <v>65</v>
      </c>
      <c r="J25" s="593" t="s">
        <v>53</v>
      </c>
      <c r="K25" s="1065"/>
      <c r="L25" s="1065"/>
      <c r="M25" s="594" t="s">
        <v>189</v>
      </c>
      <c r="N25" s="594"/>
      <c r="O25" s="594"/>
      <c r="P25" s="1068"/>
      <c r="Q25" s="1065"/>
      <c r="R25" s="1071"/>
      <c r="S25" s="1074"/>
      <c r="T25" s="1051"/>
      <c r="U25" s="1051"/>
      <c r="V25" s="592" t="s">
        <v>1244</v>
      </c>
    </row>
    <row r="26" spans="1:22" ht="52.5" hidden="1" x14ac:dyDescent="0.25">
      <c r="A26" s="592">
        <v>7</v>
      </c>
      <c r="B26" s="592" t="s">
        <v>45</v>
      </c>
      <c r="C26" s="592"/>
      <c r="D26" s="592"/>
      <c r="E26" s="592"/>
      <c r="F26" s="592"/>
      <c r="G26" s="592"/>
      <c r="H26" s="592" t="s">
        <v>1244</v>
      </c>
      <c r="I26" s="593" t="s">
        <v>65</v>
      </c>
      <c r="J26" s="593" t="s">
        <v>53</v>
      </c>
      <c r="K26" s="1065"/>
      <c r="L26" s="1065"/>
      <c r="M26" s="594" t="s">
        <v>189</v>
      </c>
      <c r="N26" s="594"/>
      <c r="O26" s="594"/>
      <c r="P26" s="1068"/>
      <c r="Q26" s="1065"/>
      <c r="R26" s="1071"/>
      <c r="S26" s="1074"/>
      <c r="T26" s="1051"/>
      <c r="U26" s="1051"/>
      <c r="V26" s="592" t="s">
        <v>1244</v>
      </c>
    </row>
    <row r="27" spans="1:22" ht="52.5" hidden="1" x14ac:dyDescent="0.25">
      <c r="A27" s="592">
        <v>8</v>
      </c>
      <c r="B27" s="592" t="s">
        <v>45</v>
      </c>
      <c r="C27" s="592"/>
      <c r="D27" s="592"/>
      <c r="E27" s="592"/>
      <c r="F27" s="592"/>
      <c r="G27" s="592"/>
      <c r="H27" s="592" t="s">
        <v>1244</v>
      </c>
      <c r="I27" s="593" t="s">
        <v>65</v>
      </c>
      <c r="J27" s="593" t="s">
        <v>53</v>
      </c>
      <c r="K27" s="1066"/>
      <c r="L27" s="1066"/>
      <c r="M27" s="594" t="s">
        <v>189</v>
      </c>
      <c r="N27" s="594"/>
      <c r="O27" s="594"/>
      <c r="P27" s="1069"/>
      <c r="Q27" s="1066"/>
      <c r="R27" s="1072"/>
      <c r="S27" s="1075"/>
      <c r="T27" s="1052"/>
      <c r="U27" s="1052"/>
      <c r="V27" s="592" t="s">
        <v>1244</v>
      </c>
    </row>
    <row r="28" spans="1:22" ht="55.5" hidden="1" customHeight="1" x14ac:dyDescent="0.25">
      <c r="A28" s="592">
        <v>13</v>
      </c>
      <c r="B28" s="596"/>
      <c r="C28" s="596"/>
      <c r="D28" s="596"/>
      <c r="E28" s="596"/>
      <c r="F28" s="596"/>
      <c r="G28" s="596"/>
      <c r="H28" s="597"/>
      <c r="I28" s="593"/>
      <c r="J28" s="593"/>
      <c r="K28" s="598"/>
      <c r="L28" s="598"/>
      <c r="M28" s="599"/>
      <c r="N28" s="599"/>
      <c r="O28" s="599"/>
      <c r="P28" s="599"/>
      <c r="Q28" s="598"/>
      <c r="R28" s="600">
        <f t="shared" ref="R28:R40" si="0">P28+Q28</f>
        <v>0</v>
      </c>
      <c r="S28" s="601">
        <f t="shared" ref="S28:S40" si="1">R28-K28</f>
        <v>0</v>
      </c>
      <c r="T28" s="602">
        <f t="shared" ref="T28:T40" si="2">IFERROR(S28/K28*100,0)</f>
        <v>0</v>
      </c>
      <c r="U28" s="602">
        <f t="shared" ref="U28:U40" si="3">IFERROR(R28/$R$41*100,0)</f>
        <v>0</v>
      </c>
      <c r="V28" s="596"/>
    </row>
    <row r="29" spans="1:22" ht="55.5" hidden="1" customHeight="1" x14ac:dyDescent="0.25">
      <c r="A29" s="592">
        <v>14</v>
      </c>
      <c r="B29" s="596"/>
      <c r="C29" s="596"/>
      <c r="D29" s="596"/>
      <c r="E29" s="596"/>
      <c r="F29" s="596"/>
      <c r="G29" s="596"/>
      <c r="H29" s="597"/>
      <c r="I29" s="593"/>
      <c r="J29" s="593"/>
      <c r="K29" s="598"/>
      <c r="L29" s="598"/>
      <c r="M29" s="599"/>
      <c r="N29" s="599"/>
      <c r="O29" s="599"/>
      <c r="P29" s="599"/>
      <c r="Q29" s="598"/>
      <c r="R29" s="600">
        <f t="shared" si="0"/>
        <v>0</v>
      </c>
      <c r="S29" s="601">
        <f t="shared" si="1"/>
        <v>0</v>
      </c>
      <c r="T29" s="602">
        <f t="shared" si="2"/>
        <v>0</v>
      </c>
      <c r="U29" s="602">
        <f t="shared" si="3"/>
        <v>0</v>
      </c>
      <c r="V29" s="596"/>
    </row>
    <row r="30" spans="1:22" ht="55.5" hidden="1" customHeight="1" x14ac:dyDescent="0.25">
      <c r="A30" s="592">
        <v>15</v>
      </c>
      <c r="B30" s="596"/>
      <c r="C30" s="596"/>
      <c r="D30" s="596"/>
      <c r="E30" s="596"/>
      <c r="F30" s="596"/>
      <c r="G30" s="596"/>
      <c r="H30" s="597"/>
      <c r="I30" s="593"/>
      <c r="J30" s="593"/>
      <c r="K30" s="598"/>
      <c r="L30" s="598"/>
      <c r="M30" s="599"/>
      <c r="N30" s="599"/>
      <c r="O30" s="599"/>
      <c r="P30" s="599"/>
      <c r="Q30" s="598"/>
      <c r="R30" s="600">
        <f t="shared" si="0"/>
        <v>0</v>
      </c>
      <c r="S30" s="601">
        <f t="shared" si="1"/>
        <v>0</v>
      </c>
      <c r="T30" s="602">
        <f t="shared" si="2"/>
        <v>0</v>
      </c>
      <c r="U30" s="602">
        <f t="shared" si="3"/>
        <v>0</v>
      </c>
      <c r="V30" s="596"/>
    </row>
    <row r="31" spans="1:22" ht="55.5" hidden="1" customHeight="1" x14ac:dyDescent="0.25">
      <c r="A31" s="592">
        <v>16</v>
      </c>
      <c r="B31" s="596"/>
      <c r="C31" s="596"/>
      <c r="D31" s="596"/>
      <c r="E31" s="596"/>
      <c r="F31" s="596"/>
      <c r="G31" s="596"/>
      <c r="H31" s="597"/>
      <c r="I31" s="593"/>
      <c r="J31" s="593"/>
      <c r="K31" s="598"/>
      <c r="L31" s="598"/>
      <c r="M31" s="599"/>
      <c r="N31" s="599"/>
      <c r="O31" s="599"/>
      <c r="P31" s="599"/>
      <c r="Q31" s="598"/>
      <c r="R31" s="600">
        <f t="shared" si="0"/>
        <v>0</v>
      </c>
      <c r="S31" s="601">
        <f t="shared" si="1"/>
        <v>0</v>
      </c>
      <c r="T31" s="602">
        <f t="shared" si="2"/>
        <v>0</v>
      </c>
      <c r="U31" s="602">
        <f t="shared" si="3"/>
        <v>0</v>
      </c>
      <c r="V31" s="596"/>
    </row>
    <row r="32" spans="1:22" ht="55.5" hidden="1" customHeight="1" x14ac:dyDescent="0.25">
      <c r="A32" s="592">
        <v>17</v>
      </c>
      <c r="B32" s="596"/>
      <c r="C32" s="596"/>
      <c r="D32" s="596"/>
      <c r="E32" s="596"/>
      <c r="F32" s="596"/>
      <c r="G32" s="596"/>
      <c r="H32" s="597"/>
      <c r="I32" s="593"/>
      <c r="J32" s="593"/>
      <c r="K32" s="598"/>
      <c r="L32" s="598"/>
      <c r="M32" s="599"/>
      <c r="N32" s="599"/>
      <c r="O32" s="599"/>
      <c r="P32" s="599"/>
      <c r="Q32" s="598"/>
      <c r="R32" s="600">
        <f t="shared" si="0"/>
        <v>0</v>
      </c>
      <c r="S32" s="601">
        <f t="shared" si="1"/>
        <v>0</v>
      </c>
      <c r="T32" s="602">
        <f t="shared" si="2"/>
        <v>0</v>
      </c>
      <c r="U32" s="602">
        <f t="shared" si="3"/>
        <v>0</v>
      </c>
      <c r="V32" s="596"/>
    </row>
    <row r="33" spans="1:22" ht="55.5" hidden="1" customHeight="1" x14ac:dyDescent="0.25">
      <c r="A33" s="592">
        <v>18</v>
      </c>
      <c r="B33" s="596"/>
      <c r="C33" s="596"/>
      <c r="D33" s="596"/>
      <c r="E33" s="596"/>
      <c r="F33" s="596"/>
      <c r="G33" s="596"/>
      <c r="H33" s="597"/>
      <c r="I33" s="593"/>
      <c r="J33" s="593"/>
      <c r="K33" s="598"/>
      <c r="L33" s="598"/>
      <c r="M33" s="599"/>
      <c r="N33" s="599"/>
      <c r="O33" s="599"/>
      <c r="P33" s="599"/>
      <c r="Q33" s="598"/>
      <c r="R33" s="600">
        <f t="shared" si="0"/>
        <v>0</v>
      </c>
      <c r="S33" s="601">
        <f t="shared" si="1"/>
        <v>0</v>
      </c>
      <c r="T33" s="602">
        <f t="shared" si="2"/>
        <v>0</v>
      </c>
      <c r="U33" s="602">
        <f t="shared" si="3"/>
        <v>0</v>
      </c>
      <c r="V33" s="596"/>
    </row>
    <row r="34" spans="1:22" ht="55.5" hidden="1" customHeight="1" x14ac:dyDescent="0.25">
      <c r="A34" s="592">
        <v>19</v>
      </c>
      <c r="B34" s="596"/>
      <c r="C34" s="596"/>
      <c r="D34" s="596"/>
      <c r="E34" s="596"/>
      <c r="F34" s="596"/>
      <c r="G34" s="596"/>
      <c r="H34" s="597"/>
      <c r="I34" s="593"/>
      <c r="J34" s="593"/>
      <c r="K34" s="598"/>
      <c r="L34" s="598"/>
      <c r="M34" s="599"/>
      <c r="N34" s="599"/>
      <c r="O34" s="599"/>
      <c r="P34" s="599"/>
      <c r="Q34" s="598"/>
      <c r="R34" s="600">
        <f t="shared" si="0"/>
        <v>0</v>
      </c>
      <c r="S34" s="601">
        <f t="shared" si="1"/>
        <v>0</v>
      </c>
      <c r="T34" s="602">
        <f t="shared" si="2"/>
        <v>0</v>
      </c>
      <c r="U34" s="602">
        <f t="shared" si="3"/>
        <v>0</v>
      </c>
      <c r="V34" s="596"/>
    </row>
    <row r="35" spans="1:22" ht="55.5" hidden="1" customHeight="1" x14ac:dyDescent="0.25">
      <c r="A35" s="592">
        <v>20</v>
      </c>
      <c r="B35" s="596"/>
      <c r="C35" s="596"/>
      <c r="D35" s="596"/>
      <c r="E35" s="596"/>
      <c r="F35" s="596"/>
      <c r="G35" s="596"/>
      <c r="H35" s="597"/>
      <c r="I35" s="593"/>
      <c r="J35" s="593"/>
      <c r="K35" s="598"/>
      <c r="L35" s="598"/>
      <c r="M35" s="599"/>
      <c r="N35" s="599"/>
      <c r="O35" s="599"/>
      <c r="P35" s="599"/>
      <c r="Q35" s="598"/>
      <c r="R35" s="600">
        <f t="shared" si="0"/>
        <v>0</v>
      </c>
      <c r="S35" s="601">
        <f t="shared" si="1"/>
        <v>0</v>
      </c>
      <c r="T35" s="602">
        <f t="shared" si="2"/>
        <v>0</v>
      </c>
      <c r="U35" s="602">
        <f t="shared" si="3"/>
        <v>0</v>
      </c>
      <c r="V35" s="596"/>
    </row>
    <row r="36" spans="1:22" ht="55.5" hidden="1" customHeight="1" x14ac:dyDescent="0.25">
      <c r="A36" s="592">
        <v>21</v>
      </c>
      <c r="B36" s="596"/>
      <c r="C36" s="596"/>
      <c r="D36" s="596"/>
      <c r="E36" s="596"/>
      <c r="F36" s="596"/>
      <c r="G36" s="596"/>
      <c r="H36" s="597"/>
      <c r="I36" s="593"/>
      <c r="J36" s="593"/>
      <c r="K36" s="598"/>
      <c r="L36" s="598"/>
      <c r="M36" s="599"/>
      <c r="N36" s="599"/>
      <c r="O36" s="599"/>
      <c r="P36" s="599"/>
      <c r="Q36" s="598"/>
      <c r="R36" s="600">
        <f t="shared" si="0"/>
        <v>0</v>
      </c>
      <c r="S36" s="601">
        <f t="shared" si="1"/>
        <v>0</v>
      </c>
      <c r="T36" s="602">
        <f t="shared" si="2"/>
        <v>0</v>
      </c>
      <c r="U36" s="602">
        <f t="shared" si="3"/>
        <v>0</v>
      </c>
      <c r="V36" s="596"/>
    </row>
    <row r="37" spans="1:22" ht="55.5" hidden="1" customHeight="1" x14ac:dyDescent="0.25">
      <c r="A37" s="592">
        <v>22</v>
      </c>
      <c r="B37" s="596"/>
      <c r="C37" s="596"/>
      <c r="D37" s="596"/>
      <c r="E37" s="596"/>
      <c r="F37" s="596"/>
      <c r="G37" s="596"/>
      <c r="H37" s="597"/>
      <c r="I37" s="593"/>
      <c r="J37" s="593"/>
      <c r="K37" s="598"/>
      <c r="L37" s="598"/>
      <c r="M37" s="599"/>
      <c r="N37" s="599"/>
      <c r="O37" s="599"/>
      <c r="P37" s="599"/>
      <c r="Q37" s="598"/>
      <c r="R37" s="600">
        <f t="shared" si="0"/>
        <v>0</v>
      </c>
      <c r="S37" s="601">
        <f t="shared" si="1"/>
        <v>0</v>
      </c>
      <c r="T37" s="602">
        <f t="shared" si="2"/>
        <v>0</v>
      </c>
      <c r="U37" s="602">
        <f t="shared" si="3"/>
        <v>0</v>
      </c>
      <c r="V37" s="596"/>
    </row>
    <row r="38" spans="1:22" ht="55.5" hidden="1" customHeight="1" x14ac:dyDescent="0.25">
      <c r="A38" s="592">
        <v>23</v>
      </c>
      <c r="B38" s="596"/>
      <c r="C38" s="596"/>
      <c r="D38" s="596"/>
      <c r="E38" s="596"/>
      <c r="F38" s="596"/>
      <c r="G38" s="596"/>
      <c r="H38" s="597"/>
      <c r="I38" s="593"/>
      <c r="J38" s="593"/>
      <c r="K38" s="598"/>
      <c r="L38" s="598"/>
      <c r="M38" s="599"/>
      <c r="N38" s="599"/>
      <c r="O38" s="599"/>
      <c r="P38" s="599"/>
      <c r="Q38" s="598"/>
      <c r="R38" s="600">
        <f t="shared" si="0"/>
        <v>0</v>
      </c>
      <c r="S38" s="601">
        <f t="shared" si="1"/>
        <v>0</v>
      </c>
      <c r="T38" s="602">
        <f t="shared" si="2"/>
        <v>0</v>
      </c>
      <c r="U38" s="602">
        <f t="shared" si="3"/>
        <v>0</v>
      </c>
      <c r="V38" s="596"/>
    </row>
    <row r="39" spans="1:22" ht="55.5" hidden="1" customHeight="1" x14ac:dyDescent="0.25">
      <c r="A39" s="592">
        <v>24</v>
      </c>
      <c r="B39" s="596"/>
      <c r="C39" s="596"/>
      <c r="D39" s="596"/>
      <c r="E39" s="596"/>
      <c r="F39" s="596"/>
      <c r="G39" s="596"/>
      <c r="H39" s="597"/>
      <c r="I39" s="593"/>
      <c r="J39" s="593"/>
      <c r="K39" s="598"/>
      <c r="L39" s="598"/>
      <c r="M39" s="599"/>
      <c r="N39" s="599"/>
      <c r="O39" s="599"/>
      <c r="P39" s="599"/>
      <c r="Q39" s="598"/>
      <c r="R39" s="600">
        <f t="shared" si="0"/>
        <v>0</v>
      </c>
      <c r="S39" s="601">
        <f t="shared" si="1"/>
        <v>0</v>
      </c>
      <c r="T39" s="602">
        <f t="shared" si="2"/>
        <v>0</v>
      </c>
      <c r="U39" s="602">
        <f t="shared" si="3"/>
        <v>0</v>
      </c>
      <c r="V39" s="596"/>
    </row>
    <row r="40" spans="1:22" ht="22.5" hidden="1" customHeight="1" x14ac:dyDescent="0.25">
      <c r="A40" s="592">
        <v>25</v>
      </c>
      <c r="B40" s="596"/>
      <c r="C40" s="596"/>
      <c r="D40" s="596"/>
      <c r="E40" s="596"/>
      <c r="F40" s="596"/>
      <c r="G40" s="596"/>
      <c r="H40" s="597"/>
      <c r="I40" s="593"/>
      <c r="J40" s="593"/>
      <c r="K40" s="598"/>
      <c r="L40" s="598"/>
      <c r="M40" s="599"/>
      <c r="N40" s="599"/>
      <c r="O40" s="599"/>
      <c r="P40" s="599"/>
      <c r="Q40" s="598"/>
      <c r="R40" s="600">
        <f t="shared" si="0"/>
        <v>0</v>
      </c>
      <c r="S40" s="601">
        <f t="shared" si="1"/>
        <v>0</v>
      </c>
      <c r="T40" s="602">
        <f t="shared" si="2"/>
        <v>0</v>
      </c>
      <c r="U40" s="602">
        <f t="shared" si="3"/>
        <v>0</v>
      </c>
      <c r="V40" s="596"/>
    </row>
    <row r="41" spans="1:22" s="608" customFormat="1" ht="24.75" customHeight="1" x14ac:dyDescent="0.4">
      <c r="A41" s="1053" t="s">
        <v>71</v>
      </c>
      <c r="B41" s="1054"/>
      <c r="C41" s="1054"/>
      <c r="D41" s="1054"/>
      <c r="E41" s="1054"/>
      <c r="F41" s="1054"/>
      <c r="G41" s="1054"/>
      <c r="H41" s="1054"/>
      <c r="I41" s="1054"/>
      <c r="J41" s="1055"/>
      <c r="K41" s="603">
        <f>SUM(K20:K27)</f>
        <v>51000</v>
      </c>
      <c r="L41" s="603">
        <f>SUM(L20:L27)</f>
        <v>52677.9</v>
      </c>
      <c r="M41" s="604"/>
      <c r="N41" s="604"/>
      <c r="O41" s="604"/>
      <c r="P41" s="604">
        <f>SUM(P20:P27)</f>
        <v>0</v>
      </c>
      <c r="Q41" s="603">
        <f>SUM(Q20:Q27)</f>
        <v>122677.9</v>
      </c>
      <c r="R41" s="603">
        <f>SUM(R20:R27)</f>
        <v>122677.9</v>
      </c>
      <c r="S41" s="605">
        <f>R41-L41</f>
        <v>70000</v>
      </c>
      <c r="T41" s="606">
        <f>IFERROR(S41/L41*100,0)</f>
        <v>132.88304962802238</v>
      </c>
      <c r="U41" s="606">
        <f>SUM(U20:U27)</f>
        <v>100</v>
      </c>
      <c r="V41" s="607"/>
    </row>
    <row r="42" spans="1:22" x14ac:dyDescent="0.4">
      <c r="A42" s="609" t="s">
        <v>72</v>
      </c>
      <c r="B42" s="609"/>
      <c r="C42" s="609"/>
      <c r="D42" s="609"/>
      <c r="E42" s="609"/>
      <c r="F42" s="609"/>
      <c r="G42" s="609"/>
      <c r="H42" s="609"/>
      <c r="I42" s="609"/>
      <c r="J42" s="609"/>
      <c r="K42" s="610"/>
      <c r="L42" s="610"/>
      <c r="M42" s="610"/>
      <c r="N42" s="610"/>
      <c r="O42" s="610"/>
      <c r="P42" s="611"/>
      <c r="Q42" s="611"/>
      <c r="R42" s="612"/>
      <c r="S42" s="613"/>
      <c r="T42" s="613"/>
      <c r="U42" s="613"/>
      <c r="V42" s="609"/>
    </row>
    <row r="43" spans="1:22" ht="36" customHeight="1" x14ac:dyDescent="0.25">
      <c r="A43" s="1056" t="s">
        <v>73</v>
      </c>
      <c r="B43" s="1057"/>
      <c r="C43" s="1057"/>
      <c r="D43" s="1057"/>
      <c r="E43" s="1057"/>
      <c r="F43" s="1057"/>
      <c r="G43" s="1057"/>
      <c r="H43" s="1057"/>
      <c r="I43" s="1057"/>
      <c r="J43" s="1057"/>
      <c r="K43" s="1057"/>
      <c r="L43" s="1057"/>
      <c r="M43" s="1057"/>
      <c r="N43" s="1057"/>
      <c r="O43" s="1057"/>
      <c r="P43" s="1057"/>
      <c r="Q43" s="1057"/>
      <c r="R43" s="1057"/>
      <c r="S43" s="1057"/>
      <c r="T43" s="1057"/>
      <c r="U43" s="1057"/>
      <c r="V43" s="1058"/>
    </row>
    <row r="44" spans="1:22" ht="95.25" customHeight="1" x14ac:dyDescent="0.4">
      <c r="A44" s="1059"/>
      <c r="B44" s="1060"/>
      <c r="C44" s="1060"/>
      <c r="D44" s="1060"/>
      <c r="E44" s="1060"/>
      <c r="F44" s="1060"/>
      <c r="G44" s="1060"/>
      <c r="H44" s="1060"/>
      <c r="I44" s="1060"/>
      <c r="J44" s="1060"/>
      <c r="K44" s="1060"/>
      <c r="L44" s="1060"/>
      <c r="M44" s="1060"/>
      <c r="N44" s="1060"/>
      <c r="O44" s="1060"/>
      <c r="P44" s="1060"/>
      <c r="Q44" s="1060"/>
      <c r="R44" s="1060"/>
      <c r="S44" s="1060"/>
      <c r="T44" s="1060"/>
      <c r="U44" s="1060"/>
      <c r="V44" s="1061"/>
    </row>
    <row r="45" spans="1:22" ht="15" hidden="1" customHeight="1" x14ac:dyDescent="0.4">
      <c r="A45" s="1062" t="s">
        <v>74</v>
      </c>
      <c r="B45" s="1062"/>
      <c r="C45" s="1062"/>
      <c r="D45" s="1062"/>
      <c r="E45" s="1062"/>
      <c r="F45" s="1062"/>
      <c r="G45" s="1062"/>
      <c r="H45" s="1062"/>
      <c r="I45" s="1062"/>
      <c r="J45" s="614"/>
      <c r="K45" s="614"/>
      <c r="L45" s="614"/>
      <c r="M45" s="614"/>
      <c r="N45" s="614"/>
      <c r="O45" s="614"/>
      <c r="P45" s="614"/>
      <c r="Q45" s="614"/>
      <c r="R45" s="614"/>
      <c r="S45" s="614"/>
      <c r="T45" s="614"/>
      <c r="U45" s="614"/>
      <c r="V45" s="614"/>
    </row>
    <row r="46" spans="1:22" ht="15" hidden="1" customHeight="1" x14ac:dyDescent="0.4">
      <c r="A46" s="615" t="s">
        <v>75</v>
      </c>
      <c r="B46" s="615"/>
      <c r="C46" s="1049" t="s">
        <v>76</v>
      </c>
      <c r="D46" s="1049"/>
      <c r="E46" s="1049"/>
      <c r="F46" s="1049"/>
      <c r="G46" s="1049"/>
      <c r="H46" s="1049"/>
      <c r="I46" s="1049"/>
      <c r="V46" s="586"/>
    </row>
    <row r="47" spans="1:22" ht="15" hidden="1" customHeight="1" x14ac:dyDescent="0.4">
      <c r="A47" s="615" t="s">
        <v>77</v>
      </c>
      <c r="B47" s="615"/>
      <c r="C47" s="1049" t="s">
        <v>78</v>
      </c>
      <c r="D47" s="1049"/>
      <c r="E47" s="1049"/>
      <c r="F47" s="1049"/>
      <c r="G47" s="1049"/>
      <c r="H47" s="1049"/>
      <c r="I47" s="1049"/>
      <c r="V47" s="586"/>
    </row>
    <row r="48" spans="1:22" ht="15" hidden="1" customHeight="1" x14ac:dyDescent="0.4">
      <c r="A48" s="615" t="s">
        <v>79</v>
      </c>
      <c r="B48" s="615"/>
      <c r="C48" s="1049" t="s">
        <v>80</v>
      </c>
      <c r="D48" s="1049"/>
      <c r="E48" s="1049"/>
      <c r="F48" s="1049"/>
      <c r="G48" s="1049"/>
      <c r="H48" s="1049"/>
      <c r="I48" s="1049"/>
      <c r="V48" s="586"/>
    </row>
    <row r="49" spans="1:28" ht="15" hidden="1" customHeight="1" x14ac:dyDescent="0.4">
      <c r="A49" s="615" t="s">
        <v>81</v>
      </c>
      <c r="B49" s="615"/>
      <c r="C49" s="1049" t="s">
        <v>82</v>
      </c>
      <c r="D49" s="1049"/>
      <c r="E49" s="1049"/>
      <c r="F49" s="1049"/>
      <c r="G49" s="1049"/>
      <c r="H49" s="1049"/>
      <c r="I49" s="1049"/>
      <c r="V49" s="586"/>
    </row>
    <row r="50" spans="1:28" ht="35.25" customHeight="1" x14ac:dyDescent="0.4"/>
    <row r="52" spans="1:28" x14ac:dyDescent="0.4">
      <c r="H52" s="616"/>
      <c r="I52" s="616"/>
      <c r="J52" s="616"/>
      <c r="K52" s="616"/>
      <c r="L52" s="616"/>
      <c r="M52" s="616"/>
      <c r="N52" s="616"/>
      <c r="O52" s="616"/>
      <c r="P52" s="616"/>
      <c r="Q52" s="616"/>
      <c r="R52" s="616"/>
      <c r="S52" s="616"/>
      <c r="T52" s="616"/>
      <c r="U52" s="616"/>
    </row>
    <row r="53" spans="1:28" x14ac:dyDescent="0.4">
      <c r="H53" s="616"/>
      <c r="I53" s="616"/>
      <c r="J53" s="616"/>
      <c r="K53" s="616"/>
      <c r="L53" s="616"/>
      <c r="M53" s="616"/>
      <c r="N53" s="616"/>
      <c r="O53" s="616"/>
      <c r="P53" s="616"/>
      <c r="Q53" s="616"/>
      <c r="R53" s="616"/>
      <c r="S53" s="616"/>
      <c r="T53" s="616"/>
      <c r="U53" s="616"/>
    </row>
    <row r="54" spans="1:28" x14ac:dyDescent="0.4">
      <c r="H54" s="616"/>
      <c r="I54" s="616"/>
      <c r="J54" s="616"/>
      <c r="K54" s="617"/>
      <c r="L54" s="617"/>
      <c r="M54" s="617"/>
      <c r="N54" s="617"/>
      <c r="O54" s="617"/>
      <c r="P54" s="618"/>
      <c r="Q54" s="618"/>
      <c r="R54" s="619"/>
      <c r="S54" s="616"/>
      <c r="T54" s="616"/>
      <c r="U54" s="616"/>
    </row>
    <row r="55" spans="1:28" x14ac:dyDescent="0.4">
      <c r="H55" s="616"/>
      <c r="I55" s="616"/>
      <c r="J55" s="616"/>
      <c r="K55" s="617"/>
      <c r="L55" s="617"/>
      <c r="M55" s="617"/>
      <c r="N55" s="617"/>
      <c r="O55" s="617"/>
      <c r="P55" s="618"/>
      <c r="Q55" s="618"/>
      <c r="R55" s="619"/>
      <c r="S55" s="616"/>
      <c r="T55" s="616"/>
      <c r="U55" s="616"/>
    </row>
    <row r="56" spans="1:28" x14ac:dyDescent="0.4">
      <c r="H56" s="616"/>
      <c r="I56" s="616"/>
      <c r="J56" s="616"/>
      <c r="K56" s="616"/>
      <c r="L56" s="616"/>
      <c r="M56" s="616"/>
      <c r="N56" s="616"/>
      <c r="O56" s="616"/>
      <c r="P56" s="616"/>
      <c r="Q56" s="616"/>
      <c r="R56" s="616"/>
      <c r="S56" s="616"/>
      <c r="T56" s="616"/>
      <c r="U56" s="616"/>
    </row>
    <row r="57" spans="1:28" x14ac:dyDescent="0.4">
      <c r="H57" s="616"/>
      <c r="I57" s="616"/>
      <c r="J57" s="616"/>
      <c r="K57" s="616"/>
      <c r="L57" s="616"/>
      <c r="M57" s="616"/>
      <c r="N57" s="616"/>
      <c r="O57" s="616"/>
      <c r="P57" s="616"/>
      <c r="Q57" s="616"/>
      <c r="R57" s="616"/>
      <c r="S57" s="616"/>
      <c r="T57" s="616"/>
      <c r="U57" s="616"/>
    </row>
    <row r="58" spans="1:28" x14ac:dyDescent="0.4">
      <c r="H58" s="616"/>
      <c r="I58" s="616"/>
      <c r="J58" s="616"/>
      <c r="K58" s="616"/>
      <c r="L58" s="616"/>
      <c r="M58" s="616"/>
      <c r="N58" s="616"/>
      <c r="O58" s="616"/>
      <c r="P58" s="616"/>
      <c r="Q58" s="616"/>
      <c r="R58" s="616"/>
      <c r="S58" s="616"/>
      <c r="T58" s="616"/>
      <c r="U58" s="616"/>
    </row>
    <row r="59" spans="1:28" x14ac:dyDescent="0.4">
      <c r="H59" s="616"/>
      <c r="I59" s="616"/>
      <c r="J59" s="616"/>
      <c r="K59" s="616"/>
      <c r="L59" s="616"/>
      <c r="M59" s="616"/>
      <c r="N59" s="616"/>
      <c r="O59" s="616"/>
      <c r="P59" s="616"/>
      <c r="Q59" s="616"/>
      <c r="R59" s="616"/>
      <c r="S59" s="616"/>
      <c r="T59" s="616"/>
      <c r="U59" s="616"/>
    </row>
    <row r="60" spans="1:28" s="588" customFormat="1" x14ac:dyDescent="0.4">
      <c r="A60" s="586"/>
      <c r="B60" s="586"/>
      <c r="C60" s="586"/>
      <c r="D60" s="586"/>
      <c r="E60" s="586"/>
      <c r="F60" s="586"/>
      <c r="G60" s="586"/>
      <c r="H60" s="616"/>
      <c r="I60" s="616"/>
      <c r="J60" s="616"/>
      <c r="K60" s="616"/>
      <c r="L60" s="616"/>
      <c r="M60" s="616"/>
      <c r="N60" s="616"/>
      <c r="O60" s="616"/>
      <c r="P60" s="616"/>
      <c r="Q60" s="616"/>
      <c r="R60" s="616"/>
      <c r="S60" s="616"/>
      <c r="T60" s="616"/>
      <c r="U60" s="616"/>
      <c r="W60" s="589"/>
      <c r="X60" s="589"/>
      <c r="Y60" s="589"/>
      <c r="Z60" s="589"/>
      <c r="AA60" s="589"/>
      <c r="AB60" s="589"/>
    </row>
  </sheetData>
  <sheetProtection algorithmName="SHA-512" hashValue="cZ9VrvzJNLPz/yC0XVqP6LHZUcf8nkC4bzUXW13WP/ZRQd9A1RSU0h1GkN3IDKGlDiTEusBgWZ2tuMqriwDXHA==" saltValue="hk4qJ+7PmeJ2D1eI6p4nPg==" spinCount="100000" sheet="1" objects="1" scenarios="1" selectLockedCells="1" selectUnlockedCells="1"/>
  <mergeCells count="57">
    <mergeCell ref="A6:V6"/>
    <mergeCell ref="A7:V7"/>
    <mergeCell ref="A8:I8"/>
    <mergeCell ref="J8:V8"/>
    <mergeCell ref="A9:I9"/>
    <mergeCell ref="J9:V9"/>
    <mergeCell ref="A10:I10"/>
    <mergeCell ref="J10:V10"/>
    <mergeCell ref="A11:I11"/>
    <mergeCell ref="J11:V11"/>
    <mergeCell ref="A12:I12"/>
    <mergeCell ref="J12:V12"/>
    <mergeCell ref="A13:I13"/>
    <mergeCell ref="J13:V13"/>
    <mergeCell ref="A14:I14"/>
    <mergeCell ref="J14:V14"/>
    <mergeCell ref="A15:I15"/>
    <mergeCell ref="J15:V15"/>
    <mergeCell ref="I18:I19"/>
    <mergeCell ref="A16:V16"/>
    <mergeCell ref="A17:A19"/>
    <mergeCell ref="B17:B19"/>
    <mergeCell ref="C17:H17"/>
    <mergeCell ref="I17:J17"/>
    <mergeCell ref="K17:R17"/>
    <mergeCell ref="S17:T17"/>
    <mergeCell ref="U17:U19"/>
    <mergeCell ref="V17:V19"/>
    <mergeCell ref="C18:C19"/>
    <mergeCell ref="D18:D19"/>
    <mergeCell ref="E18:E19"/>
    <mergeCell ref="F18:F19"/>
    <mergeCell ref="G18:G19"/>
    <mergeCell ref="H18:H19"/>
    <mergeCell ref="J18:J19"/>
    <mergeCell ref="K18:K19"/>
    <mergeCell ref="L18:L19"/>
    <mergeCell ref="M18:O18"/>
    <mergeCell ref="P18:R18"/>
    <mergeCell ref="T18:T19"/>
    <mergeCell ref="K20:K27"/>
    <mergeCell ref="L20:L27"/>
    <mergeCell ref="P20:P27"/>
    <mergeCell ref="Q20:Q27"/>
    <mergeCell ref="R20:R27"/>
    <mergeCell ref="S20:S27"/>
    <mergeCell ref="T20:T27"/>
    <mergeCell ref="S18:S19"/>
    <mergeCell ref="C47:I47"/>
    <mergeCell ref="C48:I48"/>
    <mergeCell ref="C49:I49"/>
    <mergeCell ref="U20:U27"/>
    <mergeCell ref="A41:J41"/>
    <mergeCell ref="A43:V43"/>
    <mergeCell ref="A44:V44"/>
    <mergeCell ref="A45:I45"/>
    <mergeCell ref="C46:I46"/>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4:AB56"/>
  <sheetViews>
    <sheetView showGridLines="0" topLeftCell="E14" zoomScale="50" zoomScaleNormal="50" zoomScaleSheetLayoutView="80" workbookViewId="0">
      <selection activeCell="J12" sqref="J12:V12"/>
    </sheetView>
  </sheetViews>
  <sheetFormatPr defaultColWidth="9.140625" defaultRowHeight="26.25" x14ac:dyDescent="0.4"/>
  <cols>
    <col min="1" max="1" width="13" style="451" customWidth="1"/>
    <col min="2" max="2" width="23.85546875" style="451" customWidth="1"/>
    <col min="3" max="3" width="51" style="451" customWidth="1"/>
    <col min="4" max="4" width="56.28515625" style="451" customWidth="1"/>
    <col min="5" max="5" width="75.85546875" style="451" customWidth="1"/>
    <col min="6" max="6" width="56.85546875" style="451" customWidth="1"/>
    <col min="7" max="7" width="50.140625" style="451" customWidth="1"/>
    <col min="8" max="8" width="31.85546875" style="451" customWidth="1"/>
    <col min="9" max="9" width="17.5703125" style="451" customWidth="1"/>
    <col min="10" max="10" width="16.28515625" style="451" customWidth="1"/>
    <col min="11" max="15" width="32.28515625" style="451" customWidth="1"/>
    <col min="16" max="16" width="28.5703125" style="451" customWidth="1"/>
    <col min="17" max="17" width="27.140625" style="451" customWidth="1"/>
    <col min="18" max="18" width="30" style="451" customWidth="1"/>
    <col min="19" max="19" width="27.85546875" style="451" customWidth="1"/>
    <col min="20" max="20" width="25" style="451" customWidth="1"/>
    <col min="21" max="21" width="20" style="451" customWidth="1"/>
    <col min="22" max="22" width="36" style="455" customWidth="1"/>
    <col min="23" max="27" width="9.140625" style="454"/>
    <col min="28" max="28" width="14" style="454" bestFit="1" customWidth="1"/>
    <col min="29" max="16384" width="9.140625" style="454"/>
  </cols>
  <sheetData>
    <row r="4" spans="1:22" ht="33.75" x14ac:dyDescent="0.4">
      <c r="K4" s="453"/>
      <c r="L4" s="453"/>
      <c r="M4" s="453"/>
      <c r="N4" s="453"/>
      <c r="O4" s="453"/>
    </row>
    <row r="5" spans="1:22" ht="39" customHeight="1" x14ac:dyDescent="0.4"/>
    <row r="6" spans="1:22" ht="31.5" customHeight="1" x14ac:dyDescent="0.25">
      <c r="A6" s="969" t="s">
        <v>0</v>
      </c>
      <c r="B6" s="969"/>
      <c r="C6" s="969"/>
      <c r="D6" s="969"/>
      <c r="E6" s="969"/>
      <c r="F6" s="969"/>
      <c r="G6" s="969"/>
      <c r="H6" s="969"/>
      <c r="I6" s="969"/>
      <c r="J6" s="969"/>
      <c r="K6" s="969"/>
      <c r="L6" s="969"/>
      <c r="M6" s="969"/>
      <c r="N6" s="969"/>
      <c r="O6" s="969"/>
      <c r="P6" s="969"/>
      <c r="Q6" s="969"/>
      <c r="R6" s="969"/>
      <c r="S6" s="969"/>
      <c r="T6" s="969"/>
      <c r="U6" s="969"/>
      <c r="V6" s="969"/>
    </row>
    <row r="7" spans="1:22" x14ac:dyDescent="0.25">
      <c r="A7" s="970" t="s">
        <v>1</v>
      </c>
      <c r="B7" s="970"/>
      <c r="C7" s="970"/>
      <c r="D7" s="970"/>
      <c r="E7" s="970"/>
      <c r="F7" s="970"/>
      <c r="G7" s="970"/>
      <c r="H7" s="970"/>
      <c r="I7" s="970"/>
      <c r="J7" s="970"/>
      <c r="K7" s="970"/>
      <c r="L7" s="970"/>
      <c r="M7" s="970"/>
      <c r="N7" s="970"/>
      <c r="O7" s="970"/>
      <c r="P7" s="970"/>
      <c r="Q7" s="970"/>
      <c r="R7" s="970"/>
      <c r="S7" s="970"/>
      <c r="T7" s="970"/>
      <c r="U7" s="970"/>
      <c r="V7" s="970"/>
    </row>
    <row r="8" spans="1:22" ht="45" customHeight="1" x14ac:dyDescent="0.25">
      <c r="A8" s="971" t="s">
        <v>2</v>
      </c>
      <c r="B8" s="971"/>
      <c r="C8" s="971"/>
      <c r="D8" s="971"/>
      <c r="E8" s="971"/>
      <c r="F8" s="971"/>
      <c r="G8" s="971"/>
      <c r="H8" s="971"/>
      <c r="I8" s="971"/>
      <c r="J8" s="972" t="s">
        <v>1481</v>
      </c>
      <c r="K8" s="972"/>
      <c r="L8" s="972"/>
      <c r="M8" s="972"/>
      <c r="N8" s="972"/>
      <c r="O8" s="972"/>
      <c r="P8" s="972"/>
      <c r="Q8" s="972"/>
      <c r="R8" s="972"/>
      <c r="S8" s="972"/>
      <c r="T8" s="972"/>
      <c r="U8" s="972"/>
      <c r="V8" s="972"/>
    </row>
    <row r="9" spans="1:22" ht="45" customHeight="1" x14ac:dyDescent="0.25">
      <c r="A9" s="971" t="s">
        <v>4</v>
      </c>
      <c r="B9" s="971"/>
      <c r="C9" s="971"/>
      <c r="D9" s="971"/>
      <c r="E9" s="971"/>
      <c r="F9" s="971"/>
      <c r="G9" s="971"/>
      <c r="H9" s="971"/>
      <c r="I9" s="971"/>
      <c r="J9" s="972" t="s">
        <v>1244</v>
      </c>
      <c r="K9" s="972"/>
      <c r="L9" s="972"/>
      <c r="M9" s="972"/>
      <c r="N9" s="972"/>
      <c r="O9" s="972"/>
      <c r="P9" s="972"/>
      <c r="Q9" s="972"/>
      <c r="R9" s="972"/>
      <c r="S9" s="972"/>
      <c r="T9" s="972"/>
      <c r="U9" s="972"/>
      <c r="V9" s="972"/>
    </row>
    <row r="10" spans="1:22" ht="45" customHeight="1" x14ac:dyDescent="0.25">
      <c r="A10" s="971" t="s">
        <v>6</v>
      </c>
      <c r="B10" s="971"/>
      <c r="C10" s="971"/>
      <c r="D10" s="971"/>
      <c r="E10" s="971"/>
      <c r="F10" s="971"/>
      <c r="G10" s="971"/>
      <c r="H10" s="971"/>
      <c r="I10" s="971"/>
      <c r="J10" s="972" t="s">
        <v>7</v>
      </c>
      <c r="K10" s="972"/>
      <c r="L10" s="972"/>
      <c r="M10" s="972"/>
      <c r="N10" s="972"/>
      <c r="O10" s="972"/>
      <c r="P10" s="972"/>
      <c r="Q10" s="972"/>
      <c r="R10" s="972"/>
      <c r="S10" s="972"/>
      <c r="T10" s="972"/>
      <c r="U10" s="972"/>
      <c r="V10" s="972"/>
    </row>
    <row r="11" spans="1:22" ht="69" customHeight="1" x14ac:dyDescent="0.25">
      <c r="A11" s="971" t="s">
        <v>8</v>
      </c>
      <c r="B11" s="971"/>
      <c r="C11" s="971"/>
      <c r="D11" s="971"/>
      <c r="E11" s="971"/>
      <c r="F11" s="971"/>
      <c r="G11" s="971"/>
      <c r="H11" s="971"/>
      <c r="I11" s="971"/>
      <c r="J11" s="972" t="s">
        <v>1763</v>
      </c>
      <c r="K11" s="972"/>
      <c r="L11" s="972"/>
      <c r="M11" s="972"/>
      <c r="N11" s="972"/>
      <c r="O11" s="972"/>
      <c r="P11" s="972"/>
      <c r="Q11" s="972"/>
      <c r="R11" s="972"/>
      <c r="S11" s="972"/>
      <c r="T11" s="972"/>
      <c r="U11" s="972"/>
      <c r="V11" s="972"/>
    </row>
    <row r="12" spans="1:22" ht="163.5" customHeight="1" x14ac:dyDescent="0.25">
      <c r="A12" s="971" t="s">
        <v>85</v>
      </c>
      <c r="B12" s="971"/>
      <c r="C12" s="971"/>
      <c r="D12" s="971"/>
      <c r="E12" s="971"/>
      <c r="F12" s="971"/>
      <c r="G12" s="971"/>
      <c r="H12" s="971"/>
      <c r="I12" s="971"/>
      <c r="J12" s="972" t="s">
        <v>1764</v>
      </c>
      <c r="K12" s="972"/>
      <c r="L12" s="972"/>
      <c r="M12" s="972"/>
      <c r="N12" s="972"/>
      <c r="O12" s="972"/>
      <c r="P12" s="972"/>
      <c r="Q12" s="972"/>
      <c r="R12" s="972"/>
      <c r="S12" s="972"/>
      <c r="T12" s="972" t="s">
        <v>1765</v>
      </c>
      <c r="U12" s="972"/>
      <c r="V12" s="972"/>
    </row>
    <row r="13" spans="1:22" ht="45" customHeight="1" x14ac:dyDescent="0.25">
      <c r="A13" s="971" t="s">
        <v>12</v>
      </c>
      <c r="B13" s="971"/>
      <c r="C13" s="971"/>
      <c r="D13" s="971"/>
      <c r="E13" s="971"/>
      <c r="F13" s="971"/>
      <c r="G13" s="971"/>
      <c r="H13" s="971"/>
      <c r="I13" s="971"/>
      <c r="J13" s="972" t="s">
        <v>448</v>
      </c>
      <c r="K13" s="972"/>
      <c r="L13" s="972"/>
      <c r="M13" s="972"/>
      <c r="N13" s="972"/>
      <c r="O13" s="972"/>
      <c r="P13" s="972"/>
      <c r="Q13" s="972"/>
      <c r="R13" s="972"/>
      <c r="S13" s="972"/>
      <c r="T13" s="972"/>
      <c r="U13" s="972"/>
      <c r="V13" s="972"/>
    </row>
    <row r="14" spans="1:22" ht="45" customHeight="1" x14ac:dyDescent="0.25">
      <c r="A14" s="971" t="s">
        <v>14</v>
      </c>
      <c r="B14" s="971"/>
      <c r="C14" s="971"/>
      <c r="D14" s="971"/>
      <c r="E14" s="971"/>
      <c r="F14" s="971"/>
      <c r="G14" s="971"/>
      <c r="H14" s="971"/>
      <c r="I14" s="971"/>
      <c r="J14" s="972" t="s">
        <v>998</v>
      </c>
      <c r="K14" s="972"/>
      <c r="L14" s="972"/>
      <c r="M14" s="972"/>
      <c r="N14" s="972"/>
      <c r="O14" s="972"/>
      <c r="P14" s="972"/>
      <c r="Q14" s="972"/>
      <c r="R14" s="972"/>
      <c r="S14" s="972"/>
      <c r="T14" s="972"/>
      <c r="U14" s="972"/>
      <c r="V14" s="972"/>
    </row>
    <row r="15" spans="1:22" ht="90" customHeight="1" x14ac:dyDescent="0.25">
      <c r="A15" s="976" t="s">
        <v>16</v>
      </c>
      <c r="B15" s="976"/>
      <c r="C15" s="976"/>
      <c r="D15" s="976"/>
      <c r="E15" s="976"/>
      <c r="F15" s="976"/>
      <c r="G15" s="976"/>
      <c r="H15" s="976"/>
      <c r="I15" s="976"/>
      <c r="J15" s="977" t="s">
        <v>1766</v>
      </c>
      <c r="K15" s="977"/>
      <c r="L15" s="977"/>
      <c r="M15" s="977"/>
      <c r="N15" s="977"/>
      <c r="O15" s="977"/>
      <c r="P15" s="977"/>
      <c r="Q15" s="977"/>
      <c r="R15" s="977"/>
      <c r="S15" s="977"/>
      <c r="T15" s="977"/>
      <c r="U15" s="977"/>
      <c r="V15" s="977"/>
    </row>
    <row r="16" spans="1:22" s="456" customFormat="1" ht="54" customHeight="1" x14ac:dyDescent="0.25">
      <c r="A16" s="978"/>
      <c r="B16" s="978"/>
      <c r="C16" s="978"/>
      <c r="D16" s="978"/>
      <c r="E16" s="978"/>
      <c r="F16" s="978"/>
      <c r="G16" s="978"/>
      <c r="H16" s="978"/>
      <c r="I16" s="978"/>
      <c r="J16" s="978"/>
      <c r="K16" s="978"/>
      <c r="L16" s="978"/>
      <c r="M16" s="978"/>
      <c r="N16" s="978"/>
      <c r="O16" s="978"/>
      <c r="P16" s="978"/>
      <c r="Q16" s="978"/>
      <c r="R16" s="978"/>
      <c r="S16" s="978"/>
      <c r="T16" s="978"/>
      <c r="U16" s="978"/>
      <c r="V16" s="978"/>
    </row>
    <row r="17" spans="1:22" ht="60" customHeight="1" x14ac:dyDescent="0.25">
      <c r="A17" s="931" t="s">
        <v>17</v>
      </c>
      <c r="B17" s="931" t="s">
        <v>18</v>
      </c>
      <c r="C17" s="932" t="s">
        <v>19</v>
      </c>
      <c r="D17" s="933"/>
      <c r="E17" s="933"/>
      <c r="F17" s="933"/>
      <c r="G17" s="933"/>
      <c r="H17" s="934"/>
      <c r="I17" s="932" t="s">
        <v>20</v>
      </c>
      <c r="J17" s="934"/>
      <c r="K17" s="929" t="s">
        <v>21</v>
      </c>
      <c r="L17" s="929"/>
      <c r="M17" s="929"/>
      <c r="N17" s="929"/>
      <c r="O17" s="929"/>
      <c r="P17" s="929"/>
      <c r="Q17" s="929"/>
      <c r="R17" s="929"/>
      <c r="S17" s="931" t="s">
        <v>22</v>
      </c>
      <c r="T17" s="931"/>
      <c r="U17" s="936" t="s">
        <v>89</v>
      </c>
      <c r="V17" s="931" t="s">
        <v>24</v>
      </c>
    </row>
    <row r="18" spans="1:22" ht="48.75" customHeight="1" x14ac:dyDescent="0.25">
      <c r="A18" s="931"/>
      <c r="B18" s="931"/>
      <c r="C18" s="929" t="s">
        <v>25</v>
      </c>
      <c r="D18" s="937" t="s">
        <v>26</v>
      </c>
      <c r="E18" s="937" t="s">
        <v>27</v>
      </c>
      <c r="F18" s="929" t="s">
        <v>28</v>
      </c>
      <c r="G18" s="937" t="s">
        <v>29</v>
      </c>
      <c r="H18" s="937" t="s">
        <v>30</v>
      </c>
      <c r="I18" s="929" t="s">
        <v>31</v>
      </c>
      <c r="J18" s="937" t="s">
        <v>32</v>
      </c>
      <c r="K18" s="929" t="s">
        <v>33</v>
      </c>
      <c r="L18" s="988" t="s">
        <v>581</v>
      </c>
      <c r="M18" s="942" t="s">
        <v>35</v>
      </c>
      <c r="N18" s="943"/>
      <c r="O18" s="944"/>
      <c r="P18" s="942" t="s">
        <v>36</v>
      </c>
      <c r="Q18" s="943"/>
      <c r="R18" s="944"/>
      <c r="S18" s="931" t="s">
        <v>90</v>
      </c>
      <c r="T18" s="931" t="s">
        <v>91</v>
      </c>
      <c r="U18" s="936"/>
      <c r="V18" s="931"/>
    </row>
    <row r="19" spans="1:22" ht="79.900000000000006" customHeight="1" x14ac:dyDescent="0.25">
      <c r="A19" s="931"/>
      <c r="B19" s="931"/>
      <c r="C19" s="929"/>
      <c r="D19" s="938"/>
      <c r="E19" s="938"/>
      <c r="F19" s="929"/>
      <c r="G19" s="939"/>
      <c r="H19" s="939"/>
      <c r="I19" s="929"/>
      <c r="J19" s="939"/>
      <c r="K19" s="929"/>
      <c r="L19" s="989"/>
      <c r="M19" s="431" t="s">
        <v>39</v>
      </c>
      <c r="N19" s="431" t="s">
        <v>40</v>
      </c>
      <c r="O19" s="431" t="s">
        <v>41</v>
      </c>
      <c r="P19" s="431" t="s">
        <v>42</v>
      </c>
      <c r="Q19" s="431" t="s">
        <v>43</v>
      </c>
      <c r="R19" s="431" t="s">
        <v>44</v>
      </c>
      <c r="S19" s="931"/>
      <c r="T19" s="931"/>
      <c r="U19" s="936"/>
      <c r="V19" s="931"/>
    </row>
    <row r="20" spans="1:22" ht="324.75" customHeight="1" x14ac:dyDescent="0.25">
      <c r="A20" s="470">
        <v>1</v>
      </c>
      <c r="B20" s="470"/>
      <c r="C20" s="470" t="s">
        <v>1767</v>
      </c>
      <c r="D20" s="470" t="s">
        <v>1767</v>
      </c>
      <c r="E20" s="470" t="s">
        <v>1768</v>
      </c>
      <c r="F20" s="470"/>
      <c r="G20" s="470"/>
      <c r="H20" s="470"/>
      <c r="I20" s="556">
        <v>43466</v>
      </c>
      <c r="J20" s="556">
        <v>43800</v>
      </c>
      <c r="K20" s="1097">
        <v>269723.59999999998</v>
      </c>
      <c r="L20" s="1097">
        <v>269723.59999999998</v>
      </c>
      <c r="M20" s="489"/>
      <c r="N20" s="489"/>
      <c r="O20" s="489"/>
      <c r="P20" s="1100">
        <v>0</v>
      </c>
      <c r="Q20" s="1097">
        <v>69723.599999999977</v>
      </c>
      <c r="R20" s="1103">
        <v>69723.599999999977</v>
      </c>
      <c r="S20" s="1106">
        <f>R20-L20</f>
        <v>-200000</v>
      </c>
      <c r="T20" s="1003">
        <f>IFERROR(S20/L20*100,0)</f>
        <v>-74.14998168495454</v>
      </c>
      <c r="U20" s="1003">
        <f>IFERROR(R20/$R$37*100,0)</f>
        <v>100</v>
      </c>
      <c r="V20" s="470" t="s">
        <v>1244</v>
      </c>
    </row>
    <row r="21" spans="1:22" ht="225" customHeight="1" x14ac:dyDescent="0.25">
      <c r="A21" s="470">
        <v>2</v>
      </c>
      <c r="B21" s="470"/>
      <c r="C21" s="470" t="s">
        <v>1769</v>
      </c>
      <c r="D21" s="470" t="s">
        <v>1769</v>
      </c>
      <c r="E21" s="470" t="s">
        <v>1770</v>
      </c>
      <c r="F21" s="551"/>
      <c r="G21" s="470" t="s">
        <v>1771</v>
      </c>
      <c r="H21" s="470"/>
      <c r="I21" s="556">
        <v>43466</v>
      </c>
      <c r="J21" s="556">
        <v>43800</v>
      </c>
      <c r="K21" s="1098"/>
      <c r="L21" s="1098"/>
      <c r="M21" s="489"/>
      <c r="N21" s="489"/>
      <c r="O21" s="489"/>
      <c r="P21" s="1101"/>
      <c r="Q21" s="1098"/>
      <c r="R21" s="1104"/>
      <c r="S21" s="1107"/>
      <c r="T21" s="1004"/>
      <c r="U21" s="1004"/>
      <c r="V21" s="470" t="s">
        <v>1244</v>
      </c>
    </row>
    <row r="22" spans="1:22" ht="147" customHeight="1" x14ac:dyDescent="0.25">
      <c r="A22" s="470">
        <v>3</v>
      </c>
      <c r="B22" s="470"/>
      <c r="C22" s="470" t="s">
        <v>1772</v>
      </c>
      <c r="D22" s="470" t="s">
        <v>1773</v>
      </c>
      <c r="E22" s="470" t="s">
        <v>1774</v>
      </c>
      <c r="F22" s="470"/>
      <c r="G22" s="470" t="s">
        <v>1775</v>
      </c>
      <c r="H22" s="470"/>
      <c r="I22" s="556">
        <v>43466</v>
      </c>
      <c r="J22" s="556">
        <v>43800</v>
      </c>
      <c r="K22" s="1098"/>
      <c r="L22" s="1098"/>
      <c r="M22" s="489"/>
      <c r="N22" s="489"/>
      <c r="O22" s="489"/>
      <c r="P22" s="1101"/>
      <c r="Q22" s="1098"/>
      <c r="R22" s="1104"/>
      <c r="S22" s="1107"/>
      <c r="T22" s="1004"/>
      <c r="U22" s="1004"/>
      <c r="V22" s="470" t="s">
        <v>1244</v>
      </c>
    </row>
    <row r="23" spans="1:22" ht="227.25" customHeight="1" x14ac:dyDescent="0.25">
      <c r="A23" s="470">
        <v>4</v>
      </c>
      <c r="B23" s="470"/>
      <c r="C23" s="470" t="s">
        <v>1776</v>
      </c>
      <c r="D23" s="470" t="s">
        <v>1776</v>
      </c>
      <c r="E23" s="470" t="s">
        <v>1776</v>
      </c>
      <c r="F23" s="470"/>
      <c r="G23" s="470" t="s">
        <v>1777</v>
      </c>
      <c r="H23" s="470"/>
      <c r="I23" s="556">
        <v>43466</v>
      </c>
      <c r="J23" s="556">
        <v>43800</v>
      </c>
      <c r="K23" s="1099"/>
      <c r="L23" s="1099"/>
      <c r="M23" s="489"/>
      <c r="N23" s="489"/>
      <c r="O23" s="489"/>
      <c r="P23" s="1102"/>
      <c r="Q23" s="1099"/>
      <c r="R23" s="1105"/>
      <c r="S23" s="1107"/>
      <c r="T23" s="1004"/>
      <c r="U23" s="1004"/>
      <c r="V23" s="470" t="s">
        <v>1244</v>
      </c>
    </row>
    <row r="24" spans="1:22" ht="55.5" hidden="1" customHeight="1" x14ac:dyDescent="0.25">
      <c r="A24" s="470">
        <v>13</v>
      </c>
      <c r="B24" s="499"/>
      <c r="C24" s="499"/>
      <c r="D24" s="499"/>
      <c r="E24" s="499"/>
      <c r="F24" s="499"/>
      <c r="G24" s="499"/>
      <c r="H24" s="501"/>
      <c r="I24" s="471"/>
      <c r="J24" s="471"/>
      <c r="K24" s="557"/>
      <c r="L24" s="557"/>
      <c r="M24" s="500"/>
      <c r="N24" s="500"/>
      <c r="O24" s="500"/>
      <c r="P24" s="500"/>
      <c r="Q24" s="557"/>
      <c r="R24" s="558">
        <f t="shared" ref="R24:R36" si="0">P24+Q24</f>
        <v>0</v>
      </c>
      <c r="S24" s="559">
        <f t="shared" ref="S24:S36" si="1">R24-K24</f>
        <v>0</v>
      </c>
      <c r="T24" s="494">
        <f t="shared" ref="T24:T36" si="2">IFERROR(S24/K24*100,0)</f>
        <v>0</v>
      </c>
      <c r="U24" s="494">
        <f t="shared" ref="U24:U36" si="3">IFERROR(R24/$R$37*100,0)</f>
        <v>0</v>
      </c>
      <c r="V24" s="499"/>
    </row>
    <row r="25" spans="1:22" ht="55.5" hidden="1" customHeight="1" x14ac:dyDescent="0.25">
      <c r="A25" s="470">
        <v>14</v>
      </c>
      <c r="B25" s="499"/>
      <c r="C25" s="499"/>
      <c r="D25" s="499"/>
      <c r="E25" s="499"/>
      <c r="F25" s="499"/>
      <c r="G25" s="499"/>
      <c r="H25" s="501"/>
      <c r="I25" s="471"/>
      <c r="J25" s="471"/>
      <c r="K25" s="557"/>
      <c r="L25" s="557"/>
      <c r="M25" s="500"/>
      <c r="N25" s="500"/>
      <c r="O25" s="500"/>
      <c r="P25" s="500"/>
      <c r="Q25" s="557"/>
      <c r="R25" s="558">
        <f t="shared" si="0"/>
        <v>0</v>
      </c>
      <c r="S25" s="559">
        <f t="shared" si="1"/>
        <v>0</v>
      </c>
      <c r="T25" s="494">
        <f t="shared" si="2"/>
        <v>0</v>
      </c>
      <c r="U25" s="494">
        <f t="shared" si="3"/>
        <v>0</v>
      </c>
      <c r="V25" s="499"/>
    </row>
    <row r="26" spans="1:22" ht="55.5" hidden="1" customHeight="1" x14ac:dyDescent="0.25">
      <c r="A26" s="470">
        <v>15</v>
      </c>
      <c r="B26" s="499"/>
      <c r="C26" s="499"/>
      <c r="D26" s="499"/>
      <c r="E26" s="499"/>
      <c r="F26" s="499"/>
      <c r="G26" s="499"/>
      <c r="H26" s="501"/>
      <c r="I26" s="471"/>
      <c r="J26" s="471"/>
      <c r="K26" s="557"/>
      <c r="L26" s="557"/>
      <c r="M26" s="500"/>
      <c r="N26" s="500"/>
      <c r="O26" s="500"/>
      <c r="P26" s="500"/>
      <c r="Q26" s="557"/>
      <c r="R26" s="558">
        <f t="shared" si="0"/>
        <v>0</v>
      </c>
      <c r="S26" s="559">
        <f t="shared" si="1"/>
        <v>0</v>
      </c>
      <c r="T26" s="494">
        <f t="shared" si="2"/>
        <v>0</v>
      </c>
      <c r="U26" s="494">
        <f t="shared" si="3"/>
        <v>0</v>
      </c>
      <c r="V26" s="499"/>
    </row>
    <row r="27" spans="1:22" ht="55.5" hidden="1" customHeight="1" x14ac:dyDescent="0.25">
      <c r="A27" s="470">
        <v>16</v>
      </c>
      <c r="B27" s="499"/>
      <c r="C27" s="499"/>
      <c r="D27" s="499"/>
      <c r="E27" s="499"/>
      <c r="F27" s="499"/>
      <c r="G27" s="499"/>
      <c r="H27" s="501"/>
      <c r="I27" s="471"/>
      <c r="J27" s="471"/>
      <c r="K27" s="557"/>
      <c r="L27" s="557"/>
      <c r="M27" s="500"/>
      <c r="N27" s="500"/>
      <c r="O27" s="500"/>
      <c r="P27" s="500"/>
      <c r="Q27" s="557"/>
      <c r="R27" s="558">
        <f t="shared" si="0"/>
        <v>0</v>
      </c>
      <c r="S27" s="559">
        <f t="shared" si="1"/>
        <v>0</v>
      </c>
      <c r="T27" s="494">
        <f t="shared" si="2"/>
        <v>0</v>
      </c>
      <c r="U27" s="494">
        <f t="shared" si="3"/>
        <v>0</v>
      </c>
      <c r="V27" s="499"/>
    </row>
    <row r="28" spans="1:22" ht="55.5" hidden="1" customHeight="1" x14ac:dyDescent="0.25">
      <c r="A28" s="470">
        <v>17</v>
      </c>
      <c r="B28" s="499"/>
      <c r="C28" s="499"/>
      <c r="D28" s="499"/>
      <c r="E28" s="499"/>
      <c r="F28" s="499"/>
      <c r="G28" s="499"/>
      <c r="H28" s="501"/>
      <c r="I28" s="471"/>
      <c r="J28" s="471"/>
      <c r="K28" s="557"/>
      <c r="L28" s="557"/>
      <c r="M28" s="500"/>
      <c r="N28" s="500"/>
      <c r="O28" s="500"/>
      <c r="P28" s="500"/>
      <c r="Q28" s="557"/>
      <c r="R28" s="558">
        <f t="shared" si="0"/>
        <v>0</v>
      </c>
      <c r="S28" s="559">
        <f t="shared" si="1"/>
        <v>0</v>
      </c>
      <c r="T28" s="494">
        <f t="shared" si="2"/>
        <v>0</v>
      </c>
      <c r="U28" s="494">
        <f t="shared" si="3"/>
        <v>0</v>
      </c>
      <c r="V28" s="499"/>
    </row>
    <row r="29" spans="1:22" ht="55.5" hidden="1" customHeight="1" x14ac:dyDescent="0.25">
      <c r="A29" s="470">
        <v>18</v>
      </c>
      <c r="B29" s="499"/>
      <c r="C29" s="499"/>
      <c r="D29" s="499"/>
      <c r="E29" s="499"/>
      <c r="F29" s="499"/>
      <c r="G29" s="499"/>
      <c r="H29" s="501"/>
      <c r="I29" s="471"/>
      <c r="J29" s="471"/>
      <c r="K29" s="557"/>
      <c r="L29" s="557"/>
      <c r="M29" s="500"/>
      <c r="N29" s="500"/>
      <c r="O29" s="500"/>
      <c r="P29" s="500"/>
      <c r="Q29" s="557"/>
      <c r="R29" s="558">
        <f t="shared" si="0"/>
        <v>0</v>
      </c>
      <c r="S29" s="559">
        <f t="shared" si="1"/>
        <v>0</v>
      </c>
      <c r="T29" s="494">
        <f t="shared" si="2"/>
        <v>0</v>
      </c>
      <c r="U29" s="494">
        <f t="shared" si="3"/>
        <v>0</v>
      </c>
      <c r="V29" s="499"/>
    </row>
    <row r="30" spans="1:22" ht="55.5" hidden="1" customHeight="1" x14ac:dyDescent="0.25">
      <c r="A30" s="470">
        <v>19</v>
      </c>
      <c r="B30" s="499"/>
      <c r="C30" s="499"/>
      <c r="D30" s="499"/>
      <c r="E30" s="499"/>
      <c r="F30" s="499"/>
      <c r="G30" s="499"/>
      <c r="H30" s="501"/>
      <c r="I30" s="471"/>
      <c r="J30" s="471"/>
      <c r="K30" s="557"/>
      <c r="L30" s="557"/>
      <c r="M30" s="500"/>
      <c r="N30" s="500"/>
      <c r="O30" s="500"/>
      <c r="P30" s="500"/>
      <c r="Q30" s="557"/>
      <c r="R30" s="558">
        <f t="shared" si="0"/>
        <v>0</v>
      </c>
      <c r="S30" s="559">
        <f t="shared" si="1"/>
        <v>0</v>
      </c>
      <c r="T30" s="494">
        <f t="shared" si="2"/>
        <v>0</v>
      </c>
      <c r="U30" s="494">
        <f t="shared" si="3"/>
        <v>0</v>
      </c>
      <c r="V30" s="499"/>
    </row>
    <row r="31" spans="1:22" ht="55.5" hidden="1" customHeight="1" x14ac:dyDescent="0.25">
      <c r="A31" s="470">
        <v>20</v>
      </c>
      <c r="B31" s="499"/>
      <c r="C31" s="499"/>
      <c r="D31" s="499"/>
      <c r="E31" s="499"/>
      <c r="F31" s="499"/>
      <c r="G31" s="499"/>
      <c r="H31" s="501"/>
      <c r="I31" s="471"/>
      <c r="J31" s="471"/>
      <c r="K31" s="557"/>
      <c r="L31" s="557"/>
      <c r="M31" s="500"/>
      <c r="N31" s="500"/>
      <c r="O31" s="500"/>
      <c r="P31" s="500"/>
      <c r="Q31" s="557"/>
      <c r="R31" s="558">
        <f t="shared" si="0"/>
        <v>0</v>
      </c>
      <c r="S31" s="559">
        <f t="shared" si="1"/>
        <v>0</v>
      </c>
      <c r="T31" s="494">
        <f t="shared" si="2"/>
        <v>0</v>
      </c>
      <c r="U31" s="494">
        <f t="shared" si="3"/>
        <v>0</v>
      </c>
      <c r="V31" s="499"/>
    </row>
    <row r="32" spans="1:22" ht="55.5" hidden="1" customHeight="1" x14ac:dyDescent="0.25">
      <c r="A32" s="470">
        <v>21</v>
      </c>
      <c r="B32" s="499"/>
      <c r="C32" s="499"/>
      <c r="D32" s="499"/>
      <c r="E32" s="499"/>
      <c r="F32" s="499"/>
      <c r="G32" s="499"/>
      <c r="H32" s="501"/>
      <c r="I32" s="471"/>
      <c r="J32" s="471"/>
      <c r="K32" s="557"/>
      <c r="L32" s="557"/>
      <c r="M32" s="500"/>
      <c r="N32" s="500"/>
      <c r="O32" s="500"/>
      <c r="P32" s="500"/>
      <c r="Q32" s="557"/>
      <c r="R32" s="558">
        <f t="shared" si="0"/>
        <v>0</v>
      </c>
      <c r="S32" s="559">
        <f t="shared" si="1"/>
        <v>0</v>
      </c>
      <c r="T32" s="494">
        <f t="shared" si="2"/>
        <v>0</v>
      </c>
      <c r="U32" s="494">
        <f t="shared" si="3"/>
        <v>0</v>
      </c>
      <c r="V32" s="499"/>
    </row>
    <row r="33" spans="1:22" ht="55.5" hidden="1" customHeight="1" x14ac:dyDescent="0.25">
      <c r="A33" s="470">
        <v>22</v>
      </c>
      <c r="B33" s="499"/>
      <c r="C33" s="499"/>
      <c r="D33" s="499"/>
      <c r="E33" s="499"/>
      <c r="F33" s="499"/>
      <c r="G33" s="499"/>
      <c r="H33" s="501"/>
      <c r="I33" s="471"/>
      <c r="J33" s="471"/>
      <c r="K33" s="557"/>
      <c r="L33" s="557"/>
      <c r="M33" s="500"/>
      <c r="N33" s="500"/>
      <c r="O33" s="500"/>
      <c r="P33" s="500"/>
      <c r="Q33" s="557"/>
      <c r="R33" s="558">
        <f t="shared" si="0"/>
        <v>0</v>
      </c>
      <c r="S33" s="559">
        <f t="shared" si="1"/>
        <v>0</v>
      </c>
      <c r="T33" s="494">
        <f t="shared" si="2"/>
        <v>0</v>
      </c>
      <c r="U33" s="494">
        <f t="shared" si="3"/>
        <v>0</v>
      </c>
      <c r="V33" s="499"/>
    </row>
    <row r="34" spans="1:22" ht="55.5" hidden="1" customHeight="1" x14ac:dyDescent="0.25">
      <c r="A34" s="470">
        <v>23</v>
      </c>
      <c r="B34" s="499"/>
      <c r="C34" s="499"/>
      <c r="D34" s="499"/>
      <c r="E34" s="499"/>
      <c r="F34" s="499"/>
      <c r="G34" s="499"/>
      <c r="H34" s="501"/>
      <c r="I34" s="471"/>
      <c r="J34" s="471"/>
      <c r="K34" s="557"/>
      <c r="L34" s="557"/>
      <c r="M34" s="500"/>
      <c r="N34" s="500"/>
      <c r="O34" s="500"/>
      <c r="P34" s="500"/>
      <c r="Q34" s="557"/>
      <c r="R34" s="558">
        <f t="shared" si="0"/>
        <v>0</v>
      </c>
      <c r="S34" s="559">
        <f t="shared" si="1"/>
        <v>0</v>
      </c>
      <c r="T34" s="494">
        <f t="shared" si="2"/>
        <v>0</v>
      </c>
      <c r="U34" s="494">
        <f t="shared" si="3"/>
        <v>0</v>
      </c>
      <c r="V34" s="499"/>
    </row>
    <row r="35" spans="1:22" ht="55.5" hidden="1" customHeight="1" x14ac:dyDescent="0.25">
      <c r="A35" s="470">
        <v>24</v>
      </c>
      <c r="B35" s="499"/>
      <c r="C35" s="499"/>
      <c r="D35" s="499"/>
      <c r="E35" s="499"/>
      <c r="F35" s="499"/>
      <c r="G35" s="499"/>
      <c r="H35" s="501"/>
      <c r="I35" s="471"/>
      <c r="J35" s="471"/>
      <c r="K35" s="557"/>
      <c r="L35" s="557"/>
      <c r="M35" s="500"/>
      <c r="N35" s="500"/>
      <c r="O35" s="500"/>
      <c r="P35" s="500"/>
      <c r="Q35" s="557"/>
      <c r="R35" s="558">
        <f t="shared" si="0"/>
        <v>0</v>
      </c>
      <c r="S35" s="559">
        <f t="shared" si="1"/>
        <v>0</v>
      </c>
      <c r="T35" s="494">
        <f t="shared" si="2"/>
        <v>0</v>
      </c>
      <c r="U35" s="494">
        <f t="shared" si="3"/>
        <v>0</v>
      </c>
      <c r="V35" s="499"/>
    </row>
    <row r="36" spans="1:22" ht="22.5" hidden="1" customHeight="1" x14ac:dyDescent="0.25">
      <c r="A36" s="470">
        <v>25</v>
      </c>
      <c r="B36" s="499"/>
      <c r="C36" s="499"/>
      <c r="D36" s="499"/>
      <c r="E36" s="499"/>
      <c r="F36" s="499"/>
      <c r="G36" s="499"/>
      <c r="H36" s="501"/>
      <c r="I36" s="471"/>
      <c r="J36" s="471"/>
      <c r="K36" s="557"/>
      <c r="L36" s="557"/>
      <c r="M36" s="500"/>
      <c r="N36" s="500"/>
      <c r="O36" s="500"/>
      <c r="P36" s="500"/>
      <c r="Q36" s="557"/>
      <c r="R36" s="558">
        <f t="shared" si="0"/>
        <v>0</v>
      </c>
      <c r="S36" s="559">
        <f t="shared" si="1"/>
        <v>0</v>
      </c>
      <c r="T36" s="494">
        <f t="shared" si="2"/>
        <v>0</v>
      </c>
      <c r="U36" s="494">
        <f t="shared" si="3"/>
        <v>0</v>
      </c>
      <c r="V36" s="499"/>
    </row>
    <row r="37" spans="1:22" s="462" customFormat="1" ht="24.75" customHeight="1" x14ac:dyDescent="0.4">
      <c r="A37" s="990" t="s">
        <v>71</v>
      </c>
      <c r="B37" s="991"/>
      <c r="C37" s="991"/>
      <c r="D37" s="991"/>
      <c r="E37" s="991"/>
      <c r="F37" s="991"/>
      <c r="G37" s="991"/>
      <c r="H37" s="991"/>
      <c r="I37" s="991"/>
      <c r="J37" s="992"/>
      <c r="K37" s="560">
        <f>SUM(K20:K23)</f>
        <v>269723.59999999998</v>
      </c>
      <c r="L37" s="560">
        <f>SUM(L20:L23)</f>
        <v>269723.59999999998</v>
      </c>
      <c r="M37" s="486"/>
      <c r="N37" s="486"/>
      <c r="O37" s="486"/>
      <c r="P37" s="486">
        <f>SUM(P20:P23)</f>
        <v>0</v>
      </c>
      <c r="Q37" s="560">
        <f>SUM(Q20:Q23)</f>
        <v>69723.599999999977</v>
      </c>
      <c r="R37" s="560">
        <f>SUM(R20:R23)</f>
        <v>69723.599999999977</v>
      </c>
      <c r="S37" s="561">
        <f>R37-L37</f>
        <v>-200000</v>
      </c>
      <c r="T37" s="480">
        <f>IFERROR(S37/L37*100,0)</f>
        <v>-74.14998168495454</v>
      </c>
      <c r="U37" s="480">
        <f>SUM(U20:U23)</f>
        <v>100</v>
      </c>
      <c r="V37" s="481"/>
    </row>
    <row r="38" spans="1:22" x14ac:dyDescent="0.4">
      <c r="A38" s="495" t="s">
        <v>72</v>
      </c>
      <c r="B38" s="495"/>
      <c r="C38" s="495"/>
      <c r="D38" s="495"/>
      <c r="E38" s="495"/>
      <c r="F38" s="495"/>
      <c r="G38" s="495"/>
      <c r="H38" s="495"/>
      <c r="I38" s="495"/>
      <c r="J38" s="495"/>
      <c r="K38" s="498"/>
      <c r="L38" s="498"/>
      <c r="M38" s="498"/>
      <c r="N38" s="498"/>
      <c r="O38" s="498"/>
      <c r="P38" s="497"/>
      <c r="Q38" s="497"/>
      <c r="R38" s="496"/>
      <c r="S38" s="552"/>
      <c r="T38" s="552"/>
      <c r="U38" s="552"/>
      <c r="V38" s="495"/>
    </row>
    <row r="39" spans="1:22" ht="36" customHeight="1" x14ac:dyDescent="0.25">
      <c r="A39" s="984" t="s">
        <v>73</v>
      </c>
      <c r="B39" s="985"/>
      <c r="C39" s="985"/>
      <c r="D39" s="985"/>
      <c r="E39" s="985"/>
      <c r="F39" s="985"/>
      <c r="G39" s="985"/>
      <c r="H39" s="985"/>
      <c r="I39" s="985"/>
      <c r="J39" s="985"/>
      <c r="K39" s="985"/>
      <c r="L39" s="985"/>
      <c r="M39" s="985"/>
      <c r="N39" s="985"/>
      <c r="O39" s="985"/>
      <c r="P39" s="985"/>
      <c r="Q39" s="985"/>
      <c r="R39" s="985"/>
      <c r="S39" s="985"/>
      <c r="T39" s="985"/>
      <c r="U39" s="985"/>
      <c r="V39" s="986"/>
    </row>
    <row r="40" spans="1:22" ht="95.25" customHeight="1" x14ac:dyDescent="0.4">
      <c r="A40" s="1009"/>
      <c r="B40" s="1010"/>
      <c r="C40" s="1010"/>
      <c r="D40" s="1010"/>
      <c r="E40" s="1010"/>
      <c r="F40" s="1010"/>
      <c r="G40" s="1010"/>
      <c r="H40" s="1010"/>
      <c r="I40" s="1010"/>
      <c r="J40" s="1010"/>
      <c r="K40" s="1010"/>
      <c r="L40" s="1010"/>
      <c r="M40" s="1010"/>
      <c r="N40" s="1010"/>
      <c r="O40" s="1010"/>
      <c r="P40" s="1010"/>
      <c r="Q40" s="1010"/>
      <c r="R40" s="1010"/>
      <c r="S40" s="1010"/>
      <c r="T40" s="1010"/>
      <c r="U40" s="1010"/>
      <c r="V40" s="1011"/>
    </row>
    <row r="41" spans="1:22" ht="15" hidden="1" customHeight="1" x14ac:dyDescent="0.4">
      <c r="A41" s="987" t="s">
        <v>74</v>
      </c>
      <c r="B41" s="987"/>
      <c r="C41" s="987"/>
      <c r="D41" s="987"/>
      <c r="E41" s="987"/>
      <c r="F41" s="987"/>
      <c r="G41" s="987"/>
      <c r="H41" s="987"/>
      <c r="I41" s="987"/>
      <c r="J41" s="467"/>
      <c r="K41" s="467"/>
      <c r="L41" s="467"/>
      <c r="M41" s="467"/>
      <c r="N41" s="467"/>
      <c r="O41" s="467"/>
      <c r="P41" s="467"/>
      <c r="Q41" s="467"/>
      <c r="R41" s="467"/>
      <c r="S41" s="467"/>
      <c r="T41" s="467"/>
      <c r="U41" s="467"/>
      <c r="V41" s="467"/>
    </row>
    <row r="42" spans="1:22" ht="15" hidden="1" customHeight="1" x14ac:dyDescent="0.4">
      <c r="A42" s="468" t="s">
        <v>75</v>
      </c>
      <c r="B42" s="468"/>
      <c r="C42" s="979" t="s">
        <v>76</v>
      </c>
      <c r="D42" s="979"/>
      <c r="E42" s="979"/>
      <c r="F42" s="979"/>
      <c r="G42" s="979"/>
      <c r="H42" s="979"/>
      <c r="I42" s="979"/>
      <c r="V42" s="451"/>
    </row>
    <row r="43" spans="1:22" ht="15" hidden="1" customHeight="1" x14ac:dyDescent="0.4">
      <c r="A43" s="468" t="s">
        <v>77</v>
      </c>
      <c r="B43" s="468"/>
      <c r="C43" s="979" t="s">
        <v>78</v>
      </c>
      <c r="D43" s="979"/>
      <c r="E43" s="979"/>
      <c r="F43" s="979"/>
      <c r="G43" s="979"/>
      <c r="H43" s="979"/>
      <c r="I43" s="979"/>
      <c r="V43" s="451"/>
    </row>
    <row r="44" spans="1:22" ht="15" hidden="1" customHeight="1" x14ac:dyDescent="0.4">
      <c r="A44" s="468" t="s">
        <v>79</v>
      </c>
      <c r="B44" s="468"/>
      <c r="C44" s="979" t="s">
        <v>80</v>
      </c>
      <c r="D44" s="979"/>
      <c r="E44" s="979"/>
      <c r="F44" s="979"/>
      <c r="G44" s="979"/>
      <c r="H44" s="979"/>
      <c r="I44" s="979"/>
      <c r="V44" s="451"/>
    </row>
    <row r="45" spans="1:22" ht="15" hidden="1" customHeight="1" x14ac:dyDescent="0.4">
      <c r="A45" s="468" t="s">
        <v>81</v>
      </c>
      <c r="B45" s="468"/>
      <c r="C45" s="979" t="s">
        <v>82</v>
      </c>
      <c r="D45" s="979"/>
      <c r="E45" s="979"/>
      <c r="F45" s="979"/>
      <c r="G45" s="979"/>
      <c r="H45" s="979"/>
      <c r="I45" s="979"/>
      <c r="V45" s="451"/>
    </row>
    <row r="46" spans="1:22" ht="35.25" customHeight="1" x14ac:dyDescent="0.4"/>
    <row r="48" spans="1:22" x14ac:dyDescent="0.4">
      <c r="H48" s="553"/>
      <c r="I48" s="553"/>
      <c r="J48" s="553"/>
      <c r="K48" s="553"/>
      <c r="L48" s="553"/>
      <c r="M48" s="553"/>
      <c r="N48" s="553"/>
      <c r="O48" s="553"/>
      <c r="P48" s="553"/>
      <c r="Q48" s="553"/>
      <c r="R48" s="553"/>
      <c r="S48" s="553"/>
      <c r="T48" s="553"/>
      <c r="U48" s="553"/>
    </row>
    <row r="49" spans="1:28" x14ac:dyDescent="0.4">
      <c r="H49" s="553"/>
      <c r="I49" s="553"/>
      <c r="J49" s="553"/>
      <c r="K49" s="553"/>
      <c r="L49" s="553"/>
      <c r="M49" s="553"/>
      <c r="N49" s="553"/>
      <c r="O49" s="553"/>
      <c r="P49" s="553"/>
      <c r="Q49" s="553"/>
      <c r="R49" s="553"/>
      <c r="S49" s="553"/>
      <c r="T49" s="553"/>
      <c r="U49" s="553"/>
    </row>
    <row r="50" spans="1:28" x14ac:dyDescent="0.4">
      <c r="H50" s="553"/>
      <c r="I50" s="553"/>
      <c r="J50" s="553"/>
      <c r="K50" s="554"/>
      <c r="L50" s="554"/>
      <c r="M50" s="554"/>
      <c r="N50" s="554"/>
      <c r="O50" s="554"/>
      <c r="P50" s="555"/>
      <c r="Q50" s="555"/>
      <c r="R50" s="516"/>
      <c r="S50" s="553"/>
      <c r="T50" s="553"/>
      <c r="U50" s="553"/>
    </row>
    <row r="51" spans="1:28" x14ac:dyDescent="0.4">
      <c r="H51" s="553"/>
      <c r="I51" s="553"/>
      <c r="J51" s="553"/>
      <c r="K51" s="554"/>
      <c r="L51" s="554"/>
      <c r="M51" s="554"/>
      <c r="N51" s="554"/>
      <c r="O51" s="554"/>
      <c r="P51" s="555"/>
      <c r="Q51" s="555"/>
      <c r="R51" s="516"/>
      <c r="S51" s="553"/>
      <c r="T51" s="553"/>
      <c r="U51" s="553"/>
    </row>
    <row r="52" spans="1:28" x14ac:dyDescent="0.4">
      <c r="H52" s="553"/>
      <c r="I52" s="553"/>
      <c r="J52" s="553"/>
      <c r="K52" s="553"/>
      <c r="L52" s="553"/>
      <c r="M52" s="553"/>
      <c r="N52" s="553"/>
      <c r="O52" s="553"/>
      <c r="P52" s="553"/>
      <c r="Q52" s="553"/>
      <c r="R52" s="553"/>
      <c r="S52" s="553"/>
      <c r="T52" s="553"/>
      <c r="U52" s="553"/>
    </row>
    <row r="53" spans="1:28" x14ac:dyDescent="0.4">
      <c r="H53" s="553"/>
      <c r="I53" s="553"/>
      <c r="J53" s="553"/>
      <c r="K53" s="553"/>
      <c r="L53" s="553"/>
      <c r="M53" s="553"/>
      <c r="N53" s="553"/>
      <c r="O53" s="553"/>
      <c r="P53" s="553"/>
      <c r="Q53" s="553"/>
      <c r="R53" s="553"/>
      <c r="S53" s="553"/>
      <c r="T53" s="553"/>
      <c r="U53" s="553"/>
    </row>
    <row r="54" spans="1:28" x14ac:dyDescent="0.4">
      <c r="H54" s="553"/>
      <c r="I54" s="553"/>
      <c r="J54" s="553"/>
      <c r="K54" s="553"/>
      <c r="L54" s="553"/>
      <c r="M54" s="553"/>
      <c r="N54" s="553"/>
      <c r="O54" s="553"/>
      <c r="P54" s="553"/>
      <c r="Q54" s="553"/>
      <c r="R54" s="553"/>
      <c r="S54" s="553"/>
      <c r="T54" s="553"/>
      <c r="U54" s="553"/>
    </row>
    <row r="55" spans="1:28" x14ac:dyDescent="0.4">
      <c r="H55" s="553"/>
      <c r="I55" s="553"/>
      <c r="J55" s="553"/>
      <c r="K55" s="553"/>
      <c r="L55" s="553"/>
      <c r="M55" s="553"/>
      <c r="N55" s="553"/>
      <c r="O55" s="553"/>
      <c r="P55" s="553"/>
      <c r="Q55" s="553"/>
      <c r="R55" s="553"/>
      <c r="S55" s="553"/>
      <c r="T55" s="553"/>
      <c r="U55" s="553"/>
    </row>
    <row r="56" spans="1:28" s="455" customFormat="1" x14ac:dyDescent="0.4">
      <c r="A56" s="451"/>
      <c r="B56" s="451"/>
      <c r="C56" s="451"/>
      <c r="D56" s="451"/>
      <c r="E56" s="451"/>
      <c r="F56" s="451"/>
      <c r="G56" s="451"/>
      <c r="H56" s="553"/>
      <c r="I56" s="553"/>
      <c r="J56" s="553"/>
      <c r="K56" s="553"/>
      <c r="L56" s="553"/>
      <c r="M56" s="553"/>
      <c r="N56" s="553"/>
      <c r="O56" s="553"/>
      <c r="P56" s="553"/>
      <c r="Q56" s="553"/>
      <c r="R56" s="553"/>
      <c r="S56" s="553"/>
      <c r="T56" s="553"/>
      <c r="U56" s="553"/>
      <c r="W56" s="454"/>
      <c r="X56" s="454"/>
      <c r="Y56" s="454"/>
      <c r="Z56" s="454"/>
      <c r="AA56" s="454"/>
      <c r="AB56" s="454"/>
    </row>
  </sheetData>
  <sheetProtection algorithmName="SHA-512" hashValue="2xbSwimHU+nEyrp6olCvB4V+ysaPa5PTP8s7OSnflvrLqvSLTx1gs9fguF+9GPRmtch7B3Jjam/1hWlZNTj3Gw==" saltValue="igdZBVovgN6VjUjM4m0F4w==" spinCount="100000" sheet="1" objects="1" scenarios="1" selectLockedCells="1" selectUnlockedCells="1"/>
  <mergeCells count="57">
    <mergeCell ref="C43:I43"/>
    <mergeCell ref="C44:I44"/>
    <mergeCell ref="C45:I45"/>
    <mergeCell ref="U20:U23"/>
    <mergeCell ref="A37:J37"/>
    <mergeCell ref="A39:V39"/>
    <mergeCell ref="A40:V40"/>
    <mergeCell ref="A41:I41"/>
    <mergeCell ref="C42:I42"/>
    <mergeCell ref="T18:T19"/>
    <mergeCell ref="K20:K23"/>
    <mergeCell ref="L20:L23"/>
    <mergeCell ref="P20:P23"/>
    <mergeCell ref="Q20:Q23"/>
    <mergeCell ref="R20:R23"/>
    <mergeCell ref="S20:S23"/>
    <mergeCell ref="T20:T23"/>
    <mergeCell ref="S18:S19"/>
    <mergeCell ref="J18:J19"/>
    <mergeCell ref="K18:K19"/>
    <mergeCell ref="L18:L19"/>
    <mergeCell ref="M18:O18"/>
    <mergeCell ref="P18:R18"/>
    <mergeCell ref="I18:I19"/>
    <mergeCell ref="A16:V16"/>
    <mergeCell ref="A17:A19"/>
    <mergeCell ref="B17:B19"/>
    <mergeCell ref="C17:H17"/>
    <mergeCell ref="I17:J17"/>
    <mergeCell ref="K17:R17"/>
    <mergeCell ref="S17:T17"/>
    <mergeCell ref="U17:U19"/>
    <mergeCell ref="V17:V19"/>
    <mergeCell ref="C18:C19"/>
    <mergeCell ref="D18:D19"/>
    <mergeCell ref="E18:E19"/>
    <mergeCell ref="F18:F19"/>
    <mergeCell ref="G18:G19"/>
    <mergeCell ref="H18:H19"/>
    <mergeCell ref="A13:I13"/>
    <mergeCell ref="J13:V13"/>
    <mergeCell ref="A14:I14"/>
    <mergeCell ref="J14:V14"/>
    <mergeCell ref="A15:I15"/>
    <mergeCell ref="J15:V15"/>
    <mergeCell ref="A10:I10"/>
    <mergeCell ref="J10:V10"/>
    <mergeCell ref="A11:I11"/>
    <mergeCell ref="J11:V11"/>
    <mergeCell ref="A12:I12"/>
    <mergeCell ref="J12:V12"/>
    <mergeCell ref="A6:V6"/>
    <mergeCell ref="A7:V7"/>
    <mergeCell ref="A8:I8"/>
    <mergeCell ref="J8:V8"/>
    <mergeCell ref="A9:I9"/>
    <mergeCell ref="J9:V9"/>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4:V30"/>
  <sheetViews>
    <sheetView showGridLines="0" topLeftCell="G10" zoomScale="55" zoomScaleNormal="55" zoomScaleSheetLayoutView="80" workbookViewId="0">
      <selection activeCell="J12" sqref="J12:V12"/>
    </sheetView>
  </sheetViews>
  <sheetFormatPr defaultColWidth="9.140625" defaultRowHeight="26.25" x14ac:dyDescent="0.4"/>
  <cols>
    <col min="1" max="1" width="27" style="451" customWidth="1"/>
    <col min="2" max="2" width="23.85546875" style="452" customWidth="1"/>
    <col min="3" max="3" width="59" style="451" customWidth="1"/>
    <col min="4" max="4" width="30.5703125" style="451" customWidth="1"/>
    <col min="5" max="5" width="73.5703125" style="451" customWidth="1"/>
    <col min="6" max="6" width="34.7109375" style="451" customWidth="1"/>
    <col min="7" max="7" width="36.28515625" style="451" customWidth="1"/>
    <col min="8" max="8" width="26.42578125" style="451" customWidth="1"/>
    <col min="9" max="9" width="21.28515625" style="451" bestFit="1" customWidth="1"/>
    <col min="10" max="10" width="19.85546875" style="451" customWidth="1"/>
    <col min="11" max="15" width="32.28515625" style="451" customWidth="1"/>
    <col min="16" max="16" width="28.5703125" style="451" customWidth="1"/>
    <col min="17" max="17" width="27.140625" style="451" customWidth="1"/>
    <col min="18" max="18" width="30" style="451" customWidth="1"/>
    <col min="19" max="19" width="29.7109375" style="451" customWidth="1"/>
    <col min="20" max="20" width="25" style="451" customWidth="1"/>
    <col min="21" max="21" width="20" style="451" customWidth="1"/>
    <col min="22" max="22" width="36" style="455" customWidth="1"/>
    <col min="23" max="27" width="9.140625" style="454"/>
    <col min="28" max="28" width="14" style="454" bestFit="1" customWidth="1"/>
    <col min="29" max="16384" width="9.140625" style="454"/>
  </cols>
  <sheetData>
    <row r="4" spans="1:22" ht="33.75" x14ac:dyDescent="0.4">
      <c r="J4" s="453"/>
      <c r="K4" s="453"/>
      <c r="L4" s="453"/>
      <c r="M4" s="453"/>
      <c r="N4" s="453"/>
      <c r="O4" s="453"/>
      <c r="Q4" s="453"/>
      <c r="R4" s="453"/>
      <c r="S4" s="453"/>
      <c r="T4" s="453"/>
      <c r="U4" s="453"/>
      <c r="V4" s="453"/>
    </row>
    <row r="5" spans="1:22" ht="39" customHeight="1" x14ac:dyDescent="0.4"/>
    <row r="6" spans="1:22" ht="31.5" customHeight="1" x14ac:dyDescent="0.25">
      <c r="A6" s="969" t="s">
        <v>0</v>
      </c>
      <c r="B6" s="969"/>
      <c r="C6" s="969"/>
      <c r="D6" s="969"/>
      <c r="E6" s="969"/>
      <c r="F6" s="969"/>
      <c r="G6" s="969"/>
      <c r="H6" s="969"/>
      <c r="I6" s="969"/>
      <c r="J6" s="969"/>
      <c r="K6" s="969"/>
      <c r="L6" s="969"/>
      <c r="M6" s="969"/>
      <c r="N6" s="969"/>
      <c r="O6" s="969"/>
      <c r="P6" s="969"/>
      <c r="Q6" s="969"/>
      <c r="R6" s="969"/>
      <c r="S6" s="969"/>
      <c r="T6" s="969"/>
      <c r="U6" s="969"/>
      <c r="V6" s="969"/>
    </row>
    <row r="7" spans="1:22" x14ac:dyDescent="0.25">
      <c r="A7" s="970" t="s">
        <v>1</v>
      </c>
      <c r="B7" s="970"/>
      <c r="C7" s="970"/>
      <c r="D7" s="970"/>
      <c r="E7" s="970"/>
      <c r="F7" s="970"/>
      <c r="G7" s="970"/>
      <c r="H7" s="970"/>
      <c r="I7" s="970"/>
      <c r="J7" s="970"/>
      <c r="K7" s="970"/>
      <c r="L7" s="970"/>
      <c r="M7" s="970"/>
      <c r="N7" s="970"/>
      <c r="O7" s="970"/>
      <c r="P7" s="970"/>
      <c r="Q7" s="970"/>
      <c r="R7" s="970"/>
      <c r="S7" s="970"/>
      <c r="T7" s="970"/>
      <c r="U7" s="970"/>
      <c r="V7" s="970"/>
    </row>
    <row r="8" spans="1:22" ht="45" customHeight="1" x14ac:dyDescent="0.25">
      <c r="A8" s="971" t="s">
        <v>2</v>
      </c>
      <c r="B8" s="971"/>
      <c r="C8" s="971"/>
      <c r="D8" s="971"/>
      <c r="E8" s="971"/>
      <c r="F8" s="971"/>
      <c r="G8" s="971"/>
      <c r="H8" s="971"/>
      <c r="I8" s="971"/>
      <c r="J8" s="972" t="str">
        <f>[1]DADOS!A5</f>
        <v>Presidência</v>
      </c>
      <c r="K8" s="972"/>
      <c r="L8" s="972"/>
      <c r="M8" s="972"/>
      <c r="N8" s="972"/>
      <c r="O8" s="972"/>
      <c r="P8" s="972"/>
      <c r="Q8" s="972"/>
      <c r="R8" s="972"/>
      <c r="S8" s="972"/>
      <c r="T8" s="972"/>
      <c r="U8" s="972"/>
      <c r="V8" s="972"/>
    </row>
    <row r="9" spans="1:22" ht="45" customHeight="1" x14ac:dyDescent="0.25">
      <c r="A9" s="971" t="s">
        <v>4</v>
      </c>
      <c r="B9" s="971"/>
      <c r="C9" s="971"/>
      <c r="D9" s="971"/>
      <c r="E9" s="971"/>
      <c r="F9" s="971"/>
      <c r="G9" s="971"/>
      <c r="H9" s="971"/>
      <c r="I9" s="971"/>
      <c r="J9" s="972" t="s">
        <v>1244</v>
      </c>
      <c r="K9" s="972"/>
      <c r="L9" s="972"/>
      <c r="M9" s="972"/>
      <c r="N9" s="972"/>
      <c r="O9" s="972"/>
      <c r="P9" s="972"/>
      <c r="Q9" s="972"/>
      <c r="R9" s="972"/>
      <c r="S9" s="972"/>
      <c r="T9" s="972"/>
      <c r="U9" s="972"/>
      <c r="V9" s="972"/>
    </row>
    <row r="10" spans="1:22" ht="45" customHeight="1" x14ac:dyDescent="0.25">
      <c r="A10" s="971" t="s">
        <v>6</v>
      </c>
      <c r="B10" s="971"/>
      <c r="C10" s="971"/>
      <c r="D10" s="971"/>
      <c r="E10" s="971"/>
      <c r="F10" s="971"/>
      <c r="G10" s="971"/>
      <c r="H10" s="971"/>
      <c r="I10" s="971"/>
      <c r="J10" s="972" t="s">
        <v>680</v>
      </c>
      <c r="K10" s="972"/>
      <c r="L10" s="972"/>
      <c r="M10" s="972"/>
      <c r="N10" s="972"/>
      <c r="O10" s="972"/>
      <c r="P10" s="972"/>
      <c r="Q10" s="972"/>
      <c r="R10" s="972"/>
      <c r="S10" s="972"/>
      <c r="T10" s="972"/>
      <c r="U10" s="972"/>
      <c r="V10" s="972"/>
    </row>
    <row r="11" spans="1:22" ht="45" customHeight="1" x14ac:dyDescent="0.25">
      <c r="A11" s="971" t="s">
        <v>8</v>
      </c>
      <c r="B11" s="971"/>
      <c r="C11" s="971"/>
      <c r="D11" s="971"/>
      <c r="E11" s="971"/>
      <c r="F11" s="971"/>
      <c r="G11" s="971"/>
      <c r="H11" s="971"/>
      <c r="I11" s="971"/>
      <c r="J11" s="972" t="s">
        <v>1339</v>
      </c>
      <c r="K11" s="972"/>
      <c r="L11" s="972"/>
      <c r="M11" s="972"/>
      <c r="N11" s="972"/>
      <c r="O11" s="972"/>
      <c r="P11" s="972"/>
      <c r="Q11" s="972"/>
      <c r="R11" s="972"/>
      <c r="S11" s="972"/>
      <c r="T11" s="972"/>
      <c r="U11" s="972"/>
      <c r="V11" s="972"/>
    </row>
    <row r="12" spans="1:22" ht="95.25" customHeight="1" x14ac:dyDescent="0.25">
      <c r="A12" s="971" t="s">
        <v>85</v>
      </c>
      <c r="B12" s="971"/>
      <c r="C12" s="971"/>
      <c r="D12" s="971"/>
      <c r="E12" s="971"/>
      <c r="F12" s="971"/>
      <c r="G12" s="971"/>
      <c r="H12" s="971"/>
      <c r="I12" s="971"/>
      <c r="J12" s="972" t="s">
        <v>1246</v>
      </c>
      <c r="K12" s="972"/>
      <c r="L12" s="972"/>
      <c r="M12" s="972"/>
      <c r="N12" s="972"/>
      <c r="O12" s="972"/>
      <c r="P12" s="972"/>
      <c r="Q12" s="972"/>
      <c r="R12" s="972"/>
      <c r="S12" s="972"/>
      <c r="T12" s="972"/>
      <c r="U12" s="972"/>
      <c r="V12" s="972"/>
    </row>
    <row r="13" spans="1:22" ht="45" customHeight="1" x14ac:dyDescent="0.25">
      <c r="A13" s="971" t="s">
        <v>12</v>
      </c>
      <c r="B13" s="971"/>
      <c r="C13" s="971"/>
      <c r="D13" s="971"/>
      <c r="E13" s="971"/>
      <c r="F13" s="971"/>
      <c r="G13" s="971"/>
      <c r="H13" s="971"/>
      <c r="I13" s="971"/>
      <c r="J13" s="973" t="s">
        <v>396</v>
      </c>
      <c r="K13" s="974"/>
      <c r="L13" s="974"/>
      <c r="M13" s="974"/>
      <c r="N13" s="974"/>
      <c r="O13" s="974"/>
      <c r="P13" s="974"/>
      <c r="Q13" s="974"/>
      <c r="R13" s="974"/>
      <c r="S13" s="974"/>
      <c r="T13" s="974"/>
      <c r="U13" s="974"/>
      <c r="V13" s="975"/>
    </row>
    <row r="14" spans="1:22" ht="45" customHeight="1" x14ac:dyDescent="0.25">
      <c r="A14" s="971" t="s">
        <v>14</v>
      </c>
      <c r="B14" s="971"/>
      <c r="C14" s="971"/>
      <c r="D14" s="971"/>
      <c r="E14" s="971"/>
      <c r="F14" s="971"/>
      <c r="G14" s="971"/>
      <c r="H14" s="971"/>
      <c r="I14" s="971"/>
      <c r="J14" s="973" t="s">
        <v>734</v>
      </c>
      <c r="K14" s="974"/>
      <c r="L14" s="974"/>
      <c r="M14" s="974"/>
      <c r="N14" s="974"/>
      <c r="O14" s="974"/>
      <c r="P14" s="974"/>
      <c r="Q14" s="974"/>
      <c r="R14" s="974"/>
      <c r="S14" s="974"/>
      <c r="T14" s="974"/>
      <c r="U14" s="974"/>
      <c r="V14" s="975"/>
    </row>
    <row r="15" spans="1:22" ht="45" customHeight="1" x14ac:dyDescent="0.25">
      <c r="A15" s="976" t="s">
        <v>16</v>
      </c>
      <c r="B15" s="976"/>
      <c r="C15" s="976"/>
      <c r="D15" s="976"/>
      <c r="E15" s="976"/>
      <c r="F15" s="976"/>
      <c r="G15" s="976"/>
      <c r="H15" s="976"/>
      <c r="I15" s="976"/>
      <c r="J15" s="977" t="s">
        <v>1247</v>
      </c>
      <c r="K15" s="977"/>
      <c r="L15" s="977"/>
      <c r="M15" s="977"/>
      <c r="N15" s="977"/>
      <c r="O15" s="977"/>
      <c r="P15" s="977"/>
      <c r="Q15" s="977"/>
      <c r="R15" s="977"/>
      <c r="S15" s="977"/>
      <c r="T15" s="977"/>
      <c r="U15" s="977"/>
      <c r="V15" s="977"/>
    </row>
    <row r="16" spans="1:22" s="456" customFormat="1" ht="54" customHeight="1" x14ac:dyDescent="0.25">
      <c r="A16" s="978"/>
      <c r="B16" s="978"/>
      <c r="C16" s="978"/>
      <c r="D16" s="978"/>
      <c r="E16" s="978"/>
      <c r="F16" s="978"/>
      <c r="G16" s="978"/>
      <c r="H16" s="978"/>
      <c r="I16" s="978"/>
      <c r="J16" s="978"/>
      <c r="K16" s="978"/>
      <c r="L16" s="978"/>
      <c r="M16" s="978"/>
      <c r="N16" s="978"/>
      <c r="O16" s="978"/>
      <c r="P16" s="978"/>
      <c r="Q16" s="978"/>
      <c r="R16" s="978"/>
      <c r="S16" s="978"/>
      <c r="T16" s="978"/>
      <c r="U16" s="978"/>
      <c r="V16" s="978"/>
    </row>
    <row r="17" spans="1:22" ht="60" customHeight="1" x14ac:dyDescent="0.25">
      <c r="A17" s="931" t="s">
        <v>17</v>
      </c>
      <c r="B17" s="931" t="s">
        <v>18</v>
      </c>
      <c r="C17" s="932" t="s">
        <v>19</v>
      </c>
      <c r="D17" s="933"/>
      <c r="E17" s="933"/>
      <c r="F17" s="933"/>
      <c r="G17" s="933"/>
      <c r="H17" s="934"/>
      <c r="I17" s="932" t="s">
        <v>20</v>
      </c>
      <c r="J17" s="934"/>
      <c r="K17" s="929" t="s">
        <v>21</v>
      </c>
      <c r="L17" s="929"/>
      <c r="M17" s="929"/>
      <c r="N17" s="929"/>
      <c r="O17" s="929"/>
      <c r="P17" s="929"/>
      <c r="Q17" s="929"/>
      <c r="R17" s="929"/>
      <c r="S17" s="931" t="s">
        <v>22</v>
      </c>
      <c r="T17" s="931"/>
      <c r="U17" s="936" t="s">
        <v>89</v>
      </c>
      <c r="V17" s="931" t="s">
        <v>24</v>
      </c>
    </row>
    <row r="18" spans="1:22" ht="48.75" customHeight="1" x14ac:dyDescent="0.25">
      <c r="A18" s="931"/>
      <c r="B18" s="931"/>
      <c r="C18" s="929" t="s">
        <v>25</v>
      </c>
      <c r="D18" s="937" t="s">
        <v>26</v>
      </c>
      <c r="E18" s="937" t="s">
        <v>27</v>
      </c>
      <c r="F18" s="929" t="s">
        <v>28</v>
      </c>
      <c r="G18" s="937" t="s">
        <v>29</v>
      </c>
      <c r="H18" s="937" t="s">
        <v>30</v>
      </c>
      <c r="I18" s="929" t="s">
        <v>31</v>
      </c>
      <c r="J18" s="937" t="s">
        <v>32</v>
      </c>
      <c r="K18" s="929" t="s">
        <v>33</v>
      </c>
      <c r="L18" s="988" t="s">
        <v>1340</v>
      </c>
      <c r="M18" s="942" t="s">
        <v>35</v>
      </c>
      <c r="N18" s="943"/>
      <c r="O18" s="944"/>
      <c r="P18" s="942" t="s">
        <v>36</v>
      </c>
      <c r="Q18" s="943"/>
      <c r="R18" s="944"/>
      <c r="S18" s="931" t="s">
        <v>90</v>
      </c>
      <c r="T18" s="931" t="s">
        <v>91</v>
      </c>
      <c r="U18" s="936"/>
      <c r="V18" s="931"/>
    </row>
    <row r="19" spans="1:22" ht="79.900000000000006" customHeight="1" x14ac:dyDescent="0.25">
      <c r="A19" s="931"/>
      <c r="B19" s="931"/>
      <c r="C19" s="929"/>
      <c r="D19" s="938"/>
      <c r="E19" s="938"/>
      <c r="F19" s="929"/>
      <c r="G19" s="939"/>
      <c r="H19" s="939"/>
      <c r="I19" s="929"/>
      <c r="J19" s="939"/>
      <c r="K19" s="929"/>
      <c r="L19" s="989"/>
      <c r="M19" s="431" t="s">
        <v>39</v>
      </c>
      <c r="N19" s="431" t="s">
        <v>40</v>
      </c>
      <c r="O19" s="431" t="s">
        <v>41</v>
      </c>
      <c r="P19" s="431" t="s">
        <v>42</v>
      </c>
      <c r="Q19" s="431" t="s">
        <v>43</v>
      </c>
      <c r="R19" s="431" t="s">
        <v>44</v>
      </c>
      <c r="S19" s="931"/>
      <c r="T19" s="931"/>
      <c r="U19" s="936"/>
      <c r="V19" s="931"/>
    </row>
    <row r="20" spans="1:22" ht="349.5" customHeight="1" x14ac:dyDescent="0.25">
      <c r="A20" s="457">
        <v>1</v>
      </c>
      <c r="B20" s="433" t="s">
        <v>92</v>
      </c>
      <c r="C20" s="458" t="s">
        <v>1341</v>
      </c>
      <c r="D20" s="458" t="s">
        <v>1342</v>
      </c>
      <c r="E20" s="459" t="s">
        <v>1343</v>
      </c>
      <c r="F20" s="458" t="s">
        <v>1344</v>
      </c>
      <c r="G20" s="458" t="s">
        <v>1345</v>
      </c>
      <c r="H20" s="458" t="s">
        <v>1346</v>
      </c>
      <c r="I20" s="458" t="s">
        <v>65</v>
      </c>
      <c r="J20" s="458" t="s">
        <v>53</v>
      </c>
      <c r="K20" s="458">
        <v>109110.8</v>
      </c>
      <c r="L20" s="458">
        <v>109110.8</v>
      </c>
      <c r="M20" s="458" t="s">
        <v>1347</v>
      </c>
      <c r="N20" s="458" t="s">
        <v>1347</v>
      </c>
      <c r="O20" s="458" t="s">
        <v>1347</v>
      </c>
      <c r="P20" s="458">
        <v>198798.85</v>
      </c>
      <c r="Q20" s="458">
        <v>294311.94999999995</v>
      </c>
      <c r="R20" s="460">
        <v>493110.8</v>
      </c>
      <c r="S20" s="461">
        <f>R20-L20</f>
        <v>384000</v>
      </c>
      <c r="T20" s="461">
        <f>IFERROR(S20/L20*100,0)</f>
        <v>351.93583036692979</v>
      </c>
      <c r="U20" s="461">
        <f>IFERROR(R20/$R$21*100,0)</f>
        <v>100</v>
      </c>
      <c r="V20" s="458" t="s">
        <v>1346</v>
      </c>
    </row>
    <row r="21" spans="1:22" s="462" customFormat="1" ht="24.75" customHeight="1" x14ac:dyDescent="0.4">
      <c r="A21" s="980" t="s">
        <v>71</v>
      </c>
      <c r="B21" s="981"/>
      <c r="C21" s="981"/>
      <c r="D21" s="981"/>
      <c r="E21" s="981"/>
      <c r="F21" s="981"/>
      <c r="G21" s="981"/>
      <c r="H21" s="981"/>
      <c r="I21" s="981"/>
      <c r="J21" s="982"/>
      <c r="K21" s="437">
        <f>SUM(K20:K20)</f>
        <v>109110.8</v>
      </c>
      <c r="L21" s="437">
        <f>SUM(L20:L20)</f>
        <v>109110.8</v>
      </c>
      <c r="M21" s="437"/>
      <c r="N21" s="437"/>
      <c r="O21" s="437"/>
      <c r="P21" s="437">
        <f>SUM(P20:P20)</f>
        <v>198798.85</v>
      </c>
      <c r="Q21" s="437">
        <f>SUM(Q20:Q20)</f>
        <v>294311.94999999995</v>
      </c>
      <c r="R21" s="437">
        <f>SUM(R20:R20)</f>
        <v>493110.8</v>
      </c>
      <c r="S21" s="439">
        <f>R21-L21</f>
        <v>384000</v>
      </c>
      <c r="T21" s="439">
        <f>IFERROR(S21/L21*100,0)</f>
        <v>351.93583036692979</v>
      </c>
      <c r="U21" s="439">
        <f>SUM(U20:U20)</f>
        <v>100</v>
      </c>
      <c r="V21" s="437"/>
    </row>
    <row r="22" spans="1:22" x14ac:dyDescent="0.4">
      <c r="A22" s="983" t="s">
        <v>72</v>
      </c>
      <c r="B22" s="983"/>
      <c r="C22" s="983"/>
      <c r="D22" s="983"/>
      <c r="E22" s="983"/>
      <c r="F22" s="983"/>
      <c r="G22" s="983"/>
      <c r="H22" s="983"/>
      <c r="I22" s="983"/>
      <c r="J22" s="983"/>
      <c r="K22" s="983"/>
      <c r="L22" s="983"/>
      <c r="M22" s="983"/>
      <c r="N22" s="983"/>
      <c r="O22" s="983"/>
      <c r="P22" s="983"/>
      <c r="Q22" s="983"/>
      <c r="R22" s="983"/>
      <c r="S22" s="983"/>
      <c r="T22" s="983"/>
      <c r="U22" s="983"/>
      <c r="V22" s="983"/>
    </row>
    <row r="23" spans="1:22" ht="36" customHeight="1" x14ac:dyDescent="0.25">
      <c r="A23" s="984" t="s">
        <v>73</v>
      </c>
      <c r="B23" s="985"/>
      <c r="C23" s="985"/>
      <c r="D23" s="985"/>
      <c r="E23" s="985"/>
      <c r="F23" s="985"/>
      <c r="G23" s="985"/>
      <c r="H23" s="985"/>
      <c r="I23" s="985"/>
      <c r="J23" s="985"/>
      <c r="K23" s="985"/>
      <c r="L23" s="985"/>
      <c r="M23" s="985"/>
      <c r="N23" s="985"/>
      <c r="O23" s="985"/>
      <c r="P23" s="985"/>
      <c r="Q23" s="985"/>
      <c r="R23" s="985"/>
      <c r="S23" s="985"/>
      <c r="T23" s="985"/>
      <c r="U23" s="985"/>
      <c r="V23" s="986"/>
    </row>
    <row r="24" spans="1:22" ht="40.5" customHeight="1" x14ac:dyDescent="0.4">
      <c r="A24" s="463"/>
      <c r="B24" s="464"/>
      <c r="C24" s="465"/>
      <c r="D24" s="465"/>
      <c r="E24" s="465"/>
      <c r="F24" s="465"/>
      <c r="G24" s="465"/>
      <c r="H24" s="465"/>
      <c r="I24" s="465"/>
      <c r="J24" s="465"/>
      <c r="K24" s="446"/>
      <c r="L24" s="446"/>
      <c r="M24" s="446"/>
      <c r="N24" s="446"/>
      <c r="O24" s="446"/>
      <c r="P24" s="446"/>
      <c r="Q24" s="446"/>
      <c r="R24" s="446"/>
      <c r="S24" s="465"/>
      <c r="T24" s="465"/>
      <c r="U24" s="465"/>
      <c r="V24" s="466"/>
    </row>
    <row r="25" spans="1:22" ht="15" hidden="1" customHeight="1" x14ac:dyDescent="0.4">
      <c r="A25" s="987" t="s">
        <v>74</v>
      </c>
      <c r="B25" s="987"/>
      <c r="C25" s="987"/>
      <c r="D25" s="987"/>
      <c r="E25" s="987"/>
      <c r="F25" s="987"/>
      <c r="G25" s="987"/>
      <c r="H25" s="987"/>
      <c r="I25" s="987"/>
      <c r="J25" s="467"/>
      <c r="K25" s="467"/>
      <c r="L25" s="467"/>
      <c r="M25" s="467"/>
      <c r="N25" s="467"/>
      <c r="O25" s="467"/>
      <c r="P25" s="467"/>
      <c r="Q25" s="467"/>
      <c r="R25" s="467"/>
      <c r="S25" s="467"/>
      <c r="T25" s="467"/>
      <c r="U25" s="467"/>
      <c r="V25" s="467"/>
    </row>
    <row r="26" spans="1:22" ht="15" hidden="1" customHeight="1" x14ac:dyDescent="0.4">
      <c r="A26" s="468" t="s">
        <v>75</v>
      </c>
      <c r="B26" s="469"/>
      <c r="C26" s="979" t="s">
        <v>76</v>
      </c>
      <c r="D26" s="979"/>
      <c r="E26" s="979"/>
      <c r="F26" s="979"/>
      <c r="G26" s="979"/>
      <c r="H26" s="979"/>
      <c r="I26" s="979"/>
      <c r="V26" s="451"/>
    </row>
    <row r="27" spans="1:22" ht="15" hidden="1" customHeight="1" x14ac:dyDescent="0.4">
      <c r="A27" s="468" t="s">
        <v>77</v>
      </c>
      <c r="B27" s="469"/>
      <c r="C27" s="979" t="s">
        <v>78</v>
      </c>
      <c r="D27" s="979"/>
      <c r="E27" s="979"/>
      <c r="F27" s="979"/>
      <c r="G27" s="979"/>
      <c r="H27" s="979"/>
      <c r="I27" s="979"/>
      <c r="V27" s="451"/>
    </row>
    <row r="28" spans="1:22" ht="15" hidden="1" customHeight="1" x14ac:dyDescent="0.4">
      <c r="A28" s="468" t="s">
        <v>79</v>
      </c>
      <c r="B28" s="469"/>
      <c r="C28" s="979" t="s">
        <v>80</v>
      </c>
      <c r="D28" s="979"/>
      <c r="E28" s="979"/>
      <c r="F28" s="979"/>
      <c r="G28" s="979"/>
      <c r="H28" s="979"/>
      <c r="I28" s="979"/>
      <c r="V28" s="451"/>
    </row>
    <row r="29" spans="1:22" ht="15" hidden="1" customHeight="1" x14ac:dyDescent="0.4">
      <c r="A29" s="468" t="s">
        <v>81</v>
      </c>
      <c r="B29" s="469"/>
      <c r="C29" s="979" t="s">
        <v>82</v>
      </c>
      <c r="D29" s="979"/>
      <c r="E29" s="979"/>
      <c r="F29" s="979"/>
      <c r="G29" s="979"/>
      <c r="H29" s="979"/>
      <c r="I29" s="979"/>
      <c r="V29" s="451"/>
    </row>
    <row r="30" spans="1:22" ht="35.25" customHeight="1" x14ac:dyDescent="0.4"/>
  </sheetData>
  <sheetProtection algorithmName="SHA-512" hashValue="Da2OWX8kO2NU6gezV8JRiWxotzlvG4OIeJCeNlmhj4i9T2Bcn+fvMi47YcMX7eCWaN4quDex1cifuaiMJMcCHQ==" saltValue="MbAS8rQCuQQsiW/LU7jeGw==" spinCount="100000" sheet="1" objects="1" scenarios="1" selectLockedCells="1" selectUnlockedCells="1"/>
  <mergeCells count="49">
    <mergeCell ref="C27:I27"/>
    <mergeCell ref="C28:I28"/>
    <mergeCell ref="C29:I29"/>
    <mergeCell ref="T18:T19"/>
    <mergeCell ref="A21:J21"/>
    <mergeCell ref="A22:V22"/>
    <mergeCell ref="A23:V23"/>
    <mergeCell ref="A25:I25"/>
    <mergeCell ref="C26:I26"/>
    <mergeCell ref="J18:J19"/>
    <mergeCell ref="K18:K19"/>
    <mergeCell ref="L18:L19"/>
    <mergeCell ref="M18:O18"/>
    <mergeCell ref="P18:R18"/>
    <mergeCell ref="S18:S19"/>
    <mergeCell ref="D18:D19"/>
    <mergeCell ref="A16:V16"/>
    <mergeCell ref="A17:A19"/>
    <mergeCell ref="B17:B19"/>
    <mergeCell ref="C17:H17"/>
    <mergeCell ref="I17:J17"/>
    <mergeCell ref="K17:R17"/>
    <mergeCell ref="S17:T17"/>
    <mergeCell ref="U17:U19"/>
    <mergeCell ref="V17:V19"/>
    <mergeCell ref="C18:C19"/>
    <mergeCell ref="E18:E19"/>
    <mergeCell ref="F18:F19"/>
    <mergeCell ref="G18:G19"/>
    <mergeCell ref="H18:H19"/>
    <mergeCell ref="I18:I19"/>
    <mergeCell ref="A13:I13"/>
    <mergeCell ref="J13:V13"/>
    <mergeCell ref="A14:I14"/>
    <mergeCell ref="J14:V14"/>
    <mergeCell ref="A15:I15"/>
    <mergeCell ref="J15:V15"/>
    <mergeCell ref="A10:I10"/>
    <mergeCell ref="J10:V10"/>
    <mergeCell ref="A11:I11"/>
    <mergeCell ref="J11:V11"/>
    <mergeCell ref="A12:I12"/>
    <mergeCell ref="J12:V12"/>
    <mergeCell ref="A6:V6"/>
    <mergeCell ref="A7:V7"/>
    <mergeCell ref="A8:I8"/>
    <mergeCell ref="J8:V8"/>
    <mergeCell ref="A9:I9"/>
    <mergeCell ref="J9:V9"/>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4:AB53"/>
  <sheetViews>
    <sheetView showGridLines="0" topLeftCell="C7" zoomScale="50" zoomScaleNormal="50" zoomScaleSheetLayoutView="80" workbookViewId="0">
      <selection activeCell="G20" sqref="G20"/>
    </sheetView>
  </sheetViews>
  <sheetFormatPr defaultColWidth="9.140625" defaultRowHeight="26.25" x14ac:dyDescent="0.4"/>
  <cols>
    <col min="1" max="1" width="13" style="451" customWidth="1"/>
    <col min="2" max="2" width="23.85546875" style="451" customWidth="1"/>
    <col min="3" max="3" width="51" style="451" customWidth="1"/>
    <col min="4" max="4" width="30.5703125" style="451" customWidth="1"/>
    <col min="5" max="5" width="31.5703125" style="451" customWidth="1"/>
    <col min="6" max="6" width="30.5703125" style="451" customWidth="1"/>
    <col min="7" max="7" width="32.7109375" style="451" customWidth="1"/>
    <col min="8" max="8" width="26.42578125" style="451" customWidth="1"/>
    <col min="9" max="9" width="17.5703125" style="451" customWidth="1"/>
    <col min="10" max="10" width="16.28515625" style="451" customWidth="1"/>
    <col min="11" max="15" width="32.28515625" style="451" customWidth="1"/>
    <col min="16" max="16" width="28.5703125" style="451" customWidth="1"/>
    <col min="17" max="17" width="27.140625" style="451" customWidth="1"/>
    <col min="18" max="18" width="30" style="451" customWidth="1"/>
    <col min="19" max="19" width="25.85546875" style="451" customWidth="1"/>
    <col min="20" max="20" width="25" style="451" customWidth="1"/>
    <col min="21" max="21" width="20" style="451" customWidth="1"/>
    <col min="22" max="22" width="36" style="455" customWidth="1"/>
    <col min="23" max="27" width="9.140625" style="454"/>
    <col min="28" max="28" width="14" style="454" bestFit="1" customWidth="1"/>
    <col min="29" max="16384" width="9.140625" style="454"/>
  </cols>
  <sheetData>
    <row r="4" spans="1:22" ht="33.75" x14ac:dyDescent="0.4">
      <c r="K4" s="453"/>
      <c r="L4" s="453"/>
      <c r="M4" s="453"/>
      <c r="N4" s="453"/>
      <c r="O4" s="453"/>
    </row>
    <row r="5" spans="1:22" ht="39" customHeight="1" x14ac:dyDescent="0.4"/>
    <row r="6" spans="1:22" ht="31.5" customHeight="1" x14ac:dyDescent="0.25">
      <c r="A6" s="969" t="s">
        <v>0</v>
      </c>
      <c r="B6" s="969"/>
      <c r="C6" s="969"/>
      <c r="D6" s="969"/>
      <c r="E6" s="969"/>
      <c r="F6" s="969"/>
      <c r="G6" s="969"/>
      <c r="H6" s="969"/>
      <c r="I6" s="969"/>
      <c r="J6" s="969"/>
      <c r="K6" s="969"/>
      <c r="L6" s="969"/>
      <c r="M6" s="969"/>
      <c r="N6" s="969"/>
      <c r="O6" s="969"/>
      <c r="P6" s="969"/>
      <c r="Q6" s="969"/>
      <c r="R6" s="969"/>
      <c r="S6" s="969"/>
      <c r="T6" s="969"/>
      <c r="U6" s="969"/>
      <c r="V6" s="969"/>
    </row>
    <row r="7" spans="1:22" x14ac:dyDescent="0.25">
      <c r="A7" s="970" t="s">
        <v>1</v>
      </c>
      <c r="B7" s="970"/>
      <c r="C7" s="970"/>
      <c r="D7" s="970"/>
      <c r="E7" s="970"/>
      <c r="F7" s="970"/>
      <c r="G7" s="970"/>
      <c r="H7" s="970"/>
      <c r="I7" s="970"/>
      <c r="J7" s="970"/>
      <c r="K7" s="970"/>
      <c r="L7" s="970"/>
      <c r="M7" s="970"/>
      <c r="N7" s="970"/>
      <c r="O7" s="970"/>
      <c r="P7" s="970"/>
      <c r="Q7" s="970"/>
      <c r="R7" s="970"/>
      <c r="S7" s="970"/>
      <c r="T7" s="970"/>
      <c r="U7" s="970"/>
      <c r="V7" s="970"/>
    </row>
    <row r="8" spans="1:22" ht="45" customHeight="1" x14ac:dyDescent="0.25">
      <c r="A8" s="971" t="s">
        <v>2</v>
      </c>
      <c r="B8" s="971"/>
      <c r="C8" s="971"/>
      <c r="D8" s="971"/>
      <c r="E8" s="971"/>
      <c r="F8" s="971"/>
      <c r="G8" s="971"/>
      <c r="H8" s="971"/>
      <c r="I8" s="971"/>
      <c r="J8" s="972" t="s">
        <v>1481</v>
      </c>
      <c r="K8" s="972"/>
      <c r="L8" s="972"/>
      <c r="M8" s="972"/>
      <c r="N8" s="972"/>
      <c r="O8" s="972"/>
      <c r="P8" s="972"/>
      <c r="Q8" s="972"/>
      <c r="R8" s="972"/>
      <c r="S8" s="972"/>
      <c r="T8" s="972"/>
      <c r="U8" s="972"/>
      <c r="V8" s="972"/>
    </row>
    <row r="9" spans="1:22" ht="45" customHeight="1" x14ac:dyDescent="0.25">
      <c r="A9" s="971" t="s">
        <v>4</v>
      </c>
      <c r="B9" s="971"/>
      <c r="C9" s="971"/>
      <c r="D9" s="971"/>
      <c r="E9" s="971"/>
      <c r="F9" s="971"/>
      <c r="G9" s="971"/>
      <c r="H9" s="971"/>
      <c r="I9" s="971"/>
      <c r="J9" s="972" t="s">
        <v>1244</v>
      </c>
      <c r="K9" s="972"/>
      <c r="L9" s="972"/>
      <c r="M9" s="972"/>
      <c r="N9" s="972"/>
      <c r="O9" s="972"/>
      <c r="P9" s="972"/>
      <c r="Q9" s="972"/>
      <c r="R9" s="972"/>
      <c r="S9" s="972"/>
      <c r="T9" s="972"/>
      <c r="U9" s="972"/>
      <c r="V9" s="972"/>
    </row>
    <row r="10" spans="1:22" ht="45" customHeight="1" x14ac:dyDescent="0.25">
      <c r="A10" s="971" t="s">
        <v>6</v>
      </c>
      <c r="B10" s="971"/>
      <c r="C10" s="971"/>
      <c r="D10" s="971"/>
      <c r="E10" s="971"/>
      <c r="F10" s="971"/>
      <c r="G10" s="971"/>
      <c r="H10" s="971"/>
      <c r="I10" s="971"/>
      <c r="J10" s="972" t="s">
        <v>7</v>
      </c>
      <c r="K10" s="972"/>
      <c r="L10" s="972"/>
      <c r="M10" s="972"/>
      <c r="N10" s="972"/>
      <c r="O10" s="972"/>
      <c r="P10" s="972"/>
      <c r="Q10" s="972"/>
      <c r="R10" s="972"/>
      <c r="S10" s="972"/>
      <c r="T10" s="972"/>
      <c r="U10" s="972"/>
      <c r="V10" s="972"/>
    </row>
    <row r="11" spans="1:22" ht="69" customHeight="1" x14ac:dyDescent="0.25">
      <c r="A11" s="971" t="s">
        <v>8</v>
      </c>
      <c r="B11" s="971"/>
      <c r="C11" s="971"/>
      <c r="D11" s="971"/>
      <c r="E11" s="971"/>
      <c r="F11" s="971"/>
      <c r="G11" s="971"/>
      <c r="H11" s="971"/>
      <c r="I11" s="971"/>
      <c r="J11" s="972" t="s">
        <v>1778</v>
      </c>
      <c r="K11" s="972"/>
      <c r="L11" s="972"/>
      <c r="M11" s="972"/>
      <c r="N11" s="972"/>
      <c r="O11" s="972"/>
      <c r="P11" s="972"/>
      <c r="Q11" s="972"/>
      <c r="R11" s="972"/>
      <c r="S11" s="972"/>
      <c r="T11" s="972"/>
      <c r="U11" s="972"/>
      <c r="V11" s="972"/>
    </row>
    <row r="12" spans="1:22" ht="163.5" customHeight="1" x14ac:dyDescent="0.25">
      <c r="A12" s="971" t="s">
        <v>85</v>
      </c>
      <c r="B12" s="971"/>
      <c r="C12" s="971"/>
      <c r="D12" s="971"/>
      <c r="E12" s="971"/>
      <c r="F12" s="971"/>
      <c r="G12" s="971"/>
      <c r="H12" s="971"/>
      <c r="I12" s="971"/>
      <c r="J12" s="972" t="s">
        <v>1753</v>
      </c>
      <c r="K12" s="972"/>
      <c r="L12" s="972"/>
      <c r="M12" s="972"/>
      <c r="N12" s="972"/>
      <c r="O12" s="972"/>
      <c r="P12" s="972"/>
      <c r="Q12" s="972"/>
      <c r="R12" s="972"/>
      <c r="S12" s="972"/>
      <c r="T12" s="972"/>
      <c r="U12" s="972"/>
      <c r="V12" s="972"/>
    </row>
    <row r="13" spans="1:22" ht="45" customHeight="1" x14ac:dyDescent="0.25">
      <c r="A13" s="971" t="s">
        <v>12</v>
      </c>
      <c r="B13" s="971"/>
      <c r="C13" s="971"/>
      <c r="D13" s="971"/>
      <c r="E13" s="971"/>
      <c r="F13" s="971"/>
      <c r="G13" s="971"/>
      <c r="H13" s="971"/>
      <c r="I13" s="971"/>
      <c r="J13" s="972" t="s">
        <v>285</v>
      </c>
      <c r="K13" s="972"/>
      <c r="L13" s="972"/>
      <c r="M13" s="972"/>
      <c r="N13" s="972"/>
      <c r="O13" s="972"/>
      <c r="P13" s="972"/>
      <c r="Q13" s="972"/>
      <c r="R13" s="972"/>
      <c r="S13" s="972"/>
      <c r="T13" s="972"/>
      <c r="U13" s="972"/>
      <c r="V13" s="972"/>
    </row>
    <row r="14" spans="1:22" ht="45" customHeight="1" x14ac:dyDescent="0.25">
      <c r="A14" s="971" t="s">
        <v>14</v>
      </c>
      <c r="B14" s="971"/>
      <c r="C14" s="971"/>
      <c r="D14" s="971"/>
      <c r="E14" s="971"/>
      <c r="F14" s="971"/>
      <c r="G14" s="971"/>
      <c r="H14" s="971"/>
      <c r="I14" s="971"/>
      <c r="J14" s="972" t="s">
        <v>484</v>
      </c>
      <c r="K14" s="972"/>
      <c r="L14" s="972"/>
      <c r="M14" s="972"/>
      <c r="N14" s="972"/>
      <c r="O14" s="972"/>
      <c r="P14" s="972"/>
      <c r="Q14" s="972"/>
      <c r="R14" s="972"/>
      <c r="S14" s="972"/>
      <c r="T14" s="972"/>
      <c r="U14" s="972"/>
      <c r="V14" s="972"/>
    </row>
    <row r="15" spans="1:22" ht="45" customHeight="1" x14ac:dyDescent="0.25">
      <c r="A15" s="976" t="s">
        <v>16</v>
      </c>
      <c r="B15" s="976"/>
      <c r="C15" s="976"/>
      <c r="D15" s="976"/>
      <c r="E15" s="976"/>
      <c r="F15" s="976"/>
      <c r="G15" s="976"/>
      <c r="H15" s="976"/>
      <c r="I15" s="976"/>
      <c r="J15" s="977" t="s">
        <v>1754</v>
      </c>
      <c r="K15" s="977"/>
      <c r="L15" s="977"/>
      <c r="M15" s="977"/>
      <c r="N15" s="977"/>
      <c r="O15" s="977"/>
      <c r="P15" s="977"/>
      <c r="Q15" s="977"/>
      <c r="R15" s="977"/>
      <c r="S15" s="977"/>
      <c r="T15" s="977"/>
      <c r="U15" s="977"/>
      <c r="V15" s="977"/>
    </row>
    <row r="16" spans="1:22" s="456" customFormat="1" ht="54" customHeight="1" x14ac:dyDescent="0.25">
      <c r="A16" s="978"/>
      <c r="B16" s="978"/>
      <c r="C16" s="978"/>
      <c r="D16" s="978"/>
      <c r="E16" s="978"/>
      <c r="F16" s="978"/>
      <c r="G16" s="978"/>
      <c r="H16" s="978"/>
      <c r="I16" s="978"/>
      <c r="J16" s="978"/>
      <c r="K16" s="978"/>
      <c r="L16" s="978"/>
      <c r="M16" s="978"/>
      <c r="N16" s="978"/>
      <c r="O16" s="978"/>
      <c r="P16" s="978"/>
      <c r="Q16" s="978"/>
      <c r="R16" s="978"/>
      <c r="S16" s="978"/>
      <c r="T16" s="978"/>
      <c r="U16" s="978"/>
      <c r="V16" s="978"/>
    </row>
    <row r="17" spans="1:22" ht="60" customHeight="1" x14ac:dyDescent="0.25">
      <c r="A17" s="931" t="s">
        <v>17</v>
      </c>
      <c r="B17" s="931" t="s">
        <v>18</v>
      </c>
      <c r="C17" s="932" t="s">
        <v>19</v>
      </c>
      <c r="D17" s="933"/>
      <c r="E17" s="933"/>
      <c r="F17" s="933"/>
      <c r="G17" s="933"/>
      <c r="H17" s="934"/>
      <c r="I17" s="932" t="s">
        <v>20</v>
      </c>
      <c r="J17" s="934"/>
      <c r="K17" s="929" t="s">
        <v>21</v>
      </c>
      <c r="L17" s="929"/>
      <c r="M17" s="929"/>
      <c r="N17" s="929"/>
      <c r="O17" s="929"/>
      <c r="P17" s="929"/>
      <c r="Q17" s="929"/>
      <c r="R17" s="929"/>
      <c r="S17" s="931" t="s">
        <v>22</v>
      </c>
      <c r="T17" s="931"/>
      <c r="U17" s="936" t="s">
        <v>89</v>
      </c>
      <c r="V17" s="931" t="s">
        <v>24</v>
      </c>
    </row>
    <row r="18" spans="1:22" ht="48.75" customHeight="1" x14ac:dyDescent="0.25">
      <c r="A18" s="931"/>
      <c r="B18" s="931"/>
      <c r="C18" s="929" t="s">
        <v>25</v>
      </c>
      <c r="D18" s="937" t="s">
        <v>26</v>
      </c>
      <c r="E18" s="937" t="s">
        <v>27</v>
      </c>
      <c r="F18" s="929" t="s">
        <v>28</v>
      </c>
      <c r="G18" s="937" t="s">
        <v>29</v>
      </c>
      <c r="H18" s="937" t="s">
        <v>30</v>
      </c>
      <c r="I18" s="929" t="s">
        <v>31</v>
      </c>
      <c r="J18" s="937" t="s">
        <v>32</v>
      </c>
      <c r="K18" s="929" t="s">
        <v>33</v>
      </c>
      <c r="L18" s="988" t="s">
        <v>581</v>
      </c>
      <c r="M18" s="942" t="s">
        <v>35</v>
      </c>
      <c r="N18" s="943"/>
      <c r="O18" s="944"/>
      <c r="P18" s="942" t="s">
        <v>36</v>
      </c>
      <c r="Q18" s="943"/>
      <c r="R18" s="944"/>
      <c r="S18" s="931" t="s">
        <v>90</v>
      </c>
      <c r="T18" s="931" t="s">
        <v>91</v>
      </c>
      <c r="U18" s="936"/>
      <c r="V18" s="931"/>
    </row>
    <row r="19" spans="1:22" ht="79.900000000000006" customHeight="1" x14ac:dyDescent="0.25">
      <c r="A19" s="931"/>
      <c r="B19" s="931"/>
      <c r="C19" s="929"/>
      <c r="D19" s="938"/>
      <c r="E19" s="938"/>
      <c r="F19" s="929"/>
      <c r="G19" s="939"/>
      <c r="H19" s="939"/>
      <c r="I19" s="929"/>
      <c r="J19" s="939"/>
      <c r="K19" s="929"/>
      <c r="L19" s="989"/>
      <c r="M19" s="431" t="s">
        <v>39</v>
      </c>
      <c r="N19" s="431" t="s">
        <v>40</v>
      </c>
      <c r="O19" s="431" t="s">
        <v>41</v>
      </c>
      <c r="P19" s="431" t="s">
        <v>42</v>
      </c>
      <c r="Q19" s="431" t="s">
        <v>43</v>
      </c>
      <c r="R19" s="431" t="s">
        <v>44</v>
      </c>
      <c r="S19" s="931"/>
      <c r="T19" s="931"/>
      <c r="U19" s="936"/>
      <c r="V19" s="931"/>
    </row>
    <row r="20" spans="1:22" ht="236.25" x14ac:dyDescent="0.25">
      <c r="A20" s="470">
        <v>11</v>
      </c>
      <c r="B20" s="433" t="s">
        <v>92</v>
      </c>
      <c r="C20" s="470" t="s">
        <v>1779</v>
      </c>
      <c r="D20" s="470" t="s">
        <v>1780</v>
      </c>
      <c r="E20" s="470" t="s">
        <v>1781</v>
      </c>
      <c r="F20" s="470" t="s">
        <v>1782</v>
      </c>
      <c r="G20" s="470" t="s">
        <v>1783</v>
      </c>
      <c r="H20" s="470" t="s">
        <v>1244</v>
      </c>
      <c r="I20" s="471" t="s">
        <v>65</v>
      </c>
      <c r="J20" s="471" t="s">
        <v>53</v>
      </c>
      <c r="K20" s="458">
        <v>471712.2</v>
      </c>
      <c r="L20" s="458">
        <v>528156.31000000006</v>
      </c>
      <c r="M20" s="489" t="s">
        <v>1347</v>
      </c>
      <c r="N20" s="489" t="s">
        <v>1347</v>
      </c>
      <c r="O20" s="489" t="s">
        <v>1347</v>
      </c>
      <c r="P20" s="458">
        <v>100224.93</v>
      </c>
      <c r="Q20" s="458">
        <v>277931.38</v>
      </c>
      <c r="R20" s="458">
        <v>378156.31</v>
      </c>
      <c r="S20" s="562">
        <f>R20-L20</f>
        <v>-150000.00000000006</v>
      </c>
      <c r="T20" s="563">
        <f>IFERROR(S20/L20*100,0)</f>
        <v>-28.400683123524555</v>
      </c>
      <c r="U20" s="563">
        <f t="shared" ref="U20:U33" si="0">IFERROR(R20/$R$34*100,0)</f>
        <v>100</v>
      </c>
      <c r="V20" s="470" t="s">
        <v>1244</v>
      </c>
    </row>
    <row r="21" spans="1:22" ht="55.5" hidden="1" customHeight="1" x14ac:dyDescent="0.25">
      <c r="A21" s="470">
        <v>13</v>
      </c>
      <c r="B21" s="499"/>
      <c r="C21" s="499"/>
      <c r="D21" s="499"/>
      <c r="E21" s="499"/>
      <c r="F21" s="499"/>
      <c r="G21" s="499"/>
      <c r="H21" s="501"/>
      <c r="I21" s="471"/>
      <c r="J21" s="471"/>
      <c r="K21" s="491"/>
      <c r="L21" s="491"/>
      <c r="M21" s="500"/>
      <c r="N21" s="500"/>
      <c r="O21" s="500"/>
      <c r="P21" s="491"/>
      <c r="Q21" s="491"/>
      <c r="R21" s="492">
        <f t="shared" ref="R21:R33" si="1">P21+Q21</f>
        <v>0</v>
      </c>
      <c r="S21" s="493">
        <f t="shared" ref="S21:S33" si="2">R21-K21</f>
        <v>0</v>
      </c>
      <c r="T21" s="494">
        <f t="shared" ref="T21:T33" si="3">IFERROR(S21/K21*100,0)</f>
        <v>0</v>
      </c>
      <c r="U21" s="494">
        <f t="shared" si="0"/>
        <v>0</v>
      </c>
      <c r="V21" s="499"/>
    </row>
    <row r="22" spans="1:22" ht="55.5" hidden="1" customHeight="1" x14ac:dyDescent="0.25">
      <c r="A22" s="470">
        <v>14</v>
      </c>
      <c r="B22" s="499"/>
      <c r="C22" s="499"/>
      <c r="D22" s="499"/>
      <c r="E22" s="499"/>
      <c r="F22" s="499"/>
      <c r="G22" s="499"/>
      <c r="H22" s="501"/>
      <c r="I22" s="471"/>
      <c r="J22" s="471"/>
      <c r="K22" s="491"/>
      <c r="L22" s="491"/>
      <c r="M22" s="500"/>
      <c r="N22" s="500"/>
      <c r="O22" s="500"/>
      <c r="P22" s="491"/>
      <c r="Q22" s="491"/>
      <c r="R22" s="492">
        <f t="shared" si="1"/>
        <v>0</v>
      </c>
      <c r="S22" s="493">
        <f t="shared" si="2"/>
        <v>0</v>
      </c>
      <c r="T22" s="494">
        <f t="shared" si="3"/>
        <v>0</v>
      </c>
      <c r="U22" s="494">
        <f t="shared" si="0"/>
        <v>0</v>
      </c>
      <c r="V22" s="499"/>
    </row>
    <row r="23" spans="1:22" ht="55.5" hidden="1" customHeight="1" x14ac:dyDescent="0.25">
      <c r="A23" s="470">
        <v>15</v>
      </c>
      <c r="B23" s="499"/>
      <c r="C23" s="499"/>
      <c r="D23" s="499"/>
      <c r="E23" s="499"/>
      <c r="F23" s="499"/>
      <c r="G23" s="499"/>
      <c r="H23" s="501"/>
      <c r="I23" s="471"/>
      <c r="J23" s="471"/>
      <c r="K23" s="491"/>
      <c r="L23" s="491"/>
      <c r="M23" s="500"/>
      <c r="N23" s="500"/>
      <c r="O23" s="500"/>
      <c r="P23" s="491"/>
      <c r="Q23" s="491"/>
      <c r="R23" s="492">
        <f t="shared" si="1"/>
        <v>0</v>
      </c>
      <c r="S23" s="493">
        <f t="shared" si="2"/>
        <v>0</v>
      </c>
      <c r="T23" s="494">
        <f t="shared" si="3"/>
        <v>0</v>
      </c>
      <c r="U23" s="494">
        <f t="shared" si="0"/>
        <v>0</v>
      </c>
      <c r="V23" s="499"/>
    </row>
    <row r="24" spans="1:22" ht="55.5" hidden="1" customHeight="1" x14ac:dyDescent="0.25">
      <c r="A24" s="470">
        <v>16</v>
      </c>
      <c r="B24" s="499"/>
      <c r="C24" s="499"/>
      <c r="D24" s="499"/>
      <c r="E24" s="499"/>
      <c r="F24" s="499"/>
      <c r="G24" s="499"/>
      <c r="H24" s="501"/>
      <c r="I24" s="471"/>
      <c r="J24" s="471"/>
      <c r="K24" s="491"/>
      <c r="L24" s="491"/>
      <c r="M24" s="500"/>
      <c r="N24" s="500"/>
      <c r="O24" s="500"/>
      <c r="P24" s="491"/>
      <c r="Q24" s="491"/>
      <c r="R24" s="492">
        <f t="shared" si="1"/>
        <v>0</v>
      </c>
      <c r="S24" s="493">
        <f t="shared" si="2"/>
        <v>0</v>
      </c>
      <c r="T24" s="494">
        <f t="shared" si="3"/>
        <v>0</v>
      </c>
      <c r="U24" s="494">
        <f t="shared" si="0"/>
        <v>0</v>
      </c>
      <c r="V24" s="499"/>
    </row>
    <row r="25" spans="1:22" ht="55.5" hidden="1" customHeight="1" x14ac:dyDescent="0.25">
      <c r="A25" s="470">
        <v>17</v>
      </c>
      <c r="B25" s="499"/>
      <c r="C25" s="499"/>
      <c r="D25" s="499"/>
      <c r="E25" s="499"/>
      <c r="F25" s="499"/>
      <c r="G25" s="499"/>
      <c r="H25" s="501"/>
      <c r="I25" s="471"/>
      <c r="J25" s="471"/>
      <c r="K25" s="491"/>
      <c r="L25" s="491"/>
      <c r="M25" s="500"/>
      <c r="N25" s="500"/>
      <c r="O25" s="500"/>
      <c r="P25" s="491"/>
      <c r="Q25" s="491"/>
      <c r="R25" s="492">
        <f t="shared" si="1"/>
        <v>0</v>
      </c>
      <c r="S25" s="493">
        <f t="shared" si="2"/>
        <v>0</v>
      </c>
      <c r="T25" s="494">
        <f t="shared" si="3"/>
        <v>0</v>
      </c>
      <c r="U25" s="494">
        <f t="shared" si="0"/>
        <v>0</v>
      </c>
      <c r="V25" s="499"/>
    </row>
    <row r="26" spans="1:22" ht="55.5" hidden="1" customHeight="1" x14ac:dyDescent="0.25">
      <c r="A26" s="470">
        <v>18</v>
      </c>
      <c r="B26" s="499"/>
      <c r="C26" s="499"/>
      <c r="D26" s="499"/>
      <c r="E26" s="499"/>
      <c r="F26" s="499"/>
      <c r="G26" s="499"/>
      <c r="H26" s="501"/>
      <c r="I26" s="471"/>
      <c r="J26" s="471"/>
      <c r="K26" s="491"/>
      <c r="L26" s="491"/>
      <c r="M26" s="500"/>
      <c r="N26" s="500"/>
      <c r="O26" s="500"/>
      <c r="P26" s="491"/>
      <c r="Q26" s="491"/>
      <c r="R26" s="492">
        <f t="shared" si="1"/>
        <v>0</v>
      </c>
      <c r="S26" s="493">
        <f t="shared" si="2"/>
        <v>0</v>
      </c>
      <c r="T26" s="494">
        <f t="shared" si="3"/>
        <v>0</v>
      </c>
      <c r="U26" s="494">
        <f t="shared" si="0"/>
        <v>0</v>
      </c>
      <c r="V26" s="499"/>
    </row>
    <row r="27" spans="1:22" ht="55.5" hidden="1" customHeight="1" x14ac:dyDescent="0.25">
      <c r="A27" s="470">
        <v>19</v>
      </c>
      <c r="B27" s="499"/>
      <c r="C27" s="499"/>
      <c r="D27" s="499"/>
      <c r="E27" s="499"/>
      <c r="F27" s="499"/>
      <c r="G27" s="499"/>
      <c r="H27" s="501"/>
      <c r="I27" s="471"/>
      <c r="J27" s="471"/>
      <c r="K27" s="491"/>
      <c r="L27" s="491"/>
      <c r="M27" s="500"/>
      <c r="N27" s="500"/>
      <c r="O27" s="500"/>
      <c r="P27" s="491"/>
      <c r="Q27" s="491"/>
      <c r="R27" s="492">
        <f t="shared" si="1"/>
        <v>0</v>
      </c>
      <c r="S27" s="493">
        <f t="shared" si="2"/>
        <v>0</v>
      </c>
      <c r="T27" s="494">
        <f t="shared" si="3"/>
        <v>0</v>
      </c>
      <c r="U27" s="494">
        <f t="shared" si="0"/>
        <v>0</v>
      </c>
      <c r="V27" s="499"/>
    </row>
    <row r="28" spans="1:22" ht="55.5" hidden="1" customHeight="1" x14ac:dyDescent="0.25">
      <c r="A28" s="470">
        <v>20</v>
      </c>
      <c r="B28" s="499"/>
      <c r="C28" s="499"/>
      <c r="D28" s="499"/>
      <c r="E28" s="499"/>
      <c r="F28" s="499"/>
      <c r="G28" s="499"/>
      <c r="H28" s="501"/>
      <c r="I28" s="471"/>
      <c r="J28" s="471"/>
      <c r="K28" s="491"/>
      <c r="L28" s="491"/>
      <c r="M28" s="500"/>
      <c r="N28" s="500"/>
      <c r="O28" s="500"/>
      <c r="P28" s="491"/>
      <c r="Q28" s="491"/>
      <c r="R28" s="492">
        <f t="shared" si="1"/>
        <v>0</v>
      </c>
      <c r="S28" s="493">
        <f t="shared" si="2"/>
        <v>0</v>
      </c>
      <c r="T28" s="494">
        <f t="shared" si="3"/>
        <v>0</v>
      </c>
      <c r="U28" s="494">
        <f t="shared" si="0"/>
        <v>0</v>
      </c>
      <c r="V28" s="499"/>
    </row>
    <row r="29" spans="1:22" ht="55.5" hidden="1" customHeight="1" x14ac:dyDescent="0.25">
      <c r="A29" s="470">
        <v>21</v>
      </c>
      <c r="B29" s="499"/>
      <c r="C29" s="499"/>
      <c r="D29" s="499"/>
      <c r="E29" s="499"/>
      <c r="F29" s="499"/>
      <c r="G29" s="499"/>
      <c r="H29" s="501"/>
      <c r="I29" s="471"/>
      <c r="J29" s="471"/>
      <c r="K29" s="491"/>
      <c r="L29" s="491"/>
      <c r="M29" s="500"/>
      <c r="N29" s="500"/>
      <c r="O29" s="500"/>
      <c r="P29" s="491"/>
      <c r="Q29" s="491"/>
      <c r="R29" s="492">
        <f t="shared" si="1"/>
        <v>0</v>
      </c>
      <c r="S29" s="493">
        <f t="shared" si="2"/>
        <v>0</v>
      </c>
      <c r="T29" s="494">
        <f t="shared" si="3"/>
        <v>0</v>
      </c>
      <c r="U29" s="494">
        <f t="shared" si="0"/>
        <v>0</v>
      </c>
      <c r="V29" s="499"/>
    </row>
    <row r="30" spans="1:22" ht="55.5" hidden="1" customHeight="1" x14ac:dyDescent="0.25">
      <c r="A30" s="470">
        <v>22</v>
      </c>
      <c r="B30" s="499"/>
      <c r="C30" s="499"/>
      <c r="D30" s="499"/>
      <c r="E30" s="499"/>
      <c r="F30" s="499"/>
      <c r="G30" s="499"/>
      <c r="H30" s="501"/>
      <c r="I30" s="471"/>
      <c r="J30" s="471"/>
      <c r="K30" s="491"/>
      <c r="L30" s="491"/>
      <c r="M30" s="500"/>
      <c r="N30" s="500"/>
      <c r="O30" s="500"/>
      <c r="P30" s="491"/>
      <c r="Q30" s="491"/>
      <c r="R30" s="492">
        <f t="shared" si="1"/>
        <v>0</v>
      </c>
      <c r="S30" s="493">
        <f t="shared" si="2"/>
        <v>0</v>
      </c>
      <c r="T30" s="494">
        <f t="shared" si="3"/>
        <v>0</v>
      </c>
      <c r="U30" s="494">
        <f t="shared" si="0"/>
        <v>0</v>
      </c>
      <c r="V30" s="499"/>
    </row>
    <row r="31" spans="1:22" ht="55.5" hidden="1" customHeight="1" x14ac:dyDescent="0.25">
      <c r="A31" s="470">
        <v>23</v>
      </c>
      <c r="B31" s="499"/>
      <c r="C31" s="499"/>
      <c r="D31" s="499"/>
      <c r="E31" s="499"/>
      <c r="F31" s="499"/>
      <c r="G31" s="499"/>
      <c r="H31" s="501"/>
      <c r="I31" s="471"/>
      <c r="J31" s="471"/>
      <c r="K31" s="491"/>
      <c r="L31" s="491"/>
      <c r="M31" s="500"/>
      <c r="N31" s="500"/>
      <c r="O31" s="500"/>
      <c r="P31" s="491"/>
      <c r="Q31" s="491"/>
      <c r="R31" s="492">
        <f t="shared" si="1"/>
        <v>0</v>
      </c>
      <c r="S31" s="493">
        <f t="shared" si="2"/>
        <v>0</v>
      </c>
      <c r="T31" s="494">
        <f t="shared" si="3"/>
        <v>0</v>
      </c>
      <c r="U31" s="494">
        <f t="shared" si="0"/>
        <v>0</v>
      </c>
      <c r="V31" s="499"/>
    </row>
    <row r="32" spans="1:22" ht="55.5" hidden="1" customHeight="1" x14ac:dyDescent="0.25">
      <c r="A32" s="470">
        <v>24</v>
      </c>
      <c r="B32" s="499"/>
      <c r="C32" s="499"/>
      <c r="D32" s="499"/>
      <c r="E32" s="499"/>
      <c r="F32" s="499"/>
      <c r="G32" s="499"/>
      <c r="H32" s="501"/>
      <c r="I32" s="471"/>
      <c r="J32" s="471"/>
      <c r="K32" s="491"/>
      <c r="L32" s="491"/>
      <c r="M32" s="500"/>
      <c r="N32" s="500"/>
      <c r="O32" s="500"/>
      <c r="P32" s="491"/>
      <c r="Q32" s="491"/>
      <c r="R32" s="492">
        <f t="shared" si="1"/>
        <v>0</v>
      </c>
      <c r="S32" s="493">
        <f t="shared" si="2"/>
        <v>0</v>
      </c>
      <c r="T32" s="494">
        <f t="shared" si="3"/>
        <v>0</v>
      </c>
      <c r="U32" s="494">
        <f t="shared" si="0"/>
        <v>0</v>
      </c>
      <c r="V32" s="499"/>
    </row>
    <row r="33" spans="1:22" ht="22.5" hidden="1" customHeight="1" x14ac:dyDescent="0.25">
      <c r="A33" s="470">
        <v>25</v>
      </c>
      <c r="B33" s="499"/>
      <c r="C33" s="499"/>
      <c r="D33" s="499"/>
      <c r="E33" s="499"/>
      <c r="F33" s="499"/>
      <c r="G33" s="499"/>
      <c r="H33" s="501"/>
      <c r="I33" s="471"/>
      <c r="J33" s="471"/>
      <c r="K33" s="491"/>
      <c r="L33" s="491"/>
      <c r="M33" s="500"/>
      <c r="N33" s="500"/>
      <c r="O33" s="500"/>
      <c r="P33" s="491"/>
      <c r="Q33" s="491"/>
      <c r="R33" s="492">
        <f t="shared" si="1"/>
        <v>0</v>
      </c>
      <c r="S33" s="493">
        <f t="shared" si="2"/>
        <v>0</v>
      </c>
      <c r="T33" s="494">
        <f t="shared" si="3"/>
        <v>0</v>
      </c>
      <c r="U33" s="494">
        <f t="shared" si="0"/>
        <v>0</v>
      </c>
      <c r="V33" s="499"/>
    </row>
    <row r="34" spans="1:22" s="462" customFormat="1" ht="24.75" customHeight="1" x14ac:dyDescent="0.4">
      <c r="A34" s="990" t="s">
        <v>71</v>
      </c>
      <c r="B34" s="991"/>
      <c r="C34" s="991"/>
      <c r="D34" s="991"/>
      <c r="E34" s="991"/>
      <c r="F34" s="991"/>
      <c r="G34" s="991"/>
      <c r="H34" s="991"/>
      <c r="I34" s="991"/>
      <c r="J34" s="992"/>
      <c r="K34" s="437">
        <f>SUM(K20:K20)</f>
        <v>471712.2</v>
      </c>
      <c r="L34" s="437">
        <f>SUM(L20:L20)</f>
        <v>528156.31000000006</v>
      </c>
      <c r="M34" s="486"/>
      <c r="N34" s="486"/>
      <c r="O34" s="486"/>
      <c r="P34" s="437">
        <f>SUM(P20:P20)</f>
        <v>100224.93</v>
      </c>
      <c r="Q34" s="437">
        <f>SUM(Q20:Q20)</f>
        <v>277931.38</v>
      </c>
      <c r="R34" s="437">
        <f>SUM(R20:R20)</f>
        <v>378156.31</v>
      </c>
      <c r="S34" s="437">
        <f>R34-L34</f>
        <v>-150000.00000000006</v>
      </c>
      <c r="T34" s="480">
        <f>IFERROR(S34/L34*100,0)</f>
        <v>-28.400683123524555</v>
      </c>
      <c r="U34" s="480">
        <f>SUM(U20:U20)</f>
        <v>100</v>
      </c>
      <c r="V34" s="481"/>
    </row>
    <row r="35" spans="1:22" x14ac:dyDescent="0.4">
      <c r="A35" s="495" t="s">
        <v>72</v>
      </c>
      <c r="B35" s="495"/>
      <c r="C35" s="495"/>
      <c r="D35" s="495"/>
      <c r="E35" s="495"/>
      <c r="F35" s="495"/>
      <c r="G35" s="495"/>
      <c r="H35" s="495"/>
      <c r="I35" s="495"/>
      <c r="J35" s="495"/>
      <c r="K35" s="498"/>
      <c r="L35" s="498"/>
      <c r="M35" s="498"/>
      <c r="N35" s="498"/>
      <c r="O35" s="498"/>
      <c r="P35" s="497"/>
      <c r="Q35" s="497"/>
      <c r="R35" s="496"/>
      <c r="S35" s="552"/>
      <c r="T35" s="552"/>
      <c r="U35" s="552"/>
      <c r="V35" s="495"/>
    </row>
    <row r="36" spans="1:22" ht="36" customHeight="1" x14ac:dyDescent="0.25">
      <c r="A36" s="984" t="s">
        <v>73</v>
      </c>
      <c r="B36" s="985"/>
      <c r="C36" s="985"/>
      <c r="D36" s="985"/>
      <c r="E36" s="985"/>
      <c r="F36" s="985"/>
      <c r="G36" s="985"/>
      <c r="H36" s="985"/>
      <c r="I36" s="985"/>
      <c r="J36" s="985"/>
      <c r="K36" s="985"/>
      <c r="L36" s="985"/>
      <c r="M36" s="985"/>
      <c r="N36" s="985"/>
      <c r="O36" s="985"/>
      <c r="P36" s="985"/>
      <c r="Q36" s="985"/>
      <c r="R36" s="985"/>
      <c r="S36" s="985"/>
      <c r="T36" s="985"/>
      <c r="U36" s="985"/>
      <c r="V36" s="986"/>
    </row>
    <row r="37" spans="1:22" ht="95.25" customHeight="1" x14ac:dyDescent="0.4">
      <c r="A37" s="1009"/>
      <c r="B37" s="1010"/>
      <c r="C37" s="1010"/>
      <c r="D37" s="1010"/>
      <c r="E37" s="1010"/>
      <c r="F37" s="1010"/>
      <c r="G37" s="1010"/>
      <c r="H37" s="1010"/>
      <c r="I37" s="1010"/>
      <c r="J37" s="1010"/>
      <c r="K37" s="1010"/>
      <c r="L37" s="1010"/>
      <c r="M37" s="1010"/>
      <c r="N37" s="1010"/>
      <c r="O37" s="1010"/>
      <c r="P37" s="1010"/>
      <c r="Q37" s="1010"/>
      <c r="R37" s="1010"/>
      <c r="S37" s="1010"/>
      <c r="T37" s="1010"/>
      <c r="U37" s="1010"/>
      <c r="V37" s="1011"/>
    </row>
    <row r="38" spans="1:22" ht="15" hidden="1" customHeight="1" x14ac:dyDescent="0.4">
      <c r="A38" s="987" t="s">
        <v>74</v>
      </c>
      <c r="B38" s="987"/>
      <c r="C38" s="987"/>
      <c r="D38" s="987"/>
      <c r="E38" s="987"/>
      <c r="F38" s="987"/>
      <c r="G38" s="987"/>
      <c r="H38" s="987"/>
      <c r="I38" s="987"/>
      <c r="J38" s="467"/>
      <c r="K38" s="467"/>
      <c r="L38" s="467"/>
      <c r="M38" s="467"/>
      <c r="N38" s="467"/>
      <c r="O38" s="467"/>
      <c r="P38" s="467"/>
      <c r="Q38" s="467"/>
      <c r="R38" s="467"/>
      <c r="S38" s="467"/>
      <c r="T38" s="467"/>
      <c r="U38" s="467"/>
      <c r="V38" s="467"/>
    </row>
    <row r="39" spans="1:22" ht="15" hidden="1" customHeight="1" x14ac:dyDescent="0.4">
      <c r="A39" s="468" t="s">
        <v>75</v>
      </c>
      <c r="B39" s="468"/>
      <c r="C39" s="979" t="s">
        <v>76</v>
      </c>
      <c r="D39" s="979"/>
      <c r="E39" s="979"/>
      <c r="F39" s="979"/>
      <c r="G39" s="979"/>
      <c r="H39" s="979"/>
      <c r="I39" s="979"/>
      <c r="V39" s="451"/>
    </row>
    <row r="40" spans="1:22" ht="15" hidden="1" customHeight="1" x14ac:dyDescent="0.4">
      <c r="A40" s="468" t="s">
        <v>77</v>
      </c>
      <c r="B40" s="468"/>
      <c r="C40" s="979" t="s">
        <v>78</v>
      </c>
      <c r="D40" s="979"/>
      <c r="E40" s="979"/>
      <c r="F40" s="979"/>
      <c r="G40" s="979"/>
      <c r="H40" s="979"/>
      <c r="I40" s="979"/>
      <c r="V40" s="451"/>
    </row>
    <row r="41" spans="1:22" ht="15" hidden="1" customHeight="1" x14ac:dyDescent="0.4">
      <c r="A41" s="468" t="s">
        <v>79</v>
      </c>
      <c r="B41" s="468"/>
      <c r="C41" s="979" t="s">
        <v>80</v>
      </c>
      <c r="D41" s="979"/>
      <c r="E41" s="979"/>
      <c r="F41" s="979"/>
      <c r="G41" s="979"/>
      <c r="H41" s="979"/>
      <c r="I41" s="979"/>
      <c r="V41" s="451"/>
    </row>
    <row r="42" spans="1:22" ht="15" hidden="1" customHeight="1" x14ac:dyDescent="0.4">
      <c r="A42" s="468" t="s">
        <v>81</v>
      </c>
      <c r="B42" s="468"/>
      <c r="C42" s="979" t="s">
        <v>82</v>
      </c>
      <c r="D42" s="979"/>
      <c r="E42" s="979"/>
      <c r="F42" s="979"/>
      <c r="G42" s="979"/>
      <c r="H42" s="979"/>
      <c r="I42" s="979"/>
      <c r="V42" s="451"/>
    </row>
    <row r="43" spans="1:22" ht="35.25" customHeight="1" x14ac:dyDescent="0.4"/>
    <row r="45" spans="1:22" x14ac:dyDescent="0.4">
      <c r="H45" s="553"/>
      <c r="I45" s="553"/>
      <c r="J45" s="553"/>
      <c r="K45" s="553"/>
      <c r="L45" s="553"/>
      <c r="M45" s="553"/>
      <c r="N45" s="553"/>
      <c r="O45" s="553"/>
      <c r="P45" s="553"/>
      <c r="Q45" s="553"/>
      <c r="R45" s="553"/>
      <c r="S45" s="553"/>
      <c r="T45" s="553"/>
      <c r="U45" s="553"/>
    </row>
    <row r="46" spans="1:22" x14ac:dyDescent="0.4">
      <c r="H46" s="553"/>
      <c r="I46" s="553"/>
      <c r="J46" s="553"/>
      <c r="K46" s="553"/>
      <c r="L46" s="553"/>
      <c r="M46" s="553"/>
      <c r="N46" s="553"/>
      <c r="O46" s="553"/>
      <c r="P46" s="553"/>
      <c r="Q46" s="553"/>
      <c r="R46" s="553"/>
      <c r="S46" s="553"/>
      <c r="T46" s="553"/>
      <c r="U46" s="553"/>
    </row>
    <row r="47" spans="1:22" x14ac:dyDescent="0.4">
      <c r="H47" s="553"/>
      <c r="I47" s="553"/>
      <c r="J47" s="553"/>
      <c r="K47" s="554"/>
      <c r="L47" s="554"/>
      <c r="M47" s="554"/>
      <c r="N47" s="554"/>
      <c r="O47" s="554"/>
      <c r="P47" s="555"/>
      <c r="Q47" s="555"/>
      <c r="R47" s="516"/>
      <c r="S47" s="553"/>
      <c r="T47" s="553"/>
      <c r="U47" s="553"/>
    </row>
    <row r="48" spans="1:22" x14ac:dyDescent="0.4">
      <c r="H48" s="553"/>
      <c r="I48" s="553"/>
      <c r="J48" s="553"/>
      <c r="K48" s="554"/>
      <c r="L48" s="554"/>
      <c r="M48" s="554"/>
      <c r="N48" s="554"/>
      <c r="O48" s="554"/>
      <c r="P48" s="555"/>
      <c r="Q48" s="555"/>
      <c r="R48" s="516"/>
      <c r="S48" s="553"/>
      <c r="T48" s="553"/>
      <c r="U48" s="553"/>
    </row>
    <row r="49" spans="1:28" x14ac:dyDescent="0.4">
      <c r="H49" s="553"/>
      <c r="I49" s="553"/>
      <c r="J49" s="553"/>
      <c r="K49" s="553"/>
      <c r="L49" s="553"/>
      <c r="M49" s="553"/>
      <c r="N49" s="553"/>
      <c r="O49" s="553"/>
      <c r="P49" s="553"/>
      <c r="Q49" s="553"/>
      <c r="R49" s="553"/>
      <c r="S49" s="553"/>
      <c r="T49" s="553"/>
      <c r="U49" s="553"/>
    </row>
    <row r="50" spans="1:28" x14ac:dyDescent="0.4">
      <c r="H50" s="553"/>
      <c r="I50" s="553"/>
      <c r="J50" s="553"/>
      <c r="K50" s="553"/>
      <c r="L50" s="553"/>
      <c r="M50" s="553"/>
      <c r="N50" s="553"/>
      <c r="O50" s="553"/>
      <c r="P50" s="553"/>
      <c r="Q50" s="553"/>
      <c r="R50" s="553"/>
      <c r="S50" s="553"/>
      <c r="T50" s="553"/>
      <c r="U50" s="553"/>
    </row>
    <row r="51" spans="1:28" x14ac:dyDescent="0.4">
      <c r="H51" s="553"/>
      <c r="I51" s="553"/>
      <c r="J51" s="553"/>
      <c r="K51" s="553"/>
      <c r="L51" s="553"/>
      <c r="M51" s="553"/>
      <c r="N51" s="553"/>
      <c r="O51" s="553"/>
      <c r="P51" s="553"/>
      <c r="Q51" s="553"/>
      <c r="R51" s="553"/>
      <c r="S51" s="553"/>
      <c r="T51" s="553"/>
      <c r="U51" s="553"/>
    </row>
    <row r="52" spans="1:28" x14ac:dyDescent="0.4">
      <c r="H52" s="553"/>
      <c r="I52" s="553"/>
      <c r="J52" s="553"/>
      <c r="K52" s="553"/>
      <c r="L52" s="553"/>
      <c r="M52" s="553"/>
      <c r="N52" s="553"/>
      <c r="O52" s="553"/>
      <c r="P52" s="553"/>
      <c r="Q52" s="553"/>
      <c r="R52" s="553"/>
      <c r="S52" s="553"/>
      <c r="T52" s="553"/>
      <c r="U52" s="553"/>
    </row>
    <row r="53" spans="1:28" s="455" customFormat="1" x14ac:dyDescent="0.4">
      <c r="A53" s="451"/>
      <c r="B53" s="451"/>
      <c r="C53" s="451"/>
      <c r="D53" s="451"/>
      <c r="E53" s="451"/>
      <c r="F53" s="451"/>
      <c r="G53" s="451"/>
      <c r="H53" s="553"/>
      <c r="I53" s="553"/>
      <c r="J53" s="553"/>
      <c r="K53" s="553"/>
      <c r="L53" s="553"/>
      <c r="M53" s="553"/>
      <c r="N53" s="553"/>
      <c r="O53" s="553"/>
      <c r="P53" s="553"/>
      <c r="Q53" s="553"/>
      <c r="R53" s="553"/>
      <c r="S53" s="553"/>
      <c r="T53" s="553"/>
      <c r="U53" s="553"/>
      <c r="W53" s="454"/>
      <c r="X53" s="454"/>
      <c r="Y53" s="454"/>
      <c r="Z53" s="454"/>
      <c r="AA53" s="454"/>
      <c r="AB53" s="454"/>
    </row>
  </sheetData>
  <sheetProtection algorithmName="SHA-512" hashValue="+k2FvvtQnC/Re1qq94xG2MhL4CtUk6UyYOC4KIxe3Q9G8T26xfW/hs2Xd8CyZq1t5x5b5hBhbxEMNWbPxWrhQg==" saltValue="iYTVtGaNWhkuT9vfnWJoVQ==" spinCount="100000" sheet="1" objects="1" scenarios="1" selectLockedCells="1" selectUnlockedCells="1"/>
  <mergeCells count="49">
    <mergeCell ref="C40:I40"/>
    <mergeCell ref="C41:I41"/>
    <mergeCell ref="C42:I42"/>
    <mergeCell ref="T18:T19"/>
    <mergeCell ref="A34:J34"/>
    <mergeCell ref="A36:V36"/>
    <mergeCell ref="A37:V37"/>
    <mergeCell ref="A38:I38"/>
    <mergeCell ref="C39:I39"/>
    <mergeCell ref="J18:J19"/>
    <mergeCell ref="K18:K19"/>
    <mergeCell ref="L18:L19"/>
    <mergeCell ref="M18:O18"/>
    <mergeCell ref="P18:R18"/>
    <mergeCell ref="S18:S19"/>
    <mergeCell ref="D18:D19"/>
    <mergeCell ref="A16:V16"/>
    <mergeCell ref="A17:A19"/>
    <mergeCell ref="B17:B19"/>
    <mergeCell ref="C17:H17"/>
    <mergeCell ref="I17:J17"/>
    <mergeCell ref="K17:R17"/>
    <mergeCell ref="S17:T17"/>
    <mergeCell ref="U17:U19"/>
    <mergeCell ref="V17:V19"/>
    <mergeCell ref="C18:C19"/>
    <mergeCell ref="E18:E19"/>
    <mergeCell ref="F18:F19"/>
    <mergeCell ref="G18:G19"/>
    <mergeCell ref="H18:H19"/>
    <mergeCell ref="I18:I19"/>
    <mergeCell ref="A13:I13"/>
    <mergeCell ref="J13:V13"/>
    <mergeCell ref="A14:I14"/>
    <mergeCell ref="J14:V14"/>
    <mergeCell ref="A15:I15"/>
    <mergeCell ref="J15:V15"/>
    <mergeCell ref="A10:I10"/>
    <mergeCell ref="J10:V10"/>
    <mergeCell ref="A11:I11"/>
    <mergeCell ref="J11:V11"/>
    <mergeCell ref="A12:I12"/>
    <mergeCell ref="J12:V12"/>
    <mergeCell ref="A6:V6"/>
    <mergeCell ref="A7:V7"/>
    <mergeCell ref="A8:I8"/>
    <mergeCell ref="J8:V8"/>
    <mergeCell ref="A9:I9"/>
    <mergeCell ref="J9:V9"/>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4:V40"/>
  <sheetViews>
    <sheetView showGridLines="0" zoomScale="50" zoomScaleNormal="50" zoomScaleSheetLayoutView="80" workbookViewId="0">
      <selection activeCell="A12" sqref="A12:I12"/>
    </sheetView>
  </sheetViews>
  <sheetFormatPr defaultColWidth="9.140625" defaultRowHeight="26.25" x14ac:dyDescent="0.4"/>
  <cols>
    <col min="1" max="1" width="13" style="451" customWidth="1"/>
    <col min="2" max="2" width="23.85546875" style="451" customWidth="1"/>
    <col min="3" max="3" width="51" style="451" customWidth="1"/>
    <col min="4" max="4" width="30.5703125" style="451" customWidth="1"/>
    <col min="5" max="5" width="39.5703125" style="451" customWidth="1"/>
    <col min="6" max="6" width="30.5703125" style="451" customWidth="1"/>
    <col min="7" max="7" width="32.7109375" style="451" customWidth="1"/>
    <col min="8" max="8" width="26.42578125" style="451" customWidth="1"/>
    <col min="9" max="9" width="17.5703125" style="451" customWidth="1"/>
    <col min="10" max="10" width="16.28515625" style="451" customWidth="1"/>
    <col min="11" max="15" width="32.28515625" style="451" customWidth="1"/>
    <col min="16" max="16" width="28.5703125" style="451" customWidth="1"/>
    <col min="17" max="17" width="27.140625" style="451" customWidth="1"/>
    <col min="18" max="18" width="30" style="451" customWidth="1"/>
    <col min="19" max="19" width="27.85546875" style="451" customWidth="1"/>
    <col min="20" max="20" width="25" style="451" customWidth="1"/>
    <col min="21" max="21" width="20" style="451" customWidth="1"/>
    <col min="22" max="22" width="36" style="455" customWidth="1"/>
    <col min="23" max="27" width="9.140625" style="454"/>
    <col min="28" max="28" width="14" style="454" bestFit="1" customWidth="1"/>
    <col min="29" max="16384" width="9.140625" style="454"/>
  </cols>
  <sheetData>
    <row r="4" spans="1:22" ht="33.75" x14ac:dyDescent="0.4">
      <c r="K4" s="453"/>
      <c r="L4" s="453"/>
      <c r="M4" s="453"/>
      <c r="N4" s="453"/>
      <c r="O4" s="453"/>
    </row>
    <row r="5" spans="1:22" ht="39" customHeight="1" x14ac:dyDescent="0.4"/>
    <row r="6" spans="1:22" ht="31.5" customHeight="1" x14ac:dyDescent="0.25">
      <c r="A6" s="969" t="s">
        <v>0</v>
      </c>
      <c r="B6" s="969"/>
      <c r="C6" s="969"/>
      <c r="D6" s="969"/>
      <c r="E6" s="969"/>
      <c r="F6" s="969"/>
      <c r="G6" s="969"/>
      <c r="H6" s="969"/>
      <c r="I6" s="969"/>
      <c r="J6" s="969"/>
      <c r="K6" s="969"/>
      <c r="L6" s="969"/>
      <c r="M6" s="969"/>
      <c r="N6" s="969"/>
      <c r="O6" s="969"/>
      <c r="P6" s="969"/>
      <c r="Q6" s="969"/>
      <c r="R6" s="969"/>
      <c r="S6" s="969"/>
      <c r="T6" s="969"/>
      <c r="U6" s="969"/>
      <c r="V6" s="969"/>
    </row>
    <row r="7" spans="1:22" x14ac:dyDescent="0.25">
      <c r="A7" s="970" t="s">
        <v>1</v>
      </c>
      <c r="B7" s="970"/>
      <c r="C7" s="970"/>
      <c r="D7" s="970"/>
      <c r="E7" s="970"/>
      <c r="F7" s="970"/>
      <c r="G7" s="970"/>
      <c r="H7" s="970"/>
      <c r="I7" s="970"/>
      <c r="J7" s="970"/>
      <c r="K7" s="970"/>
      <c r="L7" s="970"/>
      <c r="M7" s="970"/>
      <c r="N7" s="970"/>
      <c r="O7" s="970"/>
      <c r="P7" s="970"/>
      <c r="Q7" s="970"/>
      <c r="R7" s="970"/>
      <c r="S7" s="970"/>
      <c r="T7" s="970"/>
      <c r="U7" s="970"/>
      <c r="V7" s="970"/>
    </row>
    <row r="8" spans="1:22" ht="45" customHeight="1" x14ac:dyDescent="0.25">
      <c r="A8" s="971" t="s">
        <v>2</v>
      </c>
      <c r="B8" s="971"/>
      <c r="C8" s="971"/>
      <c r="D8" s="971"/>
      <c r="E8" s="971"/>
      <c r="F8" s="971"/>
      <c r="G8" s="971"/>
      <c r="H8" s="971"/>
      <c r="I8" s="971"/>
      <c r="J8" s="972" t="s">
        <v>1481</v>
      </c>
      <c r="K8" s="972"/>
      <c r="L8" s="972"/>
      <c r="M8" s="972"/>
      <c r="N8" s="972"/>
      <c r="O8" s="972"/>
      <c r="P8" s="972"/>
      <c r="Q8" s="972"/>
      <c r="R8" s="972"/>
      <c r="S8" s="972"/>
      <c r="T8" s="972"/>
      <c r="U8" s="972"/>
      <c r="V8" s="972"/>
    </row>
    <row r="9" spans="1:22" ht="45" customHeight="1" x14ac:dyDescent="0.25">
      <c r="A9" s="971" t="s">
        <v>4</v>
      </c>
      <c r="B9" s="971"/>
      <c r="C9" s="971"/>
      <c r="D9" s="971"/>
      <c r="E9" s="971"/>
      <c r="F9" s="971"/>
      <c r="G9" s="971"/>
      <c r="H9" s="971"/>
      <c r="I9" s="971"/>
      <c r="J9" s="972" t="s">
        <v>1244</v>
      </c>
      <c r="K9" s="972"/>
      <c r="L9" s="972"/>
      <c r="M9" s="972"/>
      <c r="N9" s="972"/>
      <c r="O9" s="972"/>
      <c r="P9" s="972"/>
      <c r="Q9" s="972"/>
      <c r="R9" s="972"/>
      <c r="S9" s="972"/>
      <c r="T9" s="972"/>
      <c r="U9" s="972"/>
      <c r="V9" s="972"/>
    </row>
    <row r="10" spans="1:22" ht="45" customHeight="1" x14ac:dyDescent="0.25">
      <c r="A10" s="971" t="s">
        <v>6</v>
      </c>
      <c r="B10" s="971"/>
      <c r="C10" s="971"/>
      <c r="D10" s="971"/>
      <c r="E10" s="971"/>
      <c r="F10" s="971"/>
      <c r="G10" s="971"/>
      <c r="H10" s="971"/>
      <c r="I10" s="971"/>
      <c r="J10" s="972" t="s">
        <v>7</v>
      </c>
      <c r="K10" s="972"/>
      <c r="L10" s="972"/>
      <c r="M10" s="972"/>
      <c r="N10" s="972"/>
      <c r="O10" s="972"/>
      <c r="P10" s="972"/>
      <c r="Q10" s="972"/>
      <c r="R10" s="972"/>
      <c r="S10" s="972"/>
      <c r="T10" s="972"/>
      <c r="U10" s="972"/>
      <c r="V10" s="972"/>
    </row>
    <row r="11" spans="1:22" ht="69" customHeight="1" x14ac:dyDescent="0.25">
      <c r="A11" s="971" t="s">
        <v>8</v>
      </c>
      <c r="B11" s="971"/>
      <c r="C11" s="971"/>
      <c r="D11" s="971"/>
      <c r="E11" s="971"/>
      <c r="F11" s="971"/>
      <c r="G11" s="971"/>
      <c r="H11" s="971"/>
      <c r="I11" s="971"/>
      <c r="J11" s="972" t="s">
        <v>1784</v>
      </c>
      <c r="K11" s="972"/>
      <c r="L11" s="972"/>
      <c r="M11" s="972"/>
      <c r="N11" s="972"/>
      <c r="O11" s="972"/>
      <c r="P11" s="972"/>
      <c r="Q11" s="972"/>
      <c r="R11" s="972"/>
      <c r="S11" s="972"/>
      <c r="T11" s="972"/>
      <c r="U11" s="972"/>
      <c r="V11" s="972"/>
    </row>
    <row r="12" spans="1:22" ht="163.5" customHeight="1" x14ac:dyDescent="0.25">
      <c r="A12" s="971" t="s">
        <v>85</v>
      </c>
      <c r="B12" s="971"/>
      <c r="C12" s="971"/>
      <c r="D12" s="971"/>
      <c r="E12" s="971"/>
      <c r="F12" s="971"/>
      <c r="G12" s="971"/>
      <c r="H12" s="971"/>
      <c r="I12" s="971"/>
      <c r="J12" s="972" t="s">
        <v>1753</v>
      </c>
      <c r="K12" s="972"/>
      <c r="L12" s="972"/>
      <c r="M12" s="972"/>
      <c r="N12" s="972"/>
      <c r="O12" s="972"/>
      <c r="P12" s="972"/>
      <c r="Q12" s="972"/>
      <c r="R12" s="972"/>
      <c r="S12" s="972"/>
      <c r="T12" s="972"/>
      <c r="U12" s="972"/>
      <c r="V12" s="972"/>
    </row>
    <row r="13" spans="1:22" ht="45" customHeight="1" x14ac:dyDescent="0.25">
      <c r="A13" s="971" t="s">
        <v>12</v>
      </c>
      <c r="B13" s="971"/>
      <c r="C13" s="971"/>
      <c r="D13" s="971"/>
      <c r="E13" s="971"/>
      <c r="F13" s="971"/>
      <c r="G13" s="971"/>
      <c r="H13" s="971"/>
      <c r="I13" s="971"/>
      <c r="J13" s="972" t="s">
        <v>285</v>
      </c>
      <c r="K13" s="972"/>
      <c r="L13" s="972"/>
      <c r="M13" s="972"/>
      <c r="N13" s="972"/>
      <c r="O13" s="972"/>
      <c r="P13" s="972"/>
      <c r="Q13" s="972"/>
      <c r="R13" s="972"/>
      <c r="S13" s="972"/>
      <c r="T13" s="972"/>
      <c r="U13" s="972"/>
      <c r="V13" s="972"/>
    </row>
    <row r="14" spans="1:22" ht="45" customHeight="1" x14ac:dyDescent="0.25">
      <c r="A14" s="971" t="s">
        <v>14</v>
      </c>
      <c r="B14" s="971"/>
      <c r="C14" s="971"/>
      <c r="D14" s="971"/>
      <c r="E14" s="971"/>
      <c r="F14" s="971"/>
      <c r="G14" s="971"/>
      <c r="H14" s="971"/>
      <c r="I14" s="971"/>
      <c r="J14" s="972" t="s">
        <v>484</v>
      </c>
      <c r="K14" s="972"/>
      <c r="L14" s="972"/>
      <c r="M14" s="972"/>
      <c r="N14" s="972"/>
      <c r="O14" s="972"/>
      <c r="P14" s="972"/>
      <c r="Q14" s="972"/>
      <c r="R14" s="972"/>
      <c r="S14" s="972"/>
      <c r="T14" s="972"/>
      <c r="U14" s="972"/>
      <c r="V14" s="972"/>
    </row>
    <row r="15" spans="1:22" ht="45" customHeight="1" x14ac:dyDescent="0.25">
      <c r="A15" s="976" t="s">
        <v>16</v>
      </c>
      <c r="B15" s="976"/>
      <c r="C15" s="976"/>
      <c r="D15" s="976"/>
      <c r="E15" s="976"/>
      <c r="F15" s="976"/>
      <c r="G15" s="976"/>
      <c r="H15" s="976"/>
      <c r="I15" s="976"/>
      <c r="J15" s="977" t="s">
        <v>1754</v>
      </c>
      <c r="K15" s="977"/>
      <c r="L15" s="977"/>
      <c r="M15" s="977"/>
      <c r="N15" s="977"/>
      <c r="O15" s="977"/>
      <c r="P15" s="977"/>
      <c r="Q15" s="977"/>
      <c r="R15" s="977"/>
      <c r="S15" s="977"/>
      <c r="T15" s="977"/>
      <c r="U15" s="977"/>
      <c r="V15" s="977"/>
    </row>
    <row r="16" spans="1:22" s="456" customFormat="1" ht="54" customHeight="1" x14ac:dyDescent="0.25">
      <c r="A16" s="978"/>
      <c r="B16" s="978"/>
      <c r="C16" s="978"/>
      <c r="D16" s="978"/>
      <c r="E16" s="978"/>
      <c r="F16" s="978"/>
      <c r="G16" s="978"/>
      <c r="H16" s="978"/>
      <c r="I16" s="978"/>
      <c r="J16" s="978"/>
      <c r="K16" s="978"/>
      <c r="L16" s="978"/>
      <c r="M16" s="978"/>
      <c r="N16" s="978"/>
      <c r="O16" s="978"/>
      <c r="P16" s="978"/>
      <c r="Q16" s="978"/>
      <c r="R16" s="978"/>
      <c r="S16" s="978"/>
      <c r="T16" s="978"/>
      <c r="U16" s="978"/>
      <c r="V16" s="978"/>
    </row>
    <row r="17" spans="1:22" ht="60" customHeight="1" x14ac:dyDescent="0.25">
      <c r="A17" s="931" t="s">
        <v>17</v>
      </c>
      <c r="B17" s="931" t="s">
        <v>18</v>
      </c>
      <c r="C17" s="932" t="s">
        <v>19</v>
      </c>
      <c r="D17" s="933"/>
      <c r="E17" s="933"/>
      <c r="F17" s="933"/>
      <c r="G17" s="933"/>
      <c r="H17" s="934"/>
      <c r="I17" s="932" t="s">
        <v>20</v>
      </c>
      <c r="J17" s="934"/>
      <c r="K17" s="929" t="s">
        <v>21</v>
      </c>
      <c r="L17" s="929"/>
      <c r="M17" s="929"/>
      <c r="N17" s="929"/>
      <c r="O17" s="929"/>
      <c r="P17" s="929"/>
      <c r="Q17" s="929"/>
      <c r="R17" s="929"/>
      <c r="S17" s="931" t="s">
        <v>22</v>
      </c>
      <c r="T17" s="931"/>
      <c r="U17" s="936" t="s">
        <v>89</v>
      </c>
      <c r="V17" s="931" t="s">
        <v>24</v>
      </c>
    </row>
    <row r="18" spans="1:22" ht="48.75" customHeight="1" x14ac:dyDescent="0.25">
      <c r="A18" s="931"/>
      <c r="B18" s="931"/>
      <c r="C18" s="929" t="s">
        <v>25</v>
      </c>
      <c r="D18" s="937" t="s">
        <v>26</v>
      </c>
      <c r="E18" s="937" t="s">
        <v>27</v>
      </c>
      <c r="F18" s="929" t="s">
        <v>28</v>
      </c>
      <c r="G18" s="937" t="s">
        <v>29</v>
      </c>
      <c r="H18" s="937" t="s">
        <v>30</v>
      </c>
      <c r="I18" s="929" t="s">
        <v>31</v>
      </c>
      <c r="J18" s="937" t="s">
        <v>32</v>
      </c>
      <c r="K18" s="929" t="s">
        <v>33</v>
      </c>
      <c r="L18" s="988" t="s">
        <v>581</v>
      </c>
      <c r="M18" s="942" t="s">
        <v>35</v>
      </c>
      <c r="N18" s="943"/>
      <c r="O18" s="944"/>
      <c r="P18" s="942" t="s">
        <v>36</v>
      </c>
      <c r="Q18" s="943"/>
      <c r="R18" s="944"/>
      <c r="S18" s="931" t="s">
        <v>90</v>
      </c>
      <c r="T18" s="931" t="s">
        <v>91</v>
      </c>
      <c r="U18" s="936"/>
      <c r="V18" s="931"/>
    </row>
    <row r="19" spans="1:22" ht="79.900000000000006" customHeight="1" x14ac:dyDescent="0.25">
      <c r="A19" s="931"/>
      <c r="B19" s="931"/>
      <c r="C19" s="929"/>
      <c r="D19" s="938"/>
      <c r="E19" s="938"/>
      <c r="F19" s="929"/>
      <c r="G19" s="939"/>
      <c r="H19" s="939"/>
      <c r="I19" s="929"/>
      <c r="J19" s="939"/>
      <c r="K19" s="929"/>
      <c r="L19" s="989"/>
      <c r="M19" s="431" t="s">
        <v>39</v>
      </c>
      <c r="N19" s="431" t="s">
        <v>40</v>
      </c>
      <c r="O19" s="431" t="s">
        <v>41</v>
      </c>
      <c r="P19" s="431" t="s">
        <v>42</v>
      </c>
      <c r="Q19" s="431" t="s">
        <v>43</v>
      </c>
      <c r="R19" s="431" t="s">
        <v>44</v>
      </c>
      <c r="S19" s="931"/>
      <c r="T19" s="931"/>
      <c r="U19" s="936"/>
      <c r="V19" s="931"/>
    </row>
    <row r="20" spans="1:22" ht="201.75" customHeight="1" x14ac:dyDescent="0.25">
      <c r="A20" s="470">
        <v>1</v>
      </c>
      <c r="B20" s="433" t="s">
        <v>92</v>
      </c>
      <c r="C20" s="470" t="s">
        <v>1785</v>
      </c>
      <c r="D20" s="470" t="s">
        <v>1786</v>
      </c>
      <c r="E20" s="470" t="s">
        <v>1787</v>
      </c>
      <c r="F20" s="470" t="s">
        <v>1788</v>
      </c>
      <c r="G20" s="470" t="s">
        <v>1762</v>
      </c>
      <c r="H20" s="470" t="s">
        <v>1244</v>
      </c>
      <c r="I20" s="471" t="s">
        <v>65</v>
      </c>
      <c r="J20" s="471" t="s">
        <v>53</v>
      </c>
      <c r="K20" s="458">
        <v>681916.55</v>
      </c>
      <c r="L20" s="458">
        <v>534351.6</v>
      </c>
      <c r="M20" s="489" t="s">
        <v>1789</v>
      </c>
      <c r="N20" s="489" t="s">
        <v>98</v>
      </c>
      <c r="O20" s="489" t="s">
        <v>98</v>
      </c>
      <c r="P20" s="458">
        <v>69086</v>
      </c>
      <c r="Q20" s="458">
        <v>267962.25</v>
      </c>
      <c r="R20" s="460">
        <v>337048.25</v>
      </c>
      <c r="S20" s="461">
        <f>R20-L20</f>
        <v>-197303.34999999998</v>
      </c>
      <c r="T20" s="475">
        <f>IFERROR(S20/L20*100,0)</f>
        <v>-36.923881204809717</v>
      </c>
      <c r="U20" s="475">
        <f>IFERROR(R20/$R$21*100,0)</f>
        <v>100</v>
      </c>
      <c r="V20" s="470" t="s">
        <v>1244</v>
      </c>
    </row>
    <row r="21" spans="1:22" s="462" customFormat="1" ht="24.75" customHeight="1" x14ac:dyDescent="0.4">
      <c r="A21" s="990" t="s">
        <v>71</v>
      </c>
      <c r="B21" s="991"/>
      <c r="C21" s="991"/>
      <c r="D21" s="991"/>
      <c r="E21" s="991"/>
      <c r="F21" s="991"/>
      <c r="G21" s="991"/>
      <c r="H21" s="991"/>
      <c r="I21" s="991"/>
      <c r="J21" s="992"/>
      <c r="K21" s="437">
        <f>SUM(K20:K20)</f>
        <v>681916.55</v>
      </c>
      <c r="L21" s="437">
        <f>SUM(L20:L20)</f>
        <v>534351.6</v>
      </c>
      <c r="M21" s="486"/>
      <c r="N21" s="486"/>
      <c r="O21" s="486"/>
      <c r="P21" s="437">
        <f>SUM(P20:P20)</f>
        <v>69086</v>
      </c>
      <c r="Q21" s="437">
        <f>SUM(Q20:Q20)</f>
        <v>267962.25</v>
      </c>
      <c r="R21" s="486">
        <f>SUM(R20:R20)</f>
        <v>337048.25</v>
      </c>
      <c r="S21" s="564">
        <f>R21-L21</f>
        <v>-197303.34999999998</v>
      </c>
      <c r="T21" s="565">
        <f>IFERROR(S21/L21*100,0)</f>
        <v>-36.923881204809717</v>
      </c>
      <c r="U21" s="480">
        <f>SUM(U20:U20)</f>
        <v>100</v>
      </c>
      <c r="V21" s="481"/>
    </row>
    <row r="22" spans="1:22" x14ac:dyDescent="0.4">
      <c r="A22" s="495" t="s">
        <v>72</v>
      </c>
      <c r="B22" s="495"/>
      <c r="C22" s="495"/>
      <c r="D22" s="495"/>
      <c r="E22" s="495"/>
      <c r="F22" s="495"/>
      <c r="G22" s="495"/>
      <c r="H22" s="495"/>
      <c r="I22" s="495"/>
      <c r="J22" s="495"/>
      <c r="K22" s="498"/>
      <c r="L22" s="498"/>
      <c r="M22" s="498"/>
      <c r="N22" s="498"/>
      <c r="O22" s="498"/>
      <c r="P22" s="497"/>
      <c r="Q22" s="497"/>
      <c r="R22" s="496"/>
      <c r="S22" s="552"/>
      <c r="T22" s="552"/>
      <c r="U22" s="552"/>
      <c r="V22" s="495"/>
    </row>
    <row r="23" spans="1:22" ht="36" customHeight="1" x14ac:dyDescent="0.25">
      <c r="A23" s="984" t="s">
        <v>73</v>
      </c>
      <c r="B23" s="985"/>
      <c r="C23" s="985"/>
      <c r="D23" s="985"/>
      <c r="E23" s="985"/>
      <c r="F23" s="985"/>
      <c r="G23" s="985"/>
      <c r="H23" s="985"/>
      <c r="I23" s="985"/>
      <c r="J23" s="985"/>
      <c r="K23" s="985"/>
      <c r="L23" s="985"/>
      <c r="M23" s="985"/>
      <c r="N23" s="985"/>
      <c r="O23" s="985"/>
      <c r="P23" s="985"/>
      <c r="Q23" s="985"/>
      <c r="R23" s="985"/>
      <c r="S23" s="985"/>
      <c r="T23" s="985"/>
      <c r="U23" s="985"/>
      <c r="V23" s="986"/>
    </row>
    <row r="24" spans="1:22" ht="95.25" customHeight="1" x14ac:dyDescent="0.4">
      <c r="A24" s="1009"/>
      <c r="B24" s="1010"/>
      <c r="C24" s="1010"/>
      <c r="D24" s="1010"/>
      <c r="E24" s="1010"/>
      <c r="F24" s="1010"/>
      <c r="G24" s="1010"/>
      <c r="H24" s="1010"/>
      <c r="I24" s="1010"/>
      <c r="J24" s="1010"/>
      <c r="K24" s="1010"/>
      <c r="L24" s="1010"/>
      <c r="M24" s="1010"/>
      <c r="N24" s="1010"/>
      <c r="O24" s="1010"/>
      <c r="P24" s="1010"/>
      <c r="Q24" s="1010"/>
      <c r="R24" s="1010"/>
      <c r="S24" s="1010"/>
      <c r="T24" s="1010"/>
      <c r="U24" s="1010"/>
      <c r="V24" s="1011"/>
    </row>
    <row r="25" spans="1:22" ht="15" hidden="1" customHeight="1" x14ac:dyDescent="0.4">
      <c r="A25" s="987" t="s">
        <v>74</v>
      </c>
      <c r="B25" s="987"/>
      <c r="C25" s="987"/>
      <c r="D25" s="987"/>
      <c r="E25" s="987"/>
      <c r="F25" s="987"/>
      <c r="G25" s="987"/>
      <c r="H25" s="987"/>
      <c r="I25" s="987"/>
      <c r="J25" s="467"/>
      <c r="K25" s="467"/>
      <c r="L25" s="467"/>
      <c r="M25" s="467"/>
      <c r="N25" s="467"/>
      <c r="O25" s="467"/>
      <c r="P25" s="467"/>
      <c r="Q25" s="467"/>
      <c r="R25" s="467"/>
      <c r="S25" s="467"/>
      <c r="T25" s="467"/>
      <c r="U25" s="467"/>
      <c r="V25" s="467"/>
    </row>
    <row r="26" spans="1:22" ht="15" hidden="1" customHeight="1" x14ac:dyDescent="0.4">
      <c r="A26" s="468" t="s">
        <v>75</v>
      </c>
      <c r="B26" s="468"/>
      <c r="C26" s="979" t="s">
        <v>76</v>
      </c>
      <c r="D26" s="979"/>
      <c r="E26" s="979"/>
      <c r="F26" s="979"/>
      <c r="G26" s="979"/>
      <c r="H26" s="979"/>
      <c r="I26" s="979"/>
      <c r="V26" s="451"/>
    </row>
    <row r="27" spans="1:22" ht="15" hidden="1" customHeight="1" x14ac:dyDescent="0.4">
      <c r="A27" s="468" t="s">
        <v>77</v>
      </c>
      <c r="B27" s="468"/>
      <c r="C27" s="979" t="s">
        <v>78</v>
      </c>
      <c r="D27" s="979"/>
      <c r="E27" s="979"/>
      <c r="F27" s="979"/>
      <c r="G27" s="979"/>
      <c r="H27" s="979"/>
      <c r="I27" s="979"/>
      <c r="V27" s="451"/>
    </row>
    <row r="28" spans="1:22" ht="15" hidden="1" customHeight="1" x14ac:dyDescent="0.4">
      <c r="A28" s="468" t="s">
        <v>79</v>
      </c>
      <c r="B28" s="468"/>
      <c r="C28" s="979" t="s">
        <v>80</v>
      </c>
      <c r="D28" s="979"/>
      <c r="E28" s="979"/>
      <c r="F28" s="979"/>
      <c r="G28" s="979"/>
      <c r="H28" s="979"/>
      <c r="I28" s="979"/>
      <c r="V28" s="451"/>
    </row>
    <row r="29" spans="1:22" ht="15" hidden="1" customHeight="1" x14ac:dyDescent="0.4">
      <c r="A29" s="468" t="s">
        <v>81</v>
      </c>
      <c r="B29" s="468"/>
      <c r="C29" s="979" t="s">
        <v>82</v>
      </c>
      <c r="D29" s="979"/>
      <c r="E29" s="979"/>
      <c r="F29" s="979"/>
      <c r="G29" s="979"/>
      <c r="H29" s="979"/>
      <c r="I29" s="979"/>
      <c r="V29" s="451"/>
    </row>
    <row r="30" spans="1:22" ht="35.25" customHeight="1" x14ac:dyDescent="0.4"/>
    <row r="32" spans="1:22" x14ac:dyDescent="0.4">
      <c r="H32" s="553"/>
      <c r="I32" s="553"/>
      <c r="J32" s="553"/>
      <c r="K32" s="553"/>
      <c r="L32" s="553"/>
      <c r="M32" s="553"/>
      <c r="N32" s="553"/>
      <c r="O32" s="553"/>
      <c r="P32" s="553"/>
      <c r="Q32" s="553"/>
      <c r="R32" s="553"/>
      <c r="S32" s="553"/>
      <c r="T32" s="553"/>
      <c r="U32" s="553"/>
    </row>
    <row r="33" spans="8:21" x14ac:dyDescent="0.4">
      <c r="H33" s="553"/>
      <c r="I33" s="553"/>
      <c r="J33" s="553"/>
      <c r="K33" s="553"/>
      <c r="L33" s="553"/>
      <c r="M33" s="553"/>
      <c r="N33" s="553"/>
      <c r="O33" s="553"/>
      <c r="P33" s="553"/>
      <c r="Q33" s="553"/>
      <c r="R33" s="555"/>
      <c r="S33" s="553"/>
      <c r="T33" s="553"/>
      <c r="U33" s="553"/>
    </row>
    <row r="34" spans="8:21" x14ac:dyDescent="0.4">
      <c r="H34" s="553"/>
      <c r="I34" s="553"/>
      <c r="J34" s="553"/>
      <c r="K34" s="554"/>
      <c r="L34" s="554"/>
      <c r="M34" s="554"/>
      <c r="N34" s="554"/>
      <c r="O34" s="554"/>
      <c r="P34" s="555"/>
      <c r="Q34" s="555"/>
      <c r="R34" s="555"/>
      <c r="S34" s="553"/>
      <c r="T34" s="553"/>
      <c r="U34" s="553"/>
    </row>
    <row r="35" spans="8:21" x14ac:dyDescent="0.4">
      <c r="H35" s="553"/>
      <c r="I35" s="553"/>
      <c r="J35" s="553"/>
      <c r="K35" s="554"/>
      <c r="L35" s="554"/>
      <c r="M35" s="554"/>
      <c r="N35" s="554"/>
      <c r="O35" s="554"/>
      <c r="P35" s="555"/>
      <c r="Q35" s="555"/>
      <c r="R35" s="555"/>
      <c r="S35" s="553"/>
      <c r="T35" s="553"/>
      <c r="U35" s="553"/>
    </row>
    <row r="36" spans="8:21" x14ac:dyDescent="0.4">
      <c r="H36" s="553"/>
      <c r="I36" s="553"/>
      <c r="J36" s="553"/>
      <c r="K36" s="553"/>
      <c r="L36" s="553"/>
      <c r="M36" s="553"/>
      <c r="N36" s="553"/>
      <c r="O36" s="553"/>
      <c r="P36" s="553"/>
      <c r="Q36" s="553"/>
      <c r="R36" s="553"/>
      <c r="S36" s="553"/>
      <c r="T36" s="553"/>
      <c r="U36" s="553"/>
    </row>
    <row r="37" spans="8:21" x14ac:dyDescent="0.4">
      <c r="H37" s="553"/>
      <c r="I37" s="553"/>
      <c r="J37" s="553"/>
      <c r="K37" s="553"/>
      <c r="L37" s="553"/>
      <c r="M37" s="553"/>
      <c r="N37" s="553"/>
      <c r="O37" s="553"/>
      <c r="P37" s="553"/>
      <c r="Q37" s="553"/>
      <c r="R37" s="553"/>
      <c r="S37" s="553"/>
      <c r="T37" s="553"/>
      <c r="U37" s="553"/>
    </row>
    <row r="38" spans="8:21" x14ac:dyDescent="0.4">
      <c r="H38" s="553"/>
      <c r="I38" s="553"/>
      <c r="J38" s="553"/>
      <c r="K38" s="553"/>
      <c r="L38" s="553"/>
      <c r="M38" s="553"/>
      <c r="N38" s="553"/>
      <c r="O38" s="553"/>
      <c r="P38" s="553"/>
      <c r="Q38" s="553"/>
      <c r="R38" s="553"/>
      <c r="S38" s="553"/>
      <c r="T38" s="553"/>
      <c r="U38" s="553"/>
    </row>
    <row r="39" spans="8:21" x14ac:dyDescent="0.4">
      <c r="H39" s="553"/>
      <c r="I39" s="553"/>
      <c r="J39" s="553"/>
      <c r="K39" s="553"/>
      <c r="L39" s="553"/>
      <c r="M39" s="553"/>
      <c r="N39" s="553"/>
      <c r="O39" s="553"/>
      <c r="P39" s="553"/>
      <c r="Q39" s="553"/>
      <c r="R39" s="553"/>
      <c r="S39" s="553"/>
      <c r="T39" s="553"/>
      <c r="U39" s="553"/>
    </row>
    <row r="40" spans="8:21" x14ac:dyDescent="0.4">
      <c r="H40" s="553"/>
      <c r="I40" s="553"/>
      <c r="J40" s="553"/>
      <c r="K40" s="553"/>
      <c r="L40" s="553"/>
      <c r="M40" s="553"/>
      <c r="N40" s="553"/>
      <c r="O40" s="553"/>
      <c r="P40" s="553"/>
      <c r="Q40" s="553"/>
      <c r="R40" s="553"/>
      <c r="S40" s="553"/>
      <c r="T40" s="553"/>
      <c r="U40" s="553"/>
    </row>
  </sheetData>
  <sheetProtection algorithmName="SHA-512" hashValue="hf8O/8W6S8unYa+0UK38ipaESAubPEvADcRo9U09qh1oWQb+EgmO9D1e4RTCgTWnuE/rwGkZvuIcMqPUH8kL8A==" saltValue="yis/Iq6mINN6UqwMNAa+VA==" spinCount="100000" sheet="1" objects="1" scenarios="1" selectLockedCells="1" selectUnlockedCells="1"/>
  <mergeCells count="49">
    <mergeCell ref="C27:I27"/>
    <mergeCell ref="C28:I28"/>
    <mergeCell ref="C29:I29"/>
    <mergeCell ref="T18:T19"/>
    <mergeCell ref="A21:J21"/>
    <mergeCell ref="A23:V23"/>
    <mergeCell ref="A24:V24"/>
    <mergeCell ref="A25:I25"/>
    <mergeCell ref="C26:I26"/>
    <mergeCell ref="J18:J19"/>
    <mergeCell ref="K18:K19"/>
    <mergeCell ref="L18:L19"/>
    <mergeCell ref="M18:O18"/>
    <mergeCell ref="P18:R18"/>
    <mergeCell ref="S18:S19"/>
    <mergeCell ref="D18:D19"/>
    <mergeCell ref="A16:V16"/>
    <mergeCell ref="A17:A19"/>
    <mergeCell ref="B17:B19"/>
    <mergeCell ref="C17:H17"/>
    <mergeCell ref="I17:J17"/>
    <mergeCell ref="K17:R17"/>
    <mergeCell ref="S17:T17"/>
    <mergeCell ref="U17:U19"/>
    <mergeCell ref="V17:V19"/>
    <mergeCell ref="C18:C19"/>
    <mergeCell ref="E18:E19"/>
    <mergeCell ref="F18:F19"/>
    <mergeCell ref="G18:G19"/>
    <mergeCell ref="H18:H19"/>
    <mergeCell ref="I18:I19"/>
    <mergeCell ref="A13:I13"/>
    <mergeCell ref="J13:V13"/>
    <mergeCell ref="A14:I14"/>
    <mergeCell ref="J14:V14"/>
    <mergeCell ref="A15:I15"/>
    <mergeCell ref="J15:V15"/>
    <mergeCell ref="A10:I10"/>
    <mergeCell ref="J10:V10"/>
    <mergeCell ref="A11:I11"/>
    <mergeCell ref="J11:V11"/>
    <mergeCell ref="A12:I12"/>
    <mergeCell ref="J12:V12"/>
    <mergeCell ref="A6:V6"/>
    <mergeCell ref="A7:V7"/>
    <mergeCell ref="A8:I8"/>
    <mergeCell ref="J8:V8"/>
    <mergeCell ref="A9:I9"/>
    <mergeCell ref="J9:V9"/>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4:AE37"/>
  <sheetViews>
    <sheetView showGridLines="0" topLeftCell="F1" zoomScale="60" zoomScaleNormal="60" zoomScaleSheetLayoutView="80" workbookViewId="0">
      <selection activeCell="J8" sqref="J8:V8"/>
    </sheetView>
  </sheetViews>
  <sheetFormatPr defaultColWidth="9.140625" defaultRowHeight="26.25" x14ac:dyDescent="0.4"/>
  <cols>
    <col min="1" max="1" width="13" style="886" customWidth="1"/>
    <col min="2" max="2" width="26.42578125" style="886" customWidth="1"/>
    <col min="3" max="3" width="74.5703125" style="886" customWidth="1"/>
    <col min="4" max="4" width="45.28515625" style="886" customWidth="1"/>
    <col min="5" max="5" width="83.42578125" style="886" customWidth="1"/>
    <col min="6" max="6" width="76" style="886" customWidth="1"/>
    <col min="7" max="7" width="51" style="886" customWidth="1"/>
    <col min="8" max="8" width="34.140625" style="886" customWidth="1"/>
    <col min="9" max="9" width="17.5703125" style="886" customWidth="1"/>
    <col min="10" max="10" width="16.28515625" style="886" customWidth="1"/>
    <col min="11" max="11" width="37" style="886" customWidth="1"/>
    <col min="12" max="15" width="32.28515625" style="886" customWidth="1"/>
    <col min="16" max="16" width="28.5703125" style="886" customWidth="1"/>
    <col min="17" max="17" width="27.140625" style="886" customWidth="1"/>
    <col min="18" max="18" width="30" style="886" customWidth="1"/>
    <col min="19" max="19" width="19.5703125" style="886" customWidth="1"/>
    <col min="20" max="20" width="25" style="886" customWidth="1"/>
    <col min="21" max="21" width="20" style="886" customWidth="1"/>
    <col min="22" max="22" width="36" style="888" customWidth="1"/>
    <col min="23" max="23" width="9.140625" style="889"/>
    <col min="24" max="24" width="50.28515625" style="889" customWidth="1"/>
    <col min="25" max="27" width="9.140625" style="889"/>
    <col min="28" max="28" width="14" style="889" bestFit="1" customWidth="1"/>
    <col min="29" max="16384" width="9.140625" style="889"/>
  </cols>
  <sheetData>
    <row r="4" spans="1:31" ht="33.75" x14ac:dyDescent="0.4">
      <c r="K4" s="887"/>
      <c r="L4" s="887"/>
      <c r="M4" s="887"/>
      <c r="N4" s="887"/>
      <c r="O4" s="887"/>
    </row>
    <row r="5" spans="1:31" ht="39" customHeight="1" x14ac:dyDescent="0.4"/>
    <row r="6" spans="1:31" ht="31.5" customHeight="1" x14ac:dyDescent="0.25">
      <c r="A6" s="1139" t="s">
        <v>1760</v>
      </c>
      <c r="B6" s="1139"/>
      <c r="C6" s="1139"/>
      <c r="D6" s="1139"/>
      <c r="E6" s="1139"/>
      <c r="F6" s="1139"/>
      <c r="G6" s="1139"/>
      <c r="H6" s="1139"/>
      <c r="I6" s="1139"/>
      <c r="J6" s="1139"/>
      <c r="K6" s="1139"/>
      <c r="L6" s="1139"/>
      <c r="M6" s="1139"/>
      <c r="N6" s="1139"/>
      <c r="O6" s="1139"/>
      <c r="P6" s="1139"/>
      <c r="Q6" s="1139"/>
      <c r="R6" s="1139"/>
      <c r="S6" s="1139"/>
      <c r="T6" s="1139"/>
      <c r="U6" s="1139"/>
      <c r="V6" s="1139"/>
    </row>
    <row r="7" spans="1:31" x14ac:dyDescent="0.25">
      <c r="A7" s="1140" t="s">
        <v>1556</v>
      </c>
      <c r="B7" s="1140"/>
      <c r="C7" s="1140"/>
      <c r="D7" s="1140"/>
      <c r="E7" s="1140"/>
      <c r="F7" s="1140"/>
      <c r="G7" s="1140"/>
      <c r="H7" s="1140"/>
      <c r="I7" s="1140"/>
      <c r="J7" s="1140"/>
      <c r="K7" s="1140"/>
      <c r="L7" s="1140"/>
      <c r="M7" s="1140"/>
      <c r="N7" s="1140"/>
      <c r="O7" s="1140"/>
      <c r="P7" s="1140"/>
      <c r="Q7" s="1140"/>
      <c r="R7" s="1140"/>
      <c r="S7" s="1140"/>
      <c r="T7" s="1140"/>
      <c r="U7" s="1140"/>
      <c r="V7" s="1140"/>
    </row>
    <row r="8" spans="1:31" ht="45" customHeight="1" x14ac:dyDescent="0.25">
      <c r="A8" s="1135" t="s">
        <v>2</v>
      </c>
      <c r="B8" s="1135"/>
      <c r="C8" s="1135"/>
      <c r="D8" s="1135"/>
      <c r="E8" s="1135"/>
      <c r="F8" s="1135"/>
      <c r="G8" s="1135"/>
      <c r="H8" s="1135"/>
      <c r="I8" s="1135"/>
      <c r="J8" s="1136" t="s">
        <v>1481</v>
      </c>
      <c r="K8" s="1136"/>
      <c r="L8" s="1136"/>
      <c r="M8" s="1136"/>
      <c r="N8" s="1136"/>
      <c r="O8" s="1136"/>
      <c r="P8" s="1136"/>
      <c r="Q8" s="1136"/>
      <c r="R8" s="1136"/>
      <c r="S8" s="1136"/>
      <c r="T8" s="1136"/>
      <c r="U8" s="1136"/>
      <c r="V8" s="1136"/>
    </row>
    <row r="9" spans="1:31" ht="45" customHeight="1" x14ac:dyDescent="0.25">
      <c r="A9" s="1135" t="s">
        <v>4</v>
      </c>
      <c r="B9" s="1135"/>
      <c r="C9" s="1135"/>
      <c r="D9" s="1135"/>
      <c r="E9" s="1135"/>
      <c r="F9" s="1135"/>
      <c r="G9" s="1135"/>
      <c r="H9" s="1135"/>
      <c r="I9" s="1135"/>
      <c r="J9" s="1136" t="s">
        <v>1651</v>
      </c>
      <c r="K9" s="1136"/>
      <c r="L9" s="1136"/>
      <c r="M9" s="1136"/>
      <c r="N9" s="1136"/>
      <c r="O9" s="1136"/>
      <c r="P9" s="1136"/>
      <c r="Q9" s="1136"/>
      <c r="R9" s="1136"/>
      <c r="S9" s="1136"/>
      <c r="T9" s="1136"/>
      <c r="U9" s="1136"/>
      <c r="V9" s="1136"/>
    </row>
    <row r="10" spans="1:31" ht="45" customHeight="1" x14ac:dyDescent="0.25">
      <c r="A10" s="1135" t="s">
        <v>6</v>
      </c>
      <c r="B10" s="1135"/>
      <c r="C10" s="1135"/>
      <c r="D10" s="1135"/>
      <c r="E10" s="1135"/>
      <c r="F10" s="1135"/>
      <c r="G10" s="1135"/>
      <c r="H10" s="1135"/>
      <c r="I10" s="1135"/>
      <c r="J10" s="1136" t="s">
        <v>7</v>
      </c>
      <c r="K10" s="1136"/>
      <c r="L10" s="1136"/>
      <c r="M10" s="1136"/>
      <c r="N10" s="1136"/>
      <c r="O10" s="1136"/>
      <c r="P10" s="1136"/>
      <c r="Q10" s="1136"/>
      <c r="R10" s="1136"/>
      <c r="S10" s="1136"/>
      <c r="T10" s="1136"/>
      <c r="U10" s="1136"/>
      <c r="V10" s="1136"/>
    </row>
    <row r="11" spans="1:31" ht="45" customHeight="1" x14ac:dyDescent="0.25">
      <c r="A11" s="1135" t="s">
        <v>8</v>
      </c>
      <c r="B11" s="1135"/>
      <c r="C11" s="1135"/>
      <c r="D11" s="1135"/>
      <c r="E11" s="1135"/>
      <c r="F11" s="1135"/>
      <c r="G11" s="1135"/>
      <c r="H11" s="1135"/>
      <c r="I11" s="1135"/>
      <c r="J11" s="1136" t="s">
        <v>2579</v>
      </c>
      <c r="K11" s="1136"/>
      <c r="L11" s="1136"/>
      <c r="M11" s="1136"/>
      <c r="N11" s="1136"/>
      <c r="O11" s="1136"/>
      <c r="P11" s="1136"/>
      <c r="Q11" s="1136"/>
      <c r="R11" s="1136"/>
      <c r="S11" s="1136"/>
      <c r="T11" s="1136"/>
      <c r="U11" s="1136"/>
      <c r="V11" s="1136"/>
    </row>
    <row r="12" spans="1:31" ht="171" customHeight="1" x14ac:dyDescent="0.25">
      <c r="A12" s="1135" t="s">
        <v>85</v>
      </c>
      <c r="B12" s="1135"/>
      <c r="C12" s="1135"/>
      <c r="D12" s="1135"/>
      <c r="E12" s="1135"/>
      <c r="F12" s="1135"/>
      <c r="G12" s="1135"/>
      <c r="H12" s="1135"/>
      <c r="I12" s="1135"/>
      <c r="J12" s="1136" t="s">
        <v>2580</v>
      </c>
      <c r="K12" s="1136"/>
      <c r="L12" s="1136"/>
      <c r="M12" s="1136"/>
      <c r="N12" s="1136"/>
      <c r="O12" s="1136"/>
      <c r="P12" s="1136"/>
      <c r="Q12" s="1136"/>
      <c r="R12" s="1136"/>
      <c r="S12" s="1136"/>
      <c r="T12" s="1136"/>
      <c r="U12" s="1136"/>
      <c r="V12" s="1136"/>
      <c r="X12" s="890"/>
      <c r="Y12" s="890"/>
      <c r="Z12" s="890"/>
      <c r="AA12" s="890"/>
      <c r="AB12" s="890"/>
      <c r="AC12" s="890"/>
      <c r="AD12" s="890"/>
      <c r="AE12" s="890"/>
    </row>
    <row r="13" spans="1:31" ht="45" customHeight="1" x14ac:dyDescent="0.25">
      <c r="A13" s="1135" t="s">
        <v>12</v>
      </c>
      <c r="B13" s="1135"/>
      <c r="C13" s="1135"/>
      <c r="D13" s="1135"/>
      <c r="E13" s="1135"/>
      <c r="F13" s="1135"/>
      <c r="G13" s="1135"/>
      <c r="H13" s="1135"/>
      <c r="I13" s="1135"/>
      <c r="J13" s="1136" t="s">
        <v>246</v>
      </c>
      <c r="K13" s="1136"/>
      <c r="L13" s="1136"/>
      <c r="M13" s="1136"/>
      <c r="N13" s="1136"/>
      <c r="O13" s="1136"/>
      <c r="P13" s="1136"/>
      <c r="Q13" s="1136"/>
      <c r="R13" s="1136"/>
      <c r="S13" s="1136"/>
      <c r="T13" s="1136"/>
      <c r="U13" s="1136"/>
      <c r="V13" s="1136"/>
    </row>
    <row r="14" spans="1:31" ht="45" customHeight="1" x14ac:dyDescent="0.25">
      <c r="A14" s="1135" t="s">
        <v>14</v>
      </c>
      <c r="B14" s="1135"/>
      <c r="C14" s="1135"/>
      <c r="D14" s="1135"/>
      <c r="E14" s="1135"/>
      <c r="F14" s="1135"/>
      <c r="G14" s="1135"/>
      <c r="H14" s="1135"/>
      <c r="I14" s="1135"/>
      <c r="J14" s="1136" t="s">
        <v>285</v>
      </c>
      <c r="K14" s="1136"/>
      <c r="L14" s="1136"/>
      <c r="M14" s="1136"/>
      <c r="N14" s="1136"/>
      <c r="O14" s="1136"/>
      <c r="P14" s="1136"/>
      <c r="Q14" s="1136"/>
      <c r="R14" s="1136"/>
      <c r="S14" s="1136"/>
      <c r="T14" s="1136"/>
      <c r="U14" s="1136"/>
      <c r="V14" s="1136"/>
    </row>
    <row r="15" spans="1:31" ht="61.5" customHeight="1" x14ac:dyDescent="0.25">
      <c r="A15" s="1137" t="s">
        <v>16</v>
      </c>
      <c r="B15" s="1137"/>
      <c r="C15" s="1137"/>
      <c r="D15" s="1137"/>
      <c r="E15" s="1137"/>
      <c r="F15" s="1137"/>
      <c r="G15" s="1137"/>
      <c r="H15" s="1137"/>
      <c r="I15" s="1137"/>
      <c r="J15" s="1138" t="s">
        <v>2581</v>
      </c>
      <c r="K15" s="1138"/>
      <c r="L15" s="1138"/>
      <c r="M15" s="1138"/>
      <c r="N15" s="1138"/>
      <c r="O15" s="1138"/>
      <c r="P15" s="1138"/>
      <c r="Q15" s="1138"/>
      <c r="R15" s="1138"/>
      <c r="S15" s="1138"/>
      <c r="T15" s="1138"/>
      <c r="U15" s="1138"/>
      <c r="V15" s="1138"/>
    </row>
    <row r="16" spans="1:31" s="891" customFormat="1" ht="54" customHeight="1" x14ac:dyDescent="0.25">
      <c r="A16" s="1130"/>
      <c r="B16" s="1130"/>
      <c r="C16" s="1130"/>
      <c r="D16" s="1130"/>
      <c r="E16" s="1130"/>
      <c r="F16" s="1130"/>
      <c r="G16" s="1130"/>
      <c r="H16" s="1130"/>
      <c r="I16" s="1130"/>
      <c r="J16" s="1130"/>
      <c r="K16" s="1130"/>
      <c r="L16" s="1130"/>
      <c r="M16" s="1130"/>
      <c r="N16" s="1130"/>
      <c r="O16" s="1130"/>
      <c r="P16" s="1130"/>
      <c r="Q16" s="1130"/>
      <c r="R16" s="1130"/>
      <c r="S16" s="1130"/>
      <c r="T16" s="1130"/>
      <c r="U16" s="1130"/>
      <c r="V16" s="1130"/>
    </row>
    <row r="17" spans="1:22" ht="60" customHeight="1" x14ac:dyDescent="0.25">
      <c r="A17" s="1109" t="s">
        <v>17</v>
      </c>
      <c r="B17" s="1109" t="s">
        <v>18</v>
      </c>
      <c r="C17" s="1131" t="s">
        <v>19</v>
      </c>
      <c r="D17" s="1132"/>
      <c r="E17" s="1132"/>
      <c r="F17" s="1132"/>
      <c r="G17" s="1132"/>
      <c r="H17" s="1133"/>
      <c r="I17" s="1131" t="s">
        <v>20</v>
      </c>
      <c r="J17" s="1133"/>
      <c r="K17" s="1122" t="s">
        <v>21</v>
      </c>
      <c r="L17" s="1122"/>
      <c r="M17" s="1122"/>
      <c r="N17" s="1122"/>
      <c r="O17" s="1122"/>
      <c r="P17" s="1122"/>
      <c r="Q17" s="1122"/>
      <c r="R17" s="1122"/>
      <c r="S17" s="1109" t="s">
        <v>22</v>
      </c>
      <c r="T17" s="1109"/>
      <c r="U17" s="1134" t="s">
        <v>89</v>
      </c>
      <c r="V17" s="1109" t="s">
        <v>24</v>
      </c>
    </row>
    <row r="18" spans="1:22" ht="48.75" customHeight="1" x14ac:dyDescent="0.25">
      <c r="A18" s="1109"/>
      <c r="B18" s="1109"/>
      <c r="C18" s="1129" t="s">
        <v>25</v>
      </c>
      <c r="D18" s="1120" t="s">
        <v>26</v>
      </c>
      <c r="E18" s="1120" t="s">
        <v>27</v>
      </c>
      <c r="F18" s="1129" t="s">
        <v>28</v>
      </c>
      <c r="G18" s="1120" t="s">
        <v>29</v>
      </c>
      <c r="H18" s="1120" t="s">
        <v>30</v>
      </c>
      <c r="I18" s="1129" t="s">
        <v>31</v>
      </c>
      <c r="J18" s="1120" t="s">
        <v>32</v>
      </c>
      <c r="K18" s="1122" t="s">
        <v>36</v>
      </c>
      <c r="L18" s="1123" t="s">
        <v>736</v>
      </c>
      <c r="M18" s="1125" t="s">
        <v>35</v>
      </c>
      <c r="N18" s="1126"/>
      <c r="O18" s="1127"/>
      <c r="P18" s="1125" t="s">
        <v>36</v>
      </c>
      <c r="Q18" s="1126"/>
      <c r="R18" s="1127"/>
      <c r="S18" s="1109" t="s">
        <v>90</v>
      </c>
      <c r="T18" s="1109" t="s">
        <v>91</v>
      </c>
      <c r="U18" s="1134"/>
      <c r="V18" s="1109"/>
    </row>
    <row r="19" spans="1:22" ht="120" customHeight="1" x14ac:dyDescent="0.25">
      <c r="A19" s="1109"/>
      <c r="B19" s="1109"/>
      <c r="C19" s="1129"/>
      <c r="D19" s="1128"/>
      <c r="E19" s="1128"/>
      <c r="F19" s="1129"/>
      <c r="G19" s="1121"/>
      <c r="H19" s="1121"/>
      <c r="I19" s="1129"/>
      <c r="J19" s="1121"/>
      <c r="K19" s="1122"/>
      <c r="L19" s="1124"/>
      <c r="M19" s="892" t="s">
        <v>40</v>
      </c>
      <c r="N19" s="892" t="s">
        <v>40</v>
      </c>
      <c r="O19" s="892" t="s">
        <v>41</v>
      </c>
      <c r="P19" s="892" t="s">
        <v>42</v>
      </c>
      <c r="Q19" s="892" t="s">
        <v>43</v>
      </c>
      <c r="R19" s="892" t="s">
        <v>44</v>
      </c>
      <c r="S19" s="1109"/>
      <c r="T19" s="1109"/>
      <c r="U19" s="1134"/>
      <c r="V19" s="1109"/>
    </row>
    <row r="20" spans="1:22" ht="271.5" customHeight="1" x14ac:dyDescent="0.4">
      <c r="A20" s="893">
        <v>1</v>
      </c>
      <c r="B20" s="893"/>
      <c r="C20" s="894" t="s">
        <v>2582</v>
      </c>
      <c r="D20" s="893" t="s">
        <v>2583</v>
      </c>
      <c r="E20" s="895" t="s">
        <v>2584</v>
      </c>
      <c r="F20" s="894" t="s">
        <v>2585</v>
      </c>
      <c r="G20" s="893" t="s">
        <v>2586</v>
      </c>
      <c r="H20" s="896" t="s">
        <v>2587</v>
      </c>
      <c r="I20" s="897" t="s">
        <v>2588</v>
      </c>
      <c r="J20" s="897" t="s">
        <v>2589</v>
      </c>
      <c r="K20" s="898">
        <v>27425.96</v>
      </c>
      <c r="L20" s="898">
        <v>27425.96</v>
      </c>
      <c r="M20" s="899" t="s">
        <v>98</v>
      </c>
      <c r="N20" s="899" t="s">
        <v>98</v>
      </c>
      <c r="O20" s="899" t="s">
        <v>98</v>
      </c>
      <c r="P20" s="898"/>
      <c r="Q20" s="898"/>
      <c r="R20" s="900">
        <f>P20+Q20</f>
        <v>0</v>
      </c>
      <c r="S20" s="901">
        <f>R20-K20</f>
        <v>-27425.96</v>
      </c>
      <c r="T20" s="902">
        <f t="shared" ref="T20:T28" si="0">IFERROR(S20/K20*100,0)</f>
        <v>-100</v>
      </c>
      <c r="U20" s="902">
        <f>IFERROR(R20/$R$28*100,0)</f>
        <v>0</v>
      </c>
      <c r="V20" s="893" t="s">
        <v>1913</v>
      </c>
    </row>
    <row r="21" spans="1:22" ht="141.75" customHeight="1" x14ac:dyDescent="0.25">
      <c r="A21" s="893">
        <v>2</v>
      </c>
      <c r="B21" s="893"/>
      <c r="C21" s="903" t="s">
        <v>2590</v>
      </c>
      <c r="D21" s="893" t="s">
        <v>2591</v>
      </c>
      <c r="E21" s="904" t="s">
        <v>2592</v>
      </c>
      <c r="F21" s="893" t="s">
        <v>2593</v>
      </c>
      <c r="G21" s="893" t="s">
        <v>2594</v>
      </c>
      <c r="H21" s="896" t="s">
        <v>2587</v>
      </c>
      <c r="I21" s="897"/>
      <c r="J21" s="897"/>
      <c r="K21" s="898"/>
      <c r="L21" s="898"/>
      <c r="M21" s="899"/>
      <c r="N21" s="899"/>
      <c r="O21" s="899"/>
      <c r="P21" s="898"/>
      <c r="Q21" s="898"/>
      <c r="R21" s="900">
        <f t="shared" ref="R21" si="1">P21+Q21</f>
        <v>0</v>
      </c>
      <c r="S21" s="901">
        <f t="shared" ref="S21:S28" si="2">R21-K21</f>
        <v>0</v>
      </c>
      <c r="T21" s="902">
        <f t="shared" si="0"/>
        <v>0</v>
      </c>
      <c r="U21" s="902">
        <f>IFERROR(R21/$R$28*100,0)</f>
        <v>0</v>
      </c>
      <c r="V21" s="905"/>
    </row>
    <row r="22" spans="1:22" ht="197.25" customHeight="1" x14ac:dyDescent="0.25">
      <c r="A22" s="893">
        <v>3</v>
      </c>
      <c r="B22" s="893"/>
      <c r="C22" s="906" t="s">
        <v>2595</v>
      </c>
      <c r="D22" s="893" t="s">
        <v>2596</v>
      </c>
      <c r="E22" s="893" t="s">
        <v>2597</v>
      </c>
      <c r="F22" s="893" t="s">
        <v>2598</v>
      </c>
      <c r="G22" s="893" t="s">
        <v>2599</v>
      </c>
      <c r="H22" s="896" t="s">
        <v>2587</v>
      </c>
      <c r="I22" s="897"/>
      <c r="J22" s="897"/>
      <c r="K22" s="898"/>
      <c r="L22" s="898"/>
      <c r="M22" s="899"/>
      <c r="N22" s="899"/>
      <c r="O22" s="899"/>
      <c r="P22" s="898"/>
      <c r="Q22" s="898"/>
      <c r="R22" s="900">
        <f>P22+Q22</f>
        <v>0</v>
      </c>
      <c r="S22" s="901">
        <f t="shared" si="2"/>
        <v>0</v>
      </c>
      <c r="T22" s="902">
        <f t="shared" si="0"/>
        <v>0</v>
      </c>
      <c r="U22" s="902">
        <f>IFERROR(R22/$R$28*100,0)</f>
        <v>0</v>
      </c>
      <c r="V22" s="905"/>
    </row>
    <row r="23" spans="1:22" ht="177" customHeight="1" x14ac:dyDescent="0.25">
      <c r="A23" s="893"/>
      <c r="B23" s="893"/>
      <c r="C23" s="906" t="s">
        <v>2600</v>
      </c>
      <c r="D23" s="893" t="s">
        <v>2601</v>
      </c>
      <c r="E23" s="893" t="s">
        <v>2602</v>
      </c>
      <c r="F23" s="894" t="s">
        <v>2603</v>
      </c>
      <c r="G23" s="893" t="s">
        <v>2604</v>
      </c>
      <c r="H23" s="896" t="s">
        <v>2587</v>
      </c>
      <c r="I23" s="897"/>
      <c r="J23" s="897"/>
      <c r="K23" s="898"/>
      <c r="L23" s="898"/>
      <c r="M23" s="899"/>
      <c r="N23" s="899"/>
      <c r="O23" s="899"/>
      <c r="P23" s="898"/>
      <c r="Q23" s="898"/>
      <c r="R23" s="900"/>
      <c r="S23" s="901"/>
      <c r="T23" s="902"/>
      <c r="U23" s="902"/>
      <c r="V23" s="905"/>
    </row>
    <row r="24" spans="1:22" ht="84.75" customHeight="1" x14ac:dyDescent="0.25">
      <c r="A24" s="893"/>
      <c r="B24" s="893"/>
      <c r="C24" s="906" t="s">
        <v>2605</v>
      </c>
      <c r="D24" s="893" t="s">
        <v>2606</v>
      </c>
      <c r="E24" s="893" t="s">
        <v>2607</v>
      </c>
      <c r="F24" s="893" t="s">
        <v>2608</v>
      </c>
      <c r="G24" s="893" t="s">
        <v>2609</v>
      </c>
      <c r="H24" s="896" t="s">
        <v>2587</v>
      </c>
      <c r="I24" s="897"/>
      <c r="J24" s="897"/>
      <c r="K24" s="898"/>
      <c r="L24" s="898"/>
      <c r="M24" s="899"/>
      <c r="N24" s="899"/>
      <c r="O24" s="899"/>
      <c r="P24" s="898"/>
      <c r="Q24" s="898"/>
      <c r="R24" s="900"/>
      <c r="S24" s="901"/>
      <c r="T24" s="902"/>
      <c r="U24" s="902"/>
      <c r="V24" s="905"/>
    </row>
    <row r="25" spans="1:22" ht="84.75" customHeight="1" x14ac:dyDescent="0.25">
      <c r="A25" s="893"/>
      <c r="B25" s="893"/>
      <c r="C25" s="906" t="s">
        <v>2610</v>
      </c>
      <c r="D25" s="893" t="s">
        <v>2611</v>
      </c>
      <c r="E25" s="893" t="s">
        <v>2612</v>
      </c>
      <c r="F25" s="893" t="s">
        <v>2608</v>
      </c>
      <c r="G25" s="893" t="s">
        <v>2613</v>
      </c>
      <c r="H25" s="896" t="s">
        <v>2587</v>
      </c>
      <c r="I25" s="897"/>
      <c r="J25" s="897"/>
      <c r="K25" s="898"/>
      <c r="L25" s="898"/>
      <c r="M25" s="899"/>
      <c r="N25" s="899"/>
      <c r="O25" s="899"/>
      <c r="P25" s="898"/>
      <c r="Q25" s="898"/>
      <c r="R25" s="900"/>
      <c r="S25" s="901"/>
      <c r="T25" s="902"/>
      <c r="U25" s="902"/>
      <c r="V25" s="905"/>
    </row>
    <row r="26" spans="1:22" ht="183.75" customHeight="1" x14ac:dyDescent="0.25">
      <c r="A26" s="893"/>
      <c r="B26" s="893"/>
      <c r="C26" s="906" t="s">
        <v>2614</v>
      </c>
      <c r="D26" s="893" t="s">
        <v>2615</v>
      </c>
      <c r="E26" s="893" t="s">
        <v>2616</v>
      </c>
      <c r="F26" s="893" t="s">
        <v>2608</v>
      </c>
      <c r="G26" s="893" t="s">
        <v>2617</v>
      </c>
      <c r="H26" s="896" t="s">
        <v>2587</v>
      </c>
      <c r="I26" s="897"/>
      <c r="J26" s="897"/>
      <c r="K26" s="898"/>
      <c r="L26" s="898"/>
      <c r="M26" s="899"/>
      <c r="N26" s="899"/>
      <c r="O26" s="899"/>
      <c r="P26" s="898"/>
      <c r="Q26" s="898"/>
      <c r="R26" s="900"/>
      <c r="S26" s="901"/>
      <c r="T26" s="902"/>
      <c r="U26" s="902"/>
      <c r="V26" s="905"/>
    </row>
    <row r="27" spans="1:22" ht="75.75" customHeight="1" x14ac:dyDescent="0.25">
      <c r="A27" s="893"/>
      <c r="B27" s="893"/>
      <c r="C27" s="893"/>
      <c r="D27" s="893"/>
      <c r="E27" s="893"/>
      <c r="F27" s="893"/>
      <c r="G27" s="893"/>
      <c r="H27" s="896"/>
      <c r="I27" s="897"/>
      <c r="J27" s="897"/>
      <c r="K27" s="898"/>
      <c r="L27" s="898"/>
      <c r="M27" s="899"/>
      <c r="N27" s="899"/>
      <c r="O27" s="899"/>
      <c r="P27" s="898"/>
      <c r="Q27" s="898"/>
      <c r="R27" s="900"/>
      <c r="S27" s="901"/>
      <c r="T27" s="902"/>
      <c r="U27" s="902"/>
      <c r="V27" s="905"/>
    </row>
    <row r="28" spans="1:22" s="912" customFormat="1" ht="24.75" customHeight="1" x14ac:dyDescent="0.4">
      <c r="A28" s="1110" t="s">
        <v>71</v>
      </c>
      <c r="B28" s="1111"/>
      <c r="C28" s="1111"/>
      <c r="D28" s="1111"/>
      <c r="E28" s="1111"/>
      <c r="F28" s="1111"/>
      <c r="G28" s="1111"/>
      <c r="H28" s="1111"/>
      <c r="I28" s="1111"/>
      <c r="J28" s="1112"/>
      <c r="K28" s="907">
        <f>K20</f>
        <v>27425.96</v>
      </c>
      <c r="L28" s="907">
        <f>L20</f>
        <v>27425.96</v>
      </c>
      <c r="M28" s="908"/>
      <c r="N28" s="908"/>
      <c r="O28" s="908"/>
      <c r="P28" s="907" t="e">
        <f>SUM(#REF!)</f>
        <v>#REF!</v>
      </c>
      <c r="Q28" s="907" t="e">
        <f>SUM(#REF!)</f>
        <v>#REF!</v>
      </c>
      <c r="R28" s="907" t="e">
        <f>SUM(#REF!)</f>
        <v>#REF!</v>
      </c>
      <c r="S28" s="909" t="e">
        <f t="shared" si="2"/>
        <v>#REF!</v>
      </c>
      <c r="T28" s="910">
        <f t="shared" si="0"/>
        <v>0</v>
      </c>
      <c r="U28" s="910" t="e">
        <f>SUM(#REF!)</f>
        <v>#REF!</v>
      </c>
      <c r="V28" s="911"/>
    </row>
    <row r="29" spans="1:22" x14ac:dyDescent="0.4">
      <c r="A29" s="913" t="s">
        <v>72</v>
      </c>
      <c r="B29" s="913"/>
      <c r="C29" s="913"/>
      <c r="D29" s="913"/>
      <c r="E29" s="913"/>
      <c r="F29" s="913"/>
      <c r="G29" s="913"/>
      <c r="H29" s="913"/>
      <c r="I29" s="913"/>
      <c r="J29" s="913"/>
      <c r="K29" s="914"/>
      <c r="L29" s="914"/>
      <c r="M29" s="914"/>
      <c r="N29" s="914"/>
      <c r="O29" s="914"/>
      <c r="P29" s="915"/>
      <c r="Q29" s="915"/>
      <c r="R29" s="916"/>
      <c r="S29" s="913"/>
      <c r="T29" s="913"/>
      <c r="U29" s="913"/>
      <c r="V29" s="913"/>
    </row>
    <row r="30" spans="1:22" ht="36" customHeight="1" x14ac:dyDescent="0.25">
      <c r="A30" s="1113" t="s">
        <v>73</v>
      </c>
      <c r="B30" s="1114"/>
      <c r="C30" s="1114"/>
      <c r="D30" s="1114"/>
      <c r="E30" s="1114"/>
      <c r="F30" s="1114"/>
      <c r="G30" s="1114"/>
      <c r="H30" s="1114"/>
      <c r="I30" s="1114"/>
      <c r="J30" s="1114"/>
      <c r="K30" s="1114"/>
      <c r="L30" s="1114"/>
      <c r="M30" s="1114"/>
      <c r="N30" s="1114"/>
      <c r="O30" s="1114"/>
      <c r="P30" s="1114"/>
      <c r="Q30" s="1114"/>
      <c r="R30" s="1114"/>
      <c r="S30" s="1114"/>
      <c r="T30" s="1114"/>
      <c r="U30" s="1114"/>
      <c r="V30" s="1115"/>
    </row>
    <row r="31" spans="1:22" ht="95.25" customHeight="1" x14ac:dyDescent="0.4">
      <c r="A31" s="1116"/>
      <c r="B31" s="1117"/>
      <c r="C31" s="1117"/>
      <c r="D31" s="1117"/>
      <c r="E31" s="1117"/>
      <c r="F31" s="1117"/>
      <c r="G31" s="1117"/>
      <c r="H31" s="1117"/>
      <c r="I31" s="1117"/>
      <c r="J31" s="1117"/>
      <c r="K31" s="1117"/>
      <c r="L31" s="1117"/>
      <c r="M31" s="1117"/>
      <c r="N31" s="1117"/>
      <c r="O31" s="1117"/>
      <c r="P31" s="1117"/>
      <c r="Q31" s="1117"/>
      <c r="R31" s="1117"/>
      <c r="S31" s="1117"/>
      <c r="T31" s="1117"/>
      <c r="U31" s="1117"/>
      <c r="V31" s="1118"/>
    </row>
    <row r="32" spans="1:22" ht="15" hidden="1" customHeight="1" x14ac:dyDescent="0.4">
      <c r="A32" s="1119" t="s">
        <v>74</v>
      </c>
      <c r="B32" s="1119"/>
      <c r="C32" s="1119"/>
      <c r="D32" s="1119"/>
      <c r="E32" s="1119"/>
      <c r="F32" s="1119"/>
      <c r="G32" s="1119"/>
      <c r="H32" s="1119"/>
      <c r="I32" s="1119"/>
      <c r="J32" s="917"/>
      <c r="K32" s="917"/>
      <c r="L32" s="917"/>
      <c r="M32" s="917"/>
      <c r="N32" s="917"/>
      <c r="O32" s="917"/>
      <c r="P32" s="917"/>
      <c r="Q32" s="917"/>
      <c r="R32" s="917"/>
      <c r="S32" s="917"/>
      <c r="T32" s="917"/>
      <c r="U32" s="917"/>
      <c r="V32" s="917"/>
    </row>
    <row r="33" spans="1:22" ht="15" hidden="1" customHeight="1" x14ac:dyDescent="0.4">
      <c r="A33" s="918" t="s">
        <v>75</v>
      </c>
      <c r="B33" s="918"/>
      <c r="C33" s="1108" t="s">
        <v>76</v>
      </c>
      <c r="D33" s="1108"/>
      <c r="E33" s="1108"/>
      <c r="F33" s="1108"/>
      <c r="G33" s="1108"/>
      <c r="H33" s="1108"/>
      <c r="I33" s="1108"/>
      <c r="V33" s="886"/>
    </row>
    <row r="34" spans="1:22" ht="15" hidden="1" customHeight="1" x14ac:dyDescent="0.4">
      <c r="A34" s="918" t="s">
        <v>77</v>
      </c>
      <c r="B34" s="918"/>
      <c r="C34" s="1108" t="s">
        <v>78</v>
      </c>
      <c r="D34" s="1108"/>
      <c r="E34" s="1108"/>
      <c r="F34" s="1108"/>
      <c r="G34" s="1108"/>
      <c r="H34" s="1108"/>
      <c r="I34" s="1108"/>
      <c r="V34" s="886"/>
    </row>
    <row r="35" spans="1:22" ht="15" hidden="1" customHeight="1" x14ac:dyDescent="0.4">
      <c r="A35" s="918" t="s">
        <v>79</v>
      </c>
      <c r="B35" s="918"/>
      <c r="C35" s="1108" t="s">
        <v>80</v>
      </c>
      <c r="D35" s="1108"/>
      <c r="E35" s="1108"/>
      <c r="F35" s="1108"/>
      <c r="G35" s="1108"/>
      <c r="H35" s="1108"/>
      <c r="I35" s="1108"/>
      <c r="V35" s="886"/>
    </row>
    <row r="36" spans="1:22" ht="15" hidden="1" customHeight="1" x14ac:dyDescent="0.4">
      <c r="A36" s="918" t="s">
        <v>81</v>
      </c>
      <c r="B36" s="918"/>
      <c r="C36" s="1108" t="s">
        <v>82</v>
      </c>
      <c r="D36" s="1108"/>
      <c r="E36" s="1108"/>
      <c r="F36" s="1108"/>
      <c r="G36" s="1108"/>
      <c r="H36" s="1108"/>
      <c r="I36" s="1108"/>
      <c r="V36" s="886"/>
    </row>
    <row r="37" spans="1:22" ht="35.25" customHeight="1" x14ac:dyDescent="0.4"/>
  </sheetData>
  <sheetProtection algorithmName="SHA-512" hashValue="2S3uMfw+iI8AOrUy0HyHU4uqFsS62LAGPRF30mdh0VQEUalgU/VQ5vOpH7HpDY8s7mDsIzq4zisFurdKCXuFVA==" saltValue="y3jRDUgzeRIXMeWLkkcz4Q==" spinCount="100000" sheet="1" objects="1" scenarios="1" selectLockedCells="1" selectUnlockedCells="1"/>
  <mergeCells count="49">
    <mergeCell ref="A6:V6"/>
    <mergeCell ref="A7:V7"/>
    <mergeCell ref="A8:I8"/>
    <mergeCell ref="J8:V8"/>
    <mergeCell ref="A9:I9"/>
    <mergeCell ref="J9:V9"/>
    <mergeCell ref="A10:I10"/>
    <mergeCell ref="J10:V10"/>
    <mergeCell ref="A11:I11"/>
    <mergeCell ref="J11:V11"/>
    <mergeCell ref="A12:I12"/>
    <mergeCell ref="J12:V12"/>
    <mergeCell ref="A13:I13"/>
    <mergeCell ref="J13:V13"/>
    <mergeCell ref="A14:I14"/>
    <mergeCell ref="J14:V14"/>
    <mergeCell ref="A15:I15"/>
    <mergeCell ref="J15:V15"/>
    <mergeCell ref="A16:V16"/>
    <mergeCell ref="A17:A19"/>
    <mergeCell ref="B17:B19"/>
    <mergeCell ref="C17:H17"/>
    <mergeCell ref="I17:J17"/>
    <mergeCell ref="K17:R17"/>
    <mergeCell ref="S17:T17"/>
    <mergeCell ref="U17:U19"/>
    <mergeCell ref="V17:V19"/>
    <mergeCell ref="C18:C19"/>
    <mergeCell ref="E18:E19"/>
    <mergeCell ref="F18:F19"/>
    <mergeCell ref="G18:G19"/>
    <mergeCell ref="H18:H19"/>
    <mergeCell ref="I18:I19"/>
    <mergeCell ref="C34:I34"/>
    <mergeCell ref="C35:I35"/>
    <mergeCell ref="C36:I36"/>
    <mergeCell ref="T18:T19"/>
    <mergeCell ref="A28:J28"/>
    <mergeCell ref="A30:V30"/>
    <mergeCell ref="A31:V31"/>
    <mergeCell ref="A32:I32"/>
    <mergeCell ref="C33:I33"/>
    <mergeCell ref="J18:J19"/>
    <mergeCell ref="K18:K19"/>
    <mergeCell ref="L18:L19"/>
    <mergeCell ref="M18:O18"/>
    <mergeCell ref="P18:R18"/>
    <mergeCell ref="S18:S19"/>
    <mergeCell ref="D18:D19"/>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4:AE30"/>
  <sheetViews>
    <sheetView showGridLines="0" topLeftCell="A11" zoomScale="50" zoomScaleNormal="50" zoomScaleSheetLayoutView="80" workbookViewId="0">
      <selection activeCell="A20" sqref="A20"/>
    </sheetView>
  </sheetViews>
  <sheetFormatPr defaultColWidth="9.140625" defaultRowHeight="26.25" x14ac:dyDescent="0.4"/>
  <cols>
    <col min="1" max="1" width="13" style="621" customWidth="1"/>
    <col min="2" max="2" width="26.42578125" style="621" customWidth="1"/>
    <col min="3" max="3" width="70.28515625" style="621" customWidth="1"/>
    <col min="4" max="4" width="50.7109375" style="621" customWidth="1"/>
    <col min="5" max="5" width="78.42578125" style="621" customWidth="1"/>
    <col min="6" max="6" width="76" style="621" customWidth="1"/>
    <col min="7" max="7" width="51" style="621" customWidth="1"/>
    <col min="8" max="8" width="34.140625" style="621" customWidth="1"/>
    <col min="9" max="9" width="17.5703125" style="621" customWidth="1"/>
    <col min="10" max="10" width="16.28515625" style="621" customWidth="1"/>
    <col min="11" max="11" width="37" style="621" customWidth="1"/>
    <col min="12" max="15" width="32.28515625" style="621" customWidth="1"/>
    <col min="16" max="16" width="28.5703125" style="621" customWidth="1"/>
    <col min="17" max="17" width="27.140625" style="621" customWidth="1"/>
    <col min="18" max="18" width="30" style="621" customWidth="1"/>
    <col min="19" max="19" width="19.5703125" style="621" customWidth="1"/>
    <col min="20" max="20" width="25" style="621" customWidth="1"/>
    <col min="21" max="21" width="20" style="621" customWidth="1"/>
    <col min="22" max="22" width="36" style="623" customWidth="1"/>
    <col min="23" max="23" width="9.140625" style="624"/>
    <col min="24" max="24" width="50.28515625" style="624" customWidth="1"/>
    <col min="25" max="27" width="9.140625" style="624"/>
    <col min="28" max="28" width="14" style="624" bestFit="1" customWidth="1"/>
    <col min="29" max="16384" width="9.140625" style="624"/>
  </cols>
  <sheetData>
    <row r="4" spans="1:31" ht="33.75" x14ac:dyDescent="0.4">
      <c r="K4" s="622"/>
      <c r="L4" s="622"/>
      <c r="M4" s="622"/>
      <c r="N4" s="622"/>
      <c r="O4" s="622"/>
    </row>
    <row r="5" spans="1:31" ht="39" customHeight="1" x14ac:dyDescent="0.4"/>
    <row r="6" spans="1:31" ht="31.5" customHeight="1" x14ac:dyDescent="0.25">
      <c r="A6" s="1141" t="s">
        <v>1760</v>
      </c>
      <c r="B6" s="1141"/>
      <c r="C6" s="1141"/>
      <c r="D6" s="1141"/>
      <c r="E6" s="1141"/>
      <c r="F6" s="1141"/>
      <c r="G6" s="1141"/>
      <c r="H6" s="1141"/>
      <c r="I6" s="1141"/>
      <c r="J6" s="1141"/>
      <c r="K6" s="1141"/>
      <c r="L6" s="1141"/>
      <c r="M6" s="1141"/>
      <c r="N6" s="1141"/>
      <c r="O6" s="1141"/>
      <c r="P6" s="1141"/>
      <c r="Q6" s="1141"/>
      <c r="R6" s="1141"/>
      <c r="S6" s="1141"/>
      <c r="T6" s="1141"/>
      <c r="U6" s="1141"/>
      <c r="V6" s="1141"/>
    </row>
    <row r="7" spans="1:31" x14ac:dyDescent="0.25">
      <c r="A7" s="1142" t="s">
        <v>281</v>
      </c>
      <c r="B7" s="1142"/>
      <c r="C7" s="1142"/>
      <c r="D7" s="1142"/>
      <c r="E7" s="1142"/>
      <c r="F7" s="1142"/>
      <c r="G7" s="1142"/>
      <c r="H7" s="1142"/>
      <c r="I7" s="1142"/>
      <c r="J7" s="1142"/>
      <c r="K7" s="1142"/>
      <c r="L7" s="1142"/>
      <c r="M7" s="1142"/>
      <c r="N7" s="1142"/>
      <c r="O7" s="1142"/>
      <c r="P7" s="1142"/>
      <c r="Q7" s="1142"/>
      <c r="R7" s="1142"/>
      <c r="S7" s="1142"/>
      <c r="T7" s="1142"/>
      <c r="U7" s="1142"/>
      <c r="V7" s="1142"/>
    </row>
    <row r="8" spans="1:31" ht="45" customHeight="1" x14ac:dyDescent="0.25">
      <c r="A8" s="1143" t="s">
        <v>2</v>
      </c>
      <c r="B8" s="1143"/>
      <c r="C8" s="1143"/>
      <c r="D8" s="1143"/>
      <c r="E8" s="1143"/>
      <c r="F8" s="1143"/>
      <c r="G8" s="1143"/>
      <c r="H8" s="1143"/>
      <c r="I8" s="1143"/>
      <c r="J8" s="1144" t="s">
        <v>1481</v>
      </c>
      <c r="K8" s="1144"/>
      <c r="L8" s="1144"/>
      <c r="M8" s="1144"/>
      <c r="N8" s="1144"/>
      <c r="O8" s="1144"/>
      <c r="P8" s="1144"/>
      <c r="Q8" s="1144"/>
      <c r="R8" s="1144"/>
      <c r="S8" s="1144"/>
      <c r="T8" s="1144"/>
      <c r="U8" s="1144"/>
      <c r="V8" s="1144"/>
    </row>
    <row r="9" spans="1:31" ht="45" customHeight="1" x14ac:dyDescent="0.25">
      <c r="A9" s="1143" t="s">
        <v>4</v>
      </c>
      <c r="B9" s="1143"/>
      <c r="C9" s="1143"/>
      <c r="D9" s="1143"/>
      <c r="E9" s="1143"/>
      <c r="F9" s="1143"/>
      <c r="G9" s="1143"/>
      <c r="H9" s="1143"/>
      <c r="I9" s="1143"/>
      <c r="J9" s="1144" t="s">
        <v>1651</v>
      </c>
      <c r="K9" s="1144"/>
      <c r="L9" s="1144"/>
      <c r="M9" s="1144"/>
      <c r="N9" s="1144"/>
      <c r="O9" s="1144"/>
      <c r="P9" s="1144"/>
      <c r="Q9" s="1144"/>
      <c r="R9" s="1144"/>
      <c r="S9" s="1144"/>
      <c r="T9" s="1144"/>
      <c r="U9" s="1144"/>
      <c r="V9" s="1144"/>
    </row>
    <row r="10" spans="1:31" ht="45" customHeight="1" x14ac:dyDescent="0.25">
      <c r="A10" s="1143" t="s">
        <v>6</v>
      </c>
      <c r="B10" s="1143"/>
      <c r="C10" s="1143"/>
      <c r="D10" s="1143"/>
      <c r="E10" s="1143"/>
      <c r="F10" s="1143"/>
      <c r="G10" s="1143"/>
      <c r="H10" s="1143"/>
      <c r="I10" s="1143"/>
      <c r="J10" s="1144" t="s">
        <v>7</v>
      </c>
      <c r="K10" s="1144"/>
      <c r="L10" s="1144"/>
      <c r="M10" s="1144"/>
      <c r="N10" s="1144"/>
      <c r="O10" s="1144"/>
      <c r="P10" s="1144"/>
      <c r="Q10" s="1144"/>
      <c r="R10" s="1144"/>
      <c r="S10" s="1144"/>
      <c r="T10" s="1144"/>
      <c r="U10" s="1144"/>
      <c r="V10" s="1144"/>
    </row>
    <row r="11" spans="1:31" ht="45" customHeight="1" x14ac:dyDescent="0.25">
      <c r="A11" s="1143" t="s">
        <v>8</v>
      </c>
      <c r="B11" s="1143"/>
      <c r="C11" s="1143"/>
      <c r="D11" s="1143"/>
      <c r="E11" s="1143"/>
      <c r="F11" s="1143"/>
      <c r="G11" s="1143"/>
      <c r="H11" s="1143"/>
      <c r="I11" s="1143"/>
      <c r="J11" s="1144" t="s">
        <v>1903</v>
      </c>
      <c r="K11" s="1144"/>
      <c r="L11" s="1144"/>
      <c r="M11" s="1144"/>
      <c r="N11" s="1144"/>
      <c r="O11" s="1144"/>
      <c r="P11" s="1144"/>
      <c r="Q11" s="1144"/>
      <c r="R11" s="1144"/>
      <c r="S11" s="1144"/>
      <c r="T11" s="1144"/>
      <c r="U11" s="1144"/>
      <c r="V11" s="1144"/>
    </row>
    <row r="12" spans="1:31" ht="171" customHeight="1" x14ac:dyDescent="0.25">
      <c r="A12" s="1143" t="s">
        <v>85</v>
      </c>
      <c r="B12" s="1143"/>
      <c r="C12" s="1143"/>
      <c r="D12" s="1143"/>
      <c r="E12" s="1143"/>
      <c r="F12" s="1143"/>
      <c r="G12" s="1143"/>
      <c r="H12" s="1143"/>
      <c r="I12" s="1143"/>
      <c r="J12" s="1144" t="s">
        <v>1653</v>
      </c>
      <c r="K12" s="1144"/>
      <c r="L12" s="1144"/>
      <c r="M12" s="1144"/>
      <c r="N12" s="1144"/>
      <c r="O12" s="1144"/>
      <c r="P12" s="1144"/>
      <c r="Q12" s="1144"/>
      <c r="R12" s="1144"/>
      <c r="S12" s="1144"/>
      <c r="T12" s="1144"/>
      <c r="U12" s="1144"/>
      <c r="V12" s="1144"/>
      <c r="X12" s="625"/>
      <c r="Y12" s="625"/>
      <c r="Z12" s="625"/>
      <c r="AA12" s="625"/>
      <c r="AB12" s="625"/>
      <c r="AC12" s="625"/>
      <c r="AD12" s="625"/>
      <c r="AE12" s="625"/>
    </row>
    <row r="13" spans="1:31" ht="45" customHeight="1" x14ac:dyDescent="0.25">
      <c r="A13" s="1143" t="s">
        <v>12</v>
      </c>
      <c r="B13" s="1143"/>
      <c r="C13" s="1143"/>
      <c r="D13" s="1143"/>
      <c r="E13" s="1143"/>
      <c r="F13" s="1143"/>
      <c r="G13" s="1143"/>
      <c r="H13" s="1143"/>
      <c r="I13" s="1143"/>
      <c r="J13" s="1144" t="s">
        <v>285</v>
      </c>
      <c r="K13" s="1144"/>
      <c r="L13" s="1144"/>
      <c r="M13" s="1144"/>
      <c r="N13" s="1144"/>
      <c r="O13" s="1144"/>
      <c r="P13" s="1144"/>
      <c r="Q13" s="1144"/>
      <c r="R13" s="1144"/>
      <c r="S13" s="1144"/>
      <c r="T13" s="1144"/>
      <c r="U13" s="1144"/>
      <c r="V13" s="1144"/>
    </row>
    <row r="14" spans="1:31" ht="45" customHeight="1" x14ac:dyDescent="0.25">
      <c r="A14" s="1143" t="s">
        <v>14</v>
      </c>
      <c r="B14" s="1143"/>
      <c r="C14" s="1143"/>
      <c r="D14" s="1143"/>
      <c r="E14" s="1143"/>
      <c r="F14" s="1143"/>
      <c r="G14" s="1143"/>
      <c r="H14" s="1143"/>
      <c r="I14" s="1143"/>
      <c r="J14" s="1144" t="s">
        <v>1904</v>
      </c>
      <c r="K14" s="1144"/>
      <c r="L14" s="1144"/>
      <c r="M14" s="1144"/>
      <c r="N14" s="1144"/>
      <c r="O14" s="1144"/>
      <c r="P14" s="1144"/>
      <c r="Q14" s="1144"/>
      <c r="R14" s="1144"/>
      <c r="S14" s="1144"/>
      <c r="T14" s="1144"/>
      <c r="U14" s="1144"/>
      <c r="V14" s="1144"/>
    </row>
    <row r="15" spans="1:31" ht="45" customHeight="1" x14ac:dyDescent="0.25">
      <c r="A15" s="1145" t="s">
        <v>16</v>
      </c>
      <c r="B15" s="1145"/>
      <c r="C15" s="1145"/>
      <c r="D15" s="1145"/>
      <c r="E15" s="1145"/>
      <c r="F15" s="1145"/>
      <c r="G15" s="1145"/>
      <c r="H15" s="1145"/>
      <c r="I15" s="1145"/>
      <c r="J15" s="1146" t="s">
        <v>1905</v>
      </c>
      <c r="K15" s="1146"/>
      <c r="L15" s="1146"/>
      <c r="M15" s="1146"/>
      <c r="N15" s="1146"/>
      <c r="O15" s="1146"/>
      <c r="P15" s="1146"/>
      <c r="Q15" s="1146"/>
      <c r="R15" s="1146"/>
      <c r="S15" s="1146"/>
      <c r="T15" s="1146"/>
      <c r="U15" s="1146"/>
      <c r="V15" s="1146"/>
      <c r="W15" s="624" t="s">
        <v>1906</v>
      </c>
    </row>
    <row r="16" spans="1:31" s="626" customFormat="1" ht="54" customHeight="1" x14ac:dyDescent="0.25">
      <c r="A16" s="1147"/>
      <c r="B16" s="1147"/>
      <c r="C16" s="1147"/>
      <c r="D16" s="1147"/>
      <c r="E16" s="1147"/>
      <c r="F16" s="1147"/>
      <c r="G16" s="1147"/>
      <c r="H16" s="1147"/>
      <c r="I16" s="1147"/>
      <c r="J16" s="1147"/>
      <c r="K16" s="1147"/>
      <c r="L16" s="1147"/>
      <c r="M16" s="1147"/>
      <c r="N16" s="1147"/>
      <c r="O16" s="1147"/>
      <c r="P16" s="1147"/>
      <c r="Q16" s="1147"/>
      <c r="R16" s="1147"/>
      <c r="S16" s="1147"/>
      <c r="T16" s="1147"/>
      <c r="U16" s="1147"/>
      <c r="V16" s="1147"/>
    </row>
    <row r="17" spans="1:22" ht="60" customHeight="1" x14ac:dyDescent="0.25">
      <c r="A17" s="1148" t="s">
        <v>17</v>
      </c>
      <c r="B17" s="1148" t="s">
        <v>18</v>
      </c>
      <c r="C17" s="1149" t="s">
        <v>19</v>
      </c>
      <c r="D17" s="1150"/>
      <c r="E17" s="1150"/>
      <c r="F17" s="1150"/>
      <c r="G17" s="1150"/>
      <c r="H17" s="1151"/>
      <c r="I17" s="1149" t="s">
        <v>20</v>
      </c>
      <c r="J17" s="1151"/>
      <c r="K17" s="1152" t="s">
        <v>21</v>
      </c>
      <c r="L17" s="1152"/>
      <c r="M17" s="1152"/>
      <c r="N17" s="1152"/>
      <c r="O17" s="1152"/>
      <c r="P17" s="1152"/>
      <c r="Q17" s="1152"/>
      <c r="R17" s="1152"/>
      <c r="S17" s="1148" t="s">
        <v>22</v>
      </c>
      <c r="T17" s="1148"/>
      <c r="U17" s="1153" t="s">
        <v>89</v>
      </c>
      <c r="V17" s="1148" t="s">
        <v>24</v>
      </c>
    </row>
    <row r="18" spans="1:22" ht="48.75" customHeight="1" x14ac:dyDescent="0.25">
      <c r="A18" s="1148"/>
      <c r="B18" s="1148"/>
      <c r="C18" s="1154" t="s">
        <v>25</v>
      </c>
      <c r="D18" s="1155" t="s">
        <v>26</v>
      </c>
      <c r="E18" s="1155" t="s">
        <v>27</v>
      </c>
      <c r="F18" s="1154" t="s">
        <v>28</v>
      </c>
      <c r="G18" s="1155" t="s">
        <v>29</v>
      </c>
      <c r="H18" s="1155" t="s">
        <v>30</v>
      </c>
      <c r="I18" s="1154" t="s">
        <v>31</v>
      </c>
      <c r="J18" s="1155" t="s">
        <v>32</v>
      </c>
      <c r="K18" s="1152" t="s">
        <v>36</v>
      </c>
      <c r="L18" s="1169" t="s">
        <v>736</v>
      </c>
      <c r="M18" s="1171" t="s">
        <v>35</v>
      </c>
      <c r="N18" s="1172"/>
      <c r="O18" s="1173"/>
      <c r="P18" s="1171" t="s">
        <v>36</v>
      </c>
      <c r="Q18" s="1172"/>
      <c r="R18" s="1173"/>
      <c r="S18" s="1148" t="s">
        <v>90</v>
      </c>
      <c r="T18" s="1148" t="s">
        <v>91</v>
      </c>
      <c r="U18" s="1153"/>
      <c r="V18" s="1148"/>
    </row>
    <row r="19" spans="1:22" ht="120" customHeight="1" x14ac:dyDescent="0.25">
      <c r="A19" s="1148"/>
      <c r="B19" s="1148"/>
      <c r="C19" s="1154"/>
      <c r="D19" s="1156"/>
      <c r="E19" s="1156"/>
      <c r="F19" s="1154"/>
      <c r="G19" s="1157"/>
      <c r="H19" s="1157"/>
      <c r="I19" s="1154"/>
      <c r="J19" s="1157"/>
      <c r="K19" s="1152"/>
      <c r="L19" s="1170"/>
      <c r="M19" s="627" t="s">
        <v>39</v>
      </c>
      <c r="N19" s="627" t="s">
        <v>39</v>
      </c>
      <c r="O19" s="627" t="s">
        <v>41</v>
      </c>
      <c r="P19" s="627" t="s">
        <v>42</v>
      </c>
      <c r="Q19" s="627" t="s">
        <v>43</v>
      </c>
      <c r="R19" s="627" t="s">
        <v>44</v>
      </c>
      <c r="S19" s="1148"/>
      <c r="T19" s="1148"/>
      <c r="U19" s="1153"/>
      <c r="V19" s="1148"/>
    </row>
    <row r="20" spans="1:22" ht="284.25" customHeight="1" x14ac:dyDescent="0.25">
      <c r="A20" s="628">
        <v>1</v>
      </c>
      <c r="B20" s="628"/>
      <c r="C20" s="628" t="s">
        <v>1907</v>
      </c>
      <c r="D20" s="628" t="s">
        <v>1908</v>
      </c>
      <c r="E20" s="884" t="s">
        <v>1909</v>
      </c>
      <c r="F20" s="628" t="s">
        <v>1910</v>
      </c>
      <c r="G20" s="628" t="s">
        <v>1911</v>
      </c>
      <c r="H20" s="629" t="s">
        <v>1912</v>
      </c>
      <c r="I20" s="630" t="s">
        <v>65</v>
      </c>
      <c r="J20" s="630" t="s">
        <v>53</v>
      </c>
      <c r="K20" s="631">
        <v>516195.99</v>
      </c>
      <c r="L20" s="631">
        <f>K20</f>
        <v>516195.99</v>
      </c>
      <c r="M20" s="885" t="s">
        <v>98</v>
      </c>
      <c r="N20" s="885" t="s">
        <v>98</v>
      </c>
      <c r="O20" s="885" t="s">
        <v>98</v>
      </c>
      <c r="P20" s="631">
        <v>0</v>
      </c>
      <c r="Q20" s="631">
        <f>R20-P20</f>
        <v>516195.99</v>
      </c>
      <c r="R20" s="632">
        <v>516195.99</v>
      </c>
      <c r="S20" s="633">
        <f>R20-L20</f>
        <v>0</v>
      </c>
      <c r="T20" s="634">
        <f>IFERROR(S20/L20*100,0)</f>
        <v>0</v>
      </c>
      <c r="U20" s="634">
        <f>IFERROR(R20/$R$21*100,0)</f>
        <v>100</v>
      </c>
      <c r="V20" s="628" t="s">
        <v>1913</v>
      </c>
    </row>
    <row r="21" spans="1:22" s="640" customFormat="1" ht="24.75" customHeight="1" x14ac:dyDescent="0.4">
      <c r="A21" s="1159" t="s">
        <v>71</v>
      </c>
      <c r="B21" s="1160"/>
      <c r="C21" s="1160"/>
      <c r="D21" s="1160"/>
      <c r="E21" s="1160"/>
      <c r="F21" s="1160"/>
      <c r="G21" s="1160"/>
      <c r="H21" s="1160"/>
      <c r="I21" s="1160"/>
      <c r="J21" s="1161"/>
      <c r="K21" s="635">
        <f>K20</f>
        <v>516195.99</v>
      </c>
      <c r="L21" s="635">
        <f>L20</f>
        <v>516195.99</v>
      </c>
      <c r="M21" s="636"/>
      <c r="N21" s="636"/>
      <c r="O21" s="636"/>
      <c r="P21" s="635">
        <f>SUM(P20)</f>
        <v>0</v>
      </c>
      <c r="Q21" s="635">
        <f>SUM(Q20)</f>
        <v>516195.99</v>
      </c>
      <c r="R21" s="635">
        <f>SUM(R20)</f>
        <v>516195.99</v>
      </c>
      <c r="S21" s="637">
        <f>R21-L21</f>
        <v>0</v>
      </c>
      <c r="T21" s="638">
        <f>IFERROR(S21/L21*100,0)</f>
        <v>0</v>
      </c>
      <c r="U21" s="638">
        <f>SUM(U20)</f>
        <v>100</v>
      </c>
      <c r="V21" s="639"/>
    </row>
    <row r="22" spans="1:22" x14ac:dyDescent="0.4">
      <c r="A22" s="641" t="s">
        <v>72</v>
      </c>
      <c r="B22" s="641"/>
      <c r="C22" s="641"/>
      <c r="D22" s="641"/>
      <c r="E22" s="641"/>
      <c r="F22" s="641"/>
      <c r="G22" s="641"/>
      <c r="H22" s="641"/>
      <c r="I22" s="641"/>
      <c r="J22" s="641"/>
      <c r="K22" s="642"/>
      <c r="L22" s="642"/>
      <c r="M22" s="642"/>
      <c r="N22" s="642"/>
      <c r="O22" s="642"/>
      <c r="P22" s="643"/>
      <c r="Q22" s="643"/>
      <c r="R22" s="644"/>
      <c r="S22" s="641"/>
      <c r="T22" s="641"/>
      <c r="U22" s="641"/>
      <c r="V22" s="641"/>
    </row>
    <row r="23" spans="1:22" ht="36" customHeight="1" x14ac:dyDescent="0.25">
      <c r="A23" s="1162" t="s">
        <v>73</v>
      </c>
      <c r="B23" s="1163"/>
      <c r="C23" s="1163"/>
      <c r="D23" s="1163"/>
      <c r="E23" s="1163"/>
      <c r="F23" s="1163"/>
      <c r="G23" s="1163"/>
      <c r="H23" s="1163"/>
      <c r="I23" s="1163"/>
      <c r="J23" s="1163"/>
      <c r="K23" s="1163"/>
      <c r="L23" s="1163"/>
      <c r="M23" s="1163"/>
      <c r="N23" s="1163"/>
      <c r="O23" s="1163"/>
      <c r="P23" s="1163"/>
      <c r="Q23" s="1163"/>
      <c r="R23" s="1163"/>
      <c r="S23" s="1163"/>
      <c r="T23" s="1163"/>
      <c r="U23" s="1163"/>
      <c r="V23" s="1164"/>
    </row>
    <row r="24" spans="1:22" ht="95.25" customHeight="1" x14ac:dyDescent="0.4">
      <c r="A24" s="1165"/>
      <c r="B24" s="1166"/>
      <c r="C24" s="1166"/>
      <c r="D24" s="1166"/>
      <c r="E24" s="1166"/>
      <c r="F24" s="1166"/>
      <c r="G24" s="1166"/>
      <c r="H24" s="1166"/>
      <c r="I24" s="1166"/>
      <c r="J24" s="1166"/>
      <c r="K24" s="1166"/>
      <c r="L24" s="1166"/>
      <c r="M24" s="1166"/>
      <c r="N24" s="1166"/>
      <c r="O24" s="1166"/>
      <c r="P24" s="1166"/>
      <c r="Q24" s="1166"/>
      <c r="R24" s="1166"/>
      <c r="S24" s="1166"/>
      <c r="T24" s="1166"/>
      <c r="U24" s="1166"/>
      <c r="V24" s="1167"/>
    </row>
    <row r="25" spans="1:22" ht="15" hidden="1" customHeight="1" x14ac:dyDescent="0.4">
      <c r="A25" s="1168" t="s">
        <v>74</v>
      </c>
      <c r="B25" s="1168"/>
      <c r="C25" s="1168"/>
      <c r="D25" s="1168"/>
      <c r="E25" s="1168"/>
      <c r="F25" s="1168"/>
      <c r="G25" s="1168"/>
      <c r="H25" s="1168"/>
      <c r="I25" s="1168"/>
      <c r="J25" s="645"/>
      <c r="K25" s="645"/>
      <c r="L25" s="645"/>
      <c r="M25" s="645"/>
      <c r="N25" s="645"/>
      <c r="O25" s="645"/>
      <c r="P25" s="645"/>
      <c r="Q25" s="645"/>
      <c r="R25" s="645"/>
      <c r="S25" s="645"/>
      <c r="T25" s="645"/>
      <c r="U25" s="645"/>
      <c r="V25" s="645"/>
    </row>
    <row r="26" spans="1:22" ht="15" hidden="1" customHeight="1" x14ac:dyDescent="0.4">
      <c r="A26" s="646" t="s">
        <v>75</v>
      </c>
      <c r="B26" s="646"/>
      <c r="C26" s="1158" t="s">
        <v>76</v>
      </c>
      <c r="D26" s="1158"/>
      <c r="E26" s="1158"/>
      <c r="F26" s="1158"/>
      <c r="G26" s="1158"/>
      <c r="H26" s="1158"/>
      <c r="I26" s="1158"/>
      <c r="V26" s="621"/>
    </row>
    <row r="27" spans="1:22" ht="15" hidden="1" customHeight="1" x14ac:dyDescent="0.4">
      <c r="A27" s="646" t="s">
        <v>77</v>
      </c>
      <c r="B27" s="646"/>
      <c r="C27" s="1158" t="s">
        <v>78</v>
      </c>
      <c r="D27" s="1158"/>
      <c r="E27" s="1158"/>
      <c r="F27" s="1158"/>
      <c r="G27" s="1158"/>
      <c r="H27" s="1158"/>
      <c r="I27" s="1158"/>
      <c r="V27" s="621"/>
    </row>
    <row r="28" spans="1:22" ht="15" hidden="1" customHeight="1" x14ac:dyDescent="0.4">
      <c r="A28" s="646" t="s">
        <v>79</v>
      </c>
      <c r="B28" s="646"/>
      <c r="C28" s="1158" t="s">
        <v>80</v>
      </c>
      <c r="D28" s="1158"/>
      <c r="E28" s="1158"/>
      <c r="F28" s="1158"/>
      <c r="G28" s="1158"/>
      <c r="H28" s="1158"/>
      <c r="I28" s="1158"/>
      <c r="V28" s="621"/>
    </row>
    <row r="29" spans="1:22" ht="15" hidden="1" customHeight="1" x14ac:dyDescent="0.4">
      <c r="A29" s="646" t="s">
        <v>81</v>
      </c>
      <c r="B29" s="646"/>
      <c r="C29" s="1158" t="s">
        <v>82</v>
      </c>
      <c r="D29" s="1158"/>
      <c r="E29" s="1158"/>
      <c r="F29" s="1158"/>
      <c r="G29" s="1158"/>
      <c r="H29" s="1158"/>
      <c r="I29" s="1158"/>
      <c r="V29" s="621"/>
    </row>
    <row r="30" spans="1:22" ht="35.25" customHeight="1" x14ac:dyDescent="0.4"/>
  </sheetData>
  <sheetProtection algorithmName="SHA-512" hashValue="uTNrumgxGhjHKevRw8tRkjkpDG6wxp/UzU75cngRBOpMryKIHw/SRh7pPP8hiZbqyr0BlEjw98A3k8uxgY/ltw==" saltValue="dtVL7zUFPnGCpU+ox0DzuQ==" spinCount="100000" sheet="1" objects="1" scenarios="1" selectLockedCells="1" selectUnlockedCells="1"/>
  <mergeCells count="49">
    <mergeCell ref="C27:I27"/>
    <mergeCell ref="C28:I28"/>
    <mergeCell ref="C29:I29"/>
    <mergeCell ref="T18:T19"/>
    <mergeCell ref="A21:J21"/>
    <mergeCell ref="A23:V23"/>
    <mergeCell ref="A24:V24"/>
    <mergeCell ref="A25:I25"/>
    <mergeCell ref="C26:I26"/>
    <mergeCell ref="J18:J19"/>
    <mergeCell ref="K18:K19"/>
    <mergeCell ref="L18:L19"/>
    <mergeCell ref="M18:O18"/>
    <mergeCell ref="P18:R18"/>
    <mergeCell ref="S18:S19"/>
    <mergeCell ref="D18:D19"/>
    <mergeCell ref="A16:V16"/>
    <mergeCell ref="A17:A19"/>
    <mergeCell ref="B17:B19"/>
    <mergeCell ref="C17:H17"/>
    <mergeCell ref="I17:J17"/>
    <mergeCell ref="K17:R17"/>
    <mergeCell ref="S17:T17"/>
    <mergeCell ref="U17:U19"/>
    <mergeCell ref="V17:V19"/>
    <mergeCell ref="C18:C19"/>
    <mergeCell ref="E18:E19"/>
    <mergeCell ref="F18:F19"/>
    <mergeCell ref="G18:G19"/>
    <mergeCell ref="H18:H19"/>
    <mergeCell ref="I18:I19"/>
    <mergeCell ref="A13:I13"/>
    <mergeCell ref="J13:V13"/>
    <mergeCell ref="A14:I14"/>
    <mergeCell ref="J14:V14"/>
    <mergeCell ref="A15:I15"/>
    <mergeCell ref="J15:V15"/>
    <mergeCell ref="A10:I10"/>
    <mergeCell ref="J10:V10"/>
    <mergeCell ref="A11:I11"/>
    <mergeCell ref="J11:V11"/>
    <mergeCell ref="A12:I12"/>
    <mergeCell ref="J12:V12"/>
    <mergeCell ref="A6:V6"/>
    <mergeCell ref="A7:V7"/>
    <mergeCell ref="A8:I8"/>
    <mergeCell ref="J8:V8"/>
    <mergeCell ref="A9:I9"/>
    <mergeCell ref="J9:V9"/>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4:V54"/>
  <sheetViews>
    <sheetView showGridLines="0" zoomScale="40" zoomScaleNormal="40" zoomScaleSheetLayoutView="80" workbookViewId="0">
      <selection activeCell="L20" sqref="L20:L21"/>
    </sheetView>
  </sheetViews>
  <sheetFormatPr defaultColWidth="9.140625" defaultRowHeight="26.25" x14ac:dyDescent="0.4"/>
  <cols>
    <col min="1" max="1" width="13" style="451" customWidth="1"/>
    <col min="2" max="2" width="23.85546875" style="451" customWidth="1"/>
    <col min="3" max="3" width="51" style="451" customWidth="1"/>
    <col min="4" max="4" width="30.5703125" style="451" customWidth="1"/>
    <col min="5" max="5" width="41.42578125" style="451" customWidth="1"/>
    <col min="6" max="6" width="30.5703125" style="451" customWidth="1"/>
    <col min="7" max="7" width="38.42578125" style="451" customWidth="1"/>
    <col min="8" max="8" width="26.42578125" style="451" customWidth="1"/>
    <col min="9" max="9" width="17.5703125" style="451" customWidth="1"/>
    <col min="10" max="10" width="16.28515625" style="451" customWidth="1"/>
    <col min="11" max="11" width="38.7109375" style="451" customWidth="1"/>
    <col min="12" max="12" width="37" style="451" customWidth="1"/>
    <col min="13" max="15" width="32.28515625" style="451" customWidth="1"/>
    <col min="16" max="16" width="28.5703125" style="451" customWidth="1"/>
    <col min="17" max="17" width="35.42578125" style="451" customWidth="1"/>
    <col min="18" max="18" width="37.140625" style="451" customWidth="1"/>
    <col min="19" max="19" width="47.5703125" style="451" bestFit="1" customWidth="1"/>
    <col min="20" max="20" width="29.85546875" style="451" customWidth="1"/>
    <col min="21" max="21" width="20" style="451" customWidth="1"/>
    <col min="22" max="22" width="36" style="455" customWidth="1"/>
    <col min="23" max="27" width="9.140625" style="454"/>
    <col min="28" max="28" width="14" style="454" bestFit="1" customWidth="1"/>
    <col min="29" max="16384" width="9.140625" style="454"/>
  </cols>
  <sheetData>
    <row r="4" spans="1:22" ht="33.75" x14ac:dyDescent="0.4">
      <c r="K4" s="453"/>
      <c r="L4" s="453"/>
      <c r="M4" s="453"/>
      <c r="N4" s="453"/>
      <c r="O4" s="453"/>
    </row>
    <row r="5" spans="1:22" ht="39" customHeight="1" x14ac:dyDescent="0.4"/>
    <row r="6" spans="1:22" ht="31.5" customHeight="1" x14ac:dyDescent="0.25">
      <c r="A6" s="969" t="s">
        <v>0</v>
      </c>
      <c r="B6" s="969"/>
      <c r="C6" s="969"/>
      <c r="D6" s="969"/>
      <c r="E6" s="969"/>
      <c r="F6" s="969"/>
      <c r="G6" s="969"/>
      <c r="H6" s="969"/>
      <c r="I6" s="969"/>
      <c r="J6" s="969"/>
      <c r="K6" s="969"/>
      <c r="L6" s="969"/>
      <c r="M6" s="969"/>
      <c r="N6" s="969"/>
      <c r="O6" s="969"/>
      <c r="P6" s="969"/>
      <c r="Q6" s="969"/>
      <c r="R6" s="969"/>
      <c r="S6" s="969"/>
      <c r="T6" s="969"/>
      <c r="U6" s="969"/>
      <c r="V6" s="969"/>
    </row>
    <row r="7" spans="1:22" x14ac:dyDescent="0.25">
      <c r="A7" s="970" t="s">
        <v>1</v>
      </c>
      <c r="B7" s="970"/>
      <c r="C7" s="970"/>
      <c r="D7" s="970"/>
      <c r="E7" s="970"/>
      <c r="F7" s="970"/>
      <c r="G7" s="970"/>
      <c r="H7" s="970"/>
      <c r="I7" s="970"/>
      <c r="J7" s="970"/>
      <c r="K7" s="970"/>
      <c r="L7" s="970"/>
      <c r="M7" s="970"/>
      <c r="N7" s="970"/>
      <c r="O7" s="970"/>
      <c r="P7" s="970"/>
      <c r="Q7" s="970"/>
      <c r="R7" s="970"/>
      <c r="S7" s="970"/>
      <c r="T7" s="970"/>
      <c r="U7" s="970"/>
      <c r="V7" s="970"/>
    </row>
    <row r="8" spans="1:22" ht="45" customHeight="1" x14ac:dyDescent="0.25">
      <c r="A8" s="971" t="s">
        <v>2</v>
      </c>
      <c r="B8" s="971"/>
      <c r="C8" s="971"/>
      <c r="D8" s="971"/>
      <c r="E8" s="971"/>
      <c r="F8" s="971"/>
      <c r="G8" s="971"/>
      <c r="H8" s="971"/>
      <c r="I8" s="971"/>
      <c r="J8" s="972" t="s">
        <v>1481</v>
      </c>
      <c r="K8" s="972"/>
      <c r="L8" s="972"/>
      <c r="M8" s="972"/>
      <c r="N8" s="972"/>
      <c r="O8" s="972"/>
      <c r="P8" s="972"/>
      <c r="Q8" s="972"/>
      <c r="R8" s="972"/>
      <c r="S8" s="972"/>
      <c r="T8" s="972"/>
      <c r="U8" s="972"/>
      <c r="V8" s="972"/>
    </row>
    <row r="9" spans="1:22" ht="45" customHeight="1" x14ac:dyDescent="0.25">
      <c r="A9" s="971" t="s">
        <v>4</v>
      </c>
      <c r="B9" s="971"/>
      <c r="C9" s="971"/>
      <c r="D9" s="971"/>
      <c r="E9" s="971"/>
      <c r="F9" s="971"/>
      <c r="G9" s="971"/>
      <c r="H9" s="971"/>
      <c r="I9" s="971"/>
      <c r="J9" s="972" t="s">
        <v>1244</v>
      </c>
      <c r="K9" s="972"/>
      <c r="L9" s="972"/>
      <c r="M9" s="972"/>
      <c r="N9" s="972"/>
      <c r="O9" s="972"/>
      <c r="P9" s="972"/>
      <c r="Q9" s="972"/>
      <c r="R9" s="972"/>
      <c r="S9" s="972"/>
      <c r="T9" s="972"/>
      <c r="U9" s="972"/>
      <c r="V9" s="972"/>
    </row>
    <row r="10" spans="1:22" ht="45" customHeight="1" x14ac:dyDescent="0.25">
      <c r="A10" s="971" t="s">
        <v>6</v>
      </c>
      <c r="B10" s="971"/>
      <c r="C10" s="971"/>
      <c r="D10" s="971"/>
      <c r="E10" s="971"/>
      <c r="F10" s="971"/>
      <c r="G10" s="971"/>
      <c r="H10" s="971"/>
      <c r="I10" s="971"/>
      <c r="J10" s="972" t="s">
        <v>7</v>
      </c>
      <c r="K10" s="972"/>
      <c r="L10" s="972"/>
      <c r="M10" s="972"/>
      <c r="N10" s="972"/>
      <c r="O10" s="972"/>
      <c r="P10" s="972"/>
      <c r="Q10" s="972"/>
      <c r="R10" s="972"/>
      <c r="S10" s="972"/>
      <c r="T10" s="972"/>
      <c r="U10" s="972"/>
      <c r="V10" s="972"/>
    </row>
    <row r="11" spans="1:22" ht="45" customHeight="1" x14ac:dyDescent="0.25">
      <c r="A11" s="971" t="s">
        <v>8</v>
      </c>
      <c r="B11" s="971"/>
      <c r="C11" s="971"/>
      <c r="D11" s="971"/>
      <c r="E11" s="971"/>
      <c r="F11" s="971"/>
      <c r="G11" s="971"/>
      <c r="H11" s="971"/>
      <c r="I11" s="971"/>
      <c r="J11" s="972" t="s">
        <v>1790</v>
      </c>
      <c r="K11" s="972"/>
      <c r="L11" s="972"/>
      <c r="M11" s="972"/>
      <c r="N11" s="972"/>
      <c r="O11" s="972"/>
      <c r="P11" s="972"/>
      <c r="Q11" s="972"/>
      <c r="R11" s="972"/>
      <c r="S11" s="972"/>
      <c r="T11" s="972"/>
      <c r="U11" s="972"/>
      <c r="V11" s="972"/>
    </row>
    <row r="12" spans="1:22" ht="45" customHeight="1" x14ac:dyDescent="0.25">
      <c r="A12" s="971" t="s">
        <v>85</v>
      </c>
      <c r="B12" s="971"/>
      <c r="C12" s="971"/>
      <c r="D12" s="971"/>
      <c r="E12" s="971"/>
      <c r="F12" s="971"/>
      <c r="G12" s="971"/>
      <c r="H12" s="971"/>
      <c r="I12" s="971"/>
      <c r="J12" s="972" t="s">
        <v>1791</v>
      </c>
      <c r="K12" s="972"/>
      <c r="L12" s="972"/>
      <c r="M12" s="972"/>
      <c r="N12" s="972"/>
      <c r="O12" s="972"/>
      <c r="P12" s="972"/>
      <c r="Q12" s="972"/>
      <c r="R12" s="972"/>
      <c r="S12" s="972"/>
      <c r="T12" s="972"/>
      <c r="U12" s="972"/>
      <c r="V12" s="972"/>
    </row>
    <row r="13" spans="1:22" ht="45" customHeight="1" x14ac:dyDescent="0.25">
      <c r="A13" s="971" t="s">
        <v>12</v>
      </c>
      <c r="B13" s="971"/>
      <c r="C13" s="971"/>
      <c r="D13" s="971"/>
      <c r="E13" s="971"/>
      <c r="F13" s="971"/>
      <c r="G13" s="971"/>
      <c r="H13" s="971"/>
      <c r="I13" s="971"/>
      <c r="J13" s="972" t="s">
        <v>87</v>
      </c>
      <c r="K13" s="972"/>
      <c r="L13" s="972"/>
      <c r="M13" s="972"/>
      <c r="N13" s="972"/>
      <c r="O13" s="972"/>
      <c r="P13" s="972"/>
      <c r="Q13" s="972"/>
      <c r="R13" s="972"/>
      <c r="S13" s="972"/>
      <c r="T13" s="972"/>
      <c r="U13" s="972"/>
      <c r="V13" s="972"/>
    </row>
    <row r="14" spans="1:22" ht="45" customHeight="1" x14ac:dyDescent="0.25">
      <c r="A14" s="971" t="s">
        <v>14</v>
      </c>
      <c r="B14" s="971"/>
      <c r="C14" s="971"/>
      <c r="D14" s="971"/>
      <c r="E14" s="971"/>
      <c r="F14" s="971"/>
      <c r="G14" s="971"/>
      <c r="H14" s="971"/>
      <c r="I14" s="971"/>
      <c r="J14" s="972" t="s">
        <v>88</v>
      </c>
      <c r="K14" s="972"/>
      <c r="L14" s="972"/>
      <c r="M14" s="972"/>
      <c r="N14" s="972"/>
      <c r="O14" s="972"/>
      <c r="P14" s="972"/>
      <c r="Q14" s="972"/>
      <c r="R14" s="972"/>
      <c r="S14" s="972"/>
      <c r="T14" s="972"/>
      <c r="U14" s="972"/>
      <c r="V14" s="972"/>
    </row>
    <row r="15" spans="1:22" ht="45" customHeight="1" x14ac:dyDescent="0.25">
      <c r="A15" s="976" t="s">
        <v>16</v>
      </c>
      <c r="B15" s="976"/>
      <c r="C15" s="976"/>
      <c r="D15" s="976"/>
      <c r="E15" s="976"/>
      <c r="F15" s="976"/>
      <c r="G15" s="976"/>
      <c r="H15" s="976"/>
      <c r="I15" s="976"/>
      <c r="J15" s="977" t="s">
        <v>1523</v>
      </c>
      <c r="K15" s="977"/>
      <c r="L15" s="977"/>
      <c r="M15" s="977"/>
      <c r="N15" s="977"/>
      <c r="O15" s="977"/>
      <c r="P15" s="977"/>
      <c r="Q15" s="977"/>
      <c r="R15" s="977"/>
      <c r="S15" s="977"/>
      <c r="T15" s="977"/>
      <c r="U15" s="977"/>
      <c r="V15" s="977"/>
    </row>
    <row r="16" spans="1:22" s="456" customFormat="1" ht="54" customHeight="1" x14ac:dyDescent="0.25">
      <c r="A16" s="978"/>
      <c r="B16" s="978"/>
      <c r="C16" s="978"/>
      <c r="D16" s="978"/>
      <c r="E16" s="978"/>
      <c r="F16" s="978"/>
      <c r="G16" s="978"/>
      <c r="H16" s="978"/>
      <c r="I16" s="978"/>
      <c r="J16" s="978"/>
      <c r="K16" s="978"/>
      <c r="L16" s="978"/>
      <c r="M16" s="978"/>
      <c r="N16" s="978"/>
      <c r="O16" s="978"/>
      <c r="P16" s="978"/>
      <c r="Q16" s="978"/>
      <c r="R16" s="978"/>
      <c r="S16" s="978"/>
      <c r="T16" s="978"/>
      <c r="U16" s="978"/>
      <c r="V16" s="978"/>
    </row>
    <row r="17" spans="1:22" ht="60" customHeight="1" x14ac:dyDescent="0.25">
      <c r="A17" s="931" t="s">
        <v>17</v>
      </c>
      <c r="B17" s="931" t="s">
        <v>18</v>
      </c>
      <c r="C17" s="932" t="s">
        <v>19</v>
      </c>
      <c r="D17" s="933"/>
      <c r="E17" s="933"/>
      <c r="F17" s="933"/>
      <c r="G17" s="933"/>
      <c r="H17" s="934"/>
      <c r="I17" s="932" t="s">
        <v>20</v>
      </c>
      <c r="J17" s="934"/>
      <c r="K17" s="929" t="s">
        <v>21</v>
      </c>
      <c r="L17" s="929"/>
      <c r="M17" s="929"/>
      <c r="N17" s="929"/>
      <c r="O17" s="929"/>
      <c r="P17" s="929"/>
      <c r="Q17" s="929"/>
      <c r="R17" s="929"/>
      <c r="S17" s="931" t="s">
        <v>22</v>
      </c>
      <c r="T17" s="931"/>
      <c r="U17" s="936" t="s">
        <v>89</v>
      </c>
      <c r="V17" s="931" t="s">
        <v>24</v>
      </c>
    </row>
    <row r="18" spans="1:22" ht="48.75" customHeight="1" x14ac:dyDescent="0.25">
      <c r="A18" s="931"/>
      <c r="B18" s="931"/>
      <c r="C18" s="929" t="s">
        <v>25</v>
      </c>
      <c r="D18" s="937" t="s">
        <v>26</v>
      </c>
      <c r="E18" s="937" t="s">
        <v>27</v>
      </c>
      <c r="F18" s="929" t="s">
        <v>28</v>
      </c>
      <c r="G18" s="937" t="s">
        <v>29</v>
      </c>
      <c r="H18" s="937" t="s">
        <v>30</v>
      </c>
      <c r="I18" s="929" t="s">
        <v>31</v>
      </c>
      <c r="J18" s="937" t="s">
        <v>32</v>
      </c>
      <c r="K18" s="929" t="s">
        <v>1792</v>
      </c>
      <c r="L18" s="988" t="s">
        <v>581</v>
      </c>
      <c r="M18" s="942" t="s">
        <v>35</v>
      </c>
      <c r="N18" s="943"/>
      <c r="O18" s="944"/>
      <c r="P18" s="942" t="s">
        <v>36</v>
      </c>
      <c r="Q18" s="943"/>
      <c r="R18" s="944"/>
      <c r="S18" s="931" t="s">
        <v>1793</v>
      </c>
      <c r="T18" s="931" t="s">
        <v>91</v>
      </c>
      <c r="U18" s="936"/>
      <c r="V18" s="931"/>
    </row>
    <row r="19" spans="1:22" ht="79.900000000000006" customHeight="1" x14ac:dyDescent="0.25">
      <c r="A19" s="931"/>
      <c r="B19" s="931"/>
      <c r="C19" s="929"/>
      <c r="D19" s="938"/>
      <c r="E19" s="938"/>
      <c r="F19" s="929"/>
      <c r="G19" s="939"/>
      <c r="H19" s="939"/>
      <c r="I19" s="929"/>
      <c r="J19" s="939"/>
      <c r="K19" s="929"/>
      <c r="L19" s="989"/>
      <c r="M19" s="431" t="s">
        <v>39</v>
      </c>
      <c r="N19" s="431" t="s">
        <v>40</v>
      </c>
      <c r="O19" s="431" t="s">
        <v>41</v>
      </c>
      <c r="P19" s="431" t="s">
        <v>42</v>
      </c>
      <c r="Q19" s="431" t="s">
        <v>43</v>
      </c>
      <c r="R19" s="431" t="s">
        <v>44</v>
      </c>
      <c r="S19" s="931"/>
      <c r="T19" s="931"/>
      <c r="U19" s="936"/>
      <c r="V19" s="931"/>
    </row>
    <row r="20" spans="1:22" ht="219.75" customHeight="1" x14ac:dyDescent="0.25">
      <c r="A20" s="470">
        <v>1</v>
      </c>
      <c r="B20" s="433" t="s">
        <v>92</v>
      </c>
      <c r="C20" s="470" t="s">
        <v>1544</v>
      </c>
      <c r="D20" s="470" t="s">
        <v>1794</v>
      </c>
      <c r="E20" s="470" t="s">
        <v>1795</v>
      </c>
      <c r="F20" s="470" t="s">
        <v>1547</v>
      </c>
      <c r="G20" s="470" t="s">
        <v>1796</v>
      </c>
      <c r="H20" s="470" t="s">
        <v>1244</v>
      </c>
      <c r="I20" s="471" t="s">
        <v>65</v>
      </c>
      <c r="J20" s="471" t="s">
        <v>53</v>
      </c>
      <c r="K20" s="945">
        <v>20000000</v>
      </c>
      <c r="L20" s="945">
        <v>30000000</v>
      </c>
      <c r="M20" s="489" t="s">
        <v>1347</v>
      </c>
      <c r="N20" s="489" t="s">
        <v>1347</v>
      </c>
      <c r="O20" s="489" t="s">
        <v>159</v>
      </c>
      <c r="P20" s="945">
        <v>0</v>
      </c>
      <c r="Q20" s="945">
        <f>R20-P20</f>
        <v>45000000</v>
      </c>
      <c r="R20" s="948">
        <v>45000000</v>
      </c>
      <c r="S20" s="951">
        <f>R20-L20</f>
        <v>15000000</v>
      </c>
      <c r="T20" s="1003">
        <f>IFERROR(S20/L20*100,0)</f>
        <v>50</v>
      </c>
      <c r="U20" s="1003">
        <f>IFERROR(R20/$R$45*100,0)</f>
        <v>100</v>
      </c>
      <c r="V20" s="470" t="s">
        <v>1244</v>
      </c>
    </row>
    <row r="21" spans="1:22" ht="191.25" customHeight="1" x14ac:dyDescent="0.25">
      <c r="A21" s="470">
        <v>2</v>
      </c>
      <c r="B21" s="433" t="s">
        <v>92</v>
      </c>
      <c r="C21" s="470" t="s">
        <v>1797</v>
      </c>
      <c r="D21" s="470" t="s">
        <v>1798</v>
      </c>
      <c r="E21" s="470" t="s">
        <v>1553</v>
      </c>
      <c r="F21" s="470" t="s">
        <v>1554</v>
      </c>
      <c r="G21" s="490" t="s">
        <v>1799</v>
      </c>
      <c r="H21" s="470" t="s">
        <v>1244</v>
      </c>
      <c r="I21" s="471" t="s">
        <v>65</v>
      </c>
      <c r="J21" s="471" t="s">
        <v>53</v>
      </c>
      <c r="K21" s="947"/>
      <c r="L21" s="947"/>
      <c r="M21" s="489" t="s">
        <v>1347</v>
      </c>
      <c r="N21" s="489" t="s">
        <v>1347</v>
      </c>
      <c r="O21" s="489" t="s">
        <v>1347</v>
      </c>
      <c r="P21" s="947"/>
      <c r="Q21" s="947"/>
      <c r="R21" s="950"/>
      <c r="S21" s="953"/>
      <c r="T21" s="1005"/>
      <c r="U21" s="1005"/>
      <c r="V21" s="470" t="s">
        <v>1244</v>
      </c>
    </row>
    <row r="22" spans="1:22" ht="55.5" hidden="1" customHeight="1" x14ac:dyDescent="0.25">
      <c r="A22" s="470">
        <v>3</v>
      </c>
      <c r="B22" s="499"/>
      <c r="C22" s="499"/>
      <c r="D22" s="499"/>
      <c r="E22" s="499"/>
      <c r="F22" s="499"/>
      <c r="G22" s="499"/>
      <c r="H22" s="501"/>
      <c r="I22" s="471"/>
      <c r="J22" s="471"/>
      <c r="K22" s="491"/>
      <c r="L22" s="491"/>
      <c r="M22" s="500"/>
      <c r="N22" s="500"/>
      <c r="O22" s="500"/>
      <c r="P22" s="491"/>
      <c r="Q22" s="491"/>
      <c r="R22" s="492">
        <f t="shared" ref="R22:R29" si="0">P22+Q22</f>
        <v>0</v>
      </c>
      <c r="S22" s="493">
        <f t="shared" ref="S22:S44" si="1">R22-K22</f>
        <v>0</v>
      </c>
      <c r="T22" s="494">
        <f t="shared" ref="T22:T44" si="2">IFERROR(S22/K22*100,0)</f>
        <v>0</v>
      </c>
      <c r="U22" s="494">
        <f t="shared" ref="U22:U29" si="3">IFERROR(R22/$R$45*100,0)</f>
        <v>0</v>
      </c>
      <c r="V22" s="499"/>
    </row>
    <row r="23" spans="1:22" ht="55.5" hidden="1" customHeight="1" x14ac:dyDescent="0.25">
      <c r="A23" s="470">
        <v>4</v>
      </c>
      <c r="B23" s="499"/>
      <c r="C23" s="499"/>
      <c r="D23" s="499"/>
      <c r="E23" s="499"/>
      <c r="F23" s="499"/>
      <c r="G23" s="499"/>
      <c r="H23" s="501"/>
      <c r="I23" s="471"/>
      <c r="J23" s="471"/>
      <c r="K23" s="491"/>
      <c r="L23" s="491"/>
      <c r="M23" s="500"/>
      <c r="N23" s="500"/>
      <c r="O23" s="500"/>
      <c r="P23" s="491"/>
      <c r="Q23" s="491"/>
      <c r="R23" s="492">
        <f t="shared" si="0"/>
        <v>0</v>
      </c>
      <c r="S23" s="493">
        <f t="shared" si="1"/>
        <v>0</v>
      </c>
      <c r="T23" s="494">
        <f t="shared" si="2"/>
        <v>0</v>
      </c>
      <c r="U23" s="494">
        <f t="shared" si="3"/>
        <v>0</v>
      </c>
      <c r="V23" s="499"/>
    </row>
    <row r="24" spans="1:22" ht="55.5" hidden="1" customHeight="1" x14ac:dyDescent="0.25">
      <c r="A24" s="470">
        <v>5</v>
      </c>
      <c r="B24" s="499"/>
      <c r="C24" s="499"/>
      <c r="D24" s="499"/>
      <c r="E24" s="499"/>
      <c r="F24" s="499"/>
      <c r="G24" s="499"/>
      <c r="H24" s="501"/>
      <c r="I24" s="471"/>
      <c r="J24" s="471"/>
      <c r="K24" s="491"/>
      <c r="L24" s="491"/>
      <c r="M24" s="500"/>
      <c r="N24" s="500"/>
      <c r="O24" s="500"/>
      <c r="P24" s="491"/>
      <c r="Q24" s="491"/>
      <c r="R24" s="492">
        <f t="shared" si="0"/>
        <v>0</v>
      </c>
      <c r="S24" s="493">
        <f t="shared" si="1"/>
        <v>0</v>
      </c>
      <c r="T24" s="494">
        <f t="shared" si="2"/>
        <v>0</v>
      </c>
      <c r="U24" s="494">
        <f t="shared" si="3"/>
        <v>0</v>
      </c>
      <c r="V24" s="499"/>
    </row>
    <row r="25" spans="1:22" ht="55.5" hidden="1" customHeight="1" x14ac:dyDescent="0.25">
      <c r="A25" s="470">
        <v>6</v>
      </c>
      <c r="B25" s="499"/>
      <c r="C25" s="499"/>
      <c r="D25" s="499"/>
      <c r="E25" s="499"/>
      <c r="F25" s="499"/>
      <c r="G25" s="499"/>
      <c r="H25" s="501"/>
      <c r="I25" s="471"/>
      <c r="J25" s="471"/>
      <c r="K25" s="491"/>
      <c r="L25" s="491"/>
      <c r="M25" s="500"/>
      <c r="N25" s="500"/>
      <c r="O25" s="500"/>
      <c r="P25" s="491"/>
      <c r="Q25" s="491"/>
      <c r="R25" s="492">
        <f t="shared" si="0"/>
        <v>0</v>
      </c>
      <c r="S25" s="493">
        <f t="shared" si="1"/>
        <v>0</v>
      </c>
      <c r="T25" s="494">
        <f t="shared" si="2"/>
        <v>0</v>
      </c>
      <c r="U25" s="494">
        <f t="shared" si="3"/>
        <v>0</v>
      </c>
      <c r="V25" s="499"/>
    </row>
    <row r="26" spans="1:22" ht="55.5" hidden="1" customHeight="1" x14ac:dyDescent="0.25">
      <c r="A26" s="470">
        <v>7</v>
      </c>
      <c r="B26" s="499"/>
      <c r="C26" s="499"/>
      <c r="D26" s="499"/>
      <c r="E26" s="499"/>
      <c r="F26" s="499"/>
      <c r="G26" s="499"/>
      <c r="H26" s="501"/>
      <c r="I26" s="471"/>
      <c r="J26" s="471"/>
      <c r="K26" s="491"/>
      <c r="L26" s="491"/>
      <c r="M26" s="500"/>
      <c r="N26" s="500"/>
      <c r="O26" s="500"/>
      <c r="P26" s="491"/>
      <c r="Q26" s="491"/>
      <c r="R26" s="492">
        <f t="shared" si="0"/>
        <v>0</v>
      </c>
      <c r="S26" s="493">
        <f t="shared" si="1"/>
        <v>0</v>
      </c>
      <c r="T26" s="494">
        <f t="shared" si="2"/>
        <v>0</v>
      </c>
      <c r="U26" s="494">
        <f t="shared" si="3"/>
        <v>0</v>
      </c>
      <c r="V26" s="499"/>
    </row>
    <row r="27" spans="1:22" ht="55.5" hidden="1" customHeight="1" x14ac:dyDescent="0.25">
      <c r="A27" s="470">
        <v>8</v>
      </c>
      <c r="B27" s="499"/>
      <c r="C27" s="499"/>
      <c r="D27" s="499"/>
      <c r="E27" s="499"/>
      <c r="F27" s="499"/>
      <c r="G27" s="499"/>
      <c r="H27" s="501"/>
      <c r="I27" s="471"/>
      <c r="J27" s="471"/>
      <c r="K27" s="491"/>
      <c r="L27" s="491"/>
      <c r="M27" s="500"/>
      <c r="N27" s="500"/>
      <c r="O27" s="500"/>
      <c r="P27" s="491"/>
      <c r="Q27" s="491"/>
      <c r="R27" s="492">
        <f t="shared" si="0"/>
        <v>0</v>
      </c>
      <c r="S27" s="493">
        <f t="shared" si="1"/>
        <v>0</v>
      </c>
      <c r="T27" s="494">
        <f t="shared" si="2"/>
        <v>0</v>
      </c>
      <c r="U27" s="494">
        <f t="shared" si="3"/>
        <v>0</v>
      </c>
      <c r="V27" s="499"/>
    </row>
    <row r="28" spans="1:22" ht="55.5" hidden="1" customHeight="1" x14ac:dyDescent="0.25">
      <c r="A28" s="470">
        <v>9</v>
      </c>
      <c r="B28" s="499"/>
      <c r="C28" s="499"/>
      <c r="D28" s="499"/>
      <c r="E28" s="499"/>
      <c r="F28" s="499"/>
      <c r="G28" s="499"/>
      <c r="H28" s="501"/>
      <c r="I28" s="471"/>
      <c r="J28" s="471"/>
      <c r="K28" s="491"/>
      <c r="L28" s="491"/>
      <c r="M28" s="500"/>
      <c r="N28" s="500"/>
      <c r="O28" s="500"/>
      <c r="P28" s="491"/>
      <c r="Q28" s="491"/>
      <c r="R28" s="492">
        <f t="shared" si="0"/>
        <v>0</v>
      </c>
      <c r="S28" s="493">
        <f t="shared" si="1"/>
        <v>0</v>
      </c>
      <c r="T28" s="494">
        <f t="shared" si="2"/>
        <v>0</v>
      </c>
      <c r="U28" s="494">
        <f t="shared" si="3"/>
        <v>0</v>
      </c>
      <c r="V28" s="499"/>
    </row>
    <row r="29" spans="1:22" ht="55.5" hidden="1" customHeight="1" x14ac:dyDescent="0.25">
      <c r="A29" s="470">
        <v>10</v>
      </c>
      <c r="B29" s="499"/>
      <c r="C29" s="499"/>
      <c r="D29" s="499"/>
      <c r="E29" s="499"/>
      <c r="F29" s="499"/>
      <c r="G29" s="499"/>
      <c r="H29" s="501"/>
      <c r="I29" s="471"/>
      <c r="J29" s="471"/>
      <c r="K29" s="491"/>
      <c r="L29" s="491"/>
      <c r="M29" s="500"/>
      <c r="N29" s="500"/>
      <c r="O29" s="500"/>
      <c r="P29" s="491"/>
      <c r="Q29" s="491"/>
      <c r="R29" s="492">
        <f t="shared" si="0"/>
        <v>0</v>
      </c>
      <c r="S29" s="493">
        <f t="shared" si="1"/>
        <v>0</v>
      </c>
      <c r="T29" s="494">
        <f t="shared" si="2"/>
        <v>0</v>
      </c>
      <c r="U29" s="494">
        <f t="shared" si="3"/>
        <v>0</v>
      </c>
      <c r="V29" s="499"/>
    </row>
    <row r="30" spans="1:22" ht="55.5" hidden="1" customHeight="1" x14ac:dyDescent="0.25">
      <c r="A30" s="470">
        <v>11</v>
      </c>
      <c r="B30" s="499"/>
      <c r="C30" s="499"/>
      <c r="D30" s="499"/>
      <c r="E30" s="499"/>
      <c r="F30" s="499"/>
      <c r="G30" s="499"/>
      <c r="H30" s="501"/>
      <c r="I30" s="471"/>
      <c r="J30" s="471"/>
      <c r="K30" s="491"/>
      <c r="L30" s="491"/>
      <c r="M30" s="500"/>
      <c r="N30" s="500"/>
      <c r="O30" s="500"/>
      <c r="P30" s="491"/>
      <c r="Q30" s="491"/>
      <c r="R30" s="492">
        <f>P30+Q30</f>
        <v>0</v>
      </c>
      <c r="S30" s="493">
        <f t="shared" si="1"/>
        <v>0</v>
      </c>
      <c r="T30" s="494">
        <f t="shared" si="2"/>
        <v>0</v>
      </c>
      <c r="U30" s="494">
        <f>IFERROR(R30/$R$45*100,0)</f>
        <v>0</v>
      </c>
      <c r="V30" s="499"/>
    </row>
    <row r="31" spans="1:22" ht="55.5" hidden="1" customHeight="1" x14ac:dyDescent="0.4">
      <c r="A31" s="470">
        <v>12</v>
      </c>
      <c r="B31" s="499"/>
      <c r="C31" s="499"/>
      <c r="D31" s="499"/>
      <c r="F31" s="499"/>
      <c r="G31" s="499"/>
      <c r="H31" s="501"/>
      <c r="I31" s="471"/>
      <c r="J31" s="471"/>
      <c r="K31" s="491"/>
      <c r="L31" s="491"/>
      <c r="M31" s="500"/>
      <c r="N31" s="500"/>
      <c r="O31" s="500"/>
      <c r="P31" s="491"/>
      <c r="Q31" s="491"/>
      <c r="R31" s="492">
        <f t="shared" ref="R31:R44" si="4">P31+Q31</f>
        <v>0</v>
      </c>
      <c r="S31" s="493">
        <f t="shared" si="1"/>
        <v>0</v>
      </c>
      <c r="T31" s="494">
        <f t="shared" si="2"/>
        <v>0</v>
      </c>
      <c r="U31" s="494">
        <f t="shared" ref="U31:U39" si="5">IFERROR(R31/$R$45*100,0)</f>
        <v>0</v>
      </c>
      <c r="V31" s="499"/>
    </row>
    <row r="32" spans="1:22" ht="55.5" hidden="1" customHeight="1" x14ac:dyDescent="0.25">
      <c r="A32" s="470">
        <v>13</v>
      </c>
      <c r="B32" s="499"/>
      <c r="C32" s="499"/>
      <c r="D32" s="499"/>
      <c r="E32" s="499"/>
      <c r="F32" s="499"/>
      <c r="G32" s="499"/>
      <c r="H32" s="501"/>
      <c r="I32" s="471"/>
      <c r="J32" s="471"/>
      <c r="K32" s="491"/>
      <c r="L32" s="491"/>
      <c r="M32" s="500"/>
      <c r="N32" s="500"/>
      <c r="O32" s="500"/>
      <c r="P32" s="491"/>
      <c r="Q32" s="491"/>
      <c r="R32" s="492">
        <f t="shared" si="4"/>
        <v>0</v>
      </c>
      <c r="S32" s="493">
        <f t="shared" si="1"/>
        <v>0</v>
      </c>
      <c r="T32" s="494">
        <f t="shared" si="2"/>
        <v>0</v>
      </c>
      <c r="U32" s="494">
        <f t="shared" si="5"/>
        <v>0</v>
      </c>
      <c r="V32" s="499"/>
    </row>
    <row r="33" spans="1:22" ht="55.5" hidden="1" customHeight="1" x14ac:dyDescent="0.25">
      <c r="A33" s="470">
        <v>14</v>
      </c>
      <c r="B33" s="499"/>
      <c r="C33" s="499"/>
      <c r="D33" s="499"/>
      <c r="E33" s="499"/>
      <c r="F33" s="499"/>
      <c r="G33" s="499"/>
      <c r="H33" s="501"/>
      <c r="I33" s="471"/>
      <c r="J33" s="471"/>
      <c r="K33" s="491"/>
      <c r="L33" s="491"/>
      <c r="M33" s="500"/>
      <c r="N33" s="500"/>
      <c r="O33" s="500"/>
      <c r="P33" s="491"/>
      <c r="Q33" s="491"/>
      <c r="R33" s="492">
        <f t="shared" si="4"/>
        <v>0</v>
      </c>
      <c r="S33" s="493">
        <f t="shared" si="1"/>
        <v>0</v>
      </c>
      <c r="T33" s="494">
        <f t="shared" si="2"/>
        <v>0</v>
      </c>
      <c r="U33" s="494">
        <f t="shared" si="5"/>
        <v>0</v>
      </c>
      <c r="V33" s="499"/>
    </row>
    <row r="34" spans="1:22" ht="55.5" hidden="1" customHeight="1" x14ac:dyDescent="0.25">
      <c r="A34" s="470">
        <v>15</v>
      </c>
      <c r="B34" s="499"/>
      <c r="C34" s="499"/>
      <c r="D34" s="499"/>
      <c r="E34" s="499"/>
      <c r="F34" s="499"/>
      <c r="G34" s="499"/>
      <c r="H34" s="501"/>
      <c r="I34" s="471"/>
      <c r="J34" s="471"/>
      <c r="K34" s="491"/>
      <c r="L34" s="491"/>
      <c r="M34" s="500"/>
      <c r="N34" s="500"/>
      <c r="O34" s="500"/>
      <c r="P34" s="491"/>
      <c r="Q34" s="491"/>
      <c r="R34" s="492">
        <f t="shared" si="4"/>
        <v>0</v>
      </c>
      <c r="S34" s="493">
        <f t="shared" si="1"/>
        <v>0</v>
      </c>
      <c r="T34" s="494">
        <f t="shared" si="2"/>
        <v>0</v>
      </c>
      <c r="U34" s="494">
        <f t="shared" si="5"/>
        <v>0</v>
      </c>
      <c r="V34" s="499"/>
    </row>
    <row r="35" spans="1:22" ht="55.5" hidden="1" customHeight="1" x14ac:dyDescent="0.25">
      <c r="A35" s="470">
        <v>16</v>
      </c>
      <c r="B35" s="499"/>
      <c r="C35" s="499"/>
      <c r="D35" s="499"/>
      <c r="E35" s="499"/>
      <c r="F35" s="499"/>
      <c r="G35" s="499"/>
      <c r="H35" s="501"/>
      <c r="I35" s="471"/>
      <c r="J35" s="471"/>
      <c r="K35" s="491"/>
      <c r="L35" s="491"/>
      <c r="M35" s="500"/>
      <c r="N35" s="500"/>
      <c r="O35" s="500"/>
      <c r="P35" s="491"/>
      <c r="Q35" s="491"/>
      <c r="R35" s="492">
        <f t="shared" si="4"/>
        <v>0</v>
      </c>
      <c r="S35" s="493">
        <f t="shared" si="1"/>
        <v>0</v>
      </c>
      <c r="T35" s="494">
        <f t="shared" si="2"/>
        <v>0</v>
      </c>
      <c r="U35" s="494">
        <f t="shared" si="5"/>
        <v>0</v>
      </c>
      <c r="V35" s="499"/>
    </row>
    <row r="36" spans="1:22" ht="55.5" hidden="1" customHeight="1" x14ac:dyDescent="0.25">
      <c r="A36" s="470">
        <v>17</v>
      </c>
      <c r="B36" s="499"/>
      <c r="C36" s="499"/>
      <c r="D36" s="499"/>
      <c r="E36" s="499"/>
      <c r="F36" s="499"/>
      <c r="G36" s="499"/>
      <c r="H36" s="501"/>
      <c r="I36" s="471"/>
      <c r="J36" s="471"/>
      <c r="K36" s="491"/>
      <c r="L36" s="491"/>
      <c r="M36" s="500"/>
      <c r="N36" s="500"/>
      <c r="O36" s="500"/>
      <c r="P36" s="491"/>
      <c r="Q36" s="491"/>
      <c r="R36" s="492">
        <f t="shared" si="4"/>
        <v>0</v>
      </c>
      <c r="S36" s="493">
        <f t="shared" si="1"/>
        <v>0</v>
      </c>
      <c r="T36" s="494">
        <f t="shared" si="2"/>
        <v>0</v>
      </c>
      <c r="U36" s="494">
        <f t="shared" si="5"/>
        <v>0</v>
      </c>
      <c r="V36" s="499"/>
    </row>
    <row r="37" spans="1:22" ht="55.5" hidden="1" customHeight="1" x14ac:dyDescent="0.25">
      <c r="A37" s="470">
        <v>18</v>
      </c>
      <c r="B37" s="499"/>
      <c r="C37" s="499"/>
      <c r="D37" s="499"/>
      <c r="E37" s="499"/>
      <c r="F37" s="499"/>
      <c r="G37" s="499"/>
      <c r="H37" s="501"/>
      <c r="I37" s="471"/>
      <c r="J37" s="471"/>
      <c r="K37" s="491"/>
      <c r="L37" s="491"/>
      <c r="M37" s="500"/>
      <c r="N37" s="500"/>
      <c r="O37" s="500"/>
      <c r="P37" s="491"/>
      <c r="Q37" s="491"/>
      <c r="R37" s="492">
        <f t="shared" si="4"/>
        <v>0</v>
      </c>
      <c r="S37" s="493">
        <f t="shared" si="1"/>
        <v>0</v>
      </c>
      <c r="T37" s="494">
        <f t="shared" si="2"/>
        <v>0</v>
      </c>
      <c r="U37" s="494">
        <f t="shared" si="5"/>
        <v>0</v>
      </c>
      <c r="V37" s="499"/>
    </row>
    <row r="38" spans="1:22" ht="55.5" hidden="1" customHeight="1" x14ac:dyDescent="0.25">
      <c r="A38" s="470">
        <v>19</v>
      </c>
      <c r="B38" s="499"/>
      <c r="C38" s="499"/>
      <c r="D38" s="499"/>
      <c r="E38" s="499"/>
      <c r="F38" s="499"/>
      <c r="G38" s="499"/>
      <c r="H38" s="501"/>
      <c r="I38" s="471"/>
      <c r="J38" s="471"/>
      <c r="K38" s="491"/>
      <c r="L38" s="491"/>
      <c r="M38" s="500"/>
      <c r="N38" s="500"/>
      <c r="O38" s="500"/>
      <c r="P38" s="491"/>
      <c r="Q38" s="491"/>
      <c r="R38" s="492">
        <f t="shared" si="4"/>
        <v>0</v>
      </c>
      <c r="S38" s="493">
        <f t="shared" si="1"/>
        <v>0</v>
      </c>
      <c r="T38" s="494">
        <f t="shared" si="2"/>
        <v>0</v>
      </c>
      <c r="U38" s="494">
        <f t="shared" si="5"/>
        <v>0</v>
      </c>
      <c r="V38" s="499"/>
    </row>
    <row r="39" spans="1:22" ht="55.5" hidden="1" customHeight="1" x14ac:dyDescent="0.25">
      <c r="A39" s="470">
        <v>20</v>
      </c>
      <c r="B39" s="499"/>
      <c r="C39" s="499"/>
      <c r="D39" s="499"/>
      <c r="E39" s="499"/>
      <c r="F39" s="499"/>
      <c r="G39" s="499"/>
      <c r="H39" s="501"/>
      <c r="I39" s="471"/>
      <c r="J39" s="471"/>
      <c r="K39" s="491"/>
      <c r="L39" s="491"/>
      <c r="M39" s="500"/>
      <c r="N39" s="500"/>
      <c r="O39" s="500"/>
      <c r="P39" s="491"/>
      <c r="Q39" s="491"/>
      <c r="R39" s="492">
        <f t="shared" si="4"/>
        <v>0</v>
      </c>
      <c r="S39" s="493">
        <f t="shared" si="1"/>
        <v>0</v>
      </c>
      <c r="T39" s="494">
        <f t="shared" si="2"/>
        <v>0</v>
      </c>
      <c r="U39" s="494">
        <f t="shared" si="5"/>
        <v>0</v>
      </c>
      <c r="V39" s="499"/>
    </row>
    <row r="40" spans="1:22" ht="55.5" hidden="1" customHeight="1" x14ac:dyDescent="0.25">
      <c r="A40" s="470">
        <v>21</v>
      </c>
      <c r="B40" s="499"/>
      <c r="C40" s="499"/>
      <c r="D40" s="499"/>
      <c r="E40" s="499"/>
      <c r="F40" s="499"/>
      <c r="G40" s="499"/>
      <c r="H40" s="501"/>
      <c r="I40" s="471"/>
      <c r="J40" s="471"/>
      <c r="K40" s="491"/>
      <c r="L40" s="491"/>
      <c r="M40" s="500"/>
      <c r="N40" s="500"/>
      <c r="O40" s="500"/>
      <c r="P40" s="491"/>
      <c r="Q40" s="491"/>
      <c r="R40" s="492">
        <f t="shared" si="4"/>
        <v>0</v>
      </c>
      <c r="S40" s="493">
        <f t="shared" si="1"/>
        <v>0</v>
      </c>
      <c r="T40" s="494">
        <f t="shared" si="2"/>
        <v>0</v>
      </c>
      <c r="U40" s="494">
        <f>IFERROR(R40/$R$45*100,0)</f>
        <v>0</v>
      </c>
      <c r="V40" s="499"/>
    </row>
    <row r="41" spans="1:22" ht="55.5" hidden="1" customHeight="1" x14ac:dyDescent="0.25">
      <c r="A41" s="470">
        <v>22</v>
      </c>
      <c r="B41" s="499"/>
      <c r="C41" s="499"/>
      <c r="D41" s="499"/>
      <c r="E41" s="499"/>
      <c r="F41" s="499"/>
      <c r="G41" s="499"/>
      <c r="H41" s="501"/>
      <c r="I41" s="471"/>
      <c r="J41" s="471"/>
      <c r="K41" s="491"/>
      <c r="L41" s="491"/>
      <c r="M41" s="500"/>
      <c r="N41" s="500"/>
      <c r="O41" s="500"/>
      <c r="P41" s="491"/>
      <c r="Q41" s="491"/>
      <c r="R41" s="492">
        <f t="shared" si="4"/>
        <v>0</v>
      </c>
      <c r="S41" s="493">
        <f t="shared" si="1"/>
        <v>0</v>
      </c>
      <c r="T41" s="494">
        <f t="shared" si="2"/>
        <v>0</v>
      </c>
      <c r="U41" s="494">
        <f>IFERROR(R41/$R$45*100,0)</f>
        <v>0</v>
      </c>
      <c r="V41" s="499"/>
    </row>
    <row r="42" spans="1:22" ht="55.5" hidden="1" customHeight="1" x14ac:dyDescent="0.25">
      <c r="A42" s="470">
        <v>23</v>
      </c>
      <c r="B42" s="499"/>
      <c r="C42" s="499"/>
      <c r="D42" s="499"/>
      <c r="E42" s="499"/>
      <c r="F42" s="499"/>
      <c r="G42" s="499"/>
      <c r="H42" s="501"/>
      <c r="I42" s="471"/>
      <c r="J42" s="471"/>
      <c r="K42" s="491"/>
      <c r="L42" s="491"/>
      <c r="M42" s="500"/>
      <c r="N42" s="500"/>
      <c r="O42" s="500"/>
      <c r="P42" s="491"/>
      <c r="Q42" s="491"/>
      <c r="R42" s="492">
        <f t="shared" si="4"/>
        <v>0</v>
      </c>
      <c r="S42" s="493">
        <f t="shared" si="1"/>
        <v>0</v>
      </c>
      <c r="T42" s="494">
        <f t="shared" si="2"/>
        <v>0</v>
      </c>
      <c r="U42" s="494">
        <f>IFERROR(R42/$R$45*100,0)</f>
        <v>0</v>
      </c>
      <c r="V42" s="499"/>
    </row>
    <row r="43" spans="1:22" ht="55.5" hidden="1" customHeight="1" x14ac:dyDescent="0.25">
      <c r="A43" s="470">
        <v>24</v>
      </c>
      <c r="B43" s="499"/>
      <c r="C43" s="499"/>
      <c r="D43" s="499"/>
      <c r="E43" s="499"/>
      <c r="F43" s="499"/>
      <c r="G43" s="499"/>
      <c r="H43" s="501"/>
      <c r="I43" s="471"/>
      <c r="J43" s="471"/>
      <c r="K43" s="491"/>
      <c r="L43" s="491"/>
      <c r="M43" s="500"/>
      <c r="N43" s="500"/>
      <c r="O43" s="500"/>
      <c r="P43" s="491"/>
      <c r="Q43" s="491"/>
      <c r="R43" s="492">
        <f t="shared" si="4"/>
        <v>0</v>
      </c>
      <c r="S43" s="493">
        <f t="shared" si="1"/>
        <v>0</v>
      </c>
      <c r="T43" s="494">
        <f t="shared" si="2"/>
        <v>0</v>
      </c>
      <c r="U43" s="494">
        <f>IFERROR(R43/$R$45*100,0)</f>
        <v>0</v>
      </c>
      <c r="V43" s="499"/>
    </row>
    <row r="44" spans="1:22" ht="26.25" hidden="1" customHeight="1" x14ac:dyDescent="0.25">
      <c r="A44" s="470">
        <v>25</v>
      </c>
      <c r="B44" s="499"/>
      <c r="C44" s="499"/>
      <c r="D44" s="499"/>
      <c r="E44" s="499"/>
      <c r="F44" s="499"/>
      <c r="G44" s="499"/>
      <c r="H44" s="501"/>
      <c r="I44" s="471"/>
      <c r="J44" s="471"/>
      <c r="K44" s="491"/>
      <c r="L44" s="491"/>
      <c r="M44" s="500"/>
      <c r="N44" s="500"/>
      <c r="O44" s="500"/>
      <c r="P44" s="491"/>
      <c r="Q44" s="491"/>
      <c r="R44" s="492">
        <f t="shared" si="4"/>
        <v>0</v>
      </c>
      <c r="S44" s="493">
        <f t="shared" si="1"/>
        <v>0</v>
      </c>
      <c r="T44" s="494">
        <f t="shared" si="2"/>
        <v>0</v>
      </c>
      <c r="U44" s="494">
        <f>IFERROR(R44/$R$45*100,0)</f>
        <v>0</v>
      </c>
      <c r="V44" s="499"/>
    </row>
    <row r="45" spans="1:22" s="462" customFormat="1" ht="24.75" customHeight="1" x14ac:dyDescent="0.4">
      <c r="A45" s="990" t="s">
        <v>71</v>
      </c>
      <c r="B45" s="991"/>
      <c r="C45" s="991"/>
      <c r="D45" s="991"/>
      <c r="E45" s="991"/>
      <c r="F45" s="991"/>
      <c r="G45" s="991"/>
      <c r="H45" s="991"/>
      <c r="I45" s="991"/>
      <c r="J45" s="992"/>
      <c r="K45" s="437">
        <f>SUM(K20:K29)</f>
        <v>20000000</v>
      </c>
      <c r="L45" s="437">
        <f>SUM(L20:L29)</f>
        <v>30000000</v>
      </c>
      <c r="M45" s="486"/>
      <c r="N45" s="486"/>
      <c r="O45" s="486"/>
      <c r="P45" s="437">
        <f>SUM(P20:P29)</f>
        <v>0</v>
      </c>
      <c r="Q45" s="437">
        <f>SUM(Q20:Q29)</f>
        <v>45000000</v>
      </c>
      <c r="R45" s="437">
        <f>SUM(R20:R29)</f>
        <v>45000000</v>
      </c>
      <c r="S45" s="439">
        <f>R45-L45</f>
        <v>15000000</v>
      </c>
      <c r="T45" s="480">
        <f>IFERROR(S45/L45*100,0)</f>
        <v>50</v>
      </c>
      <c r="U45" s="480">
        <f>SUM(U20:U29)</f>
        <v>100</v>
      </c>
      <c r="V45" s="481"/>
    </row>
    <row r="46" spans="1:22" x14ac:dyDescent="0.4">
      <c r="A46" s="495" t="s">
        <v>72</v>
      </c>
      <c r="B46" s="495"/>
      <c r="C46" s="495"/>
      <c r="D46" s="495"/>
      <c r="E46" s="495"/>
      <c r="F46" s="495"/>
      <c r="G46" s="495"/>
      <c r="H46" s="495"/>
      <c r="I46" s="495"/>
      <c r="J46" s="495"/>
      <c r="K46" s="498"/>
      <c r="L46" s="498"/>
      <c r="M46" s="498"/>
      <c r="N46" s="498"/>
      <c r="O46" s="498"/>
      <c r="P46" s="503"/>
      <c r="Q46" s="503"/>
      <c r="R46" s="504"/>
      <c r="S46" s="495"/>
      <c r="T46" s="495"/>
      <c r="U46" s="495"/>
      <c r="V46" s="495"/>
    </row>
    <row r="47" spans="1:22" ht="36" customHeight="1" x14ac:dyDescent="0.25">
      <c r="A47" s="984" t="s">
        <v>73</v>
      </c>
      <c r="B47" s="985"/>
      <c r="C47" s="985"/>
      <c r="D47" s="985"/>
      <c r="E47" s="985"/>
      <c r="F47" s="985"/>
      <c r="G47" s="985"/>
      <c r="H47" s="985"/>
      <c r="I47" s="985"/>
      <c r="J47" s="985"/>
      <c r="K47" s="985"/>
      <c r="L47" s="985"/>
      <c r="M47" s="985"/>
      <c r="N47" s="985"/>
      <c r="O47" s="985"/>
      <c r="P47" s="985"/>
      <c r="Q47" s="985"/>
      <c r="R47" s="985"/>
      <c r="S47" s="985"/>
      <c r="T47" s="985"/>
      <c r="U47" s="985"/>
      <c r="V47" s="986"/>
    </row>
    <row r="48" spans="1:22" ht="95.25" customHeight="1" x14ac:dyDescent="0.4">
      <c r="A48" s="1009"/>
      <c r="B48" s="1010"/>
      <c r="C48" s="1010"/>
      <c r="D48" s="1010"/>
      <c r="E48" s="1010"/>
      <c r="F48" s="1010"/>
      <c r="G48" s="1010"/>
      <c r="H48" s="1010"/>
      <c r="I48" s="1010"/>
      <c r="J48" s="1010"/>
      <c r="K48" s="1010"/>
      <c r="L48" s="1010"/>
      <c r="M48" s="1010"/>
      <c r="N48" s="1010"/>
      <c r="O48" s="1010"/>
      <c r="P48" s="1010"/>
      <c r="Q48" s="1010"/>
      <c r="R48" s="1010"/>
      <c r="S48" s="1010"/>
      <c r="T48" s="1010"/>
      <c r="U48" s="1010"/>
      <c r="V48" s="1011"/>
    </row>
    <row r="49" spans="1:22" ht="15" hidden="1" customHeight="1" x14ac:dyDescent="0.4">
      <c r="A49" s="987" t="s">
        <v>74</v>
      </c>
      <c r="B49" s="987"/>
      <c r="C49" s="987"/>
      <c r="D49" s="987"/>
      <c r="E49" s="987"/>
      <c r="F49" s="987"/>
      <c r="G49" s="987"/>
      <c r="H49" s="987"/>
      <c r="I49" s="987"/>
      <c r="J49" s="467"/>
      <c r="K49" s="467"/>
      <c r="L49" s="467"/>
      <c r="M49" s="467"/>
      <c r="N49" s="467"/>
      <c r="O49" s="467"/>
      <c r="P49" s="467"/>
      <c r="Q49" s="467"/>
      <c r="R49" s="467"/>
      <c r="S49" s="467"/>
      <c r="T49" s="467"/>
      <c r="U49" s="467"/>
      <c r="V49" s="467"/>
    </row>
    <row r="50" spans="1:22" ht="15" hidden="1" customHeight="1" x14ac:dyDescent="0.4">
      <c r="A50" s="468" t="s">
        <v>75</v>
      </c>
      <c r="B50" s="468"/>
      <c r="C50" s="979" t="s">
        <v>76</v>
      </c>
      <c r="D50" s="979"/>
      <c r="E50" s="979"/>
      <c r="F50" s="979"/>
      <c r="G50" s="979"/>
      <c r="H50" s="979"/>
      <c r="I50" s="979"/>
      <c r="V50" s="451"/>
    </row>
    <row r="51" spans="1:22" ht="15" hidden="1" customHeight="1" x14ac:dyDescent="0.4">
      <c r="A51" s="468" t="s">
        <v>77</v>
      </c>
      <c r="B51" s="468"/>
      <c r="C51" s="979" t="s">
        <v>78</v>
      </c>
      <c r="D51" s="979"/>
      <c r="E51" s="979"/>
      <c r="F51" s="979"/>
      <c r="G51" s="979"/>
      <c r="H51" s="979"/>
      <c r="I51" s="979"/>
      <c r="V51" s="451"/>
    </row>
    <row r="52" spans="1:22" ht="15" hidden="1" customHeight="1" x14ac:dyDescent="0.4">
      <c r="A52" s="468" t="s">
        <v>79</v>
      </c>
      <c r="B52" s="468"/>
      <c r="C52" s="979" t="s">
        <v>80</v>
      </c>
      <c r="D52" s="979"/>
      <c r="E52" s="979"/>
      <c r="F52" s="979"/>
      <c r="G52" s="979"/>
      <c r="H52" s="979"/>
      <c r="I52" s="979"/>
      <c r="V52" s="451"/>
    </row>
    <row r="53" spans="1:22" ht="15" hidden="1" customHeight="1" x14ac:dyDescent="0.4">
      <c r="A53" s="468" t="s">
        <v>81</v>
      </c>
      <c r="B53" s="468"/>
      <c r="C53" s="979" t="s">
        <v>82</v>
      </c>
      <c r="D53" s="979"/>
      <c r="E53" s="979"/>
      <c r="F53" s="979"/>
      <c r="G53" s="979"/>
      <c r="H53" s="979"/>
      <c r="I53" s="979"/>
      <c r="V53" s="451"/>
    </row>
    <row r="54" spans="1:22" ht="35.25" customHeight="1" x14ac:dyDescent="0.4"/>
  </sheetData>
  <sheetProtection algorithmName="SHA-512" hashValue="QlvT8abOtuw+2YuCr21Qrdu4cDvAgii0GSfjOPmXh4vqRj87iqrBe4A237QDqc0z3tar/I2j8bpArzBSyDGoFA==" saltValue="+WK0YuNGz2dZfs/WkRg1lw==" spinCount="100000" sheet="1" objects="1" scenarios="1" selectLockedCells="1" selectUnlockedCells="1"/>
  <mergeCells count="57">
    <mergeCell ref="C51:I51"/>
    <mergeCell ref="C52:I52"/>
    <mergeCell ref="C53:I53"/>
    <mergeCell ref="U20:U21"/>
    <mergeCell ref="A45:J45"/>
    <mergeCell ref="A47:V47"/>
    <mergeCell ref="A48:V48"/>
    <mergeCell ref="A49:I49"/>
    <mergeCell ref="C50:I50"/>
    <mergeCell ref="T18:T19"/>
    <mergeCell ref="K20:K21"/>
    <mergeCell ref="L20:L21"/>
    <mergeCell ref="P20:P21"/>
    <mergeCell ref="Q20:Q21"/>
    <mergeCell ref="R20:R21"/>
    <mergeCell ref="S20:S21"/>
    <mergeCell ref="T20:T21"/>
    <mergeCell ref="S18:S19"/>
    <mergeCell ref="J18:J19"/>
    <mergeCell ref="K18:K19"/>
    <mergeCell ref="L18:L19"/>
    <mergeCell ref="M18:O18"/>
    <mergeCell ref="P18:R18"/>
    <mergeCell ref="I18:I19"/>
    <mergeCell ref="A16:V16"/>
    <mergeCell ref="A17:A19"/>
    <mergeCell ref="B17:B19"/>
    <mergeCell ref="C17:H17"/>
    <mergeCell ref="I17:J17"/>
    <mergeCell ref="K17:R17"/>
    <mergeCell ref="S17:T17"/>
    <mergeCell ref="U17:U19"/>
    <mergeCell ref="V17:V19"/>
    <mergeCell ref="C18:C19"/>
    <mergeCell ref="D18:D19"/>
    <mergeCell ref="E18:E19"/>
    <mergeCell ref="F18:F19"/>
    <mergeCell ref="G18:G19"/>
    <mergeCell ref="H18:H19"/>
    <mergeCell ref="A13:I13"/>
    <mergeCell ref="J13:V13"/>
    <mergeCell ref="A14:I14"/>
    <mergeCell ref="J14:V14"/>
    <mergeCell ref="A15:I15"/>
    <mergeCell ref="J15:V15"/>
    <mergeCell ref="A10:I10"/>
    <mergeCell ref="J10:V10"/>
    <mergeCell ref="A11:I11"/>
    <mergeCell ref="J11:V11"/>
    <mergeCell ref="A12:I12"/>
    <mergeCell ref="J12:V12"/>
    <mergeCell ref="A6:V6"/>
    <mergeCell ref="A7:V7"/>
    <mergeCell ref="A8:I8"/>
    <mergeCell ref="J8:V8"/>
    <mergeCell ref="A9:I9"/>
    <mergeCell ref="J9:V9"/>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4:V54"/>
  <sheetViews>
    <sheetView showGridLines="0" topLeftCell="A10" zoomScale="50" zoomScaleNormal="50" zoomScaleSheetLayoutView="80" workbookViewId="0">
      <selection activeCell="J14" sqref="J14:V14"/>
    </sheetView>
  </sheetViews>
  <sheetFormatPr defaultColWidth="9.140625" defaultRowHeight="26.25" x14ac:dyDescent="0.4"/>
  <cols>
    <col min="1" max="1" width="13" style="451" customWidth="1"/>
    <col min="2" max="2" width="23.85546875" style="451" customWidth="1"/>
    <col min="3" max="3" width="51" style="451" customWidth="1"/>
    <col min="4" max="4" width="30.5703125" style="451" customWidth="1"/>
    <col min="5" max="5" width="52" style="451" customWidth="1"/>
    <col min="6" max="6" width="39.140625" style="451" customWidth="1"/>
    <col min="7" max="7" width="46.85546875" style="451" customWidth="1"/>
    <col min="8" max="8" width="26.42578125" style="451" customWidth="1"/>
    <col min="9" max="9" width="26.28515625" style="451" customWidth="1"/>
    <col min="10" max="10" width="21.85546875" style="451" customWidth="1"/>
    <col min="11" max="15" width="32.28515625" style="451" customWidth="1"/>
    <col min="16" max="16" width="28.5703125" style="451" customWidth="1"/>
    <col min="17" max="17" width="37.28515625" style="451" customWidth="1"/>
    <col min="18" max="18" width="30" style="451" customWidth="1"/>
    <col min="19" max="19" width="28.42578125" style="451" customWidth="1"/>
    <col min="20" max="20" width="25" style="451" customWidth="1"/>
    <col min="21" max="21" width="20" style="451" customWidth="1"/>
    <col min="22" max="22" width="36" style="455" customWidth="1"/>
    <col min="23" max="27" width="9.140625" style="454"/>
    <col min="28" max="28" width="14" style="454" bestFit="1" customWidth="1"/>
    <col min="29" max="16384" width="9.140625" style="454"/>
  </cols>
  <sheetData>
    <row r="4" spans="1:22" ht="33.75" x14ac:dyDescent="0.4">
      <c r="K4" s="453"/>
      <c r="L4" s="453"/>
      <c r="M4" s="453"/>
      <c r="N4" s="453"/>
      <c r="O4" s="453"/>
    </row>
    <row r="5" spans="1:22" ht="39" customHeight="1" x14ac:dyDescent="0.4"/>
    <row r="6" spans="1:22" ht="31.5" customHeight="1" x14ac:dyDescent="0.25">
      <c r="A6" s="969" t="s">
        <v>0</v>
      </c>
      <c r="B6" s="969"/>
      <c r="C6" s="969"/>
      <c r="D6" s="969"/>
      <c r="E6" s="969"/>
      <c r="F6" s="969"/>
      <c r="G6" s="969"/>
      <c r="H6" s="969"/>
      <c r="I6" s="969"/>
      <c r="J6" s="969"/>
      <c r="K6" s="969"/>
      <c r="L6" s="969"/>
      <c r="M6" s="969"/>
      <c r="N6" s="969"/>
      <c r="O6" s="969"/>
      <c r="P6" s="969"/>
      <c r="Q6" s="969"/>
      <c r="R6" s="969"/>
      <c r="S6" s="969"/>
      <c r="T6" s="969"/>
      <c r="U6" s="969"/>
      <c r="V6" s="969"/>
    </row>
    <row r="7" spans="1:22" x14ac:dyDescent="0.25">
      <c r="A7" s="970" t="s">
        <v>1</v>
      </c>
      <c r="B7" s="970"/>
      <c r="C7" s="970"/>
      <c r="D7" s="970"/>
      <c r="E7" s="970"/>
      <c r="F7" s="970"/>
      <c r="G7" s="970"/>
      <c r="H7" s="970"/>
      <c r="I7" s="970"/>
      <c r="J7" s="970"/>
      <c r="K7" s="970"/>
      <c r="L7" s="970"/>
      <c r="M7" s="970"/>
      <c r="N7" s="970"/>
      <c r="O7" s="970"/>
      <c r="P7" s="970"/>
      <c r="Q7" s="970"/>
      <c r="R7" s="970"/>
      <c r="S7" s="970"/>
      <c r="T7" s="970"/>
      <c r="U7" s="970"/>
      <c r="V7" s="970"/>
    </row>
    <row r="8" spans="1:22" ht="45" customHeight="1" x14ac:dyDescent="0.25">
      <c r="A8" s="971" t="s">
        <v>2</v>
      </c>
      <c r="B8" s="971"/>
      <c r="C8" s="971"/>
      <c r="D8" s="971"/>
      <c r="E8" s="971"/>
      <c r="F8" s="971"/>
      <c r="G8" s="971"/>
      <c r="H8" s="971"/>
      <c r="I8" s="971"/>
      <c r="J8" s="972" t="s">
        <v>1481</v>
      </c>
      <c r="K8" s="972"/>
      <c r="L8" s="972"/>
      <c r="M8" s="972"/>
      <c r="N8" s="972"/>
      <c r="O8" s="972"/>
      <c r="P8" s="972"/>
      <c r="Q8" s="972"/>
      <c r="R8" s="972"/>
      <c r="S8" s="972"/>
      <c r="T8" s="972"/>
      <c r="U8" s="972"/>
      <c r="V8" s="972"/>
    </row>
    <row r="9" spans="1:22" ht="45" customHeight="1" x14ac:dyDescent="0.25">
      <c r="A9" s="971" t="s">
        <v>4</v>
      </c>
      <c r="B9" s="971"/>
      <c r="C9" s="971"/>
      <c r="D9" s="971"/>
      <c r="E9" s="971"/>
      <c r="F9" s="971"/>
      <c r="G9" s="971"/>
      <c r="H9" s="971"/>
      <c r="I9" s="971"/>
      <c r="J9" s="972" t="s">
        <v>1244</v>
      </c>
      <c r="K9" s="972"/>
      <c r="L9" s="972"/>
      <c r="M9" s="972"/>
      <c r="N9" s="972"/>
      <c r="O9" s="972"/>
      <c r="P9" s="972"/>
      <c r="Q9" s="972"/>
      <c r="R9" s="972"/>
      <c r="S9" s="972"/>
      <c r="T9" s="972"/>
      <c r="U9" s="972"/>
      <c r="V9" s="972"/>
    </row>
    <row r="10" spans="1:22" ht="45" customHeight="1" x14ac:dyDescent="0.25">
      <c r="A10" s="971" t="s">
        <v>6</v>
      </c>
      <c r="B10" s="971"/>
      <c r="C10" s="971"/>
      <c r="D10" s="971"/>
      <c r="E10" s="971"/>
      <c r="F10" s="971"/>
      <c r="G10" s="971"/>
      <c r="H10" s="971"/>
      <c r="I10" s="971"/>
      <c r="J10" s="972" t="s">
        <v>7</v>
      </c>
      <c r="K10" s="972"/>
      <c r="L10" s="972"/>
      <c r="M10" s="972"/>
      <c r="N10" s="972"/>
      <c r="O10" s="972"/>
      <c r="P10" s="972"/>
      <c r="Q10" s="972"/>
      <c r="R10" s="972"/>
      <c r="S10" s="972"/>
      <c r="T10" s="972"/>
      <c r="U10" s="972"/>
      <c r="V10" s="972"/>
    </row>
    <row r="11" spans="1:22" ht="45" customHeight="1" x14ac:dyDescent="0.25">
      <c r="A11" s="971" t="s">
        <v>8</v>
      </c>
      <c r="B11" s="971"/>
      <c r="C11" s="971"/>
      <c r="D11" s="971"/>
      <c r="E11" s="971"/>
      <c r="F11" s="971"/>
      <c r="G11" s="971"/>
      <c r="H11" s="971"/>
      <c r="I11" s="971"/>
      <c r="J11" s="972" t="s">
        <v>1800</v>
      </c>
      <c r="K11" s="972"/>
      <c r="L11" s="972"/>
      <c r="M11" s="972"/>
      <c r="N11" s="972"/>
      <c r="O11" s="972"/>
      <c r="P11" s="972"/>
      <c r="Q11" s="972"/>
      <c r="R11" s="972"/>
      <c r="S11" s="972"/>
      <c r="T11" s="972"/>
      <c r="U11" s="972"/>
      <c r="V11" s="972"/>
    </row>
    <row r="12" spans="1:22" ht="66" customHeight="1" x14ac:dyDescent="0.25">
      <c r="A12" s="971" t="s">
        <v>85</v>
      </c>
      <c r="B12" s="971"/>
      <c r="C12" s="971"/>
      <c r="D12" s="971"/>
      <c r="E12" s="971"/>
      <c r="F12" s="971"/>
      <c r="G12" s="971"/>
      <c r="H12" s="971"/>
      <c r="I12" s="971"/>
      <c r="J12" s="972" t="s">
        <v>1801</v>
      </c>
      <c r="K12" s="972"/>
      <c r="L12" s="972"/>
      <c r="M12" s="972"/>
      <c r="N12" s="972"/>
      <c r="O12" s="972"/>
      <c r="P12" s="972"/>
      <c r="Q12" s="972"/>
      <c r="R12" s="972"/>
      <c r="S12" s="972"/>
      <c r="T12" s="972"/>
      <c r="U12" s="972"/>
      <c r="V12" s="972"/>
    </row>
    <row r="13" spans="1:22" ht="45" customHeight="1" x14ac:dyDescent="0.25">
      <c r="A13" s="971" t="s">
        <v>12</v>
      </c>
      <c r="B13" s="971"/>
      <c r="C13" s="971"/>
      <c r="D13" s="971"/>
      <c r="E13" s="971"/>
      <c r="F13" s="971"/>
      <c r="G13" s="971"/>
      <c r="H13" s="971"/>
      <c r="I13" s="971"/>
      <c r="J13" s="972" t="s">
        <v>1802</v>
      </c>
      <c r="K13" s="972"/>
      <c r="L13" s="972"/>
      <c r="M13" s="972"/>
      <c r="N13" s="972"/>
      <c r="O13" s="972"/>
      <c r="P13" s="972"/>
      <c r="Q13" s="972"/>
      <c r="R13" s="972"/>
      <c r="S13" s="972"/>
      <c r="T13" s="972"/>
      <c r="U13" s="972"/>
      <c r="V13" s="972"/>
    </row>
    <row r="14" spans="1:22" ht="45" customHeight="1" x14ac:dyDescent="0.25">
      <c r="A14" s="971" t="s">
        <v>14</v>
      </c>
      <c r="B14" s="971"/>
      <c r="C14" s="971"/>
      <c r="D14" s="971"/>
      <c r="E14" s="971"/>
      <c r="F14" s="971"/>
      <c r="G14" s="971"/>
      <c r="H14" s="971"/>
      <c r="I14" s="971"/>
      <c r="J14" s="972" t="s">
        <v>286</v>
      </c>
      <c r="K14" s="972"/>
      <c r="L14" s="972"/>
      <c r="M14" s="972"/>
      <c r="N14" s="972"/>
      <c r="O14" s="972"/>
      <c r="P14" s="972"/>
      <c r="Q14" s="972"/>
      <c r="R14" s="972"/>
      <c r="S14" s="972"/>
      <c r="T14" s="972"/>
      <c r="U14" s="972"/>
      <c r="V14" s="972"/>
    </row>
    <row r="15" spans="1:22" ht="45" customHeight="1" x14ac:dyDescent="0.25">
      <c r="A15" s="976" t="s">
        <v>16</v>
      </c>
      <c r="B15" s="976"/>
      <c r="C15" s="976"/>
      <c r="D15" s="976"/>
      <c r="E15" s="976"/>
      <c r="F15" s="976"/>
      <c r="G15" s="976"/>
      <c r="H15" s="976"/>
      <c r="I15" s="976"/>
      <c r="J15" s="977" t="s">
        <v>1803</v>
      </c>
      <c r="K15" s="977"/>
      <c r="L15" s="977"/>
      <c r="M15" s="977"/>
      <c r="N15" s="977"/>
      <c r="O15" s="977"/>
      <c r="P15" s="977"/>
      <c r="Q15" s="977"/>
      <c r="R15" s="977"/>
      <c r="S15" s="977"/>
      <c r="T15" s="977"/>
      <c r="U15" s="977"/>
      <c r="V15" s="977"/>
    </row>
    <row r="16" spans="1:22" s="456" customFormat="1" ht="54" customHeight="1" x14ac:dyDescent="0.25">
      <c r="A16" s="978"/>
      <c r="B16" s="978"/>
      <c r="C16" s="978"/>
      <c r="D16" s="978"/>
      <c r="E16" s="978"/>
      <c r="F16" s="978"/>
      <c r="G16" s="978"/>
      <c r="H16" s="978"/>
      <c r="I16" s="978"/>
      <c r="J16" s="978"/>
      <c r="K16" s="978"/>
      <c r="L16" s="978"/>
      <c r="M16" s="978"/>
      <c r="N16" s="978"/>
      <c r="O16" s="978"/>
      <c r="P16" s="978"/>
      <c r="Q16" s="978"/>
      <c r="R16" s="978"/>
      <c r="S16" s="978"/>
      <c r="T16" s="978"/>
      <c r="U16" s="978"/>
      <c r="V16" s="978"/>
    </row>
    <row r="17" spans="1:22" ht="60" customHeight="1" x14ac:dyDescent="0.25">
      <c r="A17" s="929" t="s">
        <v>17</v>
      </c>
      <c r="B17" s="929" t="s">
        <v>18</v>
      </c>
      <c r="C17" s="932" t="s">
        <v>19</v>
      </c>
      <c r="D17" s="933"/>
      <c r="E17" s="933"/>
      <c r="F17" s="933"/>
      <c r="G17" s="933"/>
      <c r="H17" s="934"/>
      <c r="I17" s="932" t="s">
        <v>20</v>
      </c>
      <c r="J17" s="934"/>
      <c r="K17" s="929" t="s">
        <v>21</v>
      </c>
      <c r="L17" s="929"/>
      <c r="M17" s="929"/>
      <c r="N17" s="929"/>
      <c r="O17" s="929"/>
      <c r="P17" s="929"/>
      <c r="Q17" s="929"/>
      <c r="R17" s="929"/>
      <c r="S17" s="929" t="s">
        <v>22</v>
      </c>
      <c r="T17" s="929"/>
      <c r="U17" s="1019" t="s">
        <v>89</v>
      </c>
      <c r="V17" s="929" t="s">
        <v>24</v>
      </c>
    </row>
    <row r="18" spans="1:22" ht="48.75" customHeight="1" x14ac:dyDescent="0.25">
      <c r="A18" s="929"/>
      <c r="B18" s="929"/>
      <c r="C18" s="929" t="s">
        <v>25</v>
      </c>
      <c r="D18" s="937" t="s">
        <v>26</v>
      </c>
      <c r="E18" s="937" t="s">
        <v>27</v>
      </c>
      <c r="F18" s="929" t="s">
        <v>28</v>
      </c>
      <c r="G18" s="937" t="s">
        <v>29</v>
      </c>
      <c r="H18" s="937" t="s">
        <v>30</v>
      </c>
      <c r="I18" s="929" t="s">
        <v>31</v>
      </c>
      <c r="J18" s="937" t="s">
        <v>32</v>
      </c>
      <c r="K18" s="929" t="s">
        <v>1561</v>
      </c>
      <c r="L18" s="929" t="s">
        <v>2576</v>
      </c>
      <c r="M18" s="1020" t="s">
        <v>35</v>
      </c>
      <c r="N18" s="1021"/>
      <c r="O18" s="1022"/>
      <c r="P18" s="1174" t="s">
        <v>33</v>
      </c>
      <c r="Q18" s="1174"/>
      <c r="R18" s="1174"/>
      <c r="S18" s="1174" t="s">
        <v>90</v>
      </c>
      <c r="T18" s="929" t="s">
        <v>91</v>
      </c>
      <c r="U18" s="1019"/>
      <c r="V18" s="929"/>
    </row>
    <row r="19" spans="1:22" ht="79.900000000000006" customHeight="1" x14ac:dyDescent="0.25">
      <c r="A19" s="929"/>
      <c r="B19" s="929"/>
      <c r="C19" s="929"/>
      <c r="D19" s="938"/>
      <c r="E19" s="938"/>
      <c r="F19" s="929"/>
      <c r="G19" s="939"/>
      <c r="H19" s="939"/>
      <c r="I19" s="929"/>
      <c r="J19" s="939"/>
      <c r="K19" s="929"/>
      <c r="L19" s="929"/>
      <c r="M19" s="6" t="s">
        <v>39</v>
      </c>
      <c r="N19" s="6" t="s">
        <v>40</v>
      </c>
      <c r="O19" s="6" t="s">
        <v>41</v>
      </c>
      <c r="P19" s="566" t="s">
        <v>1563</v>
      </c>
      <c r="Q19" s="566" t="s">
        <v>1564</v>
      </c>
      <c r="R19" s="566" t="s">
        <v>1565</v>
      </c>
      <c r="S19" s="1174"/>
      <c r="T19" s="929"/>
      <c r="U19" s="1019"/>
      <c r="V19" s="929"/>
    </row>
    <row r="20" spans="1:22" ht="231.75" customHeight="1" x14ac:dyDescent="0.25">
      <c r="A20" s="470">
        <v>1</v>
      </c>
      <c r="B20" s="506" t="s">
        <v>92</v>
      </c>
      <c r="C20" s="470" t="s">
        <v>1804</v>
      </c>
      <c r="D20" s="470" t="s">
        <v>1805</v>
      </c>
      <c r="E20" s="470" t="s">
        <v>1806</v>
      </c>
      <c r="F20" s="470" t="s">
        <v>1807</v>
      </c>
      <c r="G20" s="470" t="s">
        <v>1808</v>
      </c>
      <c r="H20" s="470" t="s">
        <v>1244</v>
      </c>
      <c r="I20" s="471" t="s">
        <v>65</v>
      </c>
      <c r="J20" s="471" t="s">
        <v>53</v>
      </c>
      <c r="K20" s="945">
        <v>853931.07</v>
      </c>
      <c r="L20" s="945">
        <v>850093.66</v>
      </c>
      <c r="M20" s="489" t="s">
        <v>189</v>
      </c>
      <c r="N20" s="489"/>
      <c r="O20" s="489"/>
      <c r="P20" s="945">
        <v>0</v>
      </c>
      <c r="Q20" s="945">
        <f>R20-P20</f>
        <v>850093.66</v>
      </c>
      <c r="R20" s="948">
        <v>850093.66</v>
      </c>
      <c r="S20" s="951">
        <f>R20-L20</f>
        <v>0</v>
      </c>
      <c r="T20" s="1003">
        <f>IFERROR(S20/L20*100,0)</f>
        <v>0</v>
      </c>
      <c r="U20" s="1175">
        <f>IFERROR(R20/$R$45*100,0)</f>
        <v>100</v>
      </c>
      <c r="V20" s="470" t="s">
        <v>1244</v>
      </c>
    </row>
    <row r="21" spans="1:22" ht="175.5" customHeight="1" x14ac:dyDescent="0.25">
      <c r="A21" s="470">
        <v>2</v>
      </c>
      <c r="B21" s="506" t="s">
        <v>92</v>
      </c>
      <c r="C21" s="470" t="s">
        <v>1809</v>
      </c>
      <c r="D21" s="470" t="s">
        <v>1810</v>
      </c>
      <c r="E21" s="470" t="s">
        <v>1811</v>
      </c>
      <c r="F21" s="470" t="s">
        <v>1812</v>
      </c>
      <c r="G21" s="490" t="s">
        <v>1813</v>
      </c>
      <c r="H21" s="470" t="s">
        <v>1244</v>
      </c>
      <c r="I21" s="471" t="s">
        <v>65</v>
      </c>
      <c r="J21" s="471" t="s">
        <v>53</v>
      </c>
      <c r="K21" s="946"/>
      <c r="L21" s="946"/>
      <c r="M21" s="489" t="s">
        <v>189</v>
      </c>
      <c r="N21" s="489"/>
      <c r="O21" s="489"/>
      <c r="P21" s="946"/>
      <c r="Q21" s="946"/>
      <c r="R21" s="949"/>
      <c r="S21" s="952"/>
      <c r="T21" s="1004"/>
      <c r="U21" s="1176"/>
      <c r="V21" s="470" t="s">
        <v>1244</v>
      </c>
    </row>
    <row r="22" spans="1:22" ht="131.25" x14ac:dyDescent="0.25">
      <c r="A22" s="470">
        <v>3</v>
      </c>
      <c r="B22" s="506" t="s">
        <v>92</v>
      </c>
      <c r="C22" s="470" t="s">
        <v>1814</v>
      </c>
      <c r="D22" s="470" t="s">
        <v>1815</v>
      </c>
      <c r="E22" s="470" t="s">
        <v>1816</v>
      </c>
      <c r="F22" s="470" t="s">
        <v>1817</v>
      </c>
      <c r="G22" s="470" t="s">
        <v>1818</v>
      </c>
      <c r="H22" s="470" t="s">
        <v>1244</v>
      </c>
      <c r="I22" s="471" t="s">
        <v>65</v>
      </c>
      <c r="J22" s="471" t="s">
        <v>53</v>
      </c>
      <c r="K22" s="947"/>
      <c r="L22" s="947"/>
      <c r="M22" s="489" t="s">
        <v>189</v>
      </c>
      <c r="N22" s="489"/>
      <c r="O22" s="489"/>
      <c r="P22" s="947"/>
      <c r="Q22" s="947"/>
      <c r="R22" s="950"/>
      <c r="S22" s="953"/>
      <c r="T22" s="1005"/>
      <c r="U22" s="1177"/>
      <c r="V22" s="470" t="s">
        <v>1244</v>
      </c>
    </row>
    <row r="23" spans="1:22" ht="55.5" hidden="1" customHeight="1" x14ac:dyDescent="0.25">
      <c r="A23" s="470">
        <v>4</v>
      </c>
      <c r="B23" s="499"/>
      <c r="C23" s="499"/>
      <c r="D23" s="499"/>
      <c r="E23" s="499"/>
      <c r="F23" s="499"/>
      <c r="G23" s="499"/>
      <c r="H23" s="501"/>
      <c r="I23" s="471"/>
      <c r="J23" s="471"/>
      <c r="K23" s="491"/>
      <c r="L23" s="491"/>
      <c r="M23" s="500"/>
      <c r="N23" s="500"/>
      <c r="O23" s="500"/>
      <c r="P23" s="491"/>
      <c r="Q23" s="491"/>
      <c r="R23" s="492">
        <f t="shared" ref="R23:R29" si="0">P23+Q23</f>
        <v>0</v>
      </c>
      <c r="S23" s="493">
        <f t="shared" ref="S23:S44" si="1">R23-K23</f>
        <v>0</v>
      </c>
      <c r="T23" s="494">
        <f t="shared" ref="T23:T44" si="2">IFERROR(S23/K23*100,0)</f>
        <v>0</v>
      </c>
      <c r="U23" s="494">
        <f t="shared" ref="U23:U29" si="3">IFERROR(R23/$R$45*100,0)</f>
        <v>0</v>
      </c>
      <c r="V23" s="499"/>
    </row>
    <row r="24" spans="1:22" ht="55.5" hidden="1" customHeight="1" x14ac:dyDescent="0.25">
      <c r="A24" s="470">
        <v>5</v>
      </c>
      <c r="B24" s="499"/>
      <c r="C24" s="499"/>
      <c r="D24" s="499"/>
      <c r="E24" s="499"/>
      <c r="F24" s="499"/>
      <c r="G24" s="499"/>
      <c r="H24" s="501"/>
      <c r="I24" s="471"/>
      <c r="J24" s="471"/>
      <c r="K24" s="491"/>
      <c r="L24" s="491"/>
      <c r="M24" s="500"/>
      <c r="N24" s="500"/>
      <c r="O24" s="500"/>
      <c r="P24" s="491"/>
      <c r="Q24" s="491"/>
      <c r="R24" s="492">
        <f t="shared" si="0"/>
        <v>0</v>
      </c>
      <c r="S24" s="493">
        <f t="shared" si="1"/>
        <v>0</v>
      </c>
      <c r="T24" s="494">
        <f t="shared" si="2"/>
        <v>0</v>
      </c>
      <c r="U24" s="494">
        <f t="shared" si="3"/>
        <v>0</v>
      </c>
      <c r="V24" s="499"/>
    </row>
    <row r="25" spans="1:22" ht="55.5" hidden="1" customHeight="1" x14ac:dyDescent="0.25">
      <c r="A25" s="470">
        <v>6</v>
      </c>
      <c r="B25" s="499"/>
      <c r="C25" s="499"/>
      <c r="D25" s="499"/>
      <c r="E25" s="499"/>
      <c r="F25" s="499"/>
      <c r="G25" s="499"/>
      <c r="H25" s="501"/>
      <c r="I25" s="471"/>
      <c r="J25" s="471"/>
      <c r="K25" s="491"/>
      <c r="L25" s="491"/>
      <c r="M25" s="500"/>
      <c r="N25" s="500"/>
      <c r="O25" s="500"/>
      <c r="P25" s="491"/>
      <c r="Q25" s="491"/>
      <c r="R25" s="492">
        <f t="shared" si="0"/>
        <v>0</v>
      </c>
      <c r="S25" s="493">
        <f t="shared" si="1"/>
        <v>0</v>
      </c>
      <c r="T25" s="494">
        <f t="shared" si="2"/>
        <v>0</v>
      </c>
      <c r="U25" s="494">
        <f t="shared" si="3"/>
        <v>0</v>
      </c>
      <c r="V25" s="499"/>
    </row>
    <row r="26" spans="1:22" ht="55.5" hidden="1" customHeight="1" x14ac:dyDescent="0.25">
      <c r="A26" s="470">
        <v>7</v>
      </c>
      <c r="B26" s="499"/>
      <c r="C26" s="499"/>
      <c r="D26" s="499"/>
      <c r="E26" s="499"/>
      <c r="F26" s="499"/>
      <c r="G26" s="499"/>
      <c r="H26" s="501"/>
      <c r="I26" s="471"/>
      <c r="J26" s="471"/>
      <c r="K26" s="491"/>
      <c r="L26" s="491"/>
      <c r="M26" s="500"/>
      <c r="N26" s="500"/>
      <c r="O26" s="500"/>
      <c r="P26" s="491"/>
      <c r="Q26" s="491"/>
      <c r="R26" s="492">
        <f t="shared" si="0"/>
        <v>0</v>
      </c>
      <c r="S26" s="493">
        <f t="shared" si="1"/>
        <v>0</v>
      </c>
      <c r="T26" s="494">
        <f t="shared" si="2"/>
        <v>0</v>
      </c>
      <c r="U26" s="494">
        <f t="shared" si="3"/>
        <v>0</v>
      </c>
      <c r="V26" s="499"/>
    </row>
    <row r="27" spans="1:22" ht="55.5" hidden="1" customHeight="1" x14ac:dyDescent="0.25">
      <c r="A27" s="470">
        <v>8</v>
      </c>
      <c r="B27" s="499"/>
      <c r="C27" s="499"/>
      <c r="D27" s="499"/>
      <c r="E27" s="499"/>
      <c r="F27" s="499"/>
      <c r="G27" s="499"/>
      <c r="H27" s="501"/>
      <c r="I27" s="471"/>
      <c r="J27" s="471"/>
      <c r="K27" s="491"/>
      <c r="L27" s="491"/>
      <c r="M27" s="500"/>
      <c r="N27" s="500"/>
      <c r="O27" s="500"/>
      <c r="P27" s="491"/>
      <c r="Q27" s="491"/>
      <c r="R27" s="492">
        <f t="shared" si="0"/>
        <v>0</v>
      </c>
      <c r="S27" s="493">
        <f t="shared" si="1"/>
        <v>0</v>
      </c>
      <c r="T27" s="494">
        <f t="shared" si="2"/>
        <v>0</v>
      </c>
      <c r="U27" s="494">
        <f t="shared" si="3"/>
        <v>0</v>
      </c>
      <c r="V27" s="499"/>
    </row>
    <row r="28" spans="1:22" ht="55.5" hidden="1" customHeight="1" x14ac:dyDescent="0.25">
      <c r="A28" s="470">
        <v>9</v>
      </c>
      <c r="B28" s="499"/>
      <c r="C28" s="499"/>
      <c r="D28" s="499"/>
      <c r="E28" s="499"/>
      <c r="F28" s="499"/>
      <c r="G28" s="499"/>
      <c r="H28" s="501"/>
      <c r="I28" s="471"/>
      <c r="J28" s="471"/>
      <c r="K28" s="491"/>
      <c r="L28" s="491"/>
      <c r="M28" s="500"/>
      <c r="N28" s="500"/>
      <c r="O28" s="500"/>
      <c r="P28" s="491"/>
      <c r="Q28" s="491"/>
      <c r="R28" s="492">
        <f t="shared" si="0"/>
        <v>0</v>
      </c>
      <c r="S28" s="493">
        <f t="shared" si="1"/>
        <v>0</v>
      </c>
      <c r="T28" s="494">
        <f t="shared" si="2"/>
        <v>0</v>
      </c>
      <c r="U28" s="494">
        <f t="shared" si="3"/>
        <v>0</v>
      </c>
      <c r="V28" s="499"/>
    </row>
    <row r="29" spans="1:22" ht="55.5" hidden="1" customHeight="1" x14ac:dyDescent="0.25">
      <c r="A29" s="470">
        <v>10</v>
      </c>
      <c r="B29" s="499"/>
      <c r="C29" s="499"/>
      <c r="D29" s="499"/>
      <c r="E29" s="499"/>
      <c r="F29" s="499"/>
      <c r="G29" s="499"/>
      <c r="H29" s="501"/>
      <c r="I29" s="471"/>
      <c r="J29" s="471"/>
      <c r="K29" s="491"/>
      <c r="L29" s="491"/>
      <c r="M29" s="500"/>
      <c r="N29" s="500"/>
      <c r="O29" s="500"/>
      <c r="P29" s="491"/>
      <c r="Q29" s="491"/>
      <c r="R29" s="492">
        <f t="shared" si="0"/>
        <v>0</v>
      </c>
      <c r="S29" s="493">
        <f t="shared" si="1"/>
        <v>0</v>
      </c>
      <c r="T29" s="494">
        <f t="shared" si="2"/>
        <v>0</v>
      </c>
      <c r="U29" s="494">
        <f t="shared" si="3"/>
        <v>0</v>
      </c>
      <c r="V29" s="499"/>
    </row>
    <row r="30" spans="1:22" ht="55.5" hidden="1" customHeight="1" x14ac:dyDescent="0.25">
      <c r="A30" s="470">
        <v>11</v>
      </c>
      <c r="B30" s="499"/>
      <c r="C30" s="499"/>
      <c r="D30" s="499"/>
      <c r="E30" s="499"/>
      <c r="F30" s="499"/>
      <c r="G30" s="499"/>
      <c r="H30" s="501"/>
      <c r="I30" s="471"/>
      <c r="J30" s="471"/>
      <c r="K30" s="491"/>
      <c r="L30" s="491"/>
      <c r="M30" s="500"/>
      <c r="N30" s="500"/>
      <c r="O30" s="500"/>
      <c r="P30" s="491"/>
      <c r="Q30" s="491"/>
      <c r="R30" s="492">
        <f>P30+Q30</f>
        <v>0</v>
      </c>
      <c r="S30" s="493">
        <f t="shared" si="1"/>
        <v>0</v>
      </c>
      <c r="T30" s="494">
        <f t="shared" si="2"/>
        <v>0</v>
      </c>
      <c r="U30" s="494">
        <f>IFERROR(R30/$R$45*100,0)</f>
        <v>0</v>
      </c>
      <c r="V30" s="499"/>
    </row>
    <row r="31" spans="1:22" ht="55.5" hidden="1" customHeight="1" x14ac:dyDescent="0.4">
      <c r="A31" s="470">
        <v>12</v>
      </c>
      <c r="B31" s="499"/>
      <c r="C31" s="499"/>
      <c r="D31" s="499"/>
      <c r="F31" s="499"/>
      <c r="G31" s="499"/>
      <c r="H31" s="501"/>
      <c r="I31" s="471"/>
      <c r="J31" s="471"/>
      <c r="K31" s="491"/>
      <c r="L31" s="491"/>
      <c r="M31" s="500"/>
      <c r="N31" s="500"/>
      <c r="O31" s="500"/>
      <c r="P31" s="491"/>
      <c r="Q31" s="491"/>
      <c r="R31" s="492">
        <f t="shared" ref="R31:R44" si="4">P31+Q31</f>
        <v>0</v>
      </c>
      <c r="S31" s="493">
        <f t="shared" si="1"/>
        <v>0</v>
      </c>
      <c r="T31" s="494">
        <f t="shared" si="2"/>
        <v>0</v>
      </c>
      <c r="U31" s="494">
        <f t="shared" ref="U31:U39" si="5">IFERROR(R31/$R$45*100,0)</f>
        <v>0</v>
      </c>
      <c r="V31" s="499"/>
    </row>
    <row r="32" spans="1:22" ht="55.5" hidden="1" customHeight="1" x14ac:dyDescent="0.25">
      <c r="A32" s="470">
        <v>13</v>
      </c>
      <c r="B32" s="499"/>
      <c r="C32" s="499"/>
      <c r="D32" s="499"/>
      <c r="E32" s="499"/>
      <c r="F32" s="499"/>
      <c r="G32" s="499"/>
      <c r="H32" s="501"/>
      <c r="I32" s="471"/>
      <c r="J32" s="471"/>
      <c r="K32" s="491"/>
      <c r="L32" s="491"/>
      <c r="M32" s="500"/>
      <c r="N32" s="500"/>
      <c r="O32" s="500"/>
      <c r="P32" s="491"/>
      <c r="Q32" s="491"/>
      <c r="R32" s="492">
        <f t="shared" si="4"/>
        <v>0</v>
      </c>
      <c r="S32" s="493">
        <f t="shared" si="1"/>
        <v>0</v>
      </c>
      <c r="T32" s="494">
        <f t="shared" si="2"/>
        <v>0</v>
      </c>
      <c r="U32" s="494">
        <f t="shared" si="5"/>
        <v>0</v>
      </c>
      <c r="V32" s="499"/>
    </row>
    <row r="33" spans="1:22" ht="55.5" hidden="1" customHeight="1" x14ac:dyDescent="0.25">
      <c r="A33" s="470">
        <v>14</v>
      </c>
      <c r="B33" s="499"/>
      <c r="C33" s="499"/>
      <c r="D33" s="499"/>
      <c r="E33" s="499"/>
      <c r="F33" s="499"/>
      <c r="G33" s="499"/>
      <c r="H33" s="501"/>
      <c r="I33" s="471"/>
      <c r="J33" s="471"/>
      <c r="K33" s="491"/>
      <c r="L33" s="491"/>
      <c r="M33" s="500"/>
      <c r="N33" s="500"/>
      <c r="O33" s="500"/>
      <c r="P33" s="491"/>
      <c r="Q33" s="491"/>
      <c r="R33" s="492">
        <f t="shared" si="4"/>
        <v>0</v>
      </c>
      <c r="S33" s="493">
        <f t="shared" si="1"/>
        <v>0</v>
      </c>
      <c r="T33" s="494">
        <f t="shared" si="2"/>
        <v>0</v>
      </c>
      <c r="U33" s="494">
        <f t="shared" si="5"/>
        <v>0</v>
      </c>
      <c r="V33" s="499"/>
    </row>
    <row r="34" spans="1:22" ht="55.5" hidden="1" customHeight="1" x14ac:dyDescent="0.25">
      <c r="A34" s="470">
        <v>15</v>
      </c>
      <c r="B34" s="499"/>
      <c r="C34" s="499"/>
      <c r="D34" s="499"/>
      <c r="E34" s="499"/>
      <c r="F34" s="499"/>
      <c r="G34" s="499"/>
      <c r="H34" s="501"/>
      <c r="I34" s="471"/>
      <c r="J34" s="471"/>
      <c r="K34" s="491"/>
      <c r="L34" s="491"/>
      <c r="M34" s="500"/>
      <c r="N34" s="500"/>
      <c r="O34" s="500"/>
      <c r="P34" s="491"/>
      <c r="Q34" s="491"/>
      <c r="R34" s="492">
        <f t="shared" si="4"/>
        <v>0</v>
      </c>
      <c r="S34" s="493">
        <f t="shared" si="1"/>
        <v>0</v>
      </c>
      <c r="T34" s="494">
        <f t="shared" si="2"/>
        <v>0</v>
      </c>
      <c r="U34" s="494">
        <f t="shared" si="5"/>
        <v>0</v>
      </c>
      <c r="V34" s="499"/>
    </row>
    <row r="35" spans="1:22" ht="55.5" hidden="1" customHeight="1" x14ac:dyDescent="0.25">
      <c r="A35" s="470">
        <v>16</v>
      </c>
      <c r="B35" s="499"/>
      <c r="C35" s="499"/>
      <c r="D35" s="499"/>
      <c r="E35" s="499"/>
      <c r="F35" s="499"/>
      <c r="G35" s="499"/>
      <c r="H35" s="501"/>
      <c r="I35" s="471"/>
      <c r="J35" s="471"/>
      <c r="K35" s="491"/>
      <c r="L35" s="491"/>
      <c r="M35" s="500"/>
      <c r="N35" s="500"/>
      <c r="O35" s="500"/>
      <c r="P35" s="491"/>
      <c r="Q35" s="491"/>
      <c r="R35" s="492">
        <f t="shared" si="4"/>
        <v>0</v>
      </c>
      <c r="S35" s="493">
        <f t="shared" si="1"/>
        <v>0</v>
      </c>
      <c r="T35" s="494">
        <f t="shared" si="2"/>
        <v>0</v>
      </c>
      <c r="U35" s="494">
        <f t="shared" si="5"/>
        <v>0</v>
      </c>
      <c r="V35" s="499"/>
    </row>
    <row r="36" spans="1:22" ht="55.5" hidden="1" customHeight="1" x14ac:dyDescent="0.25">
      <c r="A36" s="470">
        <v>17</v>
      </c>
      <c r="B36" s="499"/>
      <c r="C36" s="499"/>
      <c r="D36" s="499"/>
      <c r="E36" s="499"/>
      <c r="F36" s="499"/>
      <c r="G36" s="499"/>
      <c r="H36" s="501"/>
      <c r="I36" s="471"/>
      <c r="J36" s="471"/>
      <c r="K36" s="491"/>
      <c r="L36" s="491"/>
      <c r="M36" s="500"/>
      <c r="N36" s="500"/>
      <c r="O36" s="500"/>
      <c r="P36" s="491"/>
      <c r="Q36" s="491"/>
      <c r="R36" s="492">
        <f t="shared" si="4"/>
        <v>0</v>
      </c>
      <c r="S36" s="493">
        <f t="shared" si="1"/>
        <v>0</v>
      </c>
      <c r="T36" s="494">
        <f t="shared" si="2"/>
        <v>0</v>
      </c>
      <c r="U36" s="494">
        <f t="shared" si="5"/>
        <v>0</v>
      </c>
      <c r="V36" s="499"/>
    </row>
    <row r="37" spans="1:22" ht="55.5" hidden="1" customHeight="1" x14ac:dyDescent="0.25">
      <c r="A37" s="470">
        <v>18</v>
      </c>
      <c r="B37" s="499"/>
      <c r="C37" s="499"/>
      <c r="D37" s="499"/>
      <c r="E37" s="499"/>
      <c r="F37" s="499"/>
      <c r="G37" s="499"/>
      <c r="H37" s="501"/>
      <c r="I37" s="471"/>
      <c r="J37" s="471"/>
      <c r="K37" s="491"/>
      <c r="L37" s="491"/>
      <c r="M37" s="500"/>
      <c r="N37" s="500"/>
      <c r="O37" s="500"/>
      <c r="P37" s="491"/>
      <c r="Q37" s="491"/>
      <c r="R37" s="492">
        <f t="shared" si="4"/>
        <v>0</v>
      </c>
      <c r="S37" s="493">
        <f t="shared" si="1"/>
        <v>0</v>
      </c>
      <c r="T37" s="494">
        <f t="shared" si="2"/>
        <v>0</v>
      </c>
      <c r="U37" s="494">
        <f t="shared" si="5"/>
        <v>0</v>
      </c>
      <c r="V37" s="499"/>
    </row>
    <row r="38" spans="1:22" ht="55.5" hidden="1" customHeight="1" x14ac:dyDescent="0.25">
      <c r="A38" s="470">
        <v>19</v>
      </c>
      <c r="B38" s="499"/>
      <c r="C38" s="499"/>
      <c r="D38" s="499"/>
      <c r="E38" s="499"/>
      <c r="F38" s="499"/>
      <c r="G38" s="499"/>
      <c r="H38" s="501"/>
      <c r="I38" s="471"/>
      <c r="J38" s="471"/>
      <c r="K38" s="491"/>
      <c r="L38" s="491"/>
      <c r="M38" s="500"/>
      <c r="N38" s="500"/>
      <c r="O38" s="500"/>
      <c r="P38" s="491"/>
      <c r="Q38" s="491"/>
      <c r="R38" s="492">
        <f t="shared" si="4"/>
        <v>0</v>
      </c>
      <c r="S38" s="493">
        <f t="shared" si="1"/>
        <v>0</v>
      </c>
      <c r="T38" s="494">
        <f t="shared" si="2"/>
        <v>0</v>
      </c>
      <c r="U38" s="494">
        <f t="shared" si="5"/>
        <v>0</v>
      </c>
      <c r="V38" s="499"/>
    </row>
    <row r="39" spans="1:22" ht="55.5" hidden="1" customHeight="1" x14ac:dyDescent="0.25">
      <c r="A39" s="470">
        <v>20</v>
      </c>
      <c r="B39" s="499"/>
      <c r="C39" s="499"/>
      <c r="D39" s="499"/>
      <c r="E39" s="499"/>
      <c r="F39" s="499"/>
      <c r="G39" s="499"/>
      <c r="H39" s="501"/>
      <c r="I39" s="471"/>
      <c r="J39" s="471"/>
      <c r="K39" s="491"/>
      <c r="L39" s="491"/>
      <c r="M39" s="500"/>
      <c r="N39" s="500"/>
      <c r="O39" s="500"/>
      <c r="P39" s="491"/>
      <c r="Q39" s="491"/>
      <c r="R39" s="492">
        <f t="shared" si="4"/>
        <v>0</v>
      </c>
      <c r="S39" s="493">
        <f t="shared" si="1"/>
        <v>0</v>
      </c>
      <c r="T39" s="494">
        <f t="shared" si="2"/>
        <v>0</v>
      </c>
      <c r="U39" s="494">
        <f t="shared" si="5"/>
        <v>0</v>
      </c>
      <c r="V39" s="499"/>
    </row>
    <row r="40" spans="1:22" ht="55.5" hidden="1" customHeight="1" x14ac:dyDescent="0.25">
      <c r="A40" s="470">
        <v>21</v>
      </c>
      <c r="B40" s="499"/>
      <c r="C40" s="499"/>
      <c r="D40" s="499"/>
      <c r="E40" s="499"/>
      <c r="F40" s="499"/>
      <c r="G40" s="499"/>
      <c r="H40" s="501"/>
      <c r="I40" s="471"/>
      <c r="J40" s="471"/>
      <c r="K40" s="491"/>
      <c r="L40" s="491"/>
      <c r="M40" s="500"/>
      <c r="N40" s="500"/>
      <c r="O40" s="500"/>
      <c r="P40" s="491"/>
      <c r="Q40" s="491"/>
      <c r="R40" s="492">
        <f t="shared" si="4"/>
        <v>0</v>
      </c>
      <c r="S40" s="493">
        <f t="shared" si="1"/>
        <v>0</v>
      </c>
      <c r="T40" s="494">
        <f t="shared" si="2"/>
        <v>0</v>
      </c>
      <c r="U40" s="494">
        <f>IFERROR(R40/$R$45*100,0)</f>
        <v>0</v>
      </c>
      <c r="V40" s="499"/>
    </row>
    <row r="41" spans="1:22" ht="55.5" hidden="1" customHeight="1" x14ac:dyDescent="0.25">
      <c r="A41" s="470">
        <v>22</v>
      </c>
      <c r="B41" s="499"/>
      <c r="C41" s="499"/>
      <c r="D41" s="499"/>
      <c r="E41" s="499"/>
      <c r="F41" s="499"/>
      <c r="G41" s="499"/>
      <c r="H41" s="501"/>
      <c r="I41" s="471"/>
      <c r="J41" s="471"/>
      <c r="K41" s="491"/>
      <c r="L41" s="491"/>
      <c r="M41" s="500"/>
      <c r="N41" s="500"/>
      <c r="O41" s="500"/>
      <c r="P41" s="491"/>
      <c r="Q41" s="491"/>
      <c r="R41" s="492">
        <f t="shared" si="4"/>
        <v>0</v>
      </c>
      <c r="S41" s="493">
        <f t="shared" si="1"/>
        <v>0</v>
      </c>
      <c r="T41" s="494">
        <f t="shared" si="2"/>
        <v>0</v>
      </c>
      <c r="U41" s="494">
        <f>IFERROR(R41/$R$45*100,0)</f>
        <v>0</v>
      </c>
      <c r="V41" s="499"/>
    </row>
    <row r="42" spans="1:22" ht="55.5" hidden="1" customHeight="1" x14ac:dyDescent="0.25">
      <c r="A42" s="470">
        <v>23</v>
      </c>
      <c r="B42" s="499"/>
      <c r="C42" s="499"/>
      <c r="D42" s="499"/>
      <c r="E42" s="499"/>
      <c r="F42" s="499"/>
      <c r="G42" s="499"/>
      <c r="H42" s="501"/>
      <c r="I42" s="471"/>
      <c r="J42" s="471"/>
      <c r="K42" s="491"/>
      <c r="L42" s="491"/>
      <c r="M42" s="500"/>
      <c r="N42" s="500"/>
      <c r="O42" s="500"/>
      <c r="P42" s="491"/>
      <c r="Q42" s="491"/>
      <c r="R42" s="492">
        <f t="shared" si="4"/>
        <v>0</v>
      </c>
      <c r="S42" s="493">
        <f t="shared" si="1"/>
        <v>0</v>
      </c>
      <c r="T42" s="494">
        <f t="shared" si="2"/>
        <v>0</v>
      </c>
      <c r="U42" s="494">
        <f>IFERROR(R42/$R$45*100,0)</f>
        <v>0</v>
      </c>
      <c r="V42" s="499"/>
    </row>
    <row r="43" spans="1:22" ht="55.5" hidden="1" customHeight="1" x14ac:dyDescent="0.25">
      <c r="A43" s="470">
        <v>24</v>
      </c>
      <c r="B43" s="499"/>
      <c r="C43" s="499"/>
      <c r="D43" s="499"/>
      <c r="E43" s="499"/>
      <c r="F43" s="499"/>
      <c r="G43" s="499"/>
      <c r="H43" s="501"/>
      <c r="I43" s="471"/>
      <c r="J43" s="471"/>
      <c r="K43" s="491"/>
      <c r="L43" s="491"/>
      <c r="M43" s="500"/>
      <c r="N43" s="500"/>
      <c r="O43" s="500"/>
      <c r="P43" s="491"/>
      <c r="Q43" s="491"/>
      <c r="R43" s="492">
        <f t="shared" si="4"/>
        <v>0</v>
      </c>
      <c r="S43" s="493">
        <f t="shared" si="1"/>
        <v>0</v>
      </c>
      <c r="T43" s="494">
        <f t="shared" si="2"/>
        <v>0</v>
      </c>
      <c r="U43" s="494">
        <f>IFERROR(R43/$R$45*100,0)</f>
        <v>0</v>
      </c>
      <c r="V43" s="499"/>
    </row>
    <row r="44" spans="1:22" ht="55.5" hidden="1" customHeight="1" x14ac:dyDescent="0.25">
      <c r="A44" s="470">
        <v>25</v>
      </c>
      <c r="B44" s="499"/>
      <c r="C44" s="499"/>
      <c r="D44" s="499"/>
      <c r="E44" s="499"/>
      <c r="F44" s="499"/>
      <c r="G44" s="499"/>
      <c r="H44" s="501"/>
      <c r="I44" s="471"/>
      <c r="J44" s="471"/>
      <c r="K44" s="491"/>
      <c r="L44" s="491"/>
      <c r="M44" s="500"/>
      <c r="N44" s="500"/>
      <c r="O44" s="500"/>
      <c r="P44" s="491"/>
      <c r="Q44" s="491"/>
      <c r="R44" s="492">
        <f t="shared" si="4"/>
        <v>0</v>
      </c>
      <c r="S44" s="493">
        <f t="shared" si="1"/>
        <v>0</v>
      </c>
      <c r="T44" s="494">
        <f t="shared" si="2"/>
        <v>0</v>
      </c>
      <c r="U44" s="494">
        <f>IFERROR(R44/$R$45*100,0)</f>
        <v>0</v>
      </c>
      <c r="V44" s="499"/>
    </row>
    <row r="45" spans="1:22" s="462" customFormat="1" ht="24.75" customHeight="1" x14ac:dyDescent="0.4">
      <c r="A45" s="990" t="s">
        <v>71</v>
      </c>
      <c r="B45" s="991"/>
      <c r="C45" s="991"/>
      <c r="D45" s="991"/>
      <c r="E45" s="991"/>
      <c r="F45" s="991"/>
      <c r="G45" s="991"/>
      <c r="H45" s="991"/>
      <c r="I45" s="991"/>
      <c r="J45" s="992"/>
      <c r="K45" s="437">
        <f>SUM(K20:K29)</f>
        <v>853931.07</v>
      </c>
      <c r="L45" s="437">
        <f>SUM(L20:L29)</f>
        <v>850093.66</v>
      </c>
      <c r="M45" s="486"/>
      <c r="N45" s="486"/>
      <c r="O45" s="486"/>
      <c r="P45" s="437">
        <f>SUM(P20:P29)</f>
        <v>0</v>
      </c>
      <c r="Q45" s="437">
        <f>SUM(Q20:Q29)</f>
        <v>850093.66</v>
      </c>
      <c r="R45" s="437">
        <f>SUM(R20:R29)</f>
        <v>850093.66</v>
      </c>
      <c r="S45" s="439">
        <f>R45-L45</f>
        <v>0</v>
      </c>
      <c r="T45" s="480">
        <f>IFERROR(S45/L45*100,0)</f>
        <v>0</v>
      </c>
      <c r="U45" s="480">
        <f>SUM(U20:U29)</f>
        <v>100</v>
      </c>
      <c r="V45" s="481"/>
    </row>
    <row r="46" spans="1:22" x14ac:dyDescent="0.4">
      <c r="A46" s="495" t="s">
        <v>72</v>
      </c>
      <c r="B46" s="495"/>
      <c r="C46" s="495"/>
      <c r="D46" s="495"/>
      <c r="E46" s="495"/>
      <c r="F46" s="495"/>
      <c r="G46" s="495"/>
      <c r="H46" s="495"/>
      <c r="I46" s="495"/>
      <c r="J46" s="495"/>
      <c r="K46" s="512"/>
      <c r="L46" s="512"/>
      <c r="M46" s="512"/>
      <c r="N46" s="512"/>
      <c r="O46" s="512"/>
      <c r="P46" s="503"/>
      <c r="Q46" s="503"/>
      <c r="R46" s="567"/>
      <c r="S46" s="495"/>
      <c r="T46" s="495"/>
      <c r="U46" s="495"/>
      <c r="V46" s="495"/>
    </row>
    <row r="47" spans="1:22" ht="36" customHeight="1" x14ac:dyDescent="0.25">
      <c r="A47" s="984" t="s">
        <v>73</v>
      </c>
      <c r="B47" s="985"/>
      <c r="C47" s="985"/>
      <c r="D47" s="985"/>
      <c r="E47" s="985"/>
      <c r="F47" s="985"/>
      <c r="G47" s="985"/>
      <c r="H47" s="985"/>
      <c r="I47" s="985"/>
      <c r="J47" s="985"/>
      <c r="K47" s="985"/>
      <c r="L47" s="985"/>
      <c r="M47" s="985"/>
      <c r="N47" s="985"/>
      <c r="O47" s="985"/>
      <c r="P47" s="985"/>
      <c r="Q47" s="985"/>
      <c r="R47" s="985"/>
      <c r="S47" s="985"/>
      <c r="T47" s="985"/>
      <c r="U47" s="985"/>
      <c r="V47" s="986"/>
    </row>
    <row r="48" spans="1:22" ht="95.25" customHeight="1" x14ac:dyDescent="0.4">
      <c r="A48" s="1009"/>
      <c r="B48" s="1010"/>
      <c r="C48" s="1010"/>
      <c r="D48" s="1010"/>
      <c r="E48" s="1010"/>
      <c r="F48" s="1010"/>
      <c r="G48" s="1010"/>
      <c r="H48" s="1010"/>
      <c r="I48" s="1010"/>
      <c r="J48" s="1010"/>
      <c r="K48" s="1010"/>
      <c r="L48" s="1010"/>
      <c r="M48" s="1010"/>
      <c r="N48" s="1010"/>
      <c r="O48" s="1010"/>
      <c r="P48" s="1010"/>
      <c r="Q48" s="1010"/>
      <c r="R48" s="1010"/>
      <c r="S48" s="1010"/>
      <c r="T48" s="1010"/>
      <c r="U48" s="1010"/>
      <c r="V48" s="1011"/>
    </row>
    <row r="49" spans="1:22" ht="15" hidden="1" customHeight="1" x14ac:dyDescent="0.4">
      <c r="A49" s="987" t="s">
        <v>74</v>
      </c>
      <c r="B49" s="987"/>
      <c r="C49" s="987"/>
      <c r="D49" s="987"/>
      <c r="E49" s="987"/>
      <c r="F49" s="987"/>
      <c r="G49" s="987"/>
      <c r="H49" s="987"/>
      <c r="I49" s="987"/>
      <c r="J49" s="467"/>
      <c r="K49" s="467"/>
      <c r="L49" s="467"/>
      <c r="M49" s="467"/>
      <c r="N49" s="467"/>
      <c r="O49" s="467"/>
      <c r="P49" s="467"/>
      <c r="Q49" s="467"/>
      <c r="R49" s="467"/>
      <c r="S49" s="467"/>
      <c r="T49" s="467"/>
      <c r="U49" s="467"/>
      <c r="V49" s="467"/>
    </row>
    <row r="50" spans="1:22" ht="15" hidden="1" customHeight="1" x14ac:dyDescent="0.4">
      <c r="A50" s="468" t="s">
        <v>75</v>
      </c>
      <c r="B50" s="468"/>
      <c r="C50" s="979" t="s">
        <v>76</v>
      </c>
      <c r="D50" s="979"/>
      <c r="E50" s="979"/>
      <c r="F50" s="979"/>
      <c r="G50" s="979"/>
      <c r="H50" s="979"/>
      <c r="I50" s="979"/>
      <c r="V50" s="451"/>
    </row>
    <row r="51" spans="1:22" ht="15" hidden="1" customHeight="1" x14ac:dyDescent="0.4">
      <c r="A51" s="468" t="s">
        <v>77</v>
      </c>
      <c r="B51" s="468"/>
      <c r="C51" s="979" t="s">
        <v>78</v>
      </c>
      <c r="D51" s="979"/>
      <c r="E51" s="979"/>
      <c r="F51" s="979"/>
      <c r="G51" s="979"/>
      <c r="H51" s="979"/>
      <c r="I51" s="979"/>
      <c r="V51" s="451"/>
    </row>
    <row r="52" spans="1:22" ht="15" hidden="1" customHeight="1" x14ac:dyDescent="0.4">
      <c r="A52" s="468" t="s">
        <v>79</v>
      </c>
      <c r="B52" s="468"/>
      <c r="C52" s="979" t="s">
        <v>80</v>
      </c>
      <c r="D52" s="979"/>
      <c r="E52" s="979"/>
      <c r="F52" s="979"/>
      <c r="G52" s="979"/>
      <c r="H52" s="979"/>
      <c r="I52" s="979"/>
      <c r="V52" s="451"/>
    </row>
    <row r="53" spans="1:22" ht="15" hidden="1" customHeight="1" x14ac:dyDescent="0.4">
      <c r="A53" s="468" t="s">
        <v>81</v>
      </c>
      <c r="B53" s="468"/>
      <c r="C53" s="979" t="s">
        <v>82</v>
      </c>
      <c r="D53" s="979"/>
      <c r="E53" s="979"/>
      <c r="F53" s="979"/>
      <c r="G53" s="979"/>
      <c r="H53" s="979"/>
      <c r="I53" s="979"/>
      <c r="V53" s="451"/>
    </row>
    <row r="54" spans="1:22" ht="35.25" customHeight="1" x14ac:dyDescent="0.4"/>
  </sheetData>
  <sheetProtection algorithmName="SHA-512" hashValue="DstP/I3OVJZ5PmFaQAkHddgZxfYck5GA7cj+V4BzTSuHthnZlTzVb2lBKJovDWRA4uclKI4JR9nZ9IYLpiPr4w==" saltValue="ZCiVjuKEwdM3bqJqucgfLA==" spinCount="100000" sheet="1" objects="1" scenarios="1" selectLockedCells="1" selectUnlockedCells="1"/>
  <mergeCells count="57">
    <mergeCell ref="C50:I50"/>
    <mergeCell ref="C51:I51"/>
    <mergeCell ref="C52:I52"/>
    <mergeCell ref="C53:I53"/>
    <mergeCell ref="T20:T22"/>
    <mergeCell ref="A49:I49"/>
    <mergeCell ref="K20:K22"/>
    <mergeCell ref="L20:L22"/>
    <mergeCell ref="P20:P22"/>
    <mergeCell ref="Q20:Q22"/>
    <mergeCell ref="S18:S19"/>
    <mergeCell ref="U20:U22"/>
    <mergeCell ref="A45:J45"/>
    <mergeCell ref="A47:V47"/>
    <mergeCell ref="A48:V48"/>
    <mergeCell ref="R20:R22"/>
    <mergeCell ref="S20:S22"/>
    <mergeCell ref="I18:I19"/>
    <mergeCell ref="J18:J19"/>
    <mergeCell ref="K18:K19"/>
    <mergeCell ref="M18:O18"/>
    <mergeCell ref="P18:R18"/>
    <mergeCell ref="L18:L19"/>
    <mergeCell ref="A16:V16"/>
    <mergeCell ref="A17:A19"/>
    <mergeCell ref="B17:B19"/>
    <mergeCell ref="C17:H17"/>
    <mergeCell ref="I17:J17"/>
    <mergeCell ref="K17:R17"/>
    <mergeCell ref="S17:T17"/>
    <mergeCell ref="U17:U19"/>
    <mergeCell ref="V17:V19"/>
    <mergeCell ref="C18:C19"/>
    <mergeCell ref="T18:T19"/>
    <mergeCell ref="D18:D19"/>
    <mergeCell ref="E18:E19"/>
    <mergeCell ref="F18:F19"/>
    <mergeCell ref="G18:G19"/>
    <mergeCell ref="H18:H19"/>
    <mergeCell ref="A13:I13"/>
    <mergeCell ref="J13:V13"/>
    <mergeCell ref="A14:I14"/>
    <mergeCell ref="J14:V14"/>
    <mergeCell ref="A15:I15"/>
    <mergeCell ref="J15:V15"/>
    <mergeCell ref="A10:I10"/>
    <mergeCell ref="J10:V10"/>
    <mergeCell ref="A11:I11"/>
    <mergeCell ref="J11:V11"/>
    <mergeCell ref="A12:I12"/>
    <mergeCell ref="J12:V12"/>
    <mergeCell ref="A6:V6"/>
    <mergeCell ref="A7:V7"/>
    <mergeCell ref="A8:I8"/>
    <mergeCell ref="J8:V8"/>
    <mergeCell ref="A9:I9"/>
    <mergeCell ref="J9:V9"/>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V983"/>
  <sheetViews>
    <sheetView showGridLines="0" topLeftCell="E7" zoomScale="50" zoomScaleNormal="50" zoomScaleSheetLayoutView="80" workbookViewId="0">
      <selection activeCell="G21" sqref="G21"/>
    </sheetView>
  </sheetViews>
  <sheetFormatPr defaultColWidth="9.140625" defaultRowHeight="26.25" x14ac:dyDescent="0.4"/>
  <cols>
    <col min="1" max="1" width="13" style="451" customWidth="1"/>
    <col min="2" max="2" width="23.85546875" style="451" customWidth="1"/>
    <col min="3" max="3" width="51" style="451" customWidth="1"/>
    <col min="4" max="4" width="38.85546875" style="451" customWidth="1"/>
    <col min="5" max="5" width="45.5703125" style="451" customWidth="1"/>
    <col min="6" max="6" width="37.42578125" style="451" customWidth="1"/>
    <col min="7" max="7" width="56.42578125" style="451" customWidth="1"/>
    <col min="8" max="8" width="26.42578125" style="451" customWidth="1"/>
    <col min="9" max="9" width="17.5703125" style="451" customWidth="1"/>
    <col min="10" max="10" width="16.28515625" style="451" customWidth="1"/>
    <col min="11" max="12" width="32.28515625" style="451" customWidth="1"/>
    <col min="13" max="15" width="34.85546875" style="575" customWidth="1"/>
    <col min="16" max="16" width="28.5703125" style="451" customWidth="1"/>
    <col min="17" max="17" width="29.7109375" style="451" customWidth="1"/>
    <col min="18" max="18" width="30" style="451" customWidth="1"/>
    <col min="19" max="19" width="30.7109375" style="451" customWidth="1"/>
    <col min="20" max="20" width="25" style="451" customWidth="1"/>
    <col min="21" max="21" width="20" style="451" customWidth="1"/>
    <col min="22" max="22" width="36" style="455" customWidth="1"/>
    <col min="23" max="27" width="9.140625" style="454"/>
    <col min="28" max="28" width="14" style="454" bestFit="1" customWidth="1"/>
    <col min="29" max="16384" width="9.140625" style="454"/>
  </cols>
  <sheetData>
    <row r="1" spans="1:22" x14ac:dyDescent="0.4">
      <c r="M1" s="568"/>
      <c r="N1" s="568"/>
      <c r="O1" s="568"/>
    </row>
    <row r="2" spans="1:22" x14ac:dyDescent="0.4">
      <c r="M2" s="568"/>
      <c r="N2" s="568"/>
      <c r="O2" s="568"/>
    </row>
    <row r="3" spans="1:22" x14ac:dyDescent="0.4">
      <c r="M3" s="568"/>
      <c r="N3" s="568"/>
      <c r="O3" s="568"/>
    </row>
    <row r="4" spans="1:22" x14ac:dyDescent="0.4">
      <c r="M4" s="13"/>
      <c r="N4" s="13"/>
      <c r="O4" s="13"/>
    </row>
    <row r="5" spans="1:22" ht="39" customHeight="1" x14ac:dyDescent="0.4">
      <c r="M5" s="568"/>
      <c r="N5" s="568"/>
      <c r="O5" s="568"/>
    </row>
    <row r="6" spans="1:22" ht="31.5" customHeight="1" x14ac:dyDescent="0.25">
      <c r="A6" s="969" t="s">
        <v>0</v>
      </c>
      <c r="B6" s="969"/>
      <c r="C6" s="969"/>
      <c r="D6" s="969"/>
      <c r="E6" s="969"/>
      <c r="F6" s="969"/>
      <c r="G6" s="969"/>
      <c r="H6" s="969"/>
      <c r="I6" s="969"/>
      <c r="J6" s="969"/>
      <c r="K6" s="969"/>
      <c r="L6" s="969"/>
      <c r="M6" s="969"/>
      <c r="N6" s="969"/>
      <c r="O6" s="969"/>
      <c r="P6" s="969"/>
      <c r="Q6" s="969"/>
      <c r="R6" s="969"/>
      <c r="S6" s="969"/>
      <c r="T6" s="969"/>
      <c r="U6" s="969"/>
      <c r="V6" s="969"/>
    </row>
    <row r="7" spans="1:22" x14ac:dyDescent="0.25">
      <c r="A7" s="970" t="s">
        <v>1</v>
      </c>
      <c r="B7" s="970"/>
      <c r="C7" s="970"/>
      <c r="D7" s="970"/>
      <c r="E7" s="970"/>
      <c r="F7" s="970"/>
      <c r="G7" s="970"/>
      <c r="H7" s="970"/>
      <c r="I7" s="970"/>
      <c r="J7" s="970"/>
      <c r="K7" s="970"/>
      <c r="L7" s="970"/>
      <c r="M7" s="970"/>
      <c r="N7" s="970"/>
      <c r="O7" s="970"/>
      <c r="P7" s="970"/>
      <c r="Q7" s="970"/>
      <c r="R7" s="970"/>
      <c r="S7" s="970"/>
      <c r="T7" s="970"/>
      <c r="U7" s="970"/>
      <c r="V7" s="970"/>
    </row>
    <row r="8" spans="1:22" ht="45" customHeight="1" x14ac:dyDescent="0.25">
      <c r="A8" s="971" t="s">
        <v>2</v>
      </c>
      <c r="B8" s="971"/>
      <c r="C8" s="971"/>
      <c r="D8" s="971"/>
      <c r="E8" s="971"/>
      <c r="F8" s="971"/>
      <c r="G8" s="971"/>
      <c r="H8" s="971"/>
      <c r="I8" s="971"/>
      <c r="J8" s="972" t="s">
        <v>1481</v>
      </c>
      <c r="K8" s="972"/>
      <c r="L8" s="972"/>
      <c r="M8" s="972"/>
      <c r="N8" s="972"/>
      <c r="O8" s="972"/>
      <c r="P8" s="972"/>
      <c r="Q8" s="972"/>
      <c r="R8" s="972"/>
      <c r="S8" s="972"/>
      <c r="T8" s="972"/>
      <c r="U8" s="972"/>
      <c r="V8" s="972"/>
    </row>
    <row r="9" spans="1:22" ht="45" customHeight="1" x14ac:dyDescent="0.25">
      <c r="A9" s="971" t="s">
        <v>4</v>
      </c>
      <c r="B9" s="971"/>
      <c r="C9" s="971"/>
      <c r="D9" s="971"/>
      <c r="E9" s="971"/>
      <c r="F9" s="971"/>
      <c r="G9" s="971"/>
      <c r="H9" s="971"/>
      <c r="I9" s="971"/>
      <c r="J9" s="972" t="s">
        <v>1819</v>
      </c>
      <c r="K9" s="972"/>
      <c r="L9" s="972"/>
      <c r="M9" s="972"/>
      <c r="N9" s="972"/>
      <c r="O9" s="972"/>
      <c r="P9" s="972"/>
      <c r="Q9" s="972"/>
      <c r="R9" s="972"/>
      <c r="S9" s="972"/>
      <c r="T9" s="972"/>
      <c r="U9" s="972"/>
      <c r="V9" s="972"/>
    </row>
    <row r="10" spans="1:22" ht="45" customHeight="1" x14ac:dyDescent="0.25">
      <c r="A10" s="971" t="s">
        <v>6</v>
      </c>
      <c r="B10" s="971"/>
      <c r="C10" s="971"/>
      <c r="D10" s="971"/>
      <c r="E10" s="971"/>
      <c r="F10" s="971"/>
      <c r="G10" s="971"/>
      <c r="H10" s="971"/>
      <c r="I10" s="971"/>
      <c r="J10" s="972" t="s">
        <v>7</v>
      </c>
      <c r="K10" s="972"/>
      <c r="L10" s="972"/>
      <c r="M10" s="972"/>
      <c r="N10" s="972"/>
      <c r="O10" s="972"/>
      <c r="P10" s="972"/>
      <c r="Q10" s="972"/>
      <c r="R10" s="972"/>
      <c r="S10" s="972"/>
      <c r="T10" s="972"/>
      <c r="U10" s="972"/>
      <c r="V10" s="972"/>
    </row>
    <row r="11" spans="1:22" ht="45" customHeight="1" x14ac:dyDescent="0.25">
      <c r="A11" s="971" t="s">
        <v>8</v>
      </c>
      <c r="B11" s="971"/>
      <c r="C11" s="971"/>
      <c r="D11" s="971"/>
      <c r="E11" s="971"/>
      <c r="F11" s="971"/>
      <c r="G11" s="971"/>
      <c r="H11" s="971"/>
      <c r="I11" s="971"/>
      <c r="J11" s="972" t="s">
        <v>1820</v>
      </c>
      <c r="K11" s="972"/>
      <c r="L11" s="972"/>
      <c r="M11" s="972"/>
      <c r="N11" s="972"/>
      <c r="O11" s="972"/>
      <c r="P11" s="972"/>
      <c r="Q11" s="972"/>
      <c r="R11" s="972"/>
      <c r="S11" s="972"/>
      <c r="T11" s="972"/>
      <c r="U11" s="972"/>
      <c r="V11" s="972"/>
    </row>
    <row r="12" spans="1:22" ht="155.25" customHeight="1" x14ac:dyDescent="0.25">
      <c r="A12" s="971" t="s">
        <v>85</v>
      </c>
      <c r="B12" s="971"/>
      <c r="C12" s="971"/>
      <c r="D12" s="971"/>
      <c r="E12" s="971"/>
      <c r="F12" s="971"/>
      <c r="G12" s="971"/>
      <c r="H12" s="971"/>
      <c r="I12" s="971"/>
      <c r="J12" s="972" t="s">
        <v>1821</v>
      </c>
      <c r="K12" s="972"/>
      <c r="L12" s="972"/>
      <c r="M12" s="972"/>
      <c r="N12" s="972"/>
      <c r="O12" s="972"/>
      <c r="P12" s="972"/>
      <c r="Q12" s="972"/>
      <c r="R12" s="972"/>
      <c r="S12" s="972"/>
      <c r="T12" s="972"/>
      <c r="U12" s="972"/>
      <c r="V12" s="972"/>
    </row>
    <row r="13" spans="1:22" ht="45" customHeight="1" x14ac:dyDescent="0.25">
      <c r="A13" s="971" t="s">
        <v>12</v>
      </c>
      <c r="B13" s="971"/>
      <c r="C13" s="971"/>
      <c r="D13" s="971"/>
      <c r="E13" s="971"/>
      <c r="F13" s="971"/>
      <c r="G13" s="971"/>
      <c r="H13" s="971"/>
      <c r="I13" s="971"/>
      <c r="J13" s="972" t="s">
        <v>286</v>
      </c>
      <c r="K13" s="972"/>
      <c r="L13" s="972"/>
      <c r="M13" s="972"/>
      <c r="N13" s="972"/>
      <c r="O13" s="972"/>
      <c r="P13" s="972"/>
      <c r="Q13" s="972"/>
      <c r="R13" s="972"/>
      <c r="S13" s="972"/>
      <c r="T13" s="972"/>
      <c r="U13" s="972"/>
      <c r="V13" s="972"/>
    </row>
    <row r="14" spans="1:22" ht="45" customHeight="1" x14ac:dyDescent="0.25">
      <c r="A14" s="971" t="s">
        <v>14</v>
      </c>
      <c r="B14" s="971"/>
      <c r="C14" s="971"/>
      <c r="D14" s="971"/>
      <c r="E14" s="971"/>
      <c r="F14" s="971"/>
      <c r="G14" s="971"/>
      <c r="H14" s="971"/>
      <c r="I14" s="971"/>
      <c r="J14" s="972" t="s">
        <v>734</v>
      </c>
      <c r="K14" s="972"/>
      <c r="L14" s="972"/>
      <c r="M14" s="972"/>
      <c r="N14" s="972"/>
      <c r="O14" s="972"/>
      <c r="P14" s="972"/>
      <c r="Q14" s="972"/>
      <c r="R14" s="972"/>
      <c r="S14" s="972"/>
      <c r="T14" s="972"/>
      <c r="U14" s="972"/>
      <c r="V14" s="972"/>
    </row>
    <row r="15" spans="1:22" ht="45" customHeight="1" x14ac:dyDescent="0.25">
      <c r="A15" s="976" t="s">
        <v>16</v>
      </c>
      <c r="B15" s="976"/>
      <c r="C15" s="976"/>
      <c r="D15" s="976"/>
      <c r="E15" s="976"/>
      <c r="F15" s="976"/>
      <c r="G15" s="976"/>
      <c r="H15" s="976"/>
      <c r="I15" s="976"/>
      <c r="J15" s="977" t="s">
        <v>1822</v>
      </c>
      <c r="K15" s="977"/>
      <c r="L15" s="977"/>
      <c r="M15" s="977"/>
      <c r="N15" s="977"/>
      <c r="O15" s="977"/>
      <c r="P15" s="977"/>
      <c r="Q15" s="977"/>
      <c r="R15" s="977"/>
      <c r="S15" s="977"/>
      <c r="T15" s="977"/>
      <c r="U15" s="977"/>
      <c r="V15" s="977"/>
    </row>
    <row r="16" spans="1:22" s="456" customFormat="1" ht="54" customHeight="1" x14ac:dyDescent="0.25">
      <c r="A16" s="978"/>
      <c r="B16" s="978"/>
      <c r="C16" s="978"/>
      <c r="D16" s="978"/>
      <c r="E16" s="978"/>
      <c r="F16" s="978"/>
      <c r="G16" s="978"/>
      <c r="H16" s="978"/>
      <c r="I16" s="978"/>
      <c r="J16" s="978"/>
      <c r="K16" s="978"/>
      <c r="L16" s="978"/>
      <c r="M16" s="978"/>
      <c r="N16" s="978"/>
      <c r="O16" s="978"/>
      <c r="P16" s="978"/>
      <c r="Q16" s="978"/>
      <c r="R16" s="978"/>
      <c r="S16" s="978"/>
      <c r="T16" s="978"/>
      <c r="U16" s="978"/>
      <c r="V16" s="978"/>
    </row>
    <row r="17" spans="1:22" ht="60" customHeight="1" x14ac:dyDescent="0.25">
      <c r="A17" s="931" t="s">
        <v>17</v>
      </c>
      <c r="B17" s="931" t="s">
        <v>18</v>
      </c>
      <c r="C17" s="932" t="s">
        <v>19</v>
      </c>
      <c r="D17" s="933"/>
      <c r="E17" s="933"/>
      <c r="F17" s="933"/>
      <c r="G17" s="933"/>
      <c r="H17" s="934"/>
      <c r="I17" s="932" t="s">
        <v>20</v>
      </c>
      <c r="J17" s="934"/>
      <c r="K17" s="1035" t="s">
        <v>21</v>
      </c>
      <c r="L17" s="1035"/>
      <c r="M17" s="1035"/>
      <c r="N17" s="1035"/>
      <c r="O17" s="1035"/>
      <c r="P17" s="1035"/>
      <c r="Q17" s="1035"/>
      <c r="R17" s="1035"/>
      <c r="S17" s="931" t="s">
        <v>22</v>
      </c>
      <c r="T17" s="931"/>
      <c r="U17" s="936" t="s">
        <v>89</v>
      </c>
      <c r="V17" s="931" t="s">
        <v>24</v>
      </c>
    </row>
    <row r="18" spans="1:22" ht="48.75" customHeight="1" x14ac:dyDescent="0.25">
      <c r="A18" s="931"/>
      <c r="B18" s="931"/>
      <c r="C18" s="929" t="s">
        <v>25</v>
      </c>
      <c r="D18" s="937" t="s">
        <v>26</v>
      </c>
      <c r="E18" s="937" t="s">
        <v>27</v>
      </c>
      <c r="F18" s="929" t="s">
        <v>28</v>
      </c>
      <c r="G18" s="937" t="s">
        <v>29</v>
      </c>
      <c r="H18" s="937" t="s">
        <v>30</v>
      </c>
      <c r="I18" s="929" t="s">
        <v>31</v>
      </c>
      <c r="J18" s="937" t="s">
        <v>32</v>
      </c>
      <c r="K18" s="1035" t="s">
        <v>33</v>
      </c>
      <c r="L18" s="1047" t="s">
        <v>581</v>
      </c>
      <c r="M18" s="942" t="s">
        <v>35</v>
      </c>
      <c r="N18" s="943"/>
      <c r="O18" s="944"/>
      <c r="P18" s="942" t="s">
        <v>36</v>
      </c>
      <c r="Q18" s="943"/>
      <c r="R18" s="944"/>
      <c r="S18" s="931" t="s">
        <v>90</v>
      </c>
      <c r="T18" s="931" t="s">
        <v>91</v>
      </c>
      <c r="U18" s="936"/>
      <c r="V18" s="931"/>
    </row>
    <row r="19" spans="1:22" ht="79.900000000000006" customHeight="1" x14ac:dyDescent="0.25">
      <c r="A19" s="931"/>
      <c r="B19" s="931"/>
      <c r="C19" s="929"/>
      <c r="D19" s="938"/>
      <c r="E19" s="938"/>
      <c r="F19" s="929"/>
      <c r="G19" s="939"/>
      <c r="H19" s="939"/>
      <c r="I19" s="929"/>
      <c r="J19" s="939"/>
      <c r="K19" s="1035"/>
      <c r="L19" s="1048"/>
      <c r="M19" s="431" t="s">
        <v>39</v>
      </c>
      <c r="N19" s="431" t="s">
        <v>40</v>
      </c>
      <c r="O19" s="431" t="s">
        <v>41</v>
      </c>
      <c r="P19" s="431" t="s">
        <v>42</v>
      </c>
      <c r="Q19" s="431" t="s">
        <v>43</v>
      </c>
      <c r="R19" s="431" t="s">
        <v>44</v>
      </c>
      <c r="S19" s="931"/>
      <c r="T19" s="931"/>
      <c r="U19" s="936"/>
      <c r="V19" s="931"/>
    </row>
    <row r="20" spans="1:22" ht="193.5" customHeight="1" x14ac:dyDescent="0.25">
      <c r="A20" s="470">
        <v>1</v>
      </c>
      <c r="B20" s="433" t="s">
        <v>92</v>
      </c>
      <c r="C20" s="569" t="s">
        <v>1823</v>
      </c>
      <c r="D20" s="569" t="s">
        <v>1824</v>
      </c>
      <c r="E20" s="569" t="s">
        <v>1825</v>
      </c>
      <c r="F20" s="569" t="s">
        <v>1826</v>
      </c>
      <c r="G20" s="569" t="s">
        <v>1827</v>
      </c>
      <c r="H20" s="470" t="s">
        <v>1819</v>
      </c>
      <c r="I20" s="471" t="s">
        <v>65</v>
      </c>
      <c r="J20" s="471" t="s">
        <v>53</v>
      </c>
      <c r="K20" s="1178">
        <v>1487481.38</v>
      </c>
      <c r="L20" s="1178">
        <v>1700187.31</v>
      </c>
      <c r="M20" s="570" t="s">
        <v>98</v>
      </c>
      <c r="N20" s="570" t="s">
        <v>98</v>
      </c>
      <c r="O20" s="570" t="s">
        <v>98</v>
      </c>
      <c r="P20" s="1181">
        <v>10845.2</v>
      </c>
      <c r="Q20" s="1181">
        <f>R20-P20</f>
        <v>1689342.11</v>
      </c>
      <c r="R20" s="1184">
        <v>1700187.31</v>
      </c>
      <c r="S20" s="1187">
        <f>R20-L20</f>
        <v>0</v>
      </c>
      <c r="T20" s="1190">
        <f>IFERROR(S20/L20*100,0)</f>
        <v>0</v>
      </c>
      <c r="U20" s="1190">
        <f>IFERROR(R20/$R$24*100,0)</f>
        <v>100</v>
      </c>
      <c r="V20" s="470" t="s">
        <v>1819</v>
      </c>
    </row>
    <row r="21" spans="1:22" ht="212.25" customHeight="1" x14ac:dyDescent="0.25">
      <c r="A21" s="470" t="s">
        <v>241</v>
      </c>
      <c r="B21" s="433" t="s">
        <v>92</v>
      </c>
      <c r="C21" s="569" t="s">
        <v>1828</v>
      </c>
      <c r="D21" s="569" t="s">
        <v>1829</v>
      </c>
      <c r="E21" s="569" t="s">
        <v>1830</v>
      </c>
      <c r="F21" s="569" t="s">
        <v>1831</v>
      </c>
      <c r="G21" s="569" t="s">
        <v>1832</v>
      </c>
      <c r="H21" s="470" t="s">
        <v>1819</v>
      </c>
      <c r="I21" s="471" t="s">
        <v>65</v>
      </c>
      <c r="J21" s="471" t="s">
        <v>53</v>
      </c>
      <c r="K21" s="1179"/>
      <c r="L21" s="1179"/>
      <c r="M21" s="570" t="s">
        <v>98</v>
      </c>
      <c r="N21" s="570" t="s">
        <v>98</v>
      </c>
      <c r="O21" s="570" t="s">
        <v>98</v>
      </c>
      <c r="P21" s="1182"/>
      <c r="Q21" s="1182"/>
      <c r="R21" s="1185"/>
      <c r="S21" s="1188">
        <f t="shared" ref="S21:S23" si="0">R21-K21</f>
        <v>0</v>
      </c>
      <c r="T21" s="1191">
        <f t="shared" ref="T21:T23" si="1">IFERROR(S21/K21*100,0)</f>
        <v>0</v>
      </c>
      <c r="U21" s="1191">
        <f>IFERROR(R21/$R$24*100,0)</f>
        <v>0</v>
      </c>
      <c r="V21" s="470" t="s">
        <v>1819</v>
      </c>
    </row>
    <row r="22" spans="1:22" ht="190.5" customHeight="1" x14ac:dyDescent="0.25">
      <c r="A22" s="470">
        <v>3</v>
      </c>
      <c r="B22" s="433" t="s">
        <v>92</v>
      </c>
      <c r="C22" s="569" t="s">
        <v>1833</v>
      </c>
      <c r="D22" s="569" t="s">
        <v>1834</v>
      </c>
      <c r="E22" s="569" t="s">
        <v>1835</v>
      </c>
      <c r="F22" s="569" t="s">
        <v>1836</v>
      </c>
      <c r="G22" s="569" t="s">
        <v>1837</v>
      </c>
      <c r="H22" s="470" t="s">
        <v>1819</v>
      </c>
      <c r="I22" s="471" t="s">
        <v>65</v>
      </c>
      <c r="J22" s="471" t="s">
        <v>53</v>
      </c>
      <c r="K22" s="1179"/>
      <c r="L22" s="1179"/>
      <c r="M22" s="570" t="s">
        <v>98</v>
      </c>
      <c r="N22" s="570" t="s">
        <v>98</v>
      </c>
      <c r="O22" s="570" t="s">
        <v>98</v>
      </c>
      <c r="P22" s="1182"/>
      <c r="Q22" s="1182"/>
      <c r="R22" s="1185"/>
      <c r="S22" s="1188">
        <f t="shared" si="0"/>
        <v>0</v>
      </c>
      <c r="T22" s="1191">
        <f t="shared" si="1"/>
        <v>0</v>
      </c>
      <c r="U22" s="1191">
        <f>IFERROR(R22/$R$24*100,0)</f>
        <v>0</v>
      </c>
      <c r="V22" s="470" t="s">
        <v>1819</v>
      </c>
    </row>
    <row r="23" spans="1:22" ht="133.5" customHeight="1" x14ac:dyDescent="0.25">
      <c r="A23" s="470">
        <v>4</v>
      </c>
      <c r="B23" s="433" t="s">
        <v>92</v>
      </c>
      <c r="C23" s="569" t="s">
        <v>1838</v>
      </c>
      <c r="D23" s="569" t="s">
        <v>1839</v>
      </c>
      <c r="E23" s="569" t="s">
        <v>1840</v>
      </c>
      <c r="F23" s="569" t="s">
        <v>1841</v>
      </c>
      <c r="G23" s="569" t="s">
        <v>1842</v>
      </c>
      <c r="H23" s="470" t="s">
        <v>1819</v>
      </c>
      <c r="I23" s="471" t="s">
        <v>65</v>
      </c>
      <c r="J23" s="471" t="s">
        <v>53</v>
      </c>
      <c r="K23" s="1180"/>
      <c r="L23" s="1180"/>
      <c r="M23" s="570" t="s">
        <v>98</v>
      </c>
      <c r="N23" s="570" t="s">
        <v>98</v>
      </c>
      <c r="O23" s="570" t="s">
        <v>98</v>
      </c>
      <c r="P23" s="1183"/>
      <c r="Q23" s="1183"/>
      <c r="R23" s="1186"/>
      <c r="S23" s="1189">
        <f t="shared" si="0"/>
        <v>0</v>
      </c>
      <c r="T23" s="1192">
        <f t="shared" si="1"/>
        <v>0</v>
      </c>
      <c r="U23" s="1192">
        <f>IFERROR(R23/$R$24*100,0)</f>
        <v>0</v>
      </c>
      <c r="V23" s="470" t="s">
        <v>1819</v>
      </c>
    </row>
    <row r="24" spans="1:22" s="462" customFormat="1" ht="24.75" customHeight="1" x14ac:dyDescent="0.4">
      <c r="A24" s="990" t="s">
        <v>71</v>
      </c>
      <c r="B24" s="991"/>
      <c r="C24" s="991"/>
      <c r="D24" s="991"/>
      <c r="E24" s="991"/>
      <c r="F24" s="991"/>
      <c r="G24" s="991"/>
      <c r="H24" s="991"/>
      <c r="I24" s="991"/>
      <c r="J24" s="992"/>
      <c r="K24" s="572">
        <f>SUM(K20:K23)</f>
        <v>1487481.38</v>
      </c>
      <c r="L24" s="572">
        <f>SUM(L20:L23)</f>
        <v>1700187.31</v>
      </c>
      <c r="M24" s="572"/>
      <c r="N24" s="572"/>
      <c r="O24" s="572"/>
      <c r="P24" s="573">
        <f>SUM(P20:P23)</f>
        <v>10845.2</v>
      </c>
      <c r="Q24" s="573">
        <f>SUM(Q20:Q23)</f>
        <v>1689342.11</v>
      </c>
      <c r="R24" s="573">
        <f>SUM(R20:R23)</f>
        <v>1700187.31</v>
      </c>
      <c r="S24" s="574">
        <f>R24-L24</f>
        <v>0</v>
      </c>
      <c r="T24" s="480">
        <f>IFERROR(S24/L24*100,0)</f>
        <v>0</v>
      </c>
      <c r="U24" s="480">
        <f>SUM(U20:U23)</f>
        <v>100</v>
      </c>
      <c r="V24" s="481"/>
    </row>
    <row r="25" spans="1:22" x14ac:dyDescent="0.4">
      <c r="A25" s="495" t="s">
        <v>72</v>
      </c>
      <c r="B25" s="495"/>
      <c r="C25" s="495"/>
      <c r="D25" s="495"/>
      <c r="E25" s="495"/>
      <c r="F25" s="495"/>
      <c r="G25" s="495"/>
      <c r="H25" s="495"/>
      <c r="I25" s="495"/>
      <c r="J25" s="495"/>
      <c r="K25" s="495"/>
      <c r="L25" s="495"/>
      <c r="M25" s="495"/>
      <c r="N25" s="495"/>
      <c r="O25" s="495"/>
      <c r="P25" s="495"/>
      <c r="Q25" s="495"/>
      <c r="R25" s="495"/>
      <c r="S25" s="495"/>
      <c r="T25" s="495"/>
      <c r="U25" s="495"/>
      <c r="V25" s="495"/>
    </row>
    <row r="26" spans="1:22" ht="36" customHeight="1" x14ac:dyDescent="0.25">
      <c r="A26" s="984" t="s">
        <v>73</v>
      </c>
      <c r="B26" s="985"/>
      <c r="C26" s="985"/>
      <c r="D26" s="985"/>
      <c r="E26" s="985"/>
      <c r="F26" s="985"/>
      <c r="G26" s="985"/>
      <c r="H26" s="985"/>
      <c r="I26" s="985"/>
      <c r="J26" s="985"/>
      <c r="K26" s="985"/>
      <c r="L26" s="985"/>
      <c r="M26" s="985"/>
      <c r="N26" s="985"/>
      <c r="O26" s="985"/>
      <c r="P26" s="985"/>
      <c r="Q26" s="985"/>
      <c r="R26" s="985"/>
      <c r="S26" s="985"/>
      <c r="T26" s="985"/>
      <c r="U26" s="985"/>
      <c r="V26" s="986"/>
    </row>
    <row r="27" spans="1:22" ht="95.25" customHeight="1" x14ac:dyDescent="0.4">
      <c r="A27" s="1009"/>
      <c r="B27" s="1010"/>
      <c r="C27" s="1010"/>
      <c r="D27" s="1010"/>
      <c r="E27" s="1010"/>
      <c r="F27" s="1010"/>
      <c r="G27" s="1010"/>
      <c r="H27" s="1010"/>
      <c r="I27" s="1010"/>
      <c r="J27" s="1010"/>
      <c r="K27" s="1010"/>
      <c r="L27" s="1010"/>
      <c r="M27" s="1010"/>
      <c r="N27" s="1010"/>
      <c r="O27" s="1010"/>
      <c r="P27" s="1010"/>
      <c r="Q27" s="1010"/>
      <c r="R27" s="1010"/>
      <c r="S27" s="1010"/>
      <c r="T27" s="1010"/>
      <c r="U27" s="1010"/>
      <c r="V27" s="1011"/>
    </row>
    <row r="28" spans="1:22" ht="15" hidden="1" customHeight="1" x14ac:dyDescent="0.4">
      <c r="A28" s="987" t="s">
        <v>74</v>
      </c>
      <c r="B28" s="987"/>
      <c r="C28" s="987"/>
      <c r="D28" s="987"/>
      <c r="E28" s="987"/>
      <c r="F28" s="987"/>
      <c r="G28" s="987"/>
      <c r="H28" s="987"/>
      <c r="I28" s="987"/>
      <c r="J28" s="467"/>
      <c r="K28" s="467"/>
      <c r="L28" s="467"/>
      <c r="M28" s="568"/>
      <c r="N28" s="568"/>
      <c r="O28" s="568"/>
      <c r="P28" s="467"/>
      <c r="Q28" s="467"/>
      <c r="R28" s="467"/>
      <c r="S28" s="467"/>
      <c r="T28" s="467"/>
      <c r="U28" s="467"/>
      <c r="V28" s="467"/>
    </row>
    <row r="29" spans="1:22" ht="15" hidden="1" customHeight="1" x14ac:dyDescent="0.4">
      <c r="A29" s="468" t="s">
        <v>75</v>
      </c>
      <c r="B29" s="468"/>
      <c r="C29" s="979" t="s">
        <v>76</v>
      </c>
      <c r="D29" s="979"/>
      <c r="E29" s="979"/>
      <c r="F29" s="979"/>
      <c r="G29" s="979"/>
      <c r="H29" s="979"/>
      <c r="I29" s="979"/>
      <c r="M29" s="568"/>
      <c r="N29" s="568"/>
      <c r="O29" s="568"/>
      <c r="V29" s="451"/>
    </row>
    <row r="30" spans="1:22" ht="15" hidden="1" customHeight="1" x14ac:dyDescent="0.4">
      <c r="A30" s="468" t="s">
        <v>77</v>
      </c>
      <c r="B30" s="468"/>
      <c r="C30" s="979" t="s">
        <v>78</v>
      </c>
      <c r="D30" s="979"/>
      <c r="E30" s="979"/>
      <c r="F30" s="979"/>
      <c r="G30" s="979"/>
      <c r="H30" s="979"/>
      <c r="I30" s="979"/>
      <c r="M30" s="568"/>
      <c r="N30" s="568"/>
      <c r="O30" s="568"/>
      <c r="V30" s="451"/>
    </row>
    <row r="31" spans="1:22" ht="15" hidden="1" customHeight="1" x14ac:dyDescent="0.4">
      <c r="A31" s="468" t="s">
        <v>79</v>
      </c>
      <c r="B31" s="468"/>
      <c r="C31" s="979" t="s">
        <v>80</v>
      </c>
      <c r="D31" s="979"/>
      <c r="E31" s="979"/>
      <c r="F31" s="979"/>
      <c r="G31" s="979"/>
      <c r="H31" s="979"/>
      <c r="I31" s="979"/>
      <c r="M31" s="568"/>
      <c r="N31" s="568"/>
      <c r="O31" s="568"/>
      <c r="V31" s="451"/>
    </row>
    <row r="32" spans="1:22" ht="15" hidden="1" customHeight="1" x14ac:dyDescent="0.4">
      <c r="A32" s="468" t="s">
        <v>81</v>
      </c>
      <c r="B32" s="468"/>
      <c r="C32" s="979" t="s">
        <v>82</v>
      </c>
      <c r="D32" s="979"/>
      <c r="E32" s="979"/>
      <c r="F32" s="979"/>
      <c r="G32" s="979"/>
      <c r="H32" s="979"/>
      <c r="I32" s="979"/>
      <c r="M32" s="568"/>
      <c r="N32" s="568"/>
      <c r="O32" s="568"/>
      <c r="V32" s="451"/>
    </row>
    <row r="33" spans="13:15" ht="35.25" customHeight="1" x14ac:dyDescent="0.4">
      <c r="M33" s="568"/>
      <c r="N33" s="568"/>
      <c r="O33" s="568"/>
    </row>
    <row r="34" spans="13:15" x14ac:dyDescent="0.4">
      <c r="M34" s="568"/>
      <c r="N34" s="568"/>
      <c r="O34" s="568"/>
    </row>
    <row r="35" spans="13:15" x14ac:dyDescent="0.4">
      <c r="M35" s="568"/>
      <c r="N35" s="568"/>
      <c r="O35" s="568"/>
    </row>
    <row r="36" spans="13:15" x14ac:dyDescent="0.4">
      <c r="M36" s="568"/>
      <c r="N36" s="568"/>
      <c r="O36" s="568"/>
    </row>
    <row r="37" spans="13:15" x14ac:dyDescent="0.4">
      <c r="M37" s="568"/>
      <c r="N37" s="568"/>
      <c r="O37" s="568"/>
    </row>
    <row r="38" spans="13:15" x14ac:dyDescent="0.4">
      <c r="M38" s="568"/>
      <c r="N38" s="568"/>
      <c r="O38" s="568"/>
    </row>
    <row r="39" spans="13:15" x14ac:dyDescent="0.4">
      <c r="M39" s="568"/>
      <c r="N39" s="568"/>
      <c r="O39" s="568"/>
    </row>
    <row r="40" spans="13:15" x14ac:dyDescent="0.4">
      <c r="M40" s="568"/>
      <c r="N40" s="568"/>
      <c r="O40" s="568"/>
    </row>
    <row r="41" spans="13:15" x14ac:dyDescent="0.4">
      <c r="M41" s="568"/>
      <c r="N41" s="568"/>
      <c r="O41" s="568"/>
    </row>
    <row r="42" spans="13:15" x14ac:dyDescent="0.4">
      <c r="M42" s="568"/>
      <c r="N42" s="568"/>
      <c r="O42" s="568"/>
    </row>
    <row r="43" spans="13:15" x14ac:dyDescent="0.4">
      <c r="M43" s="568"/>
      <c r="N43" s="568"/>
      <c r="O43" s="568"/>
    </row>
    <row r="44" spans="13:15" x14ac:dyDescent="0.4">
      <c r="M44" s="568"/>
      <c r="N44" s="568"/>
      <c r="O44" s="568"/>
    </row>
    <row r="45" spans="13:15" x14ac:dyDescent="0.4">
      <c r="M45" s="568"/>
      <c r="N45" s="568"/>
      <c r="O45" s="568"/>
    </row>
    <row r="46" spans="13:15" x14ac:dyDescent="0.4">
      <c r="M46" s="568"/>
      <c r="N46" s="568"/>
      <c r="O46" s="568"/>
    </row>
    <row r="47" spans="13:15" x14ac:dyDescent="0.4">
      <c r="M47" s="568"/>
      <c r="N47" s="568"/>
      <c r="O47" s="568"/>
    </row>
    <row r="48" spans="13:15" x14ac:dyDescent="0.4">
      <c r="M48" s="568"/>
      <c r="N48" s="568"/>
      <c r="O48" s="568"/>
    </row>
    <row r="49" spans="13:15" x14ac:dyDescent="0.4">
      <c r="M49" s="568"/>
      <c r="N49" s="568"/>
      <c r="O49" s="568"/>
    </row>
    <row r="50" spans="13:15" x14ac:dyDescent="0.4">
      <c r="M50" s="568"/>
      <c r="N50" s="568"/>
      <c r="O50" s="568"/>
    </row>
    <row r="51" spans="13:15" x14ac:dyDescent="0.4">
      <c r="M51" s="568"/>
      <c r="N51" s="568"/>
      <c r="O51" s="568"/>
    </row>
    <row r="52" spans="13:15" x14ac:dyDescent="0.4">
      <c r="M52" s="568"/>
      <c r="N52" s="568"/>
      <c r="O52" s="568"/>
    </row>
    <row r="53" spans="13:15" x14ac:dyDescent="0.4">
      <c r="M53" s="568"/>
      <c r="N53" s="568"/>
      <c r="O53" s="568"/>
    </row>
    <row r="54" spans="13:15" x14ac:dyDescent="0.4">
      <c r="M54" s="568"/>
      <c r="N54" s="568"/>
      <c r="O54" s="568"/>
    </row>
    <row r="55" spans="13:15" x14ac:dyDescent="0.4">
      <c r="M55" s="568"/>
      <c r="N55" s="568"/>
      <c r="O55" s="568"/>
    </row>
    <row r="56" spans="13:15" x14ac:dyDescent="0.4">
      <c r="M56" s="568"/>
      <c r="N56" s="568"/>
      <c r="O56" s="568"/>
    </row>
    <row r="57" spans="13:15" x14ac:dyDescent="0.4">
      <c r="M57" s="568"/>
      <c r="N57" s="568"/>
      <c r="O57" s="568"/>
    </row>
    <row r="58" spans="13:15" x14ac:dyDescent="0.4">
      <c r="M58" s="568"/>
      <c r="N58" s="568"/>
      <c r="O58" s="568"/>
    </row>
    <row r="59" spans="13:15" x14ac:dyDescent="0.4">
      <c r="M59" s="568"/>
      <c r="N59" s="568"/>
      <c r="O59" s="568"/>
    </row>
    <row r="60" spans="13:15" x14ac:dyDescent="0.4">
      <c r="M60" s="568"/>
      <c r="N60" s="568"/>
      <c r="O60" s="568"/>
    </row>
    <row r="61" spans="13:15" x14ac:dyDescent="0.4">
      <c r="M61" s="568"/>
      <c r="N61" s="568"/>
      <c r="O61" s="568"/>
    </row>
    <row r="62" spans="13:15" x14ac:dyDescent="0.4">
      <c r="M62" s="568"/>
      <c r="N62" s="568"/>
      <c r="O62" s="568"/>
    </row>
    <row r="63" spans="13:15" x14ac:dyDescent="0.4">
      <c r="M63" s="568"/>
      <c r="N63" s="568"/>
      <c r="O63" s="568"/>
    </row>
    <row r="64" spans="13:15" x14ac:dyDescent="0.4">
      <c r="M64" s="568"/>
      <c r="N64" s="568"/>
      <c r="O64" s="568"/>
    </row>
    <row r="65" spans="13:15" x14ac:dyDescent="0.4">
      <c r="M65" s="568"/>
      <c r="N65" s="568"/>
      <c r="O65" s="568"/>
    </row>
    <row r="66" spans="13:15" x14ac:dyDescent="0.4">
      <c r="M66" s="568"/>
      <c r="N66" s="568"/>
      <c r="O66" s="568"/>
    </row>
    <row r="67" spans="13:15" x14ac:dyDescent="0.4">
      <c r="M67" s="568"/>
      <c r="N67" s="568"/>
      <c r="O67" s="568"/>
    </row>
    <row r="68" spans="13:15" x14ac:dyDescent="0.4">
      <c r="M68" s="568"/>
      <c r="N68" s="568"/>
      <c r="O68" s="568"/>
    </row>
    <row r="69" spans="13:15" x14ac:dyDescent="0.4">
      <c r="M69" s="568"/>
      <c r="N69" s="568"/>
      <c r="O69" s="568"/>
    </row>
    <row r="70" spans="13:15" x14ac:dyDescent="0.4">
      <c r="M70" s="568"/>
      <c r="N70" s="568"/>
      <c r="O70" s="568"/>
    </row>
    <row r="71" spans="13:15" x14ac:dyDescent="0.4">
      <c r="M71" s="568"/>
      <c r="N71" s="568"/>
      <c r="O71" s="568"/>
    </row>
    <row r="72" spans="13:15" x14ac:dyDescent="0.4">
      <c r="M72" s="568"/>
      <c r="N72" s="568"/>
      <c r="O72" s="568"/>
    </row>
    <row r="73" spans="13:15" x14ac:dyDescent="0.4">
      <c r="M73" s="568"/>
      <c r="N73" s="568"/>
      <c r="O73" s="568"/>
    </row>
    <row r="74" spans="13:15" x14ac:dyDescent="0.4">
      <c r="M74" s="568"/>
      <c r="N74" s="568"/>
      <c r="O74" s="568"/>
    </row>
    <row r="75" spans="13:15" x14ac:dyDescent="0.4">
      <c r="M75" s="568"/>
      <c r="N75" s="568"/>
      <c r="O75" s="568"/>
    </row>
    <row r="76" spans="13:15" x14ac:dyDescent="0.4">
      <c r="M76" s="568"/>
      <c r="N76" s="568"/>
      <c r="O76" s="568"/>
    </row>
    <row r="77" spans="13:15" x14ac:dyDescent="0.4">
      <c r="M77" s="568"/>
      <c r="N77" s="568"/>
      <c r="O77" s="568"/>
    </row>
    <row r="78" spans="13:15" x14ac:dyDescent="0.4">
      <c r="M78" s="568"/>
      <c r="N78" s="568"/>
      <c r="O78" s="568"/>
    </row>
    <row r="79" spans="13:15" x14ac:dyDescent="0.4">
      <c r="M79" s="568"/>
      <c r="N79" s="568"/>
      <c r="O79" s="568"/>
    </row>
    <row r="80" spans="13:15" x14ac:dyDescent="0.4">
      <c r="M80" s="568"/>
      <c r="N80" s="568"/>
      <c r="O80" s="568"/>
    </row>
    <row r="81" spans="13:15" x14ac:dyDescent="0.4">
      <c r="M81" s="568"/>
      <c r="N81" s="568"/>
      <c r="O81" s="568"/>
    </row>
    <row r="82" spans="13:15" x14ac:dyDescent="0.4">
      <c r="M82" s="568"/>
      <c r="N82" s="568"/>
      <c r="O82" s="568"/>
    </row>
    <row r="83" spans="13:15" x14ac:dyDescent="0.4">
      <c r="M83" s="568"/>
      <c r="N83" s="568"/>
      <c r="O83" s="568"/>
    </row>
    <row r="84" spans="13:15" x14ac:dyDescent="0.4">
      <c r="M84" s="568"/>
      <c r="N84" s="568"/>
      <c r="O84" s="568"/>
    </row>
    <row r="85" spans="13:15" x14ac:dyDescent="0.4">
      <c r="M85" s="568"/>
      <c r="N85" s="568"/>
      <c r="O85" s="568"/>
    </row>
    <row r="86" spans="13:15" x14ac:dyDescent="0.4">
      <c r="M86" s="568"/>
      <c r="N86" s="568"/>
      <c r="O86" s="568"/>
    </row>
    <row r="87" spans="13:15" x14ac:dyDescent="0.4">
      <c r="M87" s="568"/>
      <c r="N87" s="568"/>
      <c r="O87" s="568"/>
    </row>
    <row r="88" spans="13:15" x14ac:dyDescent="0.4">
      <c r="M88" s="568"/>
      <c r="N88" s="568"/>
      <c r="O88" s="568"/>
    </row>
    <row r="89" spans="13:15" x14ac:dyDescent="0.4">
      <c r="M89" s="568"/>
      <c r="N89" s="568"/>
      <c r="O89" s="568"/>
    </row>
    <row r="90" spans="13:15" x14ac:dyDescent="0.4">
      <c r="M90" s="568"/>
      <c r="N90" s="568"/>
      <c r="O90" s="568"/>
    </row>
    <row r="91" spans="13:15" x14ac:dyDescent="0.4">
      <c r="M91" s="568"/>
      <c r="N91" s="568"/>
      <c r="O91" s="568"/>
    </row>
    <row r="92" spans="13:15" x14ac:dyDescent="0.4">
      <c r="M92" s="568"/>
      <c r="N92" s="568"/>
      <c r="O92" s="568"/>
    </row>
    <row r="93" spans="13:15" x14ac:dyDescent="0.4">
      <c r="M93" s="568"/>
      <c r="N93" s="568"/>
      <c r="O93" s="568"/>
    </row>
    <row r="94" spans="13:15" x14ac:dyDescent="0.4">
      <c r="M94" s="568"/>
      <c r="N94" s="568"/>
      <c r="O94" s="568"/>
    </row>
    <row r="95" spans="13:15" x14ac:dyDescent="0.4">
      <c r="M95" s="568"/>
      <c r="N95" s="568"/>
      <c r="O95" s="568"/>
    </row>
    <row r="96" spans="13:15" x14ac:dyDescent="0.4">
      <c r="M96" s="568"/>
      <c r="N96" s="568"/>
      <c r="O96" s="568"/>
    </row>
    <row r="97" spans="13:15" x14ac:dyDescent="0.4">
      <c r="M97" s="568"/>
      <c r="N97" s="568"/>
      <c r="O97" s="568"/>
    </row>
    <row r="98" spans="13:15" x14ac:dyDescent="0.4">
      <c r="M98" s="568"/>
      <c r="N98" s="568"/>
      <c r="O98" s="568"/>
    </row>
    <row r="99" spans="13:15" x14ac:dyDescent="0.4">
      <c r="M99" s="568"/>
      <c r="N99" s="568"/>
      <c r="O99" s="568"/>
    </row>
    <row r="100" spans="13:15" x14ac:dyDescent="0.4">
      <c r="M100" s="568"/>
      <c r="N100" s="568"/>
      <c r="O100" s="568"/>
    </row>
    <row r="101" spans="13:15" x14ac:dyDescent="0.4">
      <c r="M101" s="568"/>
      <c r="N101" s="568"/>
      <c r="O101" s="568"/>
    </row>
    <row r="102" spans="13:15" x14ac:dyDescent="0.4">
      <c r="M102" s="568"/>
      <c r="N102" s="568"/>
      <c r="O102" s="568"/>
    </row>
    <row r="103" spans="13:15" x14ac:dyDescent="0.4">
      <c r="M103" s="568"/>
      <c r="N103" s="568"/>
      <c r="O103" s="568"/>
    </row>
    <row r="104" spans="13:15" x14ac:dyDescent="0.4">
      <c r="M104" s="568"/>
      <c r="N104" s="568"/>
      <c r="O104" s="568"/>
    </row>
    <row r="105" spans="13:15" x14ac:dyDescent="0.4">
      <c r="M105" s="568"/>
      <c r="N105" s="568"/>
      <c r="O105" s="568"/>
    </row>
    <row r="106" spans="13:15" x14ac:dyDescent="0.4">
      <c r="M106" s="568"/>
      <c r="N106" s="568"/>
      <c r="O106" s="568"/>
    </row>
    <row r="107" spans="13:15" x14ac:dyDescent="0.4">
      <c r="M107" s="568"/>
      <c r="N107" s="568"/>
      <c r="O107" s="568"/>
    </row>
    <row r="108" spans="13:15" x14ac:dyDescent="0.4">
      <c r="M108" s="568"/>
      <c r="N108" s="568"/>
      <c r="O108" s="568"/>
    </row>
    <row r="109" spans="13:15" x14ac:dyDescent="0.4">
      <c r="M109" s="568"/>
      <c r="N109" s="568"/>
      <c r="O109" s="568"/>
    </row>
    <row r="110" spans="13:15" x14ac:dyDescent="0.4">
      <c r="M110" s="568"/>
      <c r="N110" s="568"/>
      <c r="O110" s="568"/>
    </row>
    <row r="111" spans="13:15" x14ac:dyDescent="0.4">
      <c r="M111" s="568"/>
      <c r="N111" s="568"/>
      <c r="O111" s="568"/>
    </row>
    <row r="112" spans="13:15" x14ac:dyDescent="0.4">
      <c r="M112" s="568"/>
      <c r="N112" s="568"/>
      <c r="O112" s="568"/>
    </row>
    <row r="113" spans="13:15" x14ac:dyDescent="0.4">
      <c r="M113" s="568"/>
      <c r="N113" s="568"/>
      <c r="O113" s="568"/>
    </row>
    <row r="114" spans="13:15" x14ac:dyDescent="0.4">
      <c r="M114" s="568"/>
      <c r="N114" s="568"/>
      <c r="O114" s="568"/>
    </row>
    <row r="115" spans="13:15" x14ac:dyDescent="0.4">
      <c r="M115" s="568"/>
      <c r="N115" s="568"/>
      <c r="O115" s="568"/>
    </row>
    <row r="116" spans="13:15" x14ac:dyDescent="0.4">
      <c r="M116" s="568"/>
      <c r="N116" s="568"/>
      <c r="O116" s="568"/>
    </row>
    <row r="117" spans="13:15" x14ac:dyDescent="0.4">
      <c r="M117" s="568"/>
      <c r="N117" s="568"/>
      <c r="O117" s="568"/>
    </row>
    <row r="118" spans="13:15" x14ac:dyDescent="0.4">
      <c r="M118" s="568"/>
      <c r="N118" s="568"/>
      <c r="O118" s="568"/>
    </row>
    <row r="119" spans="13:15" x14ac:dyDescent="0.4">
      <c r="M119" s="568"/>
      <c r="N119" s="568"/>
      <c r="O119" s="568"/>
    </row>
    <row r="120" spans="13:15" x14ac:dyDescent="0.4">
      <c r="M120" s="568"/>
      <c r="N120" s="568"/>
      <c r="O120" s="568"/>
    </row>
    <row r="121" spans="13:15" x14ac:dyDescent="0.4">
      <c r="M121" s="568"/>
      <c r="N121" s="568"/>
      <c r="O121" s="568"/>
    </row>
    <row r="122" spans="13:15" x14ac:dyDescent="0.4">
      <c r="M122" s="568"/>
      <c r="N122" s="568"/>
      <c r="O122" s="568"/>
    </row>
    <row r="123" spans="13:15" x14ac:dyDescent="0.4">
      <c r="M123" s="568"/>
      <c r="N123" s="568"/>
      <c r="O123" s="568"/>
    </row>
    <row r="124" spans="13:15" x14ac:dyDescent="0.4">
      <c r="M124" s="568"/>
      <c r="N124" s="568"/>
      <c r="O124" s="568"/>
    </row>
    <row r="125" spans="13:15" x14ac:dyDescent="0.4">
      <c r="M125" s="568"/>
      <c r="N125" s="568"/>
      <c r="O125" s="568"/>
    </row>
    <row r="126" spans="13:15" x14ac:dyDescent="0.4">
      <c r="M126" s="568"/>
      <c r="N126" s="568"/>
      <c r="O126" s="568"/>
    </row>
    <row r="127" spans="13:15" x14ac:dyDescent="0.4">
      <c r="M127" s="568"/>
      <c r="N127" s="568"/>
      <c r="O127" s="568"/>
    </row>
    <row r="128" spans="13:15" x14ac:dyDescent="0.4">
      <c r="M128" s="568"/>
      <c r="N128" s="568"/>
      <c r="O128" s="568"/>
    </row>
    <row r="129" spans="13:15" x14ac:dyDescent="0.4">
      <c r="M129" s="568"/>
      <c r="N129" s="568"/>
      <c r="O129" s="568"/>
    </row>
    <row r="130" spans="13:15" x14ac:dyDescent="0.4">
      <c r="M130" s="568"/>
      <c r="N130" s="568"/>
      <c r="O130" s="568"/>
    </row>
    <row r="131" spans="13:15" x14ac:dyDescent="0.4">
      <c r="M131" s="568"/>
      <c r="N131" s="568"/>
      <c r="O131" s="568"/>
    </row>
    <row r="132" spans="13:15" x14ac:dyDescent="0.4">
      <c r="M132" s="568"/>
      <c r="N132" s="568"/>
      <c r="O132" s="568"/>
    </row>
    <row r="133" spans="13:15" x14ac:dyDescent="0.4">
      <c r="M133" s="568"/>
      <c r="N133" s="568"/>
      <c r="O133" s="568"/>
    </row>
    <row r="134" spans="13:15" x14ac:dyDescent="0.4">
      <c r="M134" s="568"/>
      <c r="N134" s="568"/>
      <c r="O134" s="568"/>
    </row>
    <row r="135" spans="13:15" x14ac:dyDescent="0.4">
      <c r="M135" s="568"/>
      <c r="N135" s="568"/>
      <c r="O135" s="568"/>
    </row>
    <row r="136" spans="13:15" x14ac:dyDescent="0.4">
      <c r="M136" s="568"/>
      <c r="N136" s="568"/>
      <c r="O136" s="568"/>
    </row>
    <row r="137" spans="13:15" x14ac:dyDescent="0.4">
      <c r="M137" s="568"/>
      <c r="N137" s="568"/>
      <c r="O137" s="568"/>
    </row>
    <row r="138" spans="13:15" x14ac:dyDescent="0.4">
      <c r="M138" s="568"/>
      <c r="N138" s="568"/>
      <c r="O138" s="568"/>
    </row>
    <row r="139" spans="13:15" x14ac:dyDescent="0.4">
      <c r="M139" s="568"/>
      <c r="N139" s="568"/>
      <c r="O139" s="568"/>
    </row>
    <row r="140" spans="13:15" x14ac:dyDescent="0.4">
      <c r="M140" s="568"/>
      <c r="N140" s="568"/>
      <c r="O140" s="568"/>
    </row>
    <row r="141" spans="13:15" x14ac:dyDescent="0.4">
      <c r="M141" s="568"/>
      <c r="N141" s="568"/>
      <c r="O141" s="568"/>
    </row>
    <row r="142" spans="13:15" x14ac:dyDescent="0.4">
      <c r="M142" s="568"/>
      <c r="N142" s="568"/>
      <c r="O142" s="568"/>
    </row>
    <row r="143" spans="13:15" x14ac:dyDescent="0.4">
      <c r="M143" s="568"/>
      <c r="N143" s="568"/>
      <c r="O143" s="568"/>
    </row>
    <row r="144" spans="13:15" x14ac:dyDescent="0.4">
      <c r="M144" s="568"/>
      <c r="N144" s="568"/>
      <c r="O144" s="568"/>
    </row>
    <row r="145" spans="13:15" x14ac:dyDescent="0.4">
      <c r="M145" s="568"/>
      <c r="N145" s="568"/>
      <c r="O145" s="568"/>
    </row>
    <row r="146" spans="13:15" x14ac:dyDescent="0.4">
      <c r="M146" s="568"/>
      <c r="N146" s="568"/>
      <c r="O146" s="568"/>
    </row>
    <row r="147" spans="13:15" x14ac:dyDescent="0.4">
      <c r="M147" s="568"/>
      <c r="N147" s="568"/>
      <c r="O147" s="568"/>
    </row>
    <row r="148" spans="13:15" x14ac:dyDescent="0.4">
      <c r="M148" s="568"/>
      <c r="N148" s="568"/>
      <c r="O148" s="568"/>
    </row>
    <row r="149" spans="13:15" x14ac:dyDescent="0.4">
      <c r="M149" s="568"/>
      <c r="N149" s="568"/>
      <c r="O149" s="568"/>
    </row>
    <row r="150" spans="13:15" x14ac:dyDescent="0.4">
      <c r="M150" s="568"/>
      <c r="N150" s="568"/>
      <c r="O150" s="568"/>
    </row>
    <row r="151" spans="13:15" x14ac:dyDescent="0.4">
      <c r="M151" s="568"/>
      <c r="N151" s="568"/>
      <c r="O151" s="568"/>
    </row>
    <row r="152" spans="13:15" x14ac:dyDescent="0.4">
      <c r="M152" s="568"/>
      <c r="N152" s="568"/>
      <c r="O152" s="568"/>
    </row>
    <row r="153" spans="13:15" x14ac:dyDescent="0.4">
      <c r="M153" s="568"/>
      <c r="N153" s="568"/>
      <c r="O153" s="568"/>
    </row>
    <row r="154" spans="13:15" x14ac:dyDescent="0.4">
      <c r="M154" s="568"/>
      <c r="N154" s="568"/>
      <c r="O154" s="568"/>
    </row>
    <row r="155" spans="13:15" x14ac:dyDescent="0.4">
      <c r="M155" s="568"/>
      <c r="N155" s="568"/>
      <c r="O155" s="568"/>
    </row>
    <row r="156" spans="13:15" x14ac:dyDescent="0.4">
      <c r="M156" s="568"/>
      <c r="N156" s="568"/>
      <c r="O156" s="568"/>
    </row>
    <row r="157" spans="13:15" x14ac:dyDescent="0.4">
      <c r="M157" s="568"/>
      <c r="N157" s="568"/>
      <c r="O157" s="568"/>
    </row>
    <row r="158" spans="13:15" x14ac:dyDescent="0.4">
      <c r="M158" s="568"/>
      <c r="N158" s="568"/>
      <c r="O158" s="568"/>
    </row>
    <row r="159" spans="13:15" x14ac:dyDescent="0.4">
      <c r="M159" s="568"/>
      <c r="N159" s="568"/>
      <c r="O159" s="568"/>
    </row>
    <row r="160" spans="13:15" x14ac:dyDescent="0.4">
      <c r="M160" s="568"/>
      <c r="N160" s="568"/>
      <c r="O160" s="568"/>
    </row>
    <row r="161" spans="13:15" x14ac:dyDescent="0.4">
      <c r="M161" s="568"/>
      <c r="N161" s="568"/>
      <c r="O161" s="568"/>
    </row>
    <row r="162" spans="13:15" x14ac:dyDescent="0.4">
      <c r="M162" s="568"/>
      <c r="N162" s="568"/>
      <c r="O162" s="568"/>
    </row>
    <row r="163" spans="13:15" x14ac:dyDescent="0.4">
      <c r="M163" s="568"/>
      <c r="N163" s="568"/>
      <c r="O163" s="568"/>
    </row>
    <row r="164" spans="13:15" x14ac:dyDescent="0.4">
      <c r="M164" s="568"/>
      <c r="N164" s="568"/>
      <c r="O164" s="568"/>
    </row>
    <row r="165" spans="13:15" x14ac:dyDescent="0.4">
      <c r="M165" s="568"/>
      <c r="N165" s="568"/>
      <c r="O165" s="568"/>
    </row>
    <row r="166" spans="13:15" x14ac:dyDescent="0.4">
      <c r="M166" s="568"/>
      <c r="N166" s="568"/>
      <c r="O166" s="568"/>
    </row>
    <row r="167" spans="13:15" x14ac:dyDescent="0.4">
      <c r="M167" s="568"/>
      <c r="N167" s="568"/>
      <c r="O167" s="568"/>
    </row>
    <row r="168" spans="13:15" x14ac:dyDescent="0.4">
      <c r="M168" s="568"/>
      <c r="N168" s="568"/>
      <c r="O168" s="568"/>
    </row>
    <row r="169" spans="13:15" x14ac:dyDescent="0.4">
      <c r="M169" s="568"/>
      <c r="N169" s="568"/>
      <c r="O169" s="568"/>
    </row>
    <row r="170" spans="13:15" x14ac:dyDescent="0.4">
      <c r="M170" s="568"/>
      <c r="N170" s="568"/>
      <c r="O170" s="568"/>
    </row>
    <row r="171" spans="13:15" x14ac:dyDescent="0.4">
      <c r="M171" s="568"/>
      <c r="N171" s="568"/>
      <c r="O171" s="568"/>
    </row>
    <row r="172" spans="13:15" x14ac:dyDescent="0.4">
      <c r="M172" s="568"/>
      <c r="N172" s="568"/>
      <c r="O172" s="568"/>
    </row>
    <row r="173" spans="13:15" x14ac:dyDescent="0.4">
      <c r="M173" s="568"/>
      <c r="N173" s="568"/>
      <c r="O173" s="568"/>
    </row>
    <row r="174" spans="13:15" x14ac:dyDescent="0.4">
      <c r="M174" s="568"/>
      <c r="N174" s="568"/>
      <c r="O174" s="568"/>
    </row>
    <row r="175" spans="13:15" x14ac:dyDescent="0.4">
      <c r="M175" s="568"/>
      <c r="N175" s="568"/>
      <c r="O175" s="568"/>
    </row>
    <row r="176" spans="13:15" x14ac:dyDescent="0.4">
      <c r="M176" s="568"/>
      <c r="N176" s="568"/>
      <c r="O176" s="568"/>
    </row>
    <row r="177" spans="13:15" x14ac:dyDescent="0.4">
      <c r="M177" s="568"/>
      <c r="N177" s="568"/>
      <c r="O177" s="568"/>
    </row>
    <row r="178" spans="13:15" x14ac:dyDescent="0.4">
      <c r="M178" s="568"/>
      <c r="N178" s="568"/>
      <c r="O178" s="568"/>
    </row>
    <row r="179" spans="13:15" x14ac:dyDescent="0.4">
      <c r="M179" s="568"/>
      <c r="N179" s="568"/>
      <c r="O179" s="568"/>
    </row>
    <row r="180" spans="13:15" x14ac:dyDescent="0.4">
      <c r="M180" s="568"/>
      <c r="N180" s="568"/>
      <c r="O180" s="568"/>
    </row>
    <row r="181" spans="13:15" x14ac:dyDescent="0.4">
      <c r="M181" s="568"/>
      <c r="N181" s="568"/>
      <c r="O181" s="568"/>
    </row>
    <row r="182" spans="13:15" x14ac:dyDescent="0.4">
      <c r="M182" s="568"/>
      <c r="N182" s="568"/>
      <c r="O182" s="568"/>
    </row>
    <row r="183" spans="13:15" x14ac:dyDescent="0.4">
      <c r="M183" s="568"/>
      <c r="N183" s="568"/>
      <c r="O183" s="568"/>
    </row>
    <row r="184" spans="13:15" x14ac:dyDescent="0.4">
      <c r="M184" s="568"/>
      <c r="N184" s="568"/>
      <c r="O184" s="568"/>
    </row>
    <row r="185" spans="13:15" x14ac:dyDescent="0.4">
      <c r="M185" s="568"/>
      <c r="N185" s="568"/>
      <c r="O185" s="568"/>
    </row>
    <row r="186" spans="13:15" x14ac:dyDescent="0.4">
      <c r="M186" s="568"/>
      <c r="N186" s="568"/>
      <c r="O186" s="568"/>
    </row>
    <row r="187" spans="13:15" x14ac:dyDescent="0.4">
      <c r="M187" s="568"/>
      <c r="N187" s="568"/>
      <c r="O187" s="568"/>
    </row>
    <row r="188" spans="13:15" x14ac:dyDescent="0.4">
      <c r="M188" s="568"/>
      <c r="N188" s="568"/>
      <c r="O188" s="568"/>
    </row>
    <row r="189" spans="13:15" x14ac:dyDescent="0.4">
      <c r="M189" s="568"/>
      <c r="N189" s="568"/>
      <c r="O189" s="568"/>
    </row>
    <row r="190" spans="13:15" x14ac:dyDescent="0.4">
      <c r="M190" s="568"/>
      <c r="N190" s="568"/>
      <c r="O190" s="568"/>
    </row>
    <row r="191" spans="13:15" x14ac:dyDescent="0.4">
      <c r="M191" s="568"/>
      <c r="N191" s="568"/>
      <c r="O191" s="568"/>
    </row>
    <row r="192" spans="13:15" x14ac:dyDescent="0.4">
      <c r="M192" s="568"/>
      <c r="N192" s="568"/>
      <c r="O192" s="568"/>
    </row>
    <row r="193" spans="13:15" x14ac:dyDescent="0.4">
      <c r="M193" s="568"/>
      <c r="N193" s="568"/>
      <c r="O193" s="568"/>
    </row>
    <row r="194" spans="13:15" x14ac:dyDescent="0.4">
      <c r="M194" s="568"/>
      <c r="N194" s="568"/>
      <c r="O194" s="568"/>
    </row>
    <row r="195" spans="13:15" x14ac:dyDescent="0.4">
      <c r="M195" s="568"/>
      <c r="N195" s="568"/>
      <c r="O195" s="568"/>
    </row>
    <row r="196" spans="13:15" x14ac:dyDescent="0.4">
      <c r="M196" s="568"/>
      <c r="N196" s="568"/>
      <c r="O196" s="568"/>
    </row>
    <row r="197" spans="13:15" x14ac:dyDescent="0.4">
      <c r="M197" s="568"/>
      <c r="N197" s="568"/>
      <c r="O197" s="568"/>
    </row>
    <row r="198" spans="13:15" x14ac:dyDescent="0.4">
      <c r="M198" s="568"/>
      <c r="N198" s="568"/>
      <c r="O198" s="568"/>
    </row>
    <row r="199" spans="13:15" x14ac:dyDescent="0.4">
      <c r="M199" s="568"/>
      <c r="N199" s="568"/>
      <c r="O199" s="568"/>
    </row>
    <row r="200" spans="13:15" x14ac:dyDescent="0.4">
      <c r="M200" s="568"/>
      <c r="N200" s="568"/>
      <c r="O200" s="568"/>
    </row>
    <row r="201" spans="13:15" x14ac:dyDescent="0.4">
      <c r="M201" s="568"/>
      <c r="N201" s="568"/>
      <c r="O201" s="568"/>
    </row>
    <row r="202" spans="13:15" x14ac:dyDescent="0.4">
      <c r="M202" s="568"/>
      <c r="N202" s="568"/>
      <c r="O202" s="568"/>
    </row>
    <row r="203" spans="13:15" x14ac:dyDescent="0.4">
      <c r="M203" s="568"/>
      <c r="N203" s="568"/>
      <c r="O203" s="568"/>
    </row>
    <row r="204" spans="13:15" x14ac:dyDescent="0.4">
      <c r="M204" s="568"/>
      <c r="N204" s="568"/>
      <c r="O204" s="568"/>
    </row>
    <row r="205" spans="13:15" x14ac:dyDescent="0.4">
      <c r="M205" s="568"/>
      <c r="N205" s="568"/>
      <c r="O205" s="568"/>
    </row>
    <row r="206" spans="13:15" x14ac:dyDescent="0.4">
      <c r="M206" s="568"/>
      <c r="N206" s="568"/>
      <c r="O206" s="568"/>
    </row>
    <row r="207" spans="13:15" x14ac:dyDescent="0.4">
      <c r="M207" s="568"/>
      <c r="N207" s="568"/>
      <c r="O207" s="568"/>
    </row>
    <row r="208" spans="13:15" x14ac:dyDescent="0.4">
      <c r="M208" s="568"/>
      <c r="N208" s="568"/>
      <c r="O208" s="568"/>
    </row>
    <row r="209" spans="13:15" x14ac:dyDescent="0.4">
      <c r="M209" s="568"/>
      <c r="N209" s="568"/>
      <c r="O209" s="568"/>
    </row>
    <row r="210" spans="13:15" x14ac:dyDescent="0.4">
      <c r="M210" s="568"/>
      <c r="N210" s="568"/>
      <c r="O210" s="568"/>
    </row>
    <row r="211" spans="13:15" x14ac:dyDescent="0.4">
      <c r="M211" s="568"/>
      <c r="N211" s="568"/>
      <c r="O211" s="568"/>
    </row>
    <row r="212" spans="13:15" x14ac:dyDescent="0.4">
      <c r="M212" s="568"/>
      <c r="N212" s="568"/>
      <c r="O212" s="568"/>
    </row>
    <row r="213" spans="13:15" x14ac:dyDescent="0.4">
      <c r="M213" s="568"/>
      <c r="N213" s="568"/>
      <c r="O213" s="568"/>
    </row>
    <row r="214" spans="13:15" x14ac:dyDescent="0.4">
      <c r="M214" s="568"/>
      <c r="N214" s="568"/>
      <c r="O214" s="568"/>
    </row>
    <row r="215" spans="13:15" x14ac:dyDescent="0.4">
      <c r="M215" s="568"/>
      <c r="N215" s="568"/>
      <c r="O215" s="568"/>
    </row>
    <row r="216" spans="13:15" x14ac:dyDescent="0.4">
      <c r="M216" s="568"/>
      <c r="N216" s="568"/>
      <c r="O216" s="568"/>
    </row>
    <row r="217" spans="13:15" x14ac:dyDescent="0.4">
      <c r="M217" s="568"/>
      <c r="N217" s="568"/>
      <c r="O217" s="568"/>
    </row>
    <row r="218" spans="13:15" x14ac:dyDescent="0.4">
      <c r="M218" s="568"/>
      <c r="N218" s="568"/>
      <c r="O218" s="568"/>
    </row>
    <row r="219" spans="13:15" x14ac:dyDescent="0.4">
      <c r="M219" s="568"/>
      <c r="N219" s="568"/>
      <c r="O219" s="568"/>
    </row>
    <row r="220" spans="13:15" x14ac:dyDescent="0.4">
      <c r="M220" s="568"/>
      <c r="N220" s="568"/>
      <c r="O220" s="568"/>
    </row>
    <row r="221" spans="13:15" x14ac:dyDescent="0.4">
      <c r="M221" s="568"/>
      <c r="N221" s="568"/>
      <c r="O221" s="568"/>
    </row>
    <row r="222" spans="13:15" x14ac:dyDescent="0.4">
      <c r="M222" s="568"/>
      <c r="N222" s="568"/>
      <c r="O222" s="568"/>
    </row>
    <row r="223" spans="13:15" x14ac:dyDescent="0.4">
      <c r="M223" s="568"/>
      <c r="N223" s="568"/>
      <c r="O223" s="568"/>
    </row>
    <row r="224" spans="13:15" x14ac:dyDescent="0.4">
      <c r="M224" s="568"/>
      <c r="N224" s="568"/>
      <c r="O224" s="568"/>
    </row>
    <row r="225" spans="13:15" x14ac:dyDescent="0.4">
      <c r="M225" s="568"/>
      <c r="N225" s="568"/>
      <c r="O225" s="568"/>
    </row>
    <row r="226" spans="13:15" x14ac:dyDescent="0.4">
      <c r="M226" s="568"/>
      <c r="N226" s="568"/>
      <c r="O226" s="568"/>
    </row>
    <row r="227" spans="13:15" x14ac:dyDescent="0.4">
      <c r="M227" s="568"/>
      <c r="N227" s="568"/>
      <c r="O227" s="568"/>
    </row>
    <row r="228" spans="13:15" x14ac:dyDescent="0.4">
      <c r="M228" s="568"/>
      <c r="N228" s="568"/>
      <c r="O228" s="568"/>
    </row>
    <row r="229" spans="13:15" x14ac:dyDescent="0.4">
      <c r="M229" s="568"/>
      <c r="N229" s="568"/>
      <c r="O229" s="568"/>
    </row>
    <row r="230" spans="13:15" x14ac:dyDescent="0.4">
      <c r="M230" s="568"/>
      <c r="N230" s="568"/>
      <c r="O230" s="568"/>
    </row>
    <row r="231" spans="13:15" x14ac:dyDescent="0.4">
      <c r="M231" s="568"/>
      <c r="N231" s="568"/>
      <c r="O231" s="568"/>
    </row>
    <row r="232" spans="13:15" x14ac:dyDescent="0.4">
      <c r="M232" s="568"/>
      <c r="N232" s="568"/>
      <c r="O232" s="568"/>
    </row>
    <row r="233" spans="13:15" x14ac:dyDescent="0.4">
      <c r="M233" s="568"/>
      <c r="N233" s="568"/>
      <c r="O233" s="568"/>
    </row>
    <row r="234" spans="13:15" x14ac:dyDescent="0.4">
      <c r="M234" s="568"/>
      <c r="N234" s="568"/>
      <c r="O234" s="568"/>
    </row>
    <row r="235" spans="13:15" x14ac:dyDescent="0.4">
      <c r="M235" s="568"/>
      <c r="N235" s="568"/>
      <c r="O235" s="568"/>
    </row>
    <row r="236" spans="13:15" x14ac:dyDescent="0.4">
      <c r="M236" s="568"/>
      <c r="N236" s="568"/>
      <c r="O236" s="568"/>
    </row>
    <row r="237" spans="13:15" x14ac:dyDescent="0.4">
      <c r="M237" s="568"/>
      <c r="N237" s="568"/>
      <c r="O237" s="568"/>
    </row>
    <row r="238" spans="13:15" x14ac:dyDescent="0.4">
      <c r="M238" s="568"/>
      <c r="N238" s="568"/>
      <c r="O238" s="568"/>
    </row>
    <row r="239" spans="13:15" x14ac:dyDescent="0.4">
      <c r="M239" s="568"/>
      <c r="N239" s="568"/>
      <c r="O239" s="568"/>
    </row>
    <row r="240" spans="13:15" x14ac:dyDescent="0.4">
      <c r="M240" s="568"/>
      <c r="N240" s="568"/>
      <c r="O240" s="568"/>
    </row>
    <row r="241" spans="13:15" x14ac:dyDescent="0.4">
      <c r="M241" s="568"/>
      <c r="N241" s="568"/>
      <c r="O241" s="568"/>
    </row>
    <row r="242" spans="13:15" x14ac:dyDescent="0.4">
      <c r="M242" s="568"/>
      <c r="N242" s="568"/>
      <c r="O242" s="568"/>
    </row>
    <row r="243" spans="13:15" x14ac:dyDescent="0.4">
      <c r="M243" s="568"/>
      <c r="N243" s="568"/>
      <c r="O243" s="568"/>
    </row>
    <row r="244" spans="13:15" x14ac:dyDescent="0.4">
      <c r="M244" s="568"/>
      <c r="N244" s="568"/>
      <c r="O244" s="568"/>
    </row>
    <row r="245" spans="13:15" x14ac:dyDescent="0.4">
      <c r="M245" s="568"/>
      <c r="N245" s="568"/>
      <c r="O245" s="568"/>
    </row>
    <row r="246" spans="13:15" x14ac:dyDescent="0.4">
      <c r="M246" s="568"/>
      <c r="N246" s="568"/>
      <c r="O246" s="568"/>
    </row>
    <row r="247" spans="13:15" x14ac:dyDescent="0.4">
      <c r="M247" s="568"/>
      <c r="N247" s="568"/>
      <c r="O247" s="568"/>
    </row>
    <row r="248" spans="13:15" x14ac:dyDescent="0.4">
      <c r="M248" s="568"/>
      <c r="N248" s="568"/>
      <c r="O248" s="568"/>
    </row>
    <row r="249" spans="13:15" x14ac:dyDescent="0.4">
      <c r="M249" s="568"/>
      <c r="N249" s="568"/>
      <c r="O249" s="568"/>
    </row>
    <row r="250" spans="13:15" x14ac:dyDescent="0.4">
      <c r="M250" s="568"/>
      <c r="N250" s="568"/>
      <c r="O250" s="568"/>
    </row>
    <row r="251" spans="13:15" x14ac:dyDescent="0.4">
      <c r="M251" s="568"/>
      <c r="N251" s="568"/>
      <c r="O251" s="568"/>
    </row>
    <row r="252" spans="13:15" x14ac:dyDescent="0.4">
      <c r="M252" s="568"/>
      <c r="N252" s="568"/>
      <c r="O252" s="568"/>
    </row>
    <row r="253" spans="13:15" x14ac:dyDescent="0.4">
      <c r="M253" s="568"/>
      <c r="N253" s="568"/>
      <c r="O253" s="568"/>
    </row>
    <row r="254" spans="13:15" x14ac:dyDescent="0.4">
      <c r="M254" s="568"/>
      <c r="N254" s="568"/>
      <c r="O254" s="568"/>
    </row>
    <row r="255" spans="13:15" x14ac:dyDescent="0.4">
      <c r="M255" s="568"/>
      <c r="N255" s="568"/>
      <c r="O255" s="568"/>
    </row>
    <row r="256" spans="13:15" x14ac:dyDescent="0.4">
      <c r="M256" s="568"/>
      <c r="N256" s="568"/>
      <c r="O256" s="568"/>
    </row>
    <row r="257" spans="13:15" x14ac:dyDescent="0.4">
      <c r="M257" s="568"/>
      <c r="N257" s="568"/>
      <c r="O257" s="568"/>
    </row>
    <row r="258" spans="13:15" x14ac:dyDescent="0.4">
      <c r="M258" s="568"/>
      <c r="N258" s="568"/>
      <c r="O258" s="568"/>
    </row>
    <row r="259" spans="13:15" x14ac:dyDescent="0.4">
      <c r="M259" s="568"/>
      <c r="N259" s="568"/>
      <c r="O259" s="568"/>
    </row>
    <row r="260" spans="13:15" x14ac:dyDescent="0.4">
      <c r="M260" s="568"/>
      <c r="N260" s="568"/>
      <c r="O260" s="568"/>
    </row>
    <row r="261" spans="13:15" x14ac:dyDescent="0.4">
      <c r="M261" s="568"/>
      <c r="N261" s="568"/>
      <c r="O261" s="568"/>
    </row>
    <row r="262" spans="13:15" x14ac:dyDescent="0.4">
      <c r="M262" s="568"/>
      <c r="N262" s="568"/>
      <c r="O262" s="568"/>
    </row>
    <row r="263" spans="13:15" x14ac:dyDescent="0.4">
      <c r="M263" s="568"/>
      <c r="N263" s="568"/>
      <c r="O263" s="568"/>
    </row>
    <row r="264" spans="13:15" x14ac:dyDescent="0.4">
      <c r="M264" s="568"/>
      <c r="N264" s="568"/>
      <c r="O264" s="568"/>
    </row>
    <row r="265" spans="13:15" x14ac:dyDescent="0.4">
      <c r="M265" s="568"/>
      <c r="N265" s="568"/>
      <c r="O265" s="568"/>
    </row>
    <row r="266" spans="13:15" x14ac:dyDescent="0.4">
      <c r="M266" s="568"/>
      <c r="N266" s="568"/>
      <c r="O266" s="568"/>
    </row>
    <row r="267" spans="13:15" x14ac:dyDescent="0.4">
      <c r="M267" s="568"/>
      <c r="N267" s="568"/>
      <c r="O267" s="568"/>
    </row>
    <row r="268" spans="13:15" x14ac:dyDescent="0.4">
      <c r="M268" s="568"/>
      <c r="N268" s="568"/>
      <c r="O268" s="568"/>
    </row>
    <row r="269" spans="13:15" x14ac:dyDescent="0.4">
      <c r="M269" s="568"/>
      <c r="N269" s="568"/>
      <c r="O269" s="568"/>
    </row>
    <row r="270" spans="13:15" x14ac:dyDescent="0.4">
      <c r="M270" s="568"/>
      <c r="N270" s="568"/>
      <c r="O270" s="568"/>
    </row>
    <row r="271" spans="13:15" x14ac:dyDescent="0.4">
      <c r="M271" s="568"/>
      <c r="N271" s="568"/>
      <c r="O271" s="568"/>
    </row>
    <row r="272" spans="13:15" x14ac:dyDescent="0.4">
      <c r="M272" s="568"/>
      <c r="N272" s="568"/>
      <c r="O272" s="568"/>
    </row>
    <row r="273" spans="13:15" x14ac:dyDescent="0.4">
      <c r="M273" s="568"/>
      <c r="N273" s="568"/>
      <c r="O273" s="568"/>
    </row>
    <row r="274" spans="13:15" x14ac:dyDescent="0.4">
      <c r="M274" s="568"/>
      <c r="N274" s="568"/>
      <c r="O274" s="568"/>
    </row>
    <row r="275" spans="13:15" x14ac:dyDescent="0.4">
      <c r="M275" s="568"/>
      <c r="N275" s="568"/>
      <c r="O275" s="568"/>
    </row>
    <row r="276" spans="13:15" x14ac:dyDescent="0.4">
      <c r="M276" s="568"/>
      <c r="N276" s="568"/>
      <c r="O276" s="568"/>
    </row>
    <row r="277" spans="13:15" x14ac:dyDescent="0.4">
      <c r="M277" s="568"/>
      <c r="N277" s="568"/>
      <c r="O277" s="568"/>
    </row>
    <row r="278" spans="13:15" x14ac:dyDescent="0.4">
      <c r="M278" s="568"/>
      <c r="N278" s="568"/>
      <c r="O278" s="568"/>
    </row>
    <row r="279" spans="13:15" x14ac:dyDescent="0.4">
      <c r="M279" s="568"/>
      <c r="N279" s="568"/>
      <c r="O279" s="568"/>
    </row>
    <row r="280" spans="13:15" x14ac:dyDescent="0.4">
      <c r="M280" s="568"/>
      <c r="N280" s="568"/>
      <c r="O280" s="568"/>
    </row>
    <row r="281" spans="13:15" x14ac:dyDescent="0.4">
      <c r="M281" s="568"/>
      <c r="N281" s="568"/>
      <c r="O281" s="568"/>
    </row>
    <row r="282" spans="13:15" x14ac:dyDescent="0.4">
      <c r="M282" s="568"/>
      <c r="N282" s="568"/>
      <c r="O282" s="568"/>
    </row>
    <row r="283" spans="13:15" x14ac:dyDescent="0.4">
      <c r="M283" s="568"/>
      <c r="N283" s="568"/>
      <c r="O283" s="568"/>
    </row>
    <row r="284" spans="13:15" x14ac:dyDescent="0.4">
      <c r="M284" s="568"/>
      <c r="N284" s="568"/>
      <c r="O284" s="568"/>
    </row>
    <row r="285" spans="13:15" x14ac:dyDescent="0.4">
      <c r="M285" s="568"/>
      <c r="N285" s="568"/>
      <c r="O285" s="568"/>
    </row>
    <row r="286" spans="13:15" x14ac:dyDescent="0.4">
      <c r="M286" s="568"/>
      <c r="N286" s="568"/>
      <c r="O286" s="568"/>
    </row>
    <row r="287" spans="13:15" x14ac:dyDescent="0.4">
      <c r="M287" s="568"/>
      <c r="N287" s="568"/>
      <c r="O287" s="568"/>
    </row>
    <row r="288" spans="13:15" x14ac:dyDescent="0.4">
      <c r="M288" s="568"/>
      <c r="N288" s="568"/>
      <c r="O288" s="568"/>
    </row>
    <row r="289" spans="13:15" x14ac:dyDescent="0.4">
      <c r="M289" s="568"/>
      <c r="N289" s="568"/>
      <c r="O289" s="568"/>
    </row>
    <row r="290" spans="13:15" x14ac:dyDescent="0.4">
      <c r="M290" s="568"/>
      <c r="N290" s="568"/>
      <c r="O290" s="568"/>
    </row>
    <row r="291" spans="13:15" x14ac:dyDescent="0.4">
      <c r="M291" s="568"/>
      <c r="N291" s="568"/>
      <c r="O291" s="568"/>
    </row>
    <row r="292" spans="13:15" x14ac:dyDescent="0.4">
      <c r="M292" s="568"/>
      <c r="N292" s="568"/>
      <c r="O292" s="568"/>
    </row>
    <row r="293" spans="13:15" x14ac:dyDescent="0.4">
      <c r="M293" s="568"/>
      <c r="N293" s="568"/>
      <c r="O293" s="568"/>
    </row>
    <row r="294" spans="13:15" x14ac:dyDescent="0.4">
      <c r="M294" s="568"/>
      <c r="N294" s="568"/>
      <c r="O294" s="568"/>
    </row>
    <row r="295" spans="13:15" x14ac:dyDescent="0.4">
      <c r="M295" s="568"/>
      <c r="N295" s="568"/>
      <c r="O295" s="568"/>
    </row>
    <row r="296" spans="13:15" x14ac:dyDescent="0.4">
      <c r="M296" s="568"/>
      <c r="N296" s="568"/>
      <c r="O296" s="568"/>
    </row>
    <row r="297" spans="13:15" x14ac:dyDescent="0.4">
      <c r="M297" s="568"/>
      <c r="N297" s="568"/>
      <c r="O297" s="568"/>
    </row>
    <row r="298" spans="13:15" x14ac:dyDescent="0.4">
      <c r="M298" s="568"/>
      <c r="N298" s="568"/>
      <c r="O298" s="568"/>
    </row>
    <row r="299" spans="13:15" x14ac:dyDescent="0.4">
      <c r="M299" s="568"/>
      <c r="N299" s="568"/>
      <c r="O299" s="568"/>
    </row>
    <row r="300" spans="13:15" x14ac:dyDescent="0.4">
      <c r="M300" s="568"/>
      <c r="N300" s="568"/>
      <c r="O300" s="568"/>
    </row>
    <row r="301" spans="13:15" x14ac:dyDescent="0.4">
      <c r="M301" s="568"/>
      <c r="N301" s="568"/>
      <c r="O301" s="568"/>
    </row>
    <row r="302" spans="13:15" x14ac:dyDescent="0.4">
      <c r="M302" s="568"/>
      <c r="N302" s="568"/>
      <c r="O302" s="568"/>
    </row>
    <row r="303" spans="13:15" x14ac:dyDescent="0.4">
      <c r="M303" s="568"/>
      <c r="N303" s="568"/>
      <c r="O303" s="568"/>
    </row>
    <row r="304" spans="13:15" x14ac:dyDescent="0.4">
      <c r="M304" s="568"/>
      <c r="N304" s="568"/>
      <c r="O304" s="568"/>
    </row>
    <row r="305" spans="13:15" x14ac:dyDescent="0.4">
      <c r="M305" s="568"/>
      <c r="N305" s="568"/>
      <c r="O305" s="568"/>
    </row>
    <row r="306" spans="13:15" x14ac:dyDescent="0.4">
      <c r="M306" s="568"/>
      <c r="N306" s="568"/>
      <c r="O306" s="568"/>
    </row>
    <row r="307" spans="13:15" x14ac:dyDescent="0.4">
      <c r="M307" s="568"/>
      <c r="N307" s="568"/>
      <c r="O307" s="568"/>
    </row>
    <row r="308" spans="13:15" x14ac:dyDescent="0.4">
      <c r="M308" s="568"/>
      <c r="N308" s="568"/>
      <c r="O308" s="568"/>
    </row>
    <row r="309" spans="13:15" x14ac:dyDescent="0.4">
      <c r="M309" s="568"/>
      <c r="N309" s="568"/>
      <c r="O309" s="568"/>
    </row>
    <row r="310" spans="13:15" x14ac:dyDescent="0.4">
      <c r="M310" s="568"/>
      <c r="N310" s="568"/>
      <c r="O310" s="568"/>
    </row>
    <row r="311" spans="13:15" x14ac:dyDescent="0.4">
      <c r="M311" s="568"/>
      <c r="N311" s="568"/>
      <c r="O311" s="568"/>
    </row>
    <row r="312" spans="13:15" x14ac:dyDescent="0.4">
      <c r="M312" s="568"/>
      <c r="N312" s="568"/>
      <c r="O312" s="568"/>
    </row>
    <row r="313" spans="13:15" x14ac:dyDescent="0.4">
      <c r="M313" s="568"/>
      <c r="N313" s="568"/>
      <c r="O313" s="568"/>
    </row>
    <row r="314" spans="13:15" x14ac:dyDescent="0.4">
      <c r="M314" s="568"/>
      <c r="N314" s="568"/>
      <c r="O314" s="568"/>
    </row>
    <row r="315" spans="13:15" x14ac:dyDescent="0.4">
      <c r="M315" s="568"/>
      <c r="N315" s="568"/>
      <c r="O315" s="568"/>
    </row>
    <row r="316" spans="13:15" x14ac:dyDescent="0.4">
      <c r="M316" s="568"/>
      <c r="N316" s="568"/>
      <c r="O316" s="568"/>
    </row>
    <row r="317" spans="13:15" x14ac:dyDescent="0.4">
      <c r="M317" s="568"/>
      <c r="N317" s="568"/>
      <c r="O317" s="568"/>
    </row>
    <row r="318" spans="13:15" x14ac:dyDescent="0.4">
      <c r="M318" s="568"/>
      <c r="N318" s="568"/>
      <c r="O318" s="568"/>
    </row>
    <row r="319" spans="13:15" x14ac:dyDescent="0.4">
      <c r="M319" s="568"/>
      <c r="N319" s="568"/>
      <c r="O319" s="568"/>
    </row>
    <row r="320" spans="13:15" x14ac:dyDescent="0.4">
      <c r="M320" s="568"/>
      <c r="N320" s="568"/>
      <c r="O320" s="568"/>
    </row>
    <row r="321" spans="13:15" x14ac:dyDescent="0.4">
      <c r="M321" s="568"/>
      <c r="N321" s="568"/>
      <c r="O321" s="568"/>
    </row>
    <row r="322" spans="13:15" x14ac:dyDescent="0.4">
      <c r="M322" s="568"/>
      <c r="N322" s="568"/>
      <c r="O322" s="568"/>
    </row>
    <row r="323" spans="13:15" x14ac:dyDescent="0.4">
      <c r="M323" s="568"/>
      <c r="N323" s="568"/>
      <c r="O323" s="568"/>
    </row>
    <row r="324" spans="13:15" x14ac:dyDescent="0.4">
      <c r="M324" s="568"/>
      <c r="N324" s="568"/>
      <c r="O324" s="568"/>
    </row>
    <row r="325" spans="13:15" x14ac:dyDescent="0.4">
      <c r="M325" s="568"/>
      <c r="N325" s="568"/>
      <c r="O325" s="568"/>
    </row>
    <row r="326" spans="13:15" x14ac:dyDescent="0.4">
      <c r="M326" s="568"/>
      <c r="N326" s="568"/>
      <c r="O326" s="568"/>
    </row>
    <row r="327" spans="13:15" x14ac:dyDescent="0.4">
      <c r="M327" s="568"/>
      <c r="N327" s="568"/>
      <c r="O327" s="568"/>
    </row>
    <row r="328" spans="13:15" x14ac:dyDescent="0.4">
      <c r="M328" s="568"/>
      <c r="N328" s="568"/>
      <c r="O328" s="568"/>
    </row>
    <row r="329" spans="13:15" x14ac:dyDescent="0.4">
      <c r="M329" s="568"/>
      <c r="N329" s="568"/>
      <c r="O329" s="568"/>
    </row>
    <row r="330" spans="13:15" x14ac:dyDescent="0.4">
      <c r="M330" s="568"/>
      <c r="N330" s="568"/>
      <c r="O330" s="568"/>
    </row>
    <row r="331" spans="13:15" x14ac:dyDescent="0.4">
      <c r="M331" s="568"/>
      <c r="N331" s="568"/>
      <c r="O331" s="568"/>
    </row>
    <row r="332" spans="13:15" x14ac:dyDescent="0.4">
      <c r="M332" s="568"/>
      <c r="N332" s="568"/>
      <c r="O332" s="568"/>
    </row>
    <row r="333" spans="13:15" x14ac:dyDescent="0.4">
      <c r="M333" s="568"/>
      <c r="N333" s="568"/>
      <c r="O333" s="568"/>
    </row>
    <row r="334" spans="13:15" x14ac:dyDescent="0.4">
      <c r="M334" s="568"/>
      <c r="N334" s="568"/>
      <c r="O334" s="568"/>
    </row>
    <row r="335" spans="13:15" x14ac:dyDescent="0.4">
      <c r="M335" s="568"/>
      <c r="N335" s="568"/>
      <c r="O335" s="568"/>
    </row>
    <row r="336" spans="13:15" x14ac:dyDescent="0.4">
      <c r="M336" s="568"/>
      <c r="N336" s="568"/>
      <c r="O336" s="568"/>
    </row>
    <row r="337" spans="13:15" x14ac:dyDescent="0.4">
      <c r="M337" s="568"/>
      <c r="N337" s="568"/>
      <c r="O337" s="568"/>
    </row>
    <row r="338" spans="13:15" x14ac:dyDescent="0.4">
      <c r="M338" s="568"/>
      <c r="N338" s="568"/>
      <c r="O338" s="568"/>
    </row>
    <row r="339" spans="13:15" x14ac:dyDescent="0.4">
      <c r="M339" s="568"/>
      <c r="N339" s="568"/>
      <c r="O339" s="568"/>
    </row>
    <row r="340" spans="13:15" x14ac:dyDescent="0.4">
      <c r="M340" s="568"/>
      <c r="N340" s="568"/>
      <c r="O340" s="568"/>
    </row>
    <row r="341" spans="13:15" x14ac:dyDescent="0.4">
      <c r="M341" s="568"/>
      <c r="N341" s="568"/>
      <c r="O341" s="568"/>
    </row>
    <row r="342" spans="13:15" x14ac:dyDescent="0.4">
      <c r="M342" s="568"/>
      <c r="N342" s="568"/>
      <c r="O342" s="568"/>
    </row>
    <row r="343" spans="13:15" x14ac:dyDescent="0.4">
      <c r="M343" s="568"/>
      <c r="N343" s="568"/>
      <c r="O343" s="568"/>
    </row>
    <row r="344" spans="13:15" x14ac:dyDescent="0.4">
      <c r="M344" s="568"/>
      <c r="N344" s="568"/>
      <c r="O344" s="568"/>
    </row>
    <row r="345" spans="13:15" x14ac:dyDescent="0.4">
      <c r="M345" s="568"/>
      <c r="N345" s="568"/>
      <c r="O345" s="568"/>
    </row>
    <row r="346" spans="13:15" x14ac:dyDescent="0.4">
      <c r="M346" s="568"/>
      <c r="N346" s="568"/>
      <c r="O346" s="568"/>
    </row>
    <row r="347" spans="13:15" x14ac:dyDescent="0.4">
      <c r="M347" s="568"/>
      <c r="N347" s="568"/>
      <c r="O347" s="568"/>
    </row>
    <row r="348" spans="13:15" x14ac:dyDescent="0.4">
      <c r="M348" s="568"/>
      <c r="N348" s="568"/>
      <c r="O348" s="568"/>
    </row>
    <row r="349" spans="13:15" x14ac:dyDescent="0.4">
      <c r="M349" s="568"/>
      <c r="N349" s="568"/>
      <c r="O349" s="568"/>
    </row>
    <row r="350" spans="13:15" x14ac:dyDescent="0.4">
      <c r="M350" s="568"/>
      <c r="N350" s="568"/>
      <c r="O350" s="568"/>
    </row>
    <row r="351" spans="13:15" x14ac:dyDescent="0.4">
      <c r="M351" s="568"/>
      <c r="N351" s="568"/>
      <c r="O351" s="568"/>
    </row>
    <row r="352" spans="13:15" x14ac:dyDescent="0.4">
      <c r="M352" s="568"/>
      <c r="N352" s="568"/>
      <c r="O352" s="568"/>
    </row>
    <row r="353" spans="13:15" x14ac:dyDescent="0.4">
      <c r="M353" s="568"/>
      <c r="N353" s="568"/>
      <c r="O353" s="568"/>
    </row>
    <row r="354" spans="13:15" x14ac:dyDescent="0.4">
      <c r="M354" s="568"/>
      <c r="N354" s="568"/>
      <c r="O354" s="568"/>
    </row>
    <row r="355" spans="13:15" x14ac:dyDescent="0.4">
      <c r="M355" s="568"/>
      <c r="N355" s="568"/>
      <c r="O355" s="568"/>
    </row>
    <row r="356" spans="13:15" x14ac:dyDescent="0.4">
      <c r="M356" s="568"/>
      <c r="N356" s="568"/>
      <c r="O356" s="568"/>
    </row>
    <row r="357" spans="13:15" x14ac:dyDescent="0.4">
      <c r="M357" s="568"/>
      <c r="N357" s="568"/>
      <c r="O357" s="568"/>
    </row>
    <row r="358" spans="13:15" x14ac:dyDescent="0.4">
      <c r="M358" s="568"/>
      <c r="N358" s="568"/>
      <c r="O358" s="568"/>
    </row>
    <row r="359" spans="13:15" x14ac:dyDescent="0.4">
      <c r="M359" s="568"/>
      <c r="N359" s="568"/>
      <c r="O359" s="568"/>
    </row>
    <row r="360" spans="13:15" x14ac:dyDescent="0.4">
      <c r="M360" s="568"/>
      <c r="N360" s="568"/>
      <c r="O360" s="568"/>
    </row>
    <row r="361" spans="13:15" x14ac:dyDescent="0.4">
      <c r="M361" s="568"/>
      <c r="N361" s="568"/>
      <c r="O361" s="568"/>
    </row>
    <row r="362" spans="13:15" x14ac:dyDescent="0.4">
      <c r="M362" s="568"/>
      <c r="N362" s="568"/>
      <c r="O362" s="568"/>
    </row>
    <row r="363" spans="13:15" x14ac:dyDescent="0.4">
      <c r="M363" s="568"/>
      <c r="N363" s="568"/>
      <c r="O363" s="568"/>
    </row>
    <row r="364" spans="13:15" x14ac:dyDescent="0.4">
      <c r="M364" s="568"/>
      <c r="N364" s="568"/>
      <c r="O364" s="568"/>
    </row>
    <row r="365" spans="13:15" x14ac:dyDescent="0.4">
      <c r="M365" s="568"/>
      <c r="N365" s="568"/>
      <c r="O365" s="568"/>
    </row>
    <row r="366" spans="13:15" x14ac:dyDescent="0.4">
      <c r="M366" s="568"/>
      <c r="N366" s="568"/>
      <c r="O366" s="568"/>
    </row>
    <row r="367" spans="13:15" x14ac:dyDescent="0.4">
      <c r="M367" s="568"/>
      <c r="N367" s="568"/>
      <c r="O367" s="568"/>
    </row>
    <row r="368" spans="13:15" x14ac:dyDescent="0.4">
      <c r="M368" s="568"/>
      <c r="N368" s="568"/>
      <c r="O368" s="568"/>
    </row>
    <row r="369" spans="13:15" x14ac:dyDescent="0.4">
      <c r="M369" s="568"/>
      <c r="N369" s="568"/>
      <c r="O369" s="568"/>
    </row>
    <row r="370" spans="13:15" x14ac:dyDescent="0.4">
      <c r="M370" s="568"/>
      <c r="N370" s="568"/>
      <c r="O370" s="568"/>
    </row>
    <row r="371" spans="13:15" x14ac:dyDescent="0.4">
      <c r="M371" s="568"/>
      <c r="N371" s="568"/>
      <c r="O371" s="568"/>
    </row>
    <row r="372" spans="13:15" x14ac:dyDescent="0.4">
      <c r="M372" s="568"/>
      <c r="N372" s="568"/>
      <c r="O372" s="568"/>
    </row>
    <row r="373" spans="13:15" x14ac:dyDescent="0.4">
      <c r="M373" s="568"/>
      <c r="N373" s="568"/>
      <c r="O373" s="568"/>
    </row>
    <row r="374" spans="13:15" x14ac:dyDescent="0.4">
      <c r="M374" s="568"/>
      <c r="N374" s="568"/>
      <c r="O374" s="568"/>
    </row>
    <row r="375" spans="13:15" x14ac:dyDescent="0.4">
      <c r="M375" s="568"/>
      <c r="N375" s="568"/>
      <c r="O375" s="568"/>
    </row>
    <row r="376" spans="13:15" x14ac:dyDescent="0.4">
      <c r="M376" s="568"/>
      <c r="N376" s="568"/>
      <c r="O376" s="568"/>
    </row>
    <row r="377" spans="13:15" x14ac:dyDescent="0.4">
      <c r="M377" s="568"/>
      <c r="N377" s="568"/>
      <c r="O377" s="568"/>
    </row>
    <row r="378" spans="13:15" x14ac:dyDescent="0.4">
      <c r="M378" s="568"/>
      <c r="N378" s="568"/>
      <c r="O378" s="568"/>
    </row>
    <row r="379" spans="13:15" x14ac:dyDescent="0.4">
      <c r="M379" s="568"/>
      <c r="N379" s="568"/>
      <c r="O379" s="568"/>
    </row>
    <row r="380" spans="13:15" x14ac:dyDescent="0.4">
      <c r="M380" s="568"/>
      <c r="N380" s="568"/>
      <c r="O380" s="568"/>
    </row>
    <row r="381" spans="13:15" x14ac:dyDescent="0.4">
      <c r="M381" s="568"/>
      <c r="N381" s="568"/>
      <c r="O381" s="568"/>
    </row>
    <row r="382" spans="13:15" x14ac:dyDescent="0.4">
      <c r="M382" s="568"/>
      <c r="N382" s="568"/>
      <c r="O382" s="568"/>
    </row>
    <row r="383" spans="13:15" x14ac:dyDescent="0.4">
      <c r="M383" s="568"/>
      <c r="N383" s="568"/>
      <c r="O383" s="568"/>
    </row>
    <row r="384" spans="13:15" x14ac:dyDescent="0.4">
      <c r="M384" s="568"/>
      <c r="N384" s="568"/>
      <c r="O384" s="568"/>
    </row>
    <row r="385" spans="13:15" x14ac:dyDescent="0.4">
      <c r="M385" s="568"/>
      <c r="N385" s="568"/>
      <c r="O385" s="568"/>
    </row>
    <row r="386" spans="13:15" x14ac:dyDescent="0.4">
      <c r="M386" s="568"/>
      <c r="N386" s="568"/>
      <c r="O386" s="568"/>
    </row>
    <row r="387" spans="13:15" x14ac:dyDescent="0.4">
      <c r="M387" s="568"/>
      <c r="N387" s="568"/>
      <c r="O387" s="568"/>
    </row>
    <row r="388" spans="13:15" x14ac:dyDescent="0.4">
      <c r="M388" s="568"/>
      <c r="N388" s="568"/>
      <c r="O388" s="568"/>
    </row>
    <row r="389" spans="13:15" x14ac:dyDescent="0.4">
      <c r="M389" s="568"/>
      <c r="N389" s="568"/>
      <c r="O389" s="568"/>
    </row>
    <row r="390" spans="13:15" x14ac:dyDescent="0.4">
      <c r="M390" s="568"/>
      <c r="N390" s="568"/>
      <c r="O390" s="568"/>
    </row>
    <row r="391" spans="13:15" x14ac:dyDescent="0.4">
      <c r="M391" s="568"/>
      <c r="N391" s="568"/>
      <c r="O391" s="568"/>
    </row>
    <row r="392" spans="13:15" x14ac:dyDescent="0.4">
      <c r="M392" s="568"/>
      <c r="N392" s="568"/>
      <c r="O392" s="568"/>
    </row>
    <row r="393" spans="13:15" x14ac:dyDescent="0.4">
      <c r="M393" s="568"/>
      <c r="N393" s="568"/>
      <c r="O393" s="568"/>
    </row>
    <row r="394" spans="13:15" x14ac:dyDescent="0.4">
      <c r="M394" s="568"/>
      <c r="N394" s="568"/>
      <c r="O394" s="568"/>
    </row>
    <row r="395" spans="13:15" x14ac:dyDescent="0.4">
      <c r="M395" s="568"/>
      <c r="N395" s="568"/>
      <c r="O395" s="568"/>
    </row>
    <row r="396" spans="13:15" x14ac:dyDescent="0.4">
      <c r="M396" s="568"/>
      <c r="N396" s="568"/>
      <c r="O396" s="568"/>
    </row>
    <row r="397" spans="13:15" x14ac:dyDescent="0.4">
      <c r="M397" s="568"/>
      <c r="N397" s="568"/>
      <c r="O397" s="568"/>
    </row>
    <row r="398" spans="13:15" x14ac:dyDescent="0.4">
      <c r="M398" s="568"/>
      <c r="N398" s="568"/>
      <c r="O398" s="568"/>
    </row>
    <row r="399" spans="13:15" x14ac:dyDescent="0.4">
      <c r="M399" s="568"/>
      <c r="N399" s="568"/>
      <c r="O399" s="568"/>
    </row>
    <row r="400" spans="13:15" x14ac:dyDescent="0.4">
      <c r="M400" s="568"/>
      <c r="N400" s="568"/>
      <c r="O400" s="568"/>
    </row>
    <row r="401" spans="13:15" x14ac:dyDescent="0.4">
      <c r="M401" s="568"/>
      <c r="N401" s="568"/>
      <c r="O401" s="568"/>
    </row>
    <row r="402" spans="13:15" x14ac:dyDescent="0.4">
      <c r="M402" s="568"/>
      <c r="N402" s="568"/>
      <c r="O402" s="568"/>
    </row>
    <row r="403" spans="13:15" x14ac:dyDescent="0.4">
      <c r="M403" s="568"/>
      <c r="N403" s="568"/>
      <c r="O403" s="568"/>
    </row>
    <row r="404" spans="13:15" x14ac:dyDescent="0.4">
      <c r="M404" s="568"/>
      <c r="N404" s="568"/>
      <c r="O404" s="568"/>
    </row>
    <row r="405" spans="13:15" x14ac:dyDescent="0.4">
      <c r="M405" s="568"/>
      <c r="N405" s="568"/>
      <c r="O405" s="568"/>
    </row>
    <row r="406" spans="13:15" x14ac:dyDescent="0.4">
      <c r="M406" s="568"/>
      <c r="N406" s="568"/>
      <c r="O406" s="568"/>
    </row>
    <row r="407" spans="13:15" x14ac:dyDescent="0.4">
      <c r="M407" s="568"/>
      <c r="N407" s="568"/>
      <c r="O407" s="568"/>
    </row>
    <row r="408" spans="13:15" x14ac:dyDescent="0.4">
      <c r="M408" s="568"/>
      <c r="N408" s="568"/>
      <c r="O408" s="568"/>
    </row>
    <row r="409" spans="13:15" x14ac:dyDescent="0.4">
      <c r="M409" s="568"/>
      <c r="N409" s="568"/>
      <c r="O409" s="568"/>
    </row>
    <row r="410" spans="13:15" x14ac:dyDescent="0.4">
      <c r="M410" s="568"/>
      <c r="N410" s="568"/>
      <c r="O410" s="568"/>
    </row>
    <row r="411" spans="13:15" x14ac:dyDescent="0.4">
      <c r="M411" s="568"/>
      <c r="N411" s="568"/>
      <c r="O411" s="568"/>
    </row>
    <row r="412" spans="13:15" x14ac:dyDescent="0.4">
      <c r="M412" s="568"/>
      <c r="N412" s="568"/>
      <c r="O412" s="568"/>
    </row>
    <row r="413" spans="13:15" x14ac:dyDescent="0.4">
      <c r="M413" s="568"/>
      <c r="N413" s="568"/>
      <c r="O413" s="568"/>
    </row>
    <row r="414" spans="13:15" x14ac:dyDescent="0.4">
      <c r="M414" s="568"/>
      <c r="N414" s="568"/>
      <c r="O414" s="568"/>
    </row>
    <row r="415" spans="13:15" x14ac:dyDescent="0.4">
      <c r="M415" s="568"/>
      <c r="N415" s="568"/>
      <c r="O415" s="568"/>
    </row>
    <row r="416" spans="13:15" x14ac:dyDescent="0.4">
      <c r="M416" s="568"/>
      <c r="N416" s="568"/>
      <c r="O416" s="568"/>
    </row>
    <row r="417" spans="13:15" x14ac:dyDescent="0.4">
      <c r="M417" s="568"/>
      <c r="N417" s="568"/>
      <c r="O417" s="568"/>
    </row>
    <row r="418" spans="13:15" x14ac:dyDescent="0.4">
      <c r="M418" s="568"/>
      <c r="N418" s="568"/>
      <c r="O418" s="568"/>
    </row>
    <row r="419" spans="13:15" x14ac:dyDescent="0.4">
      <c r="M419" s="568"/>
      <c r="N419" s="568"/>
      <c r="O419" s="568"/>
    </row>
    <row r="420" spans="13:15" x14ac:dyDescent="0.4">
      <c r="M420" s="568"/>
      <c r="N420" s="568"/>
      <c r="O420" s="568"/>
    </row>
    <row r="421" spans="13:15" x14ac:dyDescent="0.4">
      <c r="M421" s="568"/>
      <c r="N421" s="568"/>
      <c r="O421" s="568"/>
    </row>
    <row r="422" spans="13:15" x14ac:dyDescent="0.4">
      <c r="M422" s="568"/>
      <c r="N422" s="568"/>
      <c r="O422" s="568"/>
    </row>
    <row r="423" spans="13:15" x14ac:dyDescent="0.4">
      <c r="M423" s="568"/>
      <c r="N423" s="568"/>
      <c r="O423" s="568"/>
    </row>
    <row r="424" spans="13:15" x14ac:dyDescent="0.4">
      <c r="M424" s="568"/>
      <c r="N424" s="568"/>
      <c r="O424" s="568"/>
    </row>
    <row r="425" spans="13:15" x14ac:dyDescent="0.4">
      <c r="M425" s="568"/>
      <c r="N425" s="568"/>
      <c r="O425" s="568"/>
    </row>
    <row r="426" spans="13:15" x14ac:dyDescent="0.4">
      <c r="M426" s="568"/>
      <c r="N426" s="568"/>
      <c r="O426" s="568"/>
    </row>
    <row r="427" spans="13:15" x14ac:dyDescent="0.4">
      <c r="M427" s="568"/>
      <c r="N427" s="568"/>
      <c r="O427" s="568"/>
    </row>
    <row r="428" spans="13:15" x14ac:dyDescent="0.4">
      <c r="M428" s="568"/>
      <c r="N428" s="568"/>
      <c r="O428" s="568"/>
    </row>
    <row r="429" spans="13:15" x14ac:dyDescent="0.4">
      <c r="M429" s="568"/>
      <c r="N429" s="568"/>
      <c r="O429" s="568"/>
    </row>
    <row r="430" spans="13:15" x14ac:dyDescent="0.4">
      <c r="M430" s="568"/>
      <c r="N430" s="568"/>
      <c r="O430" s="568"/>
    </row>
    <row r="431" spans="13:15" x14ac:dyDescent="0.4">
      <c r="M431" s="568"/>
      <c r="N431" s="568"/>
      <c r="O431" s="568"/>
    </row>
    <row r="432" spans="13:15" x14ac:dyDescent="0.4">
      <c r="M432" s="568"/>
      <c r="N432" s="568"/>
      <c r="O432" s="568"/>
    </row>
    <row r="433" spans="13:15" x14ac:dyDescent="0.4">
      <c r="M433" s="568"/>
      <c r="N433" s="568"/>
      <c r="O433" s="568"/>
    </row>
    <row r="434" spans="13:15" x14ac:dyDescent="0.4">
      <c r="M434" s="568"/>
      <c r="N434" s="568"/>
      <c r="O434" s="568"/>
    </row>
    <row r="435" spans="13:15" x14ac:dyDescent="0.4">
      <c r="M435" s="568"/>
      <c r="N435" s="568"/>
      <c r="O435" s="568"/>
    </row>
    <row r="436" spans="13:15" x14ac:dyDescent="0.4">
      <c r="M436" s="568"/>
      <c r="N436" s="568"/>
      <c r="O436" s="568"/>
    </row>
    <row r="437" spans="13:15" x14ac:dyDescent="0.4">
      <c r="M437" s="568"/>
      <c r="N437" s="568"/>
      <c r="O437" s="568"/>
    </row>
    <row r="438" spans="13:15" x14ac:dyDescent="0.4">
      <c r="M438" s="568"/>
      <c r="N438" s="568"/>
      <c r="O438" s="568"/>
    </row>
    <row r="439" spans="13:15" x14ac:dyDescent="0.4">
      <c r="M439" s="568"/>
      <c r="N439" s="568"/>
      <c r="O439" s="568"/>
    </row>
    <row r="440" spans="13:15" x14ac:dyDescent="0.4">
      <c r="M440" s="568"/>
      <c r="N440" s="568"/>
      <c r="O440" s="568"/>
    </row>
    <row r="441" spans="13:15" x14ac:dyDescent="0.4">
      <c r="M441" s="568"/>
      <c r="N441" s="568"/>
      <c r="O441" s="568"/>
    </row>
    <row r="442" spans="13:15" x14ac:dyDescent="0.4">
      <c r="M442" s="568"/>
      <c r="N442" s="568"/>
      <c r="O442" s="568"/>
    </row>
    <row r="443" spans="13:15" x14ac:dyDescent="0.4">
      <c r="M443" s="568"/>
      <c r="N443" s="568"/>
      <c r="O443" s="568"/>
    </row>
    <row r="444" spans="13:15" x14ac:dyDescent="0.4">
      <c r="M444" s="568"/>
      <c r="N444" s="568"/>
      <c r="O444" s="568"/>
    </row>
    <row r="445" spans="13:15" x14ac:dyDescent="0.4">
      <c r="M445" s="568"/>
      <c r="N445" s="568"/>
      <c r="O445" s="568"/>
    </row>
    <row r="446" spans="13:15" x14ac:dyDescent="0.4">
      <c r="M446" s="568"/>
      <c r="N446" s="568"/>
      <c r="O446" s="568"/>
    </row>
    <row r="447" spans="13:15" x14ac:dyDescent="0.4">
      <c r="M447" s="568"/>
      <c r="N447" s="568"/>
      <c r="O447" s="568"/>
    </row>
    <row r="448" spans="13:15" x14ac:dyDescent="0.4">
      <c r="M448" s="568"/>
      <c r="N448" s="568"/>
      <c r="O448" s="568"/>
    </row>
    <row r="449" spans="13:15" x14ac:dyDescent="0.4">
      <c r="M449" s="568"/>
      <c r="N449" s="568"/>
      <c r="O449" s="568"/>
    </row>
    <row r="450" spans="13:15" x14ac:dyDescent="0.4">
      <c r="M450" s="568"/>
      <c r="N450" s="568"/>
      <c r="O450" s="568"/>
    </row>
    <row r="451" spans="13:15" x14ac:dyDescent="0.4">
      <c r="M451" s="568"/>
      <c r="N451" s="568"/>
      <c r="O451" s="568"/>
    </row>
    <row r="452" spans="13:15" x14ac:dyDescent="0.4">
      <c r="M452" s="568"/>
      <c r="N452" s="568"/>
      <c r="O452" s="568"/>
    </row>
    <row r="453" spans="13:15" x14ac:dyDescent="0.4">
      <c r="M453" s="568"/>
      <c r="N453" s="568"/>
      <c r="O453" s="568"/>
    </row>
    <row r="454" spans="13:15" x14ac:dyDescent="0.4">
      <c r="M454" s="568"/>
      <c r="N454" s="568"/>
      <c r="O454" s="568"/>
    </row>
    <row r="455" spans="13:15" x14ac:dyDescent="0.4">
      <c r="M455" s="568"/>
      <c r="N455" s="568"/>
      <c r="O455" s="568"/>
    </row>
    <row r="456" spans="13:15" x14ac:dyDescent="0.4">
      <c r="M456" s="568"/>
      <c r="N456" s="568"/>
      <c r="O456" s="568"/>
    </row>
    <row r="457" spans="13:15" x14ac:dyDescent="0.4">
      <c r="M457" s="568"/>
      <c r="N457" s="568"/>
      <c r="O457" s="568"/>
    </row>
    <row r="458" spans="13:15" x14ac:dyDescent="0.4">
      <c r="M458" s="568"/>
      <c r="N458" s="568"/>
      <c r="O458" s="568"/>
    </row>
    <row r="459" spans="13:15" x14ac:dyDescent="0.4">
      <c r="M459" s="568"/>
      <c r="N459" s="568"/>
      <c r="O459" s="568"/>
    </row>
    <row r="460" spans="13:15" x14ac:dyDescent="0.4">
      <c r="M460" s="568"/>
      <c r="N460" s="568"/>
      <c r="O460" s="568"/>
    </row>
    <row r="461" spans="13:15" x14ac:dyDescent="0.4">
      <c r="M461" s="568"/>
      <c r="N461" s="568"/>
      <c r="O461" s="568"/>
    </row>
    <row r="462" spans="13:15" x14ac:dyDescent="0.4">
      <c r="M462" s="568"/>
      <c r="N462" s="568"/>
      <c r="O462" s="568"/>
    </row>
    <row r="463" spans="13:15" x14ac:dyDescent="0.4">
      <c r="M463" s="568"/>
      <c r="N463" s="568"/>
      <c r="O463" s="568"/>
    </row>
    <row r="464" spans="13:15" x14ac:dyDescent="0.4">
      <c r="M464" s="568"/>
      <c r="N464" s="568"/>
      <c r="O464" s="568"/>
    </row>
    <row r="465" spans="13:15" x14ac:dyDescent="0.4">
      <c r="M465" s="568"/>
      <c r="N465" s="568"/>
      <c r="O465" s="568"/>
    </row>
    <row r="466" spans="13:15" x14ac:dyDescent="0.4">
      <c r="M466" s="568"/>
      <c r="N466" s="568"/>
      <c r="O466" s="568"/>
    </row>
    <row r="467" spans="13:15" x14ac:dyDescent="0.4">
      <c r="M467" s="568"/>
      <c r="N467" s="568"/>
      <c r="O467" s="568"/>
    </row>
    <row r="468" spans="13:15" x14ac:dyDescent="0.4">
      <c r="M468" s="568"/>
      <c r="N468" s="568"/>
      <c r="O468" s="568"/>
    </row>
    <row r="469" spans="13:15" x14ac:dyDescent="0.4">
      <c r="M469" s="568"/>
      <c r="N469" s="568"/>
      <c r="O469" s="568"/>
    </row>
    <row r="470" spans="13:15" x14ac:dyDescent="0.4">
      <c r="M470" s="568"/>
      <c r="N470" s="568"/>
      <c r="O470" s="568"/>
    </row>
    <row r="471" spans="13:15" x14ac:dyDescent="0.4">
      <c r="M471" s="568"/>
      <c r="N471" s="568"/>
      <c r="O471" s="568"/>
    </row>
    <row r="472" spans="13:15" x14ac:dyDescent="0.4">
      <c r="M472" s="568"/>
      <c r="N472" s="568"/>
      <c r="O472" s="568"/>
    </row>
    <row r="473" spans="13:15" x14ac:dyDescent="0.4">
      <c r="M473" s="568"/>
      <c r="N473" s="568"/>
      <c r="O473" s="568"/>
    </row>
    <row r="474" spans="13:15" x14ac:dyDescent="0.4">
      <c r="M474" s="568"/>
      <c r="N474" s="568"/>
      <c r="O474" s="568"/>
    </row>
    <row r="475" spans="13:15" x14ac:dyDescent="0.4">
      <c r="M475" s="568"/>
      <c r="N475" s="568"/>
      <c r="O475" s="568"/>
    </row>
    <row r="476" spans="13:15" x14ac:dyDescent="0.4">
      <c r="M476" s="568"/>
      <c r="N476" s="568"/>
      <c r="O476" s="568"/>
    </row>
    <row r="477" spans="13:15" x14ac:dyDescent="0.4">
      <c r="M477" s="568"/>
      <c r="N477" s="568"/>
      <c r="O477" s="568"/>
    </row>
    <row r="478" spans="13:15" x14ac:dyDescent="0.4">
      <c r="M478" s="568"/>
      <c r="N478" s="568"/>
      <c r="O478" s="568"/>
    </row>
    <row r="479" spans="13:15" x14ac:dyDescent="0.4">
      <c r="M479" s="568"/>
      <c r="N479" s="568"/>
      <c r="O479" s="568"/>
    </row>
    <row r="480" spans="13:15" x14ac:dyDescent="0.4">
      <c r="M480" s="568"/>
      <c r="N480" s="568"/>
      <c r="O480" s="568"/>
    </row>
    <row r="481" spans="13:15" x14ac:dyDescent="0.4">
      <c r="M481" s="568"/>
      <c r="N481" s="568"/>
      <c r="O481" s="568"/>
    </row>
    <row r="482" spans="13:15" x14ac:dyDescent="0.4">
      <c r="M482" s="568"/>
      <c r="N482" s="568"/>
      <c r="O482" s="568"/>
    </row>
    <row r="483" spans="13:15" x14ac:dyDescent="0.4">
      <c r="M483" s="568"/>
      <c r="N483" s="568"/>
      <c r="O483" s="568"/>
    </row>
    <row r="484" spans="13:15" x14ac:dyDescent="0.4">
      <c r="M484" s="568"/>
      <c r="N484" s="568"/>
      <c r="O484" s="568"/>
    </row>
    <row r="485" spans="13:15" x14ac:dyDescent="0.4">
      <c r="M485" s="568"/>
      <c r="N485" s="568"/>
      <c r="O485" s="568"/>
    </row>
    <row r="486" spans="13:15" x14ac:dyDescent="0.4">
      <c r="M486" s="568"/>
      <c r="N486" s="568"/>
      <c r="O486" s="568"/>
    </row>
    <row r="487" spans="13:15" x14ac:dyDescent="0.4">
      <c r="M487" s="568"/>
      <c r="N487" s="568"/>
      <c r="O487" s="568"/>
    </row>
    <row r="488" spans="13:15" x14ac:dyDescent="0.4">
      <c r="M488" s="568"/>
      <c r="N488" s="568"/>
      <c r="O488" s="568"/>
    </row>
    <row r="489" spans="13:15" x14ac:dyDescent="0.4">
      <c r="M489" s="568"/>
      <c r="N489" s="568"/>
      <c r="O489" s="568"/>
    </row>
    <row r="490" spans="13:15" x14ac:dyDescent="0.4">
      <c r="M490" s="568"/>
      <c r="N490" s="568"/>
      <c r="O490" s="568"/>
    </row>
    <row r="491" spans="13:15" x14ac:dyDescent="0.4">
      <c r="M491" s="568"/>
      <c r="N491" s="568"/>
      <c r="O491" s="568"/>
    </row>
    <row r="492" spans="13:15" x14ac:dyDescent="0.4">
      <c r="M492" s="568"/>
      <c r="N492" s="568"/>
      <c r="O492" s="568"/>
    </row>
    <row r="493" spans="13:15" x14ac:dyDescent="0.4">
      <c r="M493" s="568"/>
      <c r="N493" s="568"/>
      <c r="O493" s="568"/>
    </row>
    <row r="494" spans="13:15" x14ac:dyDescent="0.4">
      <c r="M494" s="568"/>
      <c r="N494" s="568"/>
      <c r="O494" s="568"/>
    </row>
    <row r="495" spans="13:15" x14ac:dyDescent="0.4">
      <c r="M495" s="568"/>
      <c r="N495" s="568"/>
      <c r="O495" s="568"/>
    </row>
    <row r="496" spans="13:15" x14ac:dyDescent="0.4">
      <c r="M496" s="568"/>
      <c r="N496" s="568"/>
      <c r="O496" s="568"/>
    </row>
    <row r="497" spans="13:15" x14ac:dyDescent="0.4">
      <c r="M497" s="568"/>
      <c r="N497" s="568"/>
      <c r="O497" s="568"/>
    </row>
    <row r="498" spans="13:15" x14ac:dyDescent="0.4">
      <c r="M498" s="568"/>
      <c r="N498" s="568"/>
      <c r="O498" s="568"/>
    </row>
    <row r="499" spans="13:15" x14ac:dyDescent="0.4">
      <c r="M499" s="568"/>
      <c r="N499" s="568"/>
      <c r="O499" s="568"/>
    </row>
    <row r="500" spans="13:15" x14ac:dyDescent="0.4">
      <c r="M500" s="568"/>
      <c r="N500" s="568"/>
      <c r="O500" s="568"/>
    </row>
    <row r="501" spans="13:15" x14ac:dyDescent="0.4">
      <c r="M501" s="568"/>
      <c r="N501" s="568"/>
      <c r="O501" s="568"/>
    </row>
    <row r="502" spans="13:15" x14ac:dyDescent="0.4">
      <c r="M502" s="568"/>
      <c r="N502" s="568"/>
      <c r="O502" s="568"/>
    </row>
    <row r="503" spans="13:15" x14ac:dyDescent="0.4">
      <c r="M503" s="568"/>
      <c r="N503" s="568"/>
      <c r="O503" s="568"/>
    </row>
    <row r="504" spans="13:15" x14ac:dyDescent="0.4">
      <c r="M504" s="568"/>
      <c r="N504" s="568"/>
      <c r="O504" s="568"/>
    </row>
    <row r="505" spans="13:15" x14ac:dyDescent="0.4">
      <c r="M505" s="568"/>
      <c r="N505" s="568"/>
      <c r="O505" s="568"/>
    </row>
    <row r="506" spans="13:15" x14ac:dyDescent="0.4">
      <c r="M506" s="568"/>
      <c r="N506" s="568"/>
      <c r="O506" s="568"/>
    </row>
    <row r="507" spans="13:15" x14ac:dyDescent="0.4">
      <c r="M507" s="568"/>
      <c r="N507" s="568"/>
      <c r="O507" s="568"/>
    </row>
    <row r="508" spans="13:15" x14ac:dyDescent="0.4">
      <c r="M508" s="568"/>
      <c r="N508" s="568"/>
      <c r="O508" s="568"/>
    </row>
    <row r="509" spans="13:15" x14ac:dyDescent="0.4">
      <c r="M509" s="568"/>
      <c r="N509" s="568"/>
      <c r="O509" s="568"/>
    </row>
    <row r="510" spans="13:15" x14ac:dyDescent="0.4">
      <c r="M510" s="568"/>
      <c r="N510" s="568"/>
      <c r="O510" s="568"/>
    </row>
    <row r="511" spans="13:15" x14ac:dyDescent="0.4">
      <c r="M511" s="568"/>
      <c r="N511" s="568"/>
      <c r="O511" s="568"/>
    </row>
    <row r="512" spans="13:15" x14ac:dyDescent="0.4">
      <c r="M512" s="568"/>
      <c r="N512" s="568"/>
      <c r="O512" s="568"/>
    </row>
    <row r="513" spans="13:15" x14ac:dyDescent="0.4">
      <c r="M513" s="568"/>
      <c r="N513" s="568"/>
      <c r="O513" s="568"/>
    </row>
    <row r="514" spans="13:15" x14ac:dyDescent="0.4">
      <c r="M514" s="568"/>
      <c r="N514" s="568"/>
      <c r="O514" s="568"/>
    </row>
    <row r="515" spans="13:15" x14ac:dyDescent="0.4">
      <c r="M515" s="568"/>
      <c r="N515" s="568"/>
      <c r="O515" s="568"/>
    </row>
    <row r="516" spans="13:15" x14ac:dyDescent="0.4">
      <c r="M516" s="568"/>
      <c r="N516" s="568"/>
      <c r="O516" s="568"/>
    </row>
    <row r="517" spans="13:15" x14ac:dyDescent="0.4">
      <c r="M517" s="568"/>
      <c r="N517" s="568"/>
      <c r="O517" s="568"/>
    </row>
    <row r="518" spans="13:15" x14ac:dyDescent="0.4">
      <c r="M518" s="568"/>
      <c r="N518" s="568"/>
      <c r="O518" s="568"/>
    </row>
    <row r="519" spans="13:15" x14ac:dyDescent="0.4">
      <c r="M519" s="568"/>
      <c r="N519" s="568"/>
      <c r="O519" s="568"/>
    </row>
    <row r="520" spans="13:15" x14ac:dyDescent="0.4">
      <c r="M520" s="568"/>
      <c r="N520" s="568"/>
      <c r="O520" s="568"/>
    </row>
    <row r="521" spans="13:15" x14ac:dyDescent="0.4">
      <c r="M521" s="568"/>
      <c r="N521" s="568"/>
      <c r="O521" s="568"/>
    </row>
    <row r="522" spans="13:15" x14ac:dyDescent="0.4">
      <c r="M522" s="568"/>
      <c r="N522" s="568"/>
      <c r="O522" s="568"/>
    </row>
    <row r="523" spans="13:15" x14ac:dyDescent="0.4">
      <c r="M523" s="568"/>
      <c r="N523" s="568"/>
      <c r="O523" s="568"/>
    </row>
    <row r="524" spans="13:15" x14ac:dyDescent="0.4">
      <c r="M524" s="568"/>
      <c r="N524" s="568"/>
      <c r="O524" s="568"/>
    </row>
    <row r="525" spans="13:15" x14ac:dyDescent="0.4">
      <c r="M525" s="568"/>
      <c r="N525" s="568"/>
      <c r="O525" s="568"/>
    </row>
    <row r="526" spans="13:15" x14ac:dyDescent="0.4">
      <c r="M526" s="568"/>
      <c r="N526" s="568"/>
      <c r="O526" s="568"/>
    </row>
    <row r="527" spans="13:15" x14ac:dyDescent="0.4">
      <c r="M527" s="568"/>
      <c r="N527" s="568"/>
      <c r="O527" s="568"/>
    </row>
    <row r="528" spans="13:15" x14ac:dyDescent="0.4">
      <c r="M528" s="568"/>
      <c r="N528" s="568"/>
      <c r="O528" s="568"/>
    </row>
    <row r="529" spans="13:15" x14ac:dyDescent="0.4">
      <c r="M529" s="568"/>
      <c r="N529" s="568"/>
      <c r="O529" s="568"/>
    </row>
    <row r="530" spans="13:15" x14ac:dyDescent="0.4">
      <c r="M530" s="568"/>
      <c r="N530" s="568"/>
      <c r="O530" s="568"/>
    </row>
    <row r="531" spans="13:15" x14ac:dyDescent="0.4">
      <c r="M531" s="568"/>
      <c r="N531" s="568"/>
      <c r="O531" s="568"/>
    </row>
    <row r="532" spans="13:15" x14ac:dyDescent="0.4">
      <c r="M532" s="568"/>
      <c r="N532" s="568"/>
      <c r="O532" s="568"/>
    </row>
    <row r="533" spans="13:15" x14ac:dyDescent="0.4">
      <c r="M533" s="568"/>
      <c r="N533" s="568"/>
      <c r="O533" s="568"/>
    </row>
    <row r="534" spans="13:15" x14ac:dyDescent="0.4">
      <c r="M534" s="568"/>
      <c r="N534" s="568"/>
      <c r="O534" s="568"/>
    </row>
    <row r="535" spans="13:15" x14ac:dyDescent="0.4">
      <c r="M535" s="568"/>
      <c r="N535" s="568"/>
      <c r="O535" s="568"/>
    </row>
    <row r="536" spans="13:15" x14ac:dyDescent="0.4">
      <c r="M536" s="568"/>
      <c r="N536" s="568"/>
      <c r="O536" s="568"/>
    </row>
    <row r="537" spans="13:15" x14ac:dyDescent="0.4">
      <c r="M537" s="568"/>
      <c r="N537" s="568"/>
      <c r="O537" s="568"/>
    </row>
    <row r="538" spans="13:15" x14ac:dyDescent="0.4">
      <c r="M538" s="568"/>
      <c r="N538" s="568"/>
      <c r="O538" s="568"/>
    </row>
    <row r="539" spans="13:15" x14ac:dyDescent="0.4">
      <c r="M539" s="568"/>
      <c r="N539" s="568"/>
      <c r="O539" s="568"/>
    </row>
    <row r="540" spans="13:15" x14ac:dyDescent="0.4">
      <c r="M540" s="568"/>
      <c r="N540" s="568"/>
      <c r="O540" s="568"/>
    </row>
    <row r="541" spans="13:15" x14ac:dyDescent="0.4">
      <c r="M541" s="568"/>
      <c r="N541" s="568"/>
      <c r="O541" s="568"/>
    </row>
    <row r="542" spans="13:15" x14ac:dyDescent="0.4">
      <c r="M542" s="568"/>
      <c r="N542" s="568"/>
      <c r="O542" s="568"/>
    </row>
    <row r="543" spans="13:15" x14ac:dyDescent="0.4">
      <c r="M543" s="568"/>
      <c r="N543" s="568"/>
      <c r="O543" s="568"/>
    </row>
    <row r="544" spans="13:15" x14ac:dyDescent="0.4">
      <c r="M544" s="568"/>
      <c r="N544" s="568"/>
      <c r="O544" s="568"/>
    </row>
    <row r="545" spans="13:15" x14ac:dyDescent="0.4">
      <c r="M545" s="568"/>
      <c r="N545" s="568"/>
      <c r="O545" s="568"/>
    </row>
    <row r="546" spans="13:15" x14ac:dyDescent="0.4">
      <c r="M546" s="568"/>
      <c r="N546" s="568"/>
      <c r="O546" s="568"/>
    </row>
    <row r="547" spans="13:15" x14ac:dyDescent="0.4">
      <c r="M547" s="568"/>
      <c r="N547" s="568"/>
      <c r="O547" s="568"/>
    </row>
    <row r="548" spans="13:15" x14ac:dyDescent="0.4">
      <c r="M548" s="568"/>
      <c r="N548" s="568"/>
      <c r="O548" s="568"/>
    </row>
    <row r="549" spans="13:15" x14ac:dyDescent="0.4">
      <c r="M549" s="568"/>
      <c r="N549" s="568"/>
      <c r="O549" s="568"/>
    </row>
    <row r="550" spans="13:15" x14ac:dyDescent="0.4">
      <c r="M550" s="568"/>
      <c r="N550" s="568"/>
      <c r="O550" s="568"/>
    </row>
    <row r="551" spans="13:15" x14ac:dyDescent="0.4">
      <c r="M551" s="568"/>
      <c r="N551" s="568"/>
      <c r="O551" s="568"/>
    </row>
    <row r="552" spans="13:15" x14ac:dyDescent="0.4">
      <c r="M552" s="568"/>
      <c r="N552" s="568"/>
      <c r="O552" s="568"/>
    </row>
    <row r="553" spans="13:15" x14ac:dyDescent="0.4">
      <c r="M553" s="568"/>
      <c r="N553" s="568"/>
      <c r="O553" s="568"/>
    </row>
    <row r="554" spans="13:15" x14ac:dyDescent="0.4">
      <c r="M554" s="568"/>
      <c r="N554" s="568"/>
      <c r="O554" s="568"/>
    </row>
    <row r="555" spans="13:15" x14ac:dyDescent="0.4">
      <c r="M555" s="568"/>
      <c r="N555" s="568"/>
      <c r="O555" s="568"/>
    </row>
    <row r="556" spans="13:15" x14ac:dyDescent="0.4">
      <c r="M556" s="568"/>
      <c r="N556" s="568"/>
      <c r="O556" s="568"/>
    </row>
    <row r="557" spans="13:15" x14ac:dyDescent="0.4">
      <c r="M557" s="568"/>
      <c r="N557" s="568"/>
      <c r="O557" s="568"/>
    </row>
    <row r="558" spans="13:15" x14ac:dyDescent="0.4">
      <c r="M558" s="568"/>
      <c r="N558" s="568"/>
      <c r="O558" s="568"/>
    </row>
    <row r="559" spans="13:15" x14ac:dyDescent="0.4">
      <c r="M559" s="568"/>
      <c r="N559" s="568"/>
      <c r="O559" s="568"/>
    </row>
    <row r="560" spans="13:15" x14ac:dyDescent="0.4">
      <c r="M560" s="568"/>
      <c r="N560" s="568"/>
      <c r="O560" s="568"/>
    </row>
    <row r="561" spans="13:15" x14ac:dyDescent="0.4">
      <c r="M561" s="568"/>
      <c r="N561" s="568"/>
      <c r="O561" s="568"/>
    </row>
    <row r="562" spans="13:15" x14ac:dyDescent="0.4">
      <c r="M562" s="568"/>
      <c r="N562" s="568"/>
      <c r="O562" s="568"/>
    </row>
    <row r="563" spans="13:15" x14ac:dyDescent="0.4">
      <c r="M563" s="568"/>
      <c r="N563" s="568"/>
      <c r="O563" s="568"/>
    </row>
    <row r="564" spans="13:15" x14ac:dyDescent="0.4">
      <c r="M564" s="568"/>
      <c r="N564" s="568"/>
      <c r="O564" s="568"/>
    </row>
    <row r="565" spans="13:15" x14ac:dyDescent="0.4">
      <c r="M565" s="568"/>
      <c r="N565" s="568"/>
      <c r="O565" s="568"/>
    </row>
    <row r="566" spans="13:15" x14ac:dyDescent="0.4">
      <c r="M566" s="568"/>
      <c r="N566" s="568"/>
      <c r="O566" s="568"/>
    </row>
    <row r="567" spans="13:15" x14ac:dyDescent="0.4">
      <c r="M567" s="568"/>
      <c r="N567" s="568"/>
      <c r="O567" s="568"/>
    </row>
    <row r="568" spans="13:15" x14ac:dyDescent="0.4">
      <c r="M568" s="568"/>
      <c r="N568" s="568"/>
      <c r="O568" s="568"/>
    </row>
    <row r="569" spans="13:15" x14ac:dyDescent="0.4">
      <c r="M569" s="568"/>
      <c r="N569" s="568"/>
      <c r="O569" s="568"/>
    </row>
    <row r="570" spans="13:15" x14ac:dyDescent="0.4">
      <c r="M570" s="568"/>
      <c r="N570" s="568"/>
      <c r="O570" s="568"/>
    </row>
    <row r="571" spans="13:15" x14ac:dyDescent="0.4">
      <c r="M571" s="568"/>
      <c r="N571" s="568"/>
      <c r="O571" s="568"/>
    </row>
    <row r="572" spans="13:15" x14ac:dyDescent="0.4">
      <c r="M572" s="568"/>
      <c r="N572" s="568"/>
      <c r="O572" s="568"/>
    </row>
    <row r="573" spans="13:15" x14ac:dyDescent="0.4">
      <c r="M573" s="568"/>
      <c r="N573" s="568"/>
      <c r="O573" s="568"/>
    </row>
    <row r="574" spans="13:15" x14ac:dyDescent="0.4">
      <c r="M574" s="568"/>
      <c r="N574" s="568"/>
      <c r="O574" s="568"/>
    </row>
    <row r="575" spans="13:15" x14ac:dyDescent="0.4">
      <c r="M575" s="568"/>
      <c r="N575" s="568"/>
      <c r="O575" s="568"/>
    </row>
    <row r="576" spans="13:15" x14ac:dyDescent="0.4">
      <c r="M576" s="568"/>
      <c r="N576" s="568"/>
      <c r="O576" s="568"/>
    </row>
    <row r="577" spans="13:15" x14ac:dyDescent="0.4">
      <c r="M577" s="568"/>
      <c r="N577" s="568"/>
      <c r="O577" s="568"/>
    </row>
    <row r="578" spans="13:15" x14ac:dyDescent="0.4">
      <c r="M578" s="568"/>
      <c r="N578" s="568"/>
      <c r="O578" s="568"/>
    </row>
    <row r="579" spans="13:15" x14ac:dyDescent="0.4">
      <c r="M579" s="568"/>
      <c r="N579" s="568"/>
      <c r="O579" s="568"/>
    </row>
    <row r="580" spans="13:15" x14ac:dyDescent="0.4">
      <c r="M580" s="568"/>
      <c r="N580" s="568"/>
      <c r="O580" s="568"/>
    </row>
    <row r="581" spans="13:15" x14ac:dyDescent="0.4">
      <c r="M581" s="568"/>
      <c r="N581" s="568"/>
      <c r="O581" s="568"/>
    </row>
    <row r="582" spans="13:15" x14ac:dyDescent="0.4">
      <c r="M582" s="568"/>
      <c r="N582" s="568"/>
      <c r="O582" s="568"/>
    </row>
    <row r="583" spans="13:15" x14ac:dyDescent="0.4">
      <c r="M583" s="568"/>
      <c r="N583" s="568"/>
      <c r="O583" s="568"/>
    </row>
    <row r="584" spans="13:15" x14ac:dyDescent="0.4">
      <c r="M584" s="568"/>
      <c r="N584" s="568"/>
      <c r="O584" s="568"/>
    </row>
    <row r="585" spans="13:15" x14ac:dyDescent="0.4">
      <c r="M585" s="568"/>
      <c r="N585" s="568"/>
      <c r="O585" s="568"/>
    </row>
    <row r="586" spans="13:15" x14ac:dyDescent="0.4">
      <c r="M586" s="568"/>
      <c r="N586" s="568"/>
      <c r="O586" s="568"/>
    </row>
    <row r="587" spans="13:15" x14ac:dyDescent="0.4">
      <c r="M587" s="568"/>
      <c r="N587" s="568"/>
      <c r="O587" s="568"/>
    </row>
    <row r="588" spans="13:15" x14ac:dyDescent="0.4">
      <c r="M588" s="568"/>
      <c r="N588" s="568"/>
      <c r="O588" s="568"/>
    </row>
    <row r="589" spans="13:15" x14ac:dyDescent="0.4">
      <c r="M589" s="568"/>
      <c r="N589" s="568"/>
      <c r="O589" s="568"/>
    </row>
    <row r="590" spans="13:15" x14ac:dyDescent="0.4">
      <c r="M590" s="568"/>
      <c r="N590" s="568"/>
      <c r="O590" s="568"/>
    </row>
    <row r="591" spans="13:15" x14ac:dyDescent="0.4">
      <c r="M591" s="568"/>
      <c r="N591" s="568"/>
      <c r="O591" s="568"/>
    </row>
    <row r="592" spans="13:15" x14ac:dyDescent="0.4">
      <c r="M592" s="568"/>
      <c r="N592" s="568"/>
      <c r="O592" s="568"/>
    </row>
    <row r="593" spans="13:15" x14ac:dyDescent="0.4">
      <c r="M593" s="568"/>
      <c r="N593" s="568"/>
      <c r="O593" s="568"/>
    </row>
    <row r="594" spans="13:15" x14ac:dyDescent="0.4">
      <c r="M594" s="568"/>
      <c r="N594" s="568"/>
      <c r="O594" s="568"/>
    </row>
    <row r="595" spans="13:15" x14ac:dyDescent="0.4">
      <c r="M595" s="568"/>
      <c r="N595" s="568"/>
      <c r="O595" s="568"/>
    </row>
    <row r="596" spans="13:15" x14ac:dyDescent="0.4">
      <c r="M596" s="568"/>
      <c r="N596" s="568"/>
      <c r="O596" s="568"/>
    </row>
    <row r="597" spans="13:15" x14ac:dyDescent="0.4">
      <c r="M597" s="568"/>
      <c r="N597" s="568"/>
      <c r="O597" s="568"/>
    </row>
    <row r="598" spans="13:15" x14ac:dyDescent="0.4">
      <c r="M598" s="568"/>
      <c r="N598" s="568"/>
      <c r="O598" s="568"/>
    </row>
    <row r="599" spans="13:15" x14ac:dyDescent="0.4">
      <c r="M599" s="568"/>
      <c r="N599" s="568"/>
      <c r="O599" s="568"/>
    </row>
    <row r="600" spans="13:15" x14ac:dyDescent="0.4">
      <c r="M600" s="568"/>
      <c r="N600" s="568"/>
      <c r="O600" s="568"/>
    </row>
    <row r="601" spans="13:15" x14ac:dyDescent="0.4">
      <c r="M601" s="568"/>
      <c r="N601" s="568"/>
      <c r="O601" s="568"/>
    </row>
    <row r="602" spans="13:15" x14ac:dyDescent="0.4">
      <c r="M602" s="568"/>
      <c r="N602" s="568"/>
      <c r="O602" s="568"/>
    </row>
    <row r="603" spans="13:15" x14ac:dyDescent="0.4">
      <c r="M603" s="568"/>
      <c r="N603" s="568"/>
      <c r="O603" s="568"/>
    </row>
    <row r="604" spans="13:15" x14ac:dyDescent="0.4">
      <c r="M604" s="568"/>
      <c r="N604" s="568"/>
      <c r="O604" s="568"/>
    </row>
    <row r="605" spans="13:15" x14ac:dyDescent="0.4">
      <c r="M605" s="568"/>
      <c r="N605" s="568"/>
      <c r="O605" s="568"/>
    </row>
    <row r="606" spans="13:15" x14ac:dyDescent="0.4">
      <c r="M606" s="568"/>
      <c r="N606" s="568"/>
      <c r="O606" s="568"/>
    </row>
    <row r="607" spans="13:15" x14ac:dyDescent="0.4">
      <c r="M607" s="568"/>
      <c r="N607" s="568"/>
      <c r="O607" s="568"/>
    </row>
    <row r="608" spans="13:15" x14ac:dyDescent="0.4">
      <c r="M608" s="568"/>
      <c r="N608" s="568"/>
      <c r="O608" s="568"/>
    </row>
    <row r="609" spans="13:15" x14ac:dyDescent="0.4">
      <c r="M609" s="568"/>
      <c r="N609" s="568"/>
      <c r="O609" s="568"/>
    </row>
    <row r="610" spans="13:15" x14ac:dyDescent="0.4">
      <c r="M610" s="568"/>
      <c r="N610" s="568"/>
      <c r="O610" s="568"/>
    </row>
    <row r="611" spans="13:15" x14ac:dyDescent="0.4">
      <c r="M611" s="568"/>
      <c r="N611" s="568"/>
      <c r="O611" s="568"/>
    </row>
    <row r="612" spans="13:15" x14ac:dyDescent="0.4">
      <c r="M612" s="568"/>
      <c r="N612" s="568"/>
      <c r="O612" s="568"/>
    </row>
    <row r="613" spans="13:15" x14ac:dyDescent="0.4">
      <c r="M613" s="568"/>
      <c r="N613" s="568"/>
      <c r="O613" s="568"/>
    </row>
    <row r="614" spans="13:15" x14ac:dyDescent="0.4">
      <c r="M614" s="568"/>
      <c r="N614" s="568"/>
      <c r="O614" s="568"/>
    </row>
    <row r="615" spans="13:15" x14ac:dyDescent="0.4">
      <c r="M615" s="568"/>
      <c r="N615" s="568"/>
      <c r="O615" s="568"/>
    </row>
    <row r="616" spans="13:15" x14ac:dyDescent="0.4">
      <c r="M616" s="568"/>
      <c r="N616" s="568"/>
      <c r="O616" s="568"/>
    </row>
    <row r="617" spans="13:15" x14ac:dyDescent="0.4">
      <c r="M617" s="568"/>
      <c r="N617" s="568"/>
      <c r="O617" s="568"/>
    </row>
    <row r="618" spans="13:15" x14ac:dyDescent="0.4">
      <c r="M618" s="568"/>
      <c r="N618" s="568"/>
      <c r="O618" s="568"/>
    </row>
    <row r="619" spans="13:15" x14ac:dyDescent="0.4">
      <c r="M619" s="568"/>
      <c r="N619" s="568"/>
      <c r="O619" s="568"/>
    </row>
    <row r="620" spans="13:15" x14ac:dyDescent="0.4">
      <c r="M620" s="568"/>
      <c r="N620" s="568"/>
      <c r="O620" s="568"/>
    </row>
    <row r="621" spans="13:15" x14ac:dyDescent="0.4">
      <c r="M621" s="568"/>
      <c r="N621" s="568"/>
      <c r="O621" s="568"/>
    </row>
    <row r="622" spans="13:15" x14ac:dyDescent="0.4">
      <c r="M622" s="568"/>
      <c r="N622" s="568"/>
      <c r="O622" s="568"/>
    </row>
    <row r="623" spans="13:15" x14ac:dyDescent="0.4">
      <c r="M623" s="568"/>
      <c r="N623" s="568"/>
      <c r="O623" s="568"/>
    </row>
    <row r="624" spans="13:15" x14ac:dyDescent="0.4">
      <c r="M624" s="568"/>
      <c r="N624" s="568"/>
      <c r="O624" s="568"/>
    </row>
    <row r="625" spans="13:15" x14ac:dyDescent="0.4">
      <c r="M625" s="568"/>
      <c r="N625" s="568"/>
      <c r="O625" s="568"/>
    </row>
    <row r="626" spans="13:15" x14ac:dyDescent="0.4">
      <c r="M626" s="568"/>
      <c r="N626" s="568"/>
      <c r="O626" s="568"/>
    </row>
    <row r="627" spans="13:15" x14ac:dyDescent="0.4">
      <c r="M627" s="568"/>
      <c r="N627" s="568"/>
      <c r="O627" s="568"/>
    </row>
    <row r="628" spans="13:15" x14ac:dyDescent="0.4">
      <c r="M628" s="568"/>
      <c r="N628" s="568"/>
      <c r="O628" s="568"/>
    </row>
    <row r="629" spans="13:15" x14ac:dyDescent="0.4">
      <c r="M629" s="568"/>
      <c r="N629" s="568"/>
      <c r="O629" s="568"/>
    </row>
    <row r="630" spans="13:15" x14ac:dyDescent="0.4">
      <c r="M630" s="568"/>
      <c r="N630" s="568"/>
      <c r="O630" s="568"/>
    </row>
    <row r="631" spans="13:15" x14ac:dyDescent="0.4">
      <c r="M631" s="568"/>
      <c r="N631" s="568"/>
      <c r="O631" s="568"/>
    </row>
    <row r="632" spans="13:15" x14ac:dyDescent="0.4">
      <c r="M632" s="568"/>
      <c r="N632" s="568"/>
      <c r="O632" s="568"/>
    </row>
    <row r="633" spans="13:15" x14ac:dyDescent="0.4">
      <c r="M633" s="568"/>
      <c r="N633" s="568"/>
      <c r="O633" s="568"/>
    </row>
    <row r="634" spans="13:15" x14ac:dyDescent="0.4">
      <c r="M634" s="568"/>
      <c r="N634" s="568"/>
      <c r="O634" s="568"/>
    </row>
    <row r="635" spans="13:15" x14ac:dyDescent="0.4">
      <c r="M635" s="568"/>
      <c r="N635" s="568"/>
      <c r="O635" s="568"/>
    </row>
    <row r="636" spans="13:15" x14ac:dyDescent="0.4">
      <c r="M636" s="568"/>
      <c r="N636" s="568"/>
      <c r="O636" s="568"/>
    </row>
    <row r="637" spans="13:15" x14ac:dyDescent="0.4">
      <c r="M637" s="568"/>
      <c r="N637" s="568"/>
      <c r="O637" s="568"/>
    </row>
    <row r="638" spans="13:15" x14ac:dyDescent="0.4">
      <c r="M638" s="568"/>
      <c r="N638" s="568"/>
      <c r="O638" s="568"/>
    </row>
    <row r="639" spans="13:15" x14ac:dyDescent="0.4">
      <c r="M639" s="568"/>
      <c r="N639" s="568"/>
      <c r="O639" s="568"/>
    </row>
    <row r="640" spans="13:15" x14ac:dyDescent="0.4">
      <c r="M640" s="568"/>
      <c r="N640" s="568"/>
      <c r="O640" s="568"/>
    </row>
    <row r="641" spans="13:15" x14ac:dyDescent="0.4">
      <c r="M641" s="568"/>
      <c r="N641" s="568"/>
      <c r="O641" s="568"/>
    </row>
    <row r="642" spans="13:15" x14ac:dyDescent="0.4">
      <c r="M642" s="568"/>
      <c r="N642" s="568"/>
      <c r="O642" s="568"/>
    </row>
    <row r="643" spans="13:15" x14ac:dyDescent="0.4">
      <c r="M643" s="568"/>
      <c r="N643" s="568"/>
      <c r="O643" s="568"/>
    </row>
    <row r="644" spans="13:15" x14ac:dyDescent="0.4">
      <c r="M644" s="568"/>
      <c r="N644" s="568"/>
      <c r="O644" s="568"/>
    </row>
    <row r="645" spans="13:15" x14ac:dyDescent="0.4">
      <c r="M645" s="568"/>
      <c r="N645" s="568"/>
      <c r="O645" s="568"/>
    </row>
    <row r="646" spans="13:15" x14ac:dyDescent="0.4">
      <c r="M646" s="568"/>
      <c r="N646" s="568"/>
      <c r="O646" s="568"/>
    </row>
    <row r="647" spans="13:15" x14ac:dyDescent="0.4">
      <c r="M647" s="568"/>
      <c r="N647" s="568"/>
      <c r="O647" s="568"/>
    </row>
    <row r="648" spans="13:15" x14ac:dyDescent="0.4">
      <c r="M648" s="568"/>
      <c r="N648" s="568"/>
      <c r="O648" s="568"/>
    </row>
    <row r="649" spans="13:15" x14ac:dyDescent="0.4">
      <c r="M649" s="568"/>
      <c r="N649" s="568"/>
      <c r="O649" s="568"/>
    </row>
    <row r="650" spans="13:15" x14ac:dyDescent="0.4">
      <c r="M650" s="568"/>
      <c r="N650" s="568"/>
      <c r="O650" s="568"/>
    </row>
    <row r="651" spans="13:15" x14ac:dyDescent="0.4">
      <c r="M651" s="568"/>
      <c r="N651" s="568"/>
      <c r="O651" s="568"/>
    </row>
    <row r="652" spans="13:15" x14ac:dyDescent="0.4">
      <c r="M652" s="568"/>
      <c r="N652" s="568"/>
      <c r="O652" s="568"/>
    </row>
    <row r="653" spans="13:15" x14ac:dyDescent="0.4">
      <c r="M653" s="568"/>
      <c r="N653" s="568"/>
      <c r="O653" s="568"/>
    </row>
    <row r="654" spans="13:15" x14ac:dyDescent="0.4">
      <c r="M654" s="568"/>
      <c r="N654" s="568"/>
      <c r="O654" s="568"/>
    </row>
    <row r="655" spans="13:15" x14ac:dyDescent="0.4">
      <c r="M655" s="568"/>
      <c r="N655" s="568"/>
      <c r="O655" s="568"/>
    </row>
    <row r="656" spans="13:15" x14ac:dyDescent="0.4">
      <c r="M656" s="568"/>
      <c r="N656" s="568"/>
      <c r="O656" s="568"/>
    </row>
    <row r="657" spans="13:15" x14ac:dyDescent="0.4">
      <c r="M657" s="568"/>
      <c r="N657" s="568"/>
      <c r="O657" s="568"/>
    </row>
    <row r="658" spans="13:15" x14ac:dyDescent="0.4">
      <c r="M658" s="568"/>
      <c r="N658" s="568"/>
      <c r="O658" s="568"/>
    </row>
    <row r="659" spans="13:15" x14ac:dyDescent="0.4">
      <c r="M659" s="568"/>
      <c r="N659" s="568"/>
      <c r="O659" s="568"/>
    </row>
    <row r="660" spans="13:15" x14ac:dyDescent="0.4">
      <c r="M660" s="568"/>
      <c r="N660" s="568"/>
      <c r="O660" s="568"/>
    </row>
    <row r="661" spans="13:15" x14ac:dyDescent="0.4">
      <c r="M661" s="568"/>
      <c r="N661" s="568"/>
      <c r="O661" s="568"/>
    </row>
    <row r="662" spans="13:15" x14ac:dyDescent="0.4">
      <c r="M662" s="568"/>
      <c r="N662" s="568"/>
      <c r="O662" s="568"/>
    </row>
    <row r="663" spans="13:15" x14ac:dyDescent="0.4">
      <c r="M663" s="568"/>
      <c r="N663" s="568"/>
      <c r="O663" s="568"/>
    </row>
    <row r="664" spans="13:15" x14ac:dyDescent="0.4">
      <c r="M664" s="568"/>
      <c r="N664" s="568"/>
      <c r="O664" s="568"/>
    </row>
    <row r="665" spans="13:15" x14ac:dyDescent="0.4">
      <c r="M665" s="568"/>
      <c r="N665" s="568"/>
      <c r="O665" s="568"/>
    </row>
    <row r="666" spans="13:15" x14ac:dyDescent="0.4">
      <c r="M666" s="568"/>
      <c r="N666" s="568"/>
      <c r="O666" s="568"/>
    </row>
    <row r="667" spans="13:15" x14ac:dyDescent="0.4">
      <c r="M667" s="568"/>
      <c r="N667" s="568"/>
      <c r="O667" s="568"/>
    </row>
    <row r="668" spans="13:15" x14ac:dyDescent="0.4">
      <c r="M668" s="568"/>
      <c r="N668" s="568"/>
      <c r="O668" s="568"/>
    </row>
    <row r="669" spans="13:15" x14ac:dyDescent="0.4">
      <c r="M669" s="568"/>
      <c r="N669" s="568"/>
      <c r="O669" s="568"/>
    </row>
    <row r="670" spans="13:15" x14ac:dyDescent="0.4">
      <c r="M670" s="568"/>
      <c r="N670" s="568"/>
      <c r="O670" s="568"/>
    </row>
    <row r="671" spans="13:15" x14ac:dyDescent="0.4">
      <c r="M671" s="568"/>
      <c r="N671" s="568"/>
      <c r="O671" s="568"/>
    </row>
    <row r="672" spans="13:15" x14ac:dyDescent="0.4">
      <c r="M672" s="568"/>
      <c r="N672" s="568"/>
      <c r="O672" s="568"/>
    </row>
    <row r="673" spans="13:15" x14ac:dyDescent="0.4">
      <c r="M673" s="568"/>
      <c r="N673" s="568"/>
      <c r="O673" s="568"/>
    </row>
    <row r="674" spans="13:15" x14ac:dyDescent="0.4">
      <c r="M674" s="568"/>
      <c r="N674" s="568"/>
      <c r="O674" s="568"/>
    </row>
    <row r="675" spans="13:15" x14ac:dyDescent="0.4">
      <c r="M675" s="568"/>
      <c r="N675" s="568"/>
      <c r="O675" s="568"/>
    </row>
    <row r="676" spans="13:15" x14ac:dyDescent="0.4">
      <c r="M676" s="568"/>
      <c r="N676" s="568"/>
      <c r="O676" s="568"/>
    </row>
    <row r="677" spans="13:15" x14ac:dyDescent="0.4">
      <c r="M677" s="568"/>
      <c r="N677" s="568"/>
      <c r="O677" s="568"/>
    </row>
    <row r="678" spans="13:15" x14ac:dyDescent="0.4">
      <c r="M678" s="568"/>
      <c r="N678" s="568"/>
      <c r="O678" s="568"/>
    </row>
    <row r="679" spans="13:15" x14ac:dyDescent="0.4">
      <c r="M679" s="568"/>
      <c r="N679" s="568"/>
      <c r="O679" s="568"/>
    </row>
    <row r="680" spans="13:15" x14ac:dyDescent="0.4">
      <c r="M680" s="568"/>
      <c r="N680" s="568"/>
      <c r="O680" s="568"/>
    </row>
    <row r="681" spans="13:15" x14ac:dyDescent="0.4">
      <c r="M681" s="568"/>
      <c r="N681" s="568"/>
      <c r="O681" s="568"/>
    </row>
    <row r="682" spans="13:15" x14ac:dyDescent="0.4">
      <c r="M682" s="568"/>
      <c r="N682" s="568"/>
      <c r="O682" s="568"/>
    </row>
    <row r="683" spans="13:15" x14ac:dyDescent="0.4">
      <c r="M683" s="568"/>
      <c r="N683" s="568"/>
      <c r="O683" s="568"/>
    </row>
    <row r="684" spans="13:15" x14ac:dyDescent="0.4">
      <c r="M684" s="568"/>
      <c r="N684" s="568"/>
      <c r="O684" s="568"/>
    </row>
    <row r="685" spans="13:15" x14ac:dyDescent="0.4">
      <c r="M685" s="568"/>
      <c r="N685" s="568"/>
      <c r="O685" s="568"/>
    </row>
    <row r="686" spans="13:15" x14ac:dyDescent="0.4">
      <c r="M686" s="568"/>
      <c r="N686" s="568"/>
      <c r="O686" s="568"/>
    </row>
    <row r="687" spans="13:15" x14ac:dyDescent="0.4">
      <c r="M687" s="568"/>
      <c r="N687" s="568"/>
      <c r="O687" s="568"/>
    </row>
    <row r="688" spans="13:15" x14ac:dyDescent="0.4">
      <c r="M688" s="568"/>
      <c r="N688" s="568"/>
      <c r="O688" s="568"/>
    </row>
    <row r="689" spans="13:15" x14ac:dyDescent="0.4">
      <c r="M689" s="568"/>
      <c r="N689" s="568"/>
      <c r="O689" s="568"/>
    </row>
    <row r="690" spans="13:15" x14ac:dyDescent="0.4">
      <c r="M690" s="568"/>
      <c r="N690" s="568"/>
      <c r="O690" s="568"/>
    </row>
    <row r="691" spans="13:15" x14ac:dyDescent="0.4">
      <c r="M691" s="568"/>
      <c r="N691" s="568"/>
      <c r="O691" s="568"/>
    </row>
    <row r="692" spans="13:15" x14ac:dyDescent="0.4">
      <c r="M692" s="568"/>
      <c r="N692" s="568"/>
      <c r="O692" s="568"/>
    </row>
    <row r="693" spans="13:15" x14ac:dyDescent="0.4">
      <c r="M693" s="568"/>
      <c r="N693" s="568"/>
      <c r="O693" s="568"/>
    </row>
    <row r="694" spans="13:15" x14ac:dyDescent="0.4">
      <c r="M694" s="568"/>
      <c r="N694" s="568"/>
      <c r="O694" s="568"/>
    </row>
    <row r="695" spans="13:15" x14ac:dyDescent="0.4">
      <c r="M695" s="568"/>
      <c r="N695" s="568"/>
      <c r="O695" s="568"/>
    </row>
    <row r="696" spans="13:15" x14ac:dyDescent="0.4">
      <c r="M696" s="568"/>
      <c r="N696" s="568"/>
      <c r="O696" s="568"/>
    </row>
    <row r="697" spans="13:15" x14ac:dyDescent="0.4">
      <c r="M697" s="568"/>
      <c r="N697" s="568"/>
      <c r="O697" s="568"/>
    </row>
    <row r="698" spans="13:15" x14ac:dyDescent="0.4">
      <c r="M698" s="568"/>
      <c r="N698" s="568"/>
      <c r="O698" s="568"/>
    </row>
    <row r="699" spans="13:15" x14ac:dyDescent="0.4">
      <c r="M699" s="568"/>
      <c r="N699" s="568"/>
      <c r="O699" s="568"/>
    </row>
    <row r="700" spans="13:15" x14ac:dyDescent="0.4">
      <c r="M700" s="568"/>
      <c r="N700" s="568"/>
      <c r="O700" s="568"/>
    </row>
    <row r="701" spans="13:15" x14ac:dyDescent="0.4">
      <c r="M701" s="568"/>
      <c r="N701" s="568"/>
      <c r="O701" s="568"/>
    </row>
    <row r="702" spans="13:15" x14ac:dyDescent="0.4">
      <c r="M702" s="568"/>
      <c r="N702" s="568"/>
      <c r="O702" s="568"/>
    </row>
    <row r="703" spans="13:15" x14ac:dyDescent="0.4">
      <c r="M703" s="568"/>
      <c r="N703" s="568"/>
      <c r="O703" s="568"/>
    </row>
    <row r="704" spans="13:15" x14ac:dyDescent="0.4">
      <c r="M704" s="568"/>
      <c r="N704" s="568"/>
      <c r="O704" s="568"/>
    </row>
    <row r="705" spans="13:15" x14ac:dyDescent="0.4">
      <c r="M705" s="568"/>
      <c r="N705" s="568"/>
      <c r="O705" s="568"/>
    </row>
    <row r="706" spans="13:15" x14ac:dyDescent="0.4">
      <c r="M706" s="568"/>
      <c r="N706" s="568"/>
      <c r="O706" s="568"/>
    </row>
    <row r="707" spans="13:15" x14ac:dyDescent="0.4">
      <c r="M707" s="568"/>
      <c r="N707" s="568"/>
      <c r="O707" s="568"/>
    </row>
    <row r="708" spans="13:15" x14ac:dyDescent="0.4">
      <c r="M708" s="568"/>
      <c r="N708" s="568"/>
      <c r="O708" s="568"/>
    </row>
    <row r="709" spans="13:15" x14ac:dyDescent="0.4">
      <c r="M709" s="568"/>
      <c r="N709" s="568"/>
      <c r="O709" s="568"/>
    </row>
    <row r="710" spans="13:15" x14ac:dyDescent="0.4">
      <c r="M710" s="568"/>
      <c r="N710" s="568"/>
      <c r="O710" s="568"/>
    </row>
    <row r="711" spans="13:15" x14ac:dyDescent="0.4">
      <c r="M711" s="568"/>
      <c r="N711" s="568"/>
      <c r="O711" s="568"/>
    </row>
    <row r="712" spans="13:15" x14ac:dyDescent="0.4">
      <c r="M712" s="568"/>
      <c r="N712" s="568"/>
      <c r="O712" s="568"/>
    </row>
    <row r="713" spans="13:15" x14ac:dyDescent="0.4">
      <c r="M713" s="568"/>
      <c r="N713" s="568"/>
      <c r="O713" s="568"/>
    </row>
    <row r="714" spans="13:15" x14ac:dyDescent="0.4">
      <c r="M714" s="568"/>
      <c r="N714" s="568"/>
      <c r="O714" s="568"/>
    </row>
    <row r="715" spans="13:15" x14ac:dyDescent="0.4">
      <c r="M715" s="568"/>
      <c r="N715" s="568"/>
      <c r="O715" s="568"/>
    </row>
    <row r="716" spans="13:15" x14ac:dyDescent="0.4">
      <c r="M716" s="568"/>
      <c r="N716" s="568"/>
      <c r="O716" s="568"/>
    </row>
    <row r="717" spans="13:15" x14ac:dyDescent="0.4">
      <c r="M717" s="568"/>
      <c r="N717" s="568"/>
      <c r="O717" s="568"/>
    </row>
    <row r="718" spans="13:15" x14ac:dyDescent="0.4">
      <c r="M718" s="568"/>
      <c r="N718" s="568"/>
      <c r="O718" s="568"/>
    </row>
    <row r="719" spans="13:15" x14ac:dyDescent="0.4">
      <c r="M719" s="568"/>
      <c r="N719" s="568"/>
      <c r="O719" s="568"/>
    </row>
    <row r="720" spans="13:15" x14ac:dyDescent="0.4">
      <c r="M720" s="568"/>
      <c r="N720" s="568"/>
      <c r="O720" s="568"/>
    </row>
    <row r="721" spans="13:15" x14ac:dyDescent="0.4">
      <c r="M721" s="568"/>
      <c r="N721" s="568"/>
      <c r="O721" s="568"/>
    </row>
    <row r="722" spans="13:15" x14ac:dyDescent="0.4">
      <c r="M722" s="568"/>
      <c r="N722" s="568"/>
      <c r="O722" s="568"/>
    </row>
    <row r="723" spans="13:15" x14ac:dyDescent="0.4">
      <c r="M723" s="568"/>
      <c r="N723" s="568"/>
      <c r="O723" s="568"/>
    </row>
    <row r="724" spans="13:15" x14ac:dyDescent="0.4">
      <c r="M724" s="568"/>
      <c r="N724" s="568"/>
      <c r="O724" s="568"/>
    </row>
    <row r="725" spans="13:15" x14ac:dyDescent="0.4">
      <c r="M725" s="568"/>
      <c r="N725" s="568"/>
      <c r="O725" s="568"/>
    </row>
    <row r="726" spans="13:15" x14ac:dyDescent="0.4">
      <c r="M726" s="568"/>
      <c r="N726" s="568"/>
      <c r="O726" s="568"/>
    </row>
    <row r="727" spans="13:15" x14ac:dyDescent="0.4">
      <c r="M727" s="568"/>
      <c r="N727" s="568"/>
      <c r="O727" s="568"/>
    </row>
    <row r="728" spans="13:15" x14ac:dyDescent="0.4">
      <c r="M728" s="568"/>
      <c r="N728" s="568"/>
      <c r="O728" s="568"/>
    </row>
    <row r="729" spans="13:15" x14ac:dyDescent="0.4">
      <c r="M729" s="568"/>
      <c r="N729" s="568"/>
      <c r="O729" s="568"/>
    </row>
    <row r="730" spans="13:15" x14ac:dyDescent="0.4">
      <c r="M730" s="568"/>
      <c r="N730" s="568"/>
      <c r="O730" s="568"/>
    </row>
    <row r="731" spans="13:15" x14ac:dyDescent="0.4">
      <c r="M731" s="568"/>
      <c r="N731" s="568"/>
      <c r="O731" s="568"/>
    </row>
    <row r="732" spans="13:15" x14ac:dyDescent="0.4">
      <c r="M732" s="568"/>
      <c r="N732" s="568"/>
      <c r="O732" s="568"/>
    </row>
    <row r="733" spans="13:15" x14ac:dyDescent="0.4">
      <c r="M733" s="568"/>
      <c r="N733" s="568"/>
      <c r="O733" s="568"/>
    </row>
    <row r="734" spans="13:15" x14ac:dyDescent="0.4">
      <c r="M734" s="568"/>
      <c r="N734" s="568"/>
      <c r="O734" s="568"/>
    </row>
    <row r="735" spans="13:15" x14ac:dyDescent="0.4">
      <c r="M735" s="568"/>
      <c r="N735" s="568"/>
      <c r="O735" s="568"/>
    </row>
    <row r="736" spans="13:15" x14ac:dyDescent="0.4">
      <c r="M736" s="568"/>
      <c r="N736" s="568"/>
      <c r="O736" s="568"/>
    </row>
    <row r="737" spans="13:15" x14ac:dyDescent="0.4">
      <c r="M737" s="568"/>
      <c r="N737" s="568"/>
      <c r="O737" s="568"/>
    </row>
    <row r="738" spans="13:15" x14ac:dyDescent="0.4">
      <c r="M738" s="568"/>
      <c r="N738" s="568"/>
      <c r="O738" s="568"/>
    </row>
    <row r="739" spans="13:15" x14ac:dyDescent="0.4">
      <c r="M739" s="568"/>
      <c r="N739" s="568"/>
      <c r="O739" s="568"/>
    </row>
    <row r="740" spans="13:15" x14ac:dyDescent="0.4">
      <c r="M740" s="568"/>
      <c r="N740" s="568"/>
      <c r="O740" s="568"/>
    </row>
    <row r="741" spans="13:15" x14ac:dyDescent="0.4">
      <c r="M741" s="568"/>
      <c r="N741" s="568"/>
      <c r="O741" s="568"/>
    </row>
    <row r="742" spans="13:15" x14ac:dyDescent="0.4">
      <c r="M742" s="568"/>
      <c r="N742" s="568"/>
      <c r="O742" s="568"/>
    </row>
    <row r="743" spans="13:15" x14ac:dyDescent="0.4">
      <c r="M743" s="568"/>
      <c r="N743" s="568"/>
      <c r="O743" s="568"/>
    </row>
    <row r="744" spans="13:15" x14ac:dyDescent="0.4">
      <c r="M744" s="568"/>
      <c r="N744" s="568"/>
      <c r="O744" s="568"/>
    </row>
    <row r="745" spans="13:15" x14ac:dyDescent="0.4">
      <c r="M745" s="568"/>
      <c r="N745" s="568"/>
      <c r="O745" s="568"/>
    </row>
    <row r="746" spans="13:15" x14ac:dyDescent="0.4">
      <c r="M746" s="568"/>
      <c r="N746" s="568"/>
      <c r="O746" s="568"/>
    </row>
    <row r="747" spans="13:15" x14ac:dyDescent="0.4">
      <c r="M747" s="568"/>
      <c r="N747" s="568"/>
      <c r="O747" s="568"/>
    </row>
    <row r="748" spans="13:15" x14ac:dyDescent="0.4">
      <c r="M748" s="568"/>
      <c r="N748" s="568"/>
      <c r="O748" s="568"/>
    </row>
    <row r="749" spans="13:15" x14ac:dyDescent="0.4">
      <c r="M749" s="568"/>
      <c r="N749" s="568"/>
      <c r="O749" s="568"/>
    </row>
    <row r="750" spans="13:15" x14ac:dyDescent="0.4">
      <c r="M750" s="568"/>
      <c r="N750" s="568"/>
      <c r="O750" s="568"/>
    </row>
    <row r="751" spans="13:15" x14ac:dyDescent="0.4">
      <c r="M751" s="568"/>
      <c r="N751" s="568"/>
      <c r="O751" s="568"/>
    </row>
    <row r="752" spans="13:15" x14ac:dyDescent="0.4">
      <c r="M752" s="568"/>
      <c r="N752" s="568"/>
      <c r="O752" s="568"/>
    </row>
    <row r="753" spans="13:15" x14ac:dyDescent="0.4">
      <c r="M753" s="568"/>
      <c r="N753" s="568"/>
      <c r="O753" s="568"/>
    </row>
    <row r="754" spans="13:15" x14ac:dyDescent="0.4">
      <c r="M754" s="568"/>
      <c r="N754" s="568"/>
      <c r="O754" s="568"/>
    </row>
    <row r="755" spans="13:15" x14ac:dyDescent="0.4">
      <c r="M755" s="568"/>
      <c r="N755" s="568"/>
      <c r="O755" s="568"/>
    </row>
    <row r="756" spans="13:15" x14ac:dyDescent="0.4">
      <c r="M756" s="568"/>
      <c r="N756" s="568"/>
      <c r="O756" s="568"/>
    </row>
    <row r="757" spans="13:15" x14ac:dyDescent="0.4">
      <c r="M757" s="568"/>
      <c r="N757" s="568"/>
      <c r="O757" s="568"/>
    </row>
    <row r="758" spans="13:15" x14ac:dyDescent="0.4">
      <c r="M758" s="568"/>
      <c r="N758" s="568"/>
      <c r="O758" s="568"/>
    </row>
    <row r="759" spans="13:15" x14ac:dyDescent="0.4">
      <c r="M759" s="568"/>
      <c r="N759" s="568"/>
      <c r="O759" s="568"/>
    </row>
    <row r="760" spans="13:15" x14ac:dyDescent="0.4">
      <c r="M760" s="568"/>
      <c r="N760" s="568"/>
      <c r="O760" s="568"/>
    </row>
    <row r="761" spans="13:15" x14ac:dyDescent="0.4">
      <c r="M761" s="568"/>
      <c r="N761" s="568"/>
      <c r="O761" s="568"/>
    </row>
    <row r="762" spans="13:15" x14ac:dyDescent="0.4">
      <c r="M762" s="568"/>
      <c r="N762" s="568"/>
      <c r="O762" s="568"/>
    </row>
    <row r="763" spans="13:15" x14ac:dyDescent="0.4">
      <c r="M763" s="568"/>
      <c r="N763" s="568"/>
      <c r="O763" s="568"/>
    </row>
    <row r="764" spans="13:15" x14ac:dyDescent="0.4">
      <c r="M764" s="568"/>
      <c r="N764" s="568"/>
      <c r="O764" s="568"/>
    </row>
    <row r="765" spans="13:15" x14ac:dyDescent="0.4">
      <c r="M765" s="568"/>
      <c r="N765" s="568"/>
      <c r="O765" s="568"/>
    </row>
    <row r="766" spans="13:15" x14ac:dyDescent="0.4">
      <c r="M766" s="568"/>
      <c r="N766" s="568"/>
      <c r="O766" s="568"/>
    </row>
    <row r="767" spans="13:15" x14ac:dyDescent="0.4">
      <c r="M767" s="568"/>
      <c r="N767" s="568"/>
      <c r="O767" s="568"/>
    </row>
    <row r="768" spans="13:15" x14ac:dyDescent="0.4">
      <c r="M768" s="568"/>
      <c r="N768" s="568"/>
      <c r="O768" s="568"/>
    </row>
    <row r="769" spans="13:15" x14ac:dyDescent="0.4">
      <c r="M769" s="568"/>
      <c r="N769" s="568"/>
      <c r="O769" s="568"/>
    </row>
    <row r="770" spans="13:15" x14ac:dyDescent="0.4">
      <c r="M770" s="568"/>
      <c r="N770" s="568"/>
      <c r="O770" s="568"/>
    </row>
    <row r="771" spans="13:15" x14ac:dyDescent="0.4">
      <c r="M771" s="568"/>
      <c r="N771" s="568"/>
      <c r="O771" s="568"/>
    </row>
    <row r="772" spans="13:15" x14ac:dyDescent="0.4">
      <c r="M772" s="568"/>
      <c r="N772" s="568"/>
      <c r="O772" s="568"/>
    </row>
    <row r="773" spans="13:15" x14ac:dyDescent="0.4">
      <c r="M773" s="568"/>
      <c r="N773" s="568"/>
      <c r="O773" s="568"/>
    </row>
    <row r="774" spans="13:15" x14ac:dyDescent="0.4">
      <c r="M774" s="568"/>
      <c r="N774" s="568"/>
      <c r="O774" s="568"/>
    </row>
    <row r="775" spans="13:15" x14ac:dyDescent="0.4">
      <c r="M775" s="568"/>
      <c r="N775" s="568"/>
      <c r="O775" s="568"/>
    </row>
    <row r="776" spans="13:15" x14ac:dyDescent="0.4">
      <c r="M776" s="568"/>
      <c r="N776" s="568"/>
      <c r="O776" s="568"/>
    </row>
    <row r="777" spans="13:15" x14ac:dyDescent="0.4">
      <c r="M777" s="568"/>
      <c r="N777" s="568"/>
      <c r="O777" s="568"/>
    </row>
    <row r="778" spans="13:15" x14ac:dyDescent="0.4">
      <c r="M778" s="568"/>
      <c r="N778" s="568"/>
      <c r="O778" s="568"/>
    </row>
    <row r="779" spans="13:15" x14ac:dyDescent="0.4">
      <c r="M779" s="568"/>
      <c r="N779" s="568"/>
      <c r="O779" s="568"/>
    </row>
    <row r="780" spans="13:15" x14ac:dyDescent="0.4">
      <c r="M780" s="568"/>
      <c r="N780" s="568"/>
      <c r="O780" s="568"/>
    </row>
    <row r="781" spans="13:15" x14ac:dyDescent="0.4">
      <c r="M781" s="568"/>
      <c r="N781" s="568"/>
      <c r="O781" s="568"/>
    </row>
    <row r="782" spans="13:15" x14ac:dyDescent="0.4">
      <c r="M782" s="568"/>
      <c r="N782" s="568"/>
      <c r="O782" s="568"/>
    </row>
    <row r="783" spans="13:15" x14ac:dyDescent="0.4">
      <c r="M783" s="568"/>
      <c r="N783" s="568"/>
      <c r="O783" s="568"/>
    </row>
    <row r="784" spans="13:15" x14ac:dyDescent="0.4">
      <c r="M784" s="568"/>
      <c r="N784" s="568"/>
      <c r="O784" s="568"/>
    </row>
    <row r="785" spans="13:15" x14ac:dyDescent="0.4">
      <c r="M785" s="568"/>
      <c r="N785" s="568"/>
      <c r="O785" s="568"/>
    </row>
    <row r="786" spans="13:15" x14ac:dyDescent="0.4">
      <c r="M786" s="568"/>
      <c r="N786" s="568"/>
      <c r="O786" s="568"/>
    </row>
    <row r="787" spans="13:15" x14ac:dyDescent="0.4">
      <c r="M787" s="568"/>
      <c r="N787" s="568"/>
      <c r="O787" s="568"/>
    </row>
    <row r="788" spans="13:15" x14ac:dyDescent="0.4">
      <c r="M788" s="568"/>
      <c r="N788" s="568"/>
      <c r="O788" s="568"/>
    </row>
    <row r="789" spans="13:15" x14ac:dyDescent="0.4">
      <c r="M789" s="568"/>
      <c r="N789" s="568"/>
      <c r="O789" s="568"/>
    </row>
    <row r="790" spans="13:15" x14ac:dyDescent="0.4">
      <c r="M790" s="568"/>
      <c r="N790" s="568"/>
      <c r="O790" s="568"/>
    </row>
    <row r="791" spans="13:15" x14ac:dyDescent="0.4">
      <c r="M791" s="568"/>
      <c r="N791" s="568"/>
      <c r="O791" s="568"/>
    </row>
    <row r="792" spans="13:15" x14ac:dyDescent="0.4">
      <c r="M792" s="568"/>
      <c r="N792" s="568"/>
      <c r="O792" s="568"/>
    </row>
    <row r="793" spans="13:15" x14ac:dyDescent="0.4">
      <c r="M793" s="568"/>
      <c r="N793" s="568"/>
      <c r="O793" s="568"/>
    </row>
    <row r="794" spans="13:15" x14ac:dyDescent="0.4">
      <c r="M794" s="568"/>
      <c r="N794" s="568"/>
      <c r="O794" s="568"/>
    </row>
    <row r="795" spans="13:15" x14ac:dyDescent="0.4">
      <c r="M795" s="568"/>
      <c r="N795" s="568"/>
      <c r="O795" s="568"/>
    </row>
    <row r="796" spans="13:15" x14ac:dyDescent="0.4">
      <c r="M796" s="568"/>
      <c r="N796" s="568"/>
      <c r="O796" s="568"/>
    </row>
    <row r="797" spans="13:15" x14ac:dyDescent="0.4">
      <c r="M797" s="568"/>
      <c r="N797" s="568"/>
      <c r="O797" s="568"/>
    </row>
    <row r="798" spans="13:15" x14ac:dyDescent="0.4">
      <c r="M798" s="568"/>
      <c r="N798" s="568"/>
      <c r="O798" s="568"/>
    </row>
    <row r="799" spans="13:15" x14ac:dyDescent="0.4">
      <c r="M799" s="568"/>
      <c r="N799" s="568"/>
      <c r="O799" s="568"/>
    </row>
    <row r="800" spans="13:15" x14ac:dyDescent="0.4">
      <c r="M800" s="568"/>
      <c r="N800" s="568"/>
      <c r="O800" s="568"/>
    </row>
    <row r="801" spans="13:15" x14ac:dyDescent="0.4">
      <c r="M801" s="568"/>
      <c r="N801" s="568"/>
      <c r="O801" s="568"/>
    </row>
    <row r="802" spans="13:15" x14ac:dyDescent="0.4">
      <c r="M802" s="568"/>
      <c r="N802" s="568"/>
      <c r="O802" s="568"/>
    </row>
    <row r="803" spans="13:15" x14ac:dyDescent="0.4">
      <c r="M803" s="568"/>
      <c r="N803" s="568"/>
      <c r="O803" s="568"/>
    </row>
    <row r="804" spans="13:15" x14ac:dyDescent="0.4">
      <c r="M804" s="568"/>
      <c r="N804" s="568"/>
      <c r="O804" s="568"/>
    </row>
    <row r="805" spans="13:15" x14ac:dyDescent="0.4">
      <c r="M805" s="568"/>
      <c r="N805" s="568"/>
      <c r="O805" s="568"/>
    </row>
    <row r="806" spans="13:15" x14ac:dyDescent="0.4">
      <c r="M806" s="568"/>
      <c r="N806" s="568"/>
      <c r="O806" s="568"/>
    </row>
    <row r="807" spans="13:15" x14ac:dyDescent="0.4">
      <c r="M807" s="568"/>
      <c r="N807" s="568"/>
      <c r="O807" s="568"/>
    </row>
    <row r="808" spans="13:15" x14ac:dyDescent="0.4">
      <c r="M808" s="568"/>
      <c r="N808" s="568"/>
      <c r="O808" s="568"/>
    </row>
    <row r="809" spans="13:15" x14ac:dyDescent="0.4">
      <c r="M809" s="568"/>
      <c r="N809" s="568"/>
      <c r="O809" s="568"/>
    </row>
    <row r="810" spans="13:15" x14ac:dyDescent="0.4">
      <c r="M810" s="568"/>
      <c r="N810" s="568"/>
      <c r="O810" s="568"/>
    </row>
    <row r="811" spans="13:15" x14ac:dyDescent="0.4">
      <c r="M811" s="568"/>
      <c r="N811" s="568"/>
      <c r="O811" s="568"/>
    </row>
    <row r="812" spans="13:15" x14ac:dyDescent="0.4">
      <c r="M812" s="568"/>
      <c r="N812" s="568"/>
      <c r="O812" s="568"/>
    </row>
    <row r="813" spans="13:15" x14ac:dyDescent="0.4">
      <c r="M813" s="568"/>
      <c r="N813" s="568"/>
      <c r="O813" s="568"/>
    </row>
    <row r="814" spans="13:15" x14ac:dyDescent="0.4">
      <c r="M814" s="568"/>
      <c r="N814" s="568"/>
      <c r="O814" s="568"/>
    </row>
    <row r="815" spans="13:15" x14ac:dyDescent="0.4">
      <c r="M815" s="568"/>
      <c r="N815" s="568"/>
      <c r="O815" s="568"/>
    </row>
    <row r="816" spans="13:15" x14ac:dyDescent="0.4">
      <c r="M816" s="568"/>
      <c r="N816" s="568"/>
      <c r="O816" s="568"/>
    </row>
    <row r="817" spans="13:15" x14ac:dyDescent="0.4">
      <c r="M817" s="568"/>
      <c r="N817" s="568"/>
      <c r="O817" s="568"/>
    </row>
    <row r="818" spans="13:15" x14ac:dyDescent="0.4">
      <c r="M818" s="568"/>
      <c r="N818" s="568"/>
      <c r="O818" s="568"/>
    </row>
    <row r="819" spans="13:15" x14ac:dyDescent="0.4">
      <c r="M819" s="568"/>
      <c r="N819" s="568"/>
      <c r="O819" s="568"/>
    </row>
    <row r="820" spans="13:15" x14ac:dyDescent="0.4">
      <c r="M820" s="568"/>
      <c r="N820" s="568"/>
      <c r="O820" s="568"/>
    </row>
    <row r="821" spans="13:15" x14ac:dyDescent="0.4">
      <c r="M821" s="568"/>
      <c r="N821" s="568"/>
      <c r="O821" s="568"/>
    </row>
    <row r="822" spans="13:15" x14ac:dyDescent="0.4">
      <c r="M822" s="568"/>
      <c r="N822" s="568"/>
      <c r="O822" s="568"/>
    </row>
    <row r="823" spans="13:15" x14ac:dyDescent="0.4">
      <c r="M823" s="568"/>
      <c r="N823" s="568"/>
      <c r="O823" s="568"/>
    </row>
    <row r="824" spans="13:15" x14ac:dyDescent="0.4">
      <c r="M824" s="568"/>
      <c r="N824" s="568"/>
      <c r="O824" s="568"/>
    </row>
    <row r="825" spans="13:15" x14ac:dyDescent="0.4">
      <c r="M825" s="568"/>
      <c r="N825" s="568"/>
      <c r="O825" s="568"/>
    </row>
    <row r="826" spans="13:15" x14ac:dyDescent="0.4">
      <c r="M826" s="568"/>
      <c r="N826" s="568"/>
      <c r="O826" s="568"/>
    </row>
    <row r="827" spans="13:15" x14ac:dyDescent="0.4">
      <c r="M827" s="568"/>
      <c r="N827" s="568"/>
      <c r="O827" s="568"/>
    </row>
    <row r="828" spans="13:15" x14ac:dyDescent="0.4">
      <c r="M828" s="568"/>
      <c r="N828" s="568"/>
      <c r="O828" s="568"/>
    </row>
    <row r="829" spans="13:15" x14ac:dyDescent="0.4">
      <c r="M829" s="568"/>
      <c r="N829" s="568"/>
      <c r="O829" s="568"/>
    </row>
    <row r="830" spans="13:15" x14ac:dyDescent="0.4">
      <c r="M830" s="568"/>
      <c r="N830" s="568"/>
      <c r="O830" s="568"/>
    </row>
    <row r="831" spans="13:15" x14ac:dyDescent="0.4">
      <c r="M831" s="568"/>
      <c r="N831" s="568"/>
      <c r="O831" s="568"/>
    </row>
    <row r="832" spans="13:15" x14ac:dyDescent="0.4">
      <c r="M832" s="568"/>
      <c r="N832" s="568"/>
      <c r="O832" s="568"/>
    </row>
    <row r="833" spans="13:15" x14ac:dyDescent="0.4">
      <c r="M833" s="568"/>
      <c r="N833" s="568"/>
      <c r="O833" s="568"/>
    </row>
    <row r="834" spans="13:15" x14ac:dyDescent="0.4">
      <c r="M834" s="568"/>
      <c r="N834" s="568"/>
      <c r="O834" s="568"/>
    </row>
    <row r="835" spans="13:15" x14ac:dyDescent="0.4">
      <c r="M835" s="568"/>
      <c r="N835" s="568"/>
      <c r="O835" s="568"/>
    </row>
    <row r="836" spans="13:15" x14ac:dyDescent="0.4">
      <c r="M836" s="568"/>
      <c r="N836" s="568"/>
      <c r="O836" s="568"/>
    </row>
    <row r="837" spans="13:15" x14ac:dyDescent="0.4">
      <c r="M837" s="568"/>
      <c r="N837" s="568"/>
      <c r="O837" s="568"/>
    </row>
    <row r="838" spans="13:15" x14ac:dyDescent="0.4">
      <c r="M838" s="568"/>
      <c r="N838" s="568"/>
      <c r="O838" s="568"/>
    </row>
    <row r="839" spans="13:15" x14ac:dyDescent="0.4">
      <c r="M839" s="568"/>
      <c r="N839" s="568"/>
      <c r="O839" s="568"/>
    </row>
    <row r="840" spans="13:15" x14ac:dyDescent="0.4">
      <c r="M840" s="568"/>
      <c r="N840" s="568"/>
      <c r="O840" s="568"/>
    </row>
    <row r="841" spans="13:15" x14ac:dyDescent="0.4">
      <c r="M841" s="568"/>
      <c r="N841" s="568"/>
      <c r="O841" s="568"/>
    </row>
    <row r="842" spans="13:15" x14ac:dyDescent="0.4">
      <c r="M842" s="568"/>
      <c r="N842" s="568"/>
      <c r="O842" s="568"/>
    </row>
    <row r="843" spans="13:15" x14ac:dyDescent="0.4">
      <c r="M843" s="568"/>
      <c r="N843" s="568"/>
      <c r="O843" s="568"/>
    </row>
    <row r="844" spans="13:15" x14ac:dyDescent="0.4">
      <c r="M844" s="568"/>
      <c r="N844" s="568"/>
      <c r="O844" s="568"/>
    </row>
    <row r="845" spans="13:15" x14ac:dyDescent="0.4">
      <c r="M845" s="568"/>
      <c r="N845" s="568"/>
      <c r="O845" s="568"/>
    </row>
    <row r="846" spans="13:15" x14ac:dyDescent="0.4">
      <c r="M846" s="568"/>
      <c r="N846" s="568"/>
      <c r="O846" s="568"/>
    </row>
    <row r="847" spans="13:15" x14ac:dyDescent="0.4">
      <c r="M847" s="568"/>
      <c r="N847" s="568"/>
      <c r="O847" s="568"/>
    </row>
    <row r="848" spans="13:15" x14ac:dyDescent="0.4">
      <c r="M848" s="568"/>
      <c r="N848" s="568"/>
      <c r="O848" s="568"/>
    </row>
    <row r="849" spans="13:15" x14ac:dyDescent="0.4">
      <c r="M849" s="568"/>
      <c r="N849" s="568"/>
      <c r="O849" s="568"/>
    </row>
    <row r="850" spans="13:15" x14ac:dyDescent="0.4">
      <c r="M850" s="568"/>
      <c r="N850" s="568"/>
      <c r="O850" s="568"/>
    </row>
    <row r="851" spans="13:15" x14ac:dyDescent="0.4">
      <c r="M851" s="568"/>
      <c r="N851" s="568"/>
      <c r="O851" s="568"/>
    </row>
    <row r="852" spans="13:15" x14ac:dyDescent="0.4">
      <c r="M852" s="568"/>
      <c r="N852" s="568"/>
      <c r="O852" s="568"/>
    </row>
    <row r="853" spans="13:15" x14ac:dyDescent="0.4">
      <c r="M853" s="568"/>
      <c r="N853" s="568"/>
      <c r="O853" s="568"/>
    </row>
    <row r="854" spans="13:15" x14ac:dyDescent="0.4">
      <c r="M854" s="568"/>
      <c r="N854" s="568"/>
      <c r="O854" s="568"/>
    </row>
    <row r="855" spans="13:15" x14ac:dyDescent="0.4">
      <c r="M855" s="568"/>
      <c r="N855" s="568"/>
      <c r="O855" s="568"/>
    </row>
    <row r="856" spans="13:15" x14ac:dyDescent="0.4">
      <c r="M856" s="568"/>
      <c r="N856" s="568"/>
      <c r="O856" s="568"/>
    </row>
    <row r="857" spans="13:15" x14ac:dyDescent="0.4">
      <c r="M857" s="568"/>
      <c r="N857" s="568"/>
      <c r="O857" s="568"/>
    </row>
    <row r="858" spans="13:15" x14ac:dyDescent="0.4">
      <c r="M858" s="568"/>
      <c r="N858" s="568"/>
      <c r="O858" s="568"/>
    </row>
    <row r="859" spans="13:15" x14ac:dyDescent="0.4">
      <c r="M859" s="568"/>
      <c r="N859" s="568"/>
      <c r="O859" s="568"/>
    </row>
    <row r="860" spans="13:15" x14ac:dyDescent="0.4">
      <c r="M860" s="568"/>
      <c r="N860" s="568"/>
      <c r="O860" s="568"/>
    </row>
    <row r="861" spans="13:15" x14ac:dyDescent="0.4">
      <c r="M861" s="568"/>
      <c r="N861" s="568"/>
      <c r="O861" s="568"/>
    </row>
    <row r="862" spans="13:15" x14ac:dyDescent="0.4">
      <c r="M862" s="568"/>
      <c r="N862" s="568"/>
      <c r="O862" s="568"/>
    </row>
    <row r="863" spans="13:15" x14ac:dyDescent="0.4">
      <c r="M863" s="568"/>
      <c r="N863" s="568"/>
      <c r="O863" s="568"/>
    </row>
    <row r="864" spans="13:15" x14ac:dyDescent="0.4">
      <c r="M864" s="568"/>
      <c r="N864" s="568"/>
      <c r="O864" s="568"/>
    </row>
    <row r="865" spans="13:15" x14ac:dyDescent="0.4">
      <c r="M865" s="568"/>
      <c r="N865" s="568"/>
      <c r="O865" s="568"/>
    </row>
    <row r="866" spans="13:15" x14ac:dyDescent="0.4">
      <c r="M866" s="568"/>
      <c r="N866" s="568"/>
      <c r="O866" s="568"/>
    </row>
    <row r="867" spans="13:15" x14ac:dyDescent="0.4">
      <c r="M867" s="568"/>
      <c r="N867" s="568"/>
      <c r="O867" s="568"/>
    </row>
    <row r="868" spans="13:15" x14ac:dyDescent="0.4">
      <c r="M868" s="568"/>
      <c r="N868" s="568"/>
      <c r="O868" s="568"/>
    </row>
    <row r="869" spans="13:15" x14ac:dyDescent="0.4">
      <c r="M869" s="568"/>
      <c r="N869" s="568"/>
      <c r="O869" s="568"/>
    </row>
    <row r="870" spans="13:15" x14ac:dyDescent="0.4">
      <c r="M870" s="568"/>
      <c r="N870" s="568"/>
      <c r="O870" s="568"/>
    </row>
    <row r="871" spans="13:15" x14ac:dyDescent="0.4">
      <c r="M871" s="568"/>
      <c r="N871" s="568"/>
      <c r="O871" s="568"/>
    </row>
    <row r="872" spans="13:15" x14ac:dyDescent="0.4">
      <c r="M872" s="568"/>
      <c r="N872" s="568"/>
      <c r="O872" s="568"/>
    </row>
    <row r="873" spans="13:15" x14ac:dyDescent="0.4">
      <c r="M873" s="568"/>
      <c r="N873" s="568"/>
      <c r="O873" s="568"/>
    </row>
    <row r="874" spans="13:15" x14ac:dyDescent="0.4">
      <c r="M874" s="568"/>
      <c r="N874" s="568"/>
      <c r="O874" s="568"/>
    </row>
    <row r="875" spans="13:15" x14ac:dyDescent="0.4">
      <c r="M875" s="568"/>
      <c r="N875" s="568"/>
      <c r="O875" s="568"/>
    </row>
    <row r="876" spans="13:15" x14ac:dyDescent="0.4">
      <c r="M876" s="568"/>
      <c r="N876" s="568"/>
      <c r="O876" s="568"/>
    </row>
    <row r="877" spans="13:15" x14ac:dyDescent="0.4">
      <c r="M877" s="568"/>
      <c r="N877" s="568"/>
      <c r="O877" s="568"/>
    </row>
    <row r="878" spans="13:15" x14ac:dyDescent="0.4">
      <c r="M878" s="568"/>
      <c r="N878" s="568"/>
      <c r="O878" s="568"/>
    </row>
    <row r="879" spans="13:15" x14ac:dyDescent="0.4">
      <c r="M879" s="568"/>
      <c r="N879" s="568"/>
      <c r="O879" s="568"/>
    </row>
    <row r="880" spans="13:15" x14ac:dyDescent="0.4">
      <c r="M880" s="568"/>
      <c r="N880" s="568"/>
      <c r="O880" s="568"/>
    </row>
    <row r="881" spans="13:15" x14ac:dyDescent="0.4">
      <c r="M881" s="568"/>
      <c r="N881" s="568"/>
      <c r="O881" s="568"/>
    </row>
    <row r="882" spans="13:15" x14ac:dyDescent="0.4">
      <c r="M882" s="568"/>
      <c r="N882" s="568"/>
      <c r="O882" s="568"/>
    </row>
    <row r="883" spans="13:15" x14ac:dyDescent="0.4">
      <c r="M883" s="568"/>
      <c r="N883" s="568"/>
      <c r="O883" s="568"/>
    </row>
    <row r="884" spans="13:15" x14ac:dyDescent="0.4">
      <c r="M884" s="568"/>
      <c r="N884" s="568"/>
      <c r="O884" s="568"/>
    </row>
    <row r="885" spans="13:15" x14ac:dyDescent="0.4">
      <c r="M885" s="568"/>
      <c r="N885" s="568"/>
      <c r="O885" s="568"/>
    </row>
    <row r="886" spans="13:15" x14ac:dyDescent="0.4">
      <c r="M886" s="568"/>
      <c r="N886" s="568"/>
      <c r="O886" s="568"/>
    </row>
    <row r="887" spans="13:15" x14ac:dyDescent="0.4">
      <c r="M887" s="568"/>
      <c r="N887" s="568"/>
      <c r="O887" s="568"/>
    </row>
    <row r="888" spans="13:15" x14ac:dyDescent="0.4">
      <c r="M888" s="568"/>
      <c r="N888" s="568"/>
      <c r="O888" s="568"/>
    </row>
    <row r="889" spans="13:15" x14ac:dyDescent="0.4">
      <c r="M889" s="568"/>
      <c r="N889" s="568"/>
      <c r="O889" s="568"/>
    </row>
    <row r="890" spans="13:15" x14ac:dyDescent="0.4">
      <c r="M890" s="568"/>
      <c r="N890" s="568"/>
      <c r="O890" s="568"/>
    </row>
    <row r="891" spans="13:15" x14ac:dyDescent="0.4">
      <c r="M891" s="568"/>
      <c r="N891" s="568"/>
      <c r="O891" s="568"/>
    </row>
    <row r="892" spans="13:15" x14ac:dyDescent="0.4">
      <c r="M892" s="568"/>
      <c r="N892" s="568"/>
      <c r="O892" s="568"/>
    </row>
    <row r="893" spans="13:15" x14ac:dyDescent="0.4">
      <c r="M893" s="568"/>
      <c r="N893" s="568"/>
      <c r="O893" s="568"/>
    </row>
    <row r="894" spans="13:15" x14ac:dyDescent="0.4">
      <c r="M894" s="568"/>
      <c r="N894" s="568"/>
      <c r="O894" s="568"/>
    </row>
    <row r="895" spans="13:15" x14ac:dyDescent="0.4">
      <c r="M895" s="568"/>
      <c r="N895" s="568"/>
      <c r="O895" s="568"/>
    </row>
    <row r="896" spans="13:15" x14ac:dyDescent="0.4">
      <c r="M896" s="568"/>
      <c r="N896" s="568"/>
      <c r="O896" s="568"/>
    </row>
    <row r="897" spans="13:15" x14ac:dyDescent="0.4">
      <c r="M897" s="568"/>
      <c r="N897" s="568"/>
      <c r="O897" s="568"/>
    </row>
    <row r="898" spans="13:15" x14ac:dyDescent="0.4">
      <c r="M898" s="568"/>
      <c r="N898" s="568"/>
      <c r="O898" s="568"/>
    </row>
    <row r="899" spans="13:15" x14ac:dyDescent="0.4">
      <c r="M899" s="568"/>
      <c r="N899" s="568"/>
      <c r="O899" s="568"/>
    </row>
    <row r="900" spans="13:15" x14ac:dyDescent="0.4">
      <c r="M900" s="568"/>
      <c r="N900" s="568"/>
      <c r="O900" s="568"/>
    </row>
    <row r="901" spans="13:15" x14ac:dyDescent="0.4">
      <c r="M901" s="568"/>
      <c r="N901" s="568"/>
      <c r="O901" s="568"/>
    </row>
    <row r="902" spans="13:15" x14ac:dyDescent="0.4">
      <c r="M902" s="568"/>
      <c r="N902" s="568"/>
      <c r="O902" s="568"/>
    </row>
    <row r="903" spans="13:15" x14ac:dyDescent="0.4">
      <c r="M903" s="568"/>
      <c r="N903" s="568"/>
      <c r="O903" s="568"/>
    </row>
    <row r="904" spans="13:15" x14ac:dyDescent="0.4">
      <c r="M904" s="568"/>
      <c r="N904" s="568"/>
      <c r="O904" s="568"/>
    </row>
    <row r="905" spans="13:15" x14ac:dyDescent="0.4">
      <c r="M905" s="568"/>
      <c r="N905" s="568"/>
      <c r="O905" s="568"/>
    </row>
    <row r="906" spans="13:15" x14ac:dyDescent="0.4">
      <c r="M906" s="568"/>
      <c r="N906" s="568"/>
      <c r="O906" s="568"/>
    </row>
    <row r="907" spans="13:15" x14ac:dyDescent="0.4">
      <c r="M907" s="568"/>
      <c r="N907" s="568"/>
      <c r="O907" s="568"/>
    </row>
    <row r="908" spans="13:15" x14ac:dyDescent="0.4">
      <c r="M908" s="568"/>
      <c r="N908" s="568"/>
      <c r="O908" s="568"/>
    </row>
    <row r="909" spans="13:15" x14ac:dyDescent="0.4">
      <c r="M909" s="568"/>
      <c r="N909" s="568"/>
      <c r="O909" s="568"/>
    </row>
    <row r="910" spans="13:15" x14ac:dyDescent="0.4">
      <c r="M910" s="568"/>
      <c r="N910" s="568"/>
      <c r="O910" s="568"/>
    </row>
    <row r="911" spans="13:15" x14ac:dyDescent="0.4">
      <c r="M911" s="568"/>
      <c r="N911" s="568"/>
      <c r="O911" s="568"/>
    </row>
    <row r="912" spans="13:15" x14ac:dyDescent="0.4">
      <c r="M912" s="568"/>
      <c r="N912" s="568"/>
      <c r="O912" s="568"/>
    </row>
    <row r="913" spans="13:15" x14ac:dyDescent="0.4">
      <c r="M913" s="568"/>
      <c r="N913" s="568"/>
      <c r="O913" s="568"/>
    </row>
    <row r="914" spans="13:15" x14ac:dyDescent="0.4">
      <c r="M914" s="568"/>
      <c r="N914" s="568"/>
      <c r="O914" s="568"/>
    </row>
    <row r="915" spans="13:15" x14ac:dyDescent="0.4">
      <c r="M915" s="568"/>
      <c r="N915" s="568"/>
      <c r="O915" s="568"/>
    </row>
    <row r="916" spans="13:15" x14ac:dyDescent="0.4">
      <c r="M916" s="568"/>
      <c r="N916" s="568"/>
      <c r="O916" s="568"/>
    </row>
    <row r="917" spans="13:15" x14ac:dyDescent="0.4">
      <c r="M917" s="568"/>
      <c r="N917" s="568"/>
      <c r="O917" s="568"/>
    </row>
    <row r="918" spans="13:15" x14ac:dyDescent="0.4">
      <c r="M918" s="568"/>
      <c r="N918" s="568"/>
      <c r="O918" s="568"/>
    </row>
    <row r="919" spans="13:15" x14ac:dyDescent="0.4">
      <c r="M919" s="568"/>
      <c r="N919" s="568"/>
      <c r="O919" s="568"/>
    </row>
    <row r="920" spans="13:15" x14ac:dyDescent="0.4">
      <c r="M920" s="568"/>
      <c r="N920" s="568"/>
      <c r="O920" s="568"/>
    </row>
    <row r="921" spans="13:15" x14ac:dyDescent="0.4">
      <c r="M921" s="568"/>
      <c r="N921" s="568"/>
      <c r="O921" s="568"/>
    </row>
    <row r="922" spans="13:15" x14ac:dyDescent="0.4">
      <c r="M922" s="568"/>
      <c r="N922" s="568"/>
      <c r="O922" s="568"/>
    </row>
    <row r="923" spans="13:15" x14ac:dyDescent="0.4">
      <c r="M923" s="568"/>
      <c r="N923" s="568"/>
      <c r="O923" s="568"/>
    </row>
    <row r="924" spans="13:15" x14ac:dyDescent="0.4">
      <c r="M924" s="568"/>
      <c r="N924" s="568"/>
      <c r="O924" s="568"/>
    </row>
    <row r="925" spans="13:15" x14ac:dyDescent="0.4">
      <c r="M925" s="568"/>
      <c r="N925" s="568"/>
      <c r="O925" s="568"/>
    </row>
    <row r="926" spans="13:15" x14ac:dyDescent="0.4">
      <c r="M926" s="568"/>
      <c r="N926" s="568"/>
      <c r="O926" s="568"/>
    </row>
    <row r="927" spans="13:15" x14ac:dyDescent="0.4">
      <c r="M927" s="568"/>
      <c r="N927" s="568"/>
      <c r="O927" s="568"/>
    </row>
    <row r="928" spans="13:15" x14ac:dyDescent="0.4">
      <c r="M928" s="568"/>
      <c r="N928" s="568"/>
      <c r="O928" s="568"/>
    </row>
    <row r="929" spans="13:15" x14ac:dyDescent="0.4">
      <c r="M929" s="568"/>
      <c r="N929" s="568"/>
      <c r="O929" s="568"/>
    </row>
    <row r="930" spans="13:15" x14ac:dyDescent="0.4">
      <c r="M930" s="568"/>
      <c r="N930" s="568"/>
      <c r="O930" s="568"/>
    </row>
    <row r="931" spans="13:15" x14ac:dyDescent="0.4">
      <c r="M931" s="568"/>
      <c r="N931" s="568"/>
      <c r="O931" s="568"/>
    </row>
    <row r="932" spans="13:15" x14ac:dyDescent="0.4">
      <c r="M932" s="568"/>
      <c r="N932" s="568"/>
      <c r="O932" s="568"/>
    </row>
    <row r="933" spans="13:15" x14ac:dyDescent="0.4">
      <c r="M933" s="568"/>
      <c r="N933" s="568"/>
      <c r="O933" s="568"/>
    </row>
    <row r="934" spans="13:15" x14ac:dyDescent="0.4">
      <c r="M934" s="568"/>
      <c r="N934" s="568"/>
      <c r="O934" s="568"/>
    </row>
    <row r="935" spans="13:15" x14ac:dyDescent="0.4">
      <c r="M935" s="568"/>
      <c r="N935" s="568"/>
      <c r="O935" s="568"/>
    </row>
    <row r="936" spans="13:15" x14ac:dyDescent="0.4">
      <c r="M936" s="568"/>
      <c r="N936" s="568"/>
      <c r="O936" s="568"/>
    </row>
    <row r="937" spans="13:15" x14ac:dyDescent="0.4">
      <c r="M937" s="568"/>
      <c r="N937" s="568"/>
      <c r="O937" s="568"/>
    </row>
    <row r="938" spans="13:15" x14ac:dyDescent="0.4">
      <c r="M938" s="568"/>
      <c r="N938" s="568"/>
      <c r="O938" s="568"/>
    </row>
    <row r="939" spans="13:15" x14ac:dyDescent="0.4">
      <c r="M939" s="568"/>
      <c r="N939" s="568"/>
      <c r="O939" s="568"/>
    </row>
    <row r="940" spans="13:15" x14ac:dyDescent="0.4">
      <c r="M940" s="568"/>
      <c r="N940" s="568"/>
      <c r="O940" s="568"/>
    </row>
    <row r="941" spans="13:15" x14ac:dyDescent="0.4">
      <c r="M941" s="568"/>
      <c r="N941" s="568"/>
      <c r="O941" s="568"/>
    </row>
    <row r="942" spans="13:15" x14ac:dyDescent="0.4">
      <c r="M942" s="568"/>
      <c r="N942" s="568"/>
      <c r="O942" s="568"/>
    </row>
    <row r="943" spans="13:15" x14ac:dyDescent="0.4">
      <c r="M943" s="568"/>
      <c r="N943" s="568"/>
      <c r="O943" s="568"/>
    </row>
    <row r="944" spans="13:15" x14ac:dyDescent="0.4">
      <c r="M944" s="568"/>
      <c r="N944" s="568"/>
      <c r="O944" s="568"/>
    </row>
    <row r="945" spans="13:15" x14ac:dyDescent="0.4">
      <c r="M945" s="568"/>
      <c r="N945" s="568"/>
      <c r="O945" s="568"/>
    </row>
    <row r="946" spans="13:15" x14ac:dyDescent="0.4">
      <c r="M946" s="568"/>
      <c r="N946" s="568"/>
      <c r="O946" s="568"/>
    </row>
    <row r="947" spans="13:15" x14ac:dyDescent="0.4">
      <c r="M947" s="568"/>
      <c r="N947" s="568"/>
      <c r="O947" s="568"/>
    </row>
    <row r="948" spans="13:15" x14ac:dyDescent="0.4">
      <c r="M948" s="568"/>
      <c r="N948" s="568"/>
      <c r="O948" s="568"/>
    </row>
    <row r="949" spans="13:15" x14ac:dyDescent="0.4">
      <c r="M949" s="568"/>
      <c r="N949" s="568"/>
      <c r="O949" s="568"/>
    </row>
    <row r="950" spans="13:15" x14ac:dyDescent="0.4">
      <c r="M950" s="568"/>
      <c r="N950" s="568"/>
      <c r="O950" s="568"/>
    </row>
    <row r="951" spans="13:15" x14ac:dyDescent="0.4">
      <c r="M951" s="568"/>
      <c r="N951" s="568"/>
      <c r="O951" s="568"/>
    </row>
    <row r="952" spans="13:15" x14ac:dyDescent="0.4">
      <c r="M952" s="568"/>
      <c r="N952" s="568"/>
      <c r="O952" s="568"/>
    </row>
    <row r="953" spans="13:15" x14ac:dyDescent="0.4">
      <c r="M953" s="568"/>
      <c r="N953" s="568"/>
      <c r="O953" s="568"/>
    </row>
    <row r="954" spans="13:15" x14ac:dyDescent="0.4">
      <c r="M954" s="568"/>
      <c r="N954" s="568"/>
      <c r="O954" s="568"/>
    </row>
    <row r="955" spans="13:15" x14ac:dyDescent="0.4">
      <c r="M955" s="568"/>
      <c r="N955" s="568"/>
      <c r="O955" s="568"/>
    </row>
    <row r="956" spans="13:15" x14ac:dyDescent="0.4">
      <c r="M956" s="568"/>
      <c r="N956" s="568"/>
      <c r="O956" s="568"/>
    </row>
    <row r="957" spans="13:15" x14ac:dyDescent="0.4">
      <c r="M957" s="568"/>
      <c r="N957" s="568"/>
      <c r="O957" s="568"/>
    </row>
    <row r="958" spans="13:15" x14ac:dyDescent="0.4">
      <c r="M958" s="568"/>
      <c r="N958" s="568"/>
      <c r="O958" s="568"/>
    </row>
    <row r="959" spans="13:15" x14ac:dyDescent="0.4">
      <c r="M959" s="568"/>
      <c r="N959" s="568"/>
      <c r="O959" s="568"/>
    </row>
    <row r="960" spans="13:15" x14ac:dyDescent="0.4">
      <c r="M960" s="568"/>
      <c r="N960" s="568"/>
      <c r="O960" s="568"/>
    </row>
    <row r="961" spans="13:15" x14ac:dyDescent="0.4">
      <c r="M961" s="568"/>
      <c r="N961" s="568"/>
      <c r="O961" s="568"/>
    </row>
    <row r="962" spans="13:15" x14ac:dyDescent="0.4">
      <c r="M962" s="568"/>
      <c r="N962" s="568"/>
      <c r="O962" s="568"/>
    </row>
    <row r="963" spans="13:15" x14ac:dyDescent="0.4">
      <c r="M963" s="568"/>
      <c r="N963" s="568"/>
      <c r="O963" s="568"/>
    </row>
    <row r="964" spans="13:15" x14ac:dyDescent="0.4">
      <c r="M964" s="568"/>
      <c r="N964" s="568"/>
      <c r="O964" s="568"/>
    </row>
    <row r="965" spans="13:15" x14ac:dyDescent="0.4">
      <c r="M965" s="568"/>
      <c r="N965" s="568"/>
      <c r="O965" s="568"/>
    </row>
    <row r="966" spans="13:15" x14ac:dyDescent="0.4">
      <c r="M966" s="568"/>
      <c r="N966" s="568"/>
      <c r="O966" s="568"/>
    </row>
    <row r="967" spans="13:15" x14ac:dyDescent="0.4">
      <c r="M967" s="568"/>
      <c r="N967" s="568"/>
      <c r="O967" s="568"/>
    </row>
    <row r="968" spans="13:15" x14ac:dyDescent="0.4">
      <c r="M968" s="568"/>
      <c r="N968" s="568"/>
      <c r="O968" s="568"/>
    </row>
    <row r="969" spans="13:15" x14ac:dyDescent="0.4">
      <c r="M969" s="568"/>
      <c r="N969" s="568"/>
      <c r="O969" s="568"/>
    </row>
    <row r="970" spans="13:15" x14ac:dyDescent="0.4">
      <c r="M970" s="568"/>
      <c r="N970" s="568"/>
      <c r="O970" s="568"/>
    </row>
    <row r="971" spans="13:15" x14ac:dyDescent="0.4">
      <c r="M971" s="568"/>
      <c r="N971" s="568"/>
      <c r="O971" s="568"/>
    </row>
    <row r="972" spans="13:15" x14ac:dyDescent="0.4">
      <c r="M972" s="568"/>
      <c r="N972" s="568"/>
      <c r="O972" s="568"/>
    </row>
    <row r="973" spans="13:15" x14ac:dyDescent="0.4">
      <c r="M973" s="568"/>
      <c r="N973" s="568"/>
      <c r="O973" s="568"/>
    </row>
    <row r="974" spans="13:15" x14ac:dyDescent="0.4">
      <c r="M974" s="568"/>
      <c r="N974" s="568"/>
      <c r="O974" s="568"/>
    </row>
    <row r="975" spans="13:15" x14ac:dyDescent="0.4">
      <c r="M975" s="568"/>
      <c r="N975" s="568"/>
      <c r="O975" s="568"/>
    </row>
    <row r="976" spans="13:15" x14ac:dyDescent="0.4">
      <c r="M976" s="568"/>
      <c r="N976" s="568"/>
      <c r="O976" s="568"/>
    </row>
    <row r="977" spans="13:15" x14ac:dyDescent="0.4">
      <c r="M977" s="568"/>
      <c r="N977" s="568"/>
      <c r="O977" s="568"/>
    </row>
    <row r="978" spans="13:15" x14ac:dyDescent="0.4">
      <c r="M978" s="568"/>
      <c r="N978" s="568"/>
      <c r="O978" s="568"/>
    </row>
    <row r="979" spans="13:15" x14ac:dyDescent="0.4">
      <c r="M979" s="568"/>
      <c r="N979" s="568"/>
      <c r="O979" s="568"/>
    </row>
    <row r="980" spans="13:15" x14ac:dyDescent="0.4">
      <c r="M980" s="568"/>
      <c r="N980" s="568"/>
      <c r="O980" s="568"/>
    </row>
    <row r="981" spans="13:15" x14ac:dyDescent="0.4">
      <c r="M981" s="568"/>
      <c r="N981" s="568"/>
      <c r="O981" s="568"/>
    </row>
    <row r="982" spans="13:15" x14ac:dyDescent="0.4">
      <c r="M982" s="568"/>
      <c r="N982" s="568"/>
      <c r="O982" s="568"/>
    </row>
    <row r="983" spans="13:15" x14ac:dyDescent="0.4">
      <c r="M983" s="568"/>
      <c r="N983" s="568"/>
      <c r="O983" s="568"/>
    </row>
  </sheetData>
  <sheetProtection algorithmName="SHA-512" hashValue="x/mQjjdjcp1vOUtoYAuWtf45s3MDD772poF1Av9bor6ZCOcl88DZP+WyxOHxo+IekQeA3IUnsLuZ0JxRrnwviQ==" saltValue="EcGzb1fvggPbcE3ZHvh6Qg==" spinCount="100000" sheet="1" objects="1" scenarios="1" selectLockedCells="1" selectUnlockedCells="1"/>
  <mergeCells count="57">
    <mergeCell ref="C29:I29"/>
    <mergeCell ref="C30:I30"/>
    <mergeCell ref="C31:I31"/>
    <mergeCell ref="C32:I32"/>
    <mergeCell ref="U20:U23"/>
    <mergeCell ref="A24:J24"/>
    <mergeCell ref="A26:V26"/>
    <mergeCell ref="A27:V27"/>
    <mergeCell ref="A28:I28"/>
    <mergeCell ref="T18:T19"/>
    <mergeCell ref="K20:K23"/>
    <mergeCell ref="L20:L23"/>
    <mergeCell ref="P20:P23"/>
    <mergeCell ref="Q20:Q23"/>
    <mergeCell ref="R20:R23"/>
    <mergeCell ref="S20:S23"/>
    <mergeCell ref="T20:T23"/>
    <mergeCell ref="S18:S19"/>
    <mergeCell ref="J18:J19"/>
    <mergeCell ref="K18:K19"/>
    <mergeCell ref="L18:L19"/>
    <mergeCell ref="M18:O18"/>
    <mergeCell ref="P18:R18"/>
    <mergeCell ref="I18:I19"/>
    <mergeCell ref="A16:V16"/>
    <mergeCell ref="A17:A19"/>
    <mergeCell ref="B17:B19"/>
    <mergeCell ref="C17:H17"/>
    <mergeCell ref="I17:J17"/>
    <mergeCell ref="K17:R17"/>
    <mergeCell ref="S17:T17"/>
    <mergeCell ref="U17:U19"/>
    <mergeCell ref="V17:V19"/>
    <mergeCell ref="C18:C19"/>
    <mergeCell ref="D18:D19"/>
    <mergeCell ref="E18:E19"/>
    <mergeCell ref="F18:F19"/>
    <mergeCell ref="G18:G19"/>
    <mergeCell ref="H18:H19"/>
    <mergeCell ref="A13:I13"/>
    <mergeCell ref="J13:V13"/>
    <mergeCell ref="A14:I14"/>
    <mergeCell ref="J14:V14"/>
    <mergeCell ref="A15:I15"/>
    <mergeCell ref="J15:V15"/>
    <mergeCell ref="A10:I10"/>
    <mergeCell ref="J10:V10"/>
    <mergeCell ref="A11:I11"/>
    <mergeCell ref="J11:V11"/>
    <mergeCell ref="A12:I12"/>
    <mergeCell ref="J12:V12"/>
    <mergeCell ref="A6:V6"/>
    <mergeCell ref="A7:V7"/>
    <mergeCell ref="A8:I8"/>
    <mergeCell ref="J8:V8"/>
    <mergeCell ref="A9:I9"/>
    <mergeCell ref="J9:V9"/>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4:V54"/>
  <sheetViews>
    <sheetView showGridLines="0" topLeftCell="A19" zoomScale="50" zoomScaleNormal="50" zoomScaleSheetLayoutView="80" workbookViewId="0">
      <selection activeCell="F59" sqref="F59"/>
    </sheetView>
  </sheetViews>
  <sheetFormatPr defaultColWidth="9.140625" defaultRowHeight="26.25" x14ac:dyDescent="0.4"/>
  <cols>
    <col min="1" max="1" width="13" style="451" customWidth="1"/>
    <col min="2" max="2" width="23.85546875" style="451" customWidth="1"/>
    <col min="3" max="3" width="51" style="451" customWidth="1"/>
    <col min="4" max="4" width="30.5703125" style="451" customWidth="1"/>
    <col min="5" max="5" width="37.85546875" style="451" customWidth="1"/>
    <col min="6" max="6" width="30.5703125" style="451" customWidth="1"/>
    <col min="7" max="7" width="45" style="451" customWidth="1"/>
    <col min="8" max="8" width="26.42578125" style="451" customWidth="1"/>
    <col min="9" max="9" width="17.5703125" style="451" customWidth="1"/>
    <col min="10" max="10" width="16.28515625" style="451" customWidth="1"/>
    <col min="11" max="15" width="32.28515625" style="451" customWidth="1"/>
    <col min="16" max="16" width="28.5703125" style="451" customWidth="1"/>
    <col min="17" max="17" width="27.140625" style="451" customWidth="1"/>
    <col min="18" max="18" width="30" style="451" customWidth="1"/>
    <col min="19" max="19" width="19.5703125" style="451" customWidth="1"/>
    <col min="20" max="20" width="25" style="451" customWidth="1"/>
    <col min="21" max="21" width="20" style="451" customWidth="1"/>
    <col min="22" max="22" width="36" style="455" customWidth="1"/>
    <col min="23" max="27" width="9.140625" style="454"/>
    <col min="28" max="28" width="14" style="454" bestFit="1" customWidth="1"/>
    <col min="29" max="16384" width="9.140625" style="454"/>
  </cols>
  <sheetData>
    <row r="4" spans="1:22" ht="33.75" x14ac:dyDescent="0.4">
      <c r="K4" s="453"/>
      <c r="L4" s="453"/>
      <c r="M4" s="453"/>
      <c r="N4" s="453"/>
      <c r="O4" s="453"/>
    </row>
    <row r="5" spans="1:22" ht="39" customHeight="1" x14ac:dyDescent="0.4"/>
    <row r="6" spans="1:22" ht="31.5" customHeight="1" x14ac:dyDescent="0.25">
      <c r="A6" s="969" t="s">
        <v>0</v>
      </c>
      <c r="B6" s="969"/>
      <c r="C6" s="969"/>
      <c r="D6" s="969"/>
      <c r="E6" s="969"/>
      <c r="F6" s="969"/>
      <c r="G6" s="969"/>
      <c r="H6" s="969"/>
      <c r="I6" s="969"/>
      <c r="J6" s="969"/>
      <c r="K6" s="969"/>
      <c r="L6" s="969"/>
      <c r="M6" s="969"/>
      <c r="N6" s="969"/>
      <c r="O6" s="969"/>
      <c r="P6" s="969"/>
      <c r="Q6" s="969"/>
      <c r="R6" s="969"/>
      <c r="S6" s="969"/>
      <c r="T6" s="969"/>
      <c r="U6" s="969"/>
      <c r="V6" s="969"/>
    </row>
    <row r="7" spans="1:22" x14ac:dyDescent="0.25">
      <c r="A7" s="970" t="s">
        <v>1</v>
      </c>
      <c r="B7" s="970"/>
      <c r="C7" s="970"/>
      <c r="D7" s="970"/>
      <c r="E7" s="970"/>
      <c r="F7" s="970"/>
      <c r="G7" s="970"/>
      <c r="H7" s="970"/>
      <c r="I7" s="970"/>
      <c r="J7" s="970"/>
      <c r="K7" s="970"/>
      <c r="L7" s="970"/>
      <c r="M7" s="970"/>
      <c r="N7" s="970"/>
      <c r="O7" s="970"/>
      <c r="P7" s="970"/>
      <c r="Q7" s="970"/>
      <c r="R7" s="970"/>
      <c r="S7" s="970"/>
      <c r="T7" s="970"/>
      <c r="U7" s="970"/>
      <c r="V7" s="970"/>
    </row>
    <row r="8" spans="1:22" ht="45" customHeight="1" x14ac:dyDescent="0.25">
      <c r="A8" s="971" t="s">
        <v>2</v>
      </c>
      <c r="B8" s="971"/>
      <c r="C8" s="971"/>
      <c r="D8" s="971"/>
      <c r="E8" s="971"/>
      <c r="F8" s="971"/>
      <c r="G8" s="971"/>
      <c r="H8" s="971"/>
      <c r="I8" s="971"/>
      <c r="J8" s="972" t="s">
        <v>1481</v>
      </c>
      <c r="K8" s="972"/>
      <c r="L8" s="972"/>
      <c r="M8" s="972"/>
      <c r="N8" s="972"/>
      <c r="O8" s="972"/>
      <c r="P8" s="972"/>
      <c r="Q8" s="972"/>
      <c r="R8" s="972"/>
      <c r="S8" s="972"/>
      <c r="T8" s="972"/>
      <c r="U8" s="972"/>
      <c r="V8" s="972"/>
    </row>
    <row r="9" spans="1:22" ht="45" customHeight="1" x14ac:dyDescent="0.25">
      <c r="A9" s="971" t="s">
        <v>4</v>
      </c>
      <c r="B9" s="971"/>
      <c r="C9" s="971"/>
      <c r="D9" s="971"/>
      <c r="E9" s="971"/>
      <c r="F9" s="971"/>
      <c r="G9" s="971"/>
      <c r="H9" s="971"/>
      <c r="I9" s="971"/>
      <c r="J9" s="972" t="s">
        <v>1843</v>
      </c>
      <c r="K9" s="972"/>
      <c r="L9" s="972"/>
      <c r="M9" s="972"/>
      <c r="N9" s="972"/>
      <c r="O9" s="972"/>
      <c r="P9" s="972"/>
      <c r="Q9" s="972"/>
      <c r="R9" s="972"/>
      <c r="S9" s="972"/>
      <c r="T9" s="972"/>
      <c r="U9" s="972"/>
      <c r="V9" s="972"/>
    </row>
    <row r="10" spans="1:22" ht="45" customHeight="1" x14ac:dyDescent="0.25">
      <c r="A10" s="971" t="s">
        <v>6</v>
      </c>
      <c r="B10" s="971"/>
      <c r="C10" s="971"/>
      <c r="D10" s="971"/>
      <c r="E10" s="971"/>
      <c r="F10" s="971"/>
      <c r="G10" s="971"/>
      <c r="H10" s="971"/>
      <c r="I10" s="971"/>
      <c r="J10" s="972" t="s">
        <v>680</v>
      </c>
      <c r="K10" s="972"/>
      <c r="L10" s="972"/>
      <c r="M10" s="972"/>
      <c r="N10" s="972"/>
      <c r="O10" s="972"/>
      <c r="P10" s="972"/>
      <c r="Q10" s="972"/>
      <c r="R10" s="972"/>
      <c r="S10" s="972"/>
      <c r="T10" s="972"/>
      <c r="U10" s="972"/>
      <c r="V10" s="972"/>
    </row>
    <row r="11" spans="1:22" ht="45" customHeight="1" x14ac:dyDescent="0.25">
      <c r="A11" s="971" t="s">
        <v>8</v>
      </c>
      <c r="B11" s="971"/>
      <c r="C11" s="971"/>
      <c r="D11" s="971"/>
      <c r="E11" s="971"/>
      <c r="F11" s="971"/>
      <c r="G11" s="971"/>
      <c r="H11" s="971"/>
      <c r="I11" s="971"/>
      <c r="J11" s="972" t="s">
        <v>1844</v>
      </c>
      <c r="K11" s="972"/>
      <c r="L11" s="972"/>
      <c r="M11" s="972"/>
      <c r="N11" s="972"/>
      <c r="O11" s="972"/>
      <c r="P11" s="972"/>
      <c r="Q11" s="972"/>
      <c r="R11" s="972"/>
      <c r="S11" s="972"/>
      <c r="T11" s="972"/>
      <c r="U11" s="972"/>
      <c r="V11" s="972"/>
    </row>
    <row r="12" spans="1:22" ht="45" customHeight="1" x14ac:dyDescent="0.25">
      <c r="A12" s="971" t="s">
        <v>85</v>
      </c>
      <c r="B12" s="971"/>
      <c r="C12" s="971"/>
      <c r="D12" s="971"/>
      <c r="E12" s="971"/>
      <c r="F12" s="971"/>
      <c r="G12" s="971"/>
      <c r="H12" s="971"/>
      <c r="I12" s="971"/>
      <c r="J12" s="972" t="s">
        <v>1845</v>
      </c>
      <c r="K12" s="972"/>
      <c r="L12" s="972"/>
      <c r="M12" s="972"/>
      <c r="N12" s="972"/>
      <c r="O12" s="972"/>
      <c r="P12" s="972"/>
      <c r="Q12" s="972"/>
      <c r="R12" s="972"/>
      <c r="S12" s="972"/>
      <c r="T12" s="972"/>
      <c r="U12" s="972"/>
      <c r="V12" s="972"/>
    </row>
    <row r="13" spans="1:22" ht="45" customHeight="1" x14ac:dyDescent="0.25">
      <c r="A13" s="971" t="s">
        <v>12</v>
      </c>
      <c r="B13" s="971"/>
      <c r="C13" s="971"/>
      <c r="D13" s="971"/>
      <c r="E13" s="971"/>
      <c r="F13" s="971"/>
      <c r="G13" s="971"/>
      <c r="H13" s="971"/>
      <c r="I13" s="971"/>
      <c r="J13" s="972" t="s">
        <v>88</v>
      </c>
      <c r="K13" s="972"/>
      <c r="L13" s="972"/>
      <c r="M13" s="972"/>
      <c r="N13" s="972"/>
      <c r="O13" s="972"/>
      <c r="P13" s="972"/>
      <c r="Q13" s="972"/>
      <c r="R13" s="972"/>
      <c r="S13" s="972"/>
      <c r="T13" s="972"/>
      <c r="U13" s="972"/>
      <c r="V13" s="972"/>
    </row>
    <row r="14" spans="1:22" ht="45" customHeight="1" x14ac:dyDescent="0.25">
      <c r="A14" s="971" t="s">
        <v>14</v>
      </c>
      <c r="B14" s="971"/>
      <c r="C14" s="971"/>
      <c r="D14" s="971"/>
      <c r="E14" s="971"/>
      <c r="F14" s="971"/>
      <c r="G14" s="971"/>
      <c r="H14" s="971"/>
      <c r="I14" s="971"/>
      <c r="J14" s="972" t="s">
        <v>247</v>
      </c>
      <c r="K14" s="972"/>
      <c r="L14" s="972"/>
      <c r="M14" s="972"/>
      <c r="N14" s="972"/>
      <c r="O14" s="972"/>
      <c r="P14" s="972"/>
      <c r="Q14" s="972"/>
      <c r="R14" s="972"/>
      <c r="S14" s="972"/>
      <c r="T14" s="972"/>
      <c r="U14" s="972"/>
      <c r="V14" s="972"/>
    </row>
    <row r="15" spans="1:22" ht="45" customHeight="1" x14ac:dyDescent="0.25">
      <c r="A15" s="976" t="s">
        <v>16</v>
      </c>
      <c r="B15" s="976"/>
      <c r="C15" s="976"/>
      <c r="D15" s="976"/>
      <c r="E15" s="976"/>
      <c r="F15" s="976"/>
      <c r="G15" s="976"/>
      <c r="H15" s="976"/>
      <c r="I15" s="976"/>
      <c r="J15" s="977" t="s">
        <v>1846</v>
      </c>
      <c r="K15" s="977"/>
      <c r="L15" s="977"/>
      <c r="M15" s="977"/>
      <c r="N15" s="977"/>
      <c r="O15" s="977"/>
      <c r="P15" s="977"/>
      <c r="Q15" s="977"/>
      <c r="R15" s="977"/>
      <c r="S15" s="977"/>
      <c r="T15" s="977"/>
      <c r="U15" s="977"/>
      <c r="V15" s="977"/>
    </row>
    <row r="16" spans="1:22" s="456" customFormat="1" ht="54" customHeight="1" x14ac:dyDescent="0.25">
      <c r="A16" s="978"/>
      <c r="B16" s="978"/>
      <c r="C16" s="978"/>
      <c r="D16" s="978"/>
      <c r="E16" s="978"/>
      <c r="F16" s="978"/>
      <c r="G16" s="978"/>
      <c r="H16" s="978"/>
      <c r="I16" s="978"/>
      <c r="J16" s="978"/>
      <c r="K16" s="978"/>
      <c r="L16" s="978"/>
      <c r="M16" s="978"/>
      <c r="N16" s="978"/>
      <c r="O16" s="978"/>
      <c r="P16" s="978"/>
      <c r="Q16" s="978"/>
      <c r="R16" s="978"/>
      <c r="S16" s="978"/>
      <c r="T16" s="978"/>
      <c r="U16" s="978"/>
      <c r="V16" s="978"/>
    </row>
    <row r="17" spans="1:22" ht="60" customHeight="1" x14ac:dyDescent="0.25">
      <c r="A17" s="931" t="s">
        <v>17</v>
      </c>
      <c r="B17" s="931" t="s">
        <v>18</v>
      </c>
      <c r="C17" s="932" t="s">
        <v>19</v>
      </c>
      <c r="D17" s="933"/>
      <c r="E17" s="933"/>
      <c r="F17" s="933"/>
      <c r="G17" s="933"/>
      <c r="H17" s="934"/>
      <c r="I17" s="932" t="s">
        <v>20</v>
      </c>
      <c r="J17" s="934"/>
      <c r="K17" s="929" t="s">
        <v>21</v>
      </c>
      <c r="L17" s="929"/>
      <c r="M17" s="929"/>
      <c r="N17" s="929"/>
      <c r="O17" s="929"/>
      <c r="P17" s="929"/>
      <c r="Q17" s="929"/>
      <c r="R17" s="929"/>
      <c r="S17" s="931" t="s">
        <v>22</v>
      </c>
      <c r="T17" s="931"/>
      <c r="U17" s="936" t="s">
        <v>89</v>
      </c>
      <c r="V17" s="931" t="s">
        <v>24</v>
      </c>
    </row>
    <row r="18" spans="1:22" ht="48.75" customHeight="1" x14ac:dyDescent="0.25">
      <c r="A18" s="931"/>
      <c r="B18" s="931"/>
      <c r="C18" s="929" t="s">
        <v>25</v>
      </c>
      <c r="D18" s="937" t="s">
        <v>26</v>
      </c>
      <c r="E18" s="937" t="s">
        <v>27</v>
      </c>
      <c r="F18" s="929" t="s">
        <v>28</v>
      </c>
      <c r="G18" s="937" t="s">
        <v>29</v>
      </c>
      <c r="H18" s="937" t="s">
        <v>30</v>
      </c>
      <c r="I18" s="929" t="s">
        <v>31</v>
      </c>
      <c r="J18" s="937" t="s">
        <v>32</v>
      </c>
      <c r="K18" s="929" t="s">
        <v>33</v>
      </c>
      <c r="L18" s="988" t="s">
        <v>581</v>
      </c>
      <c r="M18" s="942" t="s">
        <v>35</v>
      </c>
      <c r="N18" s="943"/>
      <c r="O18" s="944"/>
      <c r="P18" s="942" t="s">
        <v>36</v>
      </c>
      <c r="Q18" s="943"/>
      <c r="R18" s="944"/>
      <c r="S18" s="931" t="s">
        <v>90</v>
      </c>
      <c r="T18" s="931" t="s">
        <v>91</v>
      </c>
      <c r="U18" s="936"/>
      <c r="V18" s="931"/>
    </row>
    <row r="19" spans="1:22" ht="79.900000000000006" customHeight="1" x14ac:dyDescent="0.25">
      <c r="A19" s="931"/>
      <c r="B19" s="931"/>
      <c r="C19" s="929"/>
      <c r="D19" s="938"/>
      <c r="E19" s="938"/>
      <c r="F19" s="929"/>
      <c r="G19" s="939"/>
      <c r="H19" s="939"/>
      <c r="I19" s="929"/>
      <c r="J19" s="939"/>
      <c r="K19" s="929"/>
      <c r="L19" s="989"/>
      <c r="M19" s="431" t="s">
        <v>39</v>
      </c>
      <c r="N19" s="431" t="s">
        <v>40</v>
      </c>
      <c r="O19" s="431" t="s">
        <v>41</v>
      </c>
      <c r="P19" s="431" t="s">
        <v>42</v>
      </c>
      <c r="Q19" s="431" t="s">
        <v>43</v>
      </c>
      <c r="R19" s="431" t="s">
        <v>44</v>
      </c>
      <c r="S19" s="931"/>
      <c r="T19" s="931"/>
      <c r="U19" s="936"/>
      <c r="V19" s="931"/>
    </row>
    <row r="20" spans="1:22" ht="304.5" customHeight="1" x14ac:dyDescent="0.25">
      <c r="A20" s="470">
        <v>1</v>
      </c>
      <c r="B20" s="433" t="s">
        <v>92</v>
      </c>
      <c r="C20" s="470" t="s">
        <v>1847</v>
      </c>
      <c r="D20" s="470" t="s">
        <v>1848</v>
      </c>
      <c r="E20" s="470" t="s">
        <v>1849</v>
      </c>
      <c r="F20" s="470" t="s">
        <v>1850</v>
      </c>
      <c r="G20" s="470" t="s">
        <v>1851</v>
      </c>
      <c r="H20" s="470" t="s">
        <v>1843</v>
      </c>
      <c r="I20" s="471" t="s">
        <v>65</v>
      </c>
      <c r="J20" s="471" t="s">
        <v>53</v>
      </c>
      <c r="K20" s="458">
        <v>10000</v>
      </c>
      <c r="L20" s="458">
        <v>10329</v>
      </c>
      <c r="M20" s="489" t="s">
        <v>189</v>
      </c>
      <c r="N20" s="489" t="s">
        <v>189</v>
      </c>
      <c r="O20" s="489" t="s">
        <v>189</v>
      </c>
      <c r="P20" s="458">
        <v>0</v>
      </c>
      <c r="Q20" s="458">
        <f>R20-P20</f>
        <v>10329</v>
      </c>
      <c r="R20" s="460">
        <v>10329</v>
      </c>
      <c r="S20" s="576">
        <f>R20-L20</f>
        <v>0</v>
      </c>
      <c r="T20" s="475">
        <f>IFERROR(S20/L20*100,0)</f>
        <v>0</v>
      </c>
      <c r="U20" s="475">
        <f>IFERROR(R20/$R$45*100,0)</f>
        <v>100</v>
      </c>
      <c r="V20" s="470" t="s">
        <v>1843</v>
      </c>
    </row>
    <row r="21" spans="1:22" ht="55.5" hidden="1" customHeight="1" x14ac:dyDescent="0.4">
      <c r="A21" s="470">
        <v>2</v>
      </c>
      <c r="B21" s="499"/>
      <c r="C21" s="499"/>
      <c r="D21" s="499"/>
      <c r="F21" s="499"/>
      <c r="G21" s="499"/>
      <c r="H21" s="501"/>
      <c r="I21" s="471"/>
      <c r="J21" s="471"/>
      <c r="K21" s="491"/>
      <c r="L21" s="491"/>
      <c r="M21" s="500"/>
      <c r="N21" s="500"/>
      <c r="O21" s="500"/>
      <c r="P21" s="491"/>
      <c r="Q21" s="491"/>
      <c r="R21" s="492">
        <f t="shared" ref="R21:R29" si="0">P21+Q21</f>
        <v>0</v>
      </c>
      <c r="S21" s="517">
        <f t="shared" ref="S21:S44" si="1">R21-K21</f>
        <v>0</v>
      </c>
      <c r="T21" s="494">
        <f t="shared" ref="T21:T44" si="2">IFERROR(S21/K21*100,0)</f>
        <v>0</v>
      </c>
      <c r="U21" s="494">
        <f t="shared" ref="U21:U29" si="3">IFERROR(R21/$R$45*100,0)</f>
        <v>0</v>
      </c>
      <c r="V21" s="499"/>
    </row>
    <row r="22" spans="1:22" ht="55.5" hidden="1" customHeight="1" x14ac:dyDescent="0.25">
      <c r="A22" s="470">
        <v>3</v>
      </c>
      <c r="B22" s="499"/>
      <c r="C22" s="499"/>
      <c r="D22" s="499"/>
      <c r="E22" s="499"/>
      <c r="F22" s="499"/>
      <c r="G22" s="499"/>
      <c r="H22" s="501"/>
      <c r="I22" s="471"/>
      <c r="J22" s="471"/>
      <c r="K22" s="491"/>
      <c r="L22" s="491"/>
      <c r="M22" s="500"/>
      <c r="N22" s="500"/>
      <c r="O22" s="500"/>
      <c r="P22" s="491"/>
      <c r="Q22" s="491"/>
      <c r="R22" s="492">
        <f t="shared" si="0"/>
        <v>0</v>
      </c>
      <c r="S22" s="517">
        <f t="shared" si="1"/>
        <v>0</v>
      </c>
      <c r="T22" s="494">
        <f t="shared" si="2"/>
        <v>0</v>
      </c>
      <c r="U22" s="494">
        <f t="shared" si="3"/>
        <v>0</v>
      </c>
      <c r="V22" s="499"/>
    </row>
    <row r="23" spans="1:22" ht="55.5" hidden="1" customHeight="1" x14ac:dyDescent="0.25">
      <c r="A23" s="470">
        <v>4</v>
      </c>
      <c r="B23" s="499"/>
      <c r="C23" s="499"/>
      <c r="D23" s="499"/>
      <c r="E23" s="499"/>
      <c r="F23" s="499"/>
      <c r="G23" s="499"/>
      <c r="H23" s="501"/>
      <c r="I23" s="471"/>
      <c r="J23" s="471"/>
      <c r="K23" s="491"/>
      <c r="L23" s="491"/>
      <c r="M23" s="500"/>
      <c r="N23" s="500"/>
      <c r="O23" s="500"/>
      <c r="P23" s="491"/>
      <c r="Q23" s="491"/>
      <c r="R23" s="492">
        <f t="shared" si="0"/>
        <v>0</v>
      </c>
      <c r="S23" s="517">
        <f t="shared" si="1"/>
        <v>0</v>
      </c>
      <c r="T23" s="494">
        <f t="shared" si="2"/>
        <v>0</v>
      </c>
      <c r="U23" s="494">
        <f t="shared" si="3"/>
        <v>0</v>
      </c>
      <c r="V23" s="499"/>
    </row>
    <row r="24" spans="1:22" ht="55.5" hidden="1" customHeight="1" x14ac:dyDescent="0.25">
      <c r="A24" s="470">
        <v>5</v>
      </c>
      <c r="B24" s="499"/>
      <c r="C24" s="499"/>
      <c r="D24" s="499"/>
      <c r="E24" s="499"/>
      <c r="F24" s="499"/>
      <c r="G24" s="499"/>
      <c r="H24" s="501"/>
      <c r="I24" s="471"/>
      <c r="J24" s="471"/>
      <c r="K24" s="491"/>
      <c r="L24" s="491"/>
      <c r="M24" s="500"/>
      <c r="N24" s="500"/>
      <c r="O24" s="500"/>
      <c r="P24" s="491"/>
      <c r="Q24" s="491"/>
      <c r="R24" s="492">
        <f t="shared" si="0"/>
        <v>0</v>
      </c>
      <c r="S24" s="517">
        <f t="shared" si="1"/>
        <v>0</v>
      </c>
      <c r="T24" s="494">
        <f t="shared" si="2"/>
        <v>0</v>
      </c>
      <c r="U24" s="494">
        <f t="shared" si="3"/>
        <v>0</v>
      </c>
      <c r="V24" s="499"/>
    </row>
    <row r="25" spans="1:22" ht="55.5" hidden="1" customHeight="1" x14ac:dyDescent="0.25">
      <c r="A25" s="470">
        <v>6</v>
      </c>
      <c r="B25" s="499"/>
      <c r="C25" s="499"/>
      <c r="D25" s="499"/>
      <c r="E25" s="499"/>
      <c r="F25" s="499"/>
      <c r="G25" s="499"/>
      <c r="H25" s="501"/>
      <c r="I25" s="471"/>
      <c r="J25" s="471"/>
      <c r="K25" s="491"/>
      <c r="L25" s="491"/>
      <c r="M25" s="500"/>
      <c r="N25" s="500"/>
      <c r="O25" s="500"/>
      <c r="P25" s="491"/>
      <c r="Q25" s="491"/>
      <c r="R25" s="492">
        <f t="shared" si="0"/>
        <v>0</v>
      </c>
      <c r="S25" s="517">
        <f t="shared" si="1"/>
        <v>0</v>
      </c>
      <c r="T25" s="494">
        <f t="shared" si="2"/>
        <v>0</v>
      </c>
      <c r="U25" s="494">
        <f t="shared" si="3"/>
        <v>0</v>
      </c>
      <c r="V25" s="499"/>
    </row>
    <row r="26" spans="1:22" ht="55.5" hidden="1" customHeight="1" x14ac:dyDescent="0.25">
      <c r="A26" s="470">
        <v>7</v>
      </c>
      <c r="B26" s="499"/>
      <c r="C26" s="499"/>
      <c r="D26" s="499"/>
      <c r="E26" s="499"/>
      <c r="F26" s="499"/>
      <c r="G26" s="499"/>
      <c r="H26" s="501"/>
      <c r="I26" s="471"/>
      <c r="J26" s="471"/>
      <c r="K26" s="491"/>
      <c r="L26" s="491"/>
      <c r="M26" s="500"/>
      <c r="N26" s="500"/>
      <c r="O26" s="500"/>
      <c r="P26" s="491"/>
      <c r="Q26" s="491"/>
      <c r="R26" s="492">
        <f t="shared" si="0"/>
        <v>0</v>
      </c>
      <c r="S26" s="517">
        <f t="shared" si="1"/>
        <v>0</v>
      </c>
      <c r="T26" s="494">
        <f t="shared" si="2"/>
        <v>0</v>
      </c>
      <c r="U26" s="494">
        <f t="shared" si="3"/>
        <v>0</v>
      </c>
      <c r="V26" s="499"/>
    </row>
    <row r="27" spans="1:22" ht="55.5" hidden="1" customHeight="1" x14ac:dyDescent="0.25">
      <c r="A27" s="470">
        <v>8</v>
      </c>
      <c r="B27" s="499"/>
      <c r="C27" s="499"/>
      <c r="D27" s="499"/>
      <c r="E27" s="499"/>
      <c r="F27" s="499"/>
      <c r="G27" s="499"/>
      <c r="H27" s="501"/>
      <c r="I27" s="471"/>
      <c r="J27" s="471"/>
      <c r="K27" s="491"/>
      <c r="L27" s="491"/>
      <c r="M27" s="500"/>
      <c r="N27" s="500"/>
      <c r="O27" s="500"/>
      <c r="P27" s="491"/>
      <c r="Q27" s="491"/>
      <c r="R27" s="492">
        <f t="shared" si="0"/>
        <v>0</v>
      </c>
      <c r="S27" s="517">
        <f t="shared" si="1"/>
        <v>0</v>
      </c>
      <c r="T27" s="494">
        <f t="shared" si="2"/>
        <v>0</v>
      </c>
      <c r="U27" s="494">
        <f t="shared" si="3"/>
        <v>0</v>
      </c>
      <c r="V27" s="499"/>
    </row>
    <row r="28" spans="1:22" ht="55.5" hidden="1" customHeight="1" x14ac:dyDescent="0.25">
      <c r="A28" s="470">
        <v>9</v>
      </c>
      <c r="B28" s="499"/>
      <c r="C28" s="499"/>
      <c r="D28" s="499"/>
      <c r="E28" s="499"/>
      <c r="F28" s="499"/>
      <c r="G28" s="499"/>
      <c r="H28" s="501"/>
      <c r="I28" s="471"/>
      <c r="J28" s="471"/>
      <c r="K28" s="491"/>
      <c r="L28" s="491"/>
      <c r="M28" s="500"/>
      <c r="N28" s="500"/>
      <c r="O28" s="500"/>
      <c r="P28" s="491"/>
      <c r="Q28" s="491"/>
      <c r="R28" s="492">
        <f t="shared" si="0"/>
        <v>0</v>
      </c>
      <c r="S28" s="517">
        <f t="shared" si="1"/>
        <v>0</v>
      </c>
      <c r="T28" s="494">
        <f t="shared" si="2"/>
        <v>0</v>
      </c>
      <c r="U28" s="494">
        <f t="shared" si="3"/>
        <v>0</v>
      </c>
      <c r="V28" s="499"/>
    </row>
    <row r="29" spans="1:22" ht="55.5" hidden="1" customHeight="1" x14ac:dyDescent="0.25">
      <c r="A29" s="470">
        <v>10</v>
      </c>
      <c r="B29" s="499"/>
      <c r="C29" s="499"/>
      <c r="D29" s="499"/>
      <c r="E29" s="499"/>
      <c r="F29" s="499"/>
      <c r="G29" s="499"/>
      <c r="H29" s="501"/>
      <c r="I29" s="471"/>
      <c r="J29" s="471"/>
      <c r="K29" s="491"/>
      <c r="L29" s="491"/>
      <c r="M29" s="500"/>
      <c r="N29" s="500"/>
      <c r="O29" s="500"/>
      <c r="P29" s="491"/>
      <c r="Q29" s="491"/>
      <c r="R29" s="492">
        <f t="shared" si="0"/>
        <v>0</v>
      </c>
      <c r="S29" s="517">
        <f t="shared" si="1"/>
        <v>0</v>
      </c>
      <c r="T29" s="494">
        <f t="shared" si="2"/>
        <v>0</v>
      </c>
      <c r="U29" s="494">
        <f t="shared" si="3"/>
        <v>0</v>
      </c>
      <c r="V29" s="499"/>
    </row>
    <row r="30" spans="1:22" ht="55.5" hidden="1" customHeight="1" x14ac:dyDescent="0.25">
      <c r="A30" s="470">
        <v>11</v>
      </c>
      <c r="B30" s="499"/>
      <c r="C30" s="499"/>
      <c r="D30" s="499"/>
      <c r="E30" s="499"/>
      <c r="F30" s="499"/>
      <c r="G30" s="499"/>
      <c r="H30" s="501"/>
      <c r="I30" s="471"/>
      <c r="J30" s="471"/>
      <c r="K30" s="491"/>
      <c r="L30" s="491"/>
      <c r="M30" s="500"/>
      <c r="N30" s="500"/>
      <c r="O30" s="500"/>
      <c r="P30" s="491"/>
      <c r="Q30" s="491"/>
      <c r="R30" s="492">
        <f>P30+Q30</f>
        <v>0</v>
      </c>
      <c r="S30" s="517">
        <f t="shared" si="1"/>
        <v>0</v>
      </c>
      <c r="T30" s="494">
        <f t="shared" si="2"/>
        <v>0</v>
      </c>
      <c r="U30" s="494">
        <f>IFERROR(R30/$R$45*100,0)</f>
        <v>0</v>
      </c>
      <c r="V30" s="499"/>
    </row>
    <row r="31" spans="1:22" ht="55.5" hidden="1" customHeight="1" x14ac:dyDescent="0.4">
      <c r="A31" s="470">
        <v>12</v>
      </c>
      <c r="B31" s="499"/>
      <c r="C31" s="499"/>
      <c r="D31" s="499"/>
      <c r="F31" s="499"/>
      <c r="G31" s="499"/>
      <c r="H31" s="501"/>
      <c r="I31" s="471"/>
      <c r="J31" s="471"/>
      <c r="K31" s="491"/>
      <c r="L31" s="491"/>
      <c r="M31" s="500"/>
      <c r="N31" s="500"/>
      <c r="O31" s="500"/>
      <c r="P31" s="491"/>
      <c r="Q31" s="491"/>
      <c r="R31" s="492">
        <f t="shared" ref="R31:R44" si="4">P31+Q31</f>
        <v>0</v>
      </c>
      <c r="S31" s="517">
        <f t="shared" si="1"/>
        <v>0</v>
      </c>
      <c r="T31" s="494">
        <f t="shared" si="2"/>
        <v>0</v>
      </c>
      <c r="U31" s="494">
        <f t="shared" ref="U31:U39" si="5">IFERROR(R31/$R$45*100,0)</f>
        <v>0</v>
      </c>
      <c r="V31" s="499"/>
    </row>
    <row r="32" spans="1:22" ht="55.5" hidden="1" customHeight="1" x14ac:dyDescent="0.25">
      <c r="A32" s="470">
        <v>13</v>
      </c>
      <c r="B32" s="499"/>
      <c r="C32" s="499"/>
      <c r="D32" s="499"/>
      <c r="E32" s="499"/>
      <c r="F32" s="499"/>
      <c r="G32" s="499"/>
      <c r="H32" s="501"/>
      <c r="I32" s="471"/>
      <c r="J32" s="471"/>
      <c r="K32" s="491"/>
      <c r="L32" s="491"/>
      <c r="M32" s="500"/>
      <c r="N32" s="500"/>
      <c r="O32" s="500"/>
      <c r="P32" s="491"/>
      <c r="Q32" s="491"/>
      <c r="R32" s="492">
        <f t="shared" si="4"/>
        <v>0</v>
      </c>
      <c r="S32" s="517">
        <f t="shared" si="1"/>
        <v>0</v>
      </c>
      <c r="T32" s="494">
        <f t="shared" si="2"/>
        <v>0</v>
      </c>
      <c r="U32" s="494">
        <f t="shared" si="5"/>
        <v>0</v>
      </c>
      <c r="V32" s="499"/>
    </row>
    <row r="33" spans="1:22" ht="55.5" hidden="1" customHeight="1" x14ac:dyDescent="0.25">
      <c r="A33" s="470">
        <v>14</v>
      </c>
      <c r="B33" s="499"/>
      <c r="C33" s="499"/>
      <c r="D33" s="499"/>
      <c r="E33" s="499"/>
      <c r="F33" s="499"/>
      <c r="G33" s="499"/>
      <c r="H33" s="501"/>
      <c r="I33" s="471"/>
      <c r="J33" s="471"/>
      <c r="K33" s="491"/>
      <c r="L33" s="491"/>
      <c r="M33" s="500"/>
      <c r="N33" s="500"/>
      <c r="O33" s="500"/>
      <c r="P33" s="491"/>
      <c r="Q33" s="491"/>
      <c r="R33" s="492">
        <f t="shared" si="4"/>
        <v>0</v>
      </c>
      <c r="S33" s="517">
        <f t="shared" si="1"/>
        <v>0</v>
      </c>
      <c r="T33" s="494">
        <f t="shared" si="2"/>
        <v>0</v>
      </c>
      <c r="U33" s="494">
        <f t="shared" si="5"/>
        <v>0</v>
      </c>
      <c r="V33" s="499"/>
    </row>
    <row r="34" spans="1:22" ht="55.5" hidden="1" customHeight="1" x14ac:dyDescent="0.25">
      <c r="A34" s="470">
        <v>15</v>
      </c>
      <c r="B34" s="499"/>
      <c r="C34" s="499"/>
      <c r="D34" s="499"/>
      <c r="E34" s="499"/>
      <c r="F34" s="499"/>
      <c r="G34" s="499"/>
      <c r="H34" s="501"/>
      <c r="I34" s="471"/>
      <c r="J34" s="471"/>
      <c r="K34" s="491"/>
      <c r="L34" s="491"/>
      <c r="M34" s="500"/>
      <c r="N34" s="500"/>
      <c r="O34" s="500"/>
      <c r="P34" s="491"/>
      <c r="Q34" s="491"/>
      <c r="R34" s="492">
        <f t="shared" si="4"/>
        <v>0</v>
      </c>
      <c r="S34" s="517">
        <f t="shared" si="1"/>
        <v>0</v>
      </c>
      <c r="T34" s="494">
        <f t="shared" si="2"/>
        <v>0</v>
      </c>
      <c r="U34" s="494">
        <f t="shared" si="5"/>
        <v>0</v>
      </c>
      <c r="V34" s="499"/>
    </row>
    <row r="35" spans="1:22" ht="55.5" hidden="1" customHeight="1" x14ac:dyDescent="0.25">
      <c r="A35" s="470">
        <v>16</v>
      </c>
      <c r="B35" s="499"/>
      <c r="C35" s="499"/>
      <c r="D35" s="499"/>
      <c r="E35" s="499"/>
      <c r="F35" s="499"/>
      <c r="G35" s="499"/>
      <c r="H35" s="501"/>
      <c r="I35" s="471"/>
      <c r="J35" s="471"/>
      <c r="K35" s="491"/>
      <c r="L35" s="491"/>
      <c r="M35" s="500"/>
      <c r="N35" s="500"/>
      <c r="O35" s="500"/>
      <c r="P35" s="491"/>
      <c r="Q35" s="491"/>
      <c r="R35" s="492">
        <f t="shared" si="4"/>
        <v>0</v>
      </c>
      <c r="S35" s="517">
        <f t="shared" si="1"/>
        <v>0</v>
      </c>
      <c r="T35" s="494">
        <f t="shared" si="2"/>
        <v>0</v>
      </c>
      <c r="U35" s="494">
        <f t="shared" si="5"/>
        <v>0</v>
      </c>
      <c r="V35" s="499"/>
    </row>
    <row r="36" spans="1:22" ht="55.5" hidden="1" customHeight="1" x14ac:dyDescent="0.25">
      <c r="A36" s="470">
        <v>17</v>
      </c>
      <c r="B36" s="499"/>
      <c r="C36" s="499"/>
      <c r="D36" s="499"/>
      <c r="E36" s="499"/>
      <c r="F36" s="499"/>
      <c r="G36" s="499"/>
      <c r="H36" s="501"/>
      <c r="I36" s="471"/>
      <c r="J36" s="471"/>
      <c r="K36" s="491"/>
      <c r="L36" s="491"/>
      <c r="M36" s="500"/>
      <c r="N36" s="500"/>
      <c r="O36" s="500"/>
      <c r="P36" s="491"/>
      <c r="Q36" s="491"/>
      <c r="R36" s="492">
        <f t="shared" si="4"/>
        <v>0</v>
      </c>
      <c r="S36" s="517">
        <f t="shared" si="1"/>
        <v>0</v>
      </c>
      <c r="T36" s="494">
        <f t="shared" si="2"/>
        <v>0</v>
      </c>
      <c r="U36" s="494">
        <f t="shared" si="5"/>
        <v>0</v>
      </c>
      <c r="V36" s="499"/>
    </row>
    <row r="37" spans="1:22" ht="55.5" hidden="1" customHeight="1" x14ac:dyDescent="0.25">
      <c r="A37" s="470">
        <v>18</v>
      </c>
      <c r="B37" s="499"/>
      <c r="C37" s="499"/>
      <c r="D37" s="499"/>
      <c r="E37" s="499"/>
      <c r="F37" s="499"/>
      <c r="G37" s="499"/>
      <c r="H37" s="501"/>
      <c r="I37" s="471"/>
      <c r="J37" s="471"/>
      <c r="K37" s="491"/>
      <c r="L37" s="491"/>
      <c r="M37" s="500"/>
      <c r="N37" s="500"/>
      <c r="O37" s="500"/>
      <c r="P37" s="491"/>
      <c r="Q37" s="491"/>
      <c r="R37" s="492">
        <f t="shared" si="4"/>
        <v>0</v>
      </c>
      <c r="S37" s="517">
        <f t="shared" si="1"/>
        <v>0</v>
      </c>
      <c r="T37" s="494">
        <f t="shared" si="2"/>
        <v>0</v>
      </c>
      <c r="U37" s="494">
        <f t="shared" si="5"/>
        <v>0</v>
      </c>
      <c r="V37" s="499"/>
    </row>
    <row r="38" spans="1:22" ht="55.5" hidden="1" customHeight="1" x14ac:dyDescent="0.25">
      <c r="A38" s="470">
        <v>19</v>
      </c>
      <c r="B38" s="499"/>
      <c r="C38" s="499"/>
      <c r="D38" s="499"/>
      <c r="E38" s="499"/>
      <c r="F38" s="499"/>
      <c r="G38" s="499"/>
      <c r="H38" s="501"/>
      <c r="I38" s="471"/>
      <c r="J38" s="471"/>
      <c r="K38" s="491"/>
      <c r="L38" s="491"/>
      <c r="M38" s="500"/>
      <c r="N38" s="500"/>
      <c r="O38" s="500"/>
      <c r="P38" s="491"/>
      <c r="Q38" s="491"/>
      <c r="R38" s="492">
        <f t="shared" si="4"/>
        <v>0</v>
      </c>
      <c r="S38" s="517">
        <f t="shared" si="1"/>
        <v>0</v>
      </c>
      <c r="T38" s="494">
        <f t="shared" si="2"/>
        <v>0</v>
      </c>
      <c r="U38" s="494">
        <f t="shared" si="5"/>
        <v>0</v>
      </c>
      <c r="V38" s="499"/>
    </row>
    <row r="39" spans="1:22" ht="55.5" hidden="1" customHeight="1" x14ac:dyDescent="0.25">
      <c r="A39" s="470">
        <v>20</v>
      </c>
      <c r="B39" s="499"/>
      <c r="C39" s="499"/>
      <c r="D39" s="499"/>
      <c r="E39" s="499"/>
      <c r="F39" s="499"/>
      <c r="G39" s="499"/>
      <c r="H39" s="501"/>
      <c r="I39" s="471"/>
      <c r="J39" s="471"/>
      <c r="K39" s="491"/>
      <c r="L39" s="491"/>
      <c r="M39" s="500"/>
      <c r="N39" s="500"/>
      <c r="O39" s="500"/>
      <c r="P39" s="491"/>
      <c r="Q39" s="491"/>
      <c r="R39" s="492">
        <f t="shared" si="4"/>
        <v>0</v>
      </c>
      <c r="S39" s="517">
        <f t="shared" si="1"/>
        <v>0</v>
      </c>
      <c r="T39" s="494">
        <f t="shared" si="2"/>
        <v>0</v>
      </c>
      <c r="U39" s="494">
        <f t="shared" si="5"/>
        <v>0</v>
      </c>
      <c r="V39" s="499"/>
    </row>
    <row r="40" spans="1:22" ht="55.5" hidden="1" customHeight="1" x14ac:dyDescent="0.25">
      <c r="A40" s="470">
        <v>21</v>
      </c>
      <c r="B40" s="499"/>
      <c r="C40" s="499"/>
      <c r="D40" s="499"/>
      <c r="E40" s="499"/>
      <c r="F40" s="499"/>
      <c r="G40" s="499"/>
      <c r="H40" s="501"/>
      <c r="I40" s="471"/>
      <c r="J40" s="471"/>
      <c r="K40" s="491"/>
      <c r="L40" s="491"/>
      <c r="M40" s="500"/>
      <c r="N40" s="500"/>
      <c r="O40" s="500"/>
      <c r="P40" s="491"/>
      <c r="Q40" s="491"/>
      <c r="R40" s="492">
        <f t="shared" si="4"/>
        <v>0</v>
      </c>
      <c r="S40" s="517">
        <f t="shared" si="1"/>
        <v>0</v>
      </c>
      <c r="T40" s="494">
        <f t="shared" si="2"/>
        <v>0</v>
      </c>
      <c r="U40" s="494">
        <f>IFERROR(R40/$R$45*100,0)</f>
        <v>0</v>
      </c>
      <c r="V40" s="499"/>
    </row>
    <row r="41" spans="1:22" ht="55.5" hidden="1" customHeight="1" x14ac:dyDescent="0.25">
      <c r="A41" s="470">
        <v>22</v>
      </c>
      <c r="B41" s="499"/>
      <c r="C41" s="499"/>
      <c r="D41" s="499"/>
      <c r="E41" s="499"/>
      <c r="F41" s="499"/>
      <c r="G41" s="499"/>
      <c r="H41" s="501"/>
      <c r="I41" s="471"/>
      <c r="J41" s="471"/>
      <c r="K41" s="491"/>
      <c r="L41" s="491"/>
      <c r="M41" s="500"/>
      <c r="N41" s="500"/>
      <c r="O41" s="500"/>
      <c r="P41" s="491"/>
      <c r="Q41" s="491"/>
      <c r="R41" s="492">
        <f t="shared" si="4"/>
        <v>0</v>
      </c>
      <c r="S41" s="517">
        <f t="shared" si="1"/>
        <v>0</v>
      </c>
      <c r="T41" s="494">
        <f t="shared" si="2"/>
        <v>0</v>
      </c>
      <c r="U41" s="494">
        <f>IFERROR(R41/$R$45*100,0)</f>
        <v>0</v>
      </c>
      <c r="V41" s="499"/>
    </row>
    <row r="42" spans="1:22" ht="55.5" hidden="1" customHeight="1" x14ac:dyDescent="0.25">
      <c r="A42" s="470">
        <v>23</v>
      </c>
      <c r="B42" s="499"/>
      <c r="C42" s="499"/>
      <c r="D42" s="499"/>
      <c r="E42" s="499"/>
      <c r="F42" s="499"/>
      <c r="G42" s="499"/>
      <c r="H42" s="501"/>
      <c r="I42" s="471"/>
      <c r="J42" s="471"/>
      <c r="K42" s="491"/>
      <c r="L42" s="491"/>
      <c r="M42" s="500"/>
      <c r="N42" s="500"/>
      <c r="O42" s="500"/>
      <c r="P42" s="491"/>
      <c r="Q42" s="491"/>
      <c r="R42" s="492">
        <f t="shared" si="4"/>
        <v>0</v>
      </c>
      <c r="S42" s="517">
        <f t="shared" si="1"/>
        <v>0</v>
      </c>
      <c r="T42" s="494">
        <f t="shared" si="2"/>
        <v>0</v>
      </c>
      <c r="U42" s="494">
        <f>IFERROR(R42/$R$45*100,0)</f>
        <v>0</v>
      </c>
      <c r="V42" s="499"/>
    </row>
    <row r="43" spans="1:22" ht="55.5" hidden="1" customHeight="1" x14ac:dyDescent="0.25">
      <c r="A43" s="470">
        <v>24</v>
      </c>
      <c r="B43" s="499"/>
      <c r="C43" s="499"/>
      <c r="D43" s="499"/>
      <c r="E43" s="499"/>
      <c r="F43" s="499"/>
      <c r="G43" s="499"/>
      <c r="H43" s="501"/>
      <c r="I43" s="471"/>
      <c r="J43" s="471"/>
      <c r="K43" s="491"/>
      <c r="L43" s="491"/>
      <c r="M43" s="500"/>
      <c r="N43" s="500"/>
      <c r="O43" s="500"/>
      <c r="P43" s="491"/>
      <c r="Q43" s="491"/>
      <c r="R43" s="492">
        <f t="shared" si="4"/>
        <v>0</v>
      </c>
      <c r="S43" s="517">
        <f t="shared" si="1"/>
        <v>0</v>
      </c>
      <c r="T43" s="494">
        <f t="shared" si="2"/>
        <v>0</v>
      </c>
      <c r="U43" s="494">
        <f>IFERROR(R43/$R$45*100,0)</f>
        <v>0</v>
      </c>
      <c r="V43" s="499"/>
    </row>
    <row r="44" spans="1:22" ht="55.5" hidden="1" customHeight="1" x14ac:dyDescent="0.25">
      <c r="A44" s="470">
        <v>25</v>
      </c>
      <c r="B44" s="499"/>
      <c r="C44" s="499"/>
      <c r="D44" s="499"/>
      <c r="E44" s="499"/>
      <c r="F44" s="499"/>
      <c r="G44" s="499"/>
      <c r="H44" s="501"/>
      <c r="I44" s="471"/>
      <c r="J44" s="471"/>
      <c r="K44" s="491"/>
      <c r="L44" s="491"/>
      <c r="M44" s="500"/>
      <c r="N44" s="500"/>
      <c r="O44" s="500"/>
      <c r="P44" s="491"/>
      <c r="Q44" s="491"/>
      <c r="R44" s="492">
        <f t="shared" si="4"/>
        <v>0</v>
      </c>
      <c r="S44" s="517">
        <f t="shared" si="1"/>
        <v>0</v>
      </c>
      <c r="T44" s="494">
        <f t="shared" si="2"/>
        <v>0</v>
      </c>
      <c r="U44" s="494">
        <f>IFERROR(R44/$R$45*100,0)</f>
        <v>0</v>
      </c>
      <c r="V44" s="499"/>
    </row>
    <row r="45" spans="1:22" s="462" customFormat="1" ht="24.75" customHeight="1" x14ac:dyDescent="0.4">
      <c r="A45" s="990" t="s">
        <v>71</v>
      </c>
      <c r="B45" s="991"/>
      <c r="C45" s="991"/>
      <c r="D45" s="991"/>
      <c r="E45" s="991"/>
      <c r="F45" s="991"/>
      <c r="G45" s="991"/>
      <c r="H45" s="991"/>
      <c r="I45" s="991"/>
      <c r="J45" s="992"/>
      <c r="K45" s="437">
        <f>SUM(K20:K29)</f>
        <v>10000</v>
      </c>
      <c r="L45" s="437">
        <f>SUM(L20:L29)</f>
        <v>10329</v>
      </c>
      <c r="M45" s="486"/>
      <c r="N45" s="486"/>
      <c r="O45" s="486"/>
      <c r="P45" s="437">
        <f>SUM(P20:P29)</f>
        <v>0</v>
      </c>
      <c r="Q45" s="437">
        <f>SUM(Q20:Q29)</f>
        <v>10329</v>
      </c>
      <c r="R45" s="437">
        <f>SUM(R20:R29)</f>
        <v>10329</v>
      </c>
      <c r="S45" s="487">
        <f>R45-L45</f>
        <v>0</v>
      </c>
      <c r="T45" s="480">
        <f>IFERROR(S45/L45*100,0)</f>
        <v>0</v>
      </c>
      <c r="U45" s="480">
        <f>SUM(U20:U29)</f>
        <v>100</v>
      </c>
      <c r="V45" s="481"/>
    </row>
    <row r="46" spans="1:22" x14ac:dyDescent="0.4">
      <c r="A46" s="495" t="s">
        <v>72</v>
      </c>
      <c r="B46" s="495"/>
      <c r="C46" s="495"/>
      <c r="D46" s="495"/>
      <c r="E46" s="495"/>
      <c r="F46" s="495"/>
      <c r="G46" s="495"/>
      <c r="H46" s="495"/>
      <c r="I46" s="495"/>
      <c r="J46" s="495"/>
      <c r="K46" s="498"/>
      <c r="L46" s="498"/>
      <c r="M46" s="498"/>
      <c r="N46" s="498"/>
      <c r="O46" s="498"/>
      <c r="P46" s="503"/>
      <c r="Q46" s="503"/>
      <c r="R46" s="504"/>
      <c r="S46" s="495"/>
      <c r="T46" s="495"/>
      <c r="U46" s="495"/>
      <c r="V46" s="495"/>
    </row>
    <row r="47" spans="1:22" ht="36" customHeight="1" x14ac:dyDescent="0.25">
      <c r="A47" s="984" t="s">
        <v>73</v>
      </c>
      <c r="B47" s="985"/>
      <c r="C47" s="985"/>
      <c r="D47" s="985"/>
      <c r="E47" s="985"/>
      <c r="F47" s="985"/>
      <c r="G47" s="985"/>
      <c r="H47" s="985"/>
      <c r="I47" s="985"/>
      <c r="J47" s="985"/>
      <c r="K47" s="985"/>
      <c r="L47" s="985"/>
      <c r="M47" s="985"/>
      <c r="N47" s="985"/>
      <c r="O47" s="985"/>
      <c r="P47" s="985"/>
      <c r="Q47" s="985"/>
      <c r="R47" s="985"/>
      <c r="S47" s="985"/>
      <c r="T47" s="985"/>
      <c r="U47" s="985"/>
      <c r="V47" s="986"/>
    </row>
    <row r="48" spans="1:22" ht="95.25" customHeight="1" x14ac:dyDescent="0.4">
      <c r="A48" s="1009"/>
      <c r="B48" s="1010"/>
      <c r="C48" s="1010"/>
      <c r="D48" s="1010"/>
      <c r="E48" s="1010"/>
      <c r="F48" s="1010"/>
      <c r="G48" s="1010"/>
      <c r="H48" s="1010"/>
      <c r="I48" s="1010"/>
      <c r="J48" s="1010"/>
      <c r="K48" s="1010"/>
      <c r="L48" s="1010"/>
      <c r="M48" s="1010"/>
      <c r="N48" s="1010"/>
      <c r="O48" s="1010"/>
      <c r="P48" s="1010"/>
      <c r="Q48" s="1010"/>
      <c r="R48" s="1010"/>
      <c r="S48" s="1010"/>
      <c r="T48" s="1010"/>
      <c r="U48" s="1010"/>
      <c r="V48" s="1011"/>
    </row>
    <row r="49" spans="1:22" ht="15" hidden="1" customHeight="1" x14ac:dyDescent="0.4">
      <c r="A49" s="987" t="s">
        <v>74</v>
      </c>
      <c r="B49" s="987"/>
      <c r="C49" s="987"/>
      <c r="D49" s="987"/>
      <c r="E49" s="987"/>
      <c r="F49" s="987"/>
      <c r="G49" s="987"/>
      <c r="H49" s="987"/>
      <c r="I49" s="987"/>
      <c r="J49" s="467"/>
      <c r="K49" s="467"/>
      <c r="L49" s="467"/>
      <c r="M49" s="467"/>
      <c r="N49" s="467"/>
      <c r="O49" s="467"/>
      <c r="P49" s="467"/>
      <c r="Q49" s="467"/>
      <c r="R49" s="467"/>
      <c r="S49" s="467"/>
      <c r="T49" s="467"/>
      <c r="U49" s="467"/>
      <c r="V49" s="467"/>
    </row>
    <row r="50" spans="1:22" ht="15" hidden="1" customHeight="1" x14ac:dyDescent="0.4">
      <c r="A50" s="468" t="s">
        <v>75</v>
      </c>
      <c r="B50" s="468"/>
      <c r="C50" s="979" t="s">
        <v>76</v>
      </c>
      <c r="D50" s="979"/>
      <c r="E50" s="979"/>
      <c r="F50" s="979"/>
      <c r="G50" s="979"/>
      <c r="H50" s="979"/>
      <c r="I50" s="979"/>
      <c r="V50" s="451"/>
    </row>
    <row r="51" spans="1:22" ht="15" hidden="1" customHeight="1" x14ac:dyDescent="0.4">
      <c r="A51" s="468" t="s">
        <v>77</v>
      </c>
      <c r="B51" s="468"/>
      <c r="C51" s="979" t="s">
        <v>78</v>
      </c>
      <c r="D51" s="979"/>
      <c r="E51" s="979"/>
      <c r="F51" s="979"/>
      <c r="G51" s="979"/>
      <c r="H51" s="979"/>
      <c r="I51" s="979"/>
      <c r="V51" s="451"/>
    </row>
    <row r="52" spans="1:22" ht="15" hidden="1" customHeight="1" x14ac:dyDescent="0.4">
      <c r="A52" s="468" t="s">
        <v>79</v>
      </c>
      <c r="B52" s="468"/>
      <c r="C52" s="979" t="s">
        <v>80</v>
      </c>
      <c r="D52" s="979"/>
      <c r="E52" s="979"/>
      <c r="F52" s="979"/>
      <c r="G52" s="979"/>
      <c r="H52" s="979"/>
      <c r="I52" s="979"/>
      <c r="V52" s="451"/>
    </row>
    <row r="53" spans="1:22" ht="15" hidden="1" customHeight="1" x14ac:dyDescent="0.4">
      <c r="A53" s="468" t="s">
        <v>81</v>
      </c>
      <c r="B53" s="468"/>
      <c r="C53" s="979" t="s">
        <v>82</v>
      </c>
      <c r="D53" s="979"/>
      <c r="E53" s="979"/>
      <c r="F53" s="979"/>
      <c r="G53" s="979"/>
      <c r="H53" s="979"/>
      <c r="I53" s="979"/>
      <c r="V53" s="451"/>
    </row>
    <row r="54" spans="1:22" ht="35.25" customHeight="1" x14ac:dyDescent="0.4"/>
  </sheetData>
  <sheetProtection algorithmName="SHA-512" hashValue="ZnYrYPYp9l9MOfKzgVT87nIMCE1cNqvbkMLc1XDSQLCwyZx/JuDKap/8Rc06UC0g5OPHuTl5AKtv6wDCzV5DuQ==" saltValue="I9cw5kYARMk+jsNvLXaIng==" spinCount="100000" sheet="1" objects="1" scenarios="1" selectLockedCells="1" selectUnlockedCells="1"/>
  <mergeCells count="49">
    <mergeCell ref="C51:I51"/>
    <mergeCell ref="C52:I52"/>
    <mergeCell ref="C53:I53"/>
    <mergeCell ref="T18:T19"/>
    <mergeCell ref="A45:J45"/>
    <mergeCell ref="A47:V47"/>
    <mergeCell ref="A48:V48"/>
    <mergeCell ref="A49:I49"/>
    <mergeCell ref="C50:I50"/>
    <mergeCell ref="J18:J19"/>
    <mergeCell ref="K18:K19"/>
    <mergeCell ref="L18:L19"/>
    <mergeCell ref="M18:O18"/>
    <mergeCell ref="P18:R18"/>
    <mergeCell ref="S18:S19"/>
    <mergeCell ref="D18:D19"/>
    <mergeCell ref="A16:V16"/>
    <mergeCell ref="A17:A19"/>
    <mergeCell ref="B17:B19"/>
    <mergeCell ref="C17:H17"/>
    <mergeCell ref="I17:J17"/>
    <mergeCell ref="K17:R17"/>
    <mergeCell ref="S17:T17"/>
    <mergeCell ref="U17:U19"/>
    <mergeCell ref="V17:V19"/>
    <mergeCell ref="C18:C19"/>
    <mergeCell ref="E18:E19"/>
    <mergeCell ref="F18:F19"/>
    <mergeCell ref="G18:G19"/>
    <mergeCell ref="H18:H19"/>
    <mergeCell ref="I18:I19"/>
    <mergeCell ref="A13:I13"/>
    <mergeCell ref="J13:V13"/>
    <mergeCell ref="A14:I14"/>
    <mergeCell ref="J14:V14"/>
    <mergeCell ref="A15:I15"/>
    <mergeCell ref="J15:V15"/>
    <mergeCell ref="A10:I10"/>
    <mergeCell ref="J10:V10"/>
    <mergeCell ref="A11:I11"/>
    <mergeCell ref="J11:V11"/>
    <mergeCell ref="A12:I12"/>
    <mergeCell ref="J12:V12"/>
    <mergeCell ref="A6:V6"/>
    <mergeCell ref="A7:V7"/>
    <mergeCell ref="A8:I8"/>
    <mergeCell ref="J8:V8"/>
    <mergeCell ref="A9:I9"/>
    <mergeCell ref="J9:V9"/>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4:V54"/>
  <sheetViews>
    <sheetView showGridLines="0" topLeftCell="F25" zoomScale="55" zoomScaleNormal="55" zoomScaleSheetLayoutView="80" workbookViewId="0">
      <selection activeCell="A8" sqref="A8:I8"/>
    </sheetView>
  </sheetViews>
  <sheetFormatPr defaultColWidth="9.140625" defaultRowHeight="26.25" x14ac:dyDescent="0.4"/>
  <cols>
    <col min="1" max="1" width="13" style="451" customWidth="1"/>
    <col min="2" max="2" width="23.85546875" style="451" customWidth="1"/>
    <col min="3" max="3" width="51" style="451" customWidth="1"/>
    <col min="4" max="4" width="51.5703125" style="451" customWidth="1"/>
    <col min="5" max="5" width="48.42578125" style="451" customWidth="1"/>
    <col min="6" max="6" width="58.140625" style="451" customWidth="1"/>
    <col min="7" max="7" width="45.28515625" style="451" customWidth="1"/>
    <col min="8" max="8" width="26.42578125" style="451" customWidth="1"/>
    <col min="9" max="9" width="17.5703125" style="451" customWidth="1"/>
    <col min="10" max="10" width="16.28515625" style="451" customWidth="1"/>
    <col min="11" max="15" width="32.28515625" style="451" customWidth="1"/>
    <col min="16" max="16" width="28.5703125" style="451" customWidth="1"/>
    <col min="17" max="17" width="27.140625" style="451" customWidth="1"/>
    <col min="18" max="18" width="30" style="451" customWidth="1"/>
    <col min="19" max="19" width="19.5703125" style="451" customWidth="1"/>
    <col min="20" max="20" width="25" style="451" customWidth="1"/>
    <col min="21" max="21" width="20" style="451" customWidth="1"/>
    <col min="22" max="22" width="36" style="455" customWidth="1"/>
    <col min="23" max="25" width="9.140625" style="454"/>
    <col min="26" max="26" width="18.7109375" style="454" bestFit="1" customWidth="1"/>
    <col min="27" max="27" width="9.140625" style="454"/>
    <col min="28" max="28" width="14" style="454" bestFit="1" customWidth="1"/>
    <col min="29" max="16384" width="9.140625" style="454"/>
  </cols>
  <sheetData>
    <row r="4" spans="1:22" ht="33.75" x14ac:dyDescent="0.4">
      <c r="K4" s="453"/>
      <c r="L4" s="453"/>
      <c r="M4" s="453"/>
      <c r="N4" s="453"/>
      <c r="O4" s="453"/>
    </row>
    <row r="5" spans="1:22" ht="39" customHeight="1" x14ac:dyDescent="0.4"/>
    <row r="6" spans="1:22" ht="31.5" customHeight="1" x14ac:dyDescent="0.25">
      <c r="A6" s="969" t="s">
        <v>0</v>
      </c>
      <c r="B6" s="969"/>
      <c r="C6" s="969"/>
      <c r="D6" s="969"/>
      <c r="E6" s="969"/>
      <c r="F6" s="969"/>
      <c r="G6" s="969"/>
      <c r="H6" s="969"/>
      <c r="I6" s="969"/>
      <c r="J6" s="969"/>
      <c r="K6" s="969"/>
      <c r="L6" s="969"/>
      <c r="M6" s="969"/>
      <c r="N6" s="969"/>
      <c r="O6" s="969"/>
      <c r="P6" s="969"/>
      <c r="Q6" s="969"/>
      <c r="R6" s="969"/>
      <c r="S6" s="969"/>
      <c r="T6" s="969"/>
      <c r="U6" s="969"/>
      <c r="V6" s="969"/>
    </row>
    <row r="7" spans="1:22" x14ac:dyDescent="0.25">
      <c r="A7" s="970" t="s">
        <v>1</v>
      </c>
      <c r="B7" s="970"/>
      <c r="C7" s="970"/>
      <c r="D7" s="970"/>
      <c r="E7" s="970"/>
      <c r="F7" s="970"/>
      <c r="G7" s="970"/>
      <c r="H7" s="970"/>
      <c r="I7" s="970"/>
      <c r="J7" s="970"/>
      <c r="K7" s="970"/>
      <c r="L7" s="970"/>
      <c r="M7" s="970"/>
      <c r="N7" s="970"/>
      <c r="O7" s="970"/>
      <c r="P7" s="970"/>
      <c r="Q7" s="970"/>
      <c r="R7" s="970"/>
      <c r="S7" s="970"/>
      <c r="T7" s="970"/>
      <c r="U7" s="970"/>
      <c r="V7" s="970"/>
    </row>
    <row r="8" spans="1:22" ht="45" customHeight="1" x14ac:dyDescent="0.25">
      <c r="A8" s="971" t="s">
        <v>2</v>
      </c>
      <c r="B8" s="971"/>
      <c r="C8" s="971"/>
      <c r="D8" s="971"/>
      <c r="E8" s="971"/>
      <c r="F8" s="971"/>
      <c r="G8" s="971"/>
      <c r="H8" s="971"/>
      <c r="I8" s="971"/>
      <c r="J8" s="972" t="s">
        <v>1481</v>
      </c>
      <c r="K8" s="972"/>
      <c r="L8" s="972"/>
      <c r="M8" s="972"/>
      <c r="N8" s="972"/>
      <c r="O8" s="972"/>
      <c r="P8" s="972"/>
      <c r="Q8" s="972"/>
      <c r="R8" s="972"/>
      <c r="S8" s="972"/>
      <c r="T8" s="972"/>
      <c r="U8" s="972"/>
      <c r="V8" s="972"/>
    </row>
    <row r="9" spans="1:22" ht="45" customHeight="1" x14ac:dyDescent="0.25">
      <c r="A9" s="971" t="s">
        <v>4</v>
      </c>
      <c r="B9" s="971"/>
      <c r="C9" s="971"/>
      <c r="D9" s="971"/>
      <c r="E9" s="971"/>
      <c r="F9" s="971"/>
      <c r="G9" s="971"/>
      <c r="H9" s="971"/>
      <c r="I9" s="971"/>
      <c r="J9" s="972" t="s">
        <v>1852</v>
      </c>
      <c r="K9" s="972"/>
      <c r="L9" s="972"/>
      <c r="M9" s="972"/>
      <c r="N9" s="972"/>
      <c r="O9" s="972"/>
      <c r="P9" s="972"/>
      <c r="Q9" s="972"/>
      <c r="R9" s="972"/>
      <c r="S9" s="972"/>
      <c r="T9" s="972"/>
      <c r="U9" s="972"/>
      <c r="V9" s="972"/>
    </row>
    <row r="10" spans="1:22" ht="45" customHeight="1" x14ac:dyDescent="0.25">
      <c r="A10" s="971" t="s">
        <v>6</v>
      </c>
      <c r="B10" s="971"/>
      <c r="C10" s="971"/>
      <c r="D10" s="971"/>
      <c r="E10" s="971"/>
      <c r="F10" s="971"/>
      <c r="G10" s="971"/>
      <c r="H10" s="971"/>
      <c r="I10" s="971"/>
      <c r="J10" s="972" t="s">
        <v>680</v>
      </c>
      <c r="K10" s="972"/>
      <c r="L10" s="972"/>
      <c r="M10" s="972"/>
      <c r="N10" s="972"/>
      <c r="O10" s="972"/>
      <c r="P10" s="972"/>
      <c r="Q10" s="972"/>
      <c r="R10" s="972"/>
      <c r="S10" s="972"/>
      <c r="T10" s="972"/>
      <c r="U10" s="972"/>
      <c r="V10" s="972"/>
    </row>
    <row r="11" spans="1:22" ht="45" customHeight="1" x14ac:dyDescent="0.25">
      <c r="A11" s="971" t="s">
        <v>8</v>
      </c>
      <c r="B11" s="971"/>
      <c r="C11" s="971"/>
      <c r="D11" s="971"/>
      <c r="E11" s="971"/>
      <c r="F11" s="971"/>
      <c r="G11" s="971"/>
      <c r="H11" s="971"/>
      <c r="I11" s="971"/>
      <c r="J11" s="972" t="s">
        <v>1853</v>
      </c>
      <c r="K11" s="972"/>
      <c r="L11" s="972"/>
      <c r="M11" s="972"/>
      <c r="N11" s="972"/>
      <c r="O11" s="972"/>
      <c r="P11" s="972"/>
      <c r="Q11" s="972"/>
      <c r="R11" s="972"/>
      <c r="S11" s="972"/>
      <c r="T11" s="972"/>
      <c r="U11" s="972"/>
      <c r="V11" s="972"/>
    </row>
    <row r="12" spans="1:22" ht="66" customHeight="1" x14ac:dyDescent="0.25">
      <c r="A12" s="971" t="s">
        <v>85</v>
      </c>
      <c r="B12" s="971"/>
      <c r="C12" s="971"/>
      <c r="D12" s="971"/>
      <c r="E12" s="971"/>
      <c r="F12" s="971"/>
      <c r="G12" s="971"/>
      <c r="H12" s="971"/>
      <c r="I12" s="971"/>
      <c r="J12" s="972" t="s">
        <v>1854</v>
      </c>
      <c r="K12" s="972"/>
      <c r="L12" s="972"/>
      <c r="M12" s="972"/>
      <c r="N12" s="972"/>
      <c r="O12" s="972"/>
      <c r="P12" s="972"/>
      <c r="Q12" s="972"/>
      <c r="R12" s="972"/>
      <c r="S12" s="972"/>
      <c r="T12" s="972"/>
      <c r="U12" s="972"/>
      <c r="V12" s="972"/>
    </row>
    <row r="13" spans="1:22" ht="45" customHeight="1" x14ac:dyDescent="0.25">
      <c r="A13" s="971" t="s">
        <v>12</v>
      </c>
      <c r="B13" s="971"/>
      <c r="C13" s="971"/>
      <c r="D13" s="971"/>
      <c r="E13" s="971"/>
      <c r="F13" s="971"/>
      <c r="G13" s="971"/>
      <c r="H13" s="971"/>
      <c r="I13" s="971"/>
      <c r="J13" s="972" t="s">
        <v>247</v>
      </c>
      <c r="K13" s="972"/>
      <c r="L13" s="972"/>
      <c r="M13" s="972"/>
      <c r="N13" s="972"/>
      <c r="O13" s="972"/>
      <c r="P13" s="972"/>
      <c r="Q13" s="972"/>
      <c r="R13" s="972"/>
      <c r="S13" s="972"/>
      <c r="T13" s="972"/>
      <c r="U13" s="972"/>
      <c r="V13" s="972"/>
    </row>
    <row r="14" spans="1:22" ht="50.25" customHeight="1" x14ac:dyDescent="0.25">
      <c r="A14" s="971" t="s">
        <v>14</v>
      </c>
      <c r="B14" s="971"/>
      <c r="C14" s="971"/>
      <c r="D14" s="971"/>
      <c r="E14" s="971"/>
      <c r="F14" s="971"/>
      <c r="G14" s="971"/>
      <c r="H14" s="971"/>
      <c r="I14" s="971"/>
      <c r="J14" s="972" t="s">
        <v>1510</v>
      </c>
      <c r="K14" s="972"/>
      <c r="L14" s="972"/>
      <c r="M14" s="972"/>
      <c r="N14" s="972"/>
      <c r="O14" s="972"/>
      <c r="P14" s="972"/>
      <c r="Q14" s="972"/>
      <c r="R14" s="972"/>
      <c r="S14" s="972"/>
      <c r="T14" s="972"/>
      <c r="U14" s="972"/>
      <c r="V14" s="972"/>
    </row>
    <row r="15" spans="1:22" ht="63.75" customHeight="1" x14ac:dyDescent="0.25">
      <c r="A15" s="976" t="s">
        <v>16</v>
      </c>
      <c r="B15" s="976"/>
      <c r="C15" s="976"/>
      <c r="D15" s="976"/>
      <c r="E15" s="976"/>
      <c r="F15" s="976"/>
      <c r="G15" s="976"/>
      <c r="H15" s="976"/>
      <c r="I15" s="976"/>
      <c r="J15" s="977" t="s">
        <v>1855</v>
      </c>
      <c r="K15" s="977"/>
      <c r="L15" s="977"/>
      <c r="M15" s="977"/>
      <c r="N15" s="977"/>
      <c r="O15" s="977"/>
      <c r="P15" s="977"/>
      <c r="Q15" s="977"/>
      <c r="R15" s="977"/>
      <c r="S15" s="977"/>
      <c r="T15" s="977"/>
      <c r="U15" s="977"/>
      <c r="V15" s="977"/>
    </row>
    <row r="16" spans="1:22" s="456" customFormat="1" ht="54" customHeight="1" x14ac:dyDescent="0.25">
      <c r="A16" s="978"/>
      <c r="B16" s="978"/>
      <c r="C16" s="978"/>
      <c r="D16" s="978"/>
      <c r="E16" s="978"/>
      <c r="F16" s="978"/>
      <c r="G16" s="978"/>
      <c r="H16" s="978"/>
      <c r="I16" s="978"/>
      <c r="J16" s="978"/>
      <c r="K16" s="978"/>
      <c r="L16" s="978"/>
      <c r="M16" s="978"/>
      <c r="N16" s="978"/>
      <c r="O16" s="978"/>
      <c r="P16" s="978"/>
      <c r="Q16" s="978"/>
      <c r="R16" s="978"/>
      <c r="S16" s="978"/>
      <c r="T16" s="978"/>
      <c r="U16" s="978"/>
      <c r="V16" s="978"/>
    </row>
    <row r="17" spans="1:22" ht="60" customHeight="1" x14ac:dyDescent="0.25">
      <c r="A17" s="931" t="s">
        <v>17</v>
      </c>
      <c r="B17" s="931" t="s">
        <v>18</v>
      </c>
      <c r="C17" s="932" t="s">
        <v>19</v>
      </c>
      <c r="D17" s="933"/>
      <c r="E17" s="933"/>
      <c r="F17" s="933"/>
      <c r="G17" s="933"/>
      <c r="H17" s="934"/>
      <c r="I17" s="932" t="s">
        <v>20</v>
      </c>
      <c r="J17" s="934"/>
      <c r="K17" s="1035" t="s">
        <v>21</v>
      </c>
      <c r="L17" s="1035"/>
      <c r="M17" s="1035"/>
      <c r="N17" s="1035"/>
      <c r="O17" s="1035"/>
      <c r="P17" s="1035"/>
      <c r="Q17" s="1035"/>
      <c r="R17" s="1035"/>
      <c r="S17" s="931" t="s">
        <v>22</v>
      </c>
      <c r="T17" s="931"/>
      <c r="U17" s="936" t="s">
        <v>89</v>
      </c>
      <c r="V17" s="931" t="s">
        <v>24</v>
      </c>
    </row>
    <row r="18" spans="1:22" ht="48.75" customHeight="1" x14ac:dyDescent="0.25">
      <c r="A18" s="931"/>
      <c r="B18" s="931"/>
      <c r="C18" s="929" t="s">
        <v>25</v>
      </c>
      <c r="D18" s="937" t="s">
        <v>26</v>
      </c>
      <c r="E18" s="937" t="s">
        <v>27</v>
      </c>
      <c r="F18" s="929" t="s">
        <v>28</v>
      </c>
      <c r="G18" s="937" t="s">
        <v>29</v>
      </c>
      <c r="H18" s="937" t="s">
        <v>30</v>
      </c>
      <c r="I18" s="929" t="s">
        <v>31</v>
      </c>
      <c r="J18" s="937" t="s">
        <v>32</v>
      </c>
      <c r="K18" s="1035" t="s">
        <v>33</v>
      </c>
      <c r="L18" s="1047" t="s">
        <v>581</v>
      </c>
      <c r="M18" s="942" t="s">
        <v>35</v>
      </c>
      <c r="N18" s="943"/>
      <c r="O18" s="944"/>
      <c r="P18" s="942" t="s">
        <v>36</v>
      </c>
      <c r="Q18" s="943"/>
      <c r="R18" s="944"/>
      <c r="S18" s="931" t="s">
        <v>90</v>
      </c>
      <c r="T18" s="931" t="s">
        <v>91</v>
      </c>
      <c r="U18" s="936"/>
      <c r="V18" s="931"/>
    </row>
    <row r="19" spans="1:22" ht="79.900000000000006" customHeight="1" x14ac:dyDescent="0.25">
      <c r="A19" s="931"/>
      <c r="B19" s="931"/>
      <c r="C19" s="929"/>
      <c r="D19" s="938"/>
      <c r="E19" s="938"/>
      <c r="F19" s="929"/>
      <c r="G19" s="939"/>
      <c r="H19" s="939"/>
      <c r="I19" s="929"/>
      <c r="J19" s="939"/>
      <c r="K19" s="1035"/>
      <c r="L19" s="1048"/>
      <c r="M19" s="431" t="s">
        <v>39</v>
      </c>
      <c r="N19" s="431" t="s">
        <v>40</v>
      </c>
      <c r="O19" s="431" t="s">
        <v>41</v>
      </c>
      <c r="P19" s="431" t="s">
        <v>42</v>
      </c>
      <c r="Q19" s="431" t="s">
        <v>43</v>
      </c>
      <c r="R19" s="431" t="s">
        <v>44</v>
      </c>
      <c r="S19" s="931"/>
      <c r="T19" s="931"/>
      <c r="U19" s="936"/>
      <c r="V19" s="931"/>
    </row>
    <row r="20" spans="1:22" ht="315" x14ac:dyDescent="0.25">
      <c r="A20" s="470">
        <v>1</v>
      </c>
      <c r="B20" s="433" t="s">
        <v>402</v>
      </c>
      <c r="C20" s="470" t="s">
        <v>1856</v>
      </c>
      <c r="D20" s="470" t="s">
        <v>1857</v>
      </c>
      <c r="E20" s="470" t="s">
        <v>1858</v>
      </c>
      <c r="F20" s="470" t="s">
        <v>1859</v>
      </c>
      <c r="G20" s="470" t="s">
        <v>1860</v>
      </c>
      <c r="H20" s="470" t="s">
        <v>1852</v>
      </c>
      <c r="I20" s="471" t="s">
        <v>59</v>
      </c>
      <c r="J20" s="471" t="s">
        <v>53</v>
      </c>
      <c r="K20" s="1193">
        <v>87000</v>
      </c>
      <c r="L20" s="1196">
        <v>89862.3</v>
      </c>
      <c r="M20" s="577"/>
      <c r="N20" s="577"/>
      <c r="O20" s="577"/>
      <c r="P20" s="1193">
        <v>0</v>
      </c>
      <c r="Q20" s="1193">
        <f>R20-P20</f>
        <v>19862.3</v>
      </c>
      <c r="R20" s="1199">
        <v>19862.3</v>
      </c>
      <c r="S20" s="1199">
        <f>R20-L20</f>
        <v>-70000</v>
      </c>
      <c r="T20" s="1003">
        <f>IFERROR(S20/L20*100,0)</f>
        <v>-77.896960126771745</v>
      </c>
      <c r="U20" s="1175">
        <f>IFERROR(R20/$R$45*100,0)</f>
        <v>100</v>
      </c>
      <c r="V20" s="470" t="s">
        <v>1852</v>
      </c>
    </row>
    <row r="21" spans="1:22" ht="315" x14ac:dyDescent="0.25">
      <c r="A21" s="470">
        <v>2</v>
      </c>
      <c r="B21" s="433" t="s">
        <v>402</v>
      </c>
      <c r="C21" s="470" t="s">
        <v>1861</v>
      </c>
      <c r="D21" s="470" t="s">
        <v>1862</v>
      </c>
      <c r="E21" s="470" t="s">
        <v>1863</v>
      </c>
      <c r="F21" s="470" t="s">
        <v>1864</v>
      </c>
      <c r="G21" s="490" t="s">
        <v>1865</v>
      </c>
      <c r="H21" s="470" t="s">
        <v>1852</v>
      </c>
      <c r="I21" s="471" t="s">
        <v>59</v>
      </c>
      <c r="J21" s="471" t="s">
        <v>53</v>
      </c>
      <c r="K21" s="1194"/>
      <c r="L21" s="1197"/>
      <c r="M21" s="577"/>
      <c r="N21" s="577"/>
      <c r="O21" s="577"/>
      <c r="P21" s="1194"/>
      <c r="Q21" s="1194"/>
      <c r="R21" s="1200"/>
      <c r="S21" s="1200"/>
      <c r="T21" s="1004"/>
      <c r="U21" s="1176"/>
      <c r="V21" s="470" t="s">
        <v>1852</v>
      </c>
    </row>
    <row r="22" spans="1:22" ht="236.25" x14ac:dyDescent="0.25">
      <c r="A22" s="470">
        <v>3</v>
      </c>
      <c r="B22" s="433" t="s">
        <v>402</v>
      </c>
      <c r="C22" s="470" t="s">
        <v>1866</v>
      </c>
      <c r="D22" s="470" t="s">
        <v>1867</v>
      </c>
      <c r="E22" s="470" t="s">
        <v>1868</v>
      </c>
      <c r="F22" s="470" t="s">
        <v>1869</v>
      </c>
      <c r="G22" s="470" t="s">
        <v>1870</v>
      </c>
      <c r="H22" s="470" t="s">
        <v>1852</v>
      </c>
      <c r="I22" s="471" t="s">
        <v>59</v>
      </c>
      <c r="J22" s="471" t="s">
        <v>53</v>
      </c>
      <c r="K22" s="1194"/>
      <c r="L22" s="1197"/>
      <c r="M22" s="577"/>
      <c r="N22" s="577"/>
      <c r="O22" s="577"/>
      <c r="P22" s="1194"/>
      <c r="Q22" s="1194"/>
      <c r="R22" s="1200"/>
      <c r="S22" s="1200"/>
      <c r="T22" s="1004"/>
      <c r="U22" s="1176"/>
      <c r="V22" s="470" t="s">
        <v>1852</v>
      </c>
    </row>
    <row r="23" spans="1:22" ht="183.75" x14ac:dyDescent="0.25">
      <c r="A23" s="470">
        <v>4</v>
      </c>
      <c r="B23" s="433" t="s">
        <v>402</v>
      </c>
      <c r="C23" s="470" t="s">
        <v>1871</v>
      </c>
      <c r="D23" s="470" t="s">
        <v>1872</v>
      </c>
      <c r="E23" s="470" t="s">
        <v>1873</v>
      </c>
      <c r="F23" s="470" t="s">
        <v>1874</v>
      </c>
      <c r="G23" s="470" t="s">
        <v>1875</v>
      </c>
      <c r="H23" s="470" t="s">
        <v>1852</v>
      </c>
      <c r="I23" s="471" t="s">
        <v>59</v>
      </c>
      <c r="J23" s="471" t="s">
        <v>53</v>
      </c>
      <c r="K23" s="1194"/>
      <c r="L23" s="1197"/>
      <c r="M23" s="577"/>
      <c r="N23" s="577"/>
      <c r="O23" s="577"/>
      <c r="P23" s="1194"/>
      <c r="Q23" s="1194"/>
      <c r="R23" s="1200"/>
      <c r="S23" s="1200"/>
      <c r="T23" s="1004"/>
      <c r="U23" s="1176"/>
      <c r="V23" s="470" t="s">
        <v>1852</v>
      </c>
    </row>
    <row r="24" spans="1:22" ht="157.5" x14ac:dyDescent="0.25">
      <c r="A24" s="470">
        <v>5</v>
      </c>
      <c r="B24" s="433" t="s">
        <v>402</v>
      </c>
      <c r="C24" s="470" t="s">
        <v>1876</v>
      </c>
      <c r="D24" s="470" t="s">
        <v>1877</v>
      </c>
      <c r="E24" s="470" t="s">
        <v>1878</v>
      </c>
      <c r="F24" s="470" t="s">
        <v>1879</v>
      </c>
      <c r="G24" s="470" t="s">
        <v>1880</v>
      </c>
      <c r="H24" s="470" t="s">
        <v>1852</v>
      </c>
      <c r="I24" s="471" t="s">
        <v>59</v>
      </c>
      <c r="J24" s="471" t="s">
        <v>53</v>
      </c>
      <c r="K24" s="1194"/>
      <c r="L24" s="1197"/>
      <c r="M24" s="577"/>
      <c r="N24" s="577"/>
      <c r="O24" s="577"/>
      <c r="P24" s="1194"/>
      <c r="Q24" s="1194"/>
      <c r="R24" s="1200"/>
      <c r="S24" s="1200"/>
      <c r="T24" s="1004"/>
      <c r="U24" s="1176"/>
      <c r="V24" s="470" t="s">
        <v>1852</v>
      </c>
    </row>
    <row r="25" spans="1:22" ht="210" x14ac:dyDescent="0.25">
      <c r="A25" s="470">
        <v>6</v>
      </c>
      <c r="B25" s="433" t="s">
        <v>402</v>
      </c>
      <c r="C25" s="470" t="s">
        <v>1881</v>
      </c>
      <c r="D25" s="470" t="s">
        <v>1882</v>
      </c>
      <c r="E25" s="470" t="s">
        <v>1878</v>
      </c>
      <c r="F25" s="470" t="s">
        <v>1879</v>
      </c>
      <c r="G25" s="470" t="s">
        <v>1880</v>
      </c>
      <c r="H25" s="470" t="s">
        <v>1852</v>
      </c>
      <c r="I25" s="471" t="s">
        <v>59</v>
      </c>
      <c r="J25" s="471" t="s">
        <v>53</v>
      </c>
      <c r="K25" s="1194"/>
      <c r="L25" s="1197"/>
      <c r="M25" s="577"/>
      <c r="N25" s="577"/>
      <c r="O25" s="577"/>
      <c r="P25" s="1194"/>
      <c r="Q25" s="1194"/>
      <c r="R25" s="1200"/>
      <c r="S25" s="1200"/>
      <c r="T25" s="1004"/>
      <c r="U25" s="1176"/>
      <c r="V25" s="470" t="s">
        <v>1852</v>
      </c>
    </row>
    <row r="26" spans="1:22" ht="131.25" x14ac:dyDescent="0.25">
      <c r="A26" s="470">
        <v>7</v>
      </c>
      <c r="B26" s="433" t="s">
        <v>402</v>
      </c>
      <c r="C26" s="470" t="s">
        <v>1883</v>
      </c>
      <c r="D26" s="470" t="s">
        <v>1884</v>
      </c>
      <c r="E26" s="470" t="s">
        <v>1885</v>
      </c>
      <c r="F26" s="470" t="s">
        <v>1886</v>
      </c>
      <c r="G26" s="470" t="s">
        <v>1887</v>
      </c>
      <c r="H26" s="470" t="s">
        <v>1852</v>
      </c>
      <c r="I26" s="471" t="s">
        <v>59</v>
      </c>
      <c r="J26" s="471" t="s">
        <v>53</v>
      </c>
      <c r="K26" s="1195"/>
      <c r="L26" s="1198"/>
      <c r="M26" s="578"/>
      <c r="N26" s="578"/>
      <c r="O26" s="578"/>
      <c r="P26" s="1195"/>
      <c r="Q26" s="1195"/>
      <c r="R26" s="1201"/>
      <c r="S26" s="1201"/>
      <c r="T26" s="1005"/>
      <c r="U26" s="1177"/>
      <c r="V26" s="470" t="s">
        <v>1852</v>
      </c>
    </row>
    <row r="27" spans="1:22" ht="55.5" hidden="1" customHeight="1" x14ac:dyDescent="0.25">
      <c r="A27" s="470">
        <v>8</v>
      </c>
      <c r="B27" s="499"/>
      <c r="C27" s="499"/>
      <c r="D27" s="499"/>
      <c r="E27" s="499"/>
      <c r="F27" s="499"/>
      <c r="G27" s="499"/>
      <c r="H27" s="501"/>
      <c r="I27" s="471"/>
      <c r="J27" s="471"/>
      <c r="K27" s="579"/>
      <c r="L27" s="579"/>
      <c r="M27" s="579"/>
      <c r="N27" s="579"/>
      <c r="O27" s="579"/>
      <c r="P27" s="579"/>
      <c r="Q27" s="579"/>
      <c r="R27" s="580">
        <f t="shared" ref="R27:R29" si="0">P27+Q27</f>
        <v>0</v>
      </c>
      <c r="S27" s="581">
        <f t="shared" ref="S27:S29" si="1">R27-K27</f>
        <v>0</v>
      </c>
      <c r="T27" s="494">
        <f t="shared" ref="T27:T29" si="2">IFERROR(S27/K27*100,0)</f>
        <v>0</v>
      </c>
      <c r="U27" s="494">
        <f t="shared" ref="U27:U29" si="3">IFERROR(R27/$R$45*100,0)</f>
        <v>0</v>
      </c>
      <c r="V27" s="499"/>
    </row>
    <row r="28" spans="1:22" ht="55.5" hidden="1" customHeight="1" x14ac:dyDescent="0.25">
      <c r="A28" s="470">
        <v>9</v>
      </c>
      <c r="B28" s="499"/>
      <c r="C28" s="499"/>
      <c r="D28" s="499"/>
      <c r="E28" s="499"/>
      <c r="F28" s="499"/>
      <c r="G28" s="499"/>
      <c r="H28" s="501"/>
      <c r="I28" s="471"/>
      <c r="J28" s="471"/>
      <c r="K28" s="579"/>
      <c r="L28" s="579"/>
      <c r="M28" s="579"/>
      <c r="N28" s="579"/>
      <c r="O28" s="579"/>
      <c r="P28" s="579"/>
      <c r="Q28" s="579"/>
      <c r="R28" s="580">
        <f t="shared" si="0"/>
        <v>0</v>
      </c>
      <c r="S28" s="581">
        <f t="shared" si="1"/>
        <v>0</v>
      </c>
      <c r="T28" s="494">
        <f t="shared" si="2"/>
        <v>0</v>
      </c>
      <c r="U28" s="494">
        <f t="shared" si="3"/>
        <v>0</v>
      </c>
      <c r="V28" s="499"/>
    </row>
    <row r="29" spans="1:22" ht="55.5" hidden="1" customHeight="1" x14ac:dyDescent="0.25">
      <c r="A29" s="470">
        <v>10</v>
      </c>
      <c r="B29" s="499"/>
      <c r="C29" s="499"/>
      <c r="D29" s="499"/>
      <c r="E29" s="499"/>
      <c r="F29" s="499"/>
      <c r="G29" s="499"/>
      <c r="H29" s="501"/>
      <c r="I29" s="471"/>
      <c r="J29" s="471"/>
      <c r="K29" s="579"/>
      <c r="L29" s="579"/>
      <c r="M29" s="579"/>
      <c r="N29" s="579"/>
      <c r="O29" s="579"/>
      <c r="P29" s="579"/>
      <c r="Q29" s="579"/>
      <c r="R29" s="580">
        <f t="shared" si="0"/>
        <v>0</v>
      </c>
      <c r="S29" s="581">
        <f t="shared" si="1"/>
        <v>0</v>
      </c>
      <c r="T29" s="494">
        <f t="shared" si="2"/>
        <v>0</v>
      </c>
      <c r="U29" s="494">
        <f t="shared" si="3"/>
        <v>0</v>
      </c>
      <c r="V29" s="499"/>
    </row>
    <row r="30" spans="1:22" ht="55.5" hidden="1" customHeight="1" x14ac:dyDescent="0.25">
      <c r="A30" s="470">
        <v>11</v>
      </c>
      <c r="B30" s="499"/>
      <c r="C30" s="499"/>
      <c r="D30" s="499"/>
      <c r="E30" s="499"/>
      <c r="F30" s="499"/>
      <c r="G30" s="499"/>
      <c r="H30" s="501"/>
      <c r="I30" s="471"/>
      <c r="J30" s="471"/>
      <c r="K30" s="579"/>
      <c r="L30" s="579"/>
      <c r="M30" s="579"/>
      <c r="N30" s="579"/>
      <c r="O30" s="579"/>
      <c r="P30" s="579"/>
      <c r="Q30" s="579"/>
      <c r="R30" s="580">
        <f>P30+Q30</f>
        <v>0</v>
      </c>
      <c r="S30" s="581">
        <f>R30-K30</f>
        <v>0</v>
      </c>
      <c r="T30" s="494">
        <f>IFERROR(S30/K30*100,0)</f>
        <v>0</v>
      </c>
      <c r="U30" s="494">
        <f>IFERROR(R30/$R$45*100,0)</f>
        <v>0</v>
      </c>
      <c r="V30" s="499"/>
    </row>
    <row r="31" spans="1:22" ht="55.5" hidden="1" customHeight="1" x14ac:dyDescent="0.4">
      <c r="A31" s="470">
        <v>12</v>
      </c>
      <c r="B31" s="499"/>
      <c r="C31" s="499"/>
      <c r="D31" s="499"/>
      <c r="F31" s="499"/>
      <c r="G31" s="499"/>
      <c r="H31" s="501"/>
      <c r="I31" s="471"/>
      <c r="J31" s="471"/>
      <c r="K31" s="579"/>
      <c r="L31" s="579"/>
      <c r="M31" s="579"/>
      <c r="N31" s="579"/>
      <c r="O31" s="579"/>
      <c r="P31" s="579"/>
      <c r="Q31" s="579"/>
      <c r="R31" s="580">
        <f t="shared" ref="R31:R44" si="4">P31+Q31</f>
        <v>0</v>
      </c>
      <c r="S31" s="581">
        <f t="shared" ref="S31:S44" si="5">R31-K31</f>
        <v>0</v>
      </c>
      <c r="T31" s="494">
        <f t="shared" ref="T31:T44" si="6">IFERROR(S31/K31*100,0)</f>
        <v>0</v>
      </c>
      <c r="U31" s="494">
        <f t="shared" ref="U31:U39" si="7">IFERROR(R31/$R$45*100,0)</f>
        <v>0</v>
      </c>
      <c r="V31" s="499"/>
    </row>
    <row r="32" spans="1:22" ht="55.5" hidden="1" customHeight="1" x14ac:dyDescent="0.25">
      <c r="A32" s="470">
        <v>13</v>
      </c>
      <c r="B32" s="499"/>
      <c r="C32" s="499"/>
      <c r="D32" s="499"/>
      <c r="E32" s="499"/>
      <c r="F32" s="499"/>
      <c r="G32" s="499"/>
      <c r="H32" s="501"/>
      <c r="I32" s="471"/>
      <c r="J32" s="471"/>
      <c r="K32" s="579"/>
      <c r="L32" s="579"/>
      <c r="M32" s="579"/>
      <c r="N32" s="579"/>
      <c r="O32" s="579"/>
      <c r="P32" s="579"/>
      <c r="Q32" s="579"/>
      <c r="R32" s="580">
        <f t="shared" si="4"/>
        <v>0</v>
      </c>
      <c r="S32" s="581">
        <f t="shared" si="5"/>
        <v>0</v>
      </c>
      <c r="T32" s="494">
        <f t="shared" si="6"/>
        <v>0</v>
      </c>
      <c r="U32" s="494">
        <f t="shared" si="7"/>
        <v>0</v>
      </c>
      <c r="V32" s="499"/>
    </row>
    <row r="33" spans="1:22" ht="55.5" hidden="1" customHeight="1" x14ac:dyDescent="0.25">
      <c r="A33" s="470">
        <v>14</v>
      </c>
      <c r="B33" s="499"/>
      <c r="C33" s="499"/>
      <c r="D33" s="499"/>
      <c r="E33" s="499"/>
      <c r="F33" s="499"/>
      <c r="G33" s="499"/>
      <c r="H33" s="501"/>
      <c r="I33" s="471"/>
      <c r="J33" s="471"/>
      <c r="K33" s="579"/>
      <c r="L33" s="579"/>
      <c r="M33" s="579"/>
      <c r="N33" s="579"/>
      <c r="O33" s="579"/>
      <c r="P33" s="579"/>
      <c r="Q33" s="579"/>
      <c r="R33" s="580">
        <f t="shared" si="4"/>
        <v>0</v>
      </c>
      <c r="S33" s="581">
        <f t="shared" si="5"/>
        <v>0</v>
      </c>
      <c r="T33" s="494">
        <f t="shared" si="6"/>
        <v>0</v>
      </c>
      <c r="U33" s="494">
        <f t="shared" si="7"/>
        <v>0</v>
      </c>
      <c r="V33" s="499"/>
    </row>
    <row r="34" spans="1:22" ht="55.5" hidden="1" customHeight="1" x14ac:dyDescent="0.25">
      <c r="A34" s="470">
        <v>15</v>
      </c>
      <c r="B34" s="499"/>
      <c r="C34" s="499"/>
      <c r="D34" s="499"/>
      <c r="E34" s="499"/>
      <c r="F34" s="499"/>
      <c r="G34" s="499"/>
      <c r="H34" s="501"/>
      <c r="I34" s="471"/>
      <c r="J34" s="471"/>
      <c r="K34" s="579"/>
      <c r="L34" s="579"/>
      <c r="M34" s="579"/>
      <c r="N34" s="579"/>
      <c r="O34" s="579"/>
      <c r="P34" s="579"/>
      <c r="Q34" s="579"/>
      <c r="R34" s="580">
        <f t="shared" si="4"/>
        <v>0</v>
      </c>
      <c r="S34" s="581">
        <f t="shared" si="5"/>
        <v>0</v>
      </c>
      <c r="T34" s="494">
        <f t="shared" si="6"/>
        <v>0</v>
      </c>
      <c r="U34" s="494">
        <f t="shared" si="7"/>
        <v>0</v>
      </c>
      <c r="V34" s="499"/>
    </row>
    <row r="35" spans="1:22" ht="55.5" hidden="1" customHeight="1" x14ac:dyDescent="0.25">
      <c r="A35" s="470">
        <v>16</v>
      </c>
      <c r="B35" s="499"/>
      <c r="C35" s="499"/>
      <c r="D35" s="499"/>
      <c r="E35" s="499"/>
      <c r="F35" s="499"/>
      <c r="G35" s="499"/>
      <c r="H35" s="501"/>
      <c r="I35" s="471"/>
      <c r="J35" s="471"/>
      <c r="K35" s="579"/>
      <c r="L35" s="579"/>
      <c r="M35" s="579"/>
      <c r="N35" s="579"/>
      <c r="O35" s="579"/>
      <c r="P35" s="579"/>
      <c r="Q35" s="579"/>
      <c r="R35" s="580">
        <f t="shared" si="4"/>
        <v>0</v>
      </c>
      <c r="S35" s="581">
        <f t="shared" si="5"/>
        <v>0</v>
      </c>
      <c r="T35" s="494">
        <f t="shared" si="6"/>
        <v>0</v>
      </c>
      <c r="U35" s="494">
        <f t="shared" si="7"/>
        <v>0</v>
      </c>
      <c r="V35" s="499"/>
    </row>
    <row r="36" spans="1:22" ht="55.5" hidden="1" customHeight="1" x14ac:dyDescent="0.25">
      <c r="A36" s="470">
        <v>17</v>
      </c>
      <c r="B36" s="499"/>
      <c r="C36" s="499"/>
      <c r="D36" s="499"/>
      <c r="E36" s="499"/>
      <c r="F36" s="499"/>
      <c r="G36" s="499"/>
      <c r="H36" s="501"/>
      <c r="I36" s="471"/>
      <c r="J36" s="471"/>
      <c r="K36" s="579"/>
      <c r="L36" s="579"/>
      <c r="M36" s="579"/>
      <c r="N36" s="579"/>
      <c r="O36" s="579"/>
      <c r="P36" s="579"/>
      <c r="Q36" s="579"/>
      <c r="R36" s="580">
        <f t="shared" si="4"/>
        <v>0</v>
      </c>
      <c r="S36" s="581">
        <f t="shared" si="5"/>
        <v>0</v>
      </c>
      <c r="T36" s="494">
        <f t="shared" si="6"/>
        <v>0</v>
      </c>
      <c r="U36" s="494">
        <f t="shared" si="7"/>
        <v>0</v>
      </c>
      <c r="V36" s="499"/>
    </row>
    <row r="37" spans="1:22" ht="55.5" hidden="1" customHeight="1" x14ac:dyDescent="0.25">
      <c r="A37" s="470">
        <v>18</v>
      </c>
      <c r="B37" s="499"/>
      <c r="C37" s="499"/>
      <c r="D37" s="499"/>
      <c r="E37" s="499"/>
      <c r="F37" s="499"/>
      <c r="G37" s="499"/>
      <c r="H37" s="501"/>
      <c r="I37" s="471"/>
      <c r="J37" s="471"/>
      <c r="K37" s="579"/>
      <c r="L37" s="579"/>
      <c r="M37" s="579"/>
      <c r="N37" s="579"/>
      <c r="O37" s="579"/>
      <c r="P37" s="579"/>
      <c r="Q37" s="579"/>
      <c r="R37" s="580">
        <f t="shared" si="4"/>
        <v>0</v>
      </c>
      <c r="S37" s="581">
        <f t="shared" si="5"/>
        <v>0</v>
      </c>
      <c r="T37" s="494">
        <f t="shared" si="6"/>
        <v>0</v>
      </c>
      <c r="U37" s="494">
        <f t="shared" si="7"/>
        <v>0</v>
      </c>
      <c r="V37" s="499"/>
    </row>
    <row r="38" spans="1:22" ht="55.5" hidden="1" customHeight="1" x14ac:dyDescent="0.25">
      <c r="A38" s="470">
        <v>19</v>
      </c>
      <c r="B38" s="499"/>
      <c r="C38" s="499"/>
      <c r="D38" s="499"/>
      <c r="E38" s="499"/>
      <c r="F38" s="499"/>
      <c r="G38" s="499"/>
      <c r="H38" s="501"/>
      <c r="I38" s="471"/>
      <c r="J38" s="471"/>
      <c r="K38" s="579"/>
      <c r="L38" s="579"/>
      <c r="M38" s="579"/>
      <c r="N38" s="579"/>
      <c r="O38" s="579"/>
      <c r="P38" s="579"/>
      <c r="Q38" s="579"/>
      <c r="R38" s="580">
        <f t="shared" si="4"/>
        <v>0</v>
      </c>
      <c r="S38" s="581">
        <f t="shared" si="5"/>
        <v>0</v>
      </c>
      <c r="T38" s="494">
        <f t="shared" si="6"/>
        <v>0</v>
      </c>
      <c r="U38" s="494">
        <f t="shared" si="7"/>
        <v>0</v>
      </c>
      <c r="V38" s="499"/>
    </row>
    <row r="39" spans="1:22" ht="55.5" hidden="1" customHeight="1" x14ac:dyDescent="0.25">
      <c r="A39" s="470">
        <v>20</v>
      </c>
      <c r="B39" s="499"/>
      <c r="C39" s="499"/>
      <c r="D39" s="499"/>
      <c r="E39" s="499"/>
      <c r="F39" s="499"/>
      <c r="G39" s="499"/>
      <c r="H39" s="501"/>
      <c r="I39" s="471"/>
      <c r="J39" s="471"/>
      <c r="K39" s="579"/>
      <c r="L39" s="579"/>
      <c r="M39" s="579"/>
      <c r="N39" s="579"/>
      <c r="O39" s="579"/>
      <c r="P39" s="579"/>
      <c r="Q39" s="579"/>
      <c r="R39" s="580">
        <f t="shared" si="4"/>
        <v>0</v>
      </c>
      <c r="S39" s="581">
        <f t="shared" si="5"/>
        <v>0</v>
      </c>
      <c r="T39" s="494">
        <f t="shared" si="6"/>
        <v>0</v>
      </c>
      <c r="U39" s="494">
        <f t="shared" si="7"/>
        <v>0</v>
      </c>
      <c r="V39" s="499"/>
    </row>
    <row r="40" spans="1:22" ht="55.5" hidden="1" customHeight="1" x14ac:dyDescent="0.25">
      <c r="A40" s="470">
        <v>21</v>
      </c>
      <c r="B40" s="499"/>
      <c r="C40" s="499"/>
      <c r="D40" s="499"/>
      <c r="E40" s="499"/>
      <c r="F40" s="499"/>
      <c r="G40" s="499"/>
      <c r="H40" s="501"/>
      <c r="I40" s="471"/>
      <c r="J40" s="471"/>
      <c r="K40" s="579"/>
      <c r="L40" s="579"/>
      <c r="M40" s="579"/>
      <c r="N40" s="579"/>
      <c r="O40" s="579"/>
      <c r="P40" s="579"/>
      <c r="Q40" s="579"/>
      <c r="R40" s="580">
        <f t="shared" si="4"/>
        <v>0</v>
      </c>
      <c r="S40" s="581">
        <f t="shared" si="5"/>
        <v>0</v>
      </c>
      <c r="T40" s="494">
        <f t="shared" si="6"/>
        <v>0</v>
      </c>
      <c r="U40" s="494">
        <f>IFERROR(R40/$R$45*100,0)</f>
        <v>0</v>
      </c>
      <c r="V40" s="499"/>
    </row>
    <row r="41" spans="1:22" ht="55.5" hidden="1" customHeight="1" x14ac:dyDescent="0.25">
      <c r="A41" s="470">
        <v>22</v>
      </c>
      <c r="B41" s="499"/>
      <c r="C41" s="499"/>
      <c r="D41" s="499"/>
      <c r="E41" s="499"/>
      <c r="F41" s="499"/>
      <c r="G41" s="499"/>
      <c r="H41" s="501"/>
      <c r="I41" s="471"/>
      <c r="J41" s="471"/>
      <c r="K41" s="579"/>
      <c r="L41" s="579"/>
      <c r="M41" s="579"/>
      <c r="N41" s="579"/>
      <c r="O41" s="579"/>
      <c r="P41" s="579"/>
      <c r="Q41" s="579"/>
      <c r="R41" s="580">
        <f t="shared" si="4"/>
        <v>0</v>
      </c>
      <c r="S41" s="581">
        <f t="shared" si="5"/>
        <v>0</v>
      </c>
      <c r="T41" s="494">
        <f t="shared" si="6"/>
        <v>0</v>
      </c>
      <c r="U41" s="494">
        <f>IFERROR(R41/$R$45*100,0)</f>
        <v>0</v>
      </c>
      <c r="V41" s="499"/>
    </row>
    <row r="42" spans="1:22" ht="55.5" hidden="1" customHeight="1" x14ac:dyDescent="0.25">
      <c r="A42" s="470">
        <v>23</v>
      </c>
      <c r="B42" s="499"/>
      <c r="C42" s="499"/>
      <c r="D42" s="499"/>
      <c r="E42" s="499"/>
      <c r="F42" s="499"/>
      <c r="G42" s="499"/>
      <c r="H42" s="501"/>
      <c r="I42" s="471"/>
      <c r="J42" s="471"/>
      <c r="K42" s="579"/>
      <c r="L42" s="579"/>
      <c r="M42" s="579"/>
      <c r="N42" s="579"/>
      <c r="O42" s="579"/>
      <c r="P42" s="579"/>
      <c r="Q42" s="579"/>
      <c r="R42" s="580">
        <f t="shared" si="4"/>
        <v>0</v>
      </c>
      <c r="S42" s="581">
        <f t="shared" si="5"/>
        <v>0</v>
      </c>
      <c r="T42" s="494">
        <f t="shared" si="6"/>
        <v>0</v>
      </c>
      <c r="U42" s="494">
        <f>IFERROR(R42/$R$45*100,0)</f>
        <v>0</v>
      </c>
      <c r="V42" s="499"/>
    </row>
    <row r="43" spans="1:22" ht="55.5" hidden="1" customHeight="1" x14ac:dyDescent="0.25">
      <c r="A43" s="470">
        <v>24</v>
      </c>
      <c r="B43" s="499"/>
      <c r="C43" s="499"/>
      <c r="D43" s="499"/>
      <c r="E43" s="499"/>
      <c r="F43" s="499"/>
      <c r="G43" s="499"/>
      <c r="H43" s="501"/>
      <c r="I43" s="471"/>
      <c r="J43" s="471"/>
      <c r="K43" s="579"/>
      <c r="L43" s="579"/>
      <c r="M43" s="579"/>
      <c r="N43" s="579"/>
      <c r="O43" s="579"/>
      <c r="P43" s="579"/>
      <c r="Q43" s="579"/>
      <c r="R43" s="580">
        <f t="shared" si="4"/>
        <v>0</v>
      </c>
      <c r="S43" s="581">
        <f t="shared" si="5"/>
        <v>0</v>
      </c>
      <c r="T43" s="494">
        <f t="shared" si="6"/>
        <v>0</v>
      </c>
      <c r="U43" s="494">
        <f>IFERROR(R43/$R$45*100,0)</f>
        <v>0</v>
      </c>
      <c r="V43" s="499"/>
    </row>
    <row r="44" spans="1:22" ht="55.5" hidden="1" customHeight="1" x14ac:dyDescent="0.25">
      <c r="A44" s="470">
        <v>25</v>
      </c>
      <c r="B44" s="499"/>
      <c r="C44" s="499"/>
      <c r="D44" s="499"/>
      <c r="E44" s="499"/>
      <c r="F44" s="499"/>
      <c r="G44" s="499"/>
      <c r="H44" s="501"/>
      <c r="I44" s="471"/>
      <c r="J44" s="471"/>
      <c r="K44" s="579"/>
      <c r="L44" s="579"/>
      <c r="M44" s="579"/>
      <c r="N44" s="579"/>
      <c r="O44" s="579"/>
      <c r="P44" s="579"/>
      <c r="Q44" s="579"/>
      <c r="R44" s="580">
        <f t="shared" si="4"/>
        <v>0</v>
      </c>
      <c r="S44" s="581">
        <f t="shared" si="5"/>
        <v>0</v>
      </c>
      <c r="T44" s="494">
        <f t="shared" si="6"/>
        <v>0</v>
      </c>
      <c r="U44" s="494">
        <f>IFERROR(R44/$R$45*100,0)</f>
        <v>0</v>
      </c>
      <c r="V44" s="499"/>
    </row>
    <row r="45" spans="1:22" s="462" customFormat="1" ht="24.75" customHeight="1" x14ac:dyDescent="0.4">
      <c r="A45" s="990" t="s">
        <v>71</v>
      </c>
      <c r="B45" s="991"/>
      <c r="C45" s="991"/>
      <c r="D45" s="991"/>
      <c r="E45" s="991"/>
      <c r="F45" s="991"/>
      <c r="G45" s="991"/>
      <c r="H45" s="991"/>
      <c r="I45" s="991"/>
      <c r="J45" s="992"/>
      <c r="K45" s="582">
        <f>SUM(K20:K29)</f>
        <v>87000</v>
      </c>
      <c r="L45" s="582">
        <f>SUM(L20:L29)</f>
        <v>89862.3</v>
      </c>
      <c r="M45" s="582"/>
      <c r="N45" s="582"/>
      <c r="O45" s="582"/>
      <c r="P45" s="582">
        <f>SUM(P20:P29)</f>
        <v>0</v>
      </c>
      <c r="Q45" s="582">
        <f>SUM(Q20:Q29)</f>
        <v>19862.3</v>
      </c>
      <c r="R45" s="582">
        <f>SUM(R20:R29)</f>
        <v>19862.3</v>
      </c>
      <c r="S45" s="583">
        <f>R45-L45</f>
        <v>-70000</v>
      </c>
      <c r="T45" s="480">
        <f>IFERROR(S45/L45*100,0)</f>
        <v>-77.896960126771745</v>
      </c>
      <c r="U45" s="480">
        <f>SUM(U20:U29)</f>
        <v>100</v>
      </c>
      <c r="V45" s="481"/>
    </row>
    <row r="46" spans="1:22" x14ac:dyDescent="0.4">
      <c r="A46" s="495" t="s">
        <v>72</v>
      </c>
      <c r="B46" s="495"/>
      <c r="C46" s="495"/>
      <c r="D46" s="495"/>
      <c r="E46" s="495"/>
      <c r="F46" s="495"/>
      <c r="G46" s="495"/>
      <c r="H46" s="495"/>
      <c r="I46" s="495"/>
      <c r="J46" s="495"/>
      <c r="K46" s="584"/>
      <c r="L46" s="584"/>
      <c r="M46" s="584"/>
      <c r="N46" s="584"/>
      <c r="O46" s="584"/>
      <c r="P46" s="585"/>
      <c r="Q46" s="585"/>
      <c r="R46" s="496"/>
      <c r="S46" s="495"/>
      <c r="T46" s="495"/>
      <c r="U46" s="495"/>
      <c r="V46" s="495"/>
    </row>
    <row r="47" spans="1:22" ht="36" customHeight="1" x14ac:dyDescent="0.25">
      <c r="A47" s="984" t="s">
        <v>73</v>
      </c>
      <c r="B47" s="985"/>
      <c r="C47" s="985"/>
      <c r="D47" s="985"/>
      <c r="E47" s="985"/>
      <c r="F47" s="985"/>
      <c r="G47" s="985"/>
      <c r="H47" s="985"/>
      <c r="I47" s="985"/>
      <c r="J47" s="985"/>
      <c r="K47" s="985"/>
      <c r="L47" s="985"/>
      <c r="M47" s="985"/>
      <c r="N47" s="985"/>
      <c r="O47" s="985"/>
      <c r="P47" s="985"/>
      <c r="Q47" s="985"/>
      <c r="R47" s="985"/>
      <c r="S47" s="985"/>
      <c r="T47" s="985"/>
      <c r="U47" s="985"/>
      <c r="V47" s="986"/>
    </row>
    <row r="48" spans="1:22" ht="95.25" customHeight="1" x14ac:dyDescent="0.4">
      <c r="A48" s="1009"/>
      <c r="B48" s="1010"/>
      <c r="C48" s="1010"/>
      <c r="D48" s="1010"/>
      <c r="E48" s="1010"/>
      <c r="F48" s="1010"/>
      <c r="G48" s="1010"/>
      <c r="H48" s="1010"/>
      <c r="I48" s="1010"/>
      <c r="J48" s="1010"/>
      <c r="K48" s="1010"/>
      <c r="L48" s="1010"/>
      <c r="M48" s="1010"/>
      <c r="N48" s="1010"/>
      <c r="O48" s="1010"/>
      <c r="P48" s="1010"/>
      <c r="Q48" s="1010"/>
      <c r="R48" s="1010"/>
      <c r="S48" s="1010"/>
      <c r="T48" s="1010"/>
      <c r="U48" s="1010"/>
      <c r="V48" s="1011"/>
    </row>
    <row r="49" spans="1:22" ht="15" hidden="1" customHeight="1" x14ac:dyDescent="0.4">
      <c r="A49" s="987" t="s">
        <v>74</v>
      </c>
      <c r="B49" s="987"/>
      <c r="C49" s="987"/>
      <c r="D49" s="987"/>
      <c r="E49" s="987"/>
      <c r="F49" s="987"/>
      <c r="G49" s="987"/>
      <c r="H49" s="987"/>
      <c r="I49" s="987"/>
      <c r="J49" s="467"/>
      <c r="K49" s="467"/>
      <c r="L49" s="467"/>
      <c r="M49" s="467"/>
      <c r="N49" s="467"/>
      <c r="O49" s="467"/>
      <c r="P49" s="467"/>
      <c r="Q49" s="467"/>
      <c r="R49" s="467"/>
      <c r="S49" s="467"/>
      <c r="T49" s="467"/>
      <c r="U49" s="467"/>
      <c r="V49" s="467"/>
    </row>
    <row r="50" spans="1:22" ht="15" hidden="1" customHeight="1" x14ac:dyDescent="0.4">
      <c r="A50" s="468" t="s">
        <v>75</v>
      </c>
      <c r="B50" s="468"/>
      <c r="C50" s="979" t="s">
        <v>76</v>
      </c>
      <c r="D50" s="979"/>
      <c r="E50" s="979"/>
      <c r="F50" s="979"/>
      <c r="G50" s="979"/>
      <c r="H50" s="979"/>
      <c r="I50" s="979"/>
      <c r="V50" s="451"/>
    </row>
    <row r="51" spans="1:22" ht="15" hidden="1" customHeight="1" x14ac:dyDescent="0.4">
      <c r="A51" s="468" t="s">
        <v>77</v>
      </c>
      <c r="B51" s="468"/>
      <c r="C51" s="979" t="s">
        <v>78</v>
      </c>
      <c r="D51" s="979"/>
      <c r="E51" s="979"/>
      <c r="F51" s="979"/>
      <c r="G51" s="979"/>
      <c r="H51" s="979"/>
      <c r="I51" s="979"/>
      <c r="V51" s="451"/>
    </row>
    <row r="52" spans="1:22" ht="15" hidden="1" customHeight="1" x14ac:dyDescent="0.4">
      <c r="A52" s="468" t="s">
        <v>79</v>
      </c>
      <c r="B52" s="468"/>
      <c r="C52" s="979" t="s">
        <v>80</v>
      </c>
      <c r="D52" s="979"/>
      <c r="E52" s="979"/>
      <c r="F52" s="979"/>
      <c r="G52" s="979"/>
      <c r="H52" s="979"/>
      <c r="I52" s="979"/>
      <c r="V52" s="451"/>
    </row>
    <row r="53" spans="1:22" ht="15" hidden="1" customHeight="1" x14ac:dyDescent="0.4">
      <c r="A53" s="468" t="s">
        <v>81</v>
      </c>
      <c r="B53" s="468"/>
      <c r="C53" s="979" t="s">
        <v>82</v>
      </c>
      <c r="D53" s="979"/>
      <c r="E53" s="979"/>
      <c r="F53" s="979"/>
      <c r="G53" s="979"/>
      <c r="H53" s="979"/>
      <c r="I53" s="979"/>
      <c r="V53" s="451"/>
    </row>
    <row r="54" spans="1:22" ht="35.25" customHeight="1" x14ac:dyDescent="0.4"/>
  </sheetData>
  <sheetProtection algorithmName="SHA-512" hashValue="irqgJxAjAfcrkVVXu2AzJNZNQjKXhq7CmUXKiZFoEnO0LuM2DVdY1w3axPe+Tzd2GzheH/KDgXXa3Ztt8ezBqw==" saltValue="hrc80WmL2xr4KwoRqUmRMA==" spinCount="100000" sheet="1" objects="1" scenarios="1" selectLockedCells="1" selectUnlockedCells="1"/>
  <mergeCells count="57">
    <mergeCell ref="C51:I51"/>
    <mergeCell ref="C52:I52"/>
    <mergeCell ref="C53:I53"/>
    <mergeCell ref="U20:U26"/>
    <mergeCell ref="A45:J45"/>
    <mergeCell ref="A47:V47"/>
    <mergeCell ref="A48:V48"/>
    <mergeCell ref="A49:I49"/>
    <mergeCell ref="C50:I50"/>
    <mergeCell ref="T18:T19"/>
    <mergeCell ref="K20:K26"/>
    <mergeCell ref="L20:L26"/>
    <mergeCell ref="P20:P26"/>
    <mergeCell ref="Q20:Q26"/>
    <mergeCell ref="R20:R26"/>
    <mergeCell ref="S20:S26"/>
    <mergeCell ref="T20:T26"/>
    <mergeCell ref="S18:S19"/>
    <mergeCell ref="J18:J19"/>
    <mergeCell ref="K18:K19"/>
    <mergeCell ref="L18:L19"/>
    <mergeCell ref="M18:O18"/>
    <mergeCell ref="P18:R18"/>
    <mergeCell ref="I18:I19"/>
    <mergeCell ref="A16:V16"/>
    <mergeCell ref="A17:A19"/>
    <mergeCell ref="B17:B19"/>
    <mergeCell ref="C17:H17"/>
    <mergeCell ref="I17:J17"/>
    <mergeCell ref="K17:R17"/>
    <mergeCell ref="S17:T17"/>
    <mergeCell ref="U17:U19"/>
    <mergeCell ref="V17:V19"/>
    <mergeCell ref="C18:C19"/>
    <mergeCell ref="D18:D19"/>
    <mergeCell ref="E18:E19"/>
    <mergeCell ref="F18:F19"/>
    <mergeCell ref="G18:G19"/>
    <mergeCell ref="H18:H19"/>
    <mergeCell ref="A13:I13"/>
    <mergeCell ref="J13:V13"/>
    <mergeCell ref="A14:I14"/>
    <mergeCell ref="J14:V14"/>
    <mergeCell ref="A15:I15"/>
    <mergeCell ref="J15:V15"/>
    <mergeCell ref="A10:I10"/>
    <mergeCell ref="J10:V10"/>
    <mergeCell ref="A11:I11"/>
    <mergeCell ref="J11:V11"/>
    <mergeCell ref="A12:I12"/>
    <mergeCell ref="J12:V12"/>
    <mergeCell ref="A6:V6"/>
    <mergeCell ref="A7:V7"/>
    <mergeCell ref="A8:I8"/>
    <mergeCell ref="J8:V8"/>
    <mergeCell ref="A9:I9"/>
    <mergeCell ref="J9:V9"/>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B94"/>
  <sheetViews>
    <sheetView topLeftCell="H70" zoomScale="40" zoomScaleNormal="40" workbookViewId="0">
      <selection activeCell="L20" sqref="L20:L35"/>
    </sheetView>
  </sheetViews>
  <sheetFormatPr defaultColWidth="9.140625" defaultRowHeight="21" x14ac:dyDescent="0.35"/>
  <cols>
    <col min="1" max="1" width="12.140625" style="661" customWidth="1"/>
    <col min="2" max="2" width="18.28515625" style="661" customWidth="1"/>
    <col min="3" max="3" width="26.42578125" style="661" customWidth="1"/>
    <col min="4" max="4" width="79.42578125" style="661" customWidth="1"/>
    <col min="5" max="5" width="71.28515625" style="661" customWidth="1"/>
    <col min="6" max="6" width="66.85546875" style="661" customWidth="1"/>
    <col min="7" max="7" width="80" style="661" customWidth="1"/>
    <col min="8" max="8" width="49.7109375" style="661" customWidth="1"/>
    <col min="9" max="9" width="30.140625" style="661" customWidth="1"/>
    <col min="10" max="10" width="30" style="661" customWidth="1"/>
    <col min="11" max="11" width="30.28515625" style="661" customWidth="1"/>
    <col min="12" max="15" width="49.5703125" style="661" customWidth="1"/>
    <col min="16" max="16" width="45.7109375" style="661" bestFit="1" customWidth="1"/>
    <col min="17" max="17" width="67.42578125" style="661" bestFit="1" customWidth="1"/>
    <col min="18" max="18" width="59.42578125" style="661" bestFit="1" customWidth="1"/>
    <col min="19" max="19" width="59.42578125" style="661" customWidth="1"/>
    <col min="20" max="20" width="49.7109375" style="661" customWidth="1"/>
    <col min="21" max="21" width="37.7109375" style="662" bestFit="1" customWidth="1"/>
    <col min="22" max="22" width="26.5703125" style="663" customWidth="1"/>
    <col min="23" max="23" width="32.7109375" style="663" bestFit="1" customWidth="1"/>
    <col min="24" max="24" width="30.42578125" style="661" customWidth="1"/>
    <col min="25" max="25" width="27.28515625" style="661" bestFit="1" customWidth="1"/>
    <col min="26" max="26" width="36.140625" style="661" customWidth="1"/>
    <col min="27" max="27" width="56.42578125" style="664" customWidth="1"/>
    <col min="28" max="28" width="13.85546875" style="664" bestFit="1" customWidth="1"/>
    <col min="29" max="16384" width="9.140625" style="661"/>
  </cols>
  <sheetData>
    <row r="1" spans="2:28" ht="36" customHeight="1" x14ac:dyDescent="0.35"/>
    <row r="2" spans="2:28" ht="37.5" customHeight="1" x14ac:dyDescent="0.35"/>
    <row r="3" spans="2:28" ht="25.5" customHeight="1" x14ac:dyDescent="0.35"/>
    <row r="4" spans="2:28" ht="31.5" customHeight="1" x14ac:dyDescent="0.35"/>
    <row r="5" spans="2:28" ht="39" customHeight="1" x14ac:dyDescent="0.35"/>
    <row r="6" spans="2:28" ht="31.5" customHeight="1" x14ac:dyDescent="0.35">
      <c r="B6" s="1202" t="s">
        <v>0</v>
      </c>
      <c r="C6" s="1203"/>
      <c r="D6" s="1203"/>
      <c r="E6" s="1203"/>
      <c r="F6" s="1203"/>
      <c r="G6" s="1203"/>
      <c r="H6" s="1203"/>
      <c r="I6" s="1203"/>
      <c r="J6" s="1203"/>
      <c r="K6" s="1203"/>
      <c r="L6" s="1203"/>
      <c r="M6" s="1203"/>
      <c r="N6" s="1203"/>
      <c r="O6" s="1203"/>
      <c r="P6" s="1203"/>
      <c r="Q6" s="1203"/>
      <c r="R6" s="1203"/>
      <c r="S6" s="1203"/>
      <c r="T6" s="1203"/>
      <c r="U6" s="1203"/>
      <c r="V6" s="1203"/>
      <c r="W6" s="1203"/>
      <c r="X6" s="1203"/>
      <c r="Y6" s="1203"/>
      <c r="Z6" s="1204"/>
    </row>
    <row r="7" spans="2:28" ht="45" customHeight="1" x14ac:dyDescent="0.35">
      <c r="B7" s="1205" t="s">
        <v>1914</v>
      </c>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7"/>
    </row>
    <row r="8" spans="2:28" ht="47.25" customHeight="1" x14ac:dyDescent="0.35">
      <c r="B8" s="1208" t="s">
        <v>2</v>
      </c>
      <c r="C8" s="1208"/>
      <c r="D8" s="1208"/>
      <c r="E8" s="1208"/>
      <c r="F8" s="1208"/>
      <c r="G8" s="1208"/>
      <c r="H8" s="1209" t="s">
        <v>1915</v>
      </c>
      <c r="I8" s="1210"/>
      <c r="J8" s="1210"/>
      <c r="K8" s="1210"/>
      <c r="L8" s="1210"/>
      <c r="M8" s="1210"/>
      <c r="N8" s="1210"/>
      <c r="O8" s="1210"/>
      <c r="P8" s="1210"/>
      <c r="Q8" s="1210"/>
      <c r="R8" s="1210"/>
      <c r="S8" s="1210"/>
      <c r="T8" s="1210"/>
      <c r="U8" s="1210"/>
      <c r="V8" s="1210"/>
      <c r="W8" s="1210"/>
      <c r="X8" s="1210"/>
      <c r="Y8" s="1210"/>
      <c r="Z8" s="1211"/>
    </row>
    <row r="9" spans="2:28" ht="47.25" customHeight="1" x14ac:dyDescent="0.35">
      <c r="B9" s="1208" t="s">
        <v>4</v>
      </c>
      <c r="C9" s="1208"/>
      <c r="D9" s="1208"/>
      <c r="E9" s="1208"/>
      <c r="F9" s="1208"/>
      <c r="G9" s="1208"/>
      <c r="H9" s="1209" t="s">
        <v>1916</v>
      </c>
      <c r="I9" s="1210"/>
      <c r="J9" s="1210"/>
      <c r="K9" s="1210"/>
      <c r="L9" s="1210"/>
      <c r="M9" s="1210"/>
      <c r="N9" s="1210"/>
      <c r="O9" s="1210"/>
      <c r="P9" s="1210"/>
      <c r="Q9" s="1210"/>
      <c r="R9" s="1210"/>
      <c r="S9" s="1210"/>
      <c r="T9" s="1210"/>
      <c r="U9" s="1210"/>
      <c r="V9" s="1210"/>
      <c r="W9" s="1210"/>
      <c r="X9" s="1210"/>
      <c r="Y9" s="1210"/>
      <c r="Z9" s="1211"/>
    </row>
    <row r="10" spans="2:28" ht="47.25" customHeight="1" x14ac:dyDescent="0.35">
      <c r="B10" s="1208" t="s">
        <v>6</v>
      </c>
      <c r="C10" s="1208"/>
      <c r="D10" s="1208"/>
      <c r="E10" s="1208"/>
      <c r="F10" s="1208"/>
      <c r="G10" s="1208"/>
      <c r="H10" s="1209" t="s">
        <v>680</v>
      </c>
      <c r="I10" s="1210"/>
      <c r="J10" s="1210"/>
      <c r="K10" s="1210"/>
      <c r="L10" s="1210"/>
      <c r="M10" s="1210"/>
      <c r="N10" s="1210"/>
      <c r="O10" s="1210"/>
      <c r="P10" s="1210"/>
      <c r="Q10" s="1210"/>
      <c r="R10" s="1210"/>
      <c r="S10" s="1210"/>
      <c r="T10" s="1210"/>
      <c r="U10" s="1210"/>
      <c r="V10" s="1210"/>
      <c r="W10" s="1210"/>
      <c r="X10" s="1210"/>
      <c r="Y10" s="1210"/>
      <c r="Z10" s="1211"/>
    </row>
    <row r="11" spans="2:28" ht="47.25" customHeight="1" x14ac:dyDescent="0.35">
      <c r="B11" s="1208" t="s">
        <v>8</v>
      </c>
      <c r="C11" s="1208"/>
      <c r="D11" s="1208"/>
      <c r="E11" s="1208"/>
      <c r="F11" s="1208"/>
      <c r="G11" s="1208"/>
      <c r="H11" s="1209" t="s">
        <v>1917</v>
      </c>
      <c r="I11" s="1210"/>
      <c r="J11" s="1210"/>
      <c r="K11" s="1210"/>
      <c r="L11" s="1210"/>
      <c r="M11" s="1210"/>
      <c r="N11" s="1210"/>
      <c r="O11" s="1210"/>
      <c r="P11" s="1210"/>
      <c r="Q11" s="1210"/>
      <c r="R11" s="1210"/>
      <c r="S11" s="1210"/>
      <c r="T11" s="1210"/>
      <c r="U11" s="1210"/>
      <c r="V11" s="1210"/>
      <c r="W11" s="1210"/>
      <c r="X11" s="1210"/>
      <c r="Y11" s="1210"/>
      <c r="Z11" s="1211"/>
    </row>
    <row r="12" spans="2:28" ht="47.25" customHeight="1" x14ac:dyDescent="0.35">
      <c r="B12" s="1212" t="s">
        <v>1918</v>
      </c>
      <c r="C12" s="1212"/>
      <c r="D12" s="1212"/>
      <c r="E12" s="1212"/>
      <c r="F12" s="1212"/>
      <c r="G12" s="1212"/>
      <c r="H12" s="1209" t="s">
        <v>1919</v>
      </c>
      <c r="I12" s="1210"/>
      <c r="J12" s="1210"/>
      <c r="K12" s="1210"/>
      <c r="L12" s="1210"/>
      <c r="M12" s="1210"/>
      <c r="N12" s="1210"/>
      <c r="O12" s="1210"/>
      <c r="P12" s="1210"/>
      <c r="Q12" s="1210"/>
      <c r="R12" s="1210"/>
      <c r="S12" s="1210"/>
      <c r="T12" s="1210"/>
      <c r="U12" s="1210"/>
      <c r="V12" s="1210"/>
      <c r="W12" s="1210"/>
      <c r="X12" s="1210"/>
      <c r="Y12" s="1210"/>
      <c r="Z12" s="1211"/>
    </row>
    <row r="13" spans="2:28" ht="86.25" customHeight="1" x14ac:dyDescent="0.35">
      <c r="B13" s="1208" t="s">
        <v>1920</v>
      </c>
      <c r="C13" s="1208"/>
      <c r="D13" s="1208"/>
      <c r="E13" s="1208"/>
      <c r="F13" s="1208"/>
      <c r="G13" s="1208"/>
      <c r="H13" s="1209" t="s">
        <v>1921</v>
      </c>
      <c r="I13" s="1210"/>
      <c r="J13" s="1210"/>
      <c r="K13" s="1210"/>
      <c r="L13" s="1210"/>
      <c r="M13" s="1210"/>
      <c r="N13" s="1210"/>
      <c r="O13" s="1210"/>
      <c r="P13" s="1210"/>
      <c r="Q13" s="1210"/>
      <c r="R13" s="1210"/>
      <c r="S13" s="1210"/>
      <c r="T13" s="1210"/>
      <c r="U13" s="1210"/>
      <c r="V13" s="1210"/>
      <c r="W13" s="1210"/>
      <c r="X13" s="1210"/>
      <c r="Y13" s="1210"/>
      <c r="Z13" s="1211"/>
    </row>
    <row r="14" spans="2:28" ht="47.25" customHeight="1" x14ac:dyDescent="0.35">
      <c r="B14" s="1208" t="s">
        <v>529</v>
      </c>
      <c r="C14" s="1208"/>
      <c r="D14" s="1208"/>
      <c r="E14" s="1208"/>
      <c r="F14" s="1208"/>
      <c r="G14" s="1208"/>
      <c r="H14" s="1209" t="s">
        <v>88</v>
      </c>
      <c r="I14" s="1210"/>
      <c r="J14" s="1210"/>
      <c r="K14" s="1210"/>
      <c r="L14" s="1210"/>
      <c r="M14" s="1210"/>
      <c r="N14" s="1210"/>
      <c r="O14" s="1210"/>
      <c r="P14" s="1210"/>
      <c r="Q14" s="1210"/>
      <c r="R14" s="1210"/>
      <c r="S14" s="1210"/>
      <c r="T14" s="1210"/>
      <c r="U14" s="1210"/>
      <c r="V14" s="1210"/>
      <c r="W14" s="1210"/>
      <c r="X14" s="1210"/>
      <c r="Y14" s="1210"/>
      <c r="Z14" s="1211"/>
    </row>
    <row r="15" spans="2:28" ht="47.25" customHeight="1" x14ac:dyDescent="0.35">
      <c r="B15" s="1212" t="s">
        <v>1922</v>
      </c>
      <c r="C15" s="1212"/>
      <c r="D15" s="1212"/>
      <c r="E15" s="1212"/>
      <c r="F15" s="1212"/>
      <c r="G15" s="1212"/>
      <c r="H15" s="1213" t="s">
        <v>1923</v>
      </c>
      <c r="I15" s="1214"/>
      <c r="J15" s="1214"/>
      <c r="K15" s="1214"/>
      <c r="L15" s="1214"/>
      <c r="M15" s="1214"/>
      <c r="N15" s="1214"/>
      <c r="O15" s="1214"/>
      <c r="P15" s="1214"/>
      <c r="Q15" s="1214"/>
      <c r="R15" s="1214"/>
      <c r="S15" s="1214"/>
      <c r="T15" s="1214"/>
      <c r="U15" s="1214"/>
      <c r="V15" s="1214"/>
      <c r="W15" s="1214"/>
      <c r="X15" s="1214"/>
      <c r="Y15" s="1214"/>
      <c r="Z15" s="1215"/>
    </row>
    <row r="16" spans="2:28" s="666" customFormat="1" ht="54" customHeight="1" x14ac:dyDescent="0.35">
      <c r="B16" s="1221"/>
      <c r="C16" s="1221"/>
      <c r="D16" s="1221"/>
      <c r="E16" s="1221"/>
      <c r="F16" s="1221"/>
      <c r="G16" s="1221"/>
      <c r="H16" s="1221"/>
      <c r="I16" s="1221"/>
      <c r="J16" s="1221"/>
      <c r="K16" s="1221"/>
      <c r="L16" s="1221"/>
      <c r="M16" s="1221"/>
      <c r="N16" s="1221"/>
      <c r="O16" s="1221"/>
      <c r="P16" s="1221"/>
      <c r="Q16" s="1221"/>
      <c r="R16" s="1221"/>
      <c r="S16" s="1221"/>
      <c r="T16" s="1221"/>
      <c r="U16" s="1221"/>
      <c r="V16" s="665"/>
      <c r="W16" s="665"/>
      <c r="AA16" s="667"/>
      <c r="AB16" s="667"/>
    </row>
    <row r="17" spans="2:26" ht="54.75" customHeight="1" x14ac:dyDescent="0.35">
      <c r="B17" s="1222" t="s">
        <v>17</v>
      </c>
      <c r="C17" s="1222" t="s">
        <v>18</v>
      </c>
      <c r="D17" s="1223" t="s">
        <v>19</v>
      </c>
      <c r="E17" s="1224"/>
      <c r="F17" s="1224"/>
      <c r="G17" s="1224"/>
      <c r="H17" s="1224"/>
      <c r="I17" s="1225"/>
      <c r="J17" s="1223" t="s">
        <v>20</v>
      </c>
      <c r="K17" s="1225"/>
      <c r="L17" s="1217" t="s">
        <v>21</v>
      </c>
      <c r="M17" s="1217"/>
      <c r="N17" s="1217"/>
      <c r="O17" s="1217"/>
      <c r="P17" s="1217"/>
      <c r="Q17" s="1217"/>
      <c r="R17" s="1217"/>
      <c r="S17" s="1217"/>
      <c r="T17" s="1222" t="s">
        <v>22</v>
      </c>
      <c r="U17" s="1222"/>
      <c r="V17" s="1248" t="s">
        <v>89</v>
      </c>
      <c r="W17" s="1222" t="s">
        <v>24</v>
      </c>
      <c r="X17" s="1249" t="s">
        <v>1924</v>
      </c>
      <c r="Y17" s="1250"/>
      <c r="Z17" s="1216" t="s">
        <v>24</v>
      </c>
    </row>
    <row r="18" spans="2:26" ht="58.5" customHeight="1" x14ac:dyDescent="0.35">
      <c r="B18" s="1222"/>
      <c r="C18" s="1222"/>
      <c r="D18" s="1217" t="s">
        <v>25</v>
      </c>
      <c r="E18" s="1218" t="s">
        <v>26</v>
      </c>
      <c r="F18" s="1218" t="s">
        <v>27</v>
      </c>
      <c r="G18" s="1217" t="s">
        <v>28</v>
      </c>
      <c r="H18" s="1218" t="s">
        <v>29</v>
      </c>
      <c r="I18" s="1218" t="s">
        <v>30</v>
      </c>
      <c r="J18" s="1217" t="s">
        <v>31</v>
      </c>
      <c r="K18" s="1218" t="s">
        <v>32</v>
      </c>
      <c r="L18" s="1217" t="s">
        <v>1925</v>
      </c>
      <c r="M18" s="1243" t="s">
        <v>1926</v>
      </c>
      <c r="N18" s="1245" t="s">
        <v>35</v>
      </c>
      <c r="O18" s="1246"/>
      <c r="P18" s="1247"/>
      <c r="Q18" s="1245" t="s">
        <v>36</v>
      </c>
      <c r="R18" s="1246"/>
      <c r="S18" s="1247"/>
      <c r="T18" s="1222" t="s">
        <v>90</v>
      </c>
      <c r="U18" s="1222" t="s">
        <v>91</v>
      </c>
      <c r="V18" s="1248"/>
      <c r="W18" s="1222"/>
      <c r="X18" s="1231" t="s">
        <v>1927</v>
      </c>
      <c r="Y18" s="1231" t="s">
        <v>1928</v>
      </c>
      <c r="Z18" s="1216"/>
    </row>
    <row r="19" spans="2:26" ht="96" customHeight="1" x14ac:dyDescent="0.35">
      <c r="B19" s="1222"/>
      <c r="C19" s="1222"/>
      <c r="D19" s="1217"/>
      <c r="E19" s="1219"/>
      <c r="F19" s="1219"/>
      <c r="G19" s="1217"/>
      <c r="H19" s="1220"/>
      <c r="I19" s="1220"/>
      <c r="J19" s="1217"/>
      <c r="K19" s="1220"/>
      <c r="L19" s="1217"/>
      <c r="M19" s="1244"/>
      <c r="N19" s="668" t="s">
        <v>39</v>
      </c>
      <c r="O19" s="668" t="s">
        <v>40</v>
      </c>
      <c r="P19" s="668" t="s">
        <v>41</v>
      </c>
      <c r="Q19" s="668" t="s">
        <v>42</v>
      </c>
      <c r="R19" s="668" t="s">
        <v>43</v>
      </c>
      <c r="S19" s="668" t="s">
        <v>44</v>
      </c>
      <c r="T19" s="1222"/>
      <c r="U19" s="1222"/>
      <c r="V19" s="1248"/>
      <c r="W19" s="1222"/>
      <c r="X19" s="1232"/>
      <c r="Y19" s="1232"/>
      <c r="Z19" s="1216"/>
    </row>
    <row r="20" spans="2:26" ht="159.75" customHeight="1" x14ac:dyDescent="0.35">
      <c r="B20" s="1233">
        <v>1</v>
      </c>
      <c r="C20" s="1236" t="s">
        <v>92</v>
      </c>
      <c r="D20" s="1233" t="s">
        <v>1929</v>
      </c>
      <c r="E20" s="1233" t="s">
        <v>1930</v>
      </c>
      <c r="F20" s="669" t="s">
        <v>1931</v>
      </c>
      <c r="G20" s="669" t="s">
        <v>1932</v>
      </c>
      <c r="H20" s="1233" t="s">
        <v>1933</v>
      </c>
      <c r="I20" s="1239"/>
      <c r="J20" s="1239">
        <v>43466</v>
      </c>
      <c r="K20" s="1239">
        <v>43800</v>
      </c>
      <c r="L20" s="1242">
        <v>853875.94</v>
      </c>
      <c r="M20" s="1242">
        <v>2592958.23</v>
      </c>
      <c r="N20" s="1226" t="s">
        <v>1347</v>
      </c>
      <c r="O20" s="1226" t="s">
        <v>1347</v>
      </c>
      <c r="P20" s="1226" t="s">
        <v>1347</v>
      </c>
      <c r="Q20" s="1242">
        <v>963934.97</v>
      </c>
      <c r="R20" s="1242">
        <f>2659869.1626304-Q20</f>
        <v>1695934.1926304002</v>
      </c>
      <c r="S20" s="1242">
        <f>Q20+R20</f>
        <v>2659869.1626304002</v>
      </c>
      <c r="T20" s="1260"/>
      <c r="U20" s="1242"/>
      <c r="V20" s="1254"/>
      <c r="W20" s="1254"/>
      <c r="X20" s="1251"/>
      <c r="Y20" s="1251"/>
      <c r="Z20" s="1257"/>
    </row>
    <row r="21" spans="2:26" ht="203.25" customHeight="1" x14ac:dyDescent="0.35">
      <c r="B21" s="1234"/>
      <c r="C21" s="1237"/>
      <c r="D21" s="1234"/>
      <c r="E21" s="1234"/>
      <c r="F21" s="669" t="s">
        <v>1934</v>
      </c>
      <c r="G21" s="669" t="s">
        <v>1935</v>
      </c>
      <c r="H21" s="1234"/>
      <c r="I21" s="1240"/>
      <c r="J21" s="1240"/>
      <c r="K21" s="1240"/>
      <c r="L21" s="1227"/>
      <c r="M21" s="1227"/>
      <c r="N21" s="1227"/>
      <c r="O21" s="1227"/>
      <c r="P21" s="1227"/>
      <c r="Q21" s="1227"/>
      <c r="R21" s="1227"/>
      <c r="S21" s="1227"/>
      <c r="T21" s="1261"/>
      <c r="U21" s="1227"/>
      <c r="V21" s="1255"/>
      <c r="W21" s="1255"/>
      <c r="X21" s="1252"/>
      <c r="Y21" s="1252"/>
      <c r="Z21" s="1258"/>
    </row>
    <row r="22" spans="2:26" ht="184.5" customHeight="1" x14ac:dyDescent="0.35">
      <c r="B22" s="1234"/>
      <c r="C22" s="1237"/>
      <c r="D22" s="1234"/>
      <c r="E22" s="1234"/>
      <c r="F22" s="669" t="s">
        <v>1936</v>
      </c>
      <c r="G22" s="669" t="s">
        <v>1937</v>
      </c>
      <c r="H22" s="1234"/>
      <c r="I22" s="1240"/>
      <c r="J22" s="1240"/>
      <c r="K22" s="1240"/>
      <c r="L22" s="1227"/>
      <c r="M22" s="1227"/>
      <c r="N22" s="1227"/>
      <c r="O22" s="1227"/>
      <c r="P22" s="1227"/>
      <c r="Q22" s="1227"/>
      <c r="R22" s="1227"/>
      <c r="S22" s="1227"/>
      <c r="T22" s="1261"/>
      <c r="U22" s="1227"/>
      <c r="V22" s="1255"/>
      <c r="W22" s="1255"/>
      <c r="X22" s="1252"/>
      <c r="Y22" s="1252"/>
      <c r="Z22" s="1258"/>
    </row>
    <row r="23" spans="2:26" ht="171" customHeight="1" x14ac:dyDescent="0.35">
      <c r="B23" s="1234"/>
      <c r="C23" s="1237"/>
      <c r="D23" s="1234"/>
      <c r="E23" s="1234"/>
      <c r="F23" s="669" t="s">
        <v>1938</v>
      </c>
      <c r="G23" s="669" t="s">
        <v>1939</v>
      </c>
      <c r="H23" s="1234"/>
      <c r="I23" s="1240"/>
      <c r="J23" s="1240"/>
      <c r="K23" s="1240"/>
      <c r="L23" s="1227"/>
      <c r="M23" s="1227"/>
      <c r="N23" s="1227"/>
      <c r="O23" s="1227"/>
      <c r="P23" s="1227"/>
      <c r="Q23" s="1227"/>
      <c r="R23" s="1227"/>
      <c r="S23" s="1227"/>
      <c r="T23" s="1261"/>
      <c r="U23" s="1227"/>
      <c r="V23" s="1255"/>
      <c r="W23" s="1255"/>
      <c r="X23" s="1252"/>
      <c r="Y23" s="1252"/>
      <c r="Z23" s="1258"/>
    </row>
    <row r="24" spans="2:26" ht="184.5" customHeight="1" x14ac:dyDescent="0.35">
      <c r="B24" s="1234"/>
      <c r="C24" s="1237"/>
      <c r="D24" s="1234"/>
      <c r="E24" s="1234"/>
      <c r="F24" s="669" t="s">
        <v>1940</v>
      </c>
      <c r="G24" s="669" t="s">
        <v>1941</v>
      </c>
      <c r="H24" s="1234"/>
      <c r="I24" s="1240"/>
      <c r="J24" s="1240"/>
      <c r="K24" s="1240"/>
      <c r="L24" s="1227"/>
      <c r="M24" s="1227"/>
      <c r="N24" s="1227"/>
      <c r="O24" s="1227"/>
      <c r="P24" s="1227"/>
      <c r="Q24" s="1227"/>
      <c r="R24" s="1227"/>
      <c r="S24" s="1227"/>
      <c r="T24" s="1261"/>
      <c r="U24" s="1227"/>
      <c r="V24" s="1255"/>
      <c r="W24" s="1255"/>
      <c r="X24" s="1252"/>
      <c r="Y24" s="1252"/>
      <c r="Z24" s="1258"/>
    </row>
    <row r="25" spans="2:26" ht="188.25" customHeight="1" x14ac:dyDescent="0.35">
      <c r="B25" s="1234"/>
      <c r="C25" s="1237"/>
      <c r="D25" s="1234"/>
      <c r="E25" s="1234"/>
      <c r="F25" s="669" t="s">
        <v>1942</v>
      </c>
      <c r="G25" s="669" t="s">
        <v>1943</v>
      </c>
      <c r="H25" s="1234"/>
      <c r="I25" s="1240"/>
      <c r="J25" s="1240"/>
      <c r="K25" s="1240"/>
      <c r="L25" s="1227"/>
      <c r="M25" s="1227"/>
      <c r="N25" s="1227"/>
      <c r="O25" s="1227"/>
      <c r="P25" s="1227"/>
      <c r="Q25" s="1227"/>
      <c r="R25" s="1227"/>
      <c r="S25" s="1227"/>
      <c r="T25" s="1261"/>
      <c r="U25" s="1227"/>
      <c r="V25" s="1255"/>
      <c r="W25" s="1255"/>
      <c r="X25" s="1252"/>
      <c r="Y25" s="1252"/>
      <c r="Z25" s="1258"/>
    </row>
    <row r="26" spans="2:26" ht="132" customHeight="1" x14ac:dyDescent="0.35">
      <c r="B26" s="1234"/>
      <c r="C26" s="1237"/>
      <c r="D26" s="1234"/>
      <c r="E26" s="1234"/>
      <c r="F26" s="669" t="s">
        <v>1944</v>
      </c>
      <c r="G26" s="669" t="s">
        <v>1945</v>
      </c>
      <c r="H26" s="1234"/>
      <c r="I26" s="1240"/>
      <c r="J26" s="1240"/>
      <c r="K26" s="1240"/>
      <c r="L26" s="1227"/>
      <c r="M26" s="1227"/>
      <c r="N26" s="1227"/>
      <c r="O26" s="1227"/>
      <c r="P26" s="1227"/>
      <c r="Q26" s="1227"/>
      <c r="R26" s="1227"/>
      <c r="S26" s="1227"/>
      <c r="T26" s="1261"/>
      <c r="U26" s="1227"/>
      <c r="V26" s="1255"/>
      <c r="W26" s="1255"/>
      <c r="X26" s="1252"/>
      <c r="Y26" s="1252"/>
      <c r="Z26" s="1258"/>
    </row>
    <row r="27" spans="2:26" ht="210.75" customHeight="1" x14ac:dyDescent="0.35">
      <c r="B27" s="1234"/>
      <c r="C27" s="1237"/>
      <c r="D27" s="1234"/>
      <c r="E27" s="1234"/>
      <c r="F27" s="669" t="s">
        <v>1946</v>
      </c>
      <c r="G27" s="669" t="s">
        <v>1947</v>
      </c>
      <c r="H27" s="1234"/>
      <c r="I27" s="1240"/>
      <c r="J27" s="1240"/>
      <c r="K27" s="1240"/>
      <c r="L27" s="1227"/>
      <c r="M27" s="1227"/>
      <c r="N27" s="1227"/>
      <c r="O27" s="1227"/>
      <c r="P27" s="1227"/>
      <c r="Q27" s="1227"/>
      <c r="R27" s="1227"/>
      <c r="S27" s="1227"/>
      <c r="T27" s="1261"/>
      <c r="U27" s="1227"/>
      <c r="V27" s="1255"/>
      <c r="W27" s="1255"/>
      <c r="X27" s="1252"/>
      <c r="Y27" s="1252"/>
      <c r="Z27" s="1258"/>
    </row>
    <row r="28" spans="2:26" ht="137.25" customHeight="1" x14ac:dyDescent="0.35">
      <c r="B28" s="1234"/>
      <c r="C28" s="1237"/>
      <c r="D28" s="1234"/>
      <c r="E28" s="1234"/>
      <c r="F28" s="669" t="s">
        <v>1948</v>
      </c>
      <c r="G28" s="669" t="s">
        <v>1949</v>
      </c>
      <c r="H28" s="1234"/>
      <c r="I28" s="1240"/>
      <c r="J28" s="1240"/>
      <c r="K28" s="1240"/>
      <c r="L28" s="1227"/>
      <c r="M28" s="1227"/>
      <c r="N28" s="1227"/>
      <c r="O28" s="1227"/>
      <c r="P28" s="1227"/>
      <c r="Q28" s="1227"/>
      <c r="R28" s="1227"/>
      <c r="S28" s="1227"/>
      <c r="T28" s="1261"/>
      <c r="U28" s="1227"/>
      <c r="V28" s="1255"/>
      <c r="W28" s="1255"/>
      <c r="X28" s="1252"/>
      <c r="Y28" s="1252"/>
      <c r="Z28" s="1258"/>
    </row>
    <row r="29" spans="2:26" ht="199.5" customHeight="1" x14ac:dyDescent="0.35">
      <c r="B29" s="1234"/>
      <c r="C29" s="1237"/>
      <c r="D29" s="1234"/>
      <c r="E29" s="1234"/>
      <c r="F29" s="669" t="s">
        <v>1950</v>
      </c>
      <c r="G29" s="669" t="s">
        <v>1951</v>
      </c>
      <c r="H29" s="1234"/>
      <c r="I29" s="1240"/>
      <c r="J29" s="1240"/>
      <c r="K29" s="1240"/>
      <c r="L29" s="1227"/>
      <c r="M29" s="1227"/>
      <c r="N29" s="1227"/>
      <c r="O29" s="1227"/>
      <c r="P29" s="1227"/>
      <c r="Q29" s="1227"/>
      <c r="R29" s="1227"/>
      <c r="S29" s="1227"/>
      <c r="T29" s="1261"/>
      <c r="U29" s="1227"/>
      <c r="V29" s="1255"/>
      <c r="W29" s="1255"/>
      <c r="X29" s="1252"/>
      <c r="Y29" s="1252"/>
      <c r="Z29" s="1258"/>
    </row>
    <row r="30" spans="2:26" ht="195.75" customHeight="1" x14ac:dyDescent="0.35">
      <c r="B30" s="1234"/>
      <c r="C30" s="1237"/>
      <c r="D30" s="1234"/>
      <c r="E30" s="1234"/>
      <c r="F30" s="669" t="s">
        <v>1952</v>
      </c>
      <c r="G30" s="669" t="s">
        <v>1953</v>
      </c>
      <c r="H30" s="1234"/>
      <c r="I30" s="1240"/>
      <c r="J30" s="1240"/>
      <c r="K30" s="1240"/>
      <c r="L30" s="1227"/>
      <c r="M30" s="1227"/>
      <c r="N30" s="1227"/>
      <c r="O30" s="1227"/>
      <c r="P30" s="1227"/>
      <c r="Q30" s="1227"/>
      <c r="R30" s="1227"/>
      <c r="S30" s="1227"/>
      <c r="T30" s="1261"/>
      <c r="U30" s="1227"/>
      <c r="V30" s="1255"/>
      <c r="W30" s="1255"/>
      <c r="X30" s="1252"/>
      <c r="Y30" s="1252"/>
      <c r="Z30" s="1258"/>
    </row>
    <row r="31" spans="2:26" ht="184.5" customHeight="1" x14ac:dyDescent="0.35">
      <c r="B31" s="1234"/>
      <c r="C31" s="1237"/>
      <c r="D31" s="1234"/>
      <c r="E31" s="1234"/>
      <c r="F31" s="669" t="s">
        <v>1954</v>
      </c>
      <c r="G31" s="669" t="s">
        <v>1955</v>
      </c>
      <c r="H31" s="1234"/>
      <c r="I31" s="1240"/>
      <c r="J31" s="1240"/>
      <c r="K31" s="1240"/>
      <c r="L31" s="1227"/>
      <c r="M31" s="1227"/>
      <c r="N31" s="1227"/>
      <c r="O31" s="1227"/>
      <c r="P31" s="1227"/>
      <c r="Q31" s="1227"/>
      <c r="R31" s="1227"/>
      <c r="S31" s="1227"/>
      <c r="T31" s="1261"/>
      <c r="U31" s="1227"/>
      <c r="V31" s="1255"/>
      <c r="W31" s="1255"/>
      <c r="X31" s="1252"/>
      <c r="Y31" s="1252"/>
      <c r="Z31" s="1258"/>
    </row>
    <row r="32" spans="2:26" ht="241.5" customHeight="1" x14ac:dyDescent="0.35">
      <c r="B32" s="1234"/>
      <c r="C32" s="1237"/>
      <c r="D32" s="1234"/>
      <c r="E32" s="1234"/>
      <c r="F32" s="669" t="s">
        <v>1956</v>
      </c>
      <c r="G32" s="669" t="s">
        <v>1957</v>
      </c>
      <c r="H32" s="1234"/>
      <c r="I32" s="1240"/>
      <c r="J32" s="1240"/>
      <c r="K32" s="1240"/>
      <c r="L32" s="1227"/>
      <c r="M32" s="1227"/>
      <c r="N32" s="1227"/>
      <c r="O32" s="1227"/>
      <c r="P32" s="1227"/>
      <c r="Q32" s="1227"/>
      <c r="R32" s="1227"/>
      <c r="S32" s="1227"/>
      <c r="T32" s="1261"/>
      <c r="U32" s="1227"/>
      <c r="V32" s="1255"/>
      <c r="W32" s="1255"/>
      <c r="X32" s="1252"/>
      <c r="Y32" s="1252"/>
      <c r="Z32" s="1258"/>
    </row>
    <row r="33" spans="2:26" ht="124.5" customHeight="1" x14ac:dyDescent="0.35">
      <c r="B33" s="1234"/>
      <c r="C33" s="1237"/>
      <c r="D33" s="1234"/>
      <c r="E33" s="1234"/>
      <c r="F33" s="669" t="s">
        <v>1958</v>
      </c>
      <c r="G33" s="669" t="s">
        <v>1959</v>
      </c>
      <c r="H33" s="1234"/>
      <c r="I33" s="1240"/>
      <c r="J33" s="1240"/>
      <c r="K33" s="1240"/>
      <c r="L33" s="1227"/>
      <c r="M33" s="1227"/>
      <c r="N33" s="1227"/>
      <c r="O33" s="1227"/>
      <c r="P33" s="1227"/>
      <c r="Q33" s="1227"/>
      <c r="R33" s="1227"/>
      <c r="S33" s="1227"/>
      <c r="T33" s="1261"/>
      <c r="U33" s="1227"/>
      <c r="V33" s="1255"/>
      <c r="W33" s="1255"/>
      <c r="X33" s="1252"/>
      <c r="Y33" s="1252"/>
      <c r="Z33" s="1258"/>
    </row>
    <row r="34" spans="2:26" ht="114.75" customHeight="1" x14ac:dyDescent="0.35">
      <c r="B34" s="1234"/>
      <c r="C34" s="1237"/>
      <c r="D34" s="1234"/>
      <c r="E34" s="1234"/>
      <c r="F34" s="669" t="s">
        <v>1960</v>
      </c>
      <c r="G34" s="669" t="s">
        <v>1961</v>
      </c>
      <c r="H34" s="1234"/>
      <c r="I34" s="1240"/>
      <c r="J34" s="1240"/>
      <c r="K34" s="1240"/>
      <c r="L34" s="1227"/>
      <c r="M34" s="1227"/>
      <c r="N34" s="1227"/>
      <c r="O34" s="1227"/>
      <c r="P34" s="1227"/>
      <c r="Q34" s="1227"/>
      <c r="R34" s="1227"/>
      <c r="S34" s="1227"/>
      <c r="T34" s="1261"/>
      <c r="U34" s="1227"/>
      <c r="V34" s="1255"/>
      <c r="W34" s="1255"/>
      <c r="X34" s="1252"/>
      <c r="Y34" s="1252"/>
      <c r="Z34" s="1258"/>
    </row>
    <row r="35" spans="2:26" ht="96" customHeight="1" x14ac:dyDescent="0.35">
      <c r="B35" s="1235"/>
      <c r="C35" s="1238"/>
      <c r="D35" s="1235"/>
      <c r="E35" s="1235"/>
      <c r="F35" s="669" t="s">
        <v>1962</v>
      </c>
      <c r="G35" s="669" t="s">
        <v>1963</v>
      </c>
      <c r="H35" s="1235"/>
      <c r="I35" s="1241"/>
      <c r="J35" s="1241"/>
      <c r="K35" s="1241"/>
      <c r="L35" s="1228"/>
      <c r="M35" s="1227"/>
      <c r="N35" s="1228"/>
      <c r="O35" s="1228"/>
      <c r="P35" s="1228"/>
      <c r="Q35" s="1227"/>
      <c r="R35" s="1227"/>
      <c r="S35" s="1227"/>
      <c r="T35" s="1262"/>
      <c r="U35" s="1228"/>
      <c r="V35" s="1256"/>
      <c r="W35" s="1256"/>
      <c r="X35" s="1253"/>
      <c r="Y35" s="1253"/>
      <c r="Z35" s="1259"/>
    </row>
    <row r="36" spans="2:26" ht="174.75" customHeight="1" x14ac:dyDescent="0.35">
      <c r="B36" s="1233">
        <v>2</v>
      </c>
      <c r="C36" s="1236" t="s">
        <v>92</v>
      </c>
      <c r="D36" s="1233" t="s">
        <v>1964</v>
      </c>
      <c r="E36" s="1233" t="s">
        <v>1965</v>
      </c>
      <c r="F36" s="669" t="s">
        <v>1966</v>
      </c>
      <c r="G36" s="669" t="s">
        <v>1967</v>
      </c>
      <c r="H36" s="1233" t="s">
        <v>1933</v>
      </c>
      <c r="I36" s="1239"/>
      <c r="J36" s="1239">
        <v>43466</v>
      </c>
      <c r="K36" s="1239">
        <v>43800</v>
      </c>
      <c r="L36" s="1242">
        <v>592512.82999999996</v>
      </c>
      <c r="M36" s="1227"/>
      <c r="N36" s="1242" t="s">
        <v>1347</v>
      </c>
      <c r="O36" s="1242" t="s">
        <v>1347</v>
      </c>
      <c r="P36" s="1242" t="s">
        <v>1347</v>
      </c>
      <c r="Q36" s="1227"/>
      <c r="R36" s="1227"/>
      <c r="S36" s="1227"/>
      <c r="T36" s="1260"/>
      <c r="U36" s="1242"/>
      <c r="V36" s="1254"/>
      <c r="W36" s="1254"/>
      <c r="X36" s="1229"/>
      <c r="Y36" s="1229"/>
      <c r="Z36" s="1257"/>
    </row>
    <row r="37" spans="2:26" ht="197.25" customHeight="1" x14ac:dyDescent="0.35">
      <c r="B37" s="1234"/>
      <c r="C37" s="1237"/>
      <c r="D37" s="1234"/>
      <c r="E37" s="1234"/>
      <c r="F37" s="669" t="s">
        <v>1968</v>
      </c>
      <c r="G37" s="669" t="s">
        <v>1969</v>
      </c>
      <c r="H37" s="1234"/>
      <c r="I37" s="1240"/>
      <c r="J37" s="1240"/>
      <c r="K37" s="1240"/>
      <c r="L37" s="1227"/>
      <c r="M37" s="1227"/>
      <c r="N37" s="1227"/>
      <c r="O37" s="1227"/>
      <c r="P37" s="1227"/>
      <c r="Q37" s="1227"/>
      <c r="R37" s="1227"/>
      <c r="S37" s="1227"/>
      <c r="T37" s="1261"/>
      <c r="U37" s="1227"/>
      <c r="V37" s="1255"/>
      <c r="W37" s="1255"/>
      <c r="X37" s="1230"/>
      <c r="Y37" s="1230"/>
      <c r="Z37" s="1258"/>
    </row>
    <row r="38" spans="2:26" ht="145.5" customHeight="1" x14ac:dyDescent="0.35">
      <c r="B38" s="1234"/>
      <c r="C38" s="1237"/>
      <c r="D38" s="1234"/>
      <c r="E38" s="1234"/>
      <c r="F38" s="669" t="s">
        <v>1970</v>
      </c>
      <c r="G38" s="669" t="s">
        <v>1971</v>
      </c>
      <c r="H38" s="1234"/>
      <c r="I38" s="1240"/>
      <c r="J38" s="1240"/>
      <c r="K38" s="1240"/>
      <c r="L38" s="1227"/>
      <c r="M38" s="1227"/>
      <c r="N38" s="1227"/>
      <c r="O38" s="1227"/>
      <c r="P38" s="1227"/>
      <c r="Q38" s="1227"/>
      <c r="R38" s="1227"/>
      <c r="S38" s="1227"/>
      <c r="T38" s="1261"/>
      <c r="U38" s="1227"/>
      <c r="V38" s="1255"/>
      <c r="W38" s="1255"/>
      <c r="X38" s="1230"/>
      <c r="Y38" s="1230"/>
      <c r="Z38" s="1258"/>
    </row>
    <row r="39" spans="2:26" ht="111.75" customHeight="1" x14ac:dyDescent="0.35">
      <c r="B39" s="1235"/>
      <c r="C39" s="1238"/>
      <c r="D39" s="1235"/>
      <c r="E39" s="1235"/>
      <c r="F39" s="669" t="s">
        <v>1972</v>
      </c>
      <c r="G39" s="669" t="s">
        <v>1973</v>
      </c>
      <c r="H39" s="1235"/>
      <c r="I39" s="1240"/>
      <c r="J39" s="1240"/>
      <c r="K39" s="1241"/>
      <c r="L39" s="1228"/>
      <c r="M39" s="1227"/>
      <c r="N39" s="1228"/>
      <c r="O39" s="1228"/>
      <c r="P39" s="1228"/>
      <c r="Q39" s="1227"/>
      <c r="R39" s="1227"/>
      <c r="S39" s="1227"/>
      <c r="T39" s="1262"/>
      <c r="U39" s="1227"/>
      <c r="V39" s="1255"/>
      <c r="W39" s="1255"/>
      <c r="X39" s="1230"/>
      <c r="Y39" s="1230"/>
      <c r="Z39" s="1259"/>
    </row>
    <row r="40" spans="2:26" ht="157.5" customHeight="1" x14ac:dyDescent="0.35">
      <c r="B40" s="1233">
        <v>3</v>
      </c>
      <c r="C40" s="1236" t="s">
        <v>92</v>
      </c>
      <c r="D40" s="1233" t="s">
        <v>1974</v>
      </c>
      <c r="E40" s="1233" t="s">
        <v>1975</v>
      </c>
      <c r="F40" s="669" t="s">
        <v>1976</v>
      </c>
      <c r="G40" s="669" t="s">
        <v>1977</v>
      </c>
      <c r="H40" s="1233" t="s">
        <v>1933</v>
      </c>
      <c r="I40" s="1239"/>
      <c r="J40" s="1239">
        <v>43466</v>
      </c>
      <c r="K40" s="1239">
        <v>43800</v>
      </c>
      <c r="L40" s="1263">
        <v>444119.52</v>
      </c>
      <c r="M40" s="1227"/>
      <c r="N40" s="1263" t="s">
        <v>1347</v>
      </c>
      <c r="O40" s="1263" t="s">
        <v>1347</v>
      </c>
      <c r="P40" s="1263" t="s">
        <v>1347</v>
      </c>
      <c r="Q40" s="1227"/>
      <c r="R40" s="1227"/>
      <c r="S40" s="1227"/>
      <c r="T40" s="1260"/>
      <c r="U40" s="1242"/>
      <c r="V40" s="1254"/>
      <c r="W40" s="1254"/>
      <c r="X40" s="1251"/>
      <c r="Y40" s="1251"/>
      <c r="Z40" s="1257"/>
    </row>
    <row r="41" spans="2:26" ht="125.25" customHeight="1" x14ac:dyDescent="0.35">
      <c r="B41" s="1234"/>
      <c r="C41" s="1237"/>
      <c r="D41" s="1234"/>
      <c r="E41" s="1234"/>
      <c r="F41" s="669" t="s">
        <v>1978</v>
      </c>
      <c r="G41" s="669" t="s">
        <v>1979</v>
      </c>
      <c r="H41" s="1234"/>
      <c r="I41" s="1240"/>
      <c r="J41" s="1240"/>
      <c r="K41" s="1240"/>
      <c r="L41" s="1264"/>
      <c r="M41" s="1227"/>
      <c r="N41" s="1264"/>
      <c r="O41" s="1264"/>
      <c r="P41" s="1264"/>
      <c r="Q41" s="1227"/>
      <c r="R41" s="1227"/>
      <c r="S41" s="1227"/>
      <c r="T41" s="1261"/>
      <c r="U41" s="1227"/>
      <c r="V41" s="1255"/>
      <c r="W41" s="1255"/>
      <c r="X41" s="1252"/>
      <c r="Y41" s="1252"/>
      <c r="Z41" s="1258"/>
    </row>
    <row r="42" spans="2:26" ht="150.75" customHeight="1" x14ac:dyDescent="0.35">
      <c r="B42" s="1234"/>
      <c r="C42" s="1237"/>
      <c r="D42" s="1234"/>
      <c r="E42" s="1234"/>
      <c r="F42" s="669" t="s">
        <v>1980</v>
      </c>
      <c r="G42" s="669" t="s">
        <v>1981</v>
      </c>
      <c r="H42" s="1234"/>
      <c r="I42" s="1240"/>
      <c r="J42" s="1240"/>
      <c r="K42" s="1240"/>
      <c r="L42" s="1264"/>
      <c r="M42" s="1227"/>
      <c r="N42" s="1264"/>
      <c r="O42" s="1264"/>
      <c r="P42" s="1264"/>
      <c r="Q42" s="1227"/>
      <c r="R42" s="1227"/>
      <c r="S42" s="1227"/>
      <c r="T42" s="1261"/>
      <c r="U42" s="1227"/>
      <c r="V42" s="1255"/>
      <c r="W42" s="1255"/>
      <c r="X42" s="1252"/>
      <c r="Y42" s="1252"/>
      <c r="Z42" s="1258"/>
    </row>
    <row r="43" spans="2:26" ht="108.75" customHeight="1" x14ac:dyDescent="0.35">
      <c r="B43" s="1234"/>
      <c r="C43" s="1237"/>
      <c r="D43" s="1234"/>
      <c r="E43" s="1234"/>
      <c r="F43" s="669" t="s">
        <v>1982</v>
      </c>
      <c r="G43" s="669" t="s">
        <v>1983</v>
      </c>
      <c r="H43" s="1234"/>
      <c r="I43" s="1240"/>
      <c r="J43" s="1240"/>
      <c r="K43" s="1240"/>
      <c r="L43" s="1264"/>
      <c r="M43" s="1227"/>
      <c r="N43" s="1264"/>
      <c r="O43" s="1264"/>
      <c r="P43" s="1264"/>
      <c r="Q43" s="1227"/>
      <c r="R43" s="1227"/>
      <c r="S43" s="1227"/>
      <c r="T43" s="1261"/>
      <c r="U43" s="1227"/>
      <c r="V43" s="1255"/>
      <c r="W43" s="1255"/>
      <c r="X43" s="1252"/>
      <c r="Y43" s="1252"/>
      <c r="Z43" s="1258"/>
    </row>
    <row r="44" spans="2:26" ht="141.75" customHeight="1" x14ac:dyDescent="0.35">
      <c r="B44" s="1235"/>
      <c r="C44" s="1238"/>
      <c r="D44" s="1235"/>
      <c r="E44" s="1235"/>
      <c r="F44" s="669" t="s">
        <v>1984</v>
      </c>
      <c r="G44" s="669" t="s">
        <v>1985</v>
      </c>
      <c r="H44" s="1235"/>
      <c r="I44" s="1241"/>
      <c r="J44" s="1241"/>
      <c r="K44" s="1241"/>
      <c r="L44" s="1265"/>
      <c r="M44" s="1227"/>
      <c r="N44" s="1265"/>
      <c r="O44" s="1265"/>
      <c r="P44" s="1265"/>
      <c r="Q44" s="1227"/>
      <c r="R44" s="1227"/>
      <c r="S44" s="1227"/>
      <c r="T44" s="1262"/>
      <c r="U44" s="1228"/>
      <c r="V44" s="1256"/>
      <c r="W44" s="1256"/>
      <c r="X44" s="1253"/>
      <c r="Y44" s="1253"/>
      <c r="Z44" s="1259"/>
    </row>
    <row r="45" spans="2:26" ht="96" customHeight="1" x14ac:dyDescent="0.35">
      <c r="B45" s="1233">
        <v>4</v>
      </c>
      <c r="C45" s="1236" t="s">
        <v>92</v>
      </c>
      <c r="D45" s="1233" t="s">
        <v>1986</v>
      </c>
      <c r="E45" s="1233" t="s">
        <v>1987</v>
      </c>
      <c r="F45" s="669" t="s">
        <v>1988</v>
      </c>
      <c r="G45" s="669" t="s">
        <v>1989</v>
      </c>
      <c r="H45" s="1233" t="s">
        <v>1933</v>
      </c>
      <c r="I45" s="1239"/>
      <c r="J45" s="1239">
        <v>43466</v>
      </c>
      <c r="K45" s="1239">
        <v>43800</v>
      </c>
      <c r="L45" s="1263">
        <v>436831.92</v>
      </c>
      <c r="M45" s="1227"/>
      <c r="N45" s="1263" t="s">
        <v>1347</v>
      </c>
      <c r="O45" s="1263" t="s">
        <v>1347</v>
      </c>
      <c r="P45" s="1263" t="s">
        <v>1347</v>
      </c>
      <c r="Q45" s="1227"/>
      <c r="R45" s="1227"/>
      <c r="S45" s="1227"/>
      <c r="T45" s="1260"/>
      <c r="U45" s="1242"/>
      <c r="V45" s="1254"/>
      <c r="W45" s="1254"/>
      <c r="X45" s="1251"/>
      <c r="Y45" s="1251"/>
      <c r="Z45" s="1257"/>
    </row>
    <row r="46" spans="2:26" ht="195.75" customHeight="1" x14ac:dyDescent="0.35">
      <c r="B46" s="1234"/>
      <c r="C46" s="1237"/>
      <c r="D46" s="1234"/>
      <c r="E46" s="1234"/>
      <c r="F46" s="669" t="s">
        <v>1990</v>
      </c>
      <c r="G46" s="669" t="s">
        <v>1991</v>
      </c>
      <c r="H46" s="1234"/>
      <c r="I46" s="1240"/>
      <c r="J46" s="1240"/>
      <c r="K46" s="1240"/>
      <c r="L46" s="1264"/>
      <c r="M46" s="1227"/>
      <c r="N46" s="1264"/>
      <c r="O46" s="1264"/>
      <c r="P46" s="1264"/>
      <c r="Q46" s="1227"/>
      <c r="R46" s="1227"/>
      <c r="S46" s="1227"/>
      <c r="T46" s="1261"/>
      <c r="U46" s="1227"/>
      <c r="V46" s="1255"/>
      <c r="W46" s="1255"/>
      <c r="X46" s="1252"/>
      <c r="Y46" s="1252"/>
      <c r="Z46" s="1258"/>
    </row>
    <row r="47" spans="2:26" ht="159.75" customHeight="1" x14ac:dyDescent="0.35">
      <c r="B47" s="1234"/>
      <c r="C47" s="1237"/>
      <c r="D47" s="1234"/>
      <c r="E47" s="1234"/>
      <c r="F47" s="669" t="s">
        <v>1992</v>
      </c>
      <c r="G47" s="669" t="s">
        <v>1993</v>
      </c>
      <c r="H47" s="1234"/>
      <c r="I47" s="1240"/>
      <c r="J47" s="1240"/>
      <c r="K47" s="1240"/>
      <c r="L47" s="1264"/>
      <c r="M47" s="1227"/>
      <c r="N47" s="1264"/>
      <c r="O47" s="1264"/>
      <c r="P47" s="1264"/>
      <c r="Q47" s="1227"/>
      <c r="R47" s="1227"/>
      <c r="S47" s="1227"/>
      <c r="T47" s="1261"/>
      <c r="U47" s="1227"/>
      <c r="V47" s="1255"/>
      <c r="W47" s="1255"/>
      <c r="X47" s="1252"/>
      <c r="Y47" s="1252"/>
      <c r="Z47" s="1258"/>
    </row>
    <row r="48" spans="2:26" ht="150.75" customHeight="1" x14ac:dyDescent="0.35">
      <c r="B48" s="1234"/>
      <c r="C48" s="1237"/>
      <c r="D48" s="1234"/>
      <c r="E48" s="1234"/>
      <c r="F48" s="669" t="s">
        <v>1994</v>
      </c>
      <c r="G48" s="669" t="s">
        <v>1995</v>
      </c>
      <c r="H48" s="1234"/>
      <c r="I48" s="1240"/>
      <c r="J48" s="1240"/>
      <c r="K48" s="1240"/>
      <c r="L48" s="1264"/>
      <c r="M48" s="1227"/>
      <c r="N48" s="1264"/>
      <c r="O48" s="1264"/>
      <c r="P48" s="1264"/>
      <c r="Q48" s="1227"/>
      <c r="R48" s="1227"/>
      <c r="S48" s="1227"/>
      <c r="T48" s="1261"/>
      <c r="U48" s="1227"/>
      <c r="V48" s="1255"/>
      <c r="W48" s="1255"/>
      <c r="X48" s="1252"/>
      <c r="Y48" s="1252"/>
      <c r="Z48" s="1258"/>
    </row>
    <row r="49" spans="2:26" ht="122.25" customHeight="1" x14ac:dyDescent="0.35">
      <c r="B49" s="1234"/>
      <c r="C49" s="1237"/>
      <c r="D49" s="1234"/>
      <c r="E49" s="1234"/>
      <c r="F49" s="669" t="s">
        <v>1996</v>
      </c>
      <c r="G49" s="669" t="s">
        <v>1997</v>
      </c>
      <c r="H49" s="1234"/>
      <c r="I49" s="1240"/>
      <c r="J49" s="1240"/>
      <c r="K49" s="1240"/>
      <c r="L49" s="1264"/>
      <c r="M49" s="1227"/>
      <c r="N49" s="1264"/>
      <c r="O49" s="1264"/>
      <c r="P49" s="1264"/>
      <c r="Q49" s="1227"/>
      <c r="R49" s="1227"/>
      <c r="S49" s="1227"/>
      <c r="T49" s="1261"/>
      <c r="U49" s="1227"/>
      <c r="V49" s="1255"/>
      <c r="W49" s="1255"/>
      <c r="X49" s="1252"/>
      <c r="Y49" s="1252"/>
      <c r="Z49" s="1258"/>
    </row>
    <row r="50" spans="2:26" ht="137.25" customHeight="1" x14ac:dyDescent="0.35">
      <c r="B50" s="1234"/>
      <c r="C50" s="1237"/>
      <c r="D50" s="1234"/>
      <c r="E50" s="1234"/>
      <c r="F50" s="669" t="s">
        <v>1998</v>
      </c>
      <c r="G50" s="669" t="s">
        <v>1999</v>
      </c>
      <c r="H50" s="1234"/>
      <c r="I50" s="1240"/>
      <c r="J50" s="1240"/>
      <c r="K50" s="1240"/>
      <c r="L50" s="1264"/>
      <c r="M50" s="1227"/>
      <c r="N50" s="1264"/>
      <c r="O50" s="1264"/>
      <c r="P50" s="1264"/>
      <c r="Q50" s="1227"/>
      <c r="R50" s="1227"/>
      <c r="S50" s="1227"/>
      <c r="T50" s="1261"/>
      <c r="U50" s="1227"/>
      <c r="V50" s="1255"/>
      <c r="W50" s="1255"/>
      <c r="X50" s="1252"/>
      <c r="Y50" s="1252"/>
      <c r="Z50" s="1258"/>
    </row>
    <row r="51" spans="2:26" ht="139.5" customHeight="1" x14ac:dyDescent="0.35">
      <c r="B51" s="1234"/>
      <c r="C51" s="1237"/>
      <c r="D51" s="1234"/>
      <c r="E51" s="1234"/>
      <c r="F51" s="669" t="s">
        <v>2000</v>
      </c>
      <c r="G51" s="669" t="s">
        <v>2001</v>
      </c>
      <c r="H51" s="1234"/>
      <c r="I51" s="1240"/>
      <c r="J51" s="1240"/>
      <c r="K51" s="1240"/>
      <c r="L51" s="1264"/>
      <c r="M51" s="1227"/>
      <c r="N51" s="1264"/>
      <c r="O51" s="1264"/>
      <c r="P51" s="1264"/>
      <c r="Q51" s="1227"/>
      <c r="R51" s="1227"/>
      <c r="S51" s="1227"/>
      <c r="T51" s="1261"/>
      <c r="U51" s="1227"/>
      <c r="V51" s="1255"/>
      <c r="W51" s="1255"/>
      <c r="X51" s="1252"/>
      <c r="Y51" s="1252"/>
      <c r="Z51" s="1258"/>
    </row>
    <row r="52" spans="2:26" ht="96" customHeight="1" x14ac:dyDescent="0.35">
      <c r="B52" s="1234"/>
      <c r="C52" s="1237"/>
      <c r="D52" s="1234"/>
      <c r="E52" s="1234"/>
      <c r="F52" s="669" t="s">
        <v>2002</v>
      </c>
      <c r="G52" s="669" t="s">
        <v>2003</v>
      </c>
      <c r="H52" s="1234"/>
      <c r="I52" s="1240"/>
      <c r="J52" s="1240"/>
      <c r="K52" s="1240"/>
      <c r="L52" s="1264"/>
      <c r="M52" s="1227"/>
      <c r="N52" s="1264"/>
      <c r="O52" s="1264"/>
      <c r="P52" s="1264"/>
      <c r="Q52" s="1227"/>
      <c r="R52" s="1227"/>
      <c r="S52" s="1227"/>
      <c r="T52" s="1261"/>
      <c r="U52" s="1227"/>
      <c r="V52" s="1255"/>
      <c r="W52" s="1255"/>
      <c r="X52" s="1252"/>
      <c r="Y52" s="1252"/>
      <c r="Z52" s="1258"/>
    </row>
    <row r="53" spans="2:26" ht="96" customHeight="1" x14ac:dyDescent="0.35">
      <c r="B53" s="1234"/>
      <c r="C53" s="1237"/>
      <c r="D53" s="1234"/>
      <c r="E53" s="1234"/>
      <c r="F53" s="669" t="s">
        <v>2004</v>
      </c>
      <c r="G53" s="669" t="s">
        <v>2005</v>
      </c>
      <c r="H53" s="1234"/>
      <c r="I53" s="1240"/>
      <c r="J53" s="1240"/>
      <c r="K53" s="1240"/>
      <c r="L53" s="1264"/>
      <c r="M53" s="1227"/>
      <c r="N53" s="1264"/>
      <c r="O53" s="1264"/>
      <c r="P53" s="1264"/>
      <c r="Q53" s="1227"/>
      <c r="R53" s="1227"/>
      <c r="S53" s="1227"/>
      <c r="T53" s="1261"/>
      <c r="U53" s="1227"/>
      <c r="V53" s="1255"/>
      <c r="W53" s="1255"/>
      <c r="X53" s="1252"/>
      <c r="Y53" s="1252"/>
      <c r="Z53" s="1258"/>
    </row>
    <row r="54" spans="2:26" ht="159.75" customHeight="1" x14ac:dyDescent="0.35">
      <c r="B54" s="1235"/>
      <c r="C54" s="1238"/>
      <c r="D54" s="1235"/>
      <c r="E54" s="1235"/>
      <c r="F54" s="669" t="s">
        <v>2006</v>
      </c>
      <c r="G54" s="669" t="s">
        <v>2007</v>
      </c>
      <c r="H54" s="1235"/>
      <c r="I54" s="1241"/>
      <c r="J54" s="1241"/>
      <c r="K54" s="1241"/>
      <c r="L54" s="1265"/>
      <c r="M54" s="1227"/>
      <c r="N54" s="1265"/>
      <c r="O54" s="1265"/>
      <c r="P54" s="1265"/>
      <c r="Q54" s="1227"/>
      <c r="R54" s="1227"/>
      <c r="S54" s="1227"/>
      <c r="T54" s="1262"/>
      <c r="U54" s="1228"/>
      <c r="V54" s="1256"/>
      <c r="W54" s="1256"/>
      <c r="X54" s="1253"/>
      <c r="Y54" s="1253"/>
      <c r="Z54" s="1259"/>
    </row>
    <row r="55" spans="2:26" ht="96" customHeight="1" x14ac:dyDescent="0.35">
      <c r="B55" s="1233">
        <v>5</v>
      </c>
      <c r="C55" s="1236" t="s">
        <v>92</v>
      </c>
      <c r="D55" s="1233" t="s">
        <v>2008</v>
      </c>
      <c r="E55" s="1233" t="s">
        <v>2009</v>
      </c>
      <c r="F55" s="669" t="s">
        <v>2010</v>
      </c>
      <c r="G55" s="669" t="s">
        <v>2011</v>
      </c>
      <c r="H55" s="1233" t="s">
        <v>1933</v>
      </c>
      <c r="I55" s="1239"/>
      <c r="J55" s="1239">
        <v>43466</v>
      </c>
      <c r="K55" s="1239">
        <v>43800</v>
      </c>
      <c r="L55" s="1263">
        <v>1774645.37</v>
      </c>
      <c r="M55" s="1227"/>
      <c r="N55" s="1263" t="s">
        <v>1347</v>
      </c>
      <c r="O55" s="1263" t="s">
        <v>1347</v>
      </c>
      <c r="P55" s="1263" t="s">
        <v>1347</v>
      </c>
      <c r="Q55" s="1227"/>
      <c r="R55" s="1227"/>
      <c r="S55" s="1227"/>
      <c r="T55" s="1260"/>
      <c r="U55" s="1242"/>
      <c r="V55" s="1254"/>
      <c r="W55" s="1254"/>
      <c r="X55" s="1251"/>
      <c r="Y55" s="1251"/>
      <c r="Z55" s="1257"/>
    </row>
    <row r="56" spans="2:26" ht="96" customHeight="1" x14ac:dyDescent="0.35">
      <c r="B56" s="1234"/>
      <c r="C56" s="1237"/>
      <c r="D56" s="1234"/>
      <c r="E56" s="1234"/>
      <c r="F56" s="669" t="s">
        <v>2012</v>
      </c>
      <c r="G56" s="669" t="s">
        <v>2013</v>
      </c>
      <c r="H56" s="1234"/>
      <c r="I56" s="1240"/>
      <c r="J56" s="1240"/>
      <c r="K56" s="1240"/>
      <c r="L56" s="1264"/>
      <c r="M56" s="1227"/>
      <c r="N56" s="1264"/>
      <c r="O56" s="1264"/>
      <c r="P56" s="1264"/>
      <c r="Q56" s="1227"/>
      <c r="R56" s="1227"/>
      <c r="S56" s="1227"/>
      <c r="T56" s="1261"/>
      <c r="U56" s="1227"/>
      <c r="V56" s="1255"/>
      <c r="W56" s="1255"/>
      <c r="X56" s="1252"/>
      <c r="Y56" s="1252"/>
      <c r="Z56" s="1258"/>
    </row>
    <row r="57" spans="2:26" ht="96" customHeight="1" x14ac:dyDescent="0.35">
      <c r="B57" s="1234"/>
      <c r="C57" s="1237"/>
      <c r="D57" s="1234"/>
      <c r="E57" s="1234"/>
      <c r="F57" s="669" t="s">
        <v>2014</v>
      </c>
      <c r="G57" s="669" t="s">
        <v>2015</v>
      </c>
      <c r="H57" s="1234"/>
      <c r="I57" s="1240"/>
      <c r="J57" s="1240"/>
      <c r="K57" s="1240"/>
      <c r="L57" s="1264"/>
      <c r="M57" s="1227"/>
      <c r="N57" s="1264"/>
      <c r="O57" s="1264"/>
      <c r="P57" s="1264"/>
      <c r="Q57" s="1227"/>
      <c r="R57" s="1227"/>
      <c r="S57" s="1227"/>
      <c r="T57" s="1261"/>
      <c r="U57" s="1227"/>
      <c r="V57" s="1255"/>
      <c r="W57" s="1255"/>
      <c r="X57" s="1252"/>
      <c r="Y57" s="1252"/>
      <c r="Z57" s="1258"/>
    </row>
    <row r="58" spans="2:26" ht="96" customHeight="1" x14ac:dyDescent="0.35">
      <c r="B58" s="1234"/>
      <c r="C58" s="1237"/>
      <c r="D58" s="1234"/>
      <c r="E58" s="1234"/>
      <c r="F58" s="669" t="s">
        <v>2016</v>
      </c>
      <c r="G58" s="669" t="s">
        <v>2017</v>
      </c>
      <c r="H58" s="1234"/>
      <c r="I58" s="1240"/>
      <c r="J58" s="1240"/>
      <c r="K58" s="1240"/>
      <c r="L58" s="1264"/>
      <c r="M58" s="1227"/>
      <c r="N58" s="1264"/>
      <c r="O58" s="1264"/>
      <c r="P58" s="1264"/>
      <c r="Q58" s="1227"/>
      <c r="R58" s="1227"/>
      <c r="S58" s="1227"/>
      <c r="T58" s="1261"/>
      <c r="U58" s="1227"/>
      <c r="V58" s="1255"/>
      <c r="W58" s="1255"/>
      <c r="X58" s="1252"/>
      <c r="Y58" s="1252"/>
      <c r="Z58" s="1258"/>
    </row>
    <row r="59" spans="2:26" ht="96" customHeight="1" x14ac:dyDescent="0.35">
      <c r="B59" s="1234"/>
      <c r="C59" s="1237"/>
      <c r="D59" s="1234"/>
      <c r="E59" s="1234"/>
      <c r="F59" s="669" t="s">
        <v>2018</v>
      </c>
      <c r="G59" s="669" t="s">
        <v>2019</v>
      </c>
      <c r="H59" s="1234"/>
      <c r="I59" s="1240"/>
      <c r="J59" s="1240"/>
      <c r="K59" s="1240"/>
      <c r="L59" s="1264"/>
      <c r="M59" s="1227"/>
      <c r="N59" s="1264"/>
      <c r="O59" s="1264"/>
      <c r="P59" s="1264"/>
      <c r="Q59" s="1227"/>
      <c r="R59" s="1227"/>
      <c r="S59" s="1227"/>
      <c r="T59" s="1261"/>
      <c r="U59" s="1227"/>
      <c r="V59" s="1255"/>
      <c r="W59" s="1255"/>
      <c r="X59" s="1252"/>
      <c r="Y59" s="1252"/>
      <c r="Z59" s="1258"/>
    </row>
    <row r="60" spans="2:26" ht="96" customHeight="1" x14ac:dyDescent="0.35">
      <c r="B60" s="1234"/>
      <c r="C60" s="1237"/>
      <c r="D60" s="1234"/>
      <c r="E60" s="1234"/>
      <c r="F60" s="669" t="s">
        <v>2020</v>
      </c>
      <c r="G60" s="669" t="s">
        <v>2021</v>
      </c>
      <c r="H60" s="1234"/>
      <c r="I60" s="1240"/>
      <c r="J60" s="1240"/>
      <c r="K60" s="1240"/>
      <c r="L60" s="1264"/>
      <c r="M60" s="1227"/>
      <c r="N60" s="1264"/>
      <c r="O60" s="1264"/>
      <c r="P60" s="1264"/>
      <c r="Q60" s="1227"/>
      <c r="R60" s="1227"/>
      <c r="S60" s="1227"/>
      <c r="T60" s="1261"/>
      <c r="U60" s="1227"/>
      <c r="V60" s="1255"/>
      <c r="W60" s="1255"/>
      <c r="X60" s="1252"/>
      <c r="Y60" s="1252"/>
      <c r="Z60" s="1258"/>
    </row>
    <row r="61" spans="2:26" ht="96" customHeight="1" x14ac:dyDescent="0.35">
      <c r="B61" s="1235"/>
      <c r="C61" s="1238"/>
      <c r="D61" s="1235"/>
      <c r="E61" s="1235"/>
      <c r="F61" s="669" t="s">
        <v>2022</v>
      </c>
      <c r="G61" s="669" t="s">
        <v>2023</v>
      </c>
      <c r="H61" s="1235"/>
      <c r="I61" s="1241"/>
      <c r="J61" s="1241"/>
      <c r="K61" s="1241"/>
      <c r="L61" s="1265"/>
      <c r="M61" s="1227"/>
      <c r="N61" s="1265"/>
      <c r="O61" s="1265"/>
      <c r="P61" s="1265"/>
      <c r="Q61" s="1227"/>
      <c r="R61" s="1227"/>
      <c r="S61" s="1227"/>
      <c r="T61" s="1262"/>
      <c r="U61" s="1227"/>
      <c r="V61" s="1255"/>
      <c r="W61" s="1255"/>
      <c r="X61" s="1253"/>
      <c r="Y61" s="1253"/>
      <c r="Z61" s="1259"/>
    </row>
    <row r="62" spans="2:26" ht="129.75" customHeight="1" x14ac:dyDescent="0.35">
      <c r="B62" s="1233">
        <v>6</v>
      </c>
      <c r="C62" s="1236" t="s">
        <v>92</v>
      </c>
      <c r="D62" s="1233" t="s">
        <v>2024</v>
      </c>
      <c r="E62" s="1233" t="s">
        <v>2025</v>
      </c>
      <c r="F62" s="669" t="s">
        <v>2026</v>
      </c>
      <c r="G62" s="669" t="s">
        <v>2027</v>
      </c>
      <c r="H62" s="1233" t="s">
        <v>1933</v>
      </c>
      <c r="I62" s="1239"/>
      <c r="J62" s="1239">
        <v>43466</v>
      </c>
      <c r="K62" s="1239">
        <v>43800</v>
      </c>
      <c r="L62" s="1263">
        <v>438020.14</v>
      </c>
      <c r="M62" s="1227"/>
      <c r="N62" s="1263" t="s">
        <v>1347</v>
      </c>
      <c r="O62" s="1263" t="s">
        <v>1347</v>
      </c>
      <c r="P62" s="1263" t="s">
        <v>1347</v>
      </c>
      <c r="Q62" s="1227"/>
      <c r="R62" s="1227"/>
      <c r="S62" s="1227"/>
      <c r="T62" s="1260"/>
      <c r="U62" s="1242"/>
      <c r="V62" s="1254"/>
      <c r="W62" s="1254"/>
      <c r="X62" s="1251"/>
      <c r="Y62" s="1251"/>
      <c r="Z62" s="1257"/>
    </row>
    <row r="63" spans="2:26" ht="96" customHeight="1" x14ac:dyDescent="0.35">
      <c r="B63" s="1234"/>
      <c r="C63" s="1237"/>
      <c r="D63" s="1234"/>
      <c r="E63" s="1234"/>
      <c r="F63" s="669" t="s">
        <v>2028</v>
      </c>
      <c r="G63" s="669" t="s">
        <v>2029</v>
      </c>
      <c r="H63" s="1234"/>
      <c r="I63" s="1240"/>
      <c r="J63" s="1240"/>
      <c r="K63" s="1240"/>
      <c r="L63" s="1264"/>
      <c r="M63" s="1227"/>
      <c r="N63" s="1264"/>
      <c r="O63" s="1264"/>
      <c r="P63" s="1264"/>
      <c r="Q63" s="1227"/>
      <c r="R63" s="1227"/>
      <c r="S63" s="1227"/>
      <c r="T63" s="1261"/>
      <c r="U63" s="1227"/>
      <c r="V63" s="1255"/>
      <c r="W63" s="1255"/>
      <c r="X63" s="1252"/>
      <c r="Y63" s="1252"/>
      <c r="Z63" s="1258"/>
    </row>
    <row r="64" spans="2:26" ht="120.75" customHeight="1" x14ac:dyDescent="0.35">
      <c r="B64" s="1234"/>
      <c r="C64" s="1237"/>
      <c r="D64" s="1234"/>
      <c r="E64" s="1234"/>
      <c r="F64" s="669" t="s">
        <v>2030</v>
      </c>
      <c r="G64" s="669" t="s">
        <v>2031</v>
      </c>
      <c r="H64" s="1234"/>
      <c r="I64" s="1240"/>
      <c r="J64" s="1240"/>
      <c r="K64" s="1240"/>
      <c r="L64" s="1264"/>
      <c r="M64" s="1227"/>
      <c r="N64" s="1264"/>
      <c r="O64" s="1264"/>
      <c r="P64" s="1264"/>
      <c r="Q64" s="1227"/>
      <c r="R64" s="1227"/>
      <c r="S64" s="1227"/>
      <c r="T64" s="1261"/>
      <c r="U64" s="1227"/>
      <c r="V64" s="1255"/>
      <c r="W64" s="1255"/>
      <c r="X64" s="1252"/>
      <c r="Y64" s="1252"/>
      <c r="Z64" s="1258"/>
    </row>
    <row r="65" spans="2:28" ht="147" customHeight="1" x14ac:dyDescent="0.35">
      <c r="B65" s="1234"/>
      <c r="C65" s="1237"/>
      <c r="D65" s="1234"/>
      <c r="E65" s="1234"/>
      <c r="F65" s="669" t="s">
        <v>2032</v>
      </c>
      <c r="G65" s="669" t="s">
        <v>2033</v>
      </c>
      <c r="H65" s="1234"/>
      <c r="I65" s="1240"/>
      <c r="J65" s="1240"/>
      <c r="K65" s="1240"/>
      <c r="L65" s="1264"/>
      <c r="M65" s="1227"/>
      <c r="N65" s="1264"/>
      <c r="O65" s="1264"/>
      <c r="P65" s="1264"/>
      <c r="Q65" s="1227"/>
      <c r="R65" s="1227"/>
      <c r="S65" s="1227"/>
      <c r="T65" s="1261"/>
      <c r="U65" s="1227"/>
      <c r="V65" s="1255"/>
      <c r="W65" s="1255"/>
      <c r="X65" s="1252"/>
      <c r="Y65" s="1252"/>
      <c r="Z65" s="1258"/>
    </row>
    <row r="66" spans="2:28" ht="141" customHeight="1" x14ac:dyDescent="0.35">
      <c r="B66" s="1234"/>
      <c r="C66" s="1237"/>
      <c r="D66" s="1234"/>
      <c r="E66" s="1234"/>
      <c r="F66" s="669" t="s">
        <v>2034</v>
      </c>
      <c r="G66" s="669" t="s">
        <v>2035</v>
      </c>
      <c r="H66" s="1234"/>
      <c r="I66" s="1240"/>
      <c r="J66" s="1240"/>
      <c r="K66" s="1240"/>
      <c r="L66" s="1264"/>
      <c r="M66" s="1227"/>
      <c r="N66" s="1264"/>
      <c r="O66" s="1264"/>
      <c r="P66" s="1264"/>
      <c r="Q66" s="1227"/>
      <c r="R66" s="1227"/>
      <c r="S66" s="1227"/>
      <c r="T66" s="1261"/>
      <c r="U66" s="1227"/>
      <c r="V66" s="1255"/>
      <c r="W66" s="1255"/>
      <c r="X66" s="1252"/>
      <c r="Y66" s="1252"/>
      <c r="Z66" s="1258"/>
    </row>
    <row r="67" spans="2:28" ht="201" customHeight="1" x14ac:dyDescent="0.35">
      <c r="B67" s="1234"/>
      <c r="C67" s="1237"/>
      <c r="D67" s="1234"/>
      <c r="E67" s="1234"/>
      <c r="F67" s="669" t="s">
        <v>2036</v>
      </c>
      <c r="G67" s="669" t="s">
        <v>2037</v>
      </c>
      <c r="H67" s="1234"/>
      <c r="I67" s="1240"/>
      <c r="J67" s="1240"/>
      <c r="K67" s="1240"/>
      <c r="L67" s="1264"/>
      <c r="M67" s="1227"/>
      <c r="N67" s="1264"/>
      <c r="O67" s="1264"/>
      <c r="P67" s="1264"/>
      <c r="Q67" s="1227"/>
      <c r="R67" s="1227"/>
      <c r="S67" s="1227"/>
      <c r="T67" s="1261"/>
      <c r="U67" s="1227"/>
      <c r="V67" s="1255"/>
      <c r="W67" s="1255"/>
      <c r="X67" s="1252"/>
      <c r="Y67" s="1252"/>
      <c r="Z67" s="1258"/>
    </row>
    <row r="68" spans="2:28" ht="144.75" customHeight="1" x14ac:dyDescent="0.35">
      <c r="B68" s="1234"/>
      <c r="C68" s="1237"/>
      <c r="D68" s="1234"/>
      <c r="E68" s="1234"/>
      <c r="F68" s="669" t="s">
        <v>2038</v>
      </c>
      <c r="G68" s="669" t="s">
        <v>2039</v>
      </c>
      <c r="H68" s="1234"/>
      <c r="I68" s="1240"/>
      <c r="J68" s="1240"/>
      <c r="K68" s="1240"/>
      <c r="L68" s="1264"/>
      <c r="M68" s="1227"/>
      <c r="N68" s="1264"/>
      <c r="O68" s="1264"/>
      <c r="P68" s="1264"/>
      <c r="Q68" s="1227"/>
      <c r="R68" s="1227"/>
      <c r="S68" s="1227"/>
      <c r="T68" s="1261"/>
      <c r="U68" s="1227"/>
      <c r="V68" s="1255"/>
      <c r="W68" s="1255"/>
      <c r="X68" s="1252"/>
      <c r="Y68" s="1252"/>
      <c r="Z68" s="1258"/>
    </row>
    <row r="69" spans="2:28" ht="139.5" customHeight="1" x14ac:dyDescent="0.35">
      <c r="B69" s="1234"/>
      <c r="C69" s="1237"/>
      <c r="D69" s="1234"/>
      <c r="E69" s="1234"/>
      <c r="F69" s="669" t="s">
        <v>2040</v>
      </c>
      <c r="G69" s="669" t="s">
        <v>2041</v>
      </c>
      <c r="H69" s="1234"/>
      <c r="I69" s="1240"/>
      <c r="J69" s="1240"/>
      <c r="K69" s="1240"/>
      <c r="L69" s="1264"/>
      <c r="M69" s="1227"/>
      <c r="N69" s="1264"/>
      <c r="O69" s="1264"/>
      <c r="P69" s="1264"/>
      <c r="Q69" s="1227"/>
      <c r="R69" s="1227"/>
      <c r="S69" s="1227"/>
      <c r="T69" s="1261"/>
      <c r="U69" s="1227"/>
      <c r="V69" s="1255"/>
      <c r="W69" s="1255"/>
      <c r="X69" s="1252"/>
      <c r="Y69" s="1252"/>
      <c r="Z69" s="1258"/>
    </row>
    <row r="70" spans="2:28" ht="147" customHeight="1" x14ac:dyDescent="0.35">
      <c r="B70" s="1234"/>
      <c r="C70" s="1237"/>
      <c r="D70" s="1234"/>
      <c r="E70" s="1234"/>
      <c r="F70" s="669" t="s">
        <v>2042</v>
      </c>
      <c r="G70" s="669" t="s">
        <v>2043</v>
      </c>
      <c r="H70" s="1234"/>
      <c r="I70" s="1240"/>
      <c r="J70" s="1240"/>
      <c r="K70" s="1240"/>
      <c r="L70" s="1264"/>
      <c r="M70" s="1227"/>
      <c r="N70" s="1264"/>
      <c r="O70" s="1264"/>
      <c r="P70" s="1264"/>
      <c r="Q70" s="1227"/>
      <c r="R70" s="1227"/>
      <c r="S70" s="1227"/>
      <c r="T70" s="1261"/>
      <c r="U70" s="1227"/>
      <c r="V70" s="1255"/>
      <c r="W70" s="1255"/>
      <c r="X70" s="1252"/>
      <c r="Y70" s="1252"/>
      <c r="Z70" s="1258"/>
    </row>
    <row r="71" spans="2:28" ht="148.5" customHeight="1" x14ac:dyDescent="0.35">
      <c r="B71" s="1234"/>
      <c r="C71" s="1237"/>
      <c r="D71" s="1234"/>
      <c r="E71" s="1234"/>
      <c r="F71" s="669" t="s">
        <v>2044</v>
      </c>
      <c r="G71" s="669" t="s">
        <v>2045</v>
      </c>
      <c r="H71" s="1234"/>
      <c r="I71" s="1240"/>
      <c r="J71" s="1240"/>
      <c r="K71" s="1240"/>
      <c r="L71" s="1264"/>
      <c r="M71" s="1227"/>
      <c r="N71" s="1264"/>
      <c r="O71" s="1264"/>
      <c r="P71" s="1264"/>
      <c r="Q71" s="1227"/>
      <c r="R71" s="1227"/>
      <c r="S71" s="1227"/>
      <c r="T71" s="1261"/>
      <c r="U71" s="1227"/>
      <c r="V71" s="1255"/>
      <c r="W71" s="1255"/>
      <c r="X71" s="1252"/>
      <c r="Y71" s="1252"/>
      <c r="Z71" s="1258"/>
    </row>
    <row r="72" spans="2:28" ht="113.25" customHeight="1" x14ac:dyDescent="0.35">
      <c r="B72" s="1234"/>
      <c r="C72" s="1237"/>
      <c r="D72" s="1234"/>
      <c r="E72" s="1234"/>
      <c r="F72" s="670" t="s">
        <v>2046</v>
      </c>
      <c r="G72" s="670" t="s">
        <v>2047</v>
      </c>
      <c r="H72" s="1234"/>
      <c r="I72" s="1240"/>
      <c r="J72" s="1240"/>
      <c r="K72" s="1241"/>
      <c r="L72" s="1264"/>
      <c r="M72" s="1228"/>
      <c r="N72" s="1265"/>
      <c r="O72" s="1265"/>
      <c r="P72" s="1265"/>
      <c r="Q72" s="1228"/>
      <c r="R72" s="1228"/>
      <c r="S72" s="1228"/>
      <c r="T72" s="1262"/>
      <c r="U72" s="1227"/>
      <c r="V72" s="1255"/>
      <c r="W72" s="1255"/>
      <c r="X72" s="1252"/>
      <c r="Y72" s="1252"/>
      <c r="Z72" s="1258"/>
    </row>
    <row r="73" spans="2:28" ht="111.75" customHeight="1" x14ac:dyDescent="0.35">
      <c r="B73" s="669">
        <v>7</v>
      </c>
      <c r="C73" s="671" t="s">
        <v>92</v>
      </c>
      <c r="D73" s="669" t="s">
        <v>2048</v>
      </c>
      <c r="E73" s="669" t="s">
        <v>2049</v>
      </c>
      <c r="F73" s="669" t="s">
        <v>2050</v>
      </c>
      <c r="G73" s="669" t="s">
        <v>2051</v>
      </c>
      <c r="H73" s="669"/>
      <c r="I73" s="672"/>
      <c r="J73" s="672">
        <v>43466</v>
      </c>
      <c r="K73" s="672">
        <v>43800</v>
      </c>
      <c r="L73" s="673">
        <v>13608</v>
      </c>
      <c r="M73" s="673"/>
      <c r="N73" s="673" t="s">
        <v>1347</v>
      </c>
      <c r="O73" s="673" t="s">
        <v>1347</v>
      </c>
      <c r="P73" s="673" t="s">
        <v>1347</v>
      </c>
      <c r="Q73" s="674"/>
      <c r="R73" s="674"/>
      <c r="S73" s="675"/>
      <c r="T73" s="675"/>
      <c r="U73" s="674"/>
      <c r="V73" s="676"/>
      <c r="W73" s="676"/>
      <c r="X73" s="677"/>
      <c r="Y73" s="677"/>
      <c r="Z73" s="678"/>
    </row>
    <row r="74" spans="2:28" ht="96" customHeight="1" x14ac:dyDescent="0.35">
      <c r="B74" s="669">
        <v>8</v>
      </c>
      <c r="C74" s="671" t="s">
        <v>92</v>
      </c>
      <c r="D74" s="669" t="s">
        <v>2052</v>
      </c>
      <c r="E74" s="669" t="s">
        <v>2053</v>
      </c>
      <c r="F74" s="669" t="s">
        <v>2054</v>
      </c>
      <c r="G74" s="669" t="s">
        <v>2055</v>
      </c>
      <c r="H74" s="669"/>
      <c r="I74" s="672"/>
      <c r="J74" s="672">
        <v>43466</v>
      </c>
      <c r="K74" s="672">
        <v>43800</v>
      </c>
      <c r="L74" s="673">
        <v>30000</v>
      </c>
      <c r="M74" s="673"/>
      <c r="N74" s="673" t="s">
        <v>1347</v>
      </c>
      <c r="O74" s="673" t="s">
        <v>1347</v>
      </c>
      <c r="P74" s="673" t="s">
        <v>1347</v>
      </c>
      <c r="Q74" s="674"/>
      <c r="R74" s="674"/>
      <c r="S74" s="675"/>
      <c r="T74" s="675"/>
      <c r="U74" s="674"/>
      <c r="V74" s="676"/>
      <c r="W74" s="676"/>
      <c r="X74" s="677"/>
      <c r="Y74" s="677"/>
      <c r="Z74" s="678"/>
    </row>
    <row r="75" spans="2:28" ht="96" customHeight="1" x14ac:dyDescent="0.35">
      <c r="B75" s="669">
        <v>9</v>
      </c>
      <c r="C75" s="671" t="s">
        <v>92</v>
      </c>
      <c r="D75" s="669" t="s">
        <v>2056</v>
      </c>
      <c r="E75" s="669" t="s">
        <v>2053</v>
      </c>
      <c r="F75" s="669" t="s">
        <v>2054</v>
      </c>
      <c r="G75" s="669" t="s">
        <v>2055</v>
      </c>
      <c r="H75" s="669"/>
      <c r="I75" s="672"/>
      <c r="J75" s="672">
        <v>43466</v>
      </c>
      <c r="K75" s="672">
        <v>43800</v>
      </c>
      <c r="L75" s="673">
        <v>7290</v>
      </c>
      <c r="M75" s="673"/>
      <c r="N75" s="673" t="s">
        <v>1347</v>
      </c>
      <c r="O75" s="673" t="s">
        <v>1347</v>
      </c>
      <c r="P75" s="673" t="s">
        <v>1347</v>
      </c>
      <c r="Q75" s="674"/>
      <c r="R75" s="674"/>
      <c r="S75" s="675"/>
      <c r="T75" s="675"/>
      <c r="U75" s="674"/>
      <c r="V75" s="676"/>
      <c r="W75" s="676"/>
      <c r="X75" s="677"/>
      <c r="Y75" s="677"/>
      <c r="Z75" s="678"/>
    </row>
    <row r="76" spans="2:28" s="682" customFormat="1" ht="41.25" customHeight="1" x14ac:dyDescent="0.35">
      <c r="B76" s="1269" t="s">
        <v>71</v>
      </c>
      <c r="C76" s="1270"/>
      <c r="D76" s="1270"/>
      <c r="E76" s="1270"/>
      <c r="F76" s="1270"/>
      <c r="G76" s="1270"/>
      <c r="H76" s="1270"/>
      <c r="I76" s="1270"/>
      <c r="J76" s="1270"/>
      <c r="K76" s="1271"/>
      <c r="L76" s="679">
        <f>SUM(L20:L75)</f>
        <v>4590903.72</v>
      </c>
      <c r="M76" s="679">
        <f>SUM(M20:M75)</f>
        <v>2592958.23</v>
      </c>
      <c r="N76" s="679"/>
      <c r="O76" s="679"/>
      <c r="P76" s="679">
        <f t="shared" ref="P76:T76" si="0">SUM(P20:P75)</f>
        <v>0</v>
      </c>
      <c r="Q76" s="679">
        <f t="shared" si="0"/>
        <v>963934.97</v>
      </c>
      <c r="R76" s="679">
        <f t="shared" si="0"/>
        <v>1695934.1926304002</v>
      </c>
      <c r="S76" s="679">
        <f t="shared" si="0"/>
        <v>2659869.1626304002</v>
      </c>
      <c r="T76" s="679">
        <f t="shared" si="0"/>
        <v>0</v>
      </c>
      <c r="U76" s="679">
        <f>SUM(U20:U72)</f>
        <v>0</v>
      </c>
      <c r="V76" s="680">
        <f>IFERROR(U76/K76,)</f>
        <v>0</v>
      </c>
      <c r="W76" s="680">
        <f>IFERROR(R76/$R$76*100,0)</f>
        <v>100</v>
      </c>
      <c r="X76" s="681"/>
      <c r="Y76" s="681"/>
      <c r="Z76" s="681"/>
      <c r="AA76" s="664"/>
      <c r="AB76" s="664"/>
    </row>
    <row r="77" spans="2:28" ht="26.25" x14ac:dyDescent="0.4">
      <c r="B77" s="683"/>
      <c r="C77" s="683"/>
      <c r="D77" s="683"/>
      <c r="E77" s="683"/>
      <c r="F77" s="684"/>
      <c r="G77" s="684"/>
      <c r="H77" s="684"/>
      <c r="I77" s="683"/>
      <c r="J77" s="683"/>
      <c r="K77" s="683"/>
      <c r="L77" s="683"/>
      <c r="M77" s="683"/>
      <c r="N77" s="683"/>
      <c r="O77" s="683"/>
      <c r="P77" s="683"/>
      <c r="Q77" s="683"/>
      <c r="R77" s="685"/>
      <c r="S77" s="686"/>
      <c r="T77" s="685"/>
      <c r="U77" s="687"/>
      <c r="V77" s="688"/>
      <c r="W77" s="688"/>
      <c r="X77" s="683"/>
      <c r="Y77" s="683"/>
      <c r="Z77" s="689"/>
    </row>
    <row r="78" spans="2:28" ht="36" customHeight="1" x14ac:dyDescent="0.35">
      <c r="B78" s="1272" t="s">
        <v>2057</v>
      </c>
      <c r="C78" s="1272"/>
      <c r="D78" s="1272"/>
      <c r="E78" s="1272"/>
      <c r="F78" s="1272"/>
      <c r="G78" s="1272"/>
      <c r="H78" s="1272"/>
      <c r="I78" s="1272"/>
      <c r="J78" s="1272"/>
      <c r="K78" s="1272"/>
      <c r="L78" s="1272"/>
      <c r="M78" s="1272"/>
      <c r="N78" s="1272"/>
      <c r="O78" s="1272"/>
      <c r="P78" s="1272"/>
      <c r="Q78" s="1272"/>
      <c r="R78" s="1272"/>
      <c r="S78" s="1272"/>
      <c r="T78" s="1272"/>
      <c r="U78" s="1272"/>
      <c r="V78" s="1272"/>
      <c r="W78" s="1272"/>
      <c r="X78" s="1272"/>
      <c r="Y78" s="1272"/>
      <c r="Z78" s="1272"/>
    </row>
    <row r="79" spans="2:28" ht="55.5" customHeight="1" x14ac:dyDescent="0.5">
      <c r="B79" s="1273"/>
      <c r="C79" s="1267"/>
      <c r="D79" s="1267"/>
      <c r="E79" s="1267"/>
      <c r="F79" s="1267"/>
      <c r="G79" s="1267"/>
      <c r="H79" s="1267"/>
      <c r="I79" s="1267"/>
      <c r="J79" s="1267"/>
      <c r="K79" s="1267"/>
      <c r="L79" s="1267"/>
      <c r="M79" s="1267"/>
      <c r="N79" s="1267"/>
      <c r="O79" s="1267"/>
      <c r="P79" s="1267"/>
      <c r="Q79" s="1267"/>
      <c r="R79" s="1267"/>
      <c r="S79" s="1267"/>
      <c r="T79" s="1267"/>
      <c r="U79" s="1268"/>
      <c r="W79" s="690"/>
    </row>
    <row r="80" spans="2:28" ht="84.75" customHeight="1" x14ac:dyDescent="0.5">
      <c r="B80" s="1266"/>
      <c r="C80" s="1267"/>
      <c r="D80" s="1267"/>
      <c r="E80" s="1267"/>
      <c r="F80" s="1267"/>
      <c r="G80" s="1267"/>
      <c r="H80" s="1267"/>
      <c r="I80" s="1267"/>
      <c r="J80" s="1267"/>
      <c r="K80" s="1267"/>
      <c r="L80" s="1267"/>
      <c r="M80" s="1267"/>
      <c r="N80" s="1267"/>
      <c r="O80" s="1267"/>
      <c r="P80" s="1267"/>
      <c r="Q80" s="1267"/>
      <c r="R80" s="1267"/>
      <c r="S80" s="1267"/>
      <c r="T80" s="1267"/>
      <c r="U80" s="1268"/>
      <c r="W80" s="691"/>
    </row>
    <row r="81" spans="9:16" x14ac:dyDescent="0.35">
      <c r="K81" s="692"/>
      <c r="L81" s="692"/>
      <c r="M81" s="692"/>
      <c r="N81" s="692"/>
      <c r="O81" s="692"/>
    </row>
    <row r="88" spans="9:16" ht="26.25" x14ac:dyDescent="0.4">
      <c r="I88" s="693"/>
      <c r="P88" s="693"/>
    </row>
    <row r="90" spans="9:16" ht="46.5" x14ac:dyDescent="0.7">
      <c r="K90" s="694"/>
      <c r="L90" s="694"/>
      <c r="M90" s="694"/>
      <c r="N90" s="694"/>
      <c r="O90" s="694"/>
    </row>
    <row r="91" spans="9:16" ht="46.5" x14ac:dyDescent="0.7">
      <c r="K91" s="695"/>
      <c r="L91" s="695"/>
      <c r="M91" s="695"/>
      <c r="N91" s="695"/>
      <c r="O91" s="695"/>
    </row>
    <row r="92" spans="9:16" ht="46.5" x14ac:dyDescent="0.7">
      <c r="K92" s="695"/>
      <c r="L92" s="695"/>
      <c r="M92" s="695"/>
      <c r="N92" s="695"/>
      <c r="O92" s="695"/>
    </row>
    <row r="93" spans="9:16" ht="46.5" x14ac:dyDescent="0.7">
      <c r="K93" s="695"/>
      <c r="L93" s="695"/>
      <c r="M93" s="695"/>
      <c r="N93" s="695"/>
      <c r="O93" s="695"/>
    </row>
    <row r="94" spans="9:16" ht="46.5" x14ac:dyDescent="0.7">
      <c r="K94" s="694"/>
      <c r="L94" s="694"/>
      <c r="M94" s="694"/>
      <c r="N94" s="694"/>
      <c r="O94" s="694"/>
    </row>
  </sheetData>
  <sheetProtection algorithmName="SHA-512" hashValue="hifLl2CDXL/JBLthOAhTyxcWt7uExVeCMGLkeY1aPXxEC8NmSI4fFAMyY6NIUS9x01WaRYyRcoGvFH4BDCbzfg==" saltValue="2/auXPrZmIdnaEj8qIPjKA==" spinCount="100000" sheet="1" objects="1" scenarios="1" selectLockedCells="1" selectUnlockedCells="1"/>
  <mergeCells count="167">
    <mergeCell ref="B80:U80"/>
    <mergeCell ref="X62:X72"/>
    <mergeCell ref="Y62:Y72"/>
    <mergeCell ref="Z62:Z72"/>
    <mergeCell ref="B76:K76"/>
    <mergeCell ref="B78:Z78"/>
    <mergeCell ref="B79:U79"/>
    <mergeCell ref="O62:O72"/>
    <mergeCell ref="P62:P72"/>
    <mergeCell ref="T62:T72"/>
    <mergeCell ref="U62:U72"/>
    <mergeCell ref="V62:V72"/>
    <mergeCell ref="W62:W72"/>
    <mergeCell ref="O45:O54"/>
    <mergeCell ref="P45:P54"/>
    <mergeCell ref="Z55:Z61"/>
    <mergeCell ref="B62:B72"/>
    <mergeCell ref="C62:C72"/>
    <mergeCell ref="D62:D72"/>
    <mergeCell ref="E62:E72"/>
    <mergeCell ref="H62:H72"/>
    <mergeCell ref="I62:I72"/>
    <mergeCell ref="J62:J72"/>
    <mergeCell ref="K62:K72"/>
    <mergeCell ref="L62:L72"/>
    <mergeCell ref="T55:T61"/>
    <mergeCell ref="U55:U61"/>
    <mergeCell ref="V55:V61"/>
    <mergeCell ref="W55:W61"/>
    <mergeCell ref="X55:X61"/>
    <mergeCell ref="Y55:Y61"/>
    <mergeCell ref="B55:B61"/>
    <mergeCell ref="C55:C61"/>
    <mergeCell ref="D55:D61"/>
    <mergeCell ref="E55:E61"/>
    <mergeCell ref="H55:H61"/>
    <mergeCell ref="I55:I61"/>
    <mergeCell ref="J55:J61"/>
    <mergeCell ref="K55:K61"/>
    <mergeCell ref="L55:L61"/>
    <mergeCell ref="Z40:Z44"/>
    <mergeCell ref="B45:B54"/>
    <mergeCell ref="C45:C54"/>
    <mergeCell ref="D45:D54"/>
    <mergeCell ref="E45:E54"/>
    <mergeCell ref="H45:H54"/>
    <mergeCell ref="I45:I54"/>
    <mergeCell ref="L40:L44"/>
    <mergeCell ref="N40:N44"/>
    <mergeCell ref="O40:O44"/>
    <mergeCell ref="P40:P44"/>
    <mergeCell ref="T40:T44"/>
    <mergeCell ref="U40:U44"/>
    <mergeCell ref="Z45:Z54"/>
    <mergeCell ref="T45:T54"/>
    <mergeCell ref="U45:U54"/>
    <mergeCell ref="V45:V54"/>
    <mergeCell ref="W45:W54"/>
    <mergeCell ref="X45:X54"/>
    <mergeCell ref="Y45:Y54"/>
    <mergeCell ref="J45:J54"/>
    <mergeCell ref="K45:K54"/>
    <mergeCell ref="L45:L54"/>
    <mergeCell ref="N45:N54"/>
    <mergeCell ref="Z36:Z39"/>
    <mergeCell ref="B40:B44"/>
    <mergeCell ref="C40:C44"/>
    <mergeCell ref="D40:D44"/>
    <mergeCell ref="E40:E44"/>
    <mergeCell ref="H40:H44"/>
    <mergeCell ref="I40:I44"/>
    <mergeCell ref="J40:J44"/>
    <mergeCell ref="K40:K44"/>
    <mergeCell ref="L36:L39"/>
    <mergeCell ref="N36:N39"/>
    <mergeCell ref="O36:O39"/>
    <mergeCell ref="P36:P39"/>
    <mergeCell ref="T36:T39"/>
    <mergeCell ref="U36:U39"/>
    <mergeCell ref="Q20:Q72"/>
    <mergeCell ref="R20:R72"/>
    <mergeCell ref="N55:N61"/>
    <mergeCell ref="O55:O61"/>
    <mergeCell ref="P55:P61"/>
    <mergeCell ref="N62:N72"/>
    <mergeCell ref="W40:W44"/>
    <mergeCell ref="X40:X44"/>
    <mergeCell ref="Y40:Y44"/>
    <mergeCell ref="Z20:Z35"/>
    <mergeCell ref="B36:B39"/>
    <mergeCell ref="C36:C39"/>
    <mergeCell ref="D36:D39"/>
    <mergeCell ref="E36:E39"/>
    <mergeCell ref="H36:H39"/>
    <mergeCell ref="I36:I39"/>
    <mergeCell ref="J36:J39"/>
    <mergeCell ref="K36:K39"/>
    <mergeCell ref="S20:S72"/>
    <mergeCell ref="T20:T35"/>
    <mergeCell ref="U20:U35"/>
    <mergeCell ref="V20:V35"/>
    <mergeCell ref="W20:W35"/>
    <mergeCell ref="X20:X35"/>
    <mergeCell ref="V36:V39"/>
    <mergeCell ref="W36:W39"/>
    <mergeCell ref="X36:X39"/>
    <mergeCell ref="V40:V44"/>
    <mergeCell ref="M20:M72"/>
    <mergeCell ref="N20:N35"/>
    <mergeCell ref="O20:O35"/>
    <mergeCell ref="P20:P35"/>
    <mergeCell ref="Y36:Y39"/>
    <mergeCell ref="L18:L19"/>
    <mergeCell ref="Y18:Y19"/>
    <mergeCell ref="B20:B35"/>
    <mergeCell ref="C20:C35"/>
    <mergeCell ref="D20:D35"/>
    <mergeCell ref="E20:E35"/>
    <mergeCell ref="H20:H35"/>
    <mergeCell ref="I20:I35"/>
    <mergeCell ref="J20:J35"/>
    <mergeCell ref="K20:K35"/>
    <mergeCell ref="L20:L35"/>
    <mergeCell ref="M18:M19"/>
    <mergeCell ref="N18:P18"/>
    <mergeCell ref="Q18:S18"/>
    <mergeCell ref="T18:T19"/>
    <mergeCell ref="U18:U19"/>
    <mergeCell ref="X18:X19"/>
    <mergeCell ref="V17:V19"/>
    <mergeCell ref="W17:W19"/>
    <mergeCell ref="X17:Y17"/>
    <mergeCell ref="Y20:Y35"/>
    <mergeCell ref="B15:G15"/>
    <mergeCell ref="H15:Z15"/>
    <mergeCell ref="B10:G10"/>
    <mergeCell ref="H10:Z10"/>
    <mergeCell ref="B11:G11"/>
    <mergeCell ref="H11:Z11"/>
    <mergeCell ref="B12:G12"/>
    <mergeCell ref="H12:Z12"/>
    <mergeCell ref="Z17:Z19"/>
    <mergeCell ref="D18:D19"/>
    <mergeCell ref="E18:E19"/>
    <mergeCell ref="F18:F19"/>
    <mergeCell ref="G18:G19"/>
    <mergeCell ref="H18:H19"/>
    <mergeCell ref="I18:I19"/>
    <mergeCell ref="B16:U16"/>
    <mergeCell ref="B17:B19"/>
    <mergeCell ref="C17:C19"/>
    <mergeCell ref="D17:I17"/>
    <mergeCell ref="J17:K17"/>
    <mergeCell ref="L17:S17"/>
    <mergeCell ref="T17:U17"/>
    <mergeCell ref="J18:J19"/>
    <mergeCell ref="K18:K19"/>
    <mergeCell ref="B6:Z6"/>
    <mergeCell ref="B7:Z7"/>
    <mergeCell ref="B8:G8"/>
    <mergeCell ref="H8:Z8"/>
    <mergeCell ref="B9:G9"/>
    <mergeCell ref="H9:Z9"/>
    <mergeCell ref="B13:G13"/>
    <mergeCell ref="H13:Z13"/>
    <mergeCell ref="B14:G14"/>
    <mergeCell ref="H14:Z14"/>
  </mergeCells>
  <pageMargins left="0.511811024" right="0.511811024" top="0.78740157499999996" bottom="0.78740157499999996" header="0.31496062000000002" footer="0.31496062000000002"/>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4:X55"/>
  <sheetViews>
    <sheetView showGridLines="0" topLeftCell="C36" zoomScale="48" zoomScaleNormal="48" zoomScaleSheetLayoutView="80" workbookViewId="0">
      <selection activeCell="Q21" sqref="Q21"/>
    </sheetView>
  </sheetViews>
  <sheetFormatPr defaultColWidth="9.140625" defaultRowHeight="26.25" x14ac:dyDescent="0.4"/>
  <cols>
    <col min="1" max="1" width="13" style="451" customWidth="1"/>
    <col min="2" max="2" width="23.85546875" style="452" customWidth="1"/>
    <col min="3" max="3" width="59" style="451" customWidth="1"/>
    <col min="4" max="4" width="53.5703125" style="451" customWidth="1"/>
    <col min="5" max="5" width="63.7109375" style="451" customWidth="1"/>
    <col min="6" max="6" width="69.7109375" style="451" customWidth="1"/>
    <col min="7" max="7" width="59.5703125" style="451" customWidth="1"/>
    <col min="8" max="8" width="26.42578125" style="451" customWidth="1"/>
    <col min="9" max="9" width="21.28515625" style="451" bestFit="1" customWidth="1"/>
    <col min="10" max="10" width="16.28515625" style="451" customWidth="1"/>
    <col min="11" max="15" width="32.28515625" style="451" customWidth="1"/>
    <col min="16" max="16" width="28.5703125" style="451" customWidth="1"/>
    <col min="17" max="17" width="27.140625" style="451" customWidth="1"/>
    <col min="18" max="18" width="30" style="451" customWidth="1"/>
    <col min="19" max="19" width="30.5703125" style="451" customWidth="1"/>
    <col min="20" max="20" width="25" style="451" customWidth="1"/>
    <col min="21" max="21" width="20" style="451" customWidth="1"/>
    <col min="22" max="22" width="36" style="455" customWidth="1"/>
    <col min="23" max="27" width="9.140625" style="454"/>
    <col min="28" max="28" width="14" style="454" bestFit="1" customWidth="1"/>
    <col min="29" max="16384" width="9.140625" style="454"/>
  </cols>
  <sheetData>
    <row r="4" spans="1:24" ht="33.75" x14ac:dyDescent="0.4">
      <c r="P4" s="453"/>
      <c r="Q4" s="453"/>
      <c r="R4" s="453"/>
      <c r="S4" s="453"/>
      <c r="T4" s="453"/>
      <c r="U4" s="453"/>
      <c r="V4" s="453"/>
      <c r="W4" s="453"/>
      <c r="X4" s="453"/>
    </row>
    <row r="5" spans="1:24" ht="39" customHeight="1" x14ac:dyDescent="0.4"/>
    <row r="6" spans="1:24" ht="31.5" customHeight="1" x14ac:dyDescent="0.25">
      <c r="A6" s="969" t="s">
        <v>0</v>
      </c>
      <c r="B6" s="969"/>
      <c r="C6" s="969"/>
      <c r="D6" s="969"/>
      <c r="E6" s="969"/>
      <c r="F6" s="969"/>
      <c r="G6" s="969"/>
      <c r="H6" s="969"/>
      <c r="I6" s="969"/>
      <c r="J6" s="969"/>
      <c r="K6" s="969"/>
      <c r="L6" s="969"/>
      <c r="M6" s="969"/>
      <c r="N6" s="969"/>
      <c r="O6" s="969"/>
      <c r="P6" s="969"/>
      <c r="Q6" s="969"/>
      <c r="R6" s="969"/>
      <c r="S6" s="969"/>
      <c r="T6" s="969"/>
      <c r="U6" s="969"/>
      <c r="V6" s="969"/>
    </row>
    <row r="7" spans="1:24" x14ac:dyDescent="0.25">
      <c r="A7" s="970" t="s">
        <v>1</v>
      </c>
      <c r="B7" s="970"/>
      <c r="C7" s="970"/>
      <c r="D7" s="970"/>
      <c r="E7" s="970"/>
      <c r="F7" s="970"/>
      <c r="G7" s="970"/>
      <c r="H7" s="970"/>
      <c r="I7" s="970"/>
      <c r="J7" s="970"/>
      <c r="K7" s="970"/>
      <c r="L7" s="970"/>
      <c r="M7" s="970"/>
      <c r="N7" s="970"/>
      <c r="O7" s="970"/>
      <c r="P7" s="970"/>
      <c r="Q7" s="970"/>
      <c r="R7" s="970"/>
      <c r="S7" s="970"/>
      <c r="T7" s="970"/>
      <c r="U7" s="970"/>
      <c r="V7" s="970"/>
    </row>
    <row r="8" spans="1:24" ht="45" customHeight="1" x14ac:dyDescent="0.25">
      <c r="A8" s="971" t="s">
        <v>2</v>
      </c>
      <c r="B8" s="971"/>
      <c r="C8" s="971"/>
      <c r="D8" s="971"/>
      <c r="E8" s="971"/>
      <c r="F8" s="971"/>
      <c r="G8" s="971"/>
      <c r="H8" s="971"/>
      <c r="I8" s="971"/>
      <c r="J8" s="972" t="str">
        <f>[1]DADOS!A5</f>
        <v>Presidência</v>
      </c>
      <c r="K8" s="972"/>
      <c r="L8" s="972"/>
      <c r="M8" s="972"/>
      <c r="N8" s="972"/>
      <c r="O8" s="972"/>
      <c r="P8" s="972"/>
      <c r="Q8" s="972"/>
      <c r="R8" s="972"/>
      <c r="S8" s="972"/>
      <c r="T8" s="972"/>
      <c r="U8" s="972"/>
      <c r="V8" s="972"/>
    </row>
    <row r="9" spans="1:24" ht="45" customHeight="1" x14ac:dyDescent="0.25">
      <c r="A9" s="971" t="s">
        <v>4</v>
      </c>
      <c r="B9" s="971"/>
      <c r="C9" s="971"/>
      <c r="D9" s="971"/>
      <c r="E9" s="971"/>
      <c r="F9" s="971"/>
      <c r="G9" s="971"/>
      <c r="H9" s="971"/>
      <c r="I9" s="971"/>
      <c r="J9" s="972" t="s">
        <v>1244</v>
      </c>
      <c r="K9" s="972"/>
      <c r="L9" s="972"/>
      <c r="M9" s="972"/>
      <c r="N9" s="972"/>
      <c r="O9" s="972"/>
      <c r="P9" s="972"/>
      <c r="Q9" s="972"/>
      <c r="R9" s="972"/>
      <c r="S9" s="972"/>
      <c r="T9" s="972"/>
      <c r="U9" s="972"/>
      <c r="V9" s="972"/>
    </row>
    <row r="10" spans="1:24" ht="45" customHeight="1" x14ac:dyDescent="0.25">
      <c r="A10" s="971" t="s">
        <v>6</v>
      </c>
      <c r="B10" s="971"/>
      <c r="C10" s="971"/>
      <c r="D10" s="971"/>
      <c r="E10" s="971"/>
      <c r="F10" s="971"/>
      <c r="G10" s="971"/>
      <c r="H10" s="971"/>
      <c r="I10" s="971"/>
      <c r="J10" s="972" t="s">
        <v>680</v>
      </c>
      <c r="K10" s="972"/>
      <c r="L10" s="972"/>
      <c r="M10" s="972"/>
      <c r="N10" s="972"/>
      <c r="O10" s="972"/>
      <c r="P10" s="972"/>
      <c r="Q10" s="972"/>
      <c r="R10" s="972"/>
      <c r="S10" s="972"/>
      <c r="T10" s="972"/>
      <c r="U10" s="972"/>
      <c r="V10" s="972"/>
    </row>
    <row r="11" spans="1:24" ht="75" customHeight="1" x14ac:dyDescent="0.25">
      <c r="A11" s="971" t="s">
        <v>8</v>
      </c>
      <c r="B11" s="971"/>
      <c r="C11" s="971"/>
      <c r="D11" s="971"/>
      <c r="E11" s="971"/>
      <c r="F11" s="971"/>
      <c r="G11" s="971"/>
      <c r="H11" s="971"/>
      <c r="I11" s="971"/>
      <c r="J11" s="972" t="s">
        <v>1348</v>
      </c>
      <c r="K11" s="972"/>
      <c r="L11" s="972"/>
      <c r="M11" s="972"/>
      <c r="N11" s="972"/>
      <c r="O11" s="972"/>
      <c r="P11" s="972"/>
      <c r="Q11" s="972"/>
      <c r="R11" s="972"/>
      <c r="S11" s="972"/>
      <c r="T11" s="972"/>
      <c r="U11" s="972"/>
      <c r="V11" s="972"/>
    </row>
    <row r="12" spans="1:24" ht="95.25" customHeight="1" x14ac:dyDescent="0.25">
      <c r="A12" s="971" t="s">
        <v>85</v>
      </c>
      <c r="B12" s="971"/>
      <c r="C12" s="971"/>
      <c r="D12" s="971"/>
      <c r="E12" s="971"/>
      <c r="F12" s="971"/>
      <c r="G12" s="971"/>
      <c r="H12" s="971"/>
      <c r="I12" s="971"/>
      <c r="J12" s="972" t="s">
        <v>1246</v>
      </c>
      <c r="K12" s="972"/>
      <c r="L12" s="972"/>
      <c r="M12" s="972"/>
      <c r="N12" s="972"/>
      <c r="O12" s="972"/>
      <c r="P12" s="972"/>
      <c r="Q12" s="972"/>
      <c r="R12" s="972"/>
      <c r="S12" s="972"/>
      <c r="T12" s="972"/>
      <c r="U12" s="972"/>
      <c r="V12" s="972"/>
    </row>
    <row r="13" spans="1:24" ht="45" customHeight="1" x14ac:dyDescent="0.25">
      <c r="A13" s="971" t="s">
        <v>12</v>
      </c>
      <c r="B13" s="971"/>
      <c r="C13" s="971"/>
      <c r="D13" s="971"/>
      <c r="E13" s="971"/>
      <c r="F13" s="971"/>
      <c r="G13" s="971"/>
      <c r="H13" s="971"/>
      <c r="I13" s="971"/>
      <c r="J13" s="973" t="s">
        <v>396</v>
      </c>
      <c r="K13" s="974"/>
      <c r="L13" s="974"/>
      <c r="M13" s="974"/>
      <c r="N13" s="974"/>
      <c r="O13" s="974"/>
      <c r="P13" s="974"/>
      <c r="Q13" s="974"/>
      <c r="R13" s="974"/>
      <c r="S13" s="974"/>
      <c r="T13" s="974"/>
      <c r="U13" s="974"/>
      <c r="V13" s="975"/>
    </row>
    <row r="14" spans="1:24" ht="45" customHeight="1" x14ac:dyDescent="0.25">
      <c r="A14" s="971" t="s">
        <v>14</v>
      </c>
      <c r="B14" s="971"/>
      <c r="C14" s="971"/>
      <c r="D14" s="971"/>
      <c r="E14" s="971"/>
      <c r="F14" s="971"/>
      <c r="G14" s="971"/>
      <c r="H14" s="971"/>
      <c r="I14" s="971"/>
      <c r="J14" s="973" t="s">
        <v>734</v>
      </c>
      <c r="K14" s="974"/>
      <c r="L14" s="974"/>
      <c r="M14" s="974"/>
      <c r="N14" s="974"/>
      <c r="O14" s="974"/>
      <c r="P14" s="974"/>
      <c r="Q14" s="974"/>
      <c r="R14" s="974"/>
      <c r="S14" s="974"/>
      <c r="T14" s="974"/>
      <c r="U14" s="974"/>
      <c r="V14" s="975"/>
    </row>
    <row r="15" spans="1:24" ht="45" customHeight="1" x14ac:dyDescent="0.25">
      <c r="A15" s="976" t="s">
        <v>16</v>
      </c>
      <c r="B15" s="976"/>
      <c r="C15" s="976"/>
      <c r="D15" s="976"/>
      <c r="E15" s="976"/>
      <c r="F15" s="976"/>
      <c r="G15" s="976"/>
      <c r="H15" s="976"/>
      <c r="I15" s="976"/>
      <c r="J15" s="977" t="s">
        <v>1247</v>
      </c>
      <c r="K15" s="977"/>
      <c r="L15" s="977"/>
      <c r="M15" s="977"/>
      <c r="N15" s="977"/>
      <c r="O15" s="977"/>
      <c r="P15" s="977"/>
      <c r="Q15" s="977"/>
      <c r="R15" s="977"/>
      <c r="S15" s="977"/>
      <c r="T15" s="977"/>
      <c r="U15" s="977"/>
      <c r="V15" s="977"/>
    </row>
    <row r="16" spans="1:24" s="456" customFormat="1" ht="54" customHeight="1" x14ac:dyDescent="0.25">
      <c r="A16" s="978"/>
      <c r="B16" s="978"/>
      <c r="C16" s="978"/>
      <c r="D16" s="978"/>
      <c r="E16" s="978"/>
      <c r="F16" s="978"/>
      <c r="G16" s="978"/>
      <c r="H16" s="978"/>
      <c r="I16" s="978"/>
      <c r="J16" s="978"/>
      <c r="K16" s="978"/>
      <c r="L16" s="978"/>
      <c r="M16" s="978"/>
      <c r="N16" s="978"/>
      <c r="O16" s="978"/>
      <c r="P16" s="978"/>
      <c r="Q16" s="978"/>
      <c r="R16" s="978"/>
      <c r="S16" s="978"/>
      <c r="T16" s="978"/>
      <c r="U16" s="978"/>
      <c r="V16" s="978"/>
    </row>
    <row r="17" spans="1:22" ht="60" customHeight="1" x14ac:dyDescent="0.25">
      <c r="A17" s="931" t="s">
        <v>17</v>
      </c>
      <c r="B17" s="931" t="s">
        <v>18</v>
      </c>
      <c r="C17" s="932" t="s">
        <v>19</v>
      </c>
      <c r="D17" s="933"/>
      <c r="E17" s="933"/>
      <c r="F17" s="933"/>
      <c r="G17" s="933"/>
      <c r="H17" s="934"/>
      <c r="I17" s="932" t="s">
        <v>20</v>
      </c>
      <c r="J17" s="934"/>
      <c r="K17" s="929" t="s">
        <v>21</v>
      </c>
      <c r="L17" s="929"/>
      <c r="M17" s="929"/>
      <c r="N17" s="929"/>
      <c r="O17" s="929"/>
      <c r="P17" s="929"/>
      <c r="Q17" s="929"/>
      <c r="R17" s="929"/>
      <c r="S17" s="931" t="s">
        <v>22</v>
      </c>
      <c r="T17" s="931"/>
      <c r="U17" s="936" t="s">
        <v>89</v>
      </c>
      <c r="V17" s="931" t="s">
        <v>24</v>
      </c>
    </row>
    <row r="18" spans="1:22" ht="48.75" customHeight="1" x14ac:dyDescent="0.25">
      <c r="A18" s="931"/>
      <c r="B18" s="931"/>
      <c r="C18" s="929" t="s">
        <v>25</v>
      </c>
      <c r="D18" s="937" t="s">
        <v>26</v>
      </c>
      <c r="E18" s="937" t="s">
        <v>27</v>
      </c>
      <c r="F18" s="929" t="s">
        <v>28</v>
      </c>
      <c r="G18" s="937" t="s">
        <v>29</v>
      </c>
      <c r="H18" s="937" t="s">
        <v>30</v>
      </c>
      <c r="I18" s="929" t="s">
        <v>31</v>
      </c>
      <c r="J18" s="937" t="s">
        <v>32</v>
      </c>
      <c r="K18" s="929" t="s">
        <v>33</v>
      </c>
      <c r="L18" s="988" t="s">
        <v>1349</v>
      </c>
      <c r="M18" s="942" t="s">
        <v>35</v>
      </c>
      <c r="N18" s="943"/>
      <c r="O18" s="944"/>
      <c r="P18" s="942" t="s">
        <v>36</v>
      </c>
      <c r="Q18" s="943"/>
      <c r="R18" s="944"/>
      <c r="S18" s="931" t="s">
        <v>90</v>
      </c>
      <c r="T18" s="931" t="s">
        <v>91</v>
      </c>
      <c r="U18" s="936"/>
      <c r="V18" s="931"/>
    </row>
    <row r="19" spans="1:22" ht="79.900000000000006" customHeight="1" x14ac:dyDescent="0.25">
      <c r="A19" s="931"/>
      <c r="B19" s="931"/>
      <c r="C19" s="929"/>
      <c r="D19" s="938"/>
      <c r="E19" s="938"/>
      <c r="F19" s="929"/>
      <c r="G19" s="939"/>
      <c r="H19" s="939"/>
      <c r="I19" s="929"/>
      <c r="J19" s="939"/>
      <c r="K19" s="929"/>
      <c r="L19" s="989"/>
      <c r="M19" s="431" t="s">
        <v>39</v>
      </c>
      <c r="N19" s="431" t="s">
        <v>40</v>
      </c>
      <c r="O19" s="431" t="s">
        <v>41</v>
      </c>
      <c r="P19" s="431" t="s">
        <v>42</v>
      </c>
      <c r="Q19" s="431" t="s">
        <v>43</v>
      </c>
      <c r="R19" s="431" t="s">
        <v>44</v>
      </c>
      <c r="S19" s="931"/>
      <c r="T19" s="931"/>
      <c r="U19" s="936"/>
      <c r="V19" s="931"/>
    </row>
    <row r="20" spans="1:22" ht="266.25" customHeight="1" x14ac:dyDescent="0.25">
      <c r="A20" s="470">
        <v>1</v>
      </c>
      <c r="B20" s="433" t="s">
        <v>92</v>
      </c>
      <c r="C20" s="470" t="s">
        <v>1350</v>
      </c>
      <c r="D20" s="470" t="s">
        <v>1351</v>
      </c>
      <c r="E20" s="470" t="s">
        <v>1352</v>
      </c>
      <c r="F20" s="470" t="s">
        <v>1353</v>
      </c>
      <c r="G20" s="470" t="s">
        <v>1354</v>
      </c>
      <c r="H20" s="470"/>
      <c r="I20" s="471" t="s">
        <v>65</v>
      </c>
      <c r="J20" s="471" t="s">
        <v>53</v>
      </c>
      <c r="K20" s="458">
        <v>0</v>
      </c>
      <c r="L20" s="458"/>
      <c r="M20" s="435" t="s">
        <v>98</v>
      </c>
      <c r="N20" s="435" t="s">
        <v>98</v>
      </c>
      <c r="O20" s="435" t="s">
        <v>124</v>
      </c>
      <c r="P20" s="472"/>
      <c r="Q20" s="472"/>
      <c r="R20" s="473">
        <f>P20+Q20</f>
        <v>0</v>
      </c>
      <c r="S20" s="474">
        <f t="shared" ref="S20:S25" si="0">R20-K20</f>
        <v>0</v>
      </c>
      <c r="T20" s="475">
        <f t="shared" ref="T20:T25" si="1">IFERROR(S20/K20*100,0)</f>
        <v>0</v>
      </c>
      <c r="U20" s="475">
        <f t="shared" ref="U20:U25" si="2">IFERROR(R20/$R$45*100,0)</f>
        <v>0</v>
      </c>
      <c r="V20" s="470"/>
    </row>
    <row r="21" spans="1:22" ht="201" customHeight="1" x14ac:dyDescent="0.25">
      <c r="A21" s="470">
        <v>2</v>
      </c>
      <c r="B21" s="433" t="s">
        <v>92</v>
      </c>
      <c r="C21" s="470" t="s">
        <v>1356</v>
      </c>
      <c r="D21" s="470" t="s">
        <v>1357</v>
      </c>
      <c r="E21" s="470" t="s">
        <v>1358</v>
      </c>
      <c r="F21" s="470" t="s">
        <v>1359</v>
      </c>
      <c r="G21" s="470" t="s">
        <v>1360</v>
      </c>
      <c r="H21" s="470" t="s">
        <v>1355</v>
      </c>
      <c r="I21" s="471" t="s">
        <v>65</v>
      </c>
      <c r="J21" s="471" t="s">
        <v>53</v>
      </c>
      <c r="K21" s="458">
        <v>5000</v>
      </c>
      <c r="L21" s="458">
        <v>5164.5</v>
      </c>
      <c r="M21" s="435" t="s">
        <v>98</v>
      </c>
      <c r="N21" s="435" t="s">
        <v>98</v>
      </c>
      <c r="O21" s="435" t="s">
        <v>98</v>
      </c>
      <c r="P21" s="472">
        <v>0</v>
      </c>
      <c r="Q21" s="472">
        <v>5164.5</v>
      </c>
      <c r="R21" s="473">
        <f t="shared" ref="R21:R25" si="3">P21+Q21</f>
        <v>5164.5</v>
      </c>
      <c r="S21" s="474">
        <f>R21-L21</f>
        <v>0</v>
      </c>
      <c r="T21" s="475">
        <f>IFERROR(S21/L21*100,0)</f>
        <v>0</v>
      </c>
      <c r="U21" s="475">
        <f t="shared" si="2"/>
        <v>100</v>
      </c>
      <c r="V21" s="470"/>
    </row>
    <row r="22" spans="1:22" ht="192" customHeight="1" x14ac:dyDescent="0.25">
      <c r="A22" s="470">
        <v>3</v>
      </c>
      <c r="B22" s="433" t="s">
        <v>92</v>
      </c>
      <c r="C22" s="470" t="s">
        <v>1361</v>
      </c>
      <c r="D22" s="470" t="s">
        <v>1362</v>
      </c>
      <c r="E22" s="470" t="s">
        <v>1363</v>
      </c>
      <c r="F22" s="470" t="s">
        <v>1364</v>
      </c>
      <c r="G22" s="470" t="s">
        <v>1365</v>
      </c>
      <c r="H22" s="470"/>
      <c r="I22" s="471" t="s">
        <v>65</v>
      </c>
      <c r="J22" s="471" t="s">
        <v>53</v>
      </c>
      <c r="K22" s="458">
        <v>0</v>
      </c>
      <c r="L22" s="458"/>
      <c r="M22" s="435" t="s">
        <v>98</v>
      </c>
      <c r="N22" s="435" t="s">
        <v>98</v>
      </c>
      <c r="O22" s="435" t="s">
        <v>124</v>
      </c>
      <c r="P22" s="472"/>
      <c r="Q22" s="472"/>
      <c r="R22" s="473">
        <f t="shared" si="3"/>
        <v>0</v>
      </c>
      <c r="S22" s="474">
        <f t="shared" si="0"/>
        <v>0</v>
      </c>
      <c r="T22" s="475">
        <f t="shared" si="1"/>
        <v>0</v>
      </c>
      <c r="U22" s="475">
        <f t="shared" si="2"/>
        <v>0</v>
      </c>
      <c r="V22" s="470"/>
    </row>
    <row r="23" spans="1:22" ht="201" customHeight="1" x14ac:dyDescent="0.25">
      <c r="A23" s="470">
        <v>4</v>
      </c>
      <c r="B23" s="433" t="s">
        <v>92</v>
      </c>
      <c r="C23" s="470" t="s">
        <v>1366</v>
      </c>
      <c r="D23" s="470" t="s">
        <v>1367</v>
      </c>
      <c r="E23" s="470" t="s">
        <v>1368</v>
      </c>
      <c r="F23" s="470" t="s">
        <v>1369</v>
      </c>
      <c r="G23" s="470" t="s">
        <v>1370</v>
      </c>
      <c r="H23" s="470"/>
      <c r="I23" s="471" t="s">
        <v>65</v>
      </c>
      <c r="J23" s="471" t="s">
        <v>53</v>
      </c>
      <c r="K23" s="458">
        <v>0</v>
      </c>
      <c r="L23" s="458"/>
      <c r="M23" s="435" t="s">
        <v>98</v>
      </c>
      <c r="N23" s="435" t="s">
        <v>98</v>
      </c>
      <c r="O23" s="435" t="s">
        <v>124</v>
      </c>
      <c r="P23" s="472"/>
      <c r="Q23" s="472"/>
      <c r="R23" s="473">
        <f t="shared" si="3"/>
        <v>0</v>
      </c>
      <c r="S23" s="474">
        <f t="shared" si="0"/>
        <v>0</v>
      </c>
      <c r="T23" s="475">
        <f t="shared" si="1"/>
        <v>0</v>
      </c>
      <c r="U23" s="475">
        <f t="shared" si="2"/>
        <v>0</v>
      </c>
      <c r="V23" s="470"/>
    </row>
    <row r="24" spans="1:22" ht="190.5" customHeight="1" x14ac:dyDescent="0.25">
      <c r="A24" s="470">
        <v>5</v>
      </c>
      <c r="B24" s="433" t="s">
        <v>92</v>
      </c>
      <c r="C24" s="470" t="s">
        <v>1371</v>
      </c>
      <c r="D24" s="470" t="s">
        <v>1372</v>
      </c>
      <c r="E24" s="470" t="s">
        <v>1373</v>
      </c>
      <c r="F24" s="470" t="s">
        <v>1374</v>
      </c>
      <c r="G24" s="470" t="s">
        <v>1375</v>
      </c>
      <c r="H24" s="470"/>
      <c r="I24" s="471" t="s">
        <v>65</v>
      </c>
      <c r="J24" s="471" t="s">
        <v>53</v>
      </c>
      <c r="K24" s="458">
        <v>0</v>
      </c>
      <c r="L24" s="458"/>
      <c r="M24" s="435" t="s">
        <v>98</v>
      </c>
      <c r="N24" s="435" t="s">
        <v>98</v>
      </c>
      <c r="O24" s="435" t="s">
        <v>98</v>
      </c>
      <c r="P24" s="472"/>
      <c r="Q24" s="472"/>
      <c r="R24" s="473">
        <f t="shared" si="3"/>
        <v>0</v>
      </c>
      <c r="S24" s="474">
        <f t="shared" si="0"/>
        <v>0</v>
      </c>
      <c r="T24" s="475">
        <f t="shared" si="1"/>
        <v>0</v>
      </c>
      <c r="U24" s="475">
        <f t="shared" si="2"/>
        <v>0</v>
      </c>
      <c r="V24" s="470"/>
    </row>
    <row r="25" spans="1:22" ht="176.25" customHeight="1" x14ac:dyDescent="0.25">
      <c r="A25" s="470">
        <v>6</v>
      </c>
      <c r="B25" s="433" t="s">
        <v>92</v>
      </c>
      <c r="C25" s="470" t="s">
        <v>1376</v>
      </c>
      <c r="D25" s="470" t="s">
        <v>1377</v>
      </c>
      <c r="E25" s="470" t="s">
        <v>1378</v>
      </c>
      <c r="F25" s="470" t="s">
        <v>1379</v>
      </c>
      <c r="G25" s="470" t="s">
        <v>1380</v>
      </c>
      <c r="H25" s="470"/>
      <c r="I25" s="471" t="s">
        <v>65</v>
      </c>
      <c r="J25" s="471" t="s">
        <v>53</v>
      </c>
      <c r="K25" s="458">
        <v>0</v>
      </c>
      <c r="L25" s="458"/>
      <c r="M25" s="435" t="s">
        <v>98</v>
      </c>
      <c r="N25" s="435" t="s">
        <v>98</v>
      </c>
      <c r="O25" s="435" t="s">
        <v>98</v>
      </c>
      <c r="P25" s="472"/>
      <c r="Q25" s="472"/>
      <c r="R25" s="473">
        <f t="shared" si="3"/>
        <v>0</v>
      </c>
      <c r="S25" s="474">
        <f t="shared" si="0"/>
        <v>0</v>
      </c>
      <c r="T25" s="475">
        <f t="shared" si="1"/>
        <v>0</v>
      </c>
      <c r="U25" s="475">
        <f t="shared" si="2"/>
        <v>0</v>
      </c>
      <c r="V25" s="470"/>
    </row>
    <row r="26" spans="1:22" ht="168.75" customHeight="1" x14ac:dyDescent="0.25">
      <c r="A26" s="470">
        <v>7</v>
      </c>
      <c r="B26" s="433" t="s">
        <v>92</v>
      </c>
      <c r="C26" s="470" t="s">
        <v>1381</v>
      </c>
      <c r="D26" s="470" t="s">
        <v>1382</v>
      </c>
      <c r="E26" s="470" t="s">
        <v>1383</v>
      </c>
      <c r="F26" s="470" t="s">
        <v>1384</v>
      </c>
      <c r="G26" s="470" t="s">
        <v>1385</v>
      </c>
      <c r="H26" s="470"/>
      <c r="I26" s="471" t="s">
        <v>65</v>
      </c>
      <c r="J26" s="471" t="s">
        <v>53</v>
      </c>
      <c r="K26" s="458"/>
      <c r="L26" s="458"/>
      <c r="M26" s="435" t="s">
        <v>98</v>
      </c>
      <c r="N26" s="435" t="s">
        <v>98</v>
      </c>
      <c r="O26" s="435" t="s">
        <v>98</v>
      </c>
      <c r="P26" s="472"/>
      <c r="Q26" s="472"/>
      <c r="R26" s="473"/>
      <c r="S26" s="474"/>
      <c r="T26" s="475"/>
      <c r="U26" s="475"/>
      <c r="V26" s="470"/>
    </row>
    <row r="27" spans="1:22" ht="294" customHeight="1" x14ac:dyDescent="0.25">
      <c r="A27" s="470">
        <v>8</v>
      </c>
      <c r="B27" s="433" t="s">
        <v>92</v>
      </c>
      <c r="C27" s="470" t="s">
        <v>1386</v>
      </c>
      <c r="D27" s="470" t="s">
        <v>1387</v>
      </c>
      <c r="E27" s="470" t="s">
        <v>1383</v>
      </c>
      <c r="F27" s="470" t="s">
        <v>1388</v>
      </c>
      <c r="G27" s="470" t="s">
        <v>1385</v>
      </c>
      <c r="H27" s="470"/>
      <c r="I27" s="471" t="s">
        <v>65</v>
      </c>
      <c r="J27" s="471" t="s">
        <v>53</v>
      </c>
      <c r="K27" s="458"/>
      <c r="L27" s="458"/>
      <c r="M27" s="435" t="s">
        <v>98</v>
      </c>
      <c r="N27" s="435" t="s">
        <v>98</v>
      </c>
      <c r="O27" s="435" t="s">
        <v>98</v>
      </c>
      <c r="P27" s="472"/>
      <c r="Q27" s="472"/>
      <c r="R27" s="473"/>
      <c r="S27" s="474"/>
      <c r="T27" s="475"/>
      <c r="U27" s="475"/>
      <c r="V27" s="470"/>
    </row>
    <row r="28" spans="1:22" ht="314.25" customHeight="1" x14ac:dyDescent="0.25">
      <c r="A28" s="470">
        <v>9</v>
      </c>
      <c r="B28" s="433" t="s">
        <v>92</v>
      </c>
      <c r="C28" s="470" t="s">
        <v>1389</v>
      </c>
      <c r="D28" s="470" t="s">
        <v>1390</v>
      </c>
      <c r="E28" s="470" t="s">
        <v>1391</v>
      </c>
      <c r="F28" s="470" t="s">
        <v>1392</v>
      </c>
      <c r="G28" s="470" t="s">
        <v>1385</v>
      </c>
      <c r="H28" s="470"/>
      <c r="I28" s="471" t="s">
        <v>65</v>
      </c>
      <c r="J28" s="471" t="s">
        <v>53</v>
      </c>
      <c r="K28" s="458"/>
      <c r="L28" s="458"/>
      <c r="M28" s="435" t="s">
        <v>98</v>
      </c>
      <c r="N28" s="435" t="s">
        <v>98</v>
      </c>
      <c r="O28" s="435" t="s">
        <v>98</v>
      </c>
      <c r="P28" s="472"/>
      <c r="Q28" s="472"/>
      <c r="R28" s="473"/>
      <c r="S28" s="474"/>
      <c r="T28" s="475"/>
      <c r="U28" s="475"/>
      <c r="V28" s="470"/>
    </row>
    <row r="29" spans="1:22" ht="128.25" customHeight="1" x14ac:dyDescent="0.25">
      <c r="A29" s="470">
        <v>10</v>
      </c>
      <c r="B29" s="433" t="s">
        <v>92</v>
      </c>
      <c r="C29" s="470" t="s">
        <v>1393</v>
      </c>
      <c r="D29" s="470" t="s">
        <v>1394</v>
      </c>
      <c r="E29" s="470" t="s">
        <v>1395</v>
      </c>
      <c r="F29" s="470" t="s">
        <v>1396</v>
      </c>
      <c r="G29" s="470" t="s">
        <v>1385</v>
      </c>
      <c r="H29" s="470"/>
      <c r="I29" s="471" t="s">
        <v>65</v>
      </c>
      <c r="J29" s="471" t="s">
        <v>53</v>
      </c>
      <c r="K29" s="458"/>
      <c r="L29" s="458"/>
      <c r="M29" s="435" t="s">
        <v>98</v>
      </c>
      <c r="N29" s="435" t="s">
        <v>98</v>
      </c>
      <c r="O29" s="435" t="s">
        <v>98</v>
      </c>
      <c r="P29" s="472"/>
      <c r="Q29" s="472"/>
      <c r="R29" s="473"/>
      <c r="S29" s="474"/>
      <c r="T29" s="475"/>
      <c r="U29" s="475"/>
      <c r="V29" s="470"/>
    </row>
    <row r="30" spans="1:22" ht="119.25" customHeight="1" x14ac:dyDescent="0.25">
      <c r="A30" s="470">
        <v>11</v>
      </c>
      <c r="B30" s="433" t="s">
        <v>92</v>
      </c>
      <c r="C30" s="470" t="s">
        <v>1397</v>
      </c>
      <c r="D30" s="470" t="s">
        <v>1398</v>
      </c>
      <c r="E30" s="470" t="s">
        <v>1399</v>
      </c>
      <c r="F30" s="470" t="s">
        <v>1400</v>
      </c>
      <c r="G30" s="470" t="s">
        <v>1385</v>
      </c>
      <c r="H30" s="470"/>
      <c r="I30" s="471" t="s">
        <v>65</v>
      </c>
      <c r="J30" s="471" t="s">
        <v>53</v>
      </c>
      <c r="K30" s="458"/>
      <c r="L30" s="458"/>
      <c r="M30" s="435" t="s">
        <v>98</v>
      </c>
      <c r="N30" s="435" t="s">
        <v>98</v>
      </c>
      <c r="O30" s="435" t="s">
        <v>98</v>
      </c>
      <c r="P30" s="472"/>
      <c r="Q30" s="472"/>
      <c r="R30" s="473"/>
      <c r="S30" s="474"/>
      <c r="T30" s="475"/>
      <c r="U30" s="475"/>
      <c r="V30" s="470"/>
    </row>
    <row r="31" spans="1:22" ht="113.25" customHeight="1" x14ac:dyDescent="0.25">
      <c r="A31" s="470">
        <v>12</v>
      </c>
      <c r="B31" s="433" t="s">
        <v>92</v>
      </c>
      <c r="C31" s="470" t="s">
        <v>1401</v>
      </c>
      <c r="D31" s="470" t="s">
        <v>1402</v>
      </c>
      <c r="E31" s="476" t="s">
        <v>1383</v>
      </c>
      <c r="F31" s="470" t="s">
        <v>1403</v>
      </c>
      <c r="G31" s="470" t="s">
        <v>1385</v>
      </c>
      <c r="H31" s="470"/>
      <c r="I31" s="471" t="s">
        <v>65</v>
      </c>
      <c r="J31" s="471" t="s">
        <v>53</v>
      </c>
      <c r="K31" s="458"/>
      <c r="L31" s="458"/>
      <c r="M31" s="435" t="s">
        <v>98</v>
      </c>
      <c r="N31" s="435" t="s">
        <v>98</v>
      </c>
      <c r="O31" s="435" t="s">
        <v>98</v>
      </c>
      <c r="P31" s="472"/>
      <c r="Q31" s="472"/>
      <c r="R31" s="473"/>
      <c r="S31" s="474"/>
      <c r="T31" s="475"/>
      <c r="U31" s="475"/>
      <c r="V31" s="470"/>
    </row>
    <row r="32" spans="1:22" ht="147" customHeight="1" x14ac:dyDescent="0.25">
      <c r="A32" s="470">
        <v>13</v>
      </c>
      <c r="B32" s="433" t="s">
        <v>92</v>
      </c>
      <c r="C32" s="470" t="s">
        <v>1404</v>
      </c>
      <c r="D32" s="470" t="s">
        <v>1405</v>
      </c>
      <c r="E32" s="476" t="s">
        <v>1406</v>
      </c>
      <c r="F32" s="470" t="s">
        <v>1407</v>
      </c>
      <c r="G32" s="470" t="s">
        <v>1408</v>
      </c>
      <c r="H32" s="470"/>
      <c r="I32" s="471" t="s">
        <v>65</v>
      </c>
      <c r="J32" s="471" t="s">
        <v>53</v>
      </c>
      <c r="K32" s="458"/>
      <c r="L32" s="458"/>
      <c r="M32" s="435" t="s">
        <v>98</v>
      </c>
      <c r="N32" s="435" t="s">
        <v>98</v>
      </c>
      <c r="O32" s="435" t="s">
        <v>98</v>
      </c>
      <c r="P32" s="472"/>
      <c r="Q32" s="472"/>
      <c r="R32" s="473"/>
      <c r="S32" s="474"/>
      <c r="T32" s="475"/>
      <c r="U32" s="475"/>
      <c r="V32" s="470"/>
    </row>
    <row r="33" spans="1:22" ht="150" customHeight="1" x14ac:dyDescent="0.25">
      <c r="A33" s="470">
        <v>14</v>
      </c>
      <c r="B33" s="433" t="s">
        <v>92</v>
      </c>
      <c r="C33" s="470" t="s">
        <v>1409</v>
      </c>
      <c r="D33" s="470" t="s">
        <v>1410</v>
      </c>
      <c r="E33" s="476" t="s">
        <v>1411</v>
      </c>
      <c r="F33" s="470" t="s">
        <v>1412</v>
      </c>
      <c r="G33" s="470" t="s">
        <v>1413</v>
      </c>
      <c r="H33" s="470"/>
      <c r="I33" s="471" t="s">
        <v>65</v>
      </c>
      <c r="J33" s="471" t="s">
        <v>53</v>
      </c>
      <c r="K33" s="458"/>
      <c r="L33" s="458"/>
      <c r="M33" s="435" t="s">
        <v>98</v>
      </c>
      <c r="N33" s="435" t="s">
        <v>98</v>
      </c>
      <c r="O33" s="435" t="s">
        <v>98</v>
      </c>
      <c r="P33" s="472"/>
      <c r="Q33" s="472"/>
      <c r="R33" s="473"/>
      <c r="S33" s="474"/>
      <c r="T33" s="475"/>
      <c r="U33" s="475"/>
      <c r="V33" s="470"/>
    </row>
    <row r="34" spans="1:22" ht="149.25" customHeight="1" x14ac:dyDescent="0.25">
      <c r="A34" s="470">
        <v>15</v>
      </c>
      <c r="B34" s="433" t="s">
        <v>92</v>
      </c>
      <c r="C34" s="470" t="s">
        <v>1414</v>
      </c>
      <c r="D34" s="470" t="s">
        <v>1415</v>
      </c>
      <c r="E34" s="476" t="s">
        <v>1416</v>
      </c>
      <c r="F34" s="470" t="s">
        <v>1412</v>
      </c>
      <c r="G34" s="470" t="s">
        <v>1417</v>
      </c>
      <c r="H34" s="470"/>
      <c r="I34" s="471" t="s">
        <v>65</v>
      </c>
      <c r="J34" s="471" t="s">
        <v>53</v>
      </c>
      <c r="K34" s="458"/>
      <c r="L34" s="458"/>
      <c r="M34" s="435" t="s">
        <v>98</v>
      </c>
      <c r="N34" s="435" t="s">
        <v>98</v>
      </c>
      <c r="O34" s="435" t="s">
        <v>98</v>
      </c>
      <c r="P34" s="472"/>
      <c r="Q34" s="472"/>
      <c r="R34" s="473"/>
      <c r="S34" s="474"/>
      <c r="T34" s="475"/>
      <c r="U34" s="475"/>
      <c r="V34" s="470"/>
    </row>
    <row r="35" spans="1:22" ht="211.5" customHeight="1" x14ac:dyDescent="0.25">
      <c r="A35" s="470">
        <v>16</v>
      </c>
      <c r="B35" s="433" t="s">
        <v>92</v>
      </c>
      <c r="C35" s="470" t="s">
        <v>1418</v>
      </c>
      <c r="D35" s="470" t="s">
        <v>1419</v>
      </c>
      <c r="E35" s="476" t="s">
        <v>1420</v>
      </c>
      <c r="F35" s="470" t="s">
        <v>1421</v>
      </c>
      <c r="G35" s="470" t="s">
        <v>1422</v>
      </c>
      <c r="H35" s="470"/>
      <c r="I35" s="471" t="s">
        <v>65</v>
      </c>
      <c r="J35" s="471" t="s">
        <v>53</v>
      </c>
      <c r="K35" s="458"/>
      <c r="L35" s="458"/>
      <c r="M35" s="435" t="s">
        <v>98</v>
      </c>
      <c r="N35" s="435" t="s">
        <v>98</v>
      </c>
      <c r="O35" s="435" t="s">
        <v>98</v>
      </c>
      <c r="P35" s="472"/>
      <c r="Q35" s="472"/>
      <c r="R35" s="473"/>
      <c r="S35" s="474"/>
      <c r="T35" s="475"/>
      <c r="U35" s="475"/>
      <c r="V35" s="470"/>
    </row>
    <row r="36" spans="1:22" ht="100.5" customHeight="1" x14ac:dyDescent="0.25">
      <c r="A36" s="470">
        <v>17</v>
      </c>
      <c r="B36" s="433" t="s">
        <v>92</v>
      </c>
      <c r="C36" s="470" t="s">
        <v>1423</v>
      </c>
      <c r="D36" s="470" t="s">
        <v>1424</v>
      </c>
      <c r="E36" s="476" t="s">
        <v>1425</v>
      </c>
      <c r="F36" s="470" t="s">
        <v>1426</v>
      </c>
      <c r="G36" s="470" t="s">
        <v>1427</v>
      </c>
      <c r="H36" s="470"/>
      <c r="I36" s="471" t="s">
        <v>65</v>
      </c>
      <c r="J36" s="471" t="s">
        <v>53</v>
      </c>
      <c r="K36" s="458"/>
      <c r="L36" s="458"/>
      <c r="M36" s="435" t="s">
        <v>98</v>
      </c>
      <c r="N36" s="435" t="s">
        <v>98</v>
      </c>
      <c r="O36" s="435" t="s">
        <v>98</v>
      </c>
      <c r="P36" s="472"/>
      <c r="Q36" s="472"/>
      <c r="R36" s="473"/>
      <c r="S36" s="474"/>
      <c r="T36" s="475"/>
      <c r="U36" s="475"/>
      <c r="V36" s="470"/>
    </row>
    <row r="37" spans="1:22" ht="213.75" customHeight="1" x14ac:dyDescent="0.25">
      <c r="A37" s="470">
        <v>18</v>
      </c>
      <c r="B37" s="433" t="s">
        <v>92</v>
      </c>
      <c r="C37" s="470" t="s">
        <v>1428</v>
      </c>
      <c r="D37" s="470" t="s">
        <v>1429</v>
      </c>
      <c r="E37" s="476" t="s">
        <v>1429</v>
      </c>
      <c r="F37" s="470" t="s">
        <v>1430</v>
      </c>
      <c r="G37" s="470" t="s">
        <v>1431</v>
      </c>
      <c r="H37" s="470"/>
      <c r="I37" s="471" t="s">
        <v>65</v>
      </c>
      <c r="J37" s="471" t="s">
        <v>53</v>
      </c>
      <c r="K37" s="458"/>
      <c r="L37" s="458"/>
      <c r="M37" s="435" t="s">
        <v>98</v>
      </c>
      <c r="N37" s="435" t="s">
        <v>98</v>
      </c>
      <c r="O37" s="435" t="s">
        <v>98</v>
      </c>
      <c r="P37" s="472"/>
      <c r="Q37" s="472"/>
      <c r="R37" s="473"/>
      <c r="S37" s="474"/>
      <c r="T37" s="475"/>
      <c r="U37" s="475"/>
      <c r="V37" s="470"/>
    </row>
    <row r="38" spans="1:22" ht="68.25" customHeight="1" x14ac:dyDescent="0.25">
      <c r="A38" s="470">
        <v>19</v>
      </c>
      <c r="B38" s="433" t="s">
        <v>92</v>
      </c>
      <c r="C38" s="470" t="s">
        <v>1432</v>
      </c>
      <c r="D38" s="470" t="s">
        <v>1433</v>
      </c>
      <c r="E38" s="476" t="s">
        <v>1434</v>
      </c>
      <c r="F38" s="470" t="s">
        <v>1435</v>
      </c>
      <c r="G38" s="470" t="s">
        <v>1436</v>
      </c>
      <c r="H38" s="470"/>
      <c r="I38" s="471" t="s">
        <v>65</v>
      </c>
      <c r="J38" s="471" t="s">
        <v>53</v>
      </c>
      <c r="K38" s="458"/>
      <c r="L38" s="458"/>
      <c r="M38" s="435" t="s">
        <v>98</v>
      </c>
      <c r="N38" s="435" t="s">
        <v>98</v>
      </c>
      <c r="O38" s="435" t="s">
        <v>98</v>
      </c>
      <c r="P38" s="472"/>
      <c r="Q38" s="472"/>
      <c r="R38" s="473"/>
      <c r="S38" s="474"/>
      <c r="T38" s="475"/>
      <c r="U38" s="475"/>
      <c r="V38" s="470"/>
    </row>
    <row r="39" spans="1:22" ht="119.25" customHeight="1" x14ac:dyDescent="0.25">
      <c r="A39" s="470">
        <v>20</v>
      </c>
      <c r="B39" s="433" t="s">
        <v>92</v>
      </c>
      <c r="C39" s="470" t="s">
        <v>1437</v>
      </c>
      <c r="D39" s="470" t="s">
        <v>1438</v>
      </c>
      <c r="E39" s="477"/>
      <c r="F39" s="470"/>
      <c r="G39" s="470"/>
      <c r="H39" s="470"/>
      <c r="I39" s="471" t="s">
        <v>65</v>
      </c>
      <c r="J39" s="471" t="s">
        <v>53</v>
      </c>
      <c r="K39" s="458"/>
      <c r="L39" s="458"/>
      <c r="M39" s="435" t="s">
        <v>98</v>
      </c>
      <c r="N39" s="435" t="s">
        <v>98</v>
      </c>
      <c r="O39" s="435" t="s">
        <v>98</v>
      </c>
      <c r="P39" s="472"/>
      <c r="Q39" s="472"/>
      <c r="R39" s="473"/>
      <c r="S39" s="474"/>
      <c r="T39" s="475"/>
      <c r="U39" s="475"/>
      <c r="V39" s="470"/>
    </row>
    <row r="40" spans="1:22" ht="96" customHeight="1" x14ac:dyDescent="0.25">
      <c r="A40" s="470">
        <v>21</v>
      </c>
      <c r="B40" s="433" t="s">
        <v>92</v>
      </c>
      <c r="C40" s="470" t="s">
        <v>1439</v>
      </c>
      <c r="D40" s="470" t="s">
        <v>1440</v>
      </c>
      <c r="E40" s="476" t="s">
        <v>1441</v>
      </c>
      <c r="F40" s="470" t="s">
        <v>1442</v>
      </c>
      <c r="G40" s="470" t="s">
        <v>1443</v>
      </c>
      <c r="H40" s="470"/>
      <c r="I40" s="471" t="s">
        <v>65</v>
      </c>
      <c r="J40" s="471" t="s">
        <v>53</v>
      </c>
      <c r="K40" s="458"/>
      <c r="L40" s="458"/>
      <c r="M40" s="435" t="s">
        <v>98</v>
      </c>
      <c r="N40" s="435" t="s">
        <v>98</v>
      </c>
      <c r="O40" s="435" t="s">
        <v>98</v>
      </c>
      <c r="P40" s="472"/>
      <c r="Q40" s="472"/>
      <c r="R40" s="473"/>
      <c r="S40" s="474"/>
      <c r="T40" s="475"/>
      <c r="U40" s="475"/>
      <c r="V40" s="470"/>
    </row>
    <row r="41" spans="1:22" ht="111.75" customHeight="1" x14ac:dyDescent="0.25">
      <c r="A41" s="470">
        <v>22</v>
      </c>
      <c r="B41" s="433" t="s">
        <v>92</v>
      </c>
      <c r="C41" s="470" t="s">
        <v>1444</v>
      </c>
      <c r="D41" s="470" t="s">
        <v>1445</v>
      </c>
      <c r="E41" s="476" t="s">
        <v>1446</v>
      </c>
      <c r="F41" s="470" t="s">
        <v>1447</v>
      </c>
      <c r="G41" s="470" t="s">
        <v>1448</v>
      </c>
      <c r="H41" s="470"/>
      <c r="I41" s="471" t="s">
        <v>65</v>
      </c>
      <c r="J41" s="471" t="s">
        <v>53</v>
      </c>
      <c r="K41" s="458"/>
      <c r="L41" s="458"/>
      <c r="M41" s="435" t="s">
        <v>98</v>
      </c>
      <c r="N41" s="435" t="s">
        <v>98</v>
      </c>
      <c r="O41" s="435" t="s">
        <v>98</v>
      </c>
      <c r="P41" s="472"/>
      <c r="Q41" s="472"/>
      <c r="R41" s="473"/>
      <c r="S41" s="474"/>
      <c r="T41" s="475"/>
      <c r="U41" s="475"/>
      <c r="V41" s="470"/>
    </row>
    <row r="42" spans="1:22" ht="122.25" customHeight="1" x14ac:dyDescent="0.25">
      <c r="A42" s="470">
        <v>23</v>
      </c>
      <c r="B42" s="433" t="s">
        <v>92</v>
      </c>
      <c r="C42" s="470" t="s">
        <v>1449</v>
      </c>
      <c r="D42" s="470" t="s">
        <v>1450</v>
      </c>
      <c r="E42" s="476" t="s">
        <v>1451</v>
      </c>
      <c r="F42" s="470" t="s">
        <v>1452</v>
      </c>
      <c r="G42" s="470" t="s">
        <v>1453</v>
      </c>
      <c r="H42" s="470"/>
      <c r="I42" s="471" t="s">
        <v>65</v>
      </c>
      <c r="J42" s="471" t="s">
        <v>53</v>
      </c>
      <c r="K42" s="458"/>
      <c r="L42" s="458"/>
      <c r="M42" s="435" t="s">
        <v>98</v>
      </c>
      <c r="N42" s="435" t="s">
        <v>98</v>
      </c>
      <c r="O42" s="435" t="s">
        <v>98</v>
      </c>
      <c r="P42" s="472"/>
      <c r="Q42" s="472"/>
      <c r="R42" s="473"/>
      <c r="S42" s="474"/>
      <c r="T42" s="475"/>
      <c r="U42" s="475"/>
      <c r="V42" s="470"/>
    </row>
    <row r="43" spans="1:22" ht="89.25" customHeight="1" x14ac:dyDescent="0.25">
      <c r="A43" s="470">
        <v>24</v>
      </c>
      <c r="B43" s="433" t="s">
        <v>92</v>
      </c>
      <c r="C43" s="470" t="s">
        <v>1454</v>
      </c>
      <c r="D43" s="470" t="s">
        <v>1455</v>
      </c>
      <c r="E43" s="476" t="s">
        <v>1456</v>
      </c>
      <c r="F43" s="470" t="s">
        <v>1430</v>
      </c>
      <c r="G43" s="470" t="s">
        <v>1457</v>
      </c>
      <c r="H43" s="470"/>
      <c r="I43" s="471" t="s">
        <v>65</v>
      </c>
      <c r="J43" s="471" t="s">
        <v>53</v>
      </c>
      <c r="K43" s="458"/>
      <c r="L43" s="458"/>
      <c r="M43" s="435" t="s">
        <v>98</v>
      </c>
      <c r="N43" s="435" t="s">
        <v>98</v>
      </c>
      <c r="O43" s="435" t="s">
        <v>98</v>
      </c>
      <c r="P43" s="472"/>
      <c r="Q43" s="472"/>
      <c r="R43" s="473"/>
      <c r="S43" s="474"/>
      <c r="T43" s="475"/>
      <c r="U43" s="475"/>
      <c r="V43" s="470"/>
    </row>
    <row r="44" spans="1:22" ht="78.75" customHeight="1" x14ac:dyDescent="0.25">
      <c r="A44" s="470">
        <v>25</v>
      </c>
      <c r="B44" s="433" t="s">
        <v>92</v>
      </c>
      <c r="C44" s="470" t="s">
        <v>1458</v>
      </c>
      <c r="D44" s="470" t="s">
        <v>1459</v>
      </c>
      <c r="E44" s="476" t="s">
        <v>1460</v>
      </c>
      <c r="F44" s="470" t="s">
        <v>1461</v>
      </c>
      <c r="G44" s="470" t="s">
        <v>1461</v>
      </c>
      <c r="H44" s="470"/>
      <c r="I44" s="471" t="s">
        <v>65</v>
      </c>
      <c r="J44" s="471" t="s">
        <v>53</v>
      </c>
      <c r="K44" s="458"/>
      <c r="L44" s="458"/>
      <c r="M44" s="435" t="s">
        <v>98</v>
      </c>
      <c r="N44" s="435" t="s">
        <v>98</v>
      </c>
      <c r="O44" s="435" t="s">
        <v>98</v>
      </c>
      <c r="P44" s="472"/>
      <c r="Q44" s="472"/>
      <c r="R44" s="473"/>
      <c r="S44" s="474"/>
      <c r="T44" s="475"/>
      <c r="U44" s="475"/>
      <c r="V44" s="470"/>
    </row>
    <row r="45" spans="1:22" s="462" customFormat="1" ht="24.75" customHeight="1" x14ac:dyDescent="0.4">
      <c r="A45" s="990" t="s">
        <v>71</v>
      </c>
      <c r="B45" s="991"/>
      <c r="C45" s="991"/>
      <c r="D45" s="991"/>
      <c r="E45" s="991"/>
      <c r="F45" s="991"/>
      <c r="G45" s="991"/>
      <c r="H45" s="991"/>
      <c r="I45" s="991"/>
      <c r="J45" s="992"/>
      <c r="K45" s="437">
        <f>SUM(K20:K25)</f>
        <v>5000</v>
      </c>
      <c r="L45" s="437">
        <f>SUM(L20:L25)</f>
        <v>5164.5</v>
      </c>
      <c r="M45" s="438"/>
      <c r="N45" s="438"/>
      <c r="O45" s="438"/>
      <c r="P45" s="478">
        <f>SUM(P20:P44)</f>
        <v>0</v>
      </c>
      <c r="Q45" s="478">
        <f>SUM(Q20:Q44)</f>
        <v>5164.5</v>
      </c>
      <c r="R45" s="478">
        <f>SUM(R20:R44)</f>
        <v>5164.5</v>
      </c>
      <c r="S45" s="479">
        <f>R45-L45</f>
        <v>0</v>
      </c>
      <c r="T45" s="480">
        <f>IFERROR(S45/L45*100,0)</f>
        <v>0</v>
      </c>
      <c r="U45" s="480">
        <f>SUM(U20:U44)</f>
        <v>100</v>
      </c>
      <c r="V45" s="481"/>
    </row>
    <row r="46" spans="1:22" x14ac:dyDescent="0.4">
      <c r="A46" s="993" t="s">
        <v>72</v>
      </c>
      <c r="B46" s="993"/>
      <c r="C46" s="993"/>
      <c r="D46" s="993"/>
      <c r="E46" s="993"/>
      <c r="F46" s="993"/>
      <c r="G46" s="993"/>
      <c r="H46" s="993"/>
      <c r="I46" s="993"/>
      <c r="J46" s="993"/>
      <c r="K46" s="993"/>
      <c r="L46" s="993"/>
      <c r="M46" s="993"/>
      <c r="N46" s="993"/>
      <c r="O46" s="993"/>
      <c r="P46" s="993"/>
      <c r="Q46" s="993"/>
      <c r="R46" s="993"/>
      <c r="S46" s="993"/>
      <c r="T46" s="993"/>
      <c r="U46" s="993"/>
      <c r="V46" s="993"/>
    </row>
    <row r="47" spans="1:22" ht="36" customHeight="1" x14ac:dyDescent="0.25">
      <c r="A47" s="984" t="s">
        <v>73</v>
      </c>
      <c r="B47" s="985"/>
      <c r="C47" s="985"/>
      <c r="D47" s="985"/>
      <c r="E47" s="985"/>
      <c r="F47" s="985"/>
      <c r="G47" s="985"/>
      <c r="H47" s="985"/>
      <c r="I47" s="985"/>
      <c r="J47" s="985"/>
      <c r="K47" s="985"/>
      <c r="L47" s="985"/>
      <c r="M47" s="985"/>
      <c r="N47" s="985"/>
      <c r="O47" s="985"/>
      <c r="P47" s="985"/>
      <c r="Q47" s="985"/>
      <c r="R47" s="985"/>
      <c r="S47" s="985"/>
      <c r="T47" s="985"/>
      <c r="U47" s="985"/>
      <c r="V47" s="986"/>
    </row>
    <row r="48" spans="1:22" ht="40.5" customHeight="1" x14ac:dyDescent="0.4">
      <c r="A48" s="463"/>
      <c r="B48" s="464"/>
      <c r="C48" s="465"/>
      <c r="D48" s="465"/>
      <c r="E48" s="465"/>
      <c r="F48" s="465"/>
      <c r="G48" s="465"/>
      <c r="H48" s="465"/>
      <c r="I48" s="465"/>
      <c r="J48" s="465"/>
      <c r="K48" s="446"/>
      <c r="L48" s="446"/>
      <c r="M48" s="446"/>
      <c r="N48" s="446"/>
      <c r="O48" s="446"/>
      <c r="P48" s="446"/>
      <c r="Q48" s="446"/>
      <c r="R48" s="446"/>
      <c r="S48" s="465"/>
      <c r="T48" s="465"/>
      <c r="U48" s="465"/>
      <c r="V48" s="466"/>
    </row>
    <row r="49" spans="1:22" ht="15" hidden="1" customHeight="1" x14ac:dyDescent="0.4">
      <c r="A49" s="987" t="s">
        <v>74</v>
      </c>
      <c r="B49" s="987"/>
      <c r="C49" s="987"/>
      <c r="D49" s="987"/>
      <c r="E49" s="987"/>
      <c r="F49" s="987"/>
      <c r="G49" s="987"/>
      <c r="H49" s="987"/>
      <c r="I49" s="987"/>
      <c r="J49" s="467"/>
      <c r="K49" s="467"/>
      <c r="L49" s="467"/>
      <c r="M49" s="467"/>
      <c r="N49" s="467"/>
      <c r="O49" s="467"/>
      <c r="P49" s="467"/>
      <c r="Q49" s="467"/>
      <c r="R49" s="467"/>
      <c r="S49" s="467"/>
      <c r="T49" s="467"/>
      <c r="U49" s="467"/>
      <c r="V49" s="467"/>
    </row>
    <row r="50" spans="1:22" ht="15" hidden="1" customHeight="1" x14ac:dyDescent="0.4">
      <c r="A50" s="468" t="s">
        <v>75</v>
      </c>
      <c r="B50" s="469"/>
      <c r="C50" s="979" t="s">
        <v>76</v>
      </c>
      <c r="D50" s="979"/>
      <c r="E50" s="979"/>
      <c r="F50" s="979"/>
      <c r="G50" s="979"/>
      <c r="H50" s="979"/>
      <c r="I50" s="979"/>
      <c r="V50" s="451"/>
    </row>
    <row r="51" spans="1:22" ht="15" hidden="1" customHeight="1" x14ac:dyDescent="0.4">
      <c r="A51" s="468" t="s">
        <v>77</v>
      </c>
      <c r="B51" s="469"/>
      <c r="C51" s="979" t="s">
        <v>78</v>
      </c>
      <c r="D51" s="979"/>
      <c r="E51" s="979"/>
      <c r="F51" s="979"/>
      <c r="G51" s="979"/>
      <c r="H51" s="979"/>
      <c r="I51" s="979"/>
      <c r="V51" s="451"/>
    </row>
    <row r="52" spans="1:22" ht="15" hidden="1" customHeight="1" x14ac:dyDescent="0.4">
      <c r="A52" s="468" t="s">
        <v>79</v>
      </c>
      <c r="B52" s="469"/>
      <c r="C52" s="979" t="s">
        <v>80</v>
      </c>
      <c r="D52" s="979"/>
      <c r="E52" s="979"/>
      <c r="F52" s="979"/>
      <c r="G52" s="979"/>
      <c r="H52" s="979"/>
      <c r="I52" s="979"/>
      <c r="V52" s="451"/>
    </row>
    <row r="53" spans="1:22" ht="15" hidden="1" customHeight="1" x14ac:dyDescent="0.4">
      <c r="A53" s="468" t="s">
        <v>81</v>
      </c>
      <c r="B53" s="469"/>
      <c r="C53" s="979" t="s">
        <v>82</v>
      </c>
      <c r="D53" s="979"/>
      <c r="E53" s="979"/>
      <c r="F53" s="979"/>
      <c r="G53" s="979"/>
      <c r="H53" s="979"/>
      <c r="I53" s="979"/>
      <c r="V53" s="451"/>
    </row>
    <row r="54" spans="1:22" ht="35.25" customHeight="1" x14ac:dyDescent="0.4"/>
    <row r="55" spans="1:22" x14ac:dyDescent="0.4">
      <c r="C55" s="482"/>
    </row>
  </sheetData>
  <sheetProtection algorithmName="SHA-512" hashValue="sT6/fD9+fb73J7LnLp2hovziY6M0jy4XVR3JQtf7j7JAkhEI9LRGDTvc2lVgeTwvWtOLLlfzJqlR/HIjBUiH8A==" saltValue="Ps+4vzmJ4JnC4HY1v4d3wA==" spinCount="100000" sheet="1" objects="1" scenarios="1" selectLockedCells="1" selectUnlockedCells="1"/>
  <mergeCells count="49">
    <mergeCell ref="C51:I51"/>
    <mergeCell ref="C52:I52"/>
    <mergeCell ref="C53:I53"/>
    <mergeCell ref="T18:T19"/>
    <mergeCell ref="A45:J45"/>
    <mergeCell ref="A46:V46"/>
    <mergeCell ref="A47:V47"/>
    <mergeCell ref="A49:I49"/>
    <mergeCell ref="C50:I50"/>
    <mergeCell ref="J18:J19"/>
    <mergeCell ref="K18:K19"/>
    <mergeCell ref="L18:L19"/>
    <mergeCell ref="M18:O18"/>
    <mergeCell ref="P18:R18"/>
    <mergeCell ref="S18:S19"/>
    <mergeCell ref="D18:D19"/>
    <mergeCell ref="A16:V16"/>
    <mergeCell ref="A17:A19"/>
    <mergeCell ref="B17:B19"/>
    <mergeCell ref="C17:H17"/>
    <mergeCell ref="I17:J17"/>
    <mergeCell ref="K17:R17"/>
    <mergeCell ref="S17:T17"/>
    <mergeCell ref="U17:U19"/>
    <mergeCell ref="V17:V19"/>
    <mergeCell ref="C18:C19"/>
    <mergeCell ref="E18:E19"/>
    <mergeCell ref="F18:F19"/>
    <mergeCell ref="G18:G19"/>
    <mergeCell ref="H18:H19"/>
    <mergeCell ref="I18:I19"/>
    <mergeCell ref="A13:I13"/>
    <mergeCell ref="J13:V13"/>
    <mergeCell ref="A14:I14"/>
    <mergeCell ref="J14:V14"/>
    <mergeCell ref="A15:I15"/>
    <mergeCell ref="J15:V15"/>
    <mergeCell ref="A10:I10"/>
    <mergeCell ref="J10:V10"/>
    <mergeCell ref="A11:I11"/>
    <mergeCell ref="J11:V11"/>
    <mergeCell ref="A12:I12"/>
    <mergeCell ref="J12:V12"/>
    <mergeCell ref="A6:V6"/>
    <mergeCell ref="A7:V7"/>
    <mergeCell ref="A8:I8"/>
    <mergeCell ref="J8:V8"/>
    <mergeCell ref="A9:I9"/>
    <mergeCell ref="J9:V9"/>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W1010"/>
  <sheetViews>
    <sheetView showGridLines="0" topLeftCell="A62" zoomScale="55" zoomScaleNormal="55" zoomScaleSheetLayoutView="80" workbookViewId="0">
      <selection activeCell="L20" sqref="L20:L63"/>
    </sheetView>
  </sheetViews>
  <sheetFormatPr defaultColWidth="9.140625" defaultRowHeight="26.25" x14ac:dyDescent="0.4"/>
  <cols>
    <col min="1" max="1" width="13" style="683" customWidth="1"/>
    <col min="2" max="2" width="23.85546875" style="683" customWidth="1"/>
    <col min="3" max="3" width="56" style="683" customWidth="1"/>
    <col min="4" max="4" width="30.5703125" style="683" customWidth="1"/>
    <col min="5" max="5" width="49.85546875" style="683" customWidth="1"/>
    <col min="6" max="6" width="34.7109375" style="683" customWidth="1"/>
    <col min="7" max="7" width="38.5703125" style="683" customWidth="1"/>
    <col min="8" max="8" width="26.42578125" style="683" customWidth="1"/>
    <col min="9" max="9" width="17.5703125" style="683" customWidth="1"/>
    <col min="10" max="10" width="16.28515625" style="683" customWidth="1"/>
    <col min="11" max="12" width="32.28515625" style="683" customWidth="1"/>
    <col min="13" max="13" width="34.85546875" style="59" customWidth="1"/>
    <col min="14" max="14" width="32.28515625" style="683" customWidth="1"/>
    <col min="15" max="16" width="34.85546875" style="59" customWidth="1"/>
    <col min="17" max="17" width="28.5703125" style="683" customWidth="1"/>
    <col min="18" max="18" width="27.140625" style="683" customWidth="1"/>
    <col min="19" max="19" width="30" style="683" customWidth="1"/>
    <col min="20" max="20" width="31.7109375" style="683" customWidth="1"/>
    <col min="21" max="21" width="25" style="683" customWidth="1"/>
    <col min="22" max="22" width="20" style="683" customWidth="1"/>
    <col min="23" max="23" width="36" style="689" customWidth="1"/>
    <col min="24" max="28" width="9.140625" style="661"/>
    <col min="29" max="29" width="14" style="661" bestFit="1" customWidth="1"/>
    <col min="30" max="16384" width="9.140625" style="661"/>
  </cols>
  <sheetData>
    <row r="1" spans="1:23" x14ac:dyDescent="0.4">
      <c r="M1" s="36"/>
      <c r="O1" s="36"/>
      <c r="P1" s="36"/>
    </row>
    <row r="2" spans="1:23" x14ac:dyDescent="0.4">
      <c r="M2" s="36"/>
      <c r="O2" s="36"/>
      <c r="P2" s="36"/>
    </row>
    <row r="3" spans="1:23" x14ac:dyDescent="0.4">
      <c r="M3" s="36"/>
      <c r="O3" s="36"/>
      <c r="P3" s="36"/>
    </row>
    <row r="4" spans="1:23" ht="33.75" x14ac:dyDescent="0.4">
      <c r="J4" s="1276"/>
      <c r="K4" s="1276"/>
      <c r="L4" s="1276"/>
      <c r="M4" s="1276"/>
      <c r="N4" s="1276"/>
      <c r="O4" s="1276"/>
      <c r="P4" s="1276"/>
      <c r="Q4" s="1276"/>
      <c r="R4" s="1276"/>
    </row>
    <row r="5" spans="1:23" ht="39" customHeight="1" x14ac:dyDescent="0.4">
      <c r="M5" s="36"/>
      <c r="O5" s="36"/>
      <c r="P5" s="36"/>
    </row>
    <row r="6" spans="1:23" ht="31.5" customHeight="1" x14ac:dyDescent="0.25">
      <c r="A6" s="1277" t="s">
        <v>0</v>
      </c>
      <c r="B6" s="1277"/>
      <c r="C6" s="1277"/>
      <c r="D6" s="1277"/>
      <c r="E6" s="1277"/>
      <c r="F6" s="1277"/>
      <c r="G6" s="1277"/>
      <c r="H6" s="1277"/>
      <c r="I6" s="1277"/>
      <c r="J6" s="1277"/>
      <c r="K6" s="1277"/>
      <c r="L6" s="1277"/>
      <c r="M6" s="1277"/>
      <c r="N6" s="1277"/>
      <c r="O6" s="1277"/>
      <c r="P6" s="1277"/>
      <c r="Q6" s="1277"/>
      <c r="R6" s="1277"/>
      <c r="S6" s="1277"/>
      <c r="T6" s="1277"/>
      <c r="U6" s="1277"/>
      <c r="V6" s="1277"/>
      <c r="W6" s="1277"/>
    </row>
    <row r="7" spans="1:23" x14ac:dyDescent="0.25">
      <c r="A7" s="1278" t="s">
        <v>1</v>
      </c>
      <c r="B7" s="1278"/>
      <c r="C7" s="1278"/>
      <c r="D7" s="1278"/>
      <c r="E7" s="1278"/>
      <c r="F7" s="1278"/>
      <c r="G7" s="1278"/>
      <c r="H7" s="1278"/>
      <c r="I7" s="1278"/>
      <c r="J7" s="1278"/>
      <c r="K7" s="1278"/>
      <c r="L7" s="1278"/>
      <c r="M7" s="1278"/>
      <c r="N7" s="1278"/>
      <c r="O7" s="1278"/>
      <c r="P7" s="1278"/>
      <c r="Q7" s="1278"/>
      <c r="R7" s="1278"/>
      <c r="S7" s="1278"/>
      <c r="T7" s="1278"/>
      <c r="U7" s="1278"/>
      <c r="V7" s="1278"/>
      <c r="W7" s="1278"/>
    </row>
    <row r="8" spans="1:23" ht="45" customHeight="1" x14ac:dyDescent="0.25">
      <c r="A8" s="1274" t="s">
        <v>2</v>
      </c>
      <c r="B8" s="1274"/>
      <c r="C8" s="1274"/>
      <c r="D8" s="1274"/>
      <c r="E8" s="1274"/>
      <c r="F8" s="1274"/>
      <c r="G8" s="1274"/>
      <c r="H8" s="1274"/>
      <c r="I8" s="1274"/>
      <c r="J8" s="1275" t="s">
        <v>2058</v>
      </c>
      <c r="K8" s="1275"/>
      <c r="L8" s="1275"/>
      <c r="M8" s="1275"/>
      <c r="N8" s="1275"/>
      <c r="O8" s="1275"/>
      <c r="P8" s="1275"/>
      <c r="Q8" s="1275"/>
      <c r="R8" s="1275"/>
      <c r="S8" s="1275"/>
      <c r="T8" s="1275"/>
      <c r="U8" s="1275"/>
      <c r="V8" s="1275"/>
      <c r="W8" s="1275"/>
    </row>
    <row r="9" spans="1:23" ht="45" customHeight="1" x14ac:dyDescent="0.25">
      <c r="A9" s="1274" t="s">
        <v>4</v>
      </c>
      <c r="B9" s="1274"/>
      <c r="C9" s="1274"/>
      <c r="D9" s="1274"/>
      <c r="E9" s="1274"/>
      <c r="F9" s="1274"/>
      <c r="G9" s="1274"/>
      <c r="H9" s="1274"/>
      <c r="I9" s="1274"/>
      <c r="J9" s="1275" t="s">
        <v>2059</v>
      </c>
      <c r="K9" s="1275"/>
      <c r="L9" s="1275"/>
      <c r="M9" s="1275"/>
      <c r="N9" s="1275"/>
      <c r="O9" s="1275"/>
      <c r="P9" s="1275"/>
      <c r="Q9" s="1275"/>
      <c r="R9" s="1275"/>
      <c r="S9" s="1275"/>
      <c r="T9" s="1275"/>
      <c r="U9" s="1275"/>
      <c r="V9" s="1275"/>
      <c r="W9" s="1275"/>
    </row>
    <row r="10" spans="1:23" ht="45" customHeight="1" x14ac:dyDescent="0.25">
      <c r="A10" s="1274" t="s">
        <v>6</v>
      </c>
      <c r="B10" s="1274"/>
      <c r="C10" s="1274"/>
      <c r="D10" s="1274"/>
      <c r="E10" s="1274"/>
      <c r="F10" s="1274"/>
      <c r="G10" s="1274"/>
      <c r="H10" s="1274"/>
      <c r="I10" s="1274"/>
      <c r="J10" s="1275" t="s">
        <v>680</v>
      </c>
      <c r="K10" s="1275"/>
      <c r="L10" s="1275"/>
      <c r="M10" s="1275"/>
      <c r="N10" s="1275"/>
      <c r="O10" s="1275"/>
      <c r="P10" s="1275"/>
      <c r="Q10" s="1275"/>
      <c r="R10" s="1275"/>
      <c r="S10" s="1275"/>
      <c r="T10" s="1275"/>
      <c r="U10" s="1275"/>
      <c r="V10" s="1275"/>
      <c r="W10" s="1275"/>
    </row>
    <row r="11" spans="1:23" ht="45" customHeight="1" x14ac:dyDescent="0.25">
      <c r="A11" s="1274" t="s">
        <v>8</v>
      </c>
      <c r="B11" s="1274"/>
      <c r="C11" s="1274"/>
      <c r="D11" s="1274"/>
      <c r="E11" s="1274"/>
      <c r="F11" s="1274"/>
      <c r="G11" s="1274"/>
      <c r="H11" s="1274"/>
      <c r="I11" s="1274"/>
      <c r="J11" s="1275" t="s">
        <v>2060</v>
      </c>
      <c r="K11" s="1275"/>
      <c r="L11" s="1275"/>
      <c r="M11" s="1275"/>
      <c r="N11" s="1275"/>
      <c r="O11" s="1275"/>
      <c r="P11" s="1275"/>
      <c r="Q11" s="1275"/>
      <c r="R11" s="1275"/>
      <c r="S11" s="1275"/>
      <c r="T11" s="1275"/>
      <c r="U11" s="1275"/>
      <c r="V11" s="1275"/>
      <c r="W11" s="1275"/>
    </row>
    <row r="12" spans="1:23" ht="112.5" customHeight="1" x14ac:dyDescent="0.25">
      <c r="A12" s="1274" t="s">
        <v>85</v>
      </c>
      <c r="B12" s="1274"/>
      <c r="C12" s="1274"/>
      <c r="D12" s="1274"/>
      <c r="E12" s="1274"/>
      <c r="F12" s="1274"/>
      <c r="G12" s="1274"/>
      <c r="H12" s="1274"/>
      <c r="I12" s="1274"/>
      <c r="J12" s="1275" t="s">
        <v>2061</v>
      </c>
      <c r="K12" s="1275"/>
      <c r="L12" s="1275"/>
      <c r="M12" s="1275"/>
      <c r="N12" s="1275"/>
      <c r="O12" s="1275"/>
      <c r="P12" s="1275"/>
      <c r="Q12" s="1275"/>
      <c r="R12" s="1275"/>
      <c r="S12" s="1275"/>
      <c r="T12" s="1275"/>
      <c r="U12" s="1275"/>
      <c r="V12" s="1275"/>
      <c r="W12" s="1275"/>
    </row>
    <row r="13" spans="1:23" ht="45" customHeight="1" x14ac:dyDescent="0.25">
      <c r="A13" s="1274" t="s">
        <v>12</v>
      </c>
      <c r="B13" s="1274"/>
      <c r="C13" s="1274"/>
      <c r="D13" s="1274"/>
      <c r="E13" s="1274"/>
      <c r="F13" s="1274"/>
      <c r="G13" s="1274"/>
      <c r="H13" s="1274"/>
      <c r="I13" s="1274"/>
      <c r="J13" s="1275" t="s">
        <v>2062</v>
      </c>
      <c r="K13" s="1275"/>
      <c r="L13" s="1275"/>
      <c r="M13" s="1275"/>
      <c r="N13" s="1275"/>
      <c r="O13" s="1275"/>
      <c r="P13" s="1275"/>
      <c r="Q13" s="1275"/>
      <c r="R13" s="1275"/>
      <c r="S13" s="1275"/>
      <c r="T13" s="1275"/>
      <c r="U13" s="1275"/>
      <c r="V13" s="1275"/>
      <c r="W13" s="1275"/>
    </row>
    <row r="14" spans="1:23" ht="45" customHeight="1" x14ac:dyDescent="0.25">
      <c r="A14" s="1274" t="s">
        <v>14</v>
      </c>
      <c r="B14" s="1274"/>
      <c r="C14" s="1274"/>
      <c r="D14" s="1274"/>
      <c r="E14" s="1274"/>
      <c r="F14" s="1274"/>
      <c r="G14" s="1274"/>
      <c r="H14" s="1274"/>
      <c r="I14" s="1274"/>
      <c r="J14" s="1275" t="s">
        <v>829</v>
      </c>
      <c r="K14" s="1275"/>
      <c r="L14" s="1275"/>
      <c r="M14" s="1275"/>
      <c r="N14" s="1275"/>
      <c r="O14" s="1275"/>
      <c r="P14" s="1275"/>
      <c r="Q14" s="1275"/>
      <c r="R14" s="1275"/>
      <c r="S14" s="1275"/>
      <c r="T14" s="1275"/>
      <c r="U14" s="1275"/>
      <c r="V14" s="1275"/>
      <c r="W14" s="1275"/>
    </row>
    <row r="15" spans="1:23" ht="49.5" customHeight="1" x14ac:dyDescent="0.25">
      <c r="A15" s="1272" t="s">
        <v>16</v>
      </c>
      <c r="B15" s="1272"/>
      <c r="C15" s="1272"/>
      <c r="D15" s="1272"/>
      <c r="E15" s="1272"/>
      <c r="F15" s="1272"/>
      <c r="G15" s="1272"/>
      <c r="H15" s="1272"/>
      <c r="I15" s="1272"/>
      <c r="J15" s="1279" t="s">
        <v>2063</v>
      </c>
      <c r="K15" s="1279"/>
      <c r="L15" s="1279"/>
      <c r="M15" s="1279"/>
      <c r="N15" s="1279"/>
      <c r="O15" s="1279"/>
      <c r="P15" s="1279"/>
      <c r="Q15" s="1279"/>
      <c r="R15" s="1279"/>
      <c r="S15" s="1279"/>
      <c r="T15" s="1279"/>
      <c r="U15" s="1279"/>
      <c r="V15" s="1279"/>
      <c r="W15" s="1279"/>
    </row>
    <row r="16" spans="1:23" s="666" customFormat="1" ht="54" customHeight="1" x14ac:dyDescent="0.25">
      <c r="A16" s="1280"/>
      <c r="B16" s="1280"/>
      <c r="C16" s="1280"/>
      <c r="D16" s="1280"/>
      <c r="E16" s="1280"/>
      <c r="F16" s="1280"/>
      <c r="G16" s="1280"/>
      <c r="H16" s="1280"/>
      <c r="I16" s="1280"/>
      <c r="J16" s="1280"/>
      <c r="K16" s="1280"/>
      <c r="L16" s="1280"/>
      <c r="M16" s="1280"/>
      <c r="N16" s="1280"/>
      <c r="O16" s="1280"/>
      <c r="P16" s="1280"/>
      <c r="Q16" s="1280"/>
      <c r="R16" s="1280"/>
      <c r="S16" s="1280"/>
      <c r="T16" s="1280"/>
      <c r="U16" s="1280"/>
      <c r="V16" s="1280"/>
      <c r="W16" s="1280"/>
    </row>
    <row r="17" spans="1:23" ht="60" customHeight="1" x14ac:dyDescent="0.25">
      <c r="A17" s="1222" t="s">
        <v>17</v>
      </c>
      <c r="B17" s="1222" t="s">
        <v>18</v>
      </c>
      <c r="C17" s="1223" t="s">
        <v>19</v>
      </c>
      <c r="D17" s="1224"/>
      <c r="E17" s="1224"/>
      <c r="F17" s="1224"/>
      <c r="G17" s="1224"/>
      <c r="H17" s="1225"/>
      <c r="I17" s="1223" t="s">
        <v>20</v>
      </c>
      <c r="J17" s="1225"/>
      <c r="K17" s="1217" t="s">
        <v>21</v>
      </c>
      <c r="L17" s="1217"/>
      <c r="M17" s="1217"/>
      <c r="N17" s="1217"/>
      <c r="O17" s="1217"/>
      <c r="P17" s="1217"/>
      <c r="Q17" s="1217"/>
      <c r="R17" s="1217"/>
      <c r="S17" s="1222" t="s">
        <v>22</v>
      </c>
      <c r="T17" s="1222"/>
      <c r="U17" s="1248" t="s">
        <v>89</v>
      </c>
      <c r="V17" s="1222" t="s">
        <v>24</v>
      </c>
      <c r="W17" s="1217" t="s">
        <v>24</v>
      </c>
    </row>
    <row r="18" spans="1:23" ht="48.75" customHeight="1" x14ac:dyDescent="0.25">
      <c r="A18" s="1222"/>
      <c r="B18" s="1222"/>
      <c r="C18" s="1217" t="s">
        <v>25</v>
      </c>
      <c r="D18" s="1218" t="s">
        <v>26</v>
      </c>
      <c r="E18" s="1218" t="s">
        <v>27</v>
      </c>
      <c r="F18" s="1217" t="s">
        <v>28</v>
      </c>
      <c r="G18" s="1218" t="s">
        <v>29</v>
      </c>
      <c r="H18" s="1218" t="s">
        <v>30</v>
      </c>
      <c r="I18" s="1217" t="s">
        <v>31</v>
      </c>
      <c r="J18" s="1218" t="s">
        <v>32</v>
      </c>
      <c r="K18" s="1217" t="s">
        <v>33</v>
      </c>
      <c r="L18" s="1243" t="s">
        <v>581</v>
      </c>
      <c r="M18" s="1245" t="s">
        <v>35</v>
      </c>
      <c r="N18" s="1246"/>
      <c r="O18" s="1247"/>
      <c r="P18" s="1245" t="s">
        <v>36</v>
      </c>
      <c r="Q18" s="1246"/>
      <c r="R18" s="1247"/>
      <c r="S18" s="1222" t="s">
        <v>90</v>
      </c>
      <c r="T18" s="1222" t="s">
        <v>91</v>
      </c>
      <c r="U18" s="1248"/>
      <c r="V18" s="1222"/>
      <c r="W18" s="1217"/>
    </row>
    <row r="19" spans="1:23" ht="79.900000000000006" customHeight="1" x14ac:dyDescent="0.25">
      <c r="A19" s="1222"/>
      <c r="B19" s="1222"/>
      <c r="C19" s="1217"/>
      <c r="D19" s="1219"/>
      <c r="E19" s="1219"/>
      <c r="F19" s="1217"/>
      <c r="G19" s="1220"/>
      <c r="H19" s="1220"/>
      <c r="I19" s="1217"/>
      <c r="J19" s="1220"/>
      <c r="K19" s="1217"/>
      <c r="L19" s="1244"/>
      <c r="M19" s="668" t="s">
        <v>39</v>
      </c>
      <c r="N19" s="668" t="s">
        <v>40</v>
      </c>
      <c r="O19" s="668" t="s">
        <v>41</v>
      </c>
      <c r="P19" s="668" t="s">
        <v>42</v>
      </c>
      <c r="Q19" s="668" t="s">
        <v>43</v>
      </c>
      <c r="R19" s="668" t="s">
        <v>44</v>
      </c>
      <c r="S19" s="1222"/>
      <c r="T19" s="1222"/>
      <c r="U19" s="1248"/>
      <c r="V19" s="1222"/>
      <c r="W19" s="1217"/>
    </row>
    <row r="20" spans="1:23" ht="269.25" customHeight="1" x14ac:dyDescent="0.25">
      <c r="A20" s="696">
        <v>1</v>
      </c>
      <c r="B20" s="697" t="s">
        <v>92</v>
      </c>
      <c r="C20" s="696" t="s">
        <v>2064</v>
      </c>
      <c r="D20" s="696" t="s">
        <v>2065</v>
      </c>
      <c r="E20" s="696" t="s">
        <v>2066</v>
      </c>
      <c r="F20" s="696" t="s">
        <v>2067</v>
      </c>
      <c r="G20" s="696" t="s">
        <v>2068</v>
      </c>
      <c r="H20" s="696" t="s">
        <v>2059</v>
      </c>
      <c r="I20" s="698" t="s">
        <v>65</v>
      </c>
      <c r="J20" s="698" t="s">
        <v>53</v>
      </c>
      <c r="K20" s="1281">
        <v>620974.16</v>
      </c>
      <c r="L20" s="1284">
        <v>620974.16</v>
      </c>
      <c r="M20" s="699" t="s">
        <v>98</v>
      </c>
      <c r="N20" s="699" t="s">
        <v>98</v>
      </c>
      <c r="O20" s="699" t="s">
        <v>98</v>
      </c>
      <c r="P20" s="1287">
        <v>210867.52</v>
      </c>
      <c r="Q20" s="1281">
        <v>410106.64</v>
      </c>
      <c r="R20" s="1290">
        <f>P20+Q20</f>
        <v>620974.16</v>
      </c>
      <c r="S20" s="1291">
        <f>L20-R20</f>
        <v>0</v>
      </c>
      <c r="T20" s="1294">
        <f>S20-L20</f>
        <v>-620974.16</v>
      </c>
      <c r="U20" s="1297">
        <f>IFERROR(T20/K20*100,0)</f>
        <v>-100</v>
      </c>
      <c r="V20" s="1297">
        <f>IFERROR(S20/$S$64*100,0)</f>
        <v>0</v>
      </c>
      <c r="W20" s="696" t="s">
        <v>2059</v>
      </c>
    </row>
    <row r="21" spans="1:23" ht="210" customHeight="1" x14ac:dyDescent="0.25">
      <c r="A21" s="696">
        <v>2</v>
      </c>
      <c r="B21" s="697" t="s">
        <v>92</v>
      </c>
      <c r="C21" s="696" t="s">
        <v>2069</v>
      </c>
      <c r="D21" s="696" t="s">
        <v>2065</v>
      </c>
      <c r="E21" s="696" t="s">
        <v>2066</v>
      </c>
      <c r="F21" s="696" t="s">
        <v>2067</v>
      </c>
      <c r="G21" s="696" t="s">
        <v>2068</v>
      </c>
      <c r="H21" s="696" t="s">
        <v>2059</v>
      </c>
      <c r="I21" s="698" t="s">
        <v>65</v>
      </c>
      <c r="J21" s="698" t="s">
        <v>53</v>
      </c>
      <c r="K21" s="1282"/>
      <c r="L21" s="1285"/>
      <c r="M21" s="699" t="s">
        <v>98</v>
      </c>
      <c r="N21" s="699" t="s">
        <v>98</v>
      </c>
      <c r="O21" s="699" t="s">
        <v>98</v>
      </c>
      <c r="P21" s="1288"/>
      <c r="Q21" s="1282"/>
      <c r="R21" s="1282"/>
      <c r="S21" s="1292"/>
      <c r="T21" s="1295"/>
      <c r="U21" s="1298"/>
      <c r="V21" s="1298"/>
      <c r="W21" s="696" t="s">
        <v>2059</v>
      </c>
    </row>
    <row r="22" spans="1:23" ht="210" customHeight="1" x14ac:dyDescent="0.25">
      <c r="A22" s="696">
        <v>3</v>
      </c>
      <c r="B22" s="697" t="s">
        <v>92</v>
      </c>
      <c r="C22" s="696" t="s">
        <v>2070</v>
      </c>
      <c r="D22" s="696" t="s">
        <v>2065</v>
      </c>
      <c r="E22" s="696" t="s">
        <v>2066</v>
      </c>
      <c r="F22" s="696" t="s">
        <v>2067</v>
      </c>
      <c r="G22" s="696" t="s">
        <v>2068</v>
      </c>
      <c r="H22" s="696" t="s">
        <v>2059</v>
      </c>
      <c r="I22" s="698" t="s">
        <v>65</v>
      </c>
      <c r="J22" s="698" t="s">
        <v>53</v>
      </c>
      <c r="K22" s="1282"/>
      <c r="L22" s="1285"/>
      <c r="M22" s="699" t="s">
        <v>98</v>
      </c>
      <c r="N22" s="699" t="s">
        <v>98</v>
      </c>
      <c r="O22" s="699" t="s">
        <v>98</v>
      </c>
      <c r="P22" s="1288"/>
      <c r="Q22" s="1282"/>
      <c r="R22" s="1282"/>
      <c r="S22" s="1292"/>
      <c r="T22" s="1295"/>
      <c r="U22" s="1298"/>
      <c r="V22" s="1298"/>
      <c r="W22" s="696" t="s">
        <v>2059</v>
      </c>
    </row>
    <row r="23" spans="1:23" ht="210" customHeight="1" x14ac:dyDescent="0.25">
      <c r="A23" s="696">
        <v>4</v>
      </c>
      <c r="B23" s="697" t="s">
        <v>92</v>
      </c>
      <c r="C23" s="696" t="s">
        <v>2071</v>
      </c>
      <c r="D23" s="696" t="s">
        <v>2065</v>
      </c>
      <c r="E23" s="696" t="s">
        <v>2066</v>
      </c>
      <c r="F23" s="696" t="s">
        <v>2067</v>
      </c>
      <c r="G23" s="696" t="s">
        <v>2068</v>
      </c>
      <c r="H23" s="696" t="s">
        <v>2059</v>
      </c>
      <c r="I23" s="698" t="s">
        <v>65</v>
      </c>
      <c r="J23" s="698" t="s">
        <v>53</v>
      </c>
      <c r="K23" s="1282"/>
      <c r="L23" s="1285"/>
      <c r="M23" s="699" t="s">
        <v>98</v>
      </c>
      <c r="N23" s="699" t="s">
        <v>98</v>
      </c>
      <c r="O23" s="699" t="s">
        <v>98</v>
      </c>
      <c r="P23" s="1288"/>
      <c r="Q23" s="1282"/>
      <c r="R23" s="1282"/>
      <c r="S23" s="1292"/>
      <c r="T23" s="1295"/>
      <c r="U23" s="1298"/>
      <c r="V23" s="1298"/>
      <c r="W23" s="696" t="s">
        <v>2059</v>
      </c>
    </row>
    <row r="24" spans="1:23" ht="210" customHeight="1" x14ac:dyDescent="0.25">
      <c r="A24" s="696">
        <v>5</v>
      </c>
      <c r="B24" s="697" t="s">
        <v>92</v>
      </c>
      <c r="C24" s="696" t="s">
        <v>2072</v>
      </c>
      <c r="D24" s="696" t="s">
        <v>2065</v>
      </c>
      <c r="E24" s="696" t="s">
        <v>2066</v>
      </c>
      <c r="F24" s="696" t="s">
        <v>2067</v>
      </c>
      <c r="G24" s="696" t="s">
        <v>2068</v>
      </c>
      <c r="H24" s="696" t="s">
        <v>2059</v>
      </c>
      <c r="I24" s="698" t="s">
        <v>65</v>
      </c>
      <c r="J24" s="698" t="s">
        <v>53</v>
      </c>
      <c r="K24" s="1282"/>
      <c r="L24" s="1285"/>
      <c r="M24" s="699" t="s">
        <v>98</v>
      </c>
      <c r="N24" s="699" t="s">
        <v>98</v>
      </c>
      <c r="O24" s="699" t="s">
        <v>98</v>
      </c>
      <c r="P24" s="1288"/>
      <c r="Q24" s="1282"/>
      <c r="R24" s="1282"/>
      <c r="S24" s="1292"/>
      <c r="T24" s="1295"/>
      <c r="U24" s="1298"/>
      <c r="V24" s="1298"/>
      <c r="W24" s="696" t="s">
        <v>2059</v>
      </c>
    </row>
    <row r="25" spans="1:23" ht="210" customHeight="1" x14ac:dyDescent="0.25">
      <c r="A25" s="696">
        <v>6</v>
      </c>
      <c r="B25" s="697" t="s">
        <v>92</v>
      </c>
      <c r="C25" s="696" t="s">
        <v>2073</v>
      </c>
      <c r="D25" s="696" t="s">
        <v>2065</v>
      </c>
      <c r="E25" s="696" t="s">
        <v>2066</v>
      </c>
      <c r="F25" s="696" t="s">
        <v>2067</v>
      </c>
      <c r="G25" s="696" t="s">
        <v>2068</v>
      </c>
      <c r="H25" s="696" t="s">
        <v>2059</v>
      </c>
      <c r="I25" s="698" t="s">
        <v>65</v>
      </c>
      <c r="J25" s="698" t="s">
        <v>53</v>
      </c>
      <c r="K25" s="1282"/>
      <c r="L25" s="1285"/>
      <c r="M25" s="699" t="s">
        <v>98</v>
      </c>
      <c r="N25" s="699" t="s">
        <v>98</v>
      </c>
      <c r="O25" s="699" t="s">
        <v>98</v>
      </c>
      <c r="P25" s="1288"/>
      <c r="Q25" s="1282"/>
      <c r="R25" s="1282"/>
      <c r="S25" s="1292"/>
      <c r="T25" s="1295"/>
      <c r="U25" s="1298"/>
      <c r="V25" s="1298"/>
      <c r="W25" s="696" t="s">
        <v>2059</v>
      </c>
    </row>
    <row r="26" spans="1:23" ht="210" customHeight="1" x14ac:dyDescent="0.25">
      <c r="A26" s="696">
        <v>7</v>
      </c>
      <c r="B26" s="697" t="s">
        <v>92</v>
      </c>
      <c r="C26" s="696" t="s">
        <v>2074</v>
      </c>
      <c r="D26" s="696" t="s">
        <v>2065</v>
      </c>
      <c r="E26" s="696" t="s">
        <v>2066</v>
      </c>
      <c r="F26" s="696" t="s">
        <v>2067</v>
      </c>
      <c r="G26" s="696" t="s">
        <v>2068</v>
      </c>
      <c r="H26" s="696" t="s">
        <v>2059</v>
      </c>
      <c r="I26" s="698" t="s">
        <v>65</v>
      </c>
      <c r="J26" s="698" t="s">
        <v>53</v>
      </c>
      <c r="K26" s="1282"/>
      <c r="L26" s="1285"/>
      <c r="M26" s="699" t="s">
        <v>98</v>
      </c>
      <c r="N26" s="699" t="s">
        <v>98</v>
      </c>
      <c r="O26" s="699" t="s">
        <v>98</v>
      </c>
      <c r="P26" s="1288"/>
      <c r="Q26" s="1282"/>
      <c r="R26" s="1282"/>
      <c r="S26" s="1292"/>
      <c r="T26" s="1295"/>
      <c r="U26" s="1298"/>
      <c r="V26" s="1298"/>
      <c r="W26" s="696" t="s">
        <v>2059</v>
      </c>
    </row>
    <row r="27" spans="1:23" ht="210" x14ac:dyDescent="0.25">
      <c r="A27" s="696">
        <v>8</v>
      </c>
      <c r="B27" s="697" t="s">
        <v>92</v>
      </c>
      <c r="C27" s="696" t="s">
        <v>2075</v>
      </c>
      <c r="D27" s="696" t="s">
        <v>2065</v>
      </c>
      <c r="E27" s="696" t="s">
        <v>2066</v>
      </c>
      <c r="F27" s="696" t="s">
        <v>2067</v>
      </c>
      <c r="G27" s="696" t="s">
        <v>2068</v>
      </c>
      <c r="H27" s="696" t="s">
        <v>2059</v>
      </c>
      <c r="I27" s="698" t="s">
        <v>65</v>
      </c>
      <c r="J27" s="698" t="s">
        <v>53</v>
      </c>
      <c r="K27" s="1282"/>
      <c r="L27" s="1285"/>
      <c r="M27" s="699" t="s">
        <v>98</v>
      </c>
      <c r="N27" s="699" t="s">
        <v>98</v>
      </c>
      <c r="O27" s="699" t="s">
        <v>98</v>
      </c>
      <c r="P27" s="1288"/>
      <c r="Q27" s="1282"/>
      <c r="R27" s="1282"/>
      <c r="S27" s="1292"/>
      <c r="T27" s="1295"/>
      <c r="U27" s="1298"/>
      <c r="V27" s="1298"/>
      <c r="W27" s="696" t="s">
        <v>2059</v>
      </c>
    </row>
    <row r="28" spans="1:23" ht="210" customHeight="1" x14ac:dyDescent="0.25">
      <c r="A28" s="696">
        <v>9</v>
      </c>
      <c r="B28" s="697" t="s">
        <v>92</v>
      </c>
      <c r="C28" s="696" t="s">
        <v>2076</v>
      </c>
      <c r="D28" s="696" t="s">
        <v>2065</v>
      </c>
      <c r="E28" s="696" t="s">
        <v>2066</v>
      </c>
      <c r="F28" s="696" t="s">
        <v>2067</v>
      </c>
      <c r="G28" s="696" t="s">
        <v>2068</v>
      </c>
      <c r="H28" s="696" t="s">
        <v>2059</v>
      </c>
      <c r="I28" s="698" t="s">
        <v>65</v>
      </c>
      <c r="J28" s="698" t="s">
        <v>53</v>
      </c>
      <c r="K28" s="1282"/>
      <c r="L28" s="1285"/>
      <c r="M28" s="699" t="s">
        <v>98</v>
      </c>
      <c r="N28" s="699" t="s">
        <v>98</v>
      </c>
      <c r="O28" s="699" t="s">
        <v>98</v>
      </c>
      <c r="P28" s="1288"/>
      <c r="Q28" s="1282"/>
      <c r="R28" s="1282"/>
      <c r="S28" s="1292"/>
      <c r="T28" s="1295"/>
      <c r="U28" s="1298"/>
      <c r="V28" s="1298"/>
      <c r="W28" s="696" t="s">
        <v>2059</v>
      </c>
    </row>
    <row r="29" spans="1:23" ht="210" customHeight="1" x14ac:dyDescent="0.25">
      <c r="A29" s="696">
        <v>10</v>
      </c>
      <c r="B29" s="697" t="s">
        <v>92</v>
      </c>
      <c r="C29" s="696" t="s">
        <v>2077</v>
      </c>
      <c r="D29" s="696" t="s">
        <v>2065</v>
      </c>
      <c r="E29" s="696" t="s">
        <v>2066</v>
      </c>
      <c r="F29" s="696" t="s">
        <v>2067</v>
      </c>
      <c r="G29" s="696" t="s">
        <v>2068</v>
      </c>
      <c r="H29" s="696" t="s">
        <v>2059</v>
      </c>
      <c r="I29" s="698" t="s">
        <v>65</v>
      </c>
      <c r="J29" s="698" t="s">
        <v>53</v>
      </c>
      <c r="K29" s="1282"/>
      <c r="L29" s="1285"/>
      <c r="M29" s="699" t="s">
        <v>98</v>
      </c>
      <c r="N29" s="699" t="s">
        <v>98</v>
      </c>
      <c r="O29" s="699" t="s">
        <v>98</v>
      </c>
      <c r="P29" s="1288"/>
      <c r="Q29" s="1282"/>
      <c r="R29" s="1282"/>
      <c r="S29" s="1292"/>
      <c r="T29" s="1295"/>
      <c r="U29" s="1298"/>
      <c r="V29" s="1298"/>
      <c r="W29" s="696" t="s">
        <v>2059</v>
      </c>
    </row>
    <row r="30" spans="1:23" ht="210" customHeight="1" x14ac:dyDescent="0.25">
      <c r="A30" s="696">
        <v>11</v>
      </c>
      <c r="B30" s="697" t="s">
        <v>92</v>
      </c>
      <c r="C30" s="696" t="s">
        <v>2078</v>
      </c>
      <c r="D30" s="696" t="s">
        <v>2065</v>
      </c>
      <c r="E30" s="696" t="s">
        <v>2066</v>
      </c>
      <c r="F30" s="696" t="s">
        <v>2067</v>
      </c>
      <c r="G30" s="696" t="s">
        <v>2068</v>
      </c>
      <c r="H30" s="696" t="s">
        <v>2059</v>
      </c>
      <c r="I30" s="698" t="s">
        <v>65</v>
      </c>
      <c r="J30" s="698" t="s">
        <v>53</v>
      </c>
      <c r="K30" s="1282"/>
      <c r="L30" s="1285"/>
      <c r="M30" s="699" t="s">
        <v>98</v>
      </c>
      <c r="N30" s="699" t="s">
        <v>98</v>
      </c>
      <c r="O30" s="699" t="s">
        <v>98</v>
      </c>
      <c r="P30" s="1288"/>
      <c r="Q30" s="1282"/>
      <c r="R30" s="1282"/>
      <c r="S30" s="1292"/>
      <c r="T30" s="1295"/>
      <c r="U30" s="1298"/>
      <c r="V30" s="1298"/>
      <c r="W30" s="696" t="s">
        <v>2059</v>
      </c>
    </row>
    <row r="31" spans="1:23" ht="210" customHeight="1" x14ac:dyDescent="0.25">
      <c r="A31" s="696">
        <v>12</v>
      </c>
      <c r="B31" s="697" t="s">
        <v>92</v>
      </c>
      <c r="C31" s="696" t="s">
        <v>2079</v>
      </c>
      <c r="D31" s="696" t="s">
        <v>2065</v>
      </c>
      <c r="E31" s="696" t="s">
        <v>2066</v>
      </c>
      <c r="F31" s="696" t="s">
        <v>2067</v>
      </c>
      <c r="G31" s="696" t="s">
        <v>2068</v>
      </c>
      <c r="H31" s="696" t="s">
        <v>2059</v>
      </c>
      <c r="I31" s="698" t="s">
        <v>65</v>
      </c>
      <c r="J31" s="698" t="s">
        <v>53</v>
      </c>
      <c r="K31" s="1282"/>
      <c r="L31" s="1285"/>
      <c r="M31" s="699" t="s">
        <v>98</v>
      </c>
      <c r="N31" s="699" t="s">
        <v>98</v>
      </c>
      <c r="O31" s="699" t="s">
        <v>98</v>
      </c>
      <c r="P31" s="1288"/>
      <c r="Q31" s="1282"/>
      <c r="R31" s="1282"/>
      <c r="S31" s="1292"/>
      <c r="T31" s="1295"/>
      <c r="U31" s="1298"/>
      <c r="V31" s="1298"/>
      <c r="W31" s="696" t="s">
        <v>2059</v>
      </c>
    </row>
    <row r="32" spans="1:23" ht="210" customHeight="1" x14ac:dyDescent="0.25">
      <c r="A32" s="696">
        <v>13</v>
      </c>
      <c r="B32" s="697" t="s">
        <v>92</v>
      </c>
      <c r="C32" s="696" t="s">
        <v>2080</v>
      </c>
      <c r="D32" s="696" t="s">
        <v>2065</v>
      </c>
      <c r="E32" s="696" t="s">
        <v>2066</v>
      </c>
      <c r="F32" s="696" t="s">
        <v>2067</v>
      </c>
      <c r="G32" s="696" t="s">
        <v>2068</v>
      </c>
      <c r="H32" s="696" t="s">
        <v>2059</v>
      </c>
      <c r="I32" s="698" t="s">
        <v>65</v>
      </c>
      <c r="J32" s="698" t="s">
        <v>53</v>
      </c>
      <c r="K32" s="1282"/>
      <c r="L32" s="1285"/>
      <c r="M32" s="699" t="s">
        <v>98</v>
      </c>
      <c r="N32" s="699" t="s">
        <v>98</v>
      </c>
      <c r="O32" s="699" t="s">
        <v>98</v>
      </c>
      <c r="P32" s="1288"/>
      <c r="Q32" s="1282"/>
      <c r="R32" s="1282"/>
      <c r="S32" s="1292"/>
      <c r="T32" s="1295"/>
      <c r="U32" s="1298"/>
      <c r="V32" s="1298"/>
      <c r="W32" s="696" t="s">
        <v>2059</v>
      </c>
    </row>
    <row r="33" spans="1:23" ht="210" customHeight="1" x14ac:dyDescent="0.25">
      <c r="A33" s="696">
        <v>14</v>
      </c>
      <c r="B33" s="697" t="s">
        <v>92</v>
      </c>
      <c r="C33" s="696" t="s">
        <v>2081</v>
      </c>
      <c r="D33" s="696" t="s">
        <v>2065</v>
      </c>
      <c r="E33" s="696" t="s">
        <v>2066</v>
      </c>
      <c r="F33" s="696" t="s">
        <v>2067</v>
      </c>
      <c r="G33" s="696" t="s">
        <v>2068</v>
      </c>
      <c r="H33" s="696" t="s">
        <v>2059</v>
      </c>
      <c r="I33" s="698" t="s">
        <v>65</v>
      </c>
      <c r="J33" s="698" t="s">
        <v>53</v>
      </c>
      <c r="K33" s="1282"/>
      <c r="L33" s="1285"/>
      <c r="M33" s="699" t="s">
        <v>98</v>
      </c>
      <c r="N33" s="699" t="s">
        <v>98</v>
      </c>
      <c r="O33" s="699" t="s">
        <v>98</v>
      </c>
      <c r="P33" s="1288"/>
      <c r="Q33" s="1282"/>
      <c r="R33" s="1282"/>
      <c r="S33" s="1292"/>
      <c r="T33" s="1295"/>
      <c r="U33" s="1298"/>
      <c r="V33" s="1298"/>
      <c r="W33" s="696" t="s">
        <v>2059</v>
      </c>
    </row>
    <row r="34" spans="1:23" ht="210" customHeight="1" x14ac:dyDescent="0.25">
      <c r="A34" s="696">
        <v>15</v>
      </c>
      <c r="B34" s="697" t="s">
        <v>92</v>
      </c>
      <c r="C34" s="696" t="s">
        <v>2082</v>
      </c>
      <c r="D34" s="696" t="s">
        <v>2065</v>
      </c>
      <c r="E34" s="696" t="s">
        <v>2066</v>
      </c>
      <c r="F34" s="696" t="s">
        <v>2067</v>
      </c>
      <c r="G34" s="696" t="s">
        <v>2068</v>
      </c>
      <c r="H34" s="696" t="s">
        <v>2059</v>
      </c>
      <c r="I34" s="698" t="s">
        <v>65</v>
      </c>
      <c r="J34" s="698" t="s">
        <v>53</v>
      </c>
      <c r="K34" s="1282"/>
      <c r="L34" s="1285"/>
      <c r="M34" s="699" t="s">
        <v>98</v>
      </c>
      <c r="N34" s="699" t="s">
        <v>98</v>
      </c>
      <c r="O34" s="699" t="s">
        <v>98</v>
      </c>
      <c r="P34" s="1288"/>
      <c r="Q34" s="1282"/>
      <c r="R34" s="1282"/>
      <c r="S34" s="1292"/>
      <c r="T34" s="1295"/>
      <c r="U34" s="1298"/>
      <c r="V34" s="1298"/>
      <c r="W34" s="696" t="s">
        <v>2059</v>
      </c>
    </row>
    <row r="35" spans="1:23" ht="210" customHeight="1" x14ac:dyDescent="0.25">
      <c r="A35" s="696">
        <v>16</v>
      </c>
      <c r="B35" s="697" t="s">
        <v>92</v>
      </c>
      <c r="C35" s="696" t="s">
        <v>2083</v>
      </c>
      <c r="D35" s="696" t="s">
        <v>2065</v>
      </c>
      <c r="E35" s="696" t="s">
        <v>2066</v>
      </c>
      <c r="F35" s="696" t="s">
        <v>2067</v>
      </c>
      <c r="G35" s="696" t="s">
        <v>2068</v>
      </c>
      <c r="H35" s="696" t="s">
        <v>2059</v>
      </c>
      <c r="I35" s="698" t="s">
        <v>65</v>
      </c>
      <c r="J35" s="698" t="s">
        <v>53</v>
      </c>
      <c r="K35" s="1282"/>
      <c r="L35" s="1285"/>
      <c r="M35" s="699" t="s">
        <v>98</v>
      </c>
      <c r="N35" s="699" t="s">
        <v>98</v>
      </c>
      <c r="O35" s="699" t="s">
        <v>98</v>
      </c>
      <c r="P35" s="1288"/>
      <c r="Q35" s="1282"/>
      <c r="R35" s="1282"/>
      <c r="S35" s="1292"/>
      <c r="T35" s="1295"/>
      <c r="U35" s="1298"/>
      <c r="V35" s="1298"/>
      <c r="W35" s="696" t="s">
        <v>2059</v>
      </c>
    </row>
    <row r="36" spans="1:23" ht="210" customHeight="1" x14ac:dyDescent="0.25">
      <c r="A36" s="696">
        <v>17</v>
      </c>
      <c r="B36" s="697" t="s">
        <v>92</v>
      </c>
      <c r="C36" s="696" t="s">
        <v>2084</v>
      </c>
      <c r="D36" s="696" t="s">
        <v>2065</v>
      </c>
      <c r="E36" s="696" t="s">
        <v>2066</v>
      </c>
      <c r="F36" s="696" t="s">
        <v>2067</v>
      </c>
      <c r="G36" s="696" t="s">
        <v>2068</v>
      </c>
      <c r="H36" s="696" t="s">
        <v>2059</v>
      </c>
      <c r="I36" s="698" t="s">
        <v>65</v>
      </c>
      <c r="J36" s="698" t="s">
        <v>53</v>
      </c>
      <c r="K36" s="1282"/>
      <c r="L36" s="1285"/>
      <c r="M36" s="699" t="s">
        <v>98</v>
      </c>
      <c r="N36" s="699" t="s">
        <v>98</v>
      </c>
      <c r="O36" s="699" t="s">
        <v>98</v>
      </c>
      <c r="P36" s="1288"/>
      <c r="Q36" s="1282"/>
      <c r="R36" s="1282"/>
      <c r="S36" s="1292"/>
      <c r="T36" s="1295"/>
      <c r="U36" s="1298"/>
      <c r="V36" s="1298"/>
      <c r="W36" s="696" t="s">
        <v>2059</v>
      </c>
    </row>
    <row r="37" spans="1:23" ht="210" customHeight="1" x14ac:dyDescent="0.25">
      <c r="A37" s="696">
        <v>18</v>
      </c>
      <c r="B37" s="697" t="s">
        <v>92</v>
      </c>
      <c r="C37" s="696" t="s">
        <v>2085</v>
      </c>
      <c r="D37" s="696" t="s">
        <v>2065</v>
      </c>
      <c r="E37" s="696" t="s">
        <v>2066</v>
      </c>
      <c r="F37" s="696" t="s">
        <v>2067</v>
      </c>
      <c r="G37" s="696" t="s">
        <v>2068</v>
      </c>
      <c r="H37" s="696" t="s">
        <v>2059</v>
      </c>
      <c r="I37" s="698" t="s">
        <v>65</v>
      </c>
      <c r="J37" s="698" t="s">
        <v>53</v>
      </c>
      <c r="K37" s="1282"/>
      <c r="L37" s="1285"/>
      <c r="M37" s="699" t="s">
        <v>98</v>
      </c>
      <c r="N37" s="699" t="s">
        <v>98</v>
      </c>
      <c r="O37" s="699" t="s">
        <v>98</v>
      </c>
      <c r="P37" s="1288"/>
      <c r="Q37" s="1282"/>
      <c r="R37" s="1282"/>
      <c r="S37" s="1292"/>
      <c r="T37" s="1295"/>
      <c r="U37" s="1298"/>
      <c r="V37" s="1298"/>
      <c r="W37" s="696" t="s">
        <v>2059</v>
      </c>
    </row>
    <row r="38" spans="1:23" ht="210" customHeight="1" x14ac:dyDescent="0.25">
      <c r="A38" s="696">
        <v>19</v>
      </c>
      <c r="B38" s="697" t="s">
        <v>92</v>
      </c>
      <c r="C38" s="696" t="s">
        <v>2086</v>
      </c>
      <c r="D38" s="696" t="s">
        <v>2065</v>
      </c>
      <c r="E38" s="696" t="s">
        <v>2066</v>
      </c>
      <c r="F38" s="696" t="s">
        <v>2067</v>
      </c>
      <c r="G38" s="696" t="s">
        <v>2068</v>
      </c>
      <c r="H38" s="696" t="s">
        <v>2059</v>
      </c>
      <c r="I38" s="698" t="s">
        <v>65</v>
      </c>
      <c r="J38" s="698" t="s">
        <v>53</v>
      </c>
      <c r="K38" s="1282"/>
      <c r="L38" s="1285"/>
      <c r="M38" s="699" t="s">
        <v>98</v>
      </c>
      <c r="N38" s="699" t="s">
        <v>98</v>
      </c>
      <c r="O38" s="699" t="s">
        <v>98</v>
      </c>
      <c r="P38" s="1288"/>
      <c r="Q38" s="1282"/>
      <c r="R38" s="1282"/>
      <c r="S38" s="1292"/>
      <c r="T38" s="1295"/>
      <c r="U38" s="1298"/>
      <c r="V38" s="1298"/>
      <c r="W38" s="696" t="s">
        <v>2059</v>
      </c>
    </row>
    <row r="39" spans="1:23" ht="210" customHeight="1" x14ac:dyDescent="0.25">
      <c r="A39" s="696">
        <v>20</v>
      </c>
      <c r="B39" s="697" t="s">
        <v>92</v>
      </c>
      <c r="C39" s="696" t="s">
        <v>2087</v>
      </c>
      <c r="D39" s="696" t="s">
        <v>2065</v>
      </c>
      <c r="E39" s="696" t="s">
        <v>2066</v>
      </c>
      <c r="F39" s="696" t="s">
        <v>2067</v>
      </c>
      <c r="G39" s="696" t="s">
        <v>2068</v>
      </c>
      <c r="H39" s="696" t="s">
        <v>2059</v>
      </c>
      <c r="I39" s="698" t="s">
        <v>65</v>
      </c>
      <c r="J39" s="698" t="s">
        <v>53</v>
      </c>
      <c r="K39" s="1282"/>
      <c r="L39" s="1285"/>
      <c r="M39" s="699" t="s">
        <v>98</v>
      </c>
      <c r="N39" s="699" t="s">
        <v>98</v>
      </c>
      <c r="O39" s="699" t="s">
        <v>98</v>
      </c>
      <c r="P39" s="1288"/>
      <c r="Q39" s="1282"/>
      <c r="R39" s="1282"/>
      <c r="S39" s="1292"/>
      <c r="T39" s="1295"/>
      <c r="U39" s="1298"/>
      <c r="V39" s="1298"/>
      <c r="W39" s="696" t="s">
        <v>2059</v>
      </c>
    </row>
    <row r="40" spans="1:23" ht="210" customHeight="1" x14ac:dyDescent="0.25">
      <c r="A40" s="696">
        <v>21</v>
      </c>
      <c r="B40" s="697" t="s">
        <v>92</v>
      </c>
      <c r="C40" s="696" t="s">
        <v>2088</v>
      </c>
      <c r="D40" s="696" t="s">
        <v>2065</v>
      </c>
      <c r="E40" s="696" t="s">
        <v>2066</v>
      </c>
      <c r="F40" s="696" t="s">
        <v>2067</v>
      </c>
      <c r="G40" s="696" t="s">
        <v>2068</v>
      </c>
      <c r="H40" s="696" t="s">
        <v>2059</v>
      </c>
      <c r="I40" s="698" t="s">
        <v>65</v>
      </c>
      <c r="J40" s="698" t="s">
        <v>53</v>
      </c>
      <c r="K40" s="1282"/>
      <c r="L40" s="1285"/>
      <c r="M40" s="699" t="s">
        <v>98</v>
      </c>
      <c r="N40" s="699" t="s">
        <v>98</v>
      </c>
      <c r="O40" s="699" t="s">
        <v>98</v>
      </c>
      <c r="P40" s="1288"/>
      <c r="Q40" s="1282"/>
      <c r="R40" s="1282"/>
      <c r="S40" s="1292"/>
      <c r="T40" s="1295"/>
      <c r="U40" s="1298"/>
      <c r="V40" s="1298"/>
      <c r="W40" s="696" t="s">
        <v>2059</v>
      </c>
    </row>
    <row r="41" spans="1:23" ht="210" customHeight="1" x14ac:dyDescent="0.25">
      <c r="A41" s="696">
        <v>22</v>
      </c>
      <c r="B41" s="697" t="s">
        <v>92</v>
      </c>
      <c r="C41" s="696" t="s">
        <v>2089</v>
      </c>
      <c r="D41" s="696" t="s">
        <v>2065</v>
      </c>
      <c r="E41" s="696" t="s">
        <v>2066</v>
      </c>
      <c r="F41" s="696" t="s">
        <v>2067</v>
      </c>
      <c r="G41" s="696" t="s">
        <v>2068</v>
      </c>
      <c r="H41" s="696" t="s">
        <v>2059</v>
      </c>
      <c r="I41" s="698" t="s">
        <v>65</v>
      </c>
      <c r="J41" s="698" t="s">
        <v>53</v>
      </c>
      <c r="K41" s="1282"/>
      <c r="L41" s="1285"/>
      <c r="M41" s="699" t="s">
        <v>98</v>
      </c>
      <c r="N41" s="699" t="s">
        <v>98</v>
      </c>
      <c r="O41" s="699" t="s">
        <v>98</v>
      </c>
      <c r="P41" s="1288"/>
      <c r="Q41" s="1282"/>
      <c r="R41" s="1282"/>
      <c r="S41" s="1292"/>
      <c r="T41" s="1295"/>
      <c r="U41" s="1298"/>
      <c r="V41" s="1298"/>
      <c r="W41" s="696" t="s">
        <v>2059</v>
      </c>
    </row>
    <row r="42" spans="1:23" ht="210" customHeight="1" x14ac:dyDescent="0.25">
      <c r="A42" s="696">
        <v>23</v>
      </c>
      <c r="B42" s="697" t="s">
        <v>92</v>
      </c>
      <c r="C42" s="696" t="s">
        <v>2090</v>
      </c>
      <c r="D42" s="696" t="s">
        <v>2065</v>
      </c>
      <c r="E42" s="696" t="s">
        <v>2066</v>
      </c>
      <c r="F42" s="696" t="s">
        <v>2067</v>
      </c>
      <c r="G42" s="696" t="s">
        <v>2068</v>
      </c>
      <c r="H42" s="696" t="s">
        <v>2059</v>
      </c>
      <c r="I42" s="698" t="s">
        <v>65</v>
      </c>
      <c r="J42" s="698" t="s">
        <v>53</v>
      </c>
      <c r="K42" s="1282"/>
      <c r="L42" s="1285"/>
      <c r="M42" s="699" t="s">
        <v>98</v>
      </c>
      <c r="N42" s="699" t="s">
        <v>98</v>
      </c>
      <c r="O42" s="699" t="s">
        <v>98</v>
      </c>
      <c r="P42" s="1288"/>
      <c r="Q42" s="1282"/>
      <c r="R42" s="1282"/>
      <c r="S42" s="1292"/>
      <c r="T42" s="1295"/>
      <c r="U42" s="1298"/>
      <c r="V42" s="1298"/>
      <c r="W42" s="696" t="s">
        <v>2059</v>
      </c>
    </row>
    <row r="43" spans="1:23" ht="210" customHeight="1" x14ac:dyDescent="0.25">
      <c r="A43" s="696">
        <v>24</v>
      </c>
      <c r="B43" s="697" t="s">
        <v>92</v>
      </c>
      <c r="C43" s="696" t="s">
        <v>2091</v>
      </c>
      <c r="D43" s="696" t="s">
        <v>2065</v>
      </c>
      <c r="E43" s="696" t="s">
        <v>2066</v>
      </c>
      <c r="F43" s="696" t="s">
        <v>2067</v>
      </c>
      <c r="G43" s="696" t="s">
        <v>2068</v>
      </c>
      <c r="H43" s="696" t="s">
        <v>2059</v>
      </c>
      <c r="I43" s="698" t="s">
        <v>65</v>
      </c>
      <c r="J43" s="698" t="s">
        <v>53</v>
      </c>
      <c r="K43" s="1282"/>
      <c r="L43" s="1285"/>
      <c r="M43" s="699" t="s">
        <v>98</v>
      </c>
      <c r="N43" s="699" t="s">
        <v>98</v>
      </c>
      <c r="O43" s="699" t="s">
        <v>98</v>
      </c>
      <c r="P43" s="1288"/>
      <c r="Q43" s="1282"/>
      <c r="R43" s="1282"/>
      <c r="S43" s="1292"/>
      <c r="T43" s="1295"/>
      <c r="U43" s="1298"/>
      <c r="V43" s="1298"/>
      <c r="W43" s="696" t="s">
        <v>2059</v>
      </c>
    </row>
    <row r="44" spans="1:23" ht="210" customHeight="1" x14ac:dyDescent="0.25">
      <c r="A44" s="696">
        <v>25</v>
      </c>
      <c r="B44" s="697" t="s">
        <v>92</v>
      </c>
      <c r="C44" s="696" t="s">
        <v>2092</v>
      </c>
      <c r="D44" s="696" t="s">
        <v>2065</v>
      </c>
      <c r="E44" s="696" t="s">
        <v>2066</v>
      </c>
      <c r="F44" s="696" t="s">
        <v>2067</v>
      </c>
      <c r="G44" s="696" t="s">
        <v>2068</v>
      </c>
      <c r="H44" s="696" t="s">
        <v>2059</v>
      </c>
      <c r="I44" s="698" t="s">
        <v>65</v>
      </c>
      <c r="J44" s="698" t="s">
        <v>53</v>
      </c>
      <c r="K44" s="1282"/>
      <c r="L44" s="1285"/>
      <c r="M44" s="699" t="s">
        <v>98</v>
      </c>
      <c r="N44" s="699" t="s">
        <v>98</v>
      </c>
      <c r="O44" s="699" t="s">
        <v>98</v>
      </c>
      <c r="P44" s="1288"/>
      <c r="Q44" s="1282"/>
      <c r="R44" s="1282"/>
      <c r="S44" s="1292"/>
      <c r="T44" s="1295"/>
      <c r="U44" s="1298"/>
      <c r="V44" s="1298"/>
      <c r="W44" s="696" t="s">
        <v>2059</v>
      </c>
    </row>
    <row r="45" spans="1:23" ht="210" customHeight="1" x14ac:dyDescent="0.25">
      <c r="A45" s="696">
        <v>26</v>
      </c>
      <c r="B45" s="697" t="s">
        <v>92</v>
      </c>
      <c r="C45" s="696" t="s">
        <v>2093</v>
      </c>
      <c r="D45" s="696" t="s">
        <v>2065</v>
      </c>
      <c r="E45" s="696" t="s">
        <v>2066</v>
      </c>
      <c r="F45" s="696" t="s">
        <v>2067</v>
      </c>
      <c r="G45" s="696" t="s">
        <v>2068</v>
      </c>
      <c r="H45" s="696" t="s">
        <v>2059</v>
      </c>
      <c r="I45" s="698" t="s">
        <v>65</v>
      </c>
      <c r="J45" s="698" t="s">
        <v>53</v>
      </c>
      <c r="K45" s="1282"/>
      <c r="L45" s="1285"/>
      <c r="M45" s="699" t="s">
        <v>98</v>
      </c>
      <c r="N45" s="699" t="s">
        <v>98</v>
      </c>
      <c r="O45" s="699" t="s">
        <v>98</v>
      </c>
      <c r="P45" s="1288"/>
      <c r="Q45" s="1282"/>
      <c r="R45" s="1282"/>
      <c r="S45" s="1292"/>
      <c r="T45" s="1295"/>
      <c r="U45" s="1298"/>
      <c r="V45" s="1298"/>
      <c r="W45" s="696" t="s">
        <v>2059</v>
      </c>
    </row>
    <row r="46" spans="1:23" ht="210" customHeight="1" x14ac:dyDescent="0.25">
      <c r="A46" s="696">
        <v>27</v>
      </c>
      <c r="B46" s="697" t="s">
        <v>92</v>
      </c>
      <c r="C46" s="696" t="s">
        <v>2094</v>
      </c>
      <c r="D46" s="696" t="s">
        <v>2065</v>
      </c>
      <c r="E46" s="696" t="s">
        <v>2066</v>
      </c>
      <c r="F46" s="696" t="s">
        <v>2067</v>
      </c>
      <c r="G46" s="696" t="s">
        <v>2068</v>
      </c>
      <c r="H46" s="696" t="s">
        <v>2059</v>
      </c>
      <c r="I46" s="698" t="s">
        <v>65</v>
      </c>
      <c r="J46" s="698" t="s">
        <v>53</v>
      </c>
      <c r="K46" s="1282"/>
      <c r="L46" s="1285"/>
      <c r="M46" s="699" t="s">
        <v>98</v>
      </c>
      <c r="N46" s="699" t="s">
        <v>98</v>
      </c>
      <c r="O46" s="699" t="s">
        <v>98</v>
      </c>
      <c r="P46" s="1288"/>
      <c r="Q46" s="1282"/>
      <c r="R46" s="1282"/>
      <c r="S46" s="1292"/>
      <c r="T46" s="1295"/>
      <c r="U46" s="1298"/>
      <c r="V46" s="1298"/>
      <c r="W46" s="696" t="s">
        <v>2059</v>
      </c>
    </row>
    <row r="47" spans="1:23" ht="210" customHeight="1" x14ac:dyDescent="0.25">
      <c r="A47" s="696">
        <v>28</v>
      </c>
      <c r="B47" s="697" t="s">
        <v>92</v>
      </c>
      <c r="C47" s="696" t="s">
        <v>2095</v>
      </c>
      <c r="D47" s="696" t="s">
        <v>2065</v>
      </c>
      <c r="E47" s="696" t="s">
        <v>2066</v>
      </c>
      <c r="F47" s="696" t="s">
        <v>2067</v>
      </c>
      <c r="G47" s="696" t="s">
        <v>2068</v>
      </c>
      <c r="H47" s="696" t="s">
        <v>2059</v>
      </c>
      <c r="I47" s="698" t="s">
        <v>65</v>
      </c>
      <c r="J47" s="698" t="s">
        <v>53</v>
      </c>
      <c r="K47" s="1282"/>
      <c r="L47" s="1285"/>
      <c r="M47" s="699" t="s">
        <v>98</v>
      </c>
      <c r="N47" s="699" t="s">
        <v>98</v>
      </c>
      <c r="O47" s="699" t="s">
        <v>98</v>
      </c>
      <c r="P47" s="1288"/>
      <c r="Q47" s="1282"/>
      <c r="R47" s="1282"/>
      <c r="S47" s="1292"/>
      <c r="T47" s="1295"/>
      <c r="U47" s="1298"/>
      <c r="V47" s="1298"/>
      <c r="W47" s="696" t="s">
        <v>2059</v>
      </c>
    </row>
    <row r="48" spans="1:23" ht="210" customHeight="1" x14ac:dyDescent="0.25">
      <c r="A48" s="696">
        <v>29</v>
      </c>
      <c r="B48" s="697" t="s">
        <v>92</v>
      </c>
      <c r="C48" s="696" t="s">
        <v>2096</v>
      </c>
      <c r="D48" s="696" t="s">
        <v>2065</v>
      </c>
      <c r="E48" s="696" t="s">
        <v>2066</v>
      </c>
      <c r="F48" s="696" t="s">
        <v>2067</v>
      </c>
      <c r="G48" s="696" t="s">
        <v>2068</v>
      </c>
      <c r="H48" s="696" t="s">
        <v>2059</v>
      </c>
      <c r="I48" s="698" t="s">
        <v>65</v>
      </c>
      <c r="J48" s="698" t="s">
        <v>53</v>
      </c>
      <c r="K48" s="1282"/>
      <c r="L48" s="1285"/>
      <c r="M48" s="699" t="s">
        <v>98</v>
      </c>
      <c r="N48" s="699" t="s">
        <v>98</v>
      </c>
      <c r="O48" s="699" t="s">
        <v>98</v>
      </c>
      <c r="P48" s="1288"/>
      <c r="Q48" s="1282"/>
      <c r="R48" s="1282"/>
      <c r="S48" s="1292"/>
      <c r="T48" s="1295"/>
      <c r="U48" s="1298"/>
      <c r="V48" s="1298"/>
      <c r="W48" s="696" t="s">
        <v>2059</v>
      </c>
    </row>
    <row r="49" spans="1:23" ht="210" customHeight="1" x14ac:dyDescent="0.25">
      <c r="A49" s="696">
        <v>30</v>
      </c>
      <c r="B49" s="697" t="s">
        <v>92</v>
      </c>
      <c r="C49" s="696" t="s">
        <v>2097</v>
      </c>
      <c r="D49" s="696" t="s">
        <v>2065</v>
      </c>
      <c r="E49" s="696" t="s">
        <v>2066</v>
      </c>
      <c r="F49" s="696" t="s">
        <v>2067</v>
      </c>
      <c r="G49" s="696" t="s">
        <v>2068</v>
      </c>
      <c r="H49" s="696" t="s">
        <v>2059</v>
      </c>
      <c r="I49" s="698" t="s">
        <v>65</v>
      </c>
      <c r="J49" s="698" t="s">
        <v>53</v>
      </c>
      <c r="K49" s="1282"/>
      <c r="L49" s="1285"/>
      <c r="M49" s="699" t="s">
        <v>98</v>
      </c>
      <c r="N49" s="699" t="s">
        <v>98</v>
      </c>
      <c r="O49" s="699" t="s">
        <v>98</v>
      </c>
      <c r="P49" s="1288"/>
      <c r="Q49" s="1282"/>
      <c r="R49" s="1282"/>
      <c r="S49" s="1292"/>
      <c r="T49" s="1295"/>
      <c r="U49" s="1298"/>
      <c r="V49" s="1298"/>
      <c r="W49" s="696" t="s">
        <v>2059</v>
      </c>
    </row>
    <row r="50" spans="1:23" ht="210" customHeight="1" x14ac:dyDescent="0.25">
      <c r="A50" s="696">
        <v>31</v>
      </c>
      <c r="B50" s="697" t="s">
        <v>92</v>
      </c>
      <c r="C50" s="696" t="s">
        <v>2098</v>
      </c>
      <c r="D50" s="696" t="s">
        <v>2065</v>
      </c>
      <c r="E50" s="696" t="s">
        <v>2066</v>
      </c>
      <c r="F50" s="696" t="s">
        <v>2067</v>
      </c>
      <c r="G50" s="696" t="s">
        <v>2068</v>
      </c>
      <c r="H50" s="696" t="s">
        <v>2059</v>
      </c>
      <c r="I50" s="698" t="s">
        <v>65</v>
      </c>
      <c r="J50" s="698" t="s">
        <v>53</v>
      </c>
      <c r="K50" s="1282"/>
      <c r="L50" s="1285"/>
      <c r="M50" s="699" t="s">
        <v>98</v>
      </c>
      <c r="N50" s="699" t="s">
        <v>98</v>
      </c>
      <c r="O50" s="699" t="s">
        <v>98</v>
      </c>
      <c r="P50" s="1288"/>
      <c r="Q50" s="1282"/>
      <c r="R50" s="1282"/>
      <c r="S50" s="1292"/>
      <c r="T50" s="1295"/>
      <c r="U50" s="1298"/>
      <c r="V50" s="1298"/>
      <c r="W50" s="696" t="s">
        <v>2059</v>
      </c>
    </row>
    <row r="51" spans="1:23" ht="210" customHeight="1" x14ac:dyDescent="0.25">
      <c r="A51" s="696">
        <v>32</v>
      </c>
      <c r="B51" s="697" t="s">
        <v>92</v>
      </c>
      <c r="C51" s="696" t="s">
        <v>2099</v>
      </c>
      <c r="D51" s="696" t="s">
        <v>2065</v>
      </c>
      <c r="E51" s="696" t="s">
        <v>2066</v>
      </c>
      <c r="F51" s="696" t="s">
        <v>2067</v>
      </c>
      <c r="G51" s="696" t="s">
        <v>2068</v>
      </c>
      <c r="H51" s="696" t="s">
        <v>2059</v>
      </c>
      <c r="I51" s="698" t="s">
        <v>65</v>
      </c>
      <c r="J51" s="698" t="s">
        <v>53</v>
      </c>
      <c r="K51" s="1282"/>
      <c r="L51" s="1285"/>
      <c r="M51" s="699" t="s">
        <v>98</v>
      </c>
      <c r="N51" s="699" t="s">
        <v>98</v>
      </c>
      <c r="O51" s="699" t="s">
        <v>98</v>
      </c>
      <c r="P51" s="1288"/>
      <c r="Q51" s="1282"/>
      <c r="R51" s="1282"/>
      <c r="S51" s="1292"/>
      <c r="T51" s="1295"/>
      <c r="U51" s="1298"/>
      <c r="V51" s="1298"/>
      <c r="W51" s="696" t="s">
        <v>2059</v>
      </c>
    </row>
    <row r="52" spans="1:23" ht="210" customHeight="1" x14ac:dyDescent="0.25">
      <c r="A52" s="696">
        <v>33</v>
      </c>
      <c r="B52" s="697" t="s">
        <v>92</v>
      </c>
      <c r="C52" s="696" t="s">
        <v>2100</v>
      </c>
      <c r="D52" s="696" t="s">
        <v>2065</v>
      </c>
      <c r="E52" s="696" t="s">
        <v>2066</v>
      </c>
      <c r="F52" s="696" t="s">
        <v>2067</v>
      </c>
      <c r="G52" s="696" t="s">
        <v>2068</v>
      </c>
      <c r="H52" s="696" t="s">
        <v>2059</v>
      </c>
      <c r="I52" s="698" t="s">
        <v>65</v>
      </c>
      <c r="J52" s="698" t="s">
        <v>53</v>
      </c>
      <c r="K52" s="1282"/>
      <c r="L52" s="1285"/>
      <c r="M52" s="699" t="s">
        <v>98</v>
      </c>
      <c r="N52" s="699" t="s">
        <v>98</v>
      </c>
      <c r="O52" s="699" t="s">
        <v>98</v>
      </c>
      <c r="P52" s="1288"/>
      <c r="Q52" s="1282"/>
      <c r="R52" s="1282"/>
      <c r="S52" s="1292"/>
      <c r="T52" s="1295"/>
      <c r="U52" s="1298"/>
      <c r="V52" s="1298"/>
      <c r="W52" s="696" t="s">
        <v>2059</v>
      </c>
    </row>
    <row r="53" spans="1:23" ht="210" customHeight="1" x14ac:dyDescent="0.25">
      <c r="A53" s="696">
        <v>34</v>
      </c>
      <c r="B53" s="697" t="s">
        <v>92</v>
      </c>
      <c r="C53" s="696" t="s">
        <v>2101</v>
      </c>
      <c r="D53" s="696" t="s">
        <v>2065</v>
      </c>
      <c r="E53" s="696" t="s">
        <v>2066</v>
      </c>
      <c r="F53" s="696" t="s">
        <v>2067</v>
      </c>
      <c r="G53" s="696" t="s">
        <v>2068</v>
      </c>
      <c r="H53" s="696" t="s">
        <v>2059</v>
      </c>
      <c r="I53" s="698" t="s">
        <v>65</v>
      </c>
      <c r="J53" s="698" t="s">
        <v>53</v>
      </c>
      <c r="K53" s="1282"/>
      <c r="L53" s="1285"/>
      <c r="M53" s="699"/>
      <c r="N53" s="699"/>
      <c r="O53" s="699"/>
      <c r="P53" s="1288"/>
      <c r="Q53" s="1282"/>
      <c r="R53" s="1282"/>
      <c r="S53" s="1292"/>
      <c r="T53" s="1295"/>
      <c r="U53" s="1298"/>
      <c r="V53" s="1298"/>
      <c r="W53" s="696" t="s">
        <v>2059</v>
      </c>
    </row>
    <row r="54" spans="1:23" ht="210" customHeight="1" x14ac:dyDescent="0.25">
      <c r="A54" s="696">
        <v>35</v>
      </c>
      <c r="B54" s="697" t="s">
        <v>92</v>
      </c>
      <c r="C54" s="696" t="s">
        <v>2102</v>
      </c>
      <c r="D54" s="696" t="s">
        <v>2065</v>
      </c>
      <c r="E54" s="696" t="s">
        <v>2066</v>
      </c>
      <c r="F54" s="696" t="s">
        <v>2067</v>
      </c>
      <c r="G54" s="696" t="s">
        <v>2068</v>
      </c>
      <c r="H54" s="696" t="s">
        <v>2059</v>
      </c>
      <c r="I54" s="698" t="s">
        <v>65</v>
      </c>
      <c r="J54" s="698" t="s">
        <v>53</v>
      </c>
      <c r="K54" s="1282"/>
      <c r="L54" s="1285"/>
      <c r="M54" s="699"/>
      <c r="N54" s="699"/>
      <c r="O54" s="699"/>
      <c r="P54" s="1288"/>
      <c r="Q54" s="1282"/>
      <c r="R54" s="1282"/>
      <c r="S54" s="1292"/>
      <c r="T54" s="1295"/>
      <c r="U54" s="1298"/>
      <c r="V54" s="1298"/>
      <c r="W54" s="696" t="s">
        <v>2059</v>
      </c>
    </row>
    <row r="55" spans="1:23" ht="210" customHeight="1" x14ac:dyDescent="0.25">
      <c r="A55" s="696">
        <v>36</v>
      </c>
      <c r="B55" s="697" t="s">
        <v>92</v>
      </c>
      <c r="C55" s="696" t="s">
        <v>2103</v>
      </c>
      <c r="D55" s="696" t="s">
        <v>2065</v>
      </c>
      <c r="E55" s="696" t="s">
        <v>2066</v>
      </c>
      <c r="F55" s="696" t="s">
        <v>2067</v>
      </c>
      <c r="G55" s="696" t="s">
        <v>2068</v>
      </c>
      <c r="H55" s="696" t="s">
        <v>2059</v>
      </c>
      <c r="I55" s="698" t="s">
        <v>65</v>
      </c>
      <c r="J55" s="698" t="s">
        <v>53</v>
      </c>
      <c r="K55" s="1282"/>
      <c r="L55" s="1285"/>
      <c r="M55" s="699"/>
      <c r="N55" s="699"/>
      <c r="O55" s="699"/>
      <c r="P55" s="1288"/>
      <c r="Q55" s="1282"/>
      <c r="R55" s="1282"/>
      <c r="S55" s="1292"/>
      <c r="T55" s="1295"/>
      <c r="U55" s="1298"/>
      <c r="V55" s="1298"/>
      <c r="W55" s="696" t="s">
        <v>2059</v>
      </c>
    </row>
    <row r="56" spans="1:23" ht="210" customHeight="1" x14ac:dyDescent="0.25">
      <c r="A56" s="696">
        <v>37</v>
      </c>
      <c r="B56" s="697" t="s">
        <v>92</v>
      </c>
      <c r="C56" s="696" t="s">
        <v>2104</v>
      </c>
      <c r="D56" s="696" t="s">
        <v>2065</v>
      </c>
      <c r="E56" s="696" t="s">
        <v>2066</v>
      </c>
      <c r="F56" s="696" t="s">
        <v>2067</v>
      </c>
      <c r="G56" s="696" t="s">
        <v>2068</v>
      </c>
      <c r="H56" s="696" t="s">
        <v>2059</v>
      </c>
      <c r="I56" s="698" t="s">
        <v>65</v>
      </c>
      <c r="J56" s="698" t="s">
        <v>53</v>
      </c>
      <c r="K56" s="1282"/>
      <c r="L56" s="1285"/>
      <c r="M56" s="699"/>
      <c r="N56" s="699"/>
      <c r="O56" s="699"/>
      <c r="P56" s="1288"/>
      <c r="Q56" s="1282"/>
      <c r="R56" s="1282"/>
      <c r="S56" s="1292"/>
      <c r="T56" s="1295"/>
      <c r="U56" s="1298"/>
      <c r="V56" s="1298"/>
      <c r="W56" s="696" t="s">
        <v>2059</v>
      </c>
    </row>
    <row r="57" spans="1:23" ht="210" customHeight="1" x14ac:dyDescent="0.25">
      <c r="A57" s="696">
        <v>38</v>
      </c>
      <c r="B57" s="697" t="s">
        <v>92</v>
      </c>
      <c r="C57" s="696" t="s">
        <v>2105</v>
      </c>
      <c r="D57" s="696" t="s">
        <v>2065</v>
      </c>
      <c r="E57" s="696" t="s">
        <v>2066</v>
      </c>
      <c r="F57" s="696" t="s">
        <v>2067</v>
      </c>
      <c r="G57" s="696" t="s">
        <v>2068</v>
      </c>
      <c r="H57" s="696" t="s">
        <v>2059</v>
      </c>
      <c r="I57" s="698" t="s">
        <v>65</v>
      </c>
      <c r="J57" s="698" t="s">
        <v>53</v>
      </c>
      <c r="K57" s="1282"/>
      <c r="L57" s="1285"/>
      <c r="M57" s="699"/>
      <c r="N57" s="699"/>
      <c r="O57" s="699"/>
      <c r="P57" s="1288"/>
      <c r="Q57" s="1282"/>
      <c r="R57" s="1282"/>
      <c r="S57" s="1292"/>
      <c r="T57" s="1295"/>
      <c r="U57" s="1298"/>
      <c r="V57" s="1298"/>
      <c r="W57" s="696" t="s">
        <v>2059</v>
      </c>
    </row>
    <row r="58" spans="1:23" ht="210" customHeight="1" x14ac:dyDescent="0.25">
      <c r="A58" s="696">
        <v>39</v>
      </c>
      <c r="B58" s="697" t="s">
        <v>92</v>
      </c>
      <c r="C58" s="696" t="s">
        <v>2106</v>
      </c>
      <c r="D58" s="696" t="s">
        <v>2065</v>
      </c>
      <c r="E58" s="696" t="s">
        <v>2066</v>
      </c>
      <c r="F58" s="696" t="s">
        <v>2067</v>
      </c>
      <c r="G58" s="696" t="s">
        <v>2068</v>
      </c>
      <c r="H58" s="696" t="s">
        <v>2059</v>
      </c>
      <c r="I58" s="698" t="s">
        <v>65</v>
      </c>
      <c r="J58" s="698" t="s">
        <v>53</v>
      </c>
      <c r="K58" s="1282"/>
      <c r="L58" s="1285"/>
      <c r="M58" s="699"/>
      <c r="N58" s="699"/>
      <c r="O58" s="699"/>
      <c r="P58" s="1288"/>
      <c r="Q58" s="1282"/>
      <c r="R58" s="1282"/>
      <c r="S58" s="1292"/>
      <c r="T58" s="1295"/>
      <c r="U58" s="1298"/>
      <c r="V58" s="1298"/>
      <c r="W58" s="696" t="s">
        <v>2059</v>
      </c>
    </row>
    <row r="59" spans="1:23" ht="210" customHeight="1" x14ac:dyDescent="0.25">
      <c r="A59" s="696">
        <v>40</v>
      </c>
      <c r="B59" s="697" t="s">
        <v>92</v>
      </c>
      <c r="C59" s="696" t="s">
        <v>2107</v>
      </c>
      <c r="D59" s="696" t="s">
        <v>2065</v>
      </c>
      <c r="E59" s="696" t="s">
        <v>2066</v>
      </c>
      <c r="F59" s="696" t="s">
        <v>2067</v>
      </c>
      <c r="G59" s="696" t="s">
        <v>2068</v>
      </c>
      <c r="H59" s="696" t="s">
        <v>2059</v>
      </c>
      <c r="I59" s="698" t="s">
        <v>65</v>
      </c>
      <c r="J59" s="698" t="s">
        <v>53</v>
      </c>
      <c r="K59" s="1282"/>
      <c r="L59" s="1285"/>
      <c r="M59" s="699"/>
      <c r="N59" s="699"/>
      <c r="O59" s="699"/>
      <c r="P59" s="1288"/>
      <c r="Q59" s="1282"/>
      <c r="R59" s="1282"/>
      <c r="S59" s="1292"/>
      <c r="T59" s="1295"/>
      <c r="U59" s="1298"/>
      <c r="V59" s="1298"/>
      <c r="W59" s="696" t="s">
        <v>2059</v>
      </c>
    </row>
    <row r="60" spans="1:23" ht="210" customHeight="1" x14ac:dyDescent="0.25">
      <c r="A60" s="696">
        <v>41</v>
      </c>
      <c r="B60" s="697" t="s">
        <v>92</v>
      </c>
      <c r="C60" s="696" t="s">
        <v>2108</v>
      </c>
      <c r="D60" s="696" t="s">
        <v>2065</v>
      </c>
      <c r="E60" s="696" t="s">
        <v>2066</v>
      </c>
      <c r="F60" s="696" t="s">
        <v>2067</v>
      </c>
      <c r="G60" s="696" t="s">
        <v>2068</v>
      </c>
      <c r="H60" s="696" t="s">
        <v>2059</v>
      </c>
      <c r="I60" s="698" t="s">
        <v>65</v>
      </c>
      <c r="J60" s="698" t="s">
        <v>53</v>
      </c>
      <c r="K60" s="1282"/>
      <c r="L60" s="1285"/>
      <c r="M60" s="699" t="s">
        <v>98</v>
      </c>
      <c r="N60" s="699" t="s">
        <v>98</v>
      </c>
      <c r="O60" s="699" t="s">
        <v>98</v>
      </c>
      <c r="P60" s="1288"/>
      <c r="Q60" s="1282"/>
      <c r="R60" s="1282"/>
      <c r="S60" s="1292"/>
      <c r="T60" s="1295"/>
      <c r="U60" s="1298"/>
      <c r="V60" s="1298"/>
      <c r="W60" s="696" t="s">
        <v>2059</v>
      </c>
    </row>
    <row r="61" spans="1:23" ht="210" customHeight="1" x14ac:dyDescent="0.25">
      <c r="A61" s="696">
        <v>42</v>
      </c>
      <c r="B61" s="697" t="s">
        <v>92</v>
      </c>
      <c r="C61" s="696" t="s">
        <v>2109</v>
      </c>
      <c r="D61" s="696" t="s">
        <v>2065</v>
      </c>
      <c r="E61" s="696" t="s">
        <v>2066</v>
      </c>
      <c r="F61" s="696" t="s">
        <v>2067</v>
      </c>
      <c r="G61" s="696" t="s">
        <v>2068</v>
      </c>
      <c r="H61" s="696" t="s">
        <v>2059</v>
      </c>
      <c r="I61" s="698" t="s">
        <v>65</v>
      </c>
      <c r="J61" s="698" t="s">
        <v>53</v>
      </c>
      <c r="K61" s="1282"/>
      <c r="L61" s="1285"/>
      <c r="M61" s="699" t="s">
        <v>98</v>
      </c>
      <c r="N61" s="699" t="s">
        <v>98</v>
      </c>
      <c r="O61" s="699" t="s">
        <v>98</v>
      </c>
      <c r="P61" s="1288"/>
      <c r="Q61" s="1282"/>
      <c r="R61" s="1282"/>
      <c r="S61" s="1292"/>
      <c r="T61" s="1295"/>
      <c r="U61" s="1298"/>
      <c r="V61" s="1298"/>
      <c r="W61" s="696" t="s">
        <v>2059</v>
      </c>
    </row>
    <row r="62" spans="1:23" ht="210" customHeight="1" x14ac:dyDescent="0.25">
      <c r="A62" s="696">
        <v>43</v>
      </c>
      <c r="B62" s="697" t="s">
        <v>92</v>
      </c>
      <c r="C62" s="696" t="s">
        <v>2110</v>
      </c>
      <c r="D62" s="696" t="s">
        <v>2065</v>
      </c>
      <c r="E62" s="696" t="s">
        <v>2066</v>
      </c>
      <c r="F62" s="696" t="s">
        <v>2067</v>
      </c>
      <c r="G62" s="696" t="s">
        <v>2068</v>
      </c>
      <c r="H62" s="696" t="s">
        <v>2059</v>
      </c>
      <c r="I62" s="698" t="s">
        <v>65</v>
      </c>
      <c r="J62" s="698" t="s">
        <v>53</v>
      </c>
      <c r="K62" s="1282"/>
      <c r="L62" s="1285"/>
      <c r="M62" s="699" t="s">
        <v>98</v>
      </c>
      <c r="N62" s="699" t="s">
        <v>98</v>
      </c>
      <c r="O62" s="699" t="s">
        <v>98</v>
      </c>
      <c r="P62" s="1288"/>
      <c r="Q62" s="1282"/>
      <c r="R62" s="1282"/>
      <c r="S62" s="1292"/>
      <c r="T62" s="1295"/>
      <c r="U62" s="1298"/>
      <c r="V62" s="1298"/>
      <c r="W62" s="696" t="s">
        <v>2059</v>
      </c>
    </row>
    <row r="63" spans="1:23" ht="210" customHeight="1" x14ac:dyDescent="0.25">
      <c r="A63" s="696">
        <v>44</v>
      </c>
      <c r="B63" s="697" t="s">
        <v>92</v>
      </c>
      <c r="C63" s="696" t="s">
        <v>2111</v>
      </c>
      <c r="D63" s="696" t="s">
        <v>2065</v>
      </c>
      <c r="E63" s="696" t="s">
        <v>2066</v>
      </c>
      <c r="F63" s="696" t="s">
        <v>2067</v>
      </c>
      <c r="G63" s="696" t="s">
        <v>2068</v>
      </c>
      <c r="H63" s="696" t="s">
        <v>2059</v>
      </c>
      <c r="I63" s="698" t="s">
        <v>65</v>
      </c>
      <c r="J63" s="698" t="s">
        <v>53</v>
      </c>
      <c r="K63" s="1283"/>
      <c r="L63" s="1286"/>
      <c r="M63" s="699" t="s">
        <v>98</v>
      </c>
      <c r="N63" s="699" t="s">
        <v>98</v>
      </c>
      <c r="O63" s="699" t="s">
        <v>98</v>
      </c>
      <c r="P63" s="1289"/>
      <c r="Q63" s="1283"/>
      <c r="R63" s="1283"/>
      <c r="S63" s="1293"/>
      <c r="T63" s="1296"/>
      <c r="U63" s="1299"/>
      <c r="V63" s="1299"/>
      <c r="W63" s="696" t="s">
        <v>2059</v>
      </c>
    </row>
    <row r="64" spans="1:23" s="682" customFormat="1" ht="24.75" customHeight="1" x14ac:dyDescent="0.4">
      <c r="A64" s="1300" t="s">
        <v>71</v>
      </c>
      <c r="B64" s="1301"/>
      <c r="C64" s="1301"/>
      <c r="D64" s="1301"/>
      <c r="E64" s="1301"/>
      <c r="F64" s="1301"/>
      <c r="G64" s="1301"/>
      <c r="H64" s="1301"/>
      <c r="I64" s="1301"/>
      <c r="J64" s="1302"/>
      <c r="K64" s="700">
        <f>SUM(K20:K63)</f>
        <v>620974.16</v>
      </c>
      <c r="L64" s="700">
        <f>SUM(L20:L63)</f>
        <v>620974.16</v>
      </c>
      <c r="M64" s="701"/>
      <c r="N64" s="702"/>
      <c r="O64" s="702"/>
      <c r="P64" s="700">
        <f>SUM(P20:P63)</f>
        <v>210867.52</v>
      </c>
      <c r="Q64" s="700">
        <f>SUM(Q20:Q63)</f>
        <v>410106.64</v>
      </c>
      <c r="R64" s="700">
        <f>SUM(R20:R63)</f>
        <v>620974.16</v>
      </c>
      <c r="S64" s="700">
        <f>SUM(S20:S63)</f>
        <v>0</v>
      </c>
      <c r="T64" s="703">
        <f>S64-K64</f>
        <v>-620974.16</v>
      </c>
      <c r="U64" s="704">
        <f>IFERROR(T64/K64*100,0)</f>
        <v>-100</v>
      </c>
      <c r="V64" s="705" t="e">
        <f>S64/S64</f>
        <v>#DIV/0!</v>
      </c>
      <c r="W64" s="706"/>
    </row>
    <row r="65" spans="1:23" x14ac:dyDescent="0.4">
      <c r="A65" s="707" t="s">
        <v>72</v>
      </c>
      <c r="B65" s="707"/>
      <c r="C65" s="707"/>
      <c r="D65" s="707"/>
      <c r="E65" s="707"/>
      <c r="F65" s="707"/>
      <c r="G65" s="707"/>
      <c r="H65" s="707"/>
      <c r="I65" s="707"/>
      <c r="J65" s="707"/>
      <c r="K65" s="708"/>
      <c r="L65" s="709"/>
      <c r="M65" s="707"/>
      <c r="O65" s="707"/>
      <c r="P65" s="707"/>
      <c r="Q65" s="707"/>
      <c r="R65" s="707"/>
      <c r="S65" s="707"/>
      <c r="T65" s="707"/>
      <c r="U65" s="707"/>
      <c r="V65" s="707"/>
      <c r="W65" s="707"/>
    </row>
    <row r="66" spans="1:23" ht="36" customHeight="1" x14ac:dyDescent="0.25">
      <c r="A66" s="1303" t="s">
        <v>73</v>
      </c>
      <c r="B66" s="1304"/>
      <c r="C66" s="1304"/>
      <c r="D66" s="1304"/>
      <c r="E66" s="1304"/>
      <c r="F66" s="1304"/>
      <c r="G66" s="1304"/>
      <c r="H66" s="1304"/>
      <c r="I66" s="1304"/>
      <c r="J66" s="1304"/>
      <c r="K66" s="1304"/>
      <c r="L66" s="1304"/>
      <c r="M66" s="1304"/>
      <c r="N66" s="1304"/>
      <c r="O66" s="1304"/>
      <c r="P66" s="1304"/>
      <c r="Q66" s="1304"/>
      <c r="R66" s="1304"/>
      <c r="S66" s="1304"/>
      <c r="T66" s="1304"/>
      <c r="U66" s="1304"/>
      <c r="V66" s="1304"/>
      <c r="W66" s="1305"/>
    </row>
    <row r="67" spans="1:23" ht="95.25" customHeight="1" x14ac:dyDescent="0.4">
      <c r="A67" s="1306"/>
      <c r="B67" s="1307"/>
      <c r="C67" s="1307"/>
      <c r="D67" s="1307"/>
      <c r="E67" s="1307"/>
      <c r="F67" s="1307"/>
      <c r="G67" s="1307"/>
      <c r="H67" s="1307"/>
      <c r="I67" s="1307"/>
      <c r="J67" s="1307"/>
      <c r="K67" s="1307"/>
      <c r="L67" s="1307"/>
      <c r="M67" s="1307"/>
      <c r="N67" s="1307"/>
      <c r="O67" s="1307"/>
      <c r="P67" s="1307"/>
      <c r="Q67" s="1307"/>
      <c r="R67" s="1307"/>
      <c r="S67" s="1307"/>
      <c r="T67" s="1307"/>
      <c r="U67" s="1307"/>
      <c r="V67" s="1307"/>
      <c r="W67" s="1308"/>
    </row>
    <row r="68" spans="1:23" ht="15" hidden="1" customHeight="1" x14ac:dyDescent="0.4">
      <c r="A68" s="1309" t="s">
        <v>74</v>
      </c>
      <c r="B68" s="1309"/>
      <c r="C68" s="1309"/>
      <c r="D68" s="1309"/>
      <c r="E68" s="1309"/>
      <c r="F68" s="1309"/>
      <c r="G68" s="1309"/>
      <c r="H68" s="1309"/>
      <c r="I68" s="1309"/>
      <c r="J68" s="710"/>
      <c r="K68" s="710"/>
      <c r="L68" s="710"/>
      <c r="M68" s="36"/>
      <c r="O68" s="36"/>
      <c r="P68" s="36"/>
      <c r="Q68" s="710"/>
      <c r="R68" s="710"/>
      <c r="S68" s="710"/>
      <c r="T68" s="710"/>
      <c r="U68" s="710"/>
      <c r="V68" s="710"/>
      <c r="W68" s="710"/>
    </row>
    <row r="69" spans="1:23" ht="15" hidden="1" customHeight="1" x14ac:dyDescent="0.4">
      <c r="A69" s="711" t="s">
        <v>75</v>
      </c>
      <c r="B69" s="711"/>
      <c r="C69" s="1310" t="s">
        <v>76</v>
      </c>
      <c r="D69" s="1310"/>
      <c r="E69" s="1310"/>
      <c r="F69" s="1310"/>
      <c r="G69" s="1310"/>
      <c r="H69" s="1310"/>
      <c r="I69" s="1310"/>
      <c r="M69" s="36"/>
      <c r="O69" s="36"/>
      <c r="P69" s="36"/>
      <c r="W69" s="683"/>
    </row>
    <row r="70" spans="1:23" ht="15" hidden="1" customHeight="1" x14ac:dyDescent="0.4">
      <c r="A70" s="711" t="s">
        <v>77</v>
      </c>
      <c r="B70" s="711"/>
      <c r="C70" s="1310" t="s">
        <v>78</v>
      </c>
      <c r="D70" s="1310"/>
      <c r="E70" s="1310"/>
      <c r="F70" s="1310"/>
      <c r="G70" s="1310"/>
      <c r="H70" s="1310"/>
      <c r="I70" s="1310"/>
      <c r="M70" s="36"/>
      <c r="O70" s="36"/>
      <c r="P70" s="36"/>
      <c r="W70" s="683"/>
    </row>
    <row r="71" spans="1:23" ht="15" hidden="1" customHeight="1" x14ac:dyDescent="0.4">
      <c r="A71" s="711" t="s">
        <v>79</v>
      </c>
      <c r="B71" s="711"/>
      <c r="C71" s="1310" t="s">
        <v>80</v>
      </c>
      <c r="D71" s="1310"/>
      <c r="E71" s="1310"/>
      <c r="F71" s="1310"/>
      <c r="G71" s="1310"/>
      <c r="H71" s="1310"/>
      <c r="I71" s="1310"/>
      <c r="M71" s="36"/>
      <c r="O71" s="36"/>
      <c r="P71" s="36"/>
      <c r="W71" s="683"/>
    </row>
    <row r="72" spans="1:23" ht="15" hidden="1" customHeight="1" x14ac:dyDescent="0.4">
      <c r="A72" s="711" t="s">
        <v>81</v>
      </c>
      <c r="B72" s="711"/>
      <c r="C72" s="1310" t="s">
        <v>82</v>
      </c>
      <c r="D72" s="1310"/>
      <c r="E72" s="1310"/>
      <c r="F72" s="1310"/>
      <c r="G72" s="1310"/>
      <c r="H72" s="1310"/>
      <c r="I72" s="1310"/>
      <c r="M72" s="36"/>
      <c r="O72" s="36"/>
      <c r="P72" s="36"/>
      <c r="W72" s="683"/>
    </row>
    <row r="73" spans="1:23" ht="35.25" customHeight="1" x14ac:dyDescent="0.4">
      <c r="M73" s="36"/>
      <c r="O73" s="36"/>
      <c r="P73" s="36"/>
    </row>
    <row r="74" spans="1:23" x14ac:dyDescent="0.4">
      <c r="M74" s="36"/>
      <c r="O74" s="36"/>
      <c r="P74" s="36"/>
    </row>
    <row r="75" spans="1:23" x14ac:dyDescent="0.4">
      <c r="M75" s="36"/>
      <c r="O75" s="36"/>
      <c r="P75" s="36"/>
    </row>
    <row r="76" spans="1:23" x14ac:dyDescent="0.4">
      <c r="M76" s="36"/>
      <c r="O76" s="36"/>
      <c r="P76" s="36"/>
    </row>
    <row r="77" spans="1:23" x14ac:dyDescent="0.4">
      <c r="M77" s="36"/>
      <c r="O77" s="36"/>
      <c r="P77" s="36"/>
    </row>
    <row r="78" spans="1:23" x14ac:dyDescent="0.4">
      <c r="M78" s="36"/>
      <c r="O78" s="36"/>
      <c r="P78" s="36"/>
    </row>
    <row r="79" spans="1:23" x14ac:dyDescent="0.4">
      <c r="M79" s="36"/>
      <c r="O79" s="36"/>
      <c r="P79" s="36"/>
    </row>
    <row r="80" spans="1:23" x14ac:dyDescent="0.4">
      <c r="M80" s="36"/>
      <c r="O80" s="36"/>
      <c r="P80" s="36"/>
    </row>
    <row r="81" spans="13:16" x14ac:dyDescent="0.4">
      <c r="M81" s="36"/>
      <c r="O81" s="36"/>
      <c r="P81" s="36"/>
    </row>
    <row r="82" spans="13:16" x14ac:dyDescent="0.4">
      <c r="M82" s="36"/>
      <c r="O82" s="36"/>
      <c r="P82" s="36"/>
    </row>
    <row r="83" spans="13:16" x14ac:dyDescent="0.4">
      <c r="M83" s="36"/>
      <c r="O83" s="36"/>
      <c r="P83" s="36"/>
    </row>
    <row r="84" spans="13:16" x14ac:dyDescent="0.4">
      <c r="M84" s="36"/>
      <c r="O84" s="36"/>
      <c r="P84" s="36"/>
    </row>
    <row r="85" spans="13:16" x14ac:dyDescent="0.4">
      <c r="M85" s="36"/>
      <c r="O85" s="36"/>
      <c r="P85" s="36"/>
    </row>
    <row r="86" spans="13:16" x14ac:dyDescent="0.4">
      <c r="M86" s="36"/>
      <c r="O86" s="36"/>
      <c r="P86" s="36"/>
    </row>
    <row r="87" spans="13:16" x14ac:dyDescent="0.4">
      <c r="M87" s="36"/>
      <c r="O87" s="36"/>
      <c r="P87" s="36"/>
    </row>
    <row r="88" spans="13:16" x14ac:dyDescent="0.4">
      <c r="M88" s="36"/>
      <c r="O88" s="36"/>
      <c r="P88" s="36"/>
    </row>
    <row r="89" spans="13:16" x14ac:dyDescent="0.4">
      <c r="M89" s="36"/>
      <c r="O89" s="36"/>
      <c r="P89" s="36"/>
    </row>
    <row r="90" spans="13:16" x14ac:dyDescent="0.4">
      <c r="M90" s="36"/>
      <c r="O90" s="36"/>
      <c r="P90" s="36"/>
    </row>
    <row r="91" spans="13:16" x14ac:dyDescent="0.4">
      <c r="M91" s="36"/>
      <c r="O91" s="36"/>
      <c r="P91" s="36"/>
    </row>
    <row r="92" spans="13:16" x14ac:dyDescent="0.4">
      <c r="M92" s="36"/>
      <c r="O92" s="36"/>
      <c r="P92" s="36"/>
    </row>
    <row r="93" spans="13:16" x14ac:dyDescent="0.4">
      <c r="M93" s="36"/>
      <c r="O93" s="36"/>
      <c r="P93" s="36"/>
    </row>
    <row r="94" spans="13:16" x14ac:dyDescent="0.4">
      <c r="M94" s="36"/>
      <c r="O94" s="36"/>
      <c r="P94" s="36"/>
    </row>
    <row r="95" spans="13:16" x14ac:dyDescent="0.4">
      <c r="M95" s="36"/>
      <c r="O95" s="36"/>
      <c r="P95" s="36"/>
    </row>
    <row r="96" spans="13:16" x14ac:dyDescent="0.4">
      <c r="M96" s="36"/>
      <c r="O96" s="36"/>
      <c r="P96" s="36"/>
    </row>
    <row r="97" spans="13:16" x14ac:dyDescent="0.4">
      <c r="M97" s="36"/>
      <c r="O97" s="36"/>
      <c r="P97" s="36"/>
    </row>
    <row r="98" spans="13:16" x14ac:dyDescent="0.4">
      <c r="M98" s="36"/>
      <c r="O98" s="36"/>
      <c r="P98" s="36"/>
    </row>
    <row r="99" spans="13:16" x14ac:dyDescent="0.4">
      <c r="M99" s="36"/>
      <c r="O99" s="36"/>
      <c r="P99" s="36"/>
    </row>
    <row r="100" spans="13:16" x14ac:dyDescent="0.4">
      <c r="M100" s="36"/>
      <c r="O100" s="36"/>
      <c r="P100" s="36"/>
    </row>
    <row r="101" spans="13:16" x14ac:dyDescent="0.4">
      <c r="M101" s="36"/>
      <c r="O101" s="36"/>
      <c r="P101" s="36"/>
    </row>
    <row r="102" spans="13:16" x14ac:dyDescent="0.4">
      <c r="M102" s="36"/>
      <c r="O102" s="36"/>
      <c r="P102" s="36"/>
    </row>
    <row r="103" spans="13:16" x14ac:dyDescent="0.4">
      <c r="M103" s="36"/>
      <c r="O103" s="36"/>
      <c r="P103" s="36"/>
    </row>
    <row r="104" spans="13:16" x14ac:dyDescent="0.4">
      <c r="M104" s="36"/>
      <c r="O104" s="36"/>
      <c r="P104" s="36"/>
    </row>
    <row r="105" spans="13:16" x14ac:dyDescent="0.4">
      <c r="M105" s="36"/>
      <c r="O105" s="36"/>
      <c r="P105" s="36"/>
    </row>
    <row r="106" spans="13:16" x14ac:dyDescent="0.4">
      <c r="M106" s="36"/>
      <c r="O106" s="36"/>
      <c r="P106" s="36"/>
    </row>
    <row r="107" spans="13:16" x14ac:dyDescent="0.4">
      <c r="M107" s="36"/>
      <c r="O107" s="36"/>
      <c r="P107" s="36"/>
    </row>
    <row r="108" spans="13:16" x14ac:dyDescent="0.4">
      <c r="M108" s="36"/>
      <c r="O108" s="36"/>
      <c r="P108" s="36"/>
    </row>
    <row r="109" spans="13:16" x14ac:dyDescent="0.4">
      <c r="M109" s="36"/>
      <c r="O109" s="36"/>
      <c r="P109" s="36"/>
    </row>
    <row r="110" spans="13:16" x14ac:dyDescent="0.4">
      <c r="M110" s="36"/>
      <c r="O110" s="36"/>
      <c r="P110" s="36"/>
    </row>
    <row r="111" spans="13:16" x14ac:dyDescent="0.4">
      <c r="M111" s="36"/>
      <c r="O111" s="36"/>
      <c r="P111" s="36"/>
    </row>
    <row r="112" spans="13:16" x14ac:dyDescent="0.4">
      <c r="M112" s="36"/>
      <c r="O112" s="36"/>
      <c r="P112" s="36"/>
    </row>
    <row r="113" spans="13:16" x14ac:dyDescent="0.4">
      <c r="M113" s="36"/>
      <c r="O113" s="36"/>
      <c r="P113" s="36"/>
    </row>
    <row r="114" spans="13:16" x14ac:dyDescent="0.4">
      <c r="M114" s="36"/>
      <c r="O114" s="36"/>
      <c r="P114" s="36"/>
    </row>
    <row r="115" spans="13:16" x14ac:dyDescent="0.4">
      <c r="M115" s="36"/>
      <c r="O115" s="36"/>
      <c r="P115" s="36"/>
    </row>
    <row r="116" spans="13:16" x14ac:dyDescent="0.4">
      <c r="M116" s="36"/>
      <c r="O116" s="36"/>
      <c r="P116" s="36"/>
    </row>
    <row r="117" spans="13:16" x14ac:dyDescent="0.4">
      <c r="M117" s="36"/>
      <c r="O117" s="36"/>
      <c r="P117" s="36"/>
    </row>
    <row r="118" spans="13:16" x14ac:dyDescent="0.4">
      <c r="M118" s="36"/>
      <c r="O118" s="36"/>
      <c r="P118" s="36"/>
    </row>
    <row r="119" spans="13:16" x14ac:dyDescent="0.4">
      <c r="M119" s="36"/>
      <c r="O119" s="36"/>
      <c r="P119" s="36"/>
    </row>
    <row r="120" spans="13:16" x14ac:dyDescent="0.4">
      <c r="M120" s="36"/>
      <c r="O120" s="36"/>
      <c r="P120" s="36"/>
    </row>
    <row r="121" spans="13:16" x14ac:dyDescent="0.4">
      <c r="M121" s="36"/>
      <c r="O121" s="36"/>
      <c r="P121" s="36"/>
    </row>
    <row r="122" spans="13:16" x14ac:dyDescent="0.4">
      <c r="M122" s="36"/>
      <c r="O122" s="36"/>
      <c r="P122" s="36"/>
    </row>
    <row r="123" spans="13:16" x14ac:dyDescent="0.4">
      <c r="M123" s="36"/>
      <c r="O123" s="36"/>
      <c r="P123" s="36"/>
    </row>
    <row r="124" spans="13:16" x14ac:dyDescent="0.4">
      <c r="M124" s="36"/>
      <c r="O124" s="36"/>
      <c r="P124" s="36"/>
    </row>
    <row r="125" spans="13:16" x14ac:dyDescent="0.4">
      <c r="M125" s="36"/>
      <c r="O125" s="36"/>
      <c r="P125" s="36"/>
    </row>
    <row r="126" spans="13:16" x14ac:dyDescent="0.4">
      <c r="M126" s="36"/>
      <c r="O126" s="36"/>
      <c r="P126" s="36"/>
    </row>
    <row r="127" spans="13:16" x14ac:dyDescent="0.4">
      <c r="M127" s="36"/>
      <c r="O127" s="36"/>
      <c r="P127" s="36"/>
    </row>
    <row r="128" spans="13:16" x14ac:dyDescent="0.4">
      <c r="M128" s="36"/>
      <c r="O128" s="36"/>
      <c r="P128" s="36"/>
    </row>
    <row r="129" spans="13:16" x14ac:dyDescent="0.4">
      <c r="M129" s="36"/>
      <c r="O129" s="36"/>
      <c r="P129" s="36"/>
    </row>
    <row r="130" spans="13:16" x14ac:dyDescent="0.4">
      <c r="M130" s="36"/>
      <c r="O130" s="36"/>
      <c r="P130" s="36"/>
    </row>
    <row r="131" spans="13:16" x14ac:dyDescent="0.4">
      <c r="M131" s="36"/>
      <c r="O131" s="36"/>
      <c r="P131" s="36"/>
    </row>
    <row r="132" spans="13:16" x14ac:dyDescent="0.4">
      <c r="M132" s="36"/>
      <c r="O132" s="36"/>
      <c r="P132" s="36"/>
    </row>
    <row r="133" spans="13:16" x14ac:dyDescent="0.4">
      <c r="M133" s="36"/>
      <c r="O133" s="36"/>
      <c r="P133" s="36"/>
    </row>
    <row r="134" spans="13:16" x14ac:dyDescent="0.4">
      <c r="M134" s="36"/>
      <c r="O134" s="36"/>
      <c r="P134" s="36"/>
    </row>
    <row r="135" spans="13:16" x14ac:dyDescent="0.4">
      <c r="M135" s="36"/>
      <c r="O135" s="36"/>
      <c r="P135" s="36"/>
    </row>
    <row r="136" spans="13:16" x14ac:dyDescent="0.4">
      <c r="M136" s="36"/>
      <c r="O136" s="36"/>
      <c r="P136" s="36"/>
    </row>
    <row r="137" spans="13:16" x14ac:dyDescent="0.4">
      <c r="M137" s="36"/>
      <c r="O137" s="36"/>
      <c r="P137" s="36"/>
    </row>
    <row r="138" spans="13:16" x14ac:dyDescent="0.4">
      <c r="M138" s="36"/>
      <c r="O138" s="36"/>
      <c r="P138" s="36"/>
    </row>
    <row r="139" spans="13:16" x14ac:dyDescent="0.4">
      <c r="M139" s="36"/>
      <c r="O139" s="36"/>
      <c r="P139" s="36"/>
    </row>
    <row r="140" spans="13:16" x14ac:dyDescent="0.4">
      <c r="M140" s="36"/>
      <c r="O140" s="36"/>
      <c r="P140" s="36"/>
    </row>
    <row r="141" spans="13:16" x14ac:dyDescent="0.4">
      <c r="M141" s="36"/>
      <c r="O141" s="36"/>
      <c r="P141" s="36"/>
    </row>
    <row r="142" spans="13:16" x14ac:dyDescent="0.4">
      <c r="M142" s="36"/>
      <c r="O142" s="36"/>
      <c r="P142" s="36"/>
    </row>
    <row r="143" spans="13:16" x14ac:dyDescent="0.4">
      <c r="M143" s="36"/>
      <c r="O143" s="36"/>
      <c r="P143" s="36"/>
    </row>
    <row r="144" spans="13:16" x14ac:dyDescent="0.4">
      <c r="M144" s="36"/>
      <c r="O144" s="36"/>
      <c r="P144" s="36"/>
    </row>
    <row r="145" spans="13:16" x14ac:dyDescent="0.4">
      <c r="M145" s="36"/>
      <c r="O145" s="36"/>
      <c r="P145" s="36"/>
    </row>
    <row r="146" spans="13:16" x14ac:dyDescent="0.4">
      <c r="M146" s="36"/>
      <c r="O146" s="36"/>
      <c r="P146" s="36"/>
    </row>
    <row r="147" spans="13:16" x14ac:dyDescent="0.4">
      <c r="M147" s="36"/>
      <c r="O147" s="36"/>
      <c r="P147" s="36"/>
    </row>
    <row r="148" spans="13:16" x14ac:dyDescent="0.4">
      <c r="M148" s="36"/>
      <c r="O148" s="36"/>
      <c r="P148" s="36"/>
    </row>
    <row r="149" spans="13:16" x14ac:dyDescent="0.4">
      <c r="M149" s="36"/>
      <c r="O149" s="36"/>
      <c r="P149" s="36"/>
    </row>
    <row r="150" spans="13:16" x14ac:dyDescent="0.4">
      <c r="M150" s="36"/>
      <c r="O150" s="36"/>
      <c r="P150" s="36"/>
    </row>
    <row r="151" spans="13:16" x14ac:dyDescent="0.4">
      <c r="M151" s="36"/>
      <c r="O151" s="36"/>
      <c r="P151" s="36"/>
    </row>
    <row r="152" spans="13:16" x14ac:dyDescent="0.4">
      <c r="M152" s="36"/>
      <c r="O152" s="36"/>
      <c r="P152" s="36"/>
    </row>
    <row r="153" spans="13:16" x14ac:dyDescent="0.4">
      <c r="M153" s="36"/>
      <c r="O153" s="36"/>
      <c r="P153" s="36"/>
    </row>
    <row r="154" spans="13:16" x14ac:dyDescent="0.4">
      <c r="M154" s="36"/>
      <c r="O154" s="36"/>
      <c r="P154" s="36"/>
    </row>
    <row r="155" spans="13:16" x14ac:dyDescent="0.4">
      <c r="M155" s="36"/>
      <c r="O155" s="36"/>
      <c r="P155" s="36"/>
    </row>
    <row r="156" spans="13:16" x14ac:dyDescent="0.4">
      <c r="M156" s="36"/>
      <c r="O156" s="36"/>
      <c r="P156" s="36"/>
    </row>
    <row r="157" spans="13:16" x14ac:dyDescent="0.4">
      <c r="M157" s="36"/>
      <c r="O157" s="36"/>
      <c r="P157" s="36"/>
    </row>
    <row r="158" spans="13:16" x14ac:dyDescent="0.4">
      <c r="M158" s="36"/>
      <c r="O158" s="36"/>
      <c r="P158" s="36"/>
    </row>
    <row r="159" spans="13:16" x14ac:dyDescent="0.4">
      <c r="M159" s="36"/>
      <c r="O159" s="36"/>
      <c r="P159" s="36"/>
    </row>
    <row r="160" spans="13:16" x14ac:dyDescent="0.4">
      <c r="M160" s="36"/>
      <c r="O160" s="36"/>
      <c r="P160" s="36"/>
    </row>
    <row r="161" spans="13:16" x14ac:dyDescent="0.4">
      <c r="M161" s="36"/>
      <c r="O161" s="36"/>
      <c r="P161" s="36"/>
    </row>
    <row r="162" spans="13:16" x14ac:dyDescent="0.4">
      <c r="M162" s="36"/>
      <c r="O162" s="36"/>
      <c r="P162" s="36"/>
    </row>
    <row r="163" spans="13:16" x14ac:dyDescent="0.4">
      <c r="M163" s="36"/>
      <c r="O163" s="36"/>
      <c r="P163" s="36"/>
    </row>
    <row r="164" spans="13:16" x14ac:dyDescent="0.4">
      <c r="M164" s="36"/>
      <c r="O164" s="36"/>
      <c r="P164" s="36"/>
    </row>
    <row r="165" spans="13:16" x14ac:dyDescent="0.4">
      <c r="M165" s="36"/>
      <c r="O165" s="36"/>
      <c r="P165" s="36"/>
    </row>
    <row r="166" spans="13:16" x14ac:dyDescent="0.4">
      <c r="M166" s="36"/>
      <c r="O166" s="36"/>
      <c r="P166" s="36"/>
    </row>
    <row r="167" spans="13:16" x14ac:dyDescent="0.4">
      <c r="M167" s="36"/>
      <c r="O167" s="36"/>
      <c r="P167" s="36"/>
    </row>
    <row r="168" spans="13:16" x14ac:dyDescent="0.4">
      <c r="M168" s="36"/>
      <c r="O168" s="36"/>
      <c r="P168" s="36"/>
    </row>
    <row r="169" spans="13:16" x14ac:dyDescent="0.4">
      <c r="M169" s="36"/>
      <c r="O169" s="36"/>
      <c r="P169" s="36"/>
    </row>
    <row r="170" spans="13:16" x14ac:dyDescent="0.4">
      <c r="M170" s="36"/>
      <c r="O170" s="36"/>
      <c r="P170" s="36"/>
    </row>
    <row r="171" spans="13:16" x14ac:dyDescent="0.4">
      <c r="M171" s="36"/>
      <c r="O171" s="36"/>
      <c r="P171" s="36"/>
    </row>
    <row r="172" spans="13:16" x14ac:dyDescent="0.4">
      <c r="M172" s="36"/>
      <c r="O172" s="36"/>
      <c r="P172" s="36"/>
    </row>
    <row r="173" spans="13:16" x14ac:dyDescent="0.4">
      <c r="M173" s="36"/>
      <c r="O173" s="36"/>
      <c r="P173" s="36"/>
    </row>
    <row r="174" spans="13:16" x14ac:dyDescent="0.4">
      <c r="M174" s="36"/>
      <c r="O174" s="36"/>
      <c r="P174" s="36"/>
    </row>
    <row r="175" spans="13:16" x14ac:dyDescent="0.4">
      <c r="M175" s="36"/>
      <c r="O175" s="36"/>
      <c r="P175" s="36"/>
    </row>
    <row r="176" spans="13:16" x14ac:dyDescent="0.4">
      <c r="M176" s="36"/>
      <c r="O176" s="36"/>
      <c r="P176" s="36"/>
    </row>
    <row r="177" spans="13:16" x14ac:dyDescent="0.4">
      <c r="M177" s="36"/>
      <c r="O177" s="36"/>
      <c r="P177" s="36"/>
    </row>
    <row r="178" spans="13:16" x14ac:dyDescent="0.4">
      <c r="M178" s="36"/>
      <c r="O178" s="36"/>
      <c r="P178" s="36"/>
    </row>
    <row r="179" spans="13:16" x14ac:dyDescent="0.4">
      <c r="M179" s="36"/>
      <c r="O179" s="36"/>
      <c r="P179" s="36"/>
    </row>
    <row r="180" spans="13:16" x14ac:dyDescent="0.4">
      <c r="M180" s="36"/>
      <c r="O180" s="36"/>
      <c r="P180" s="36"/>
    </row>
    <row r="181" spans="13:16" x14ac:dyDescent="0.4">
      <c r="M181" s="36"/>
      <c r="O181" s="36"/>
      <c r="P181" s="36"/>
    </row>
    <row r="182" spans="13:16" x14ac:dyDescent="0.4">
      <c r="M182" s="36"/>
      <c r="O182" s="36"/>
      <c r="P182" s="36"/>
    </row>
    <row r="183" spans="13:16" x14ac:dyDescent="0.4">
      <c r="M183" s="36"/>
      <c r="O183" s="36"/>
      <c r="P183" s="36"/>
    </row>
    <row r="184" spans="13:16" x14ac:dyDescent="0.4">
      <c r="M184" s="36"/>
      <c r="O184" s="36"/>
      <c r="P184" s="36"/>
    </row>
    <row r="185" spans="13:16" x14ac:dyDescent="0.4">
      <c r="M185" s="36"/>
      <c r="O185" s="36"/>
      <c r="P185" s="36"/>
    </row>
    <row r="186" spans="13:16" x14ac:dyDescent="0.4">
      <c r="M186" s="36"/>
      <c r="O186" s="36"/>
      <c r="P186" s="36"/>
    </row>
    <row r="187" spans="13:16" x14ac:dyDescent="0.4">
      <c r="M187" s="36"/>
      <c r="O187" s="36"/>
      <c r="P187" s="36"/>
    </row>
    <row r="188" spans="13:16" x14ac:dyDescent="0.4">
      <c r="M188" s="36"/>
      <c r="O188" s="36"/>
      <c r="P188" s="36"/>
    </row>
    <row r="189" spans="13:16" x14ac:dyDescent="0.4">
      <c r="M189" s="36"/>
      <c r="O189" s="36"/>
      <c r="P189" s="36"/>
    </row>
    <row r="190" spans="13:16" x14ac:dyDescent="0.4">
      <c r="M190" s="36"/>
      <c r="O190" s="36"/>
      <c r="P190" s="36"/>
    </row>
    <row r="191" spans="13:16" x14ac:dyDescent="0.4">
      <c r="M191" s="36"/>
      <c r="O191" s="36"/>
      <c r="P191" s="36"/>
    </row>
    <row r="192" spans="13:16" x14ac:dyDescent="0.4">
      <c r="M192" s="36"/>
      <c r="O192" s="36"/>
      <c r="P192" s="36"/>
    </row>
    <row r="193" spans="13:16" x14ac:dyDescent="0.4">
      <c r="M193" s="36"/>
      <c r="O193" s="36"/>
      <c r="P193" s="36"/>
    </row>
    <row r="194" spans="13:16" x14ac:dyDescent="0.4">
      <c r="M194" s="36"/>
      <c r="O194" s="36"/>
      <c r="P194" s="36"/>
    </row>
    <row r="195" spans="13:16" x14ac:dyDescent="0.4">
      <c r="M195" s="36"/>
      <c r="O195" s="36"/>
      <c r="P195" s="36"/>
    </row>
    <row r="196" spans="13:16" x14ac:dyDescent="0.4">
      <c r="M196" s="36"/>
      <c r="O196" s="36"/>
      <c r="P196" s="36"/>
    </row>
    <row r="197" spans="13:16" x14ac:dyDescent="0.4">
      <c r="M197" s="36"/>
      <c r="O197" s="36"/>
      <c r="P197" s="36"/>
    </row>
    <row r="198" spans="13:16" x14ac:dyDescent="0.4">
      <c r="M198" s="36"/>
      <c r="O198" s="36"/>
      <c r="P198" s="36"/>
    </row>
    <row r="199" spans="13:16" x14ac:dyDescent="0.4">
      <c r="M199" s="36"/>
      <c r="O199" s="36"/>
      <c r="P199" s="36"/>
    </row>
    <row r="200" spans="13:16" x14ac:dyDescent="0.4">
      <c r="M200" s="36"/>
      <c r="O200" s="36"/>
      <c r="P200" s="36"/>
    </row>
    <row r="201" spans="13:16" x14ac:dyDescent="0.4">
      <c r="M201" s="36"/>
      <c r="O201" s="36"/>
      <c r="P201" s="36"/>
    </row>
    <row r="202" spans="13:16" x14ac:dyDescent="0.4">
      <c r="M202" s="36"/>
      <c r="O202" s="36"/>
      <c r="P202" s="36"/>
    </row>
    <row r="203" spans="13:16" x14ac:dyDescent="0.4">
      <c r="M203" s="36"/>
      <c r="O203" s="36"/>
      <c r="P203" s="36"/>
    </row>
    <row r="204" spans="13:16" x14ac:dyDescent="0.4">
      <c r="M204" s="36"/>
      <c r="O204" s="36"/>
      <c r="P204" s="36"/>
    </row>
    <row r="205" spans="13:16" x14ac:dyDescent="0.4">
      <c r="M205" s="36"/>
      <c r="O205" s="36"/>
      <c r="P205" s="36"/>
    </row>
    <row r="206" spans="13:16" x14ac:dyDescent="0.4">
      <c r="M206" s="36"/>
      <c r="O206" s="36"/>
      <c r="P206" s="36"/>
    </row>
    <row r="207" spans="13:16" x14ac:dyDescent="0.4">
      <c r="M207" s="36"/>
      <c r="O207" s="36"/>
      <c r="P207" s="36"/>
    </row>
    <row r="208" spans="13:16" x14ac:dyDescent="0.4">
      <c r="M208" s="36"/>
      <c r="O208" s="36"/>
      <c r="P208" s="36"/>
    </row>
    <row r="209" spans="13:16" x14ac:dyDescent="0.4">
      <c r="M209" s="36"/>
      <c r="O209" s="36"/>
      <c r="P209" s="36"/>
    </row>
    <row r="210" spans="13:16" x14ac:dyDescent="0.4">
      <c r="M210" s="36"/>
      <c r="O210" s="36"/>
      <c r="P210" s="36"/>
    </row>
    <row r="211" spans="13:16" x14ac:dyDescent="0.4">
      <c r="M211" s="36"/>
      <c r="O211" s="36"/>
      <c r="P211" s="36"/>
    </row>
    <row r="212" spans="13:16" x14ac:dyDescent="0.4">
      <c r="M212" s="36"/>
      <c r="O212" s="36"/>
      <c r="P212" s="36"/>
    </row>
    <row r="213" spans="13:16" x14ac:dyDescent="0.4">
      <c r="M213" s="36"/>
      <c r="O213" s="36"/>
      <c r="P213" s="36"/>
    </row>
    <row r="214" spans="13:16" x14ac:dyDescent="0.4">
      <c r="M214" s="36"/>
      <c r="O214" s="36"/>
      <c r="P214" s="36"/>
    </row>
    <row r="215" spans="13:16" x14ac:dyDescent="0.4">
      <c r="M215" s="36"/>
      <c r="O215" s="36"/>
      <c r="P215" s="36"/>
    </row>
    <row r="216" spans="13:16" x14ac:dyDescent="0.4">
      <c r="M216" s="36"/>
      <c r="O216" s="36"/>
      <c r="P216" s="36"/>
    </row>
    <row r="217" spans="13:16" x14ac:dyDescent="0.4">
      <c r="M217" s="36"/>
      <c r="O217" s="36"/>
      <c r="P217" s="36"/>
    </row>
    <row r="218" spans="13:16" x14ac:dyDescent="0.4">
      <c r="M218" s="36"/>
      <c r="O218" s="36"/>
      <c r="P218" s="36"/>
    </row>
    <row r="219" spans="13:16" x14ac:dyDescent="0.4">
      <c r="M219" s="36"/>
      <c r="O219" s="36"/>
      <c r="P219" s="36"/>
    </row>
    <row r="220" spans="13:16" x14ac:dyDescent="0.4">
      <c r="M220" s="36"/>
      <c r="O220" s="36"/>
      <c r="P220" s="36"/>
    </row>
    <row r="221" spans="13:16" x14ac:dyDescent="0.4">
      <c r="M221" s="36"/>
      <c r="O221" s="36"/>
      <c r="P221" s="36"/>
    </row>
    <row r="222" spans="13:16" x14ac:dyDescent="0.4">
      <c r="M222" s="36"/>
      <c r="O222" s="36"/>
      <c r="P222" s="36"/>
    </row>
    <row r="223" spans="13:16" x14ac:dyDescent="0.4">
      <c r="M223" s="36"/>
      <c r="O223" s="36"/>
      <c r="P223" s="36"/>
    </row>
    <row r="224" spans="13:16" x14ac:dyDescent="0.4">
      <c r="M224" s="36"/>
      <c r="O224" s="36"/>
      <c r="P224" s="36"/>
    </row>
    <row r="225" spans="13:16" x14ac:dyDescent="0.4">
      <c r="M225" s="36"/>
      <c r="O225" s="36"/>
      <c r="P225" s="36"/>
    </row>
    <row r="226" spans="13:16" x14ac:dyDescent="0.4">
      <c r="M226" s="36"/>
      <c r="O226" s="36"/>
      <c r="P226" s="36"/>
    </row>
    <row r="227" spans="13:16" x14ac:dyDescent="0.4">
      <c r="M227" s="36"/>
      <c r="O227" s="36"/>
      <c r="P227" s="36"/>
    </row>
    <row r="228" spans="13:16" x14ac:dyDescent="0.4">
      <c r="M228" s="36"/>
      <c r="O228" s="36"/>
      <c r="P228" s="36"/>
    </row>
    <row r="229" spans="13:16" x14ac:dyDescent="0.4">
      <c r="M229" s="36"/>
      <c r="O229" s="36"/>
      <c r="P229" s="36"/>
    </row>
    <row r="230" spans="13:16" x14ac:dyDescent="0.4">
      <c r="M230" s="36"/>
      <c r="O230" s="36"/>
      <c r="P230" s="36"/>
    </row>
    <row r="231" spans="13:16" x14ac:dyDescent="0.4">
      <c r="M231" s="36"/>
      <c r="O231" s="36"/>
      <c r="P231" s="36"/>
    </row>
    <row r="232" spans="13:16" x14ac:dyDescent="0.4">
      <c r="M232" s="36"/>
      <c r="O232" s="36"/>
      <c r="P232" s="36"/>
    </row>
    <row r="233" spans="13:16" x14ac:dyDescent="0.4">
      <c r="M233" s="36"/>
      <c r="O233" s="36"/>
      <c r="P233" s="36"/>
    </row>
    <row r="234" spans="13:16" x14ac:dyDescent="0.4">
      <c r="M234" s="36"/>
      <c r="O234" s="36"/>
      <c r="P234" s="36"/>
    </row>
    <row r="235" spans="13:16" x14ac:dyDescent="0.4">
      <c r="M235" s="36"/>
      <c r="O235" s="36"/>
      <c r="P235" s="36"/>
    </row>
    <row r="236" spans="13:16" x14ac:dyDescent="0.4">
      <c r="M236" s="36"/>
      <c r="O236" s="36"/>
      <c r="P236" s="36"/>
    </row>
    <row r="237" spans="13:16" x14ac:dyDescent="0.4">
      <c r="M237" s="36"/>
      <c r="O237" s="36"/>
      <c r="P237" s="36"/>
    </row>
    <row r="238" spans="13:16" x14ac:dyDescent="0.4">
      <c r="M238" s="36"/>
      <c r="O238" s="36"/>
      <c r="P238" s="36"/>
    </row>
    <row r="239" spans="13:16" x14ac:dyDescent="0.4">
      <c r="M239" s="36"/>
      <c r="O239" s="36"/>
      <c r="P239" s="36"/>
    </row>
    <row r="240" spans="13:16" x14ac:dyDescent="0.4">
      <c r="M240" s="36"/>
      <c r="O240" s="36"/>
      <c r="P240" s="36"/>
    </row>
    <row r="241" spans="13:16" x14ac:dyDescent="0.4">
      <c r="M241" s="36"/>
      <c r="O241" s="36"/>
      <c r="P241" s="36"/>
    </row>
    <row r="242" spans="13:16" x14ac:dyDescent="0.4">
      <c r="M242" s="36"/>
      <c r="O242" s="36"/>
      <c r="P242" s="36"/>
    </row>
    <row r="243" spans="13:16" x14ac:dyDescent="0.4">
      <c r="M243" s="36"/>
      <c r="O243" s="36"/>
      <c r="P243" s="36"/>
    </row>
    <row r="244" spans="13:16" x14ac:dyDescent="0.4">
      <c r="M244" s="36"/>
      <c r="O244" s="36"/>
      <c r="P244" s="36"/>
    </row>
    <row r="245" spans="13:16" x14ac:dyDescent="0.4">
      <c r="M245" s="36"/>
      <c r="O245" s="36"/>
      <c r="P245" s="36"/>
    </row>
    <row r="246" spans="13:16" x14ac:dyDescent="0.4">
      <c r="M246" s="36"/>
      <c r="O246" s="36"/>
      <c r="P246" s="36"/>
    </row>
    <row r="247" spans="13:16" x14ac:dyDescent="0.4">
      <c r="M247" s="36"/>
      <c r="O247" s="36"/>
      <c r="P247" s="36"/>
    </row>
    <row r="248" spans="13:16" x14ac:dyDescent="0.4">
      <c r="M248" s="36"/>
      <c r="O248" s="36"/>
      <c r="P248" s="36"/>
    </row>
    <row r="249" spans="13:16" x14ac:dyDescent="0.4">
      <c r="M249" s="36"/>
      <c r="O249" s="36"/>
      <c r="P249" s="36"/>
    </row>
    <row r="250" spans="13:16" x14ac:dyDescent="0.4">
      <c r="M250" s="36"/>
      <c r="O250" s="36"/>
      <c r="P250" s="36"/>
    </row>
    <row r="251" spans="13:16" x14ac:dyDescent="0.4">
      <c r="M251" s="36"/>
      <c r="O251" s="36"/>
      <c r="P251" s="36"/>
    </row>
    <row r="252" spans="13:16" x14ac:dyDescent="0.4">
      <c r="M252" s="36"/>
      <c r="O252" s="36"/>
      <c r="P252" s="36"/>
    </row>
    <row r="253" spans="13:16" x14ac:dyDescent="0.4">
      <c r="M253" s="36"/>
      <c r="O253" s="36"/>
      <c r="P253" s="36"/>
    </row>
    <row r="254" spans="13:16" x14ac:dyDescent="0.4">
      <c r="M254" s="36"/>
      <c r="O254" s="36"/>
      <c r="P254" s="36"/>
    </row>
    <row r="255" spans="13:16" x14ac:dyDescent="0.4">
      <c r="M255" s="36"/>
      <c r="O255" s="36"/>
      <c r="P255" s="36"/>
    </row>
    <row r="256" spans="13:16" x14ac:dyDescent="0.4">
      <c r="M256" s="36"/>
      <c r="O256" s="36"/>
      <c r="P256" s="36"/>
    </row>
    <row r="257" spans="13:16" x14ac:dyDescent="0.4">
      <c r="M257" s="36"/>
      <c r="O257" s="36"/>
      <c r="P257" s="36"/>
    </row>
    <row r="258" spans="13:16" x14ac:dyDescent="0.4">
      <c r="M258" s="36"/>
      <c r="O258" s="36"/>
      <c r="P258" s="36"/>
    </row>
    <row r="259" spans="13:16" x14ac:dyDescent="0.4">
      <c r="M259" s="36"/>
      <c r="O259" s="36"/>
      <c r="P259" s="36"/>
    </row>
    <row r="260" spans="13:16" x14ac:dyDescent="0.4">
      <c r="M260" s="36"/>
      <c r="O260" s="36"/>
      <c r="P260" s="36"/>
    </row>
    <row r="261" spans="13:16" x14ac:dyDescent="0.4">
      <c r="M261" s="36"/>
      <c r="O261" s="36"/>
      <c r="P261" s="36"/>
    </row>
    <row r="262" spans="13:16" x14ac:dyDescent="0.4">
      <c r="M262" s="36"/>
      <c r="O262" s="36"/>
      <c r="P262" s="36"/>
    </row>
    <row r="263" spans="13:16" x14ac:dyDescent="0.4">
      <c r="M263" s="36"/>
      <c r="O263" s="36"/>
      <c r="P263" s="36"/>
    </row>
    <row r="264" spans="13:16" x14ac:dyDescent="0.4">
      <c r="M264" s="36"/>
      <c r="O264" s="36"/>
      <c r="P264" s="36"/>
    </row>
    <row r="265" spans="13:16" x14ac:dyDescent="0.4">
      <c r="M265" s="36"/>
      <c r="O265" s="36"/>
      <c r="P265" s="36"/>
    </row>
    <row r="266" spans="13:16" x14ac:dyDescent="0.4">
      <c r="M266" s="36"/>
      <c r="O266" s="36"/>
      <c r="P266" s="36"/>
    </row>
    <row r="267" spans="13:16" x14ac:dyDescent="0.4">
      <c r="M267" s="36"/>
      <c r="O267" s="36"/>
      <c r="P267" s="36"/>
    </row>
    <row r="268" spans="13:16" x14ac:dyDescent="0.4">
      <c r="M268" s="36"/>
      <c r="O268" s="36"/>
      <c r="P268" s="36"/>
    </row>
    <row r="269" spans="13:16" x14ac:dyDescent="0.4">
      <c r="M269" s="36"/>
      <c r="O269" s="36"/>
      <c r="P269" s="36"/>
    </row>
    <row r="270" spans="13:16" x14ac:dyDescent="0.4">
      <c r="M270" s="36"/>
      <c r="O270" s="36"/>
      <c r="P270" s="36"/>
    </row>
    <row r="271" spans="13:16" x14ac:dyDescent="0.4">
      <c r="M271" s="36"/>
      <c r="O271" s="36"/>
      <c r="P271" s="36"/>
    </row>
    <row r="272" spans="13:16" x14ac:dyDescent="0.4">
      <c r="M272" s="36"/>
      <c r="O272" s="36"/>
      <c r="P272" s="36"/>
    </row>
    <row r="273" spans="13:16" x14ac:dyDescent="0.4">
      <c r="M273" s="36"/>
      <c r="O273" s="36"/>
      <c r="P273" s="36"/>
    </row>
    <row r="274" spans="13:16" x14ac:dyDescent="0.4">
      <c r="M274" s="36"/>
      <c r="O274" s="36"/>
      <c r="P274" s="36"/>
    </row>
    <row r="275" spans="13:16" x14ac:dyDescent="0.4">
      <c r="M275" s="36"/>
      <c r="O275" s="36"/>
      <c r="P275" s="36"/>
    </row>
    <row r="276" spans="13:16" x14ac:dyDescent="0.4">
      <c r="M276" s="36"/>
      <c r="O276" s="36"/>
      <c r="P276" s="36"/>
    </row>
    <row r="277" spans="13:16" x14ac:dyDescent="0.4">
      <c r="M277" s="36"/>
      <c r="O277" s="36"/>
      <c r="P277" s="36"/>
    </row>
    <row r="278" spans="13:16" x14ac:dyDescent="0.4">
      <c r="M278" s="36"/>
      <c r="O278" s="36"/>
      <c r="P278" s="36"/>
    </row>
    <row r="279" spans="13:16" x14ac:dyDescent="0.4">
      <c r="M279" s="36"/>
      <c r="O279" s="36"/>
      <c r="P279" s="36"/>
    </row>
    <row r="280" spans="13:16" x14ac:dyDescent="0.4">
      <c r="M280" s="36"/>
      <c r="O280" s="36"/>
      <c r="P280" s="36"/>
    </row>
    <row r="281" spans="13:16" x14ac:dyDescent="0.4">
      <c r="M281" s="36"/>
      <c r="O281" s="36"/>
      <c r="P281" s="36"/>
    </row>
    <row r="282" spans="13:16" x14ac:dyDescent="0.4">
      <c r="M282" s="36"/>
      <c r="O282" s="36"/>
      <c r="P282" s="36"/>
    </row>
    <row r="283" spans="13:16" x14ac:dyDescent="0.4">
      <c r="M283" s="36"/>
      <c r="O283" s="36"/>
      <c r="P283" s="36"/>
    </row>
    <row r="284" spans="13:16" x14ac:dyDescent="0.4">
      <c r="M284" s="36"/>
      <c r="O284" s="36"/>
      <c r="P284" s="36"/>
    </row>
    <row r="285" spans="13:16" x14ac:dyDescent="0.4">
      <c r="M285" s="36"/>
      <c r="O285" s="36"/>
      <c r="P285" s="36"/>
    </row>
    <row r="286" spans="13:16" x14ac:dyDescent="0.4">
      <c r="M286" s="36"/>
      <c r="O286" s="36"/>
      <c r="P286" s="36"/>
    </row>
    <row r="287" spans="13:16" x14ac:dyDescent="0.4">
      <c r="M287" s="36"/>
      <c r="O287" s="36"/>
      <c r="P287" s="36"/>
    </row>
    <row r="288" spans="13:16" x14ac:dyDescent="0.4">
      <c r="M288" s="36"/>
      <c r="O288" s="36"/>
      <c r="P288" s="36"/>
    </row>
    <row r="289" spans="13:16" x14ac:dyDescent="0.4">
      <c r="M289" s="36"/>
      <c r="O289" s="36"/>
      <c r="P289" s="36"/>
    </row>
    <row r="290" spans="13:16" x14ac:dyDescent="0.4">
      <c r="M290" s="36"/>
      <c r="O290" s="36"/>
      <c r="P290" s="36"/>
    </row>
    <row r="291" spans="13:16" x14ac:dyDescent="0.4">
      <c r="M291" s="36"/>
      <c r="O291" s="36"/>
      <c r="P291" s="36"/>
    </row>
    <row r="292" spans="13:16" x14ac:dyDescent="0.4">
      <c r="M292" s="36"/>
      <c r="O292" s="36"/>
      <c r="P292" s="36"/>
    </row>
    <row r="293" spans="13:16" x14ac:dyDescent="0.4">
      <c r="M293" s="36"/>
      <c r="O293" s="36"/>
      <c r="P293" s="36"/>
    </row>
    <row r="294" spans="13:16" x14ac:dyDescent="0.4">
      <c r="M294" s="36"/>
      <c r="O294" s="36"/>
      <c r="P294" s="36"/>
    </row>
    <row r="295" spans="13:16" x14ac:dyDescent="0.4">
      <c r="M295" s="36"/>
      <c r="O295" s="36"/>
      <c r="P295" s="36"/>
    </row>
    <row r="296" spans="13:16" x14ac:dyDescent="0.4">
      <c r="M296" s="36"/>
      <c r="O296" s="36"/>
      <c r="P296" s="36"/>
    </row>
    <row r="297" spans="13:16" x14ac:dyDescent="0.4">
      <c r="M297" s="36"/>
      <c r="O297" s="36"/>
      <c r="P297" s="36"/>
    </row>
    <row r="298" spans="13:16" x14ac:dyDescent="0.4">
      <c r="M298" s="36"/>
      <c r="O298" s="36"/>
      <c r="P298" s="36"/>
    </row>
    <row r="299" spans="13:16" x14ac:dyDescent="0.4">
      <c r="M299" s="36"/>
      <c r="O299" s="36"/>
      <c r="P299" s="36"/>
    </row>
    <row r="300" spans="13:16" x14ac:dyDescent="0.4">
      <c r="M300" s="36"/>
      <c r="O300" s="36"/>
      <c r="P300" s="36"/>
    </row>
    <row r="301" spans="13:16" x14ac:dyDescent="0.4">
      <c r="M301" s="36"/>
      <c r="O301" s="36"/>
      <c r="P301" s="36"/>
    </row>
    <row r="302" spans="13:16" x14ac:dyDescent="0.4">
      <c r="M302" s="36"/>
      <c r="O302" s="36"/>
      <c r="P302" s="36"/>
    </row>
    <row r="303" spans="13:16" x14ac:dyDescent="0.4">
      <c r="M303" s="36"/>
      <c r="O303" s="36"/>
      <c r="P303" s="36"/>
    </row>
    <row r="304" spans="13:16" x14ac:dyDescent="0.4">
      <c r="M304" s="36"/>
      <c r="O304" s="36"/>
      <c r="P304" s="36"/>
    </row>
    <row r="305" spans="13:16" x14ac:dyDescent="0.4">
      <c r="M305" s="36"/>
      <c r="O305" s="36"/>
      <c r="P305" s="36"/>
    </row>
    <row r="306" spans="13:16" x14ac:dyDescent="0.4">
      <c r="M306" s="36"/>
      <c r="O306" s="36"/>
      <c r="P306" s="36"/>
    </row>
    <row r="307" spans="13:16" x14ac:dyDescent="0.4">
      <c r="M307" s="36"/>
      <c r="O307" s="36"/>
      <c r="P307" s="36"/>
    </row>
    <row r="308" spans="13:16" x14ac:dyDescent="0.4">
      <c r="M308" s="36"/>
      <c r="O308" s="36"/>
      <c r="P308" s="36"/>
    </row>
    <row r="309" spans="13:16" x14ac:dyDescent="0.4">
      <c r="M309" s="36"/>
      <c r="O309" s="36"/>
      <c r="P309" s="36"/>
    </row>
    <row r="310" spans="13:16" x14ac:dyDescent="0.4">
      <c r="M310" s="36"/>
      <c r="O310" s="36"/>
      <c r="P310" s="36"/>
    </row>
    <row r="311" spans="13:16" x14ac:dyDescent="0.4">
      <c r="M311" s="36"/>
      <c r="O311" s="36"/>
      <c r="P311" s="36"/>
    </row>
    <row r="312" spans="13:16" x14ac:dyDescent="0.4">
      <c r="M312" s="36"/>
      <c r="O312" s="36"/>
      <c r="P312" s="36"/>
    </row>
    <row r="313" spans="13:16" x14ac:dyDescent="0.4">
      <c r="M313" s="36"/>
      <c r="O313" s="36"/>
      <c r="P313" s="36"/>
    </row>
    <row r="314" spans="13:16" x14ac:dyDescent="0.4">
      <c r="M314" s="36"/>
      <c r="O314" s="36"/>
      <c r="P314" s="36"/>
    </row>
    <row r="315" spans="13:16" x14ac:dyDescent="0.4">
      <c r="M315" s="36"/>
      <c r="O315" s="36"/>
      <c r="P315" s="36"/>
    </row>
    <row r="316" spans="13:16" x14ac:dyDescent="0.4">
      <c r="M316" s="36"/>
      <c r="O316" s="36"/>
      <c r="P316" s="36"/>
    </row>
    <row r="317" spans="13:16" x14ac:dyDescent="0.4">
      <c r="M317" s="36"/>
      <c r="O317" s="36"/>
      <c r="P317" s="36"/>
    </row>
    <row r="318" spans="13:16" x14ac:dyDescent="0.4">
      <c r="M318" s="36"/>
      <c r="O318" s="36"/>
      <c r="P318" s="36"/>
    </row>
    <row r="319" spans="13:16" x14ac:dyDescent="0.4">
      <c r="M319" s="36"/>
      <c r="O319" s="36"/>
      <c r="P319" s="36"/>
    </row>
    <row r="320" spans="13:16" x14ac:dyDescent="0.4">
      <c r="M320" s="36"/>
      <c r="O320" s="36"/>
      <c r="P320" s="36"/>
    </row>
    <row r="321" spans="13:16" x14ac:dyDescent="0.4">
      <c r="M321" s="36"/>
      <c r="O321" s="36"/>
      <c r="P321" s="36"/>
    </row>
    <row r="322" spans="13:16" x14ac:dyDescent="0.4">
      <c r="M322" s="36"/>
      <c r="O322" s="36"/>
      <c r="P322" s="36"/>
    </row>
    <row r="323" spans="13:16" x14ac:dyDescent="0.4">
      <c r="M323" s="36"/>
      <c r="O323" s="36"/>
      <c r="P323" s="36"/>
    </row>
    <row r="324" spans="13:16" x14ac:dyDescent="0.4">
      <c r="M324" s="36"/>
      <c r="O324" s="36"/>
      <c r="P324" s="36"/>
    </row>
    <row r="325" spans="13:16" x14ac:dyDescent="0.4">
      <c r="M325" s="36"/>
      <c r="O325" s="36"/>
      <c r="P325" s="36"/>
    </row>
    <row r="326" spans="13:16" x14ac:dyDescent="0.4">
      <c r="M326" s="36"/>
      <c r="O326" s="36"/>
      <c r="P326" s="36"/>
    </row>
    <row r="327" spans="13:16" x14ac:dyDescent="0.4">
      <c r="M327" s="36"/>
      <c r="O327" s="36"/>
      <c r="P327" s="36"/>
    </row>
    <row r="328" spans="13:16" x14ac:dyDescent="0.4">
      <c r="M328" s="36"/>
      <c r="O328" s="36"/>
      <c r="P328" s="36"/>
    </row>
    <row r="329" spans="13:16" x14ac:dyDescent="0.4">
      <c r="M329" s="36"/>
      <c r="O329" s="36"/>
      <c r="P329" s="36"/>
    </row>
    <row r="330" spans="13:16" x14ac:dyDescent="0.4">
      <c r="M330" s="36"/>
      <c r="O330" s="36"/>
      <c r="P330" s="36"/>
    </row>
    <row r="331" spans="13:16" x14ac:dyDescent="0.4">
      <c r="M331" s="36"/>
      <c r="O331" s="36"/>
      <c r="P331" s="36"/>
    </row>
    <row r="332" spans="13:16" x14ac:dyDescent="0.4">
      <c r="M332" s="36"/>
      <c r="O332" s="36"/>
      <c r="P332" s="36"/>
    </row>
    <row r="333" spans="13:16" x14ac:dyDescent="0.4">
      <c r="M333" s="36"/>
      <c r="O333" s="36"/>
      <c r="P333" s="36"/>
    </row>
    <row r="334" spans="13:16" x14ac:dyDescent="0.4">
      <c r="M334" s="36"/>
      <c r="O334" s="36"/>
      <c r="P334" s="36"/>
    </row>
    <row r="335" spans="13:16" x14ac:dyDescent="0.4">
      <c r="M335" s="36"/>
      <c r="O335" s="36"/>
      <c r="P335" s="36"/>
    </row>
    <row r="336" spans="13:16" x14ac:dyDescent="0.4">
      <c r="M336" s="36"/>
      <c r="O336" s="36"/>
      <c r="P336" s="36"/>
    </row>
    <row r="337" spans="13:16" x14ac:dyDescent="0.4">
      <c r="M337" s="36"/>
      <c r="O337" s="36"/>
      <c r="P337" s="36"/>
    </row>
    <row r="338" spans="13:16" x14ac:dyDescent="0.4">
      <c r="M338" s="36"/>
      <c r="O338" s="36"/>
      <c r="P338" s="36"/>
    </row>
    <row r="339" spans="13:16" x14ac:dyDescent="0.4">
      <c r="M339" s="36"/>
      <c r="O339" s="36"/>
      <c r="P339" s="36"/>
    </row>
    <row r="340" spans="13:16" x14ac:dyDescent="0.4">
      <c r="M340" s="36"/>
      <c r="O340" s="36"/>
      <c r="P340" s="36"/>
    </row>
    <row r="341" spans="13:16" x14ac:dyDescent="0.4">
      <c r="M341" s="36"/>
      <c r="O341" s="36"/>
      <c r="P341" s="36"/>
    </row>
    <row r="342" spans="13:16" x14ac:dyDescent="0.4">
      <c r="M342" s="36"/>
      <c r="O342" s="36"/>
      <c r="P342" s="36"/>
    </row>
    <row r="343" spans="13:16" x14ac:dyDescent="0.4">
      <c r="M343" s="36"/>
      <c r="O343" s="36"/>
      <c r="P343" s="36"/>
    </row>
    <row r="344" spans="13:16" x14ac:dyDescent="0.4">
      <c r="M344" s="36"/>
      <c r="O344" s="36"/>
      <c r="P344" s="36"/>
    </row>
    <row r="345" spans="13:16" x14ac:dyDescent="0.4">
      <c r="M345" s="36"/>
      <c r="O345" s="36"/>
      <c r="P345" s="36"/>
    </row>
    <row r="346" spans="13:16" x14ac:dyDescent="0.4">
      <c r="M346" s="36"/>
      <c r="O346" s="36"/>
      <c r="P346" s="36"/>
    </row>
    <row r="347" spans="13:16" x14ac:dyDescent="0.4">
      <c r="M347" s="36"/>
      <c r="O347" s="36"/>
      <c r="P347" s="36"/>
    </row>
    <row r="348" spans="13:16" x14ac:dyDescent="0.4">
      <c r="M348" s="36"/>
      <c r="O348" s="36"/>
      <c r="P348" s="36"/>
    </row>
    <row r="349" spans="13:16" x14ac:dyDescent="0.4">
      <c r="M349" s="36"/>
      <c r="O349" s="36"/>
      <c r="P349" s="36"/>
    </row>
    <row r="350" spans="13:16" x14ac:dyDescent="0.4">
      <c r="M350" s="36"/>
      <c r="O350" s="36"/>
      <c r="P350" s="36"/>
    </row>
    <row r="351" spans="13:16" x14ac:dyDescent="0.4">
      <c r="M351" s="36"/>
      <c r="O351" s="36"/>
      <c r="P351" s="36"/>
    </row>
    <row r="352" spans="13:16" x14ac:dyDescent="0.4">
      <c r="M352" s="36"/>
      <c r="O352" s="36"/>
      <c r="P352" s="36"/>
    </row>
    <row r="353" spans="13:16" x14ac:dyDescent="0.4">
      <c r="M353" s="36"/>
      <c r="O353" s="36"/>
      <c r="P353" s="36"/>
    </row>
    <row r="354" spans="13:16" x14ac:dyDescent="0.4">
      <c r="M354" s="36"/>
      <c r="O354" s="36"/>
      <c r="P354" s="36"/>
    </row>
    <row r="355" spans="13:16" x14ac:dyDescent="0.4">
      <c r="M355" s="36"/>
      <c r="O355" s="36"/>
      <c r="P355" s="36"/>
    </row>
    <row r="356" spans="13:16" x14ac:dyDescent="0.4">
      <c r="M356" s="36"/>
      <c r="O356" s="36"/>
      <c r="P356" s="36"/>
    </row>
    <row r="357" spans="13:16" x14ac:dyDescent="0.4">
      <c r="M357" s="36"/>
      <c r="O357" s="36"/>
      <c r="P357" s="36"/>
    </row>
    <row r="358" spans="13:16" x14ac:dyDescent="0.4">
      <c r="M358" s="36"/>
      <c r="O358" s="36"/>
      <c r="P358" s="36"/>
    </row>
    <row r="359" spans="13:16" x14ac:dyDescent="0.4">
      <c r="M359" s="36"/>
      <c r="O359" s="36"/>
      <c r="P359" s="36"/>
    </row>
    <row r="360" spans="13:16" x14ac:dyDescent="0.4">
      <c r="M360" s="36"/>
      <c r="O360" s="36"/>
      <c r="P360" s="36"/>
    </row>
    <row r="361" spans="13:16" x14ac:dyDescent="0.4">
      <c r="M361" s="36"/>
      <c r="O361" s="36"/>
      <c r="P361" s="36"/>
    </row>
    <row r="362" spans="13:16" x14ac:dyDescent="0.4">
      <c r="M362" s="36"/>
      <c r="O362" s="36"/>
      <c r="P362" s="36"/>
    </row>
    <row r="363" spans="13:16" x14ac:dyDescent="0.4">
      <c r="M363" s="36"/>
      <c r="O363" s="36"/>
      <c r="P363" s="36"/>
    </row>
    <row r="364" spans="13:16" x14ac:dyDescent="0.4">
      <c r="M364" s="36"/>
      <c r="O364" s="36"/>
      <c r="P364" s="36"/>
    </row>
    <row r="365" spans="13:16" x14ac:dyDescent="0.4">
      <c r="M365" s="36"/>
      <c r="O365" s="36"/>
      <c r="P365" s="36"/>
    </row>
    <row r="366" spans="13:16" x14ac:dyDescent="0.4">
      <c r="M366" s="36"/>
      <c r="O366" s="36"/>
      <c r="P366" s="36"/>
    </row>
    <row r="367" spans="13:16" x14ac:dyDescent="0.4">
      <c r="M367" s="36"/>
      <c r="O367" s="36"/>
      <c r="P367" s="36"/>
    </row>
    <row r="368" spans="13:16" x14ac:dyDescent="0.4">
      <c r="M368" s="36"/>
      <c r="O368" s="36"/>
      <c r="P368" s="36"/>
    </row>
    <row r="369" spans="13:16" x14ac:dyDescent="0.4">
      <c r="M369" s="36"/>
      <c r="O369" s="36"/>
      <c r="P369" s="36"/>
    </row>
    <row r="370" spans="13:16" x14ac:dyDescent="0.4">
      <c r="M370" s="36"/>
      <c r="O370" s="36"/>
      <c r="P370" s="36"/>
    </row>
    <row r="371" spans="13:16" x14ac:dyDescent="0.4">
      <c r="M371" s="36"/>
      <c r="O371" s="36"/>
      <c r="P371" s="36"/>
    </row>
    <row r="372" spans="13:16" x14ac:dyDescent="0.4">
      <c r="M372" s="36"/>
      <c r="O372" s="36"/>
      <c r="P372" s="36"/>
    </row>
    <row r="373" spans="13:16" x14ac:dyDescent="0.4">
      <c r="M373" s="36"/>
      <c r="O373" s="36"/>
      <c r="P373" s="36"/>
    </row>
    <row r="374" spans="13:16" x14ac:dyDescent="0.4">
      <c r="M374" s="36"/>
      <c r="O374" s="36"/>
      <c r="P374" s="36"/>
    </row>
    <row r="375" spans="13:16" x14ac:dyDescent="0.4">
      <c r="M375" s="36"/>
      <c r="O375" s="36"/>
      <c r="P375" s="36"/>
    </row>
    <row r="376" spans="13:16" x14ac:dyDescent="0.4">
      <c r="M376" s="36"/>
      <c r="O376" s="36"/>
      <c r="P376" s="36"/>
    </row>
    <row r="377" spans="13:16" x14ac:dyDescent="0.4">
      <c r="M377" s="36"/>
      <c r="O377" s="36"/>
      <c r="P377" s="36"/>
    </row>
    <row r="378" spans="13:16" x14ac:dyDescent="0.4">
      <c r="M378" s="36"/>
      <c r="O378" s="36"/>
      <c r="P378" s="36"/>
    </row>
    <row r="379" spans="13:16" x14ac:dyDescent="0.4">
      <c r="M379" s="36"/>
      <c r="O379" s="36"/>
      <c r="P379" s="36"/>
    </row>
    <row r="380" spans="13:16" x14ac:dyDescent="0.4">
      <c r="M380" s="36"/>
      <c r="O380" s="36"/>
      <c r="P380" s="36"/>
    </row>
    <row r="381" spans="13:16" x14ac:dyDescent="0.4">
      <c r="M381" s="36"/>
      <c r="O381" s="36"/>
      <c r="P381" s="36"/>
    </row>
    <row r="382" spans="13:16" x14ac:dyDescent="0.4">
      <c r="M382" s="36"/>
      <c r="O382" s="36"/>
      <c r="P382" s="36"/>
    </row>
    <row r="383" spans="13:16" x14ac:dyDescent="0.4">
      <c r="M383" s="36"/>
      <c r="O383" s="36"/>
      <c r="P383" s="36"/>
    </row>
    <row r="384" spans="13:16" x14ac:dyDescent="0.4">
      <c r="M384" s="36"/>
      <c r="O384" s="36"/>
      <c r="P384" s="36"/>
    </row>
    <row r="385" spans="13:16" x14ac:dyDescent="0.4">
      <c r="M385" s="36"/>
      <c r="O385" s="36"/>
      <c r="P385" s="36"/>
    </row>
    <row r="386" spans="13:16" x14ac:dyDescent="0.4">
      <c r="M386" s="36"/>
      <c r="O386" s="36"/>
      <c r="P386" s="36"/>
    </row>
    <row r="387" spans="13:16" x14ac:dyDescent="0.4">
      <c r="M387" s="36"/>
      <c r="O387" s="36"/>
      <c r="P387" s="36"/>
    </row>
    <row r="388" spans="13:16" x14ac:dyDescent="0.4">
      <c r="M388" s="36"/>
      <c r="O388" s="36"/>
      <c r="P388" s="36"/>
    </row>
    <row r="389" spans="13:16" x14ac:dyDescent="0.4">
      <c r="M389" s="36"/>
      <c r="O389" s="36"/>
      <c r="P389" s="36"/>
    </row>
    <row r="390" spans="13:16" x14ac:dyDescent="0.4">
      <c r="M390" s="36"/>
      <c r="O390" s="36"/>
      <c r="P390" s="36"/>
    </row>
    <row r="391" spans="13:16" x14ac:dyDescent="0.4">
      <c r="M391" s="36"/>
      <c r="O391" s="36"/>
      <c r="P391" s="36"/>
    </row>
    <row r="392" spans="13:16" x14ac:dyDescent="0.4">
      <c r="M392" s="36"/>
      <c r="O392" s="36"/>
      <c r="P392" s="36"/>
    </row>
    <row r="393" spans="13:16" x14ac:dyDescent="0.4">
      <c r="M393" s="36"/>
      <c r="O393" s="36"/>
      <c r="P393" s="36"/>
    </row>
    <row r="394" spans="13:16" x14ac:dyDescent="0.4">
      <c r="M394" s="36"/>
      <c r="O394" s="36"/>
      <c r="P394" s="36"/>
    </row>
    <row r="395" spans="13:16" x14ac:dyDescent="0.4">
      <c r="M395" s="36"/>
      <c r="O395" s="36"/>
      <c r="P395" s="36"/>
    </row>
    <row r="396" spans="13:16" x14ac:dyDescent="0.4">
      <c r="M396" s="36"/>
      <c r="O396" s="36"/>
      <c r="P396" s="36"/>
    </row>
    <row r="397" spans="13:16" x14ac:dyDescent="0.4">
      <c r="M397" s="36"/>
      <c r="O397" s="36"/>
      <c r="P397" s="36"/>
    </row>
    <row r="398" spans="13:16" x14ac:dyDescent="0.4">
      <c r="M398" s="36"/>
      <c r="O398" s="36"/>
      <c r="P398" s="36"/>
    </row>
    <row r="399" spans="13:16" x14ac:dyDescent="0.4">
      <c r="M399" s="36"/>
      <c r="O399" s="36"/>
      <c r="P399" s="36"/>
    </row>
    <row r="400" spans="13:16" x14ac:dyDescent="0.4">
      <c r="M400" s="36"/>
      <c r="O400" s="36"/>
      <c r="P400" s="36"/>
    </row>
    <row r="401" spans="13:16" x14ac:dyDescent="0.4">
      <c r="M401" s="36"/>
      <c r="O401" s="36"/>
      <c r="P401" s="36"/>
    </row>
    <row r="402" spans="13:16" x14ac:dyDescent="0.4">
      <c r="M402" s="36"/>
      <c r="O402" s="36"/>
      <c r="P402" s="36"/>
    </row>
    <row r="403" spans="13:16" x14ac:dyDescent="0.4">
      <c r="M403" s="36"/>
      <c r="O403" s="36"/>
      <c r="P403" s="36"/>
    </row>
    <row r="404" spans="13:16" x14ac:dyDescent="0.4">
      <c r="M404" s="36"/>
      <c r="O404" s="36"/>
      <c r="P404" s="36"/>
    </row>
    <row r="405" spans="13:16" x14ac:dyDescent="0.4">
      <c r="M405" s="36"/>
      <c r="O405" s="36"/>
      <c r="P405" s="36"/>
    </row>
    <row r="406" spans="13:16" x14ac:dyDescent="0.4">
      <c r="M406" s="36"/>
      <c r="O406" s="36"/>
      <c r="P406" s="36"/>
    </row>
    <row r="407" spans="13:16" x14ac:dyDescent="0.4">
      <c r="M407" s="36"/>
      <c r="O407" s="36"/>
      <c r="P407" s="36"/>
    </row>
    <row r="408" spans="13:16" x14ac:dyDescent="0.4">
      <c r="M408" s="36"/>
      <c r="O408" s="36"/>
      <c r="P408" s="36"/>
    </row>
    <row r="409" spans="13:16" x14ac:dyDescent="0.4">
      <c r="M409" s="36"/>
      <c r="O409" s="36"/>
      <c r="P409" s="36"/>
    </row>
    <row r="410" spans="13:16" x14ac:dyDescent="0.4">
      <c r="M410" s="36"/>
      <c r="O410" s="36"/>
      <c r="P410" s="36"/>
    </row>
    <row r="411" spans="13:16" x14ac:dyDescent="0.4">
      <c r="M411" s="36"/>
      <c r="O411" s="36"/>
      <c r="P411" s="36"/>
    </row>
    <row r="412" spans="13:16" x14ac:dyDescent="0.4">
      <c r="M412" s="36"/>
      <c r="O412" s="36"/>
      <c r="P412" s="36"/>
    </row>
    <row r="413" spans="13:16" x14ac:dyDescent="0.4">
      <c r="M413" s="36"/>
      <c r="O413" s="36"/>
      <c r="P413" s="36"/>
    </row>
    <row r="414" spans="13:16" x14ac:dyDescent="0.4">
      <c r="M414" s="36"/>
      <c r="O414" s="36"/>
      <c r="P414" s="36"/>
    </row>
    <row r="415" spans="13:16" x14ac:dyDescent="0.4">
      <c r="M415" s="36"/>
      <c r="O415" s="36"/>
      <c r="P415" s="36"/>
    </row>
    <row r="416" spans="13:16" x14ac:dyDescent="0.4">
      <c r="M416" s="36"/>
      <c r="O416" s="36"/>
      <c r="P416" s="36"/>
    </row>
    <row r="417" spans="13:16" x14ac:dyDescent="0.4">
      <c r="M417" s="36"/>
      <c r="O417" s="36"/>
      <c r="P417" s="36"/>
    </row>
    <row r="418" spans="13:16" x14ac:dyDescent="0.4">
      <c r="M418" s="36"/>
      <c r="O418" s="36"/>
      <c r="P418" s="36"/>
    </row>
    <row r="419" spans="13:16" x14ac:dyDescent="0.4">
      <c r="M419" s="36"/>
      <c r="O419" s="36"/>
      <c r="P419" s="36"/>
    </row>
    <row r="420" spans="13:16" x14ac:dyDescent="0.4">
      <c r="M420" s="36"/>
      <c r="O420" s="36"/>
      <c r="P420" s="36"/>
    </row>
    <row r="421" spans="13:16" x14ac:dyDescent="0.4">
      <c r="M421" s="36"/>
      <c r="O421" s="36"/>
      <c r="P421" s="36"/>
    </row>
    <row r="422" spans="13:16" x14ac:dyDescent="0.4">
      <c r="M422" s="36"/>
      <c r="O422" s="36"/>
      <c r="P422" s="36"/>
    </row>
    <row r="423" spans="13:16" x14ac:dyDescent="0.4">
      <c r="M423" s="36"/>
      <c r="O423" s="36"/>
      <c r="P423" s="36"/>
    </row>
    <row r="424" spans="13:16" x14ac:dyDescent="0.4">
      <c r="M424" s="36"/>
      <c r="O424" s="36"/>
      <c r="P424" s="36"/>
    </row>
    <row r="425" spans="13:16" x14ac:dyDescent="0.4">
      <c r="M425" s="36"/>
      <c r="O425" s="36"/>
      <c r="P425" s="36"/>
    </row>
    <row r="426" spans="13:16" x14ac:dyDescent="0.4">
      <c r="M426" s="36"/>
      <c r="O426" s="36"/>
      <c r="P426" s="36"/>
    </row>
    <row r="427" spans="13:16" x14ac:dyDescent="0.4">
      <c r="M427" s="36"/>
      <c r="O427" s="36"/>
      <c r="P427" s="36"/>
    </row>
    <row r="428" spans="13:16" x14ac:dyDescent="0.4">
      <c r="M428" s="36"/>
      <c r="O428" s="36"/>
      <c r="P428" s="36"/>
    </row>
    <row r="429" spans="13:16" x14ac:dyDescent="0.4">
      <c r="M429" s="36"/>
      <c r="O429" s="36"/>
      <c r="P429" s="36"/>
    </row>
    <row r="430" spans="13:16" x14ac:dyDescent="0.4">
      <c r="M430" s="36"/>
      <c r="O430" s="36"/>
      <c r="P430" s="36"/>
    </row>
    <row r="431" spans="13:16" x14ac:dyDescent="0.4">
      <c r="M431" s="36"/>
      <c r="O431" s="36"/>
      <c r="P431" s="36"/>
    </row>
    <row r="432" spans="13:16" x14ac:dyDescent="0.4">
      <c r="M432" s="36"/>
      <c r="O432" s="36"/>
      <c r="P432" s="36"/>
    </row>
    <row r="433" spans="13:16" x14ac:dyDescent="0.4">
      <c r="M433" s="36"/>
      <c r="O433" s="36"/>
      <c r="P433" s="36"/>
    </row>
    <row r="434" spans="13:16" x14ac:dyDescent="0.4">
      <c r="M434" s="36"/>
      <c r="O434" s="36"/>
      <c r="P434" s="36"/>
    </row>
    <row r="435" spans="13:16" x14ac:dyDescent="0.4">
      <c r="M435" s="36"/>
      <c r="O435" s="36"/>
      <c r="P435" s="36"/>
    </row>
    <row r="436" spans="13:16" x14ac:dyDescent="0.4">
      <c r="M436" s="36"/>
      <c r="O436" s="36"/>
      <c r="P436" s="36"/>
    </row>
    <row r="437" spans="13:16" x14ac:dyDescent="0.4">
      <c r="M437" s="36"/>
      <c r="O437" s="36"/>
      <c r="P437" s="36"/>
    </row>
    <row r="438" spans="13:16" x14ac:dyDescent="0.4">
      <c r="M438" s="36"/>
      <c r="O438" s="36"/>
      <c r="P438" s="36"/>
    </row>
    <row r="439" spans="13:16" x14ac:dyDescent="0.4">
      <c r="M439" s="36"/>
      <c r="O439" s="36"/>
      <c r="P439" s="36"/>
    </row>
    <row r="440" spans="13:16" x14ac:dyDescent="0.4">
      <c r="M440" s="36"/>
      <c r="O440" s="36"/>
      <c r="P440" s="36"/>
    </row>
    <row r="441" spans="13:16" x14ac:dyDescent="0.4">
      <c r="M441" s="36"/>
      <c r="O441" s="36"/>
      <c r="P441" s="36"/>
    </row>
    <row r="442" spans="13:16" x14ac:dyDescent="0.4">
      <c r="M442" s="36"/>
      <c r="O442" s="36"/>
      <c r="P442" s="36"/>
    </row>
    <row r="443" spans="13:16" x14ac:dyDescent="0.4">
      <c r="M443" s="36"/>
      <c r="O443" s="36"/>
      <c r="P443" s="36"/>
    </row>
    <row r="444" spans="13:16" x14ac:dyDescent="0.4">
      <c r="M444" s="36"/>
      <c r="O444" s="36"/>
      <c r="P444" s="36"/>
    </row>
    <row r="445" spans="13:16" x14ac:dyDescent="0.4">
      <c r="M445" s="36"/>
      <c r="O445" s="36"/>
      <c r="P445" s="36"/>
    </row>
    <row r="446" spans="13:16" x14ac:dyDescent="0.4">
      <c r="M446" s="36"/>
      <c r="O446" s="36"/>
      <c r="P446" s="36"/>
    </row>
    <row r="447" spans="13:16" x14ac:dyDescent="0.4">
      <c r="M447" s="36"/>
      <c r="O447" s="36"/>
      <c r="P447" s="36"/>
    </row>
    <row r="448" spans="13:16" x14ac:dyDescent="0.4">
      <c r="M448" s="36"/>
      <c r="O448" s="36"/>
      <c r="P448" s="36"/>
    </row>
    <row r="449" spans="13:16" x14ac:dyDescent="0.4">
      <c r="M449" s="36"/>
      <c r="O449" s="36"/>
      <c r="P449" s="36"/>
    </row>
    <row r="450" spans="13:16" x14ac:dyDescent="0.4">
      <c r="M450" s="36"/>
      <c r="O450" s="36"/>
      <c r="P450" s="36"/>
    </row>
    <row r="451" spans="13:16" x14ac:dyDescent="0.4">
      <c r="M451" s="36"/>
      <c r="O451" s="36"/>
      <c r="P451" s="36"/>
    </row>
    <row r="452" spans="13:16" x14ac:dyDescent="0.4">
      <c r="M452" s="36"/>
      <c r="O452" s="36"/>
      <c r="P452" s="36"/>
    </row>
    <row r="453" spans="13:16" x14ac:dyDescent="0.4">
      <c r="M453" s="36"/>
      <c r="O453" s="36"/>
      <c r="P453" s="36"/>
    </row>
    <row r="454" spans="13:16" x14ac:dyDescent="0.4">
      <c r="M454" s="36"/>
      <c r="O454" s="36"/>
      <c r="P454" s="36"/>
    </row>
    <row r="455" spans="13:16" x14ac:dyDescent="0.4">
      <c r="M455" s="36"/>
      <c r="O455" s="36"/>
      <c r="P455" s="36"/>
    </row>
    <row r="456" spans="13:16" x14ac:dyDescent="0.4">
      <c r="M456" s="36"/>
      <c r="O456" s="36"/>
      <c r="P456" s="36"/>
    </row>
    <row r="457" spans="13:16" x14ac:dyDescent="0.4">
      <c r="M457" s="36"/>
      <c r="O457" s="36"/>
      <c r="P457" s="36"/>
    </row>
    <row r="458" spans="13:16" x14ac:dyDescent="0.4">
      <c r="M458" s="36"/>
      <c r="O458" s="36"/>
      <c r="P458" s="36"/>
    </row>
    <row r="459" spans="13:16" x14ac:dyDescent="0.4">
      <c r="M459" s="36"/>
      <c r="O459" s="36"/>
      <c r="P459" s="36"/>
    </row>
    <row r="460" spans="13:16" x14ac:dyDescent="0.4">
      <c r="M460" s="36"/>
      <c r="O460" s="36"/>
      <c r="P460" s="36"/>
    </row>
    <row r="461" spans="13:16" x14ac:dyDescent="0.4">
      <c r="M461" s="36"/>
      <c r="O461" s="36"/>
      <c r="P461" s="36"/>
    </row>
    <row r="462" spans="13:16" x14ac:dyDescent="0.4">
      <c r="M462" s="36"/>
      <c r="O462" s="36"/>
      <c r="P462" s="36"/>
    </row>
    <row r="463" spans="13:16" x14ac:dyDescent="0.4">
      <c r="M463" s="36"/>
      <c r="O463" s="36"/>
      <c r="P463" s="36"/>
    </row>
    <row r="464" spans="13:16" x14ac:dyDescent="0.4">
      <c r="M464" s="36"/>
      <c r="O464" s="36"/>
      <c r="P464" s="36"/>
    </row>
    <row r="465" spans="13:16" x14ac:dyDescent="0.4">
      <c r="M465" s="36"/>
      <c r="O465" s="36"/>
      <c r="P465" s="36"/>
    </row>
    <row r="466" spans="13:16" x14ac:dyDescent="0.4">
      <c r="M466" s="36"/>
      <c r="O466" s="36"/>
      <c r="P466" s="36"/>
    </row>
    <row r="467" spans="13:16" x14ac:dyDescent="0.4">
      <c r="M467" s="36"/>
      <c r="O467" s="36"/>
      <c r="P467" s="36"/>
    </row>
    <row r="468" spans="13:16" x14ac:dyDescent="0.4">
      <c r="M468" s="36"/>
      <c r="O468" s="36"/>
      <c r="P468" s="36"/>
    </row>
    <row r="469" spans="13:16" x14ac:dyDescent="0.4">
      <c r="M469" s="36"/>
      <c r="O469" s="36"/>
      <c r="P469" s="36"/>
    </row>
    <row r="470" spans="13:16" x14ac:dyDescent="0.4">
      <c r="M470" s="36"/>
      <c r="O470" s="36"/>
      <c r="P470" s="36"/>
    </row>
    <row r="471" spans="13:16" x14ac:dyDescent="0.4">
      <c r="M471" s="36"/>
      <c r="O471" s="36"/>
      <c r="P471" s="36"/>
    </row>
    <row r="472" spans="13:16" x14ac:dyDescent="0.4">
      <c r="M472" s="36"/>
      <c r="O472" s="36"/>
      <c r="P472" s="36"/>
    </row>
    <row r="473" spans="13:16" x14ac:dyDescent="0.4">
      <c r="M473" s="36"/>
      <c r="O473" s="36"/>
      <c r="P473" s="36"/>
    </row>
    <row r="474" spans="13:16" x14ac:dyDescent="0.4">
      <c r="M474" s="36"/>
      <c r="O474" s="36"/>
      <c r="P474" s="36"/>
    </row>
    <row r="475" spans="13:16" x14ac:dyDescent="0.4">
      <c r="M475" s="36"/>
      <c r="O475" s="36"/>
      <c r="P475" s="36"/>
    </row>
    <row r="476" spans="13:16" x14ac:dyDescent="0.4">
      <c r="M476" s="36"/>
      <c r="O476" s="36"/>
      <c r="P476" s="36"/>
    </row>
    <row r="477" spans="13:16" x14ac:dyDescent="0.4">
      <c r="M477" s="36"/>
      <c r="O477" s="36"/>
      <c r="P477" s="36"/>
    </row>
    <row r="478" spans="13:16" x14ac:dyDescent="0.4">
      <c r="M478" s="36"/>
      <c r="O478" s="36"/>
      <c r="P478" s="36"/>
    </row>
    <row r="479" spans="13:16" x14ac:dyDescent="0.4">
      <c r="M479" s="36"/>
      <c r="O479" s="36"/>
      <c r="P479" s="36"/>
    </row>
    <row r="480" spans="13:16" x14ac:dyDescent="0.4">
      <c r="M480" s="36"/>
      <c r="O480" s="36"/>
      <c r="P480" s="36"/>
    </row>
    <row r="481" spans="13:16" x14ac:dyDescent="0.4">
      <c r="M481" s="36"/>
      <c r="O481" s="36"/>
      <c r="P481" s="36"/>
    </row>
    <row r="482" spans="13:16" x14ac:dyDescent="0.4">
      <c r="M482" s="36"/>
      <c r="O482" s="36"/>
      <c r="P482" s="36"/>
    </row>
    <row r="483" spans="13:16" x14ac:dyDescent="0.4">
      <c r="M483" s="36"/>
      <c r="O483" s="36"/>
      <c r="P483" s="36"/>
    </row>
    <row r="484" spans="13:16" x14ac:dyDescent="0.4">
      <c r="M484" s="36"/>
      <c r="O484" s="36"/>
      <c r="P484" s="36"/>
    </row>
    <row r="485" spans="13:16" x14ac:dyDescent="0.4">
      <c r="M485" s="36"/>
      <c r="O485" s="36"/>
      <c r="P485" s="36"/>
    </row>
    <row r="486" spans="13:16" x14ac:dyDescent="0.4">
      <c r="M486" s="36"/>
      <c r="O486" s="36"/>
      <c r="P486" s="36"/>
    </row>
    <row r="487" spans="13:16" x14ac:dyDescent="0.4">
      <c r="M487" s="36"/>
      <c r="O487" s="36"/>
      <c r="P487" s="36"/>
    </row>
    <row r="488" spans="13:16" x14ac:dyDescent="0.4">
      <c r="M488" s="36"/>
      <c r="O488" s="36"/>
      <c r="P488" s="36"/>
    </row>
    <row r="489" spans="13:16" x14ac:dyDescent="0.4">
      <c r="M489" s="36"/>
      <c r="O489" s="36"/>
      <c r="P489" s="36"/>
    </row>
    <row r="490" spans="13:16" x14ac:dyDescent="0.4">
      <c r="M490" s="36"/>
      <c r="O490" s="36"/>
      <c r="P490" s="36"/>
    </row>
    <row r="491" spans="13:16" x14ac:dyDescent="0.4">
      <c r="M491" s="36"/>
      <c r="O491" s="36"/>
      <c r="P491" s="36"/>
    </row>
    <row r="492" spans="13:16" x14ac:dyDescent="0.4">
      <c r="M492" s="36"/>
      <c r="O492" s="36"/>
      <c r="P492" s="36"/>
    </row>
    <row r="493" spans="13:16" x14ac:dyDescent="0.4">
      <c r="M493" s="36"/>
      <c r="O493" s="36"/>
      <c r="P493" s="36"/>
    </row>
    <row r="494" spans="13:16" x14ac:dyDescent="0.4">
      <c r="M494" s="36"/>
      <c r="O494" s="36"/>
      <c r="P494" s="36"/>
    </row>
    <row r="495" spans="13:16" x14ac:dyDescent="0.4">
      <c r="M495" s="36"/>
      <c r="O495" s="36"/>
      <c r="P495" s="36"/>
    </row>
    <row r="496" spans="13:16" x14ac:dyDescent="0.4">
      <c r="M496" s="36"/>
      <c r="O496" s="36"/>
      <c r="P496" s="36"/>
    </row>
    <row r="497" spans="13:16" x14ac:dyDescent="0.4">
      <c r="M497" s="36"/>
      <c r="O497" s="36"/>
      <c r="P497" s="36"/>
    </row>
    <row r="498" spans="13:16" x14ac:dyDescent="0.4">
      <c r="M498" s="36"/>
      <c r="O498" s="36"/>
      <c r="P498" s="36"/>
    </row>
    <row r="499" spans="13:16" x14ac:dyDescent="0.4">
      <c r="M499" s="36"/>
      <c r="O499" s="36"/>
      <c r="P499" s="36"/>
    </row>
    <row r="500" spans="13:16" x14ac:dyDescent="0.4">
      <c r="M500" s="36"/>
      <c r="O500" s="36"/>
      <c r="P500" s="36"/>
    </row>
    <row r="501" spans="13:16" x14ac:dyDescent="0.4">
      <c r="M501" s="36"/>
      <c r="O501" s="36"/>
      <c r="P501" s="36"/>
    </row>
    <row r="502" spans="13:16" x14ac:dyDescent="0.4">
      <c r="M502" s="36"/>
      <c r="O502" s="36"/>
      <c r="P502" s="36"/>
    </row>
    <row r="503" spans="13:16" x14ac:dyDescent="0.4">
      <c r="M503" s="36"/>
      <c r="O503" s="36"/>
      <c r="P503" s="36"/>
    </row>
    <row r="504" spans="13:16" x14ac:dyDescent="0.4">
      <c r="M504" s="36"/>
      <c r="O504" s="36"/>
      <c r="P504" s="36"/>
    </row>
    <row r="505" spans="13:16" x14ac:dyDescent="0.4">
      <c r="M505" s="36"/>
      <c r="O505" s="36"/>
      <c r="P505" s="36"/>
    </row>
    <row r="506" spans="13:16" x14ac:dyDescent="0.4">
      <c r="M506" s="36"/>
      <c r="O506" s="36"/>
      <c r="P506" s="36"/>
    </row>
    <row r="507" spans="13:16" x14ac:dyDescent="0.4">
      <c r="M507" s="36"/>
      <c r="O507" s="36"/>
      <c r="P507" s="36"/>
    </row>
    <row r="508" spans="13:16" x14ac:dyDescent="0.4">
      <c r="M508" s="36"/>
      <c r="O508" s="36"/>
      <c r="P508" s="36"/>
    </row>
    <row r="509" spans="13:16" x14ac:dyDescent="0.4">
      <c r="M509" s="36"/>
      <c r="O509" s="36"/>
      <c r="P509" s="36"/>
    </row>
    <row r="510" spans="13:16" x14ac:dyDescent="0.4">
      <c r="M510" s="36"/>
      <c r="O510" s="36"/>
      <c r="P510" s="36"/>
    </row>
    <row r="511" spans="13:16" x14ac:dyDescent="0.4">
      <c r="M511" s="36"/>
      <c r="O511" s="36"/>
      <c r="P511" s="36"/>
    </row>
    <row r="512" spans="13:16" x14ac:dyDescent="0.4">
      <c r="M512" s="36"/>
      <c r="O512" s="36"/>
      <c r="P512" s="36"/>
    </row>
    <row r="513" spans="13:16" x14ac:dyDescent="0.4">
      <c r="M513" s="36"/>
      <c r="O513" s="36"/>
      <c r="P513" s="36"/>
    </row>
    <row r="514" spans="13:16" x14ac:dyDescent="0.4">
      <c r="M514" s="36"/>
      <c r="O514" s="36"/>
      <c r="P514" s="36"/>
    </row>
    <row r="515" spans="13:16" x14ac:dyDescent="0.4">
      <c r="M515" s="36"/>
      <c r="O515" s="36"/>
      <c r="P515" s="36"/>
    </row>
    <row r="516" spans="13:16" x14ac:dyDescent="0.4">
      <c r="M516" s="36"/>
      <c r="O516" s="36"/>
      <c r="P516" s="36"/>
    </row>
    <row r="517" spans="13:16" x14ac:dyDescent="0.4">
      <c r="M517" s="36"/>
      <c r="O517" s="36"/>
      <c r="P517" s="36"/>
    </row>
    <row r="518" spans="13:16" x14ac:dyDescent="0.4">
      <c r="M518" s="36"/>
      <c r="O518" s="36"/>
      <c r="P518" s="36"/>
    </row>
    <row r="519" spans="13:16" x14ac:dyDescent="0.4">
      <c r="M519" s="36"/>
      <c r="O519" s="36"/>
      <c r="P519" s="36"/>
    </row>
    <row r="520" spans="13:16" x14ac:dyDescent="0.4">
      <c r="M520" s="36"/>
      <c r="O520" s="36"/>
      <c r="P520" s="36"/>
    </row>
    <row r="521" spans="13:16" x14ac:dyDescent="0.4">
      <c r="M521" s="36"/>
      <c r="O521" s="36"/>
      <c r="P521" s="36"/>
    </row>
    <row r="522" spans="13:16" x14ac:dyDescent="0.4">
      <c r="M522" s="36"/>
      <c r="O522" s="36"/>
      <c r="P522" s="36"/>
    </row>
    <row r="523" spans="13:16" x14ac:dyDescent="0.4">
      <c r="M523" s="36"/>
      <c r="O523" s="36"/>
      <c r="P523" s="36"/>
    </row>
    <row r="524" spans="13:16" x14ac:dyDescent="0.4">
      <c r="M524" s="36"/>
      <c r="O524" s="36"/>
      <c r="P524" s="36"/>
    </row>
    <row r="525" spans="13:16" x14ac:dyDescent="0.4">
      <c r="M525" s="36"/>
      <c r="O525" s="36"/>
      <c r="P525" s="36"/>
    </row>
    <row r="526" spans="13:16" x14ac:dyDescent="0.4">
      <c r="M526" s="36"/>
      <c r="O526" s="36"/>
      <c r="P526" s="36"/>
    </row>
    <row r="527" spans="13:16" x14ac:dyDescent="0.4">
      <c r="M527" s="36"/>
      <c r="O527" s="36"/>
      <c r="P527" s="36"/>
    </row>
    <row r="528" spans="13:16" x14ac:dyDescent="0.4">
      <c r="M528" s="36"/>
      <c r="O528" s="36"/>
      <c r="P528" s="36"/>
    </row>
    <row r="529" spans="13:16" x14ac:dyDescent="0.4">
      <c r="M529" s="36"/>
      <c r="O529" s="36"/>
      <c r="P529" s="36"/>
    </row>
    <row r="530" spans="13:16" x14ac:dyDescent="0.4">
      <c r="M530" s="36"/>
      <c r="O530" s="36"/>
      <c r="P530" s="36"/>
    </row>
    <row r="531" spans="13:16" x14ac:dyDescent="0.4">
      <c r="M531" s="36"/>
      <c r="O531" s="36"/>
      <c r="P531" s="36"/>
    </row>
    <row r="532" spans="13:16" x14ac:dyDescent="0.4">
      <c r="M532" s="36"/>
      <c r="O532" s="36"/>
      <c r="P532" s="36"/>
    </row>
    <row r="533" spans="13:16" x14ac:dyDescent="0.4">
      <c r="M533" s="36"/>
      <c r="O533" s="36"/>
      <c r="P533" s="36"/>
    </row>
    <row r="534" spans="13:16" x14ac:dyDescent="0.4">
      <c r="M534" s="36"/>
      <c r="O534" s="36"/>
      <c r="P534" s="36"/>
    </row>
    <row r="535" spans="13:16" x14ac:dyDescent="0.4">
      <c r="M535" s="36"/>
      <c r="O535" s="36"/>
      <c r="P535" s="36"/>
    </row>
    <row r="536" spans="13:16" x14ac:dyDescent="0.4">
      <c r="M536" s="36"/>
      <c r="O536" s="36"/>
      <c r="P536" s="36"/>
    </row>
    <row r="537" spans="13:16" x14ac:dyDescent="0.4">
      <c r="M537" s="36"/>
      <c r="O537" s="36"/>
      <c r="P537" s="36"/>
    </row>
    <row r="538" spans="13:16" x14ac:dyDescent="0.4">
      <c r="M538" s="36"/>
      <c r="O538" s="36"/>
      <c r="P538" s="36"/>
    </row>
    <row r="539" spans="13:16" x14ac:dyDescent="0.4">
      <c r="M539" s="36"/>
      <c r="O539" s="36"/>
      <c r="P539" s="36"/>
    </row>
    <row r="540" spans="13:16" x14ac:dyDescent="0.4">
      <c r="M540" s="36"/>
      <c r="O540" s="36"/>
      <c r="P540" s="36"/>
    </row>
    <row r="541" spans="13:16" x14ac:dyDescent="0.4">
      <c r="M541" s="36"/>
      <c r="O541" s="36"/>
      <c r="P541" s="36"/>
    </row>
    <row r="542" spans="13:16" x14ac:dyDescent="0.4">
      <c r="M542" s="36"/>
      <c r="O542" s="36"/>
      <c r="P542" s="36"/>
    </row>
    <row r="543" spans="13:16" x14ac:dyDescent="0.4">
      <c r="M543" s="36"/>
      <c r="O543" s="36"/>
      <c r="P543" s="36"/>
    </row>
    <row r="544" spans="13:16" x14ac:dyDescent="0.4">
      <c r="M544" s="36"/>
      <c r="O544" s="36"/>
      <c r="P544" s="36"/>
    </row>
    <row r="545" spans="13:16" x14ac:dyDescent="0.4">
      <c r="M545" s="36"/>
      <c r="O545" s="36"/>
      <c r="P545" s="36"/>
    </row>
    <row r="546" spans="13:16" x14ac:dyDescent="0.4">
      <c r="M546" s="36"/>
      <c r="O546" s="36"/>
      <c r="P546" s="36"/>
    </row>
    <row r="547" spans="13:16" x14ac:dyDescent="0.4">
      <c r="M547" s="36"/>
      <c r="O547" s="36"/>
      <c r="P547" s="36"/>
    </row>
    <row r="548" spans="13:16" x14ac:dyDescent="0.4">
      <c r="M548" s="36"/>
      <c r="O548" s="36"/>
      <c r="P548" s="36"/>
    </row>
    <row r="549" spans="13:16" x14ac:dyDescent="0.4">
      <c r="M549" s="36"/>
      <c r="O549" s="36"/>
      <c r="P549" s="36"/>
    </row>
    <row r="550" spans="13:16" x14ac:dyDescent="0.4">
      <c r="M550" s="36"/>
      <c r="O550" s="36"/>
      <c r="P550" s="36"/>
    </row>
    <row r="551" spans="13:16" x14ac:dyDescent="0.4">
      <c r="M551" s="36"/>
      <c r="O551" s="36"/>
      <c r="P551" s="36"/>
    </row>
    <row r="552" spans="13:16" x14ac:dyDescent="0.4">
      <c r="M552" s="36"/>
      <c r="O552" s="36"/>
      <c r="P552" s="36"/>
    </row>
    <row r="553" spans="13:16" x14ac:dyDescent="0.4">
      <c r="M553" s="36"/>
      <c r="O553" s="36"/>
      <c r="P553" s="36"/>
    </row>
    <row r="554" spans="13:16" x14ac:dyDescent="0.4">
      <c r="M554" s="36"/>
      <c r="O554" s="36"/>
      <c r="P554" s="36"/>
    </row>
    <row r="555" spans="13:16" x14ac:dyDescent="0.4">
      <c r="M555" s="36"/>
      <c r="O555" s="36"/>
      <c r="P555" s="36"/>
    </row>
    <row r="556" spans="13:16" x14ac:dyDescent="0.4">
      <c r="M556" s="36"/>
      <c r="O556" s="36"/>
      <c r="P556" s="36"/>
    </row>
    <row r="557" spans="13:16" x14ac:dyDescent="0.4">
      <c r="M557" s="36"/>
      <c r="O557" s="36"/>
      <c r="P557" s="36"/>
    </row>
    <row r="558" spans="13:16" x14ac:dyDescent="0.4">
      <c r="M558" s="36"/>
      <c r="O558" s="36"/>
      <c r="P558" s="36"/>
    </row>
    <row r="559" spans="13:16" x14ac:dyDescent="0.4">
      <c r="M559" s="36"/>
      <c r="O559" s="36"/>
      <c r="P559" s="36"/>
    </row>
    <row r="560" spans="13:16" x14ac:dyDescent="0.4">
      <c r="M560" s="36"/>
      <c r="O560" s="36"/>
      <c r="P560" s="36"/>
    </row>
    <row r="561" spans="13:16" x14ac:dyDescent="0.4">
      <c r="M561" s="36"/>
      <c r="O561" s="36"/>
      <c r="P561" s="36"/>
    </row>
    <row r="562" spans="13:16" x14ac:dyDescent="0.4">
      <c r="M562" s="36"/>
      <c r="O562" s="36"/>
      <c r="P562" s="36"/>
    </row>
    <row r="563" spans="13:16" x14ac:dyDescent="0.4">
      <c r="M563" s="36"/>
      <c r="O563" s="36"/>
      <c r="P563" s="36"/>
    </row>
    <row r="564" spans="13:16" x14ac:dyDescent="0.4">
      <c r="M564" s="36"/>
      <c r="O564" s="36"/>
      <c r="P564" s="36"/>
    </row>
    <row r="565" spans="13:16" x14ac:dyDescent="0.4">
      <c r="M565" s="36"/>
      <c r="O565" s="36"/>
      <c r="P565" s="36"/>
    </row>
    <row r="566" spans="13:16" x14ac:dyDescent="0.4">
      <c r="M566" s="36"/>
      <c r="O566" s="36"/>
      <c r="P566" s="36"/>
    </row>
    <row r="567" spans="13:16" x14ac:dyDescent="0.4">
      <c r="M567" s="36"/>
      <c r="O567" s="36"/>
      <c r="P567" s="36"/>
    </row>
    <row r="568" spans="13:16" x14ac:dyDescent="0.4">
      <c r="M568" s="36"/>
      <c r="O568" s="36"/>
      <c r="P568" s="36"/>
    </row>
    <row r="569" spans="13:16" x14ac:dyDescent="0.4">
      <c r="M569" s="36"/>
      <c r="O569" s="36"/>
      <c r="P569" s="36"/>
    </row>
    <row r="570" spans="13:16" x14ac:dyDescent="0.4">
      <c r="M570" s="36"/>
      <c r="O570" s="36"/>
      <c r="P570" s="36"/>
    </row>
    <row r="571" spans="13:16" x14ac:dyDescent="0.4">
      <c r="M571" s="36"/>
      <c r="O571" s="36"/>
      <c r="P571" s="36"/>
    </row>
    <row r="572" spans="13:16" x14ac:dyDescent="0.4">
      <c r="M572" s="36"/>
      <c r="O572" s="36"/>
      <c r="P572" s="36"/>
    </row>
    <row r="573" spans="13:16" x14ac:dyDescent="0.4">
      <c r="M573" s="36"/>
      <c r="O573" s="36"/>
      <c r="P573" s="36"/>
    </row>
    <row r="574" spans="13:16" x14ac:dyDescent="0.4">
      <c r="M574" s="36"/>
      <c r="O574" s="36"/>
      <c r="P574" s="36"/>
    </row>
    <row r="575" spans="13:16" x14ac:dyDescent="0.4">
      <c r="M575" s="36"/>
      <c r="O575" s="36"/>
      <c r="P575" s="36"/>
    </row>
    <row r="576" spans="13:16" x14ac:dyDescent="0.4">
      <c r="M576" s="36"/>
      <c r="O576" s="36"/>
      <c r="P576" s="36"/>
    </row>
    <row r="577" spans="13:16" x14ac:dyDescent="0.4">
      <c r="M577" s="36"/>
      <c r="O577" s="36"/>
      <c r="P577" s="36"/>
    </row>
    <row r="578" spans="13:16" x14ac:dyDescent="0.4">
      <c r="M578" s="36"/>
      <c r="O578" s="36"/>
      <c r="P578" s="36"/>
    </row>
    <row r="579" spans="13:16" x14ac:dyDescent="0.4">
      <c r="M579" s="36"/>
      <c r="O579" s="36"/>
      <c r="P579" s="36"/>
    </row>
    <row r="580" spans="13:16" x14ac:dyDescent="0.4">
      <c r="M580" s="36"/>
      <c r="O580" s="36"/>
      <c r="P580" s="36"/>
    </row>
    <row r="581" spans="13:16" x14ac:dyDescent="0.4">
      <c r="M581" s="36"/>
      <c r="O581" s="36"/>
      <c r="P581" s="36"/>
    </row>
    <row r="582" spans="13:16" x14ac:dyDescent="0.4">
      <c r="M582" s="36"/>
      <c r="O582" s="36"/>
      <c r="P582" s="36"/>
    </row>
    <row r="583" spans="13:16" x14ac:dyDescent="0.4">
      <c r="M583" s="36"/>
      <c r="O583" s="36"/>
      <c r="P583" s="36"/>
    </row>
    <row r="584" spans="13:16" x14ac:dyDescent="0.4">
      <c r="M584" s="36"/>
      <c r="O584" s="36"/>
      <c r="P584" s="36"/>
    </row>
    <row r="585" spans="13:16" x14ac:dyDescent="0.4">
      <c r="M585" s="36"/>
      <c r="O585" s="36"/>
      <c r="P585" s="36"/>
    </row>
    <row r="586" spans="13:16" x14ac:dyDescent="0.4">
      <c r="M586" s="36"/>
      <c r="O586" s="36"/>
      <c r="P586" s="36"/>
    </row>
    <row r="587" spans="13:16" x14ac:dyDescent="0.4">
      <c r="M587" s="36"/>
      <c r="O587" s="36"/>
      <c r="P587" s="36"/>
    </row>
    <row r="588" spans="13:16" x14ac:dyDescent="0.4">
      <c r="M588" s="36"/>
      <c r="O588" s="36"/>
      <c r="P588" s="36"/>
    </row>
    <row r="589" spans="13:16" x14ac:dyDescent="0.4">
      <c r="M589" s="36"/>
      <c r="O589" s="36"/>
      <c r="P589" s="36"/>
    </row>
    <row r="590" spans="13:16" x14ac:dyDescent="0.4">
      <c r="M590" s="36"/>
      <c r="O590" s="36"/>
      <c r="P590" s="36"/>
    </row>
    <row r="591" spans="13:16" x14ac:dyDescent="0.4">
      <c r="M591" s="36"/>
      <c r="O591" s="36"/>
      <c r="P591" s="36"/>
    </row>
    <row r="592" spans="13:16" x14ac:dyDescent="0.4">
      <c r="M592" s="36"/>
      <c r="O592" s="36"/>
      <c r="P592" s="36"/>
    </row>
    <row r="593" spans="13:16" x14ac:dyDescent="0.4">
      <c r="M593" s="36"/>
      <c r="O593" s="36"/>
      <c r="P593" s="36"/>
    </row>
    <row r="594" spans="13:16" x14ac:dyDescent="0.4">
      <c r="M594" s="36"/>
      <c r="O594" s="36"/>
      <c r="P594" s="36"/>
    </row>
    <row r="595" spans="13:16" x14ac:dyDescent="0.4">
      <c r="M595" s="36"/>
      <c r="O595" s="36"/>
      <c r="P595" s="36"/>
    </row>
    <row r="596" spans="13:16" x14ac:dyDescent="0.4">
      <c r="M596" s="36"/>
      <c r="O596" s="36"/>
      <c r="P596" s="36"/>
    </row>
    <row r="597" spans="13:16" x14ac:dyDescent="0.4">
      <c r="M597" s="36"/>
      <c r="O597" s="36"/>
      <c r="P597" s="36"/>
    </row>
    <row r="598" spans="13:16" x14ac:dyDescent="0.4">
      <c r="M598" s="36"/>
      <c r="O598" s="36"/>
      <c r="P598" s="36"/>
    </row>
    <row r="599" spans="13:16" x14ac:dyDescent="0.4">
      <c r="M599" s="36"/>
      <c r="O599" s="36"/>
      <c r="P599" s="36"/>
    </row>
    <row r="600" spans="13:16" x14ac:dyDescent="0.4">
      <c r="M600" s="36"/>
      <c r="O600" s="36"/>
      <c r="P600" s="36"/>
    </row>
    <row r="601" spans="13:16" x14ac:dyDescent="0.4">
      <c r="M601" s="36"/>
      <c r="O601" s="36"/>
      <c r="P601" s="36"/>
    </row>
    <row r="602" spans="13:16" x14ac:dyDescent="0.4">
      <c r="M602" s="36"/>
      <c r="O602" s="36"/>
      <c r="P602" s="36"/>
    </row>
    <row r="603" spans="13:16" x14ac:dyDescent="0.4">
      <c r="M603" s="36"/>
      <c r="O603" s="36"/>
      <c r="P603" s="36"/>
    </row>
    <row r="604" spans="13:16" x14ac:dyDescent="0.4">
      <c r="M604" s="36"/>
      <c r="O604" s="36"/>
      <c r="P604" s="36"/>
    </row>
    <row r="605" spans="13:16" x14ac:dyDescent="0.4">
      <c r="M605" s="36"/>
      <c r="O605" s="36"/>
      <c r="P605" s="36"/>
    </row>
    <row r="606" spans="13:16" x14ac:dyDescent="0.4">
      <c r="M606" s="36"/>
      <c r="O606" s="36"/>
      <c r="P606" s="36"/>
    </row>
    <row r="607" spans="13:16" x14ac:dyDescent="0.4">
      <c r="M607" s="36"/>
      <c r="O607" s="36"/>
      <c r="P607" s="36"/>
    </row>
    <row r="608" spans="13:16" x14ac:dyDescent="0.4">
      <c r="M608" s="36"/>
      <c r="O608" s="36"/>
      <c r="P608" s="36"/>
    </row>
    <row r="609" spans="13:16" x14ac:dyDescent="0.4">
      <c r="M609" s="36"/>
      <c r="O609" s="36"/>
      <c r="P609" s="36"/>
    </row>
    <row r="610" spans="13:16" x14ac:dyDescent="0.4">
      <c r="M610" s="36"/>
      <c r="O610" s="36"/>
      <c r="P610" s="36"/>
    </row>
    <row r="611" spans="13:16" x14ac:dyDescent="0.4">
      <c r="M611" s="36"/>
      <c r="O611" s="36"/>
      <c r="P611" s="36"/>
    </row>
    <row r="612" spans="13:16" x14ac:dyDescent="0.4">
      <c r="M612" s="36"/>
      <c r="O612" s="36"/>
      <c r="P612" s="36"/>
    </row>
    <row r="613" spans="13:16" x14ac:dyDescent="0.4">
      <c r="M613" s="36"/>
      <c r="O613" s="36"/>
      <c r="P613" s="36"/>
    </row>
    <row r="614" spans="13:16" x14ac:dyDescent="0.4">
      <c r="M614" s="36"/>
      <c r="O614" s="36"/>
      <c r="P614" s="36"/>
    </row>
    <row r="615" spans="13:16" x14ac:dyDescent="0.4">
      <c r="M615" s="36"/>
      <c r="O615" s="36"/>
      <c r="P615" s="36"/>
    </row>
    <row r="616" spans="13:16" x14ac:dyDescent="0.4">
      <c r="M616" s="36"/>
      <c r="O616" s="36"/>
      <c r="P616" s="36"/>
    </row>
    <row r="617" spans="13:16" x14ac:dyDescent="0.4">
      <c r="M617" s="36"/>
      <c r="O617" s="36"/>
      <c r="P617" s="36"/>
    </row>
    <row r="618" spans="13:16" x14ac:dyDescent="0.4">
      <c r="M618" s="36"/>
      <c r="O618" s="36"/>
      <c r="P618" s="36"/>
    </row>
    <row r="619" spans="13:16" x14ac:dyDescent="0.4">
      <c r="M619" s="36"/>
      <c r="O619" s="36"/>
      <c r="P619" s="36"/>
    </row>
    <row r="620" spans="13:16" x14ac:dyDescent="0.4">
      <c r="M620" s="36"/>
      <c r="O620" s="36"/>
      <c r="P620" s="36"/>
    </row>
    <row r="621" spans="13:16" x14ac:dyDescent="0.4">
      <c r="M621" s="36"/>
      <c r="O621" s="36"/>
      <c r="P621" s="36"/>
    </row>
    <row r="622" spans="13:16" x14ac:dyDescent="0.4">
      <c r="M622" s="36"/>
      <c r="O622" s="36"/>
      <c r="P622" s="36"/>
    </row>
    <row r="623" spans="13:16" x14ac:dyDescent="0.4">
      <c r="M623" s="36"/>
      <c r="O623" s="36"/>
      <c r="P623" s="36"/>
    </row>
    <row r="624" spans="13:16" x14ac:dyDescent="0.4">
      <c r="M624" s="36"/>
      <c r="O624" s="36"/>
      <c r="P624" s="36"/>
    </row>
    <row r="625" spans="13:16" x14ac:dyDescent="0.4">
      <c r="M625" s="36"/>
      <c r="O625" s="36"/>
      <c r="P625" s="36"/>
    </row>
    <row r="626" spans="13:16" x14ac:dyDescent="0.4">
      <c r="M626" s="36"/>
      <c r="O626" s="36"/>
      <c r="P626" s="36"/>
    </row>
    <row r="627" spans="13:16" x14ac:dyDescent="0.4">
      <c r="M627" s="36"/>
      <c r="O627" s="36"/>
      <c r="P627" s="36"/>
    </row>
    <row r="628" spans="13:16" x14ac:dyDescent="0.4">
      <c r="M628" s="36"/>
      <c r="O628" s="36"/>
      <c r="P628" s="36"/>
    </row>
    <row r="629" spans="13:16" x14ac:dyDescent="0.4">
      <c r="M629" s="36"/>
      <c r="O629" s="36"/>
      <c r="P629" s="36"/>
    </row>
    <row r="630" spans="13:16" x14ac:dyDescent="0.4">
      <c r="M630" s="36"/>
      <c r="O630" s="36"/>
      <c r="P630" s="36"/>
    </row>
    <row r="631" spans="13:16" x14ac:dyDescent="0.4">
      <c r="M631" s="36"/>
      <c r="O631" s="36"/>
      <c r="P631" s="36"/>
    </row>
    <row r="632" spans="13:16" x14ac:dyDescent="0.4">
      <c r="M632" s="36"/>
      <c r="O632" s="36"/>
      <c r="P632" s="36"/>
    </row>
    <row r="633" spans="13:16" x14ac:dyDescent="0.4">
      <c r="M633" s="36"/>
      <c r="O633" s="36"/>
      <c r="P633" s="36"/>
    </row>
    <row r="634" spans="13:16" x14ac:dyDescent="0.4">
      <c r="M634" s="36"/>
      <c r="O634" s="36"/>
      <c r="P634" s="36"/>
    </row>
    <row r="635" spans="13:16" x14ac:dyDescent="0.4">
      <c r="M635" s="36"/>
      <c r="O635" s="36"/>
      <c r="P635" s="36"/>
    </row>
    <row r="636" spans="13:16" x14ac:dyDescent="0.4">
      <c r="M636" s="36"/>
      <c r="O636" s="36"/>
      <c r="P636" s="36"/>
    </row>
    <row r="637" spans="13:16" x14ac:dyDescent="0.4">
      <c r="M637" s="36"/>
      <c r="O637" s="36"/>
      <c r="P637" s="36"/>
    </row>
    <row r="638" spans="13:16" x14ac:dyDescent="0.4">
      <c r="M638" s="36"/>
      <c r="O638" s="36"/>
      <c r="P638" s="36"/>
    </row>
    <row r="639" spans="13:16" x14ac:dyDescent="0.4">
      <c r="M639" s="36"/>
      <c r="O639" s="36"/>
      <c r="P639" s="36"/>
    </row>
    <row r="640" spans="13:16" x14ac:dyDescent="0.4">
      <c r="M640" s="36"/>
      <c r="O640" s="36"/>
      <c r="P640" s="36"/>
    </row>
    <row r="641" spans="13:16" x14ac:dyDescent="0.4">
      <c r="M641" s="36"/>
      <c r="O641" s="36"/>
      <c r="P641" s="36"/>
    </row>
    <row r="642" spans="13:16" x14ac:dyDescent="0.4">
      <c r="M642" s="36"/>
      <c r="O642" s="36"/>
      <c r="P642" s="36"/>
    </row>
    <row r="643" spans="13:16" x14ac:dyDescent="0.4">
      <c r="M643" s="36"/>
      <c r="O643" s="36"/>
      <c r="P643" s="36"/>
    </row>
    <row r="644" spans="13:16" x14ac:dyDescent="0.4">
      <c r="M644" s="36"/>
      <c r="O644" s="36"/>
      <c r="P644" s="36"/>
    </row>
    <row r="645" spans="13:16" x14ac:dyDescent="0.4">
      <c r="M645" s="36"/>
      <c r="O645" s="36"/>
      <c r="P645" s="36"/>
    </row>
    <row r="646" spans="13:16" x14ac:dyDescent="0.4">
      <c r="M646" s="36"/>
      <c r="O646" s="36"/>
      <c r="P646" s="36"/>
    </row>
    <row r="647" spans="13:16" x14ac:dyDescent="0.4">
      <c r="M647" s="36"/>
      <c r="O647" s="36"/>
      <c r="P647" s="36"/>
    </row>
    <row r="648" spans="13:16" x14ac:dyDescent="0.4">
      <c r="M648" s="36"/>
      <c r="O648" s="36"/>
      <c r="P648" s="36"/>
    </row>
    <row r="649" spans="13:16" x14ac:dyDescent="0.4">
      <c r="M649" s="36"/>
      <c r="O649" s="36"/>
      <c r="P649" s="36"/>
    </row>
    <row r="650" spans="13:16" x14ac:dyDescent="0.4">
      <c r="M650" s="36"/>
      <c r="O650" s="36"/>
      <c r="P650" s="36"/>
    </row>
    <row r="651" spans="13:16" x14ac:dyDescent="0.4">
      <c r="M651" s="36"/>
      <c r="O651" s="36"/>
      <c r="P651" s="36"/>
    </row>
    <row r="652" spans="13:16" x14ac:dyDescent="0.4">
      <c r="M652" s="36"/>
      <c r="O652" s="36"/>
      <c r="P652" s="36"/>
    </row>
    <row r="653" spans="13:16" x14ac:dyDescent="0.4">
      <c r="M653" s="36"/>
      <c r="O653" s="36"/>
      <c r="P653" s="36"/>
    </row>
    <row r="654" spans="13:16" x14ac:dyDescent="0.4">
      <c r="M654" s="36"/>
      <c r="O654" s="36"/>
      <c r="P654" s="36"/>
    </row>
    <row r="655" spans="13:16" x14ac:dyDescent="0.4">
      <c r="M655" s="36"/>
      <c r="O655" s="36"/>
      <c r="P655" s="36"/>
    </row>
    <row r="656" spans="13:16" x14ac:dyDescent="0.4">
      <c r="M656" s="36"/>
      <c r="O656" s="36"/>
      <c r="P656" s="36"/>
    </row>
    <row r="657" spans="13:16" x14ac:dyDescent="0.4">
      <c r="M657" s="36"/>
      <c r="O657" s="36"/>
      <c r="P657" s="36"/>
    </row>
    <row r="658" spans="13:16" x14ac:dyDescent="0.4">
      <c r="M658" s="36"/>
      <c r="O658" s="36"/>
      <c r="P658" s="36"/>
    </row>
    <row r="659" spans="13:16" x14ac:dyDescent="0.4">
      <c r="M659" s="36"/>
      <c r="O659" s="36"/>
      <c r="P659" s="36"/>
    </row>
    <row r="660" spans="13:16" x14ac:dyDescent="0.4">
      <c r="M660" s="36"/>
      <c r="O660" s="36"/>
      <c r="P660" s="36"/>
    </row>
    <row r="661" spans="13:16" x14ac:dyDescent="0.4">
      <c r="M661" s="36"/>
      <c r="O661" s="36"/>
      <c r="P661" s="36"/>
    </row>
    <row r="662" spans="13:16" x14ac:dyDescent="0.4">
      <c r="M662" s="36"/>
      <c r="O662" s="36"/>
      <c r="P662" s="36"/>
    </row>
    <row r="663" spans="13:16" x14ac:dyDescent="0.4">
      <c r="M663" s="36"/>
      <c r="O663" s="36"/>
      <c r="P663" s="36"/>
    </row>
    <row r="664" spans="13:16" x14ac:dyDescent="0.4">
      <c r="M664" s="36"/>
      <c r="O664" s="36"/>
      <c r="P664" s="36"/>
    </row>
    <row r="665" spans="13:16" x14ac:dyDescent="0.4">
      <c r="M665" s="36"/>
      <c r="O665" s="36"/>
      <c r="P665" s="36"/>
    </row>
    <row r="666" spans="13:16" x14ac:dyDescent="0.4">
      <c r="M666" s="36"/>
      <c r="O666" s="36"/>
      <c r="P666" s="36"/>
    </row>
    <row r="667" spans="13:16" x14ac:dyDescent="0.4">
      <c r="M667" s="36"/>
      <c r="O667" s="36"/>
      <c r="P667" s="36"/>
    </row>
    <row r="668" spans="13:16" x14ac:dyDescent="0.4">
      <c r="M668" s="36"/>
      <c r="O668" s="36"/>
      <c r="P668" s="36"/>
    </row>
    <row r="669" spans="13:16" x14ac:dyDescent="0.4">
      <c r="M669" s="36"/>
      <c r="O669" s="36"/>
      <c r="P669" s="36"/>
    </row>
    <row r="670" spans="13:16" x14ac:dyDescent="0.4">
      <c r="M670" s="36"/>
      <c r="O670" s="36"/>
      <c r="P670" s="36"/>
    </row>
    <row r="671" spans="13:16" x14ac:dyDescent="0.4">
      <c r="M671" s="36"/>
      <c r="O671" s="36"/>
      <c r="P671" s="36"/>
    </row>
    <row r="672" spans="13:16" x14ac:dyDescent="0.4">
      <c r="M672" s="36"/>
      <c r="O672" s="36"/>
      <c r="P672" s="36"/>
    </row>
    <row r="673" spans="13:16" x14ac:dyDescent="0.4">
      <c r="M673" s="36"/>
      <c r="O673" s="36"/>
      <c r="P673" s="36"/>
    </row>
    <row r="674" spans="13:16" x14ac:dyDescent="0.4">
      <c r="M674" s="36"/>
      <c r="O674" s="36"/>
      <c r="P674" s="36"/>
    </row>
    <row r="675" spans="13:16" x14ac:dyDescent="0.4">
      <c r="M675" s="36"/>
      <c r="O675" s="36"/>
      <c r="P675" s="36"/>
    </row>
    <row r="676" spans="13:16" x14ac:dyDescent="0.4">
      <c r="M676" s="36"/>
      <c r="O676" s="36"/>
      <c r="P676" s="36"/>
    </row>
    <row r="677" spans="13:16" x14ac:dyDescent="0.4">
      <c r="M677" s="36"/>
      <c r="O677" s="36"/>
      <c r="P677" s="36"/>
    </row>
    <row r="678" spans="13:16" x14ac:dyDescent="0.4">
      <c r="M678" s="36"/>
      <c r="O678" s="36"/>
      <c r="P678" s="36"/>
    </row>
    <row r="679" spans="13:16" x14ac:dyDescent="0.4">
      <c r="M679" s="36"/>
      <c r="O679" s="36"/>
      <c r="P679" s="36"/>
    </row>
    <row r="680" spans="13:16" x14ac:dyDescent="0.4">
      <c r="M680" s="36"/>
      <c r="O680" s="36"/>
      <c r="P680" s="36"/>
    </row>
    <row r="681" spans="13:16" x14ac:dyDescent="0.4">
      <c r="M681" s="36"/>
      <c r="O681" s="36"/>
      <c r="P681" s="36"/>
    </row>
    <row r="682" spans="13:16" x14ac:dyDescent="0.4">
      <c r="M682" s="36"/>
      <c r="O682" s="36"/>
      <c r="P682" s="36"/>
    </row>
    <row r="683" spans="13:16" x14ac:dyDescent="0.4">
      <c r="M683" s="36"/>
      <c r="O683" s="36"/>
      <c r="P683" s="36"/>
    </row>
    <row r="684" spans="13:16" x14ac:dyDescent="0.4">
      <c r="M684" s="36"/>
      <c r="O684" s="36"/>
      <c r="P684" s="36"/>
    </row>
    <row r="685" spans="13:16" x14ac:dyDescent="0.4">
      <c r="M685" s="36"/>
      <c r="O685" s="36"/>
      <c r="P685" s="36"/>
    </row>
    <row r="686" spans="13:16" x14ac:dyDescent="0.4">
      <c r="M686" s="36"/>
      <c r="O686" s="36"/>
      <c r="P686" s="36"/>
    </row>
    <row r="687" spans="13:16" x14ac:dyDescent="0.4">
      <c r="M687" s="36"/>
      <c r="O687" s="36"/>
      <c r="P687" s="36"/>
    </row>
    <row r="688" spans="13:16" x14ac:dyDescent="0.4">
      <c r="M688" s="36"/>
      <c r="O688" s="36"/>
      <c r="P688" s="36"/>
    </row>
    <row r="689" spans="13:16" x14ac:dyDescent="0.4">
      <c r="M689" s="36"/>
      <c r="O689" s="36"/>
      <c r="P689" s="36"/>
    </row>
    <row r="690" spans="13:16" x14ac:dyDescent="0.4">
      <c r="M690" s="36"/>
      <c r="O690" s="36"/>
      <c r="P690" s="36"/>
    </row>
    <row r="691" spans="13:16" x14ac:dyDescent="0.4">
      <c r="M691" s="36"/>
      <c r="O691" s="36"/>
      <c r="P691" s="36"/>
    </row>
    <row r="692" spans="13:16" x14ac:dyDescent="0.4">
      <c r="M692" s="36"/>
      <c r="O692" s="36"/>
      <c r="P692" s="36"/>
    </row>
    <row r="693" spans="13:16" x14ac:dyDescent="0.4">
      <c r="M693" s="36"/>
      <c r="O693" s="36"/>
      <c r="P693" s="36"/>
    </row>
    <row r="694" spans="13:16" x14ac:dyDescent="0.4">
      <c r="M694" s="36"/>
      <c r="O694" s="36"/>
      <c r="P694" s="36"/>
    </row>
    <row r="695" spans="13:16" x14ac:dyDescent="0.4">
      <c r="M695" s="36"/>
      <c r="O695" s="36"/>
      <c r="P695" s="36"/>
    </row>
    <row r="696" spans="13:16" x14ac:dyDescent="0.4">
      <c r="M696" s="36"/>
      <c r="O696" s="36"/>
      <c r="P696" s="36"/>
    </row>
    <row r="697" spans="13:16" x14ac:dyDescent="0.4">
      <c r="M697" s="36"/>
      <c r="O697" s="36"/>
      <c r="P697" s="36"/>
    </row>
    <row r="698" spans="13:16" x14ac:dyDescent="0.4">
      <c r="M698" s="36"/>
      <c r="O698" s="36"/>
      <c r="P698" s="36"/>
    </row>
    <row r="699" spans="13:16" x14ac:dyDescent="0.4">
      <c r="M699" s="36"/>
      <c r="O699" s="36"/>
      <c r="P699" s="36"/>
    </row>
    <row r="700" spans="13:16" x14ac:dyDescent="0.4">
      <c r="M700" s="36"/>
      <c r="O700" s="36"/>
      <c r="P700" s="36"/>
    </row>
    <row r="701" spans="13:16" x14ac:dyDescent="0.4">
      <c r="M701" s="36"/>
      <c r="O701" s="36"/>
      <c r="P701" s="36"/>
    </row>
    <row r="702" spans="13:16" x14ac:dyDescent="0.4">
      <c r="M702" s="36"/>
      <c r="O702" s="36"/>
      <c r="P702" s="36"/>
    </row>
    <row r="703" spans="13:16" x14ac:dyDescent="0.4">
      <c r="M703" s="36"/>
      <c r="O703" s="36"/>
      <c r="P703" s="36"/>
    </row>
    <row r="704" spans="13:16" x14ac:dyDescent="0.4">
      <c r="M704" s="36"/>
      <c r="O704" s="36"/>
      <c r="P704" s="36"/>
    </row>
    <row r="705" spans="13:16" x14ac:dyDescent="0.4">
      <c r="M705" s="36"/>
      <c r="O705" s="36"/>
      <c r="P705" s="36"/>
    </row>
    <row r="706" spans="13:16" x14ac:dyDescent="0.4">
      <c r="M706" s="36"/>
      <c r="O706" s="36"/>
      <c r="P706" s="36"/>
    </row>
    <row r="707" spans="13:16" x14ac:dyDescent="0.4">
      <c r="M707" s="36"/>
      <c r="O707" s="36"/>
      <c r="P707" s="36"/>
    </row>
    <row r="708" spans="13:16" x14ac:dyDescent="0.4">
      <c r="M708" s="36"/>
      <c r="O708" s="36"/>
      <c r="P708" s="36"/>
    </row>
    <row r="709" spans="13:16" x14ac:dyDescent="0.4">
      <c r="M709" s="36"/>
      <c r="O709" s="36"/>
      <c r="P709" s="36"/>
    </row>
    <row r="710" spans="13:16" x14ac:dyDescent="0.4">
      <c r="M710" s="36"/>
      <c r="O710" s="36"/>
      <c r="P710" s="36"/>
    </row>
    <row r="711" spans="13:16" x14ac:dyDescent="0.4">
      <c r="M711" s="36"/>
      <c r="O711" s="36"/>
      <c r="P711" s="36"/>
    </row>
    <row r="712" spans="13:16" x14ac:dyDescent="0.4">
      <c r="M712" s="36"/>
      <c r="O712" s="36"/>
      <c r="P712" s="36"/>
    </row>
    <row r="713" spans="13:16" x14ac:dyDescent="0.4">
      <c r="M713" s="36"/>
      <c r="O713" s="36"/>
      <c r="P713" s="36"/>
    </row>
    <row r="714" spans="13:16" x14ac:dyDescent="0.4">
      <c r="M714" s="36"/>
      <c r="O714" s="36"/>
      <c r="P714" s="36"/>
    </row>
    <row r="715" spans="13:16" x14ac:dyDescent="0.4">
      <c r="M715" s="36"/>
      <c r="O715" s="36"/>
      <c r="P715" s="36"/>
    </row>
    <row r="716" spans="13:16" x14ac:dyDescent="0.4">
      <c r="M716" s="36"/>
      <c r="O716" s="36"/>
      <c r="P716" s="36"/>
    </row>
    <row r="717" spans="13:16" x14ac:dyDescent="0.4">
      <c r="M717" s="36"/>
      <c r="O717" s="36"/>
      <c r="P717" s="36"/>
    </row>
    <row r="718" spans="13:16" x14ac:dyDescent="0.4">
      <c r="M718" s="36"/>
      <c r="O718" s="36"/>
      <c r="P718" s="36"/>
    </row>
    <row r="719" spans="13:16" x14ac:dyDescent="0.4">
      <c r="M719" s="36"/>
      <c r="O719" s="36"/>
      <c r="P719" s="36"/>
    </row>
    <row r="720" spans="13:16" x14ac:dyDescent="0.4">
      <c r="M720" s="36"/>
      <c r="O720" s="36"/>
      <c r="P720" s="36"/>
    </row>
    <row r="721" spans="13:16" x14ac:dyDescent="0.4">
      <c r="M721" s="36"/>
      <c r="O721" s="36"/>
      <c r="P721" s="36"/>
    </row>
    <row r="722" spans="13:16" x14ac:dyDescent="0.4">
      <c r="M722" s="36"/>
      <c r="O722" s="36"/>
      <c r="P722" s="36"/>
    </row>
    <row r="723" spans="13:16" x14ac:dyDescent="0.4">
      <c r="M723" s="36"/>
      <c r="O723" s="36"/>
      <c r="P723" s="36"/>
    </row>
    <row r="724" spans="13:16" x14ac:dyDescent="0.4">
      <c r="M724" s="36"/>
      <c r="O724" s="36"/>
      <c r="P724" s="36"/>
    </row>
    <row r="725" spans="13:16" x14ac:dyDescent="0.4">
      <c r="M725" s="36"/>
      <c r="O725" s="36"/>
      <c r="P725" s="36"/>
    </row>
    <row r="726" spans="13:16" x14ac:dyDescent="0.4">
      <c r="M726" s="36"/>
      <c r="O726" s="36"/>
      <c r="P726" s="36"/>
    </row>
    <row r="727" spans="13:16" x14ac:dyDescent="0.4">
      <c r="M727" s="36"/>
      <c r="O727" s="36"/>
      <c r="P727" s="36"/>
    </row>
    <row r="728" spans="13:16" x14ac:dyDescent="0.4">
      <c r="M728" s="36"/>
      <c r="O728" s="36"/>
      <c r="P728" s="36"/>
    </row>
    <row r="729" spans="13:16" x14ac:dyDescent="0.4">
      <c r="M729" s="36"/>
      <c r="O729" s="36"/>
      <c r="P729" s="36"/>
    </row>
    <row r="730" spans="13:16" x14ac:dyDescent="0.4">
      <c r="M730" s="36"/>
      <c r="O730" s="36"/>
      <c r="P730" s="36"/>
    </row>
    <row r="731" spans="13:16" x14ac:dyDescent="0.4">
      <c r="M731" s="36"/>
      <c r="O731" s="36"/>
      <c r="P731" s="36"/>
    </row>
    <row r="732" spans="13:16" x14ac:dyDescent="0.4">
      <c r="M732" s="36"/>
      <c r="O732" s="36"/>
      <c r="P732" s="36"/>
    </row>
    <row r="733" spans="13:16" x14ac:dyDescent="0.4">
      <c r="M733" s="36"/>
      <c r="O733" s="36"/>
      <c r="P733" s="36"/>
    </row>
    <row r="734" spans="13:16" x14ac:dyDescent="0.4">
      <c r="M734" s="36"/>
      <c r="O734" s="36"/>
      <c r="P734" s="36"/>
    </row>
    <row r="735" spans="13:16" x14ac:dyDescent="0.4">
      <c r="M735" s="36"/>
      <c r="O735" s="36"/>
      <c r="P735" s="36"/>
    </row>
    <row r="736" spans="13:16" x14ac:dyDescent="0.4">
      <c r="M736" s="36"/>
      <c r="O736" s="36"/>
      <c r="P736" s="36"/>
    </row>
    <row r="737" spans="13:16" x14ac:dyDescent="0.4">
      <c r="M737" s="36"/>
      <c r="O737" s="36"/>
      <c r="P737" s="36"/>
    </row>
    <row r="738" spans="13:16" x14ac:dyDescent="0.4">
      <c r="M738" s="36"/>
      <c r="O738" s="36"/>
      <c r="P738" s="36"/>
    </row>
    <row r="739" spans="13:16" x14ac:dyDescent="0.4">
      <c r="M739" s="36"/>
      <c r="O739" s="36"/>
      <c r="P739" s="36"/>
    </row>
    <row r="740" spans="13:16" x14ac:dyDescent="0.4">
      <c r="M740" s="36"/>
      <c r="O740" s="36"/>
      <c r="P740" s="36"/>
    </row>
    <row r="741" spans="13:16" x14ac:dyDescent="0.4">
      <c r="M741" s="36"/>
      <c r="O741" s="36"/>
      <c r="P741" s="36"/>
    </row>
    <row r="742" spans="13:16" x14ac:dyDescent="0.4">
      <c r="M742" s="36"/>
      <c r="O742" s="36"/>
      <c r="P742" s="36"/>
    </row>
    <row r="743" spans="13:16" x14ac:dyDescent="0.4">
      <c r="M743" s="36"/>
      <c r="O743" s="36"/>
      <c r="P743" s="36"/>
    </row>
    <row r="744" spans="13:16" x14ac:dyDescent="0.4">
      <c r="M744" s="36"/>
      <c r="O744" s="36"/>
      <c r="P744" s="36"/>
    </row>
    <row r="745" spans="13:16" x14ac:dyDescent="0.4">
      <c r="M745" s="36"/>
      <c r="O745" s="36"/>
      <c r="P745" s="36"/>
    </row>
    <row r="746" spans="13:16" x14ac:dyDescent="0.4">
      <c r="M746" s="36"/>
      <c r="O746" s="36"/>
      <c r="P746" s="36"/>
    </row>
    <row r="747" spans="13:16" x14ac:dyDescent="0.4">
      <c r="M747" s="36"/>
      <c r="O747" s="36"/>
      <c r="P747" s="36"/>
    </row>
    <row r="748" spans="13:16" x14ac:dyDescent="0.4">
      <c r="M748" s="36"/>
      <c r="O748" s="36"/>
      <c r="P748" s="36"/>
    </row>
    <row r="749" spans="13:16" x14ac:dyDescent="0.4">
      <c r="M749" s="36"/>
      <c r="O749" s="36"/>
      <c r="P749" s="36"/>
    </row>
    <row r="750" spans="13:16" x14ac:dyDescent="0.4">
      <c r="M750" s="36"/>
      <c r="O750" s="36"/>
      <c r="P750" s="36"/>
    </row>
    <row r="751" spans="13:16" x14ac:dyDescent="0.4">
      <c r="M751" s="36"/>
      <c r="O751" s="36"/>
      <c r="P751" s="36"/>
    </row>
    <row r="752" spans="13:16" x14ac:dyDescent="0.4">
      <c r="M752" s="36"/>
      <c r="O752" s="36"/>
      <c r="P752" s="36"/>
    </row>
    <row r="753" spans="13:16" x14ac:dyDescent="0.4">
      <c r="M753" s="36"/>
      <c r="O753" s="36"/>
      <c r="P753" s="36"/>
    </row>
    <row r="754" spans="13:16" x14ac:dyDescent="0.4">
      <c r="M754" s="36"/>
      <c r="O754" s="36"/>
      <c r="P754" s="36"/>
    </row>
    <row r="755" spans="13:16" x14ac:dyDescent="0.4">
      <c r="M755" s="36"/>
      <c r="O755" s="36"/>
      <c r="P755" s="36"/>
    </row>
    <row r="756" spans="13:16" x14ac:dyDescent="0.4">
      <c r="M756" s="36"/>
      <c r="O756" s="36"/>
      <c r="P756" s="36"/>
    </row>
    <row r="757" spans="13:16" x14ac:dyDescent="0.4">
      <c r="M757" s="36"/>
      <c r="O757" s="36"/>
      <c r="P757" s="36"/>
    </row>
    <row r="758" spans="13:16" x14ac:dyDescent="0.4">
      <c r="M758" s="36"/>
      <c r="O758" s="36"/>
      <c r="P758" s="36"/>
    </row>
    <row r="759" spans="13:16" x14ac:dyDescent="0.4">
      <c r="M759" s="36"/>
      <c r="O759" s="36"/>
      <c r="P759" s="36"/>
    </row>
    <row r="760" spans="13:16" x14ac:dyDescent="0.4">
      <c r="M760" s="36"/>
      <c r="O760" s="36"/>
      <c r="P760" s="36"/>
    </row>
    <row r="761" spans="13:16" x14ac:dyDescent="0.4">
      <c r="M761" s="36"/>
      <c r="O761" s="36"/>
      <c r="P761" s="36"/>
    </row>
    <row r="762" spans="13:16" x14ac:dyDescent="0.4">
      <c r="M762" s="36"/>
      <c r="O762" s="36"/>
      <c r="P762" s="36"/>
    </row>
    <row r="763" spans="13:16" x14ac:dyDescent="0.4">
      <c r="M763" s="36"/>
      <c r="O763" s="36"/>
      <c r="P763" s="36"/>
    </row>
    <row r="764" spans="13:16" x14ac:dyDescent="0.4">
      <c r="M764" s="36"/>
      <c r="O764" s="36"/>
      <c r="P764" s="36"/>
    </row>
    <row r="765" spans="13:16" x14ac:dyDescent="0.4">
      <c r="M765" s="36"/>
      <c r="O765" s="36"/>
      <c r="P765" s="36"/>
    </row>
    <row r="766" spans="13:16" x14ac:dyDescent="0.4">
      <c r="M766" s="36"/>
      <c r="O766" s="36"/>
      <c r="P766" s="36"/>
    </row>
    <row r="767" spans="13:16" x14ac:dyDescent="0.4">
      <c r="M767" s="36"/>
      <c r="O767" s="36"/>
      <c r="P767" s="36"/>
    </row>
    <row r="768" spans="13:16" x14ac:dyDescent="0.4">
      <c r="M768" s="36"/>
      <c r="O768" s="36"/>
      <c r="P768" s="36"/>
    </row>
    <row r="769" spans="13:16" x14ac:dyDescent="0.4">
      <c r="M769" s="36"/>
      <c r="O769" s="36"/>
      <c r="P769" s="36"/>
    </row>
    <row r="770" spans="13:16" x14ac:dyDescent="0.4">
      <c r="M770" s="36"/>
      <c r="O770" s="36"/>
      <c r="P770" s="36"/>
    </row>
    <row r="771" spans="13:16" x14ac:dyDescent="0.4">
      <c r="M771" s="36"/>
      <c r="O771" s="36"/>
      <c r="P771" s="36"/>
    </row>
    <row r="772" spans="13:16" x14ac:dyDescent="0.4">
      <c r="M772" s="36"/>
      <c r="O772" s="36"/>
      <c r="P772" s="36"/>
    </row>
    <row r="773" spans="13:16" x14ac:dyDescent="0.4">
      <c r="M773" s="36"/>
      <c r="O773" s="36"/>
      <c r="P773" s="36"/>
    </row>
    <row r="774" spans="13:16" x14ac:dyDescent="0.4">
      <c r="M774" s="36"/>
      <c r="O774" s="36"/>
      <c r="P774" s="36"/>
    </row>
    <row r="775" spans="13:16" x14ac:dyDescent="0.4">
      <c r="M775" s="36"/>
      <c r="O775" s="36"/>
      <c r="P775" s="36"/>
    </row>
    <row r="776" spans="13:16" x14ac:dyDescent="0.4">
      <c r="M776" s="36"/>
      <c r="O776" s="36"/>
      <c r="P776" s="36"/>
    </row>
    <row r="777" spans="13:16" x14ac:dyDescent="0.4">
      <c r="M777" s="36"/>
      <c r="O777" s="36"/>
      <c r="P777" s="36"/>
    </row>
    <row r="778" spans="13:16" x14ac:dyDescent="0.4">
      <c r="M778" s="36"/>
      <c r="O778" s="36"/>
      <c r="P778" s="36"/>
    </row>
    <row r="779" spans="13:16" x14ac:dyDescent="0.4">
      <c r="M779" s="36"/>
      <c r="O779" s="36"/>
      <c r="P779" s="36"/>
    </row>
    <row r="780" spans="13:16" x14ac:dyDescent="0.4">
      <c r="M780" s="36"/>
      <c r="O780" s="36"/>
      <c r="P780" s="36"/>
    </row>
    <row r="781" spans="13:16" x14ac:dyDescent="0.4">
      <c r="M781" s="36"/>
      <c r="O781" s="36"/>
      <c r="P781" s="36"/>
    </row>
    <row r="782" spans="13:16" x14ac:dyDescent="0.4">
      <c r="M782" s="36"/>
      <c r="O782" s="36"/>
      <c r="P782" s="36"/>
    </row>
    <row r="783" spans="13:16" x14ac:dyDescent="0.4">
      <c r="M783" s="36"/>
      <c r="O783" s="36"/>
      <c r="P783" s="36"/>
    </row>
    <row r="784" spans="13:16" x14ac:dyDescent="0.4">
      <c r="M784" s="36"/>
      <c r="O784" s="36"/>
      <c r="P784" s="36"/>
    </row>
    <row r="785" spans="13:16" x14ac:dyDescent="0.4">
      <c r="M785" s="36"/>
      <c r="O785" s="36"/>
      <c r="P785" s="36"/>
    </row>
    <row r="786" spans="13:16" x14ac:dyDescent="0.4">
      <c r="M786" s="36"/>
      <c r="O786" s="36"/>
      <c r="P786" s="36"/>
    </row>
    <row r="787" spans="13:16" x14ac:dyDescent="0.4">
      <c r="M787" s="36"/>
      <c r="O787" s="36"/>
      <c r="P787" s="36"/>
    </row>
    <row r="788" spans="13:16" x14ac:dyDescent="0.4">
      <c r="M788" s="36"/>
      <c r="O788" s="36"/>
      <c r="P788" s="36"/>
    </row>
    <row r="789" spans="13:16" x14ac:dyDescent="0.4">
      <c r="M789" s="36"/>
      <c r="O789" s="36"/>
      <c r="P789" s="36"/>
    </row>
    <row r="790" spans="13:16" x14ac:dyDescent="0.4">
      <c r="M790" s="36"/>
      <c r="O790" s="36"/>
      <c r="P790" s="36"/>
    </row>
    <row r="791" spans="13:16" x14ac:dyDescent="0.4">
      <c r="M791" s="36"/>
      <c r="O791" s="36"/>
      <c r="P791" s="36"/>
    </row>
    <row r="792" spans="13:16" x14ac:dyDescent="0.4">
      <c r="M792" s="36"/>
      <c r="O792" s="36"/>
      <c r="P792" s="36"/>
    </row>
    <row r="793" spans="13:16" x14ac:dyDescent="0.4">
      <c r="M793" s="36"/>
      <c r="O793" s="36"/>
      <c r="P793" s="36"/>
    </row>
    <row r="794" spans="13:16" x14ac:dyDescent="0.4">
      <c r="M794" s="36"/>
      <c r="O794" s="36"/>
      <c r="P794" s="36"/>
    </row>
    <row r="795" spans="13:16" x14ac:dyDescent="0.4">
      <c r="M795" s="36"/>
      <c r="O795" s="36"/>
      <c r="P795" s="36"/>
    </row>
    <row r="796" spans="13:16" x14ac:dyDescent="0.4">
      <c r="M796" s="36"/>
      <c r="O796" s="36"/>
      <c r="P796" s="36"/>
    </row>
    <row r="797" spans="13:16" x14ac:dyDescent="0.4">
      <c r="M797" s="36"/>
      <c r="O797" s="36"/>
      <c r="P797" s="36"/>
    </row>
    <row r="798" spans="13:16" x14ac:dyDescent="0.4">
      <c r="M798" s="36"/>
      <c r="O798" s="36"/>
      <c r="P798" s="36"/>
    </row>
    <row r="799" spans="13:16" x14ac:dyDescent="0.4">
      <c r="M799" s="36"/>
      <c r="O799" s="36"/>
      <c r="P799" s="36"/>
    </row>
    <row r="800" spans="13:16" x14ac:dyDescent="0.4">
      <c r="M800" s="36"/>
      <c r="O800" s="36"/>
      <c r="P800" s="36"/>
    </row>
    <row r="801" spans="13:16" x14ac:dyDescent="0.4">
      <c r="M801" s="36"/>
      <c r="O801" s="36"/>
      <c r="P801" s="36"/>
    </row>
    <row r="802" spans="13:16" x14ac:dyDescent="0.4">
      <c r="M802" s="36"/>
      <c r="O802" s="36"/>
      <c r="P802" s="36"/>
    </row>
    <row r="803" spans="13:16" x14ac:dyDescent="0.4">
      <c r="M803" s="36"/>
      <c r="O803" s="36"/>
      <c r="P803" s="36"/>
    </row>
    <row r="804" spans="13:16" x14ac:dyDescent="0.4">
      <c r="M804" s="36"/>
      <c r="O804" s="36"/>
      <c r="P804" s="36"/>
    </row>
    <row r="805" spans="13:16" x14ac:dyDescent="0.4">
      <c r="M805" s="36"/>
      <c r="O805" s="36"/>
      <c r="P805" s="36"/>
    </row>
    <row r="806" spans="13:16" x14ac:dyDescent="0.4">
      <c r="M806" s="36"/>
      <c r="O806" s="36"/>
      <c r="P806" s="36"/>
    </row>
    <row r="807" spans="13:16" x14ac:dyDescent="0.4">
      <c r="M807" s="36"/>
      <c r="O807" s="36"/>
      <c r="P807" s="36"/>
    </row>
    <row r="808" spans="13:16" x14ac:dyDescent="0.4">
      <c r="M808" s="36"/>
      <c r="O808" s="36"/>
      <c r="P808" s="36"/>
    </row>
    <row r="809" spans="13:16" x14ac:dyDescent="0.4">
      <c r="M809" s="36"/>
      <c r="O809" s="36"/>
      <c r="P809" s="36"/>
    </row>
    <row r="810" spans="13:16" x14ac:dyDescent="0.4">
      <c r="M810" s="36"/>
      <c r="O810" s="36"/>
      <c r="P810" s="36"/>
    </row>
    <row r="811" spans="13:16" x14ac:dyDescent="0.4">
      <c r="M811" s="36"/>
      <c r="O811" s="36"/>
      <c r="P811" s="36"/>
    </row>
    <row r="812" spans="13:16" x14ac:dyDescent="0.4">
      <c r="M812" s="36"/>
      <c r="O812" s="36"/>
      <c r="P812" s="36"/>
    </row>
    <row r="813" spans="13:16" x14ac:dyDescent="0.4">
      <c r="M813" s="36"/>
      <c r="O813" s="36"/>
      <c r="P813" s="36"/>
    </row>
    <row r="814" spans="13:16" x14ac:dyDescent="0.4">
      <c r="M814" s="36"/>
      <c r="O814" s="36"/>
      <c r="P814" s="36"/>
    </row>
    <row r="815" spans="13:16" x14ac:dyDescent="0.4">
      <c r="M815" s="36"/>
      <c r="O815" s="36"/>
      <c r="P815" s="36"/>
    </row>
    <row r="816" spans="13:16" x14ac:dyDescent="0.4">
      <c r="M816" s="36"/>
      <c r="O816" s="36"/>
      <c r="P816" s="36"/>
    </row>
    <row r="817" spans="13:16" x14ac:dyDescent="0.4">
      <c r="M817" s="36"/>
      <c r="O817" s="36"/>
      <c r="P817" s="36"/>
    </row>
    <row r="818" spans="13:16" x14ac:dyDescent="0.4">
      <c r="M818" s="36"/>
      <c r="O818" s="36"/>
      <c r="P818" s="36"/>
    </row>
    <row r="819" spans="13:16" x14ac:dyDescent="0.4">
      <c r="M819" s="36"/>
      <c r="O819" s="36"/>
      <c r="P819" s="36"/>
    </row>
    <row r="820" spans="13:16" x14ac:dyDescent="0.4">
      <c r="M820" s="36"/>
      <c r="O820" s="36"/>
      <c r="P820" s="36"/>
    </row>
    <row r="821" spans="13:16" x14ac:dyDescent="0.4">
      <c r="M821" s="36"/>
      <c r="O821" s="36"/>
      <c r="P821" s="36"/>
    </row>
    <row r="822" spans="13:16" x14ac:dyDescent="0.4">
      <c r="M822" s="36"/>
      <c r="O822" s="36"/>
      <c r="P822" s="36"/>
    </row>
    <row r="823" spans="13:16" x14ac:dyDescent="0.4">
      <c r="M823" s="36"/>
      <c r="O823" s="36"/>
      <c r="P823" s="36"/>
    </row>
    <row r="824" spans="13:16" x14ac:dyDescent="0.4">
      <c r="M824" s="36"/>
      <c r="O824" s="36"/>
      <c r="P824" s="36"/>
    </row>
    <row r="825" spans="13:16" x14ac:dyDescent="0.4">
      <c r="M825" s="36"/>
      <c r="O825" s="36"/>
      <c r="P825" s="36"/>
    </row>
    <row r="826" spans="13:16" x14ac:dyDescent="0.4">
      <c r="M826" s="36"/>
      <c r="O826" s="36"/>
      <c r="P826" s="36"/>
    </row>
    <row r="827" spans="13:16" x14ac:dyDescent="0.4">
      <c r="M827" s="36"/>
      <c r="O827" s="36"/>
      <c r="P827" s="36"/>
    </row>
    <row r="828" spans="13:16" x14ac:dyDescent="0.4">
      <c r="M828" s="36"/>
      <c r="O828" s="36"/>
      <c r="P828" s="36"/>
    </row>
    <row r="829" spans="13:16" x14ac:dyDescent="0.4">
      <c r="M829" s="36"/>
      <c r="O829" s="36"/>
      <c r="P829" s="36"/>
    </row>
    <row r="830" spans="13:16" x14ac:dyDescent="0.4">
      <c r="M830" s="36"/>
      <c r="O830" s="36"/>
      <c r="P830" s="36"/>
    </row>
    <row r="831" spans="13:16" x14ac:dyDescent="0.4">
      <c r="M831" s="36"/>
      <c r="O831" s="36"/>
      <c r="P831" s="36"/>
    </row>
    <row r="832" spans="13:16" x14ac:dyDescent="0.4">
      <c r="M832" s="36"/>
      <c r="O832" s="36"/>
      <c r="P832" s="36"/>
    </row>
    <row r="833" spans="13:16" x14ac:dyDescent="0.4">
      <c r="M833" s="36"/>
      <c r="O833" s="36"/>
      <c r="P833" s="36"/>
    </row>
    <row r="834" spans="13:16" x14ac:dyDescent="0.4">
      <c r="M834" s="36"/>
      <c r="O834" s="36"/>
      <c r="P834" s="36"/>
    </row>
    <row r="835" spans="13:16" x14ac:dyDescent="0.4">
      <c r="M835" s="36"/>
      <c r="O835" s="36"/>
      <c r="P835" s="36"/>
    </row>
    <row r="836" spans="13:16" x14ac:dyDescent="0.4">
      <c r="M836" s="36"/>
      <c r="O836" s="36"/>
      <c r="P836" s="36"/>
    </row>
    <row r="837" spans="13:16" x14ac:dyDescent="0.4">
      <c r="M837" s="36"/>
      <c r="O837" s="36"/>
      <c r="P837" s="36"/>
    </row>
    <row r="838" spans="13:16" x14ac:dyDescent="0.4">
      <c r="M838" s="36"/>
      <c r="O838" s="36"/>
      <c r="P838" s="36"/>
    </row>
    <row r="839" spans="13:16" x14ac:dyDescent="0.4">
      <c r="M839" s="36"/>
      <c r="O839" s="36"/>
      <c r="P839" s="36"/>
    </row>
    <row r="840" spans="13:16" x14ac:dyDescent="0.4">
      <c r="M840" s="36"/>
      <c r="O840" s="36"/>
      <c r="P840" s="36"/>
    </row>
    <row r="841" spans="13:16" x14ac:dyDescent="0.4">
      <c r="M841" s="36"/>
      <c r="O841" s="36"/>
      <c r="P841" s="36"/>
    </row>
    <row r="842" spans="13:16" x14ac:dyDescent="0.4">
      <c r="M842" s="36"/>
      <c r="O842" s="36"/>
      <c r="P842" s="36"/>
    </row>
    <row r="843" spans="13:16" x14ac:dyDescent="0.4">
      <c r="M843" s="36"/>
      <c r="O843" s="36"/>
      <c r="P843" s="36"/>
    </row>
    <row r="844" spans="13:16" x14ac:dyDescent="0.4">
      <c r="M844" s="36"/>
      <c r="O844" s="36"/>
      <c r="P844" s="36"/>
    </row>
    <row r="845" spans="13:16" x14ac:dyDescent="0.4">
      <c r="M845" s="36"/>
      <c r="O845" s="36"/>
      <c r="P845" s="36"/>
    </row>
    <row r="846" spans="13:16" x14ac:dyDescent="0.4">
      <c r="M846" s="36"/>
      <c r="O846" s="36"/>
      <c r="P846" s="36"/>
    </row>
    <row r="847" spans="13:16" x14ac:dyDescent="0.4">
      <c r="M847" s="36"/>
      <c r="O847" s="36"/>
      <c r="P847" s="36"/>
    </row>
    <row r="848" spans="13:16" x14ac:dyDescent="0.4">
      <c r="M848" s="36"/>
      <c r="O848" s="36"/>
      <c r="P848" s="36"/>
    </row>
    <row r="849" spans="13:16" x14ac:dyDescent="0.4">
      <c r="M849" s="36"/>
      <c r="O849" s="36"/>
      <c r="P849" s="36"/>
    </row>
    <row r="850" spans="13:16" x14ac:dyDescent="0.4">
      <c r="M850" s="36"/>
      <c r="O850" s="36"/>
      <c r="P850" s="36"/>
    </row>
    <row r="851" spans="13:16" x14ac:dyDescent="0.4">
      <c r="M851" s="36"/>
      <c r="O851" s="36"/>
      <c r="P851" s="36"/>
    </row>
    <row r="852" spans="13:16" x14ac:dyDescent="0.4">
      <c r="M852" s="36"/>
      <c r="O852" s="36"/>
      <c r="P852" s="36"/>
    </row>
    <row r="853" spans="13:16" x14ac:dyDescent="0.4">
      <c r="M853" s="36"/>
      <c r="O853" s="36"/>
      <c r="P853" s="36"/>
    </row>
    <row r="854" spans="13:16" x14ac:dyDescent="0.4">
      <c r="M854" s="36"/>
      <c r="O854" s="36"/>
      <c r="P854" s="36"/>
    </row>
    <row r="855" spans="13:16" x14ac:dyDescent="0.4">
      <c r="M855" s="36"/>
      <c r="O855" s="36"/>
      <c r="P855" s="36"/>
    </row>
    <row r="856" spans="13:16" x14ac:dyDescent="0.4">
      <c r="M856" s="36"/>
      <c r="O856" s="36"/>
      <c r="P856" s="36"/>
    </row>
    <row r="857" spans="13:16" x14ac:dyDescent="0.4">
      <c r="M857" s="36"/>
      <c r="O857" s="36"/>
      <c r="P857" s="36"/>
    </row>
    <row r="858" spans="13:16" x14ac:dyDescent="0.4">
      <c r="M858" s="36"/>
      <c r="O858" s="36"/>
      <c r="P858" s="36"/>
    </row>
    <row r="859" spans="13:16" x14ac:dyDescent="0.4">
      <c r="M859" s="36"/>
      <c r="O859" s="36"/>
      <c r="P859" s="36"/>
    </row>
    <row r="860" spans="13:16" x14ac:dyDescent="0.4">
      <c r="M860" s="36"/>
      <c r="O860" s="36"/>
      <c r="P860" s="36"/>
    </row>
    <row r="861" spans="13:16" x14ac:dyDescent="0.4">
      <c r="M861" s="36"/>
      <c r="O861" s="36"/>
      <c r="P861" s="36"/>
    </row>
    <row r="862" spans="13:16" x14ac:dyDescent="0.4">
      <c r="M862" s="36"/>
      <c r="O862" s="36"/>
      <c r="P862" s="36"/>
    </row>
    <row r="863" spans="13:16" x14ac:dyDescent="0.4">
      <c r="M863" s="36"/>
      <c r="O863" s="36"/>
      <c r="P863" s="36"/>
    </row>
    <row r="864" spans="13:16" x14ac:dyDescent="0.4">
      <c r="M864" s="36"/>
      <c r="O864" s="36"/>
      <c r="P864" s="36"/>
    </row>
    <row r="865" spans="13:16" x14ac:dyDescent="0.4">
      <c r="M865" s="36"/>
      <c r="O865" s="36"/>
      <c r="P865" s="36"/>
    </row>
    <row r="866" spans="13:16" x14ac:dyDescent="0.4">
      <c r="M866" s="36"/>
      <c r="O866" s="36"/>
      <c r="P866" s="36"/>
    </row>
    <row r="867" spans="13:16" x14ac:dyDescent="0.4">
      <c r="M867" s="36"/>
      <c r="O867" s="36"/>
      <c r="P867" s="36"/>
    </row>
    <row r="868" spans="13:16" x14ac:dyDescent="0.4">
      <c r="M868" s="36"/>
      <c r="O868" s="36"/>
      <c r="P868" s="36"/>
    </row>
    <row r="869" spans="13:16" x14ac:dyDescent="0.4">
      <c r="M869" s="36"/>
      <c r="O869" s="36"/>
      <c r="P869" s="36"/>
    </row>
    <row r="870" spans="13:16" x14ac:dyDescent="0.4">
      <c r="M870" s="36"/>
      <c r="O870" s="36"/>
      <c r="P870" s="36"/>
    </row>
    <row r="871" spans="13:16" x14ac:dyDescent="0.4">
      <c r="M871" s="36"/>
      <c r="O871" s="36"/>
      <c r="P871" s="36"/>
    </row>
    <row r="872" spans="13:16" x14ac:dyDescent="0.4">
      <c r="M872" s="36"/>
      <c r="O872" s="36"/>
      <c r="P872" s="36"/>
    </row>
    <row r="873" spans="13:16" x14ac:dyDescent="0.4">
      <c r="M873" s="36"/>
      <c r="O873" s="36"/>
      <c r="P873" s="36"/>
    </row>
    <row r="874" spans="13:16" x14ac:dyDescent="0.4">
      <c r="M874" s="36"/>
      <c r="O874" s="36"/>
      <c r="P874" s="36"/>
    </row>
    <row r="875" spans="13:16" x14ac:dyDescent="0.4">
      <c r="M875" s="36"/>
      <c r="O875" s="36"/>
      <c r="P875" s="36"/>
    </row>
    <row r="876" spans="13:16" x14ac:dyDescent="0.4">
      <c r="M876" s="36"/>
      <c r="O876" s="36"/>
      <c r="P876" s="36"/>
    </row>
    <row r="877" spans="13:16" x14ac:dyDescent="0.4">
      <c r="M877" s="36"/>
      <c r="O877" s="36"/>
      <c r="P877" s="36"/>
    </row>
    <row r="878" spans="13:16" x14ac:dyDescent="0.4">
      <c r="M878" s="36"/>
      <c r="O878" s="36"/>
      <c r="P878" s="36"/>
    </row>
    <row r="879" spans="13:16" x14ac:dyDescent="0.4">
      <c r="M879" s="36"/>
      <c r="O879" s="36"/>
      <c r="P879" s="36"/>
    </row>
    <row r="880" spans="13:16" x14ac:dyDescent="0.4">
      <c r="M880" s="36"/>
      <c r="O880" s="36"/>
      <c r="P880" s="36"/>
    </row>
    <row r="881" spans="13:16" x14ac:dyDescent="0.4">
      <c r="M881" s="36"/>
      <c r="O881" s="36"/>
      <c r="P881" s="36"/>
    </row>
    <row r="882" spans="13:16" x14ac:dyDescent="0.4">
      <c r="M882" s="36"/>
      <c r="O882" s="36"/>
      <c r="P882" s="36"/>
    </row>
    <row r="883" spans="13:16" x14ac:dyDescent="0.4">
      <c r="M883" s="36"/>
      <c r="O883" s="36"/>
      <c r="P883" s="36"/>
    </row>
    <row r="884" spans="13:16" x14ac:dyDescent="0.4">
      <c r="M884" s="36"/>
      <c r="O884" s="36"/>
      <c r="P884" s="36"/>
    </row>
    <row r="885" spans="13:16" x14ac:dyDescent="0.4">
      <c r="M885" s="36"/>
      <c r="O885" s="36"/>
      <c r="P885" s="36"/>
    </row>
    <row r="886" spans="13:16" x14ac:dyDescent="0.4">
      <c r="M886" s="36"/>
      <c r="O886" s="36"/>
      <c r="P886" s="36"/>
    </row>
    <row r="887" spans="13:16" x14ac:dyDescent="0.4">
      <c r="M887" s="36"/>
      <c r="O887" s="36"/>
      <c r="P887" s="36"/>
    </row>
    <row r="888" spans="13:16" x14ac:dyDescent="0.4">
      <c r="M888" s="36"/>
      <c r="O888" s="36"/>
      <c r="P888" s="36"/>
    </row>
    <row r="889" spans="13:16" x14ac:dyDescent="0.4">
      <c r="M889" s="36"/>
      <c r="O889" s="36"/>
      <c r="P889" s="36"/>
    </row>
    <row r="890" spans="13:16" x14ac:dyDescent="0.4">
      <c r="M890" s="36"/>
      <c r="O890" s="36"/>
      <c r="P890" s="36"/>
    </row>
    <row r="891" spans="13:16" x14ac:dyDescent="0.4">
      <c r="M891" s="36"/>
      <c r="O891" s="36"/>
      <c r="P891" s="36"/>
    </row>
    <row r="892" spans="13:16" x14ac:dyDescent="0.4">
      <c r="M892" s="36"/>
      <c r="O892" s="36"/>
      <c r="P892" s="36"/>
    </row>
    <row r="893" spans="13:16" x14ac:dyDescent="0.4">
      <c r="M893" s="36"/>
      <c r="O893" s="36"/>
      <c r="P893" s="36"/>
    </row>
    <row r="894" spans="13:16" x14ac:dyDescent="0.4">
      <c r="M894" s="36"/>
      <c r="O894" s="36"/>
      <c r="P894" s="36"/>
    </row>
    <row r="895" spans="13:16" x14ac:dyDescent="0.4">
      <c r="M895" s="36"/>
      <c r="O895" s="36"/>
      <c r="P895" s="36"/>
    </row>
    <row r="896" spans="13:16" x14ac:dyDescent="0.4">
      <c r="M896" s="36"/>
      <c r="O896" s="36"/>
      <c r="P896" s="36"/>
    </row>
    <row r="897" spans="13:16" x14ac:dyDescent="0.4">
      <c r="M897" s="36"/>
      <c r="O897" s="36"/>
      <c r="P897" s="36"/>
    </row>
    <row r="898" spans="13:16" x14ac:dyDescent="0.4">
      <c r="M898" s="36"/>
      <c r="O898" s="36"/>
      <c r="P898" s="36"/>
    </row>
    <row r="899" spans="13:16" x14ac:dyDescent="0.4">
      <c r="M899" s="36"/>
      <c r="O899" s="36"/>
      <c r="P899" s="36"/>
    </row>
    <row r="900" spans="13:16" x14ac:dyDescent="0.4">
      <c r="M900" s="36"/>
      <c r="O900" s="36"/>
      <c r="P900" s="36"/>
    </row>
    <row r="901" spans="13:16" x14ac:dyDescent="0.4">
      <c r="M901" s="36"/>
      <c r="O901" s="36"/>
      <c r="P901" s="36"/>
    </row>
    <row r="902" spans="13:16" x14ac:dyDescent="0.4">
      <c r="M902" s="36"/>
      <c r="O902" s="36"/>
      <c r="P902" s="36"/>
    </row>
    <row r="903" spans="13:16" x14ac:dyDescent="0.4">
      <c r="M903" s="36"/>
      <c r="O903" s="36"/>
      <c r="P903" s="36"/>
    </row>
    <row r="904" spans="13:16" x14ac:dyDescent="0.4">
      <c r="M904" s="36"/>
      <c r="O904" s="36"/>
      <c r="P904" s="36"/>
    </row>
    <row r="905" spans="13:16" x14ac:dyDescent="0.4">
      <c r="M905" s="36"/>
      <c r="O905" s="36"/>
      <c r="P905" s="36"/>
    </row>
    <row r="906" spans="13:16" x14ac:dyDescent="0.4">
      <c r="M906" s="36"/>
      <c r="O906" s="36"/>
      <c r="P906" s="36"/>
    </row>
    <row r="907" spans="13:16" x14ac:dyDescent="0.4">
      <c r="M907" s="36"/>
      <c r="O907" s="36"/>
      <c r="P907" s="36"/>
    </row>
    <row r="908" spans="13:16" x14ac:dyDescent="0.4">
      <c r="M908" s="36"/>
      <c r="O908" s="36"/>
      <c r="P908" s="36"/>
    </row>
    <row r="909" spans="13:16" x14ac:dyDescent="0.4">
      <c r="M909" s="36"/>
      <c r="O909" s="36"/>
      <c r="P909" s="36"/>
    </row>
    <row r="910" spans="13:16" x14ac:dyDescent="0.4">
      <c r="M910" s="36"/>
      <c r="O910" s="36"/>
      <c r="P910" s="36"/>
    </row>
    <row r="911" spans="13:16" x14ac:dyDescent="0.4">
      <c r="M911" s="36"/>
      <c r="O911" s="36"/>
      <c r="P911" s="36"/>
    </row>
    <row r="912" spans="13:16" x14ac:dyDescent="0.4">
      <c r="M912" s="36"/>
      <c r="O912" s="36"/>
      <c r="P912" s="36"/>
    </row>
    <row r="913" spans="13:16" x14ac:dyDescent="0.4">
      <c r="M913" s="36"/>
      <c r="O913" s="36"/>
      <c r="P913" s="36"/>
    </row>
    <row r="914" spans="13:16" x14ac:dyDescent="0.4">
      <c r="M914" s="36"/>
      <c r="O914" s="36"/>
      <c r="P914" s="36"/>
    </row>
    <row r="915" spans="13:16" x14ac:dyDescent="0.4">
      <c r="M915" s="36"/>
      <c r="O915" s="36"/>
      <c r="P915" s="36"/>
    </row>
    <row r="916" spans="13:16" x14ac:dyDescent="0.4">
      <c r="M916" s="36"/>
      <c r="O916" s="36"/>
      <c r="P916" s="36"/>
    </row>
    <row r="917" spans="13:16" x14ac:dyDescent="0.4">
      <c r="M917" s="36"/>
      <c r="O917" s="36"/>
      <c r="P917" s="36"/>
    </row>
    <row r="918" spans="13:16" x14ac:dyDescent="0.4">
      <c r="M918" s="36"/>
      <c r="O918" s="36"/>
      <c r="P918" s="36"/>
    </row>
    <row r="919" spans="13:16" x14ac:dyDescent="0.4">
      <c r="M919" s="36"/>
      <c r="O919" s="36"/>
      <c r="P919" s="36"/>
    </row>
    <row r="920" spans="13:16" x14ac:dyDescent="0.4">
      <c r="M920" s="36"/>
      <c r="O920" s="36"/>
      <c r="P920" s="36"/>
    </row>
    <row r="921" spans="13:16" x14ac:dyDescent="0.4">
      <c r="M921" s="36"/>
      <c r="O921" s="36"/>
      <c r="P921" s="36"/>
    </row>
    <row r="922" spans="13:16" x14ac:dyDescent="0.4">
      <c r="M922" s="36"/>
      <c r="O922" s="36"/>
      <c r="P922" s="36"/>
    </row>
    <row r="923" spans="13:16" x14ac:dyDescent="0.4">
      <c r="M923" s="36"/>
      <c r="O923" s="36"/>
      <c r="P923" s="36"/>
    </row>
    <row r="924" spans="13:16" x14ac:dyDescent="0.4">
      <c r="M924" s="36"/>
      <c r="O924" s="36"/>
      <c r="P924" s="36"/>
    </row>
    <row r="925" spans="13:16" x14ac:dyDescent="0.4">
      <c r="M925" s="36"/>
      <c r="O925" s="36"/>
      <c r="P925" s="36"/>
    </row>
    <row r="926" spans="13:16" x14ac:dyDescent="0.4">
      <c r="M926" s="36"/>
      <c r="O926" s="36"/>
      <c r="P926" s="36"/>
    </row>
    <row r="927" spans="13:16" x14ac:dyDescent="0.4">
      <c r="M927" s="36"/>
      <c r="O927" s="36"/>
      <c r="P927" s="36"/>
    </row>
    <row r="928" spans="13:16" x14ac:dyDescent="0.4">
      <c r="M928" s="36"/>
      <c r="O928" s="36"/>
      <c r="P928" s="36"/>
    </row>
    <row r="929" spans="13:16" x14ac:dyDescent="0.4">
      <c r="M929" s="36"/>
      <c r="O929" s="36"/>
      <c r="P929" s="36"/>
    </row>
    <row r="930" spans="13:16" x14ac:dyDescent="0.4">
      <c r="M930" s="36"/>
      <c r="O930" s="36"/>
      <c r="P930" s="36"/>
    </row>
    <row r="931" spans="13:16" x14ac:dyDescent="0.4">
      <c r="M931" s="36"/>
      <c r="O931" s="36"/>
      <c r="P931" s="36"/>
    </row>
    <row r="932" spans="13:16" x14ac:dyDescent="0.4">
      <c r="M932" s="36"/>
      <c r="O932" s="36"/>
      <c r="P932" s="36"/>
    </row>
    <row r="933" spans="13:16" x14ac:dyDescent="0.4">
      <c r="M933" s="36"/>
      <c r="O933" s="36"/>
      <c r="P933" s="36"/>
    </row>
    <row r="934" spans="13:16" x14ac:dyDescent="0.4">
      <c r="M934" s="36"/>
      <c r="O934" s="36"/>
      <c r="P934" s="36"/>
    </row>
    <row r="935" spans="13:16" x14ac:dyDescent="0.4">
      <c r="M935" s="36"/>
      <c r="O935" s="36"/>
      <c r="P935" s="36"/>
    </row>
    <row r="936" spans="13:16" x14ac:dyDescent="0.4">
      <c r="M936" s="36"/>
      <c r="O936" s="36"/>
      <c r="P936" s="36"/>
    </row>
    <row r="937" spans="13:16" x14ac:dyDescent="0.4">
      <c r="M937" s="36"/>
      <c r="O937" s="36"/>
      <c r="P937" s="36"/>
    </row>
    <row r="938" spans="13:16" x14ac:dyDescent="0.4">
      <c r="M938" s="36"/>
      <c r="O938" s="36"/>
      <c r="P938" s="36"/>
    </row>
    <row r="939" spans="13:16" x14ac:dyDescent="0.4">
      <c r="M939" s="36"/>
      <c r="O939" s="36"/>
      <c r="P939" s="36"/>
    </row>
    <row r="940" spans="13:16" x14ac:dyDescent="0.4">
      <c r="M940" s="36"/>
      <c r="O940" s="36"/>
      <c r="P940" s="36"/>
    </row>
    <row r="941" spans="13:16" x14ac:dyDescent="0.4">
      <c r="M941" s="36"/>
      <c r="O941" s="36"/>
      <c r="P941" s="36"/>
    </row>
    <row r="942" spans="13:16" x14ac:dyDescent="0.4">
      <c r="M942" s="36"/>
      <c r="O942" s="36"/>
      <c r="P942" s="36"/>
    </row>
    <row r="943" spans="13:16" x14ac:dyDescent="0.4">
      <c r="M943" s="36"/>
      <c r="O943" s="36"/>
      <c r="P943" s="36"/>
    </row>
    <row r="944" spans="13:16" x14ac:dyDescent="0.4">
      <c r="M944" s="36"/>
      <c r="O944" s="36"/>
      <c r="P944" s="36"/>
    </row>
    <row r="945" spans="13:16" x14ac:dyDescent="0.4">
      <c r="M945" s="36"/>
      <c r="O945" s="36"/>
      <c r="P945" s="36"/>
    </row>
    <row r="946" spans="13:16" x14ac:dyDescent="0.4">
      <c r="M946" s="36"/>
      <c r="O946" s="36"/>
      <c r="P946" s="36"/>
    </row>
    <row r="947" spans="13:16" x14ac:dyDescent="0.4">
      <c r="M947" s="36"/>
      <c r="O947" s="36"/>
      <c r="P947" s="36"/>
    </row>
    <row r="948" spans="13:16" x14ac:dyDescent="0.4">
      <c r="M948" s="36"/>
      <c r="O948" s="36"/>
      <c r="P948" s="36"/>
    </row>
    <row r="949" spans="13:16" x14ac:dyDescent="0.4">
      <c r="M949" s="36"/>
      <c r="O949" s="36"/>
      <c r="P949" s="36"/>
    </row>
    <row r="950" spans="13:16" x14ac:dyDescent="0.4">
      <c r="M950" s="36"/>
      <c r="O950" s="36"/>
      <c r="P950" s="36"/>
    </row>
    <row r="951" spans="13:16" x14ac:dyDescent="0.4">
      <c r="M951" s="36"/>
      <c r="O951" s="36"/>
      <c r="P951" s="36"/>
    </row>
    <row r="952" spans="13:16" x14ac:dyDescent="0.4">
      <c r="M952" s="36"/>
      <c r="O952" s="36"/>
      <c r="P952" s="36"/>
    </row>
    <row r="953" spans="13:16" x14ac:dyDescent="0.4">
      <c r="M953" s="36"/>
      <c r="O953" s="36"/>
      <c r="P953" s="36"/>
    </row>
    <row r="954" spans="13:16" x14ac:dyDescent="0.4">
      <c r="M954" s="36"/>
      <c r="O954" s="36"/>
      <c r="P954" s="36"/>
    </row>
    <row r="955" spans="13:16" x14ac:dyDescent="0.4">
      <c r="M955" s="36"/>
      <c r="O955" s="36"/>
      <c r="P955" s="36"/>
    </row>
    <row r="956" spans="13:16" x14ac:dyDescent="0.4">
      <c r="M956" s="36"/>
      <c r="O956" s="36"/>
      <c r="P956" s="36"/>
    </row>
    <row r="957" spans="13:16" x14ac:dyDescent="0.4">
      <c r="M957" s="36"/>
      <c r="O957" s="36"/>
      <c r="P957" s="36"/>
    </row>
    <row r="958" spans="13:16" x14ac:dyDescent="0.4">
      <c r="M958" s="36"/>
      <c r="O958" s="36"/>
      <c r="P958" s="36"/>
    </row>
    <row r="959" spans="13:16" x14ac:dyDescent="0.4">
      <c r="M959" s="36"/>
      <c r="O959" s="36"/>
      <c r="P959" s="36"/>
    </row>
    <row r="960" spans="13:16" x14ac:dyDescent="0.4">
      <c r="M960" s="36"/>
      <c r="O960" s="36"/>
      <c r="P960" s="36"/>
    </row>
    <row r="961" spans="13:16" x14ac:dyDescent="0.4">
      <c r="M961" s="36"/>
      <c r="O961" s="36"/>
      <c r="P961" s="36"/>
    </row>
    <row r="962" spans="13:16" x14ac:dyDescent="0.4">
      <c r="M962" s="36"/>
      <c r="O962" s="36"/>
      <c r="P962" s="36"/>
    </row>
    <row r="963" spans="13:16" x14ac:dyDescent="0.4">
      <c r="M963" s="36"/>
      <c r="O963" s="36"/>
      <c r="P963" s="36"/>
    </row>
    <row r="964" spans="13:16" x14ac:dyDescent="0.4">
      <c r="M964" s="36"/>
      <c r="O964" s="36"/>
      <c r="P964" s="36"/>
    </row>
    <row r="965" spans="13:16" x14ac:dyDescent="0.4">
      <c r="M965" s="36"/>
      <c r="O965" s="36"/>
      <c r="P965" s="36"/>
    </row>
    <row r="966" spans="13:16" x14ac:dyDescent="0.4">
      <c r="M966" s="36"/>
      <c r="O966" s="36"/>
      <c r="P966" s="36"/>
    </row>
    <row r="967" spans="13:16" x14ac:dyDescent="0.4">
      <c r="M967" s="36"/>
      <c r="O967" s="36"/>
      <c r="P967" s="36"/>
    </row>
    <row r="968" spans="13:16" x14ac:dyDescent="0.4">
      <c r="M968" s="36"/>
      <c r="O968" s="36"/>
      <c r="P968" s="36"/>
    </row>
    <row r="969" spans="13:16" x14ac:dyDescent="0.4">
      <c r="M969" s="36"/>
      <c r="O969" s="36"/>
      <c r="P969" s="36"/>
    </row>
    <row r="970" spans="13:16" x14ac:dyDescent="0.4">
      <c r="M970" s="36"/>
      <c r="O970" s="36"/>
      <c r="P970" s="36"/>
    </row>
    <row r="971" spans="13:16" x14ac:dyDescent="0.4">
      <c r="M971" s="36"/>
      <c r="O971" s="36"/>
      <c r="P971" s="36"/>
    </row>
    <row r="972" spans="13:16" x14ac:dyDescent="0.4">
      <c r="M972" s="36"/>
      <c r="O972" s="36"/>
      <c r="P972" s="36"/>
    </row>
    <row r="973" spans="13:16" x14ac:dyDescent="0.4">
      <c r="M973" s="36"/>
      <c r="O973" s="36"/>
      <c r="P973" s="36"/>
    </row>
    <row r="974" spans="13:16" x14ac:dyDescent="0.4">
      <c r="M974" s="36"/>
      <c r="O974" s="36"/>
      <c r="P974" s="36"/>
    </row>
    <row r="975" spans="13:16" x14ac:dyDescent="0.4">
      <c r="M975" s="36"/>
      <c r="O975" s="36"/>
      <c r="P975" s="36"/>
    </row>
    <row r="976" spans="13:16" x14ac:dyDescent="0.4">
      <c r="M976" s="36"/>
      <c r="O976" s="36"/>
      <c r="P976" s="36"/>
    </row>
    <row r="977" spans="13:16" x14ac:dyDescent="0.4">
      <c r="M977" s="36"/>
      <c r="O977" s="36"/>
      <c r="P977" s="36"/>
    </row>
    <row r="978" spans="13:16" x14ac:dyDescent="0.4">
      <c r="M978" s="36"/>
      <c r="O978" s="36"/>
      <c r="P978" s="36"/>
    </row>
    <row r="979" spans="13:16" x14ac:dyDescent="0.4">
      <c r="M979" s="36"/>
      <c r="O979" s="36"/>
      <c r="P979" s="36"/>
    </row>
    <row r="980" spans="13:16" x14ac:dyDescent="0.4">
      <c r="M980" s="36"/>
      <c r="O980" s="36"/>
      <c r="P980" s="36"/>
    </row>
    <row r="981" spans="13:16" x14ac:dyDescent="0.4">
      <c r="M981" s="36"/>
      <c r="O981" s="36"/>
      <c r="P981" s="36"/>
    </row>
    <row r="982" spans="13:16" x14ac:dyDescent="0.4">
      <c r="M982" s="36"/>
      <c r="O982" s="36"/>
      <c r="P982" s="36"/>
    </row>
    <row r="983" spans="13:16" x14ac:dyDescent="0.4">
      <c r="M983" s="36"/>
      <c r="O983" s="36"/>
      <c r="P983" s="36"/>
    </row>
    <row r="984" spans="13:16" x14ac:dyDescent="0.4">
      <c r="M984" s="36"/>
      <c r="O984" s="36"/>
      <c r="P984" s="36"/>
    </row>
    <row r="985" spans="13:16" x14ac:dyDescent="0.4">
      <c r="M985" s="36"/>
      <c r="O985" s="36"/>
      <c r="P985" s="36"/>
    </row>
    <row r="986" spans="13:16" x14ac:dyDescent="0.4">
      <c r="M986" s="36"/>
      <c r="O986" s="36"/>
      <c r="P986" s="36"/>
    </row>
    <row r="987" spans="13:16" x14ac:dyDescent="0.4">
      <c r="M987" s="36"/>
      <c r="O987" s="36"/>
      <c r="P987" s="36"/>
    </row>
    <row r="988" spans="13:16" x14ac:dyDescent="0.4">
      <c r="M988" s="36"/>
      <c r="O988" s="36"/>
      <c r="P988" s="36"/>
    </row>
    <row r="989" spans="13:16" x14ac:dyDescent="0.4">
      <c r="M989" s="36"/>
      <c r="O989" s="36"/>
      <c r="P989" s="36"/>
    </row>
    <row r="990" spans="13:16" x14ac:dyDescent="0.4">
      <c r="M990" s="36"/>
      <c r="O990" s="36"/>
      <c r="P990" s="36"/>
    </row>
    <row r="991" spans="13:16" x14ac:dyDescent="0.4">
      <c r="M991" s="36"/>
      <c r="O991" s="36"/>
      <c r="P991" s="36"/>
    </row>
    <row r="992" spans="13:16" x14ac:dyDescent="0.4">
      <c r="M992" s="36"/>
      <c r="O992" s="36"/>
      <c r="P992" s="36"/>
    </row>
    <row r="993" spans="13:16" x14ac:dyDescent="0.4">
      <c r="M993" s="36"/>
      <c r="O993" s="36"/>
      <c r="P993" s="36"/>
    </row>
    <row r="994" spans="13:16" x14ac:dyDescent="0.4">
      <c r="M994" s="36"/>
      <c r="O994" s="36"/>
      <c r="P994" s="36"/>
    </row>
    <row r="995" spans="13:16" x14ac:dyDescent="0.4">
      <c r="M995" s="36"/>
      <c r="O995" s="36"/>
      <c r="P995" s="36"/>
    </row>
    <row r="996" spans="13:16" x14ac:dyDescent="0.4">
      <c r="M996" s="36"/>
      <c r="O996" s="36"/>
      <c r="P996" s="36"/>
    </row>
    <row r="997" spans="13:16" x14ac:dyDescent="0.4">
      <c r="M997" s="36"/>
      <c r="O997" s="36"/>
      <c r="P997" s="36"/>
    </row>
    <row r="998" spans="13:16" x14ac:dyDescent="0.4">
      <c r="M998" s="36"/>
      <c r="O998" s="36"/>
      <c r="P998" s="36"/>
    </row>
    <row r="999" spans="13:16" x14ac:dyDescent="0.4">
      <c r="M999" s="36"/>
      <c r="O999" s="36"/>
      <c r="P999" s="36"/>
    </row>
    <row r="1000" spans="13:16" x14ac:dyDescent="0.4">
      <c r="M1000" s="36"/>
      <c r="O1000" s="36"/>
      <c r="P1000" s="36"/>
    </row>
    <row r="1001" spans="13:16" x14ac:dyDescent="0.4">
      <c r="M1001" s="36"/>
      <c r="O1001" s="36"/>
      <c r="P1001" s="36"/>
    </row>
    <row r="1002" spans="13:16" x14ac:dyDescent="0.4">
      <c r="M1002" s="36"/>
      <c r="O1002" s="36"/>
      <c r="P1002" s="36"/>
    </row>
    <row r="1003" spans="13:16" x14ac:dyDescent="0.4">
      <c r="M1003" s="36"/>
      <c r="O1003" s="36"/>
      <c r="P1003" s="36"/>
    </row>
    <row r="1004" spans="13:16" x14ac:dyDescent="0.4">
      <c r="M1004" s="36"/>
      <c r="O1004" s="36"/>
      <c r="P1004" s="36"/>
    </row>
    <row r="1005" spans="13:16" x14ac:dyDescent="0.4">
      <c r="M1005" s="36"/>
      <c r="O1005" s="36"/>
      <c r="P1005" s="36"/>
    </row>
    <row r="1006" spans="13:16" x14ac:dyDescent="0.4">
      <c r="M1006" s="36"/>
      <c r="O1006" s="36"/>
      <c r="P1006" s="36"/>
    </row>
    <row r="1007" spans="13:16" x14ac:dyDescent="0.4">
      <c r="M1007" s="36"/>
      <c r="O1007" s="36"/>
      <c r="P1007" s="36"/>
    </row>
    <row r="1008" spans="13:16" x14ac:dyDescent="0.4">
      <c r="M1008" s="36"/>
      <c r="O1008" s="36"/>
      <c r="P1008" s="36"/>
    </row>
    <row r="1009" spans="13:16" x14ac:dyDescent="0.4">
      <c r="M1009" s="36"/>
      <c r="O1009" s="36"/>
      <c r="P1009" s="36"/>
    </row>
    <row r="1010" spans="13:16" x14ac:dyDescent="0.4">
      <c r="M1010" s="36"/>
      <c r="O1010" s="36"/>
      <c r="P1010" s="36"/>
    </row>
  </sheetData>
  <sheetProtection algorithmName="SHA-512" hashValue="4b8D5ccdi5vpYcL1lFwMi/8YXWr5kgPNOzhtLJpD6aDFnS1yZ9en1wHRv1C1aMiCrkCs0tqtcmD1K+VzsPzz1w==" saltValue="5EhKP1yE9Ixn7Ss3CR0tLQ==" spinCount="100000" sheet="1" objects="1" scenarios="1" selectLockedCells="1" selectUnlockedCells="1"/>
  <mergeCells count="60">
    <mergeCell ref="C69:I69"/>
    <mergeCell ref="C70:I70"/>
    <mergeCell ref="C71:I71"/>
    <mergeCell ref="C72:I72"/>
    <mergeCell ref="U20:U63"/>
    <mergeCell ref="V20:V63"/>
    <mergeCell ref="A64:J64"/>
    <mergeCell ref="A66:W66"/>
    <mergeCell ref="A67:W67"/>
    <mergeCell ref="A68:I68"/>
    <mergeCell ref="S18:S19"/>
    <mergeCell ref="T18:T19"/>
    <mergeCell ref="K20:K63"/>
    <mergeCell ref="L20:L63"/>
    <mergeCell ref="P20:P63"/>
    <mergeCell ref="Q20:Q63"/>
    <mergeCell ref="R20:R63"/>
    <mergeCell ref="S20:S63"/>
    <mergeCell ref="T20:T63"/>
    <mergeCell ref="P18:R18"/>
    <mergeCell ref="I18:I19"/>
    <mergeCell ref="J18:J19"/>
    <mergeCell ref="K18:K19"/>
    <mergeCell ref="L18:L19"/>
    <mergeCell ref="M18:O18"/>
    <mergeCell ref="H18:H19"/>
    <mergeCell ref="A16:W16"/>
    <mergeCell ref="A17:A19"/>
    <mergeCell ref="B17:B19"/>
    <mergeCell ref="C17:H17"/>
    <mergeCell ref="I17:J17"/>
    <mergeCell ref="K17:R17"/>
    <mergeCell ref="S17:T17"/>
    <mergeCell ref="U17:U19"/>
    <mergeCell ref="V17:V19"/>
    <mergeCell ref="W17:W19"/>
    <mergeCell ref="C18:C19"/>
    <mergeCell ref="D18:D19"/>
    <mergeCell ref="E18:E19"/>
    <mergeCell ref="F18:F19"/>
    <mergeCell ref="G18:G19"/>
    <mergeCell ref="A13:I13"/>
    <mergeCell ref="J13:W13"/>
    <mergeCell ref="A14:I14"/>
    <mergeCell ref="J14:W14"/>
    <mergeCell ref="A15:I15"/>
    <mergeCell ref="J15:W15"/>
    <mergeCell ref="A10:I10"/>
    <mergeCell ref="J10:W10"/>
    <mergeCell ref="A11:I11"/>
    <mergeCell ref="J11:W11"/>
    <mergeCell ref="A12:I12"/>
    <mergeCell ref="J12:W12"/>
    <mergeCell ref="A9:I9"/>
    <mergeCell ref="J9:W9"/>
    <mergeCell ref="J4:R4"/>
    <mergeCell ref="A6:W6"/>
    <mergeCell ref="A7:W7"/>
    <mergeCell ref="A8:I8"/>
    <mergeCell ref="J8:W8"/>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V1003"/>
  <sheetViews>
    <sheetView showGridLines="0" topLeftCell="G36" zoomScale="50" zoomScaleNormal="50" zoomScaleSheetLayoutView="80" workbookViewId="0">
      <selection activeCell="L20" sqref="L20:L37"/>
    </sheetView>
  </sheetViews>
  <sheetFormatPr defaultColWidth="9.140625" defaultRowHeight="26.25" x14ac:dyDescent="0.4"/>
  <cols>
    <col min="1" max="1" width="13" style="683" customWidth="1"/>
    <col min="2" max="2" width="23.85546875" style="683" customWidth="1"/>
    <col min="3" max="3" width="51" style="683" customWidth="1"/>
    <col min="4" max="4" width="52.28515625" style="683" customWidth="1"/>
    <col min="5" max="5" width="60.140625" style="683" customWidth="1"/>
    <col min="6" max="6" width="44.5703125" style="683" customWidth="1"/>
    <col min="7" max="7" width="54.7109375" style="683" customWidth="1"/>
    <col min="8" max="8" width="36.7109375" style="683" customWidth="1"/>
    <col min="9" max="9" width="17.5703125" style="683" customWidth="1"/>
    <col min="10" max="10" width="16.28515625" style="683" customWidth="1"/>
    <col min="11" max="12" width="32.28515625" style="683" customWidth="1"/>
    <col min="13" max="15" width="34.85546875" style="59" customWidth="1"/>
    <col min="16" max="16" width="28.5703125" style="683" customWidth="1"/>
    <col min="17" max="17" width="30.28515625" style="683" customWidth="1"/>
    <col min="18" max="18" width="30" style="683" customWidth="1"/>
    <col min="19" max="19" width="30.42578125" style="683" customWidth="1"/>
    <col min="20" max="20" width="25" style="683" customWidth="1"/>
    <col min="21" max="21" width="20" style="683" customWidth="1"/>
    <col min="22" max="22" width="36" style="689" customWidth="1"/>
    <col min="23" max="24" width="9.140625" style="661"/>
    <col min="25" max="25" width="19.5703125" style="661" bestFit="1" customWidth="1"/>
    <col min="26" max="27" width="9.140625" style="661"/>
    <col min="28" max="28" width="14" style="661" bestFit="1" customWidth="1"/>
    <col min="29" max="16384" width="9.140625" style="661"/>
  </cols>
  <sheetData>
    <row r="1" spans="1:22" x14ac:dyDescent="0.4">
      <c r="M1" s="36"/>
      <c r="N1" s="36"/>
      <c r="O1" s="36"/>
    </row>
    <row r="2" spans="1:22" x14ac:dyDescent="0.4">
      <c r="M2" s="36"/>
      <c r="N2" s="36"/>
      <c r="O2" s="36"/>
    </row>
    <row r="3" spans="1:22" x14ac:dyDescent="0.4">
      <c r="M3" s="36"/>
      <c r="N3" s="36"/>
      <c r="O3" s="36"/>
    </row>
    <row r="4" spans="1:22" ht="33.75" x14ac:dyDescent="0.4">
      <c r="K4" s="1276"/>
      <c r="L4" s="1276"/>
      <c r="M4" s="1276"/>
      <c r="N4" s="1276"/>
      <c r="O4" s="1276"/>
      <c r="P4" s="1276"/>
      <c r="Q4" s="1276"/>
      <c r="R4" s="1276"/>
    </row>
    <row r="5" spans="1:22" ht="39" customHeight="1" x14ac:dyDescent="0.4">
      <c r="M5" s="36"/>
      <c r="N5" s="36"/>
      <c r="O5" s="36"/>
    </row>
    <row r="6" spans="1:22" ht="31.5" customHeight="1" x14ac:dyDescent="0.25">
      <c r="A6" s="1277" t="s">
        <v>0</v>
      </c>
      <c r="B6" s="1277"/>
      <c r="C6" s="1277"/>
      <c r="D6" s="1277"/>
      <c r="E6" s="1277"/>
      <c r="F6" s="1277"/>
      <c r="G6" s="1277"/>
      <c r="H6" s="1277"/>
      <c r="I6" s="1277"/>
      <c r="J6" s="1277"/>
      <c r="K6" s="1277"/>
      <c r="L6" s="1277"/>
      <c r="M6" s="1277"/>
      <c r="N6" s="1277"/>
      <c r="O6" s="1277"/>
      <c r="P6" s="1277"/>
      <c r="Q6" s="1277"/>
      <c r="R6" s="1277"/>
      <c r="S6" s="1277"/>
      <c r="T6" s="1277"/>
      <c r="U6" s="1277"/>
      <c r="V6" s="1277"/>
    </row>
    <row r="7" spans="1:22" x14ac:dyDescent="0.25">
      <c r="A7" s="1278" t="s">
        <v>2112</v>
      </c>
      <c r="B7" s="1278"/>
      <c r="C7" s="1278"/>
      <c r="D7" s="1278"/>
      <c r="E7" s="1278"/>
      <c r="F7" s="1278"/>
      <c r="G7" s="1278"/>
      <c r="H7" s="1278"/>
      <c r="I7" s="1278"/>
      <c r="J7" s="1278"/>
      <c r="K7" s="1278"/>
      <c r="L7" s="1278"/>
      <c r="M7" s="1278"/>
      <c r="N7" s="1278"/>
      <c r="O7" s="1278"/>
      <c r="P7" s="1278"/>
      <c r="Q7" s="1278"/>
      <c r="R7" s="1278"/>
      <c r="S7" s="1278"/>
      <c r="T7" s="1278"/>
      <c r="U7" s="1278"/>
      <c r="V7" s="1278"/>
    </row>
    <row r="8" spans="1:22" ht="45" customHeight="1" x14ac:dyDescent="0.25">
      <c r="A8" s="1274" t="s">
        <v>2</v>
      </c>
      <c r="B8" s="1274"/>
      <c r="C8" s="1274"/>
      <c r="D8" s="1274"/>
      <c r="E8" s="1274"/>
      <c r="F8" s="1274"/>
      <c r="G8" s="1274"/>
      <c r="H8" s="1274"/>
      <c r="I8" s="1274"/>
      <c r="J8" s="1275" t="s">
        <v>2058</v>
      </c>
      <c r="K8" s="1275"/>
      <c r="L8" s="1275"/>
      <c r="M8" s="1275"/>
      <c r="N8" s="1275"/>
      <c r="O8" s="1275"/>
      <c r="P8" s="1275"/>
      <c r="Q8" s="1275"/>
      <c r="R8" s="1275"/>
      <c r="S8" s="1275"/>
      <c r="T8" s="1275"/>
      <c r="U8" s="1275"/>
      <c r="V8" s="1275"/>
    </row>
    <row r="9" spans="1:22" ht="45" customHeight="1" x14ac:dyDescent="0.25">
      <c r="A9" s="1274" t="s">
        <v>4</v>
      </c>
      <c r="B9" s="1274"/>
      <c r="C9" s="1274"/>
      <c r="D9" s="1274"/>
      <c r="E9" s="1274"/>
      <c r="F9" s="1274"/>
      <c r="G9" s="1274"/>
      <c r="H9" s="1274"/>
      <c r="I9" s="1274"/>
      <c r="J9" s="1275" t="s">
        <v>2113</v>
      </c>
      <c r="K9" s="1275"/>
      <c r="L9" s="1275"/>
      <c r="M9" s="1275"/>
      <c r="N9" s="1275"/>
      <c r="O9" s="1275"/>
      <c r="P9" s="1275"/>
      <c r="Q9" s="1275"/>
      <c r="R9" s="1275"/>
      <c r="S9" s="1275"/>
      <c r="T9" s="1275"/>
      <c r="U9" s="1275"/>
      <c r="V9" s="1275"/>
    </row>
    <row r="10" spans="1:22" ht="45" customHeight="1" x14ac:dyDescent="0.25">
      <c r="A10" s="1274" t="s">
        <v>6</v>
      </c>
      <c r="B10" s="1274"/>
      <c r="C10" s="1274"/>
      <c r="D10" s="1274"/>
      <c r="E10" s="1274"/>
      <c r="F10" s="1274"/>
      <c r="G10" s="1274"/>
      <c r="H10" s="1274"/>
      <c r="I10" s="1274"/>
      <c r="J10" s="1275" t="s">
        <v>680</v>
      </c>
      <c r="K10" s="1275"/>
      <c r="L10" s="1275"/>
      <c r="M10" s="1275"/>
      <c r="N10" s="1275"/>
      <c r="O10" s="1275"/>
      <c r="P10" s="1275"/>
      <c r="Q10" s="1275"/>
      <c r="R10" s="1275"/>
      <c r="S10" s="1275"/>
      <c r="T10" s="1275"/>
      <c r="U10" s="1275"/>
      <c r="V10" s="1275"/>
    </row>
    <row r="11" spans="1:22" ht="45" customHeight="1" x14ac:dyDescent="0.25">
      <c r="A11" s="1274" t="s">
        <v>8</v>
      </c>
      <c r="B11" s="1274"/>
      <c r="C11" s="1274"/>
      <c r="D11" s="1274"/>
      <c r="E11" s="1274"/>
      <c r="F11" s="1274"/>
      <c r="G11" s="1274"/>
      <c r="H11" s="1274"/>
      <c r="I11" s="1274"/>
      <c r="J11" s="1275" t="s">
        <v>2114</v>
      </c>
      <c r="K11" s="1275"/>
      <c r="L11" s="1275"/>
      <c r="M11" s="1275"/>
      <c r="N11" s="1275"/>
      <c r="O11" s="1275"/>
      <c r="P11" s="1275"/>
      <c r="Q11" s="1275"/>
      <c r="R11" s="1275"/>
      <c r="S11" s="1275"/>
      <c r="T11" s="1275"/>
      <c r="U11" s="1275"/>
      <c r="V11" s="1275"/>
    </row>
    <row r="12" spans="1:22" ht="81.75" customHeight="1" x14ac:dyDescent="0.25">
      <c r="A12" s="1274" t="s">
        <v>85</v>
      </c>
      <c r="B12" s="1274"/>
      <c r="C12" s="1274"/>
      <c r="D12" s="1274"/>
      <c r="E12" s="1274"/>
      <c r="F12" s="1274"/>
      <c r="G12" s="1274"/>
      <c r="H12" s="1274"/>
      <c r="I12" s="1274"/>
      <c r="J12" s="1275" t="s">
        <v>2115</v>
      </c>
      <c r="K12" s="1275"/>
      <c r="L12" s="1275"/>
      <c r="M12" s="1275"/>
      <c r="N12" s="1275"/>
      <c r="O12" s="1275"/>
      <c r="P12" s="1275"/>
      <c r="Q12" s="1275"/>
      <c r="R12" s="1275"/>
      <c r="S12" s="1275"/>
      <c r="T12" s="1275"/>
      <c r="U12" s="1275"/>
      <c r="V12" s="1275"/>
    </row>
    <row r="13" spans="1:22" ht="45" customHeight="1" x14ac:dyDescent="0.25">
      <c r="A13" s="1274" t="s">
        <v>12</v>
      </c>
      <c r="B13" s="1274"/>
      <c r="C13" s="1274"/>
      <c r="D13" s="1274"/>
      <c r="E13" s="1274"/>
      <c r="F13" s="1274"/>
      <c r="G13" s="1274"/>
      <c r="H13" s="1274"/>
      <c r="I13" s="1274"/>
      <c r="J13" s="1275" t="s">
        <v>88</v>
      </c>
      <c r="K13" s="1275"/>
      <c r="L13" s="1275"/>
      <c r="M13" s="1275"/>
      <c r="N13" s="1275"/>
      <c r="O13" s="1275"/>
      <c r="P13" s="1275"/>
      <c r="Q13" s="1275"/>
      <c r="R13" s="1275"/>
      <c r="S13" s="1275"/>
      <c r="T13" s="1275"/>
      <c r="U13" s="1275"/>
      <c r="V13" s="1275"/>
    </row>
    <row r="14" spans="1:22" ht="45" customHeight="1" x14ac:dyDescent="0.25">
      <c r="A14" s="1274" t="s">
        <v>14</v>
      </c>
      <c r="B14" s="1274"/>
      <c r="C14" s="1274"/>
      <c r="D14" s="1274"/>
      <c r="E14" s="1274"/>
      <c r="F14" s="1274"/>
      <c r="G14" s="1274"/>
      <c r="H14" s="1274"/>
      <c r="I14" s="1274"/>
      <c r="J14" s="1275" t="s">
        <v>829</v>
      </c>
      <c r="K14" s="1275"/>
      <c r="L14" s="1275"/>
      <c r="M14" s="1275"/>
      <c r="N14" s="1275"/>
      <c r="O14" s="1275"/>
      <c r="P14" s="1275"/>
      <c r="Q14" s="1275"/>
      <c r="R14" s="1275"/>
      <c r="S14" s="1275"/>
      <c r="T14" s="1275"/>
      <c r="U14" s="1275"/>
      <c r="V14" s="1275"/>
    </row>
    <row r="15" spans="1:22" ht="45" customHeight="1" x14ac:dyDescent="0.25">
      <c r="A15" s="1272" t="s">
        <v>16</v>
      </c>
      <c r="B15" s="1272"/>
      <c r="C15" s="1272"/>
      <c r="D15" s="1272"/>
      <c r="E15" s="1272"/>
      <c r="F15" s="1272"/>
      <c r="G15" s="1272"/>
      <c r="H15" s="1272"/>
      <c r="I15" s="1272"/>
      <c r="J15" s="1279" t="s">
        <v>2116</v>
      </c>
      <c r="K15" s="1279"/>
      <c r="L15" s="1279"/>
      <c r="M15" s="1279"/>
      <c r="N15" s="1279"/>
      <c r="O15" s="1279"/>
      <c r="P15" s="1279"/>
      <c r="Q15" s="1279"/>
      <c r="R15" s="1279"/>
      <c r="S15" s="1279"/>
      <c r="T15" s="1279"/>
      <c r="U15" s="1279"/>
      <c r="V15" s="1279"/>
    </row>
    <row r="16" spans="1:22" s="666" customFormat="1" ht="54" customHeight="1" x14ac:dyDescent="0.25">
      <c r="A16" s="1280"/>
      <c r="B16" s="1280"/>
      <c r="C16" s="1280"/>
      <c r="D16" s="1280"/>
      <c r="E16" s="1280"/>
      <c r="F16" s="1280"/>
      <c r="G16" s="1280"/>
      <c r="H16" s="1280"/>
      <c r="I16" s="1280"/>
      <c r="J16" s="1280"/>
      <c r="K16" s="1280"/>
      <c r="L16" s="1280"/>
      <c r="M16" s="1280"/>
      <c r="N16" s="1280"/>
      <c r="O16" s="1280"/>
      <c r="P16" s="1280"/>
      <c r="Q16" s="1280"/>
      <c r="R16" s="1280"/>
      <c r="S16" s="1280"/>
      <c r="T16" s="1280"/>
      <c r="U16" s="1280"/>
      <c r="V16" s="1280"/>
    </row>
    <row r="17" spans="1:22" ht="60" customHeight="1" x14ac:dyDescent="0.25">
      <c r="A17" s="1222" t="s">
        <v>17</v>
      </c>
      <c r="B17" s="1222" t="s">
        <v>18</v>
      </c>
      <c r="C17" s="1223" t="s">
        <v>19</v>
      </c>
      <c r="D17" s="1224"/>
      <c r="E17" s="1224"/>
      <c r="F17" s="1224"/>
      <c r="G17" s="1224"/>
      <c r="H17" s="1225"/>
      <c r="I17" s="1223" t="s">
        <v>20</v>
      </c>
      <c r="J17" s="1225"/>
      <c r="K17" s="1217" t="s">
        <v>21</v>
      </c>
      <c r="L17" s="1217"/>
      <c r="M17" s="1217"/>
      <c r="N17" s="1217"/>
      <c r="O17" s="1217"/>
      <c r="P17" s="1217"/>
      <c r="Q17" s="1217"/>
      <c r="R17" s="1217"/>
      <c r="S17" s="1222" t="s">
        <v>22</v>
      </c>
      <c r="T17" s="1222"/>
      <c r="U17" s="1248" t="s">
        <v>89</v>
      </c>
      <c r="V17" s="1222" t="s">
        <v>24</v>
      </c>
    </row>
    <row r="18" spans="1:22" ht="48.75" customHeight="1" x14ac:dyDescent="0.25">
      <c r="A18" s="1222"/>
      <c r="B18" s="1222"/>
      <c r="C18" s="1217" t="s">
        <v>25</v>
      </c>
      <c r="D18" s="1218" t="s">
        <v>26</v>
      </c>
      <c r="E18" s="1218" t="s">
        <v>27</v>
      </c>
      <c r="F18" s="1217" t="s">
        <v>28</v>
      </c>
      <c r="G18" s="1218" t="s">
        <v>29</v>
      </c>
      <c r="H18" s="1218" t="s">
        <v>30</v>
      </c>
      <c r="I18" s="1217" t="s">
        <v>31</v>
      </c>
      <c r="J18" s="1218" t="s">
        <v>32</v>
      </c>
      <c r="K18" s="1217" t="s">
        <v>33</v>
      </c>
      <c r="L18" s="1243" t="s">
        <v>581</v>
      </c>
      <c r="M18" s="1245" t="s">
        <v>35</v>
      </c>
      <c r="N18" s="1246"/>
      <c r="O18" s="1247"/>
      <c r="P18" s="1245" t="s">
        <v>36</v>
      </c>
      <c r="Q18" s="1246"/>
      <c r="R18" s="1247"/>
      <c r="S18" s="1222" t="s">
        <v>90</v>
      </c>
      <c r="T18" s="1222" t="s">
        <v>91</v>
      </c>
      <c r="U18" s="1248"/>
      <c r="V18" s="1222"/>
    </row>
    <row r="19" spans="1:22" ht="79.900000000000006" customHeight="1" x14ac:dyDescent="0.25">
      <c r="A19" s="1222"/>
      <c r="B19" s="1222"/>
      <c r="C19" s="1217"/>
      <c r="D19" s="1219"/>
      <c r="E19" s="1219"/>
      <c r="F19" s="1217"/>
      <c r="G19" s="1220"/>
      <c r="H19" s="1220"/>
      <c r="I19" s="1217"/>
      <c r="J19" s="1220"/>
      <c r="K19" s="1217"/>
      <c r="L19" s="1244"/>
      <c r="M19" s="668" t="s">
        <v>39</v>
      </c>
      <c r="N19" s="668" t="s">
        <v>40</v>
      </c>
      <c r="O19" s="668" t="s">
        <v>41</v>
      </c>
      <c r="P19" s="668" t="s">
        <v>42</v>
      </c>
      <c r="Q19" s="668" t="s">
        <v>43</v>
      </c>
      <c r="R19" s="668" t="s">
        <v>44</v>
      </c>
      <c r="S19" s="1222"/>
      <c r="T19" s="1222"/>
      <c r="U19" s="1248"/>
      <c r="V19" s="1222"/>
    </row>
    <row r="20" spans="1:22" ht="262.5" customHeight="1" x14ac:dyDescent="0.25">
      <c r="A20" s="696">
        <v>1</v>
      </c>
      <c r="B20" s="697" t="s">
        <v>92</v>
      </c>
      <c r="C20" s="712" t="s">
        <v>2010</v>
      </c>
      <c r="D20" s="696" t="s">
        <v>2117</v>
      </c>
      <c r="E20" s="696" t="s">
        <v>2118</v>
      </c>
      <c r="F20" s="696" t="s">
        <v>2119</v>
      </c>
      <c r="G20" s="696" t="s">
        <v>2120</v>
      </c>
      <c r="H20" s="696" t="s">
        <v>2113</v>
      </c>
      <c r="I20" s="698" t="s">
        <v>65</v>
      </c>
      <c r="J20" s="698" t="s">
        <v>53</v>
      </c>
      <c r="K20" s="1281">
        <v>30000</v>
      </c>
      <c r="L20" s="1311">
        <v>30987</v>
      </c>
      <c r="M20" s="699"/>
      <c r="N20" s="699"/>
      <c r="O20" s="699"/>
      <c r="P20" s="1281">
        <v>0</v>
      </c>
      <c r="Q20" s="1281">
        <v>1000</v>
      </c>
      <c r="R20" s="1314">
        <f>P20+Q20</f>
        <v>1000</v>
      </c>
      <c r="S20" s="1294">
        <f>R20-K20</f>
        <v>-29000</v>
      </c>
      <c r="T20" s="1297">
        <f>IFERROR(S20/K20*100,0)</f>
        <v>-96.666666666666671</v>
      </c>
      <c r="U20" s="1297">
        <f>IFERROR(R20/$R$45*100,0)</f>
        <v>4.9513512318115155E-2</v>
      </c>
      <c r="V20" s="696" t="s">
        <v>2113</v>
      </c>
    </row>
    <row r="21" spans="1:22" ht="262.5" customHeight="1" x14ac:dyDescent="0.25">
      <c r="A21" s="696">
        <v>2</v>
      </c>
      <c r="B21" s="697" t="s">
        <v>92</v>
      </c>
      <c r="C21" s="712" t="s">
        <v>2012</v>
      </c>
      <c r="D21" s="696" t="s">
        <v>2121</v>
      </c>
      <c r="E21" s="696" t="s">
        <v>2118</v>
      </c>
      <c r="F21" s="696" t="s">
        <v>2119</v>
      </c>
      <c r="G21" s="696" t="s">
        <v>2122</v>
      </c>
      <c r="H21" s="696" t="s">
        <v>2113</v>
      </c>
      <c r="I21" s="698" t="s">
        <v>65</v>
      </c>
      <c r="J21" s="698" t="s">
        <v>53</v>
      </c>
      <c r="K21" s="1282"/>
      <c r="L21" s="1312"/>
      <c r="M21" s="699"/>
      <c r="N21" s="699"/>
      <c r="O21" s="699"/>
      <c r="P21" s="1282"/>
      <c r="Q21" s="1282"/>
      <c r="R21" s="1292"/>
      <c r="S21" s="1295"/>
      <c r="T21" s="1298"/>
      <c r="U21" s="1298"/>
      <c r="V21" s="696" t="s">
        <v>2113</v>
      </c>
    </row>
    <row r="22" spans="1:22" ht="262.5" customHeight="1" x14ac:dyDescent="0.25">
      <c r="A22" s="696">
        <v>3</v>
      </c>
      <c r="B22" s="697" t="s">
        <v>92</v>
      </c>
      <c r="C22" s="712" t="s">
        <v>2014</v>
      </c>
      <c r="D22" s="696" t="s">
        <v>2123</v>
      </c>
      <c r="E22" s="696" t="s">
        <v>2118</v>
      </c>
      <c r="F22" s="696" t="s">
        <v>2119</v>
      </c>
      <c r="G22" s="696" t="s">
        <v>2122</v>
      </c>
      <c r="H22" s="696" t="s">
        <v>2113</v>
      </c>
      <c r="I22" s="698" t="s">
        <v>65</v>
      </c>
      <c r="J22" s="698" t="s">
        <v>53</v>
      </c>
      <c r="K22" s="1282"/>
      <c r="L22" s="1312"/>
      <c r="M22" s="699"/>
      <c r="N22" s="699"/>
      <c r="O22" s="699"/>
      <c r="P22" s="1282"/>
      <c r="Q22" s="1282"/>
      <c r="R22" s="1292"/>
      <c r="S22" s="1295"/>
      <c r="T22" s="1298"/>
      <c r="U22" s="1298"/>
      <c r="V22" s="696" t="s">
        <v>2113</v>
      </c>
    </row>
    <row r="23" spans="1:22" ht="262.5" customHeight="1" x14ac:dyDescent="0.25">
      <c r="A23" s="696">
        <v>4</v>
      </c>
      <c r="B23" s="697" t="s">
        <v>92</v>
      </c>
      <c r="C23" s="712" t="s">
        <v>2016</v>
      </c>
      <c r="D23" s="696" t="s">
        <v>2124</v>
      </c>
      <c r="E23" s="696" t="s">
        <v>2118</v>
      </c>
      <c r="F23" s="696" t="s">
        <v>2119</v>
      </c>
      <c r="G23" s="696" t="s">
        <v>2122</v>
      </c>
      <c r="H23" s="696" t="s">
        <v>2113</v>
      </c>
      <c r="I23" s="698" t="s">
        <v>65</v>
      </c>
      <c r="J23" s="698" t="s">
        <v>53</v>
      </c>
      <c r="K23" s="1282"/>
      <c r="L23" s="1312"/>
      <c r="M23" s="699"/>
      <c r="N23" s="699"/>
      <c r="O23" s="699"/>
      <c r="P23" s="1282"/>
      <c r="Q23" s="1282"/>
      <c r="R23" s="1292"/>
      <c r="S23" s="1295"/>
      <c r="T23" s="1298"/>
      <c r="U23" s="1298"/>
      <c r="V23" s="696" t="s">
        <v>2113</v>
      </c>
    </row>
    <row r="24" spans="1:22" ht="262.5" customHeight="1" x14ac:dyDescent="0.25">
      <c r="A24" s="696">
        <v>5</v>
      </c>
      <c r="B24" s="697" t="s">
        <v>92</v>
      </c>
      <c r="C24" s="712" t="s">
        <v>2018</v>
      </c>
      <c r="D24" s="696" t="s">
        <v>2125</v>
      </c>
      <c r="E24" s="696" t="s">
        <v>2118</v>
      </c>
      <c r="F24" s="696" t="s">
        <v>2119</v>
      </c>
      <c r="G24" s="696" t="s">
        <v>2122</v>
      </c>
      <c r="H24" s="696" t="s">
        <v>2113</v>
      </c>
      <c r="I24" s="698" t="s">
        <v>65</v>
      </c>
      <c r="J24" s="698" t="s">
        <v>53</v>
      </c>
      <c r="K24" s="1282"/>
      <c r="L24" s="1312"/>
      <c r="M24" s="699"/>
      <c r="N24" s="699"/>
      <c r="O24" s="699"/>
      <c r="P24" s="1282"/>
      <c r="Q24" s="1282"/>
      <c r="R24" s="1292"/>
      <c r="S24" s="1295"/>
      <c r="T24" s="1298"/>
      <c r="U24" s="1298"/>
      <c r="V24" s="696" t="s">
        <v>2113</v>
      </c>
    </row>
    <row r="25" spans="1:22" ht="183.75" x14ac:dyDescent="0.25">
      <c r="A25" s="696">
        <v>6</v>
      </c>
      <c r="B25" s="697" t="s">
        <v>92</v>
      </c>
      <c r="C25" s="712" t="s">
        <v>2126</v>
      </c>
      <c r="D25" s="696" t="s">
        <v>2127</v>
      </c>
      <c r="E25" s="696" t="s">
        <v>2118</v>
      </c>
      <c r="F25" s="696" t="s">
        <v>2128</v>
      </c>
      <c r="G25" s="696" t="s">
        <v>2122</v>
      </c>
      <c r="H25" s="696" t="s">
        <v>2113</v>
      </c>
      <c r="I25" s="698"/>
      <c r="J25" s="698"/>
      <c r="K25" s="1282"/>
      <c r="L25" s="1312"/>
      <c r="M25" s="73"/>
      <c r="N25" s="73"/>
      <c r="O25" s="73"/>
      <c r="P25" s="1282"/>
      <c r="Q25" s="1282"/>
      <c r="R25" s="1292"/>
      <c r="S25" s="1295"/>
      <c r="T25" s="1298"/>
      <c r="U25" s="1298"/>
      <c r="V25" s="696" t="s">
        <v>2113</v>
      </c>
    </row>
    <row r="26" spans="1:22" ht="183.75" x14ac:dyDescent="0.25">
      <c r="A26" s="696">
        <v>7</v>
      </c>
      <c r="B26" s="697" t="s">
        <v>92</v>
      </c>
      <c r="C26" s="712" t="s">
        <v>2129</v>
      </c>
      <c r="D26" s="696" t="s">
        <v>2127</v>
      </c>
      <c r="E26" s="696" t="s">
        <v>2118</v>
      </c>
      <c r="F26" s="696" t="s">
        <v>2128</v>
      </c>
      <c r="G26" s="696" t="s">
        <v>2122</v>
      </c>
      <c r="H26" s="696" t="s">
        <v>2113</v>
      </c>
      <c r="I26" s="698"/>
      <c r="J26" s="698"/>
      <c r="K26" s="1282"/>
      <c r="L26" s="1312"/>
      <c r="M26" s="73"/>
      <c r="N26" s="73"/>
      <c r="O26" s="73"/>
      <c r="P26" s="1282"/>
      <c r="Q26" s="1282"/>
      <c r="R26" s="1292"/>
      <c r="S26" s="1295"/>
      <c r="T26" s="1298"/>
      <c r="U26" s="1298"/>
      <c r="V26" s="696" t="s">
        <v>2113</v>
      </c>
    </row>
    <row r="27" spans="1:22" ht="231" customHeight="1" x14ac:dyDescent="0.25">
      <c r="A27" s="696">
        <v>8</v>
      </c>
      <c r="B27" s="697" t="s">
        <v>92</v>
      </c>
      <c r="C27" s="712" t="s">
        <v>2130</v>
      </c>
      <c r="D27" s="696" t="s">
        <v>2127</v>
      </c>
      <c r="E27" s="696" t="s">
        <v>2118</v>
      </c>
      <c r="F27" s="696" t="s">
        <v>2128</v>
      </c>
      <c r="G27" s="696" t="s">
        <v>2122</v>
      </c>
      <c r="H27" s="696" t="s">
        <v>2113</v>
      </c>
      <c r="I27" s="698"/>
      <c r="J27" s="698"/>
      <c r="K27" s="1282"/>
      <c r="L27" s="1312"/>
      <c r="M27" s="73"/>
      <c r="N27" s="73"/>
      <c r="O27" s="73"/>
      <c r="P27" s="1282"/>
      <c r="Q27" s="1282"/>
      <c r="R27" s="1292"/>
      <c r="S27" s="1295"/>
      <c r="T27" s="1298"/>
      <c r="U27" s="1298"/>
      <c r="V27" s="696" t="s">
        <v>2113</v>
      </c>
    </row>
    <row r="28" spans="1:22" ht="220.5" customHeight="1" x14ac:dyDescent="0.25">
      <c r="A28" s="696">
        <v>9</v>
      </c>
      <c r="B28" s="697" t="s">
        <v>92</v>
      </c>
      <c r="C28" s="712" t="s">
        <v>2131</v>
      </c>
      <c r="D28" s="696" t="s">
        <v>2127</v>
      </c>
      <c r="E28" s="696" t="s">
        <v>2118</v>
      </c>
      <c r="F28" s="696" t="s">
        <v>2119</v>
      </c>
      <c r="G28" s="696" t="s">
        <v>2122</v>
      </c>
      <c r="H28" s="696" t="s">
        <v>2113</v>
      </c>
      <c r="I28" s="698"/>
      <c r="J28" s="698"/>
      <c r="K28" s="1282"/>
      <c r="L28" s="1312"/>
      <c r="M28" s="73"/>
      <c r="N28" s="73"/>
      <c r="O28" s="73"/>
      <c r="P28" s="1282"/>
      <c r="Q28" s="1282"/>
      <c r="R28" s="1292"/>
      <c r="S28" s="1295"/>
      <c r="T28" s="1298"/>
      <c r="U28" s="1298"/>
      <c r="V28" s="696" t="s">
        <v>2113</v>
      </c>
    </row>
    <row r="29" spans="1:22" ht="156.75" customHeight="1" x14ac:dyDescent="0.25">
      <c r="A29" s="696">
        <v>10</v>
      </c>
      <c r="B29" s="697" t="s">
        <v>92</v>
      </c>
      <c r="C29" s="712" t="s">
        <v>2132</v>
      </c>
      <c r="D29" s="696" t="s">
        <v>2133</v>
      </c>
      <c r="E29" s="696" t="s">
        <v>2118</v>
      </c>
      <c r="F29" s="696" t="s">
        <v>2119</v>
      </c>
      <c r="G29" s="696" t="s">
        <v>2134</v>
      </c>
      <c r="H29" s="696" t="s">
        <v>2113</v>
      </c>
      <c r="I29" s="698" t="s">
        <v>65</v>
      </c>
      <c r="J29" s="698" t="s">
        <v>53</v>
      </c>
      <c r="K29" s="1282"/>
      <c r="L29" s="1312"/>
      <c r="M29" s="73"/>
      <c r="N29" s="73"/>
      <c r="O29" s="73"/>
      <c r="P29" s="1282"/>
      <c r="Q29" s="1282"/>
      <c r="R29" s="1292"/>
      <c r="S29" s="1295"/>
      <c r="T29" s="1298"/>
      <c r="U29" s="1298"/>
      <c r="V29" s="696" t="s">
        <v>2113</v>
      </c>
    </row>
    <row r="30" spans="1:22" ht="236.25" x14ac:dyDescent="0.25">
      <c r="A30" s="696">
        <v>11</v>
      </c>
      <c r="B30" s="697" t="s">
        <v>92</v>
      </c>
      <c r="C30" s="712" t="s">
        <v>2135</v>
      </c>
      <c r="D30" s="696" t="s">
        <v>2136</v>
      </c>
      <c r="E30" s="696" t="s">
        <v>2118</v>
      </c>
      <c r="F30" s="696" t="s">
        <v>2119</v>
      </c>
      <c r="G30" s="696" t="s">
        <v>2137</v>
      </c>
      <c r="H30" s="696" t="s">
        <v>2113</v>
      </c>
      <c r="I30" s="698" t="s">
        <v>65</v>
      </c>
      <c r="J30" s="698" t="s">
        <v>53</v>
      </c>
      <c r="K30" s="1282"/>
      <c r="L30" s="1312"/>
      <c r="M30" s="73"/>
      <c r="N30" s="73"/>
      <c r="O30" s="73"/>
      <c r="P30" s="1282"/>
      <c r="Q30" s="1282"/>
      <c r="R30" s="1292"/>
      <c r="S30" s="1295"/>
      <c r="T30" s="1298"/>
      <c r="U30" s="1298"/>
      <c r="V30" s="696" t="s">
        <v>2113</v>
      </c>
    </row>
    <row r="31" spans="1:22" ht="165.75" customHeight="1" x14ac:dyDescent="0.25">
      <c r="A31" s="696">
        <v>12</v>
      </c>
      <c r="B31" s="697" t="s">
        <v>92</v>
      </c>
      <c r="C31" s="712" t="s">
        <v>2138</v>
      </c>
      <c r="D31" s="696" t="s">
        <v>2139</v>
      </c>
      <c r="E31" s="696" t="s">
        <v>2118</v>
      </c>
      <c r="F31" s="696" t="s">
        <v>2119</v>
      </c>
      <c r="G31" s="696" t="s">
        <v>2140</v>
      </c>
      <c r="H31" s="696" t="s">
        <v>2113</v>
      </c>
      <c r="I31" s="698" t="s">
        <v>65</v>
      </c>
      <c r="J31" s="698" t="s">
        <v>53</v>
      </c>
      <c r="K31" s="1282"/>
      <c r="L31" s="1312"/>
      <c r="M31" s="73"/>
      <c r="N31" s="73"/>
      <c r="O31" s="73"/>
      <c r="P31" s="1282"/>
      <c r="Q31" s="1282"/>
      <c r="R31" s="1292"/>
      <c r="S31" s="1295"/>
      <c r="T31" s="1298"/>
      <c r="U31" s="1298"/>
      <c r="V31" s="696" t="s">
        <v>2113</v>
      </c>
    </row>
    <row r="32" spans="1:22" ht="146.25" customHeight="1" x14ac:dyDescent="0.25">
      <c r="A32" s="696">
        <v>13</v>
      </c>
      <c r="B32" s="697" t="s">
        <v>92</v>
      </c>
      <c r="C32" s="712" t="s">
        <v>2141</v>
      </c>
      <c r="D32" s="696" t="s">
        <v>2139</v>
      </c>
      <c r="E32" s="696" t="s">
        <v>2118</v>
      </c>
      <c r="F32" s="696" t="s">
        <v>2119</v>
      </c>
      <c r="G32" s="696" t="s">
        <v>2140</v>
      </c>
      <c r="H32" s="696" t="s">
        <v>2113</v>
      </c>
      <c r="I32" s="698" t="s">
        <v>65</v>
      </c>
      <c r="J32" s="698" t="s">
        <v>53</v>
      </c>
      <c r="K32" s="1282"/>
      <c r="L32" s="1312"/>
      <c r="M32" s="77"/>
      <c r="N32" s="77"/>
      <c r="O32" s="77"/>
      <c r="P32" s="1282"/>
      <c r="Q32" s="1282"/>
      <c r="R32" s="1292"/>
      <c r="S32" s="1295"/>
      <c r="T32" s="1298"/>
      <c r="U32" s="1298"/>
      <c r="V32" s="696" t="s">
        <v>2113</v>
      </c>
    </row>
    <row r="33" spans="1:22" ht="176.25" customHeight="1" x14ac:dyDescent="0.25">
      <c r="A33" s="696">
        <v>14</v>
      </c>
      <c r="B33" s="697" t="s">
        <v>92</v>
      </c>
      <c r="C33" s="712" t="s">
        <v>2142</v>
      </c>
      <c r="D33" s="696" t="s">
        <v>2139</v>
      </c>
      <c r="E33" s="696" t="s">
        <v>2118</v>
      </c>
      <c r="F33" s="696" t="s">
        <v>2119</v>
      </c>
      <c r="G33" s="696" t="s">
        <v>2140</v>
      </c>
      <c r="H33" s="696" t="s">
        <v>2113</v>
      </c>
      <c r="I33" s="698" t="s">
        <v>65</v>
      </c>
      <c r="J33" s="698" t="s">
        <v>53</v>
      </c>
      <c r="K33" s="1282"/>
      <c r="L33" s="1312"/>
      <c r="M33" s="77"/>
      <c r="N33" s="77"/>
      <c r="O33" s="77"/>
      <c r="P33" s="1282"/>
      <c r="Q33" s="1282"/>
      <c r="R33" s="1292"/>
      <c r="S33" s="1295"/>
      <c r="T33" s="1298"/>
      <c r="U33" s="1298"/>
      <c r="V33" s="696" t="s">
        <v>2113</v>
      </c>
    </row>
    <row r="34" spans="1:22" ht="262.5" customHeight="1" x14ac:dyDescent="0.25">
      <c r="A34" s="696">
        <v>15</v>
      </c>
      <c r="B34" s="697" t="s">
        <v>92</v>
      </c>
      <c r="C34" s="712" t="s">
        <v>2143</v>
      </c>
      <c r="D34" s="696" t="s">
        <v>2144</v>
      </c>
      <c r="E34" s="696" t="s">
        <v>2118</v>
      </c>
      <c r="F34" s="696" t="s">
        <v>2119</v>
      </c>
      <c r="G34" s="696" t="s">
        <v>2145</v>
      </c>
      <c r="H34" s="696" t="s">
        <v>2113</v>
      </c>
      <c r="I34" s="698" t="s">
        <v>65</v>
      </c>
      <c r="J34" s="698" t="s">
        <v>53</v>
      </c>
      <c r="K34" s="1282"/>
      <c r="L34" s="1312"/>
      <c r="M34" s="713"/>
      <c r="N34" s="713"/>
      <c r="O34" s="713"/>
      <c r="P34" s="1282"/>
      <c r="Q34" s="1282"/>
      <c r="R34" s="1292"/>
      <c r="S34" s="1295"/>
      <c r="T34" s="1298"/>
      <c r="U34" s="1298"/>
      <c r="V34" s="696" t="s">
        <v>2113</v>
      </c>
    </row>
    <row r="35" spans="1:22" ht="159.75" customHeight="1" x14ac:dyDescent="0.25">
      <c r="A35" s="696">
        <v>16</v>
      </c>
      <c r="B35" s="697" t="s">
        <v>92</v>
      </c>
      <c r="C35" s="712" t="s">
        <v>2146</v>
      </c>
      <c r="D35" s="696" t="s">
        <v>2147</v>
      </c>
      <c r="E35" s="696" t="s">
        <v>2118</v>
      </c>
      <c r="F35" s="696" t="s">
        <v>2119</v>
      </c>
      <c r="G35" s="696" t="s">
        <v>2148</v>
      </c>
      <c r="H35" s="696" t="s">
        <v>2113</v>
      </c>
      <c r="I35" s="698" t="s">
        <v>65</v>
      </c>
      <c r="J35" s="698" t="s">
        <v>53</v>
      </c>
      <c r="K35" s="1282"/>
      <c r="L35" s="1312"/>
      <c r="M35" s="713"/>
      <c r="N35" s="713"/>
      <c r="O35" s="713"/>
      <c r="P35" s="1282"/>
      <c r="Q35" s="1282"/>
      <c r="R35" s="1292"/>
      <c r="S35" s="1295"/>
      <c r="T35" s="1298"/>
      <c r="U35" s="1298"/>
      <c r="V35" s="696" t="s">
        <v>2113</v>
      </c>
    </row>
    <row r="36" spans="1:22" ht="177.75" customHeight="1" x14ac:dyDescent="0.25">
      <c r="A36" s="696">
        <v>17</v>
      </c>
      <c r="B36" s="697" t="s">
        <v>92</v>
      </c>
      <c r="C36" s="712" t="s">
        <v>2149</v>
      </c>
      <c r="D36" s="696" t="s">
        <v>2150</v>
      </c>
      <c r="E36" s="696" t="s">
        <v>2118</v>
      </c>
      <c r="F36" s="696" t="s">
        <v>2119</v>
      </c>
      <c r="G36" s="696" t="s">
        <v>2148</v>
      </c>
      <c r="H36" s="696" t="s">
        <v>2113</v>
      </c>
      <c r="I36" s="698" t="s">
        <v>65</v>
      </c>
      <c r="J36" s="698" t="s">
        <v>53</v>
      </c>
      <c r="K36" s="1282"/>
      <c r="L36" s="1312"/>
      <c r="M36" s="713"/>
      <c r="N36" s="713"/>
      <c r="O36" s="713"/>
      <c r="P36" s="1282"/>
      <c r="Q36" s="1282"/>
      <c r="R36" s="1292"/>
      <c r="S36" s="1295"/>
      <c r="T36" s="1298"/>
      <c r="U36" s="1298"/>
      <c r="V36" s="696" t="s">
        <v>2113</v>
      </c>
    </row>
    <row r="37" spans="1:22" ht="155.25" customHeight="1" x14ac:dyDescent="0.25">
      <c r="A37" s="696">
        <v>18</v>
      </c>
      <c r="B37" s="697" t="s">
        <v>92</v>
      </c>
      <c r="C37" s="712" t="s">
        <v>2151</v>
      </c>
      <c r="D37" s="696" t="s">
        <v>2150</v>
      </c>
      <c r="E37" s="696" t="s">
        <v>2118</v>
      </c>
      <c r="F37" s="696" t="s">
        <v>2119</v>
      </c>
      <c r="G37" s="696" t="s">
        <v>2148</v>
      </c>
      <c r="H37" s="696" t="s">
        <v>2113</v>
      </c>
      <c r="I37" s="698" t="s">
        <v>65</v>
      </c>
      <c r="J37" s="698" t="s">
        <v>53</v>
      </c>
      <c r="K37" s="1283"/>
      <c r="L37" s="1313"/>
      <c r="M37" s="713"/>
      <c r="N37" s="713"/>
      <c r="O37" s="713"/>
      <c r="P37" s="1283"/>
      <c r="Q37" s="1283"/>
      <c r="R37" s="1293"/>
      <c r="S37" s="1296"/>
      <c r="T37" s="1299"/>
      <c r="U37" s="1299"/>
      <c r="V37" s="696" t="s">
        <v>2113</v>
      </c>
    </row>
    <row r="38" spans="1:22" ht="171.75" customHeight="1" x14ac:dyDescent="0.25">
      <c r="A38" s="696">
        <v>19</v>
      </c>
      <c r="B38" s="697" t="s">
        <v>92</v>
      </c>
      <c r="C38" s="696" t="s">
        <v>2152</v>
      </c>
      <c r="D38" s="696" t="s">
        <v>2153</v>
      </c>
      <c r="E38" s="696" t="s">
        <v>2154</v>
      </c>
      <c r="F38" s="696" t="s">
        <v>2155</v>
      </c>
      <c r="G38" s="1315" t="s">
        <v>2156</v>
      </c>
      <c r="H38" s="696" t="s">
        <v>2113</v>
      </c>
      <c r="I38" s="698" t="s">
        <v>65</v>
      </c>
      <c r="J38" s="698" t="s">
        <v>53</v>
      </c>
      <c r="K38" s="1281">
        <v>1864205.21</v>
      </c>
      <c r="L38" s="1281">
        <v>1967870.08</v>
      </c>
      <c r="M38" s="713"/>
      <c r="N38" s="713"/>
      <c r="O38" s="713"/>
      <c r="P38" s="1281">
        <v>504637.69</v>
      </c>
      <c r="Q38" s="1281">
        <v>1514013.0137820002</v>
      </c>
      <c r="R38" s="1314">
        <f t="shared" ref="R38:R44" si="0">P38+Q38</f>
        <v>2018650.7037820001</v>
      </c>
      <c r="S38" s="1294">
        <f>R38-L38</f>
        <v>50780.623782000039</v>
      </c>
      <c r="T38" s="1297">
        <f>IFERROR(S38/L38*100,0)</f>
        <v>2.580486603160308</v>
      </c>
      <c r="U38" s="1297">
        <f t="shared" ref="U38" si="1">IFERROR(R38/$R$45*100,0)</f>
        <v>99.950486487681886</v>
      </c>
      <c r="V38" s="696" t="s">
        <v>2113</v>
      </c>
    </row>
    <row r="39" spans="1:22" ht="214.5" customHeight="1" x14ac:dyDescent="0.25">
      <c r="A39" s="696">
        <v>20</v>
      </c>
      <c r="B39" s="697" t="s">
        <v>92</v>
      </c>
      <c r="C39" s="696" t="s">
        <v>2157</v>
      </c>
      <c r="D39" s="696" t="s">
        <v>2158</v>
      </c>
      <c r="E39" s="696" t="s">
        <v>2159</v>
      </c>
      <c r="F39" s="696" t="s">
        <v>2160</v>
      </c>
      <c r="G39" s="1316"/>
      <c r="H39" s="696" t="s">
        <v>2113</v>
      </c>
      <c r="I39" s="698" t="s">
        <v>65</v>
      </c>
      <c r="J39" s="698" t="s">
        <v>53</v>
      </c>
      <c r="K39" s="1283"/>
      <c r="L39" s="1283"/>
      <c r="M39" s="713"/>
      <c r="N39" s="713"/>
      <c r="O39" s="713"/>
      <c r="P39" s="1283"/>
      <c r="Q39" s="1283"/>
      <c r="R39" s="1293"/>
      <c r="S39" s="1296"/>
      <c r="T39" s="1299"/>
      <c r="U39" s="1299"/>
      <c r="V39" s="696" t="s">
        <v>2113</v>
      </c>
    </row>
    <row r="40" spans="1:22" ht="55.5" hidden="1" customHeight="1" x14ac:dyDescent="0.25">
      <c r="A40" s="696">
        <v>21</v>
      </c>
      <c r="B40" s="714"/>
      <c r="C40" s="714"/>
      <c r="D40" s="714"/>
      <c r="E40" s="714"/>
      <c r="F40" s="714"/>
      <c r="G40" s="714"/>
      <c r="H40" s="715"/>
      <c r="I40" s="698"/>
      <c r="J40" s="698"/>
      <c r="K40" s="716"/>
      <c r="L40" s="717"/>
      <c r="M40" s="36"/>
      <c r="N40" s="36"/>
      <c r="O40" s="36"/>
      <c r="P40" s="716"/>
      <c r="Q40" s="716"/>
      <c r="R40" s="718">
        <f t="shared" si="0"/>
        <v>0</v>
      </c>
      <c r="S40" s="719">
        <f t="shared" ref="S40:S45" si="2">R40-K40</f>
        <v>0</v>
      </c>
      <c r="T40" s="720">
        <f t="shared" ref="T40:T45" si="3">IFERROR(S40/K40*100,0)</f>
        <v>0</v>
      </c>
      <c r="U40" s="720">
        <f>IFERROR(R40/$R$45*100,0)</f>
        <v>0</v>
      </c>
      <c r="V40" s="714"/>
    </row>
    <row r="41" spans="1:22" ht="55.5" hidden="1" customHeight="1" x14ac:dyDescent="0.25">
      <c r="A41" s="696">
        <v>22</v>
      </c>
      <c r="B41" s="714"/>
      <c r="C41" s="714"/>
      <c r="D41" s="714"/>
      <c r="E41" s="714"/>
      <c r="F41" s="714"/>
      <c r="G41" s="714"/>
      <c r="H41" s="715"/>
      <c r="I41" s="698"/>
      <c r="J41" s="698"/>
      <c r="K41" s="716"/>
      <c r="L41" s="717"/>
      <c r="M41" s="36"/>
      <c r="N41" s="36"/>
      <c r="O41" s="36"/>
      <c r="P41" s="716"/>
      <c r="Q41" s="716"/>
      <c r="R41" s="718">
        <f t="shared" si="0"/>
        <v>0</v>
      </c>
      <c r="S41" s="719">
        <f t="shared" si="2"/>
        <v>0</v>
      </c>
      <c r="T41" s="720">
        <f t="shared" si="3"/>
        <v>0</v>
      </c>
      <c r="U41" s="720">
        <f>IFERROR(R41/$R$45*100,0)</f>
        <v>0</v>
      </c>
      <c r="V41" s="714"/>
    </row>
    <row r="42" spans="1:22" ht="55.5" hidden="1" customHeight="1" x14ac:dyDescent="0.25">
      <c r="A42" s="696">
        <v>23</v>
      </c>
      <c r="B42" s="714"/>
      <c r="C42" s="714"/>
      <c r="D42" s="714"/>
      <c r="E42" s="714"/>
      <c r="F42" s="714"/>
      <c r="G42" s="714"/>
      <c r="H42" s="715"/>
      <c r="I42" s="698"/>
      <c r="J42" s="698"/>
      <c r="K42" s="716"/>
      <c r="L42" s="717"/>
      <c r="M42" s="36"/>
      <c r="N42" s="36"/>
      <c r="O42" s="36"/>
      <c r="P42" s="716"/>
      <c r="Q42" s="716"/>
      <c r="R42" s="718">
        <f t="shared" si="0"/>
        <v>0</v>
      </c>
      <c r="S42" s="719">
        <f t="shared" si="2"/>
        <v>0</v>
      </c>
      <c r="T42" s="720">
        <f t="shared" si="3"/>
        <v>0</v>
      </c>
      <c r="U42" s="720">
        <f>IFERROR(R42/$R$45*100,0)</f>
        <v>0</v>
      </c>
      <c r="V42" s="714"/>
    </row>
    <row r="43" spans="1:22" ht="55.5" hidden="1" customHeight="1" x14ac:dyDescent="0.4">
      <c r="A43" s="696">
        <v>24</v>
      </c>
      <c r="B43" s="714"/>
      <c r="C43" s="714"/>
      <c r="D43" s="714"/>
      <c r="E43" s="714"/>
      <c r="F43" s="714"/>
      <c r="G43" s="714"/>
      <c r="H43" s="715"/>
      <c r="I43" s="698"/>
      <c r="J43" s="698"/>
      <c r="K43" s="716"/>
      <c r="L43" s="716"/>
      <c r="M43" s="721"/>
      <c r="N43" s="721"/>
      <c r="O43" s="721"/>
      <c r="P43" s="716"/>
      <c r="Q43" s="716"/>
      <c r="R43" s="718">
        <f t="shared" si="0"/>
        <v>0</v>
      </c>
      <c r="S43" s="719">
        <f t="shared" si="2"/>
        <v>0</v>
      </c>
      <c r="T43" s="720">
        <f t="shared" si="3"/>
        <v>0</v>
      </c>
      <c r="U43" s="720">
        <f>IFERROR(R43/$R$45*100,0)</f>
        <v>0</v>
      </c>
      <c r="V43" s="714"/>
    </row>
    <row r="44" spans="1:22" ht="55.5" hidden="1" customHeight="1" x14ac:dyDescent="0.4">
      <c r="A44" s="696">
        <v>25</v>
      </c>
      <c r="B44" s="714"/>
      <c r="C44" s="714"/>
      <c r="D44" s="714"/>
      <c r="E44" s="714"/>
      <c r="F44" s="714"/>
      <c r="G44" s="714"/>
      <c r="H44" s="715"/>
      <c r="I44" s="698"/>
      <c r="J44" s="698"/>
      <c r="K44" s="716"/>
      <c r="L44" s="722"/>
      <c r="M44" s="1300"/>
      <c r="N44" s="1301"/>
      <c r="O44" s="1301"/>
      <c r="P44" s="716"/>
      <c r="Q44" s="716"/>
      <c r="R44" s="718">
        <f t="shared" si="0"/>
        <v>0</v>
      </c>
      <c r="S44" s="719">
        <f t="shared" si="2"/>
        <v>0</v>
      </c>
      <c r="T44" s="720">
        <f t="shared" si="3"/>
        <v>0</v>
      </c>
      <c r="U44" s="720">
        <f>IFERROR(R44/$R$45*100,0)</f>
        <v>0</v>
      </c>
      <c r="V44" s="714"/>
    </row>
    <row r="45" spans="1:22" s="682" customFormat="1" ht="24.75" customHeight="1" x14ac:dyDescent="0.4">
      <c r="A45" s="1300" t="s">
        <v>71</v>
      </c>
      <c r="B45" s="1301"/>
      <c r="C45" s="1301"/>
      <c r="D45" s="1301"/>
      <c r="E45" s="1301"/>
      <c r="F45" s="1301"/>
      <c r="G45" s="1301"/>
      <c r="H45" s="1301"/>
      <c r="I45" s="1301"/>
      <c r="J45" s="1302"/>
      <c r="K45" s="700">
        <f>SUM(K20:K39)</f>
        <v>1894205.21</v>
      </c>
      <c r="L45" s="700">
        <f>SUM(L20:L39)</f>
        <v>1998857.08</v>
      </c>
      <c r="M45" s="723"/>
      <c r="N45" s="724"/>
      <c r="O45" s="724"/>
      <c r="P45" s="700">
        <f>SUM(P20:P39)</f>
        <v>504637.69</v>
      </c>
      <c r="Q45" s="700">
        <f>SUM(Q20:Q39)</f>
        <v>1515013.0137820002</v>
      </c>
      <c r="R45" s="700">
        <f>SUM(R20:R39)</f>
        <v>2019650.7037820001</v>
      </c>
      <c r="S45" s="725">
        <f t="shared" si="2"/>
        <v>125445.49378200015</v>
      </c>
      <c r="T45" s="704">
        <f t="shared" si="3"/>
        <v>6.6225925849924234</v>
      </c>
      <c r="U45" s="704">
        <f>SUM(U20:U39)</f>
        <v>100</v>
      </c>
      <c r="V45" s="706"/>
    </row>
    <row r="46" spans="1:22" x14ac:dyDescent="0.4">
      <c r="A46" s="707" t="s">
        <v>72</v>
      </c>
      <c r="B46" s="707"/>
      <c r="C46" s="707"/>
      <c r="D46" s="707"/>
      <c r="E46" s="707"/>
      <c r="F46" s="707"/>
      <c r="G46" s="707"/>
      <c r="H46" s="707"/>
      <c r="I46" s="707"/>
      <c r="J46" s="707"/>
      <c r="K46" s="707"/>
      <c r="L46" s="707"/>
      <c r="M46" s="707"/>
      <c r="N46" s="707"/>
      <c r="O46" s="707"/>
      <c r="P46" s="707"/>
      <c r="Q46" s="707"/>
      <c r="R46" s="707"/>
      <c r="S46" s="707"/>
      <c r="T46" s="707"/>
      <c r="U46" s="707"/>
      <c r="V46" s="707"/>
    </row>
    <row r="47" spans="1:22" ht="36" customHeight="1" x14ac:dyDescent="0.25">
      <c r="A47" s="1303" t="s">
        <v>73</v>
      </c>
      <c r="B47" s="1304"/>
      <c r="C47" s="1304"/>
      <c r="D47" s="1304"/>
      <c r="E47" s="1304"/>
      <c r="F47" s="1304"/>
      <c r="G47" s="1304"/>
      <c r="H47" s="1304"/>
      <c r="I47" s="1304"/>
      <c r="J47" s="1304"/>
      <c r="K47" s="1304"/>
      <c r="L47" s="1304"/>
      <c r="M47" s="1304"/>
      <c r="N47" s="1304"/>
      <c r="O47" s="1304"/>
      <c r="P47" s="1304"/>
      <c r="Q47" s="1304"/>
      <c r="R47" s="1304"/>
      <c r="S47" s="1304"/>
      <c r="T47" s="1304"/>
      <c r="U47" s="1304"/>
      <c r="V47" s="1305"/>
    </row>
    <row r="48" spans="1:22" ht="95.25" customHeight="1" x14ac:dyDescent="0.4">
      <c r="A48" s="1306"/>
      <c r="B48" s="1307"/>
      <c r="C48" s="1307"/>
      <c r="D48" s="1307"/>
      <c r="E48" s="1307"/>
      <c r="F48" s="1307"/>
      <c r="G48" s="1307"/>
      <c r="H48" s="1307"/>
      <c r="I48" s="1307"/>
      <c r="J48" s="1307"/>
      <c r="K48" s="1307"/>
      <c r="L48" s="1307"/>
      <c r="M48" s="1307"/>
      <c r="N48" s="1307"/>
      <c r="O48" s="1307"/>
      <c r="P48" s="1307"/>
      <c r="Q48" s="1307"/>
      <c r="R48" s="1307"/>
      <c r="S48" s="1307"/>
      <c r="T48" s="1307"/>
      <c r="U48" s="1307"/>
      <c r="V48" s="1308"/>
    </row>
    <row r="49" spans="1:22" ht="15" hidden="1" customHeight="1" x14ac:dyDescent="0.4">
      <c r="A49" s="1309" t="s">
        <v>74</v>
      </c>
      <c r="B49" s="1309"/>
      <c r="C49" s="1309"/>
      <c r="D49" s="1309"/>
      <c r="E49" s="1309"/>
      <c r="F49" s="1309"/>
      <c r="G49" s="1309"/>
      <c r="H49" s="1309"/>
      <c r="I49" s="1309"/>
      <c r="J49" s="710"/>
      <c r="K49" s="710"/>
      <c r="L49" s="710"/>
      <c r="M49" s="36"/>
      <c r="N49" s="36"/>
      <c r="O49" s="36"/>
      <c r="P49" s="710"/>
      <c r="Q49" s="710"/>
      <c r="R49" s="710"/>
      <c r="S49" s="710"/>
      <c r="T49" s="710"/>
      <c r="U49" s="710"/>
      <c r="V49" s="710"/>
    </row>
    <row r="50" spans="1:22" ht="15" hidden="1" customHeight="1" x14ac:dyDescent="0.4">
      <c r="A50" s="711" t="s">
        <v>75</v>
      </c>
      <c r="B50" s="711"/>
      <c r="C50" s="1310" t="s">
        <v>76</v>
      </c>
      <c r="D50" s="1310"/>
      <c r="E50" s="1310"/>
      <c r="F50" s="1310"/>
      <c r="G50" s="1310"/>
      <c r="H50" s="1310"/>
      <c r="I50" s="1310"/>
      <c r="M50" s="36"/>
      <c r="N50" s="36"/>
      <c r="O50" s="36"/>
      <c r="V50" s="683"/>
    </row>
    <row r="51" spans="1:22" ht="15" hidden="1" customHeight="1" x14ac:dyDescent="0.4">
      <c r="A51" s="711" t="s">
        <v>77</v>
      </c>
      <c r="B51" s="711"/>
      <c r="C51" s="1310" t="s">
        <v>78</v>
      </c>
      <c r="D51" s="1310"/>
      <c r="E51" s="1310"/>
      <c r="F51" s="1310"/>
      <c r="G51" s="1310"/>
      <c r="H51" s="1310"/>
      <c r="I51" s="1310"/>
      <c r="M51" s="36"/>
      <c r="N51" s="36"/>
      <c r="O51" s="36"/>
      <c r="V51" s="683"/>
    </row>
    <row r="52" spans="1:22" ht="15" hidden="1" customHeight="1" x14ac:dyDescent="0.4">
      <c r="A52" s="711" t="s">
        <v>79</v>
      </c>
      <c r="B52" s="711"/>
      <c r="C52" s="1310" t="s">
        <v>80</v>
      </c>
      <c r="D52" s="1310"/>
      <c r="E52" s="1310"/>
      <c r="F52" s="1310"/>
      <c r="G52" s="1310"/>
      <c r="H52" s="1310"/>
      <c r="I52" s="1310"/>
      <c r="M52" s="36"/>
      <c r="N52" s="36"/>
      <c r="O52" s="36"/>
      <c r="V52" s="683"/>
    </row>
    <row r="53" spans="1:22" ht="15" hidden="1" customHeight="1" x14ac:dyDescent="0.4">
      <c r="A53" s="711" t="s">
        <v>81</v>
      </c>
      <c r="B53" s="711"/>
      <c r="C53" s="1310" t="s">
        <v>82</v>
      </c>
      <c r="D53" s="1310"/>
      <c r="E53" s="1310"/>
      <c r="F53" s="1310"/>
      <c r="G53" s="1310"/>
      <c r="H53" s="1310"/>
      <c r="I53" s="1310"/>
      <c r="M53" s="36"/>
      <c r="N53" s="36"/>
      <c r="O53" s="36"/>
      <c r="V53" s="683"/>
    </row>
    <row r="54" spans="1:22" ht="35.25" customHeight="1" x14ac:dyDescent="0.4">
      <c r="M54" s="36"/>
      <c r="N54" s="36"/>
      <c r="O54" s="36"/>
    </row>
    <row r="55" spans="1:22" x14ac:dyDescent="0.4">
      <c r="M55" s="36"/>
      <c r="N55" s="36"/>
      <c r="O55" s="36"/>
    </row>
    <row r="56" spans="1:22" x14ac:dyDescent="0.4">
      <c r="M56" s="36"/>
      <c r="N56" s="36"/>
      <c r="O56" s="36"/>
    </row>
    <row r="57" spans="1:22" x14ac:dyDescent="0.4">
      <c r="M57" s="36"/>
      <c r="N57" s="36"/>
      <c r="O57" s="36"/>
    </row>
    <row r="58" spans="1:22" x14ac:dyDescent="0.4">
      <c r="M58" s="36"/>
      <c r="N58" s="36"/>
      <c r="O58" s="36"/>
    </row>
    <row r="59" spans="1:22" x14ac:dyDescent="0.4">
      <c r="M59" s="36"/>
      <c r="N59" s="36"/>
      <c r="O59" s="36"/>
    </row>
    <row r="60" spans="1:22" x14ac:dyDescent="0.4">
      <c r="M60" s="36"/>
      <c r="N60" s="36"/>
      <c r="O60" s="36"/>
    </row>
    <row r="61" spans="1:22" x14ac:dyDescent="0.4">
      <c r="M61" s="36"/>
      <c r="N61" s="36"/>
      <c r="O61" s="36"/>
    </row>
    <row r="62" spans="1:22" x14ac:dyDescent="0.4">
      <c r="M62" s="36"/>
      <c r="N62" s="36"/>
      <c r="O62" s="36"/>
    </row>
    <row r="63" spans="1:22" x14ac:dyDescent="0.4">
      <c r="M63" s="36"/>
      <c r="N63" s="36"/>
      <c r="O63" s="36"/>
    </row>
    <row r="64" spans="1:22" x14ac:dyDescent="0.4">
      <c r="M64" s="36"/>
      <c r="N64" s="36"/>
      <c r="O64" s="36"/>
    </row>
    <row r="65" spans="13:15" x14ac:dyDescent="0.4">
      <c r="M65" s="36"/>
      <c r="N65" s="36"/>
      <c r="O65" s="36"/>
    </row>
    <row r="66" spans="13:15" x14ac:dyDescent="0.4">
      <c r="M66" s="36"/>
      <c r="N66" s="36"/>
      <c r="O66" s="36"/>
    </row>
    <row r="67" spans="13:15" x14ac:dyDescent="0.4">
      <c r="M67" s="36"/>
      <c r="N67" s="36"/>
      <c r="O67" s="36"/>
    </row>
    <row r="68" spans="13:15" x14ac:dyDescent="0.4">
      <c r="M68" s="36"/>
      <c r="N68" s="36"/>
      <c r="O68" s="36"/>
    </row>
    <row r="69" spans="13:15" x14ac:dyDescent="0.4">
      <c r="M69" s="36"/>
      <c r="N69" s="36"/>
      <c r="O69" s="36"/>
    </row>
    <row r="70" spans="13:15" x14ac:dyDescent="0.4">
      <c r="M70" s="36"/>
      <c r="N70" s="36"/>
      <c r="O70" s="36"/>
    </row>
    <row r="71" spans="13:15" x14ac:dyDescent="0.4">
      <c r="M71" s="36"/>
      <c r="N71" s="36"/>
      <c r="O71" s="36"/>
    </row>
    <row r="72" spans="13:15" x14ac:dyDescent="0.4">
      <c r="M72" s="36"/>
      <c r="N72" s="36"/>
      <c r="O72" s="36"/>
    </row>
    <row r="73" spans="13:15" x14ac:dyDescent="0.4">
      <c r="M73" s="36"/>
      <c r="N73" s="36"/>
      <c r="O73" s="36"/>
    </row>
    <row r="74" spans="13:15" x14ac:dyDescent="0.4">
      <c r="M74" s="36"/>
      <c r="N74" s="36"/>
      <c r="O74" s="36"/>
    </row>
    <row r="75" spans="13:15" x14ac:dyDescent="0.4">
      <c r="M75" s="36"/>
      <c r="N75" s="36"/>
      <c r="O75" s="36"/>
    </row>
    <row r="76" spans="13:15" x14ac:dyDescent="0.4">
      <c r="M76" s="36"/>
      <c r="N76" s="36"/>
      <c r="O76" s="36"/>
    </row>
    <row r="77" spans="13:15" x14ac:dyDescent="0.4">
      <c r="M77" s="36"/>
      <c r="N77" s="36"/>
      <c r="O77" s="36"/>
    </row>
    <row r="78" spans="13:15" x14ac:dyDescent="0.4">
      <c r="M78" s="36"/>
      <c r="N78" s="36"/>
      <c r="O78" s="36"/>
    </row>
    <row r="79" spans="13:15" x14ac:dyDescent="0.4">
      <c r="M79" s="36"/>
      <c r="N79" s="36"/>
      <c r="O79" s="36"/>
    </row>
    <row r="80" spans="13:15" x14ac:dyDescent="0.4">
      <c r="M80" s="36"/>
      <c r="N80" s="36"/>
      <c r="O80" s="36"/>
    </row>
    <row r="81" spans="13:15" x14ac:dyDescent="0.4">
      <c r="M81" s="36"/>
      <c r="N81" s="36"/>
      <c r="O81" s="36"/>
    </row>
    <row r="82" spans="13:15" x14ac:dyDescent="0.4">
      <c r="M82" s="36"/>
      <c r="N82" s="36"/>
      <c r="O82" s="36"/>
    </row>
    <row r="83" spans="13:15" x14ac:dyDescent="0.4">
      <c r="M83" s="36"/>
      <c r="N83" s="36"/>
      <c r="O83" s="36"/>
    </row>
    <row r="84" spans="13:15" x14ac:dyDescent="0.4">
      <c r="M84" s="36"/>
      <c r="N84" s="36"/>
      <c r="O84" s="36"/>
    </row>
    <row r="85" spans="13:15" x14ac:dyDescent="0.4">
      <c r="M85" s="36"/>
      <c r="N85" s="36"/>
      <c r="O85" s="36"/>
    </row>
    <row r="86" spans="13:15" x14ac:dyDescent="0.4">
      <c r="M86" s="36"/>
      <c r="N86" s="36"/>
      <c r="O86" s="36"/>
    </row>
    <row r="87" spans="13:15" x14ac:dyDescent="0.4">
      <c r="M87" s="36"/>
      <c r="N87" s="36"/>
      <c r="O87" s="36"/>
    </row>
    <row r="88" spans="13:15" x14ac:dyDescent="0.4">
      <c r="M88" s="36"/>
      <c r="N88" s="36"/>
      <c r="O88" s="36"/>
    </row>
    <row r="89" spans="13:15" x14ac:dyDescent="0.4">
      <c r="M89" s="36"/>
      <c r="N89" s="36"/>
      <c r="O89" s="36"/>
    </row>
    <row r="90" spans="13:15" x14ac:dyDescent="0.4">
      <c r="M90" s="36"/>
      <c r="N90" s="36"/>
      <c r="O90" s="36"/>
    </row>
    <row r="91" spans="13:15" x14ac:dyDescent="0.4">
      <c r="M91" s="36"/>
      <c r="N91" s="36"/>
      <c r="O91" s="36"/>
    </row>
    <row r="92" spans="13:15" x14ac:dyDescent="0.4">
      <c r="M92" s="36"/>
      <c r="N92" s="36"/>
      <c r="O92" s="36"/>
    </row>
    <row r="93" spans="13:15" x14ac:dyDescent="0.4">
      <c r="M93" s="36"/>
      <c r="N93" s="36"/>
      <c r="O93" s="36"/>
    </row>
    <row r="94" spans="13:15" x14ac:dyDescent="0.4">
      <c r="M94" s="36"/>
      <c r="N94" s="36"/>
      <c r="O94" s="36"/>
    </row>
    <row r="95" spans="13:15" x14ac:dyDescent="0.4">
      <c r="M95" s="36"/>
      <c r="N95" s="36"/>
      <c r="O95" s="36"/>
    </row>
    <row r="96" spans="13:15" x14ac:dyDescent="0.4">
      <c r="M96" s="36"/>
      <c r="N96" s="36"/>
      <c r="O96" s="36"/>
    </row>
    <row r="97" spans="13:15" x14ac:dyDescent="0.4">
      <c r="M97" s="36"/>
      <c r="N97" s="36"/>
      <c r="O97" s="36"/>
    </row>
    <row r="98" spans="13:15" x14ac:dyDescent="0.4">
      <c r="M98" s="36"/>
      <c r="N98" s="36"/>
      <c r="O98" s="36"/>
    </row>
    <row r="99" spans="13:15" x14ac:dyDescent="0.4">
      <c r="M99" s="36"/>
      <c r="N99" s="36"/>
      <c r="O99" s="36"/>
    </row>
    <row r="100" spans="13:15" x14ac:dyDescent="0.4">
      <c r="M100" s="36"/>
      <c r="N100" s="36"/>
      <c r="O100" s="36"/>
    </row>
    <row r="101" spans="13:15" x14ac:dyDescent="0.4">
      <c r="M101" s="36"/>
      <c r="N101" s="36"/>
      <c r="O101" s="36"/>
    </row>
    <row r="102" spans="13:15" x14ac:dyDescent="0.4">
      <c r="M102" s="36"/>
      <c r="N102" s="36"/>
      <c r="O102" s="36"/>
    </row>
    <row r="103" spans="13:15" x14ac:dyDescent="0.4">
      <c r="M103" s="36"/>
      <c r="N103" s="36"/>
      <c r="O103" s="36"/>
    </row>
    <row r="104" spans="13:15" x14ac:dyDescent="0.4">
      <c r="M104" s="36"/>
      <c r="N104" s="36"/>
      <c r="O104" s="36"/>
    </row>
    <row r="105" spans="13:15" x14ac:dyDescent="0.4">
      <c r="M105" s="36"/>
      <c r="N105" s="36"/>
      <c r="O105" s="36"/>
    </row>
    <row r="106" spans="13:15" x14ac:dyDescent="0.4">
      <c r="M106" s="36"/>
      <c r="N106" s="36"/>
      <c r="O106" s="36"/>
    </row>
    <row r="107" spans="13:15" x14ac:dyDescent="0.4">
      <c r="M107" s="36"/>
      <c r="N107" s="36"/>
      <c r="O107" s="36"/>
    </row>
    <row r="108" spans="13:15" x14ac:dyDescent="0.4">
      <c r="M108" s="36"/>
      <c r="N108" s="36"/>
      <c r="O108" s="36"/>
    </row>
    <row r="109" spans="13:15" x14ac:dyDescent="0.4">
      <c r="M109" s="36"/>
      <c r="N109" s="36"/>
      <c r="O109" s="36"/>
    </row>
    <row r="110" spans="13:15" x14ac:dyDescent="0.4">
      <c r="M110" s="36"/>
      <c r="N110" s="36"/>
      <c r="O110" s="36"/>
    </row>
    <row r="111" spans="13:15" x14ac:dyDescent="0.4">
      <c r="M111" s="36"/>
      <c r="N111" s="36"/>
      <c r="O111" s="36"/>
    </row>
    <row r="112" spans="13:15" x14ac:dyDescent="0.4">
      <c r="M112" s="36"/>
      <c r="N112" s="36"/>
      <c r="O112" s="36"/>
    </row>
    <row r="113" spans="13:15" x14ac:dyDescent="0.4">
      <c r="M113" s="36"/>
      <c r="N113" s="36"/>
      <c r="O113" s="36"/>
    </row>
    <row r="114" spans="13:15" x14ac:dyDescent="0.4">
      <c r="M114" s="36"/>
      <c r="N114" s="36"/>
      <c r="O114" s="36"/>
    </row>
    <row r="115" spans="13:15" x14ac:dyDescent="0.4">
      <c r="M115" s="36"/>
      <c r="N115" s="36"/>
      <c r="O115" s="36"/>
    </row>
    <row r="116" spans="13:15" x14ac:dyDescent="0.4">
      <c r="M116" s="36"/>
      <c r="N116" s="36"/>
      <c r="O116" s="36"/>
    </row>
    <row r="117" spans="13:15" x14ac:dyDescent="0.4">
      <c r="M117" s="36"/>
      <c r="N117" s="36"/>
      <c r="O117" s="36"/>
    </row>
    <row r="118" spans="13:15" x14ac:dyDescent="0.4">
      <c r="M118" s="36"/>
      <c r="N118" s="36"/>
      <c r="O118" s="36"/>
    </row>
    <row r="119" spans="13:15" x14ac:dyDescent="0.4">
      <c r="M119" s="36"/>
      <c r="N119" s="36"/>
      <c r="O119" s="36"/>
    </row>
    <row r="120" spans="13:15" x14ac:dyDescent="0.4">
      <c r="M120" s="36"/>
      <c r="N120" s="36"/>
      <c r="O120" s="36"/>
    </row>
    <row r="121" spans="13:15" x14ac:dyDescent="0.4">
      <c r="M121" s="36"/>
      <c r="N121" s="36"/>
      <c r="O121" s="36"/>
    </row>
    <row r="122" spans="13:15" x14ac:dyDescent="0.4">
      <c r="M122" s="36"/>
      <c r="N122" s="36"/>
      <c r="O122" s="36"/>
    </row>
    <row r="123" spans="13:15" x14ac:dyDescent="0.4">
      <c r="M123" s="36"/>
      <c r="N123" s="36"/>
      <c r="O123" s="36"/>
    </row>
    <row r="124" spans="13:15" x14ac:dyDescent="0.4">
      <c r="M124" s="36"/>
      <c r="N124" s="36"/>
      <c r="O124" s="36"/>
    </row>
    <row r="125" spans="13:15" x14ac:dyDescent="0.4">
      <c r="M125" s="36"/>
      <c r="N125" s="36"/>
      <c r="O125" s="36"/>
    </row>
    <row r="126" spans="13:15" x14ac:dyDescent="0.4">
      <c r="M126" s="36"/>
      <c r="N126" s="36"/>
      <c r="O126" s="36"/>
    </row>
    <row r="127" spans="13:15" x14ac:dyDescent="0.4">
      <c r="M127" s="36"/>
      <c r="N127" s="36"/>
      <c r="O127" s="36"/>
    </row>
    <row r="128" spans="13:15" x14ac:dyDescent="0.4">
      <c r="M128" s="36"/>
      <c r="N128" s="36"/>
      <c r="O128" s="36"/>
    </row>
    <row r="129" spans="13:15" x14ac:dyDescent="0.4">
      <c r="M129" s="36"/>
      <c r="N129" s="36"/>
      <c r="O129" s="36"/>
    </row>
    <row r="130" spans="13:15" x14ac:dyDescent="0.4">
      <c r="M130" s="36"/>
      <c r="N130" s="36"/>
      <c r="O130" s="36"/>
    </row>
    <row r="131" spans="13:15" x14ac:dyDescent="0.4">
      <c r="M131" s="36"/>
      <c r="N131" s="36"/>
      <c r="O131" s="36"/>
    </row>
    <row r="132" spans="13:15" x14ac:dyDescent="0.4">
      <c r="M132" s="36"/>
      <c r="N132" s="36"/>
      <c r="O132" s="36"/>
    </row>
    <row r="133" spans="13:15" x14ac:dyDescent="0.4">
      <c r="M133" s="36"/>
      <c r="N133" s="36"/>
      <c r="O133" s="36"/>
    </row>
    <row r="134" spans="13:15" x14ac:dyDescent="0.4">
      <c r="M134" s="36"/>
      <c r="N134" s="36"/>
      <c r="O134" s="36"/>
    </row>
    <row r="135" spans="13:15" x14ac:dyDescent="0.4">
      <c r="M135" s="36"/>
      <c r="N135" s="36"/>
      <c r="O135" s="36"/>
    </row>
    <row r="136" spans="13:15" x14ac:dyDescent="0.4">
      <c r="M136" s="36"/>
      <c r="N136" s="36"/>
      <c r="O136" s="36"/>
    </row>
    <row r="137" spans="13:15" x14ac:dyDescent="0.4">
      <c r="M137" s="36"/>
      <c r="N137" s="36"/>
      <c r="O137" s="36"/>
    </row>
    <row r="138" spans="13:15" x14ac:dyDescent="0.4">
      <c r="M138" s="36"/>
      <c r="N138" s="36"/>
      <c r="O138" s="36"/>
    </row>
    <row r="139" spans="13:15" x14ac:dyDescent="0.4">
      <c r="M139" s="36"/>
      <c r="N139" s="36"/>
      <c r="O139" s="36"/>
    </row>
    <row r="140" spans="13:15" x14ac:dyDescent="0.4">
      <c r="M140" s="36"/>
      <c r="N140" s="36"/>
      <c r="O140" s="36"/>
    </row>
    <row r="141" spans="13:15" x14ac:dyDescent="0.4">
      <c r="M141" s="36"/>
      <c r="N141" s="36"/>
      <c r="O141" s="36"/>
    </row>
    <row r="142" spans="13:15" x14ac:dyDescent="0.4">
      <c r="M142" s="36"/>
      <c r="N142" s="36"/>
      <c r="O142" s="36"/>
    </row>
    <row r="143" spans="13:15" x14ac:dyDescent="0.4">
      <c r="M143" s="36"/>
      <c r="N143" s="36"/>
      <c r="O143" s="36"/>
    </row>
    <row r="144" spans="13:15" x14ac:dyDescent="0.4">
      <c r="M144" s="36"/>
      <c r="N144" s="36"/>
      <c r="O144" s="36"/>
    </row>
    <row r="145" spans="13:15" x14ac:dyDescent="0.4">
      <c r="M145" s="36"/>
      <c r="N145" s="36"/>
      <c r="O145" s="36"/>
    </row>
    <row r="146" spans="13:15" x14ac:dyDescent="0.4">
      <c r="M146" s="36"/>
      <c r="N146" s="36"/>
      <c r="O146" s="36"/>
    </row>
    <row r="147" spans="13:15" x14ac:dyDescent="0.4">
      <c r="M147" s="36"/>
      <c r="N147" s="36"/>
      <c r="O147" s="36"/>
    </row>
    <row r="148" spans="13:15" x14ac:dyDescent="0.4">
      <c r="M148" s="36"/>
      <c r="N148" s="36"/>
      <c r="O148" s="36"/>
    </row>
    <row r="149" spans="13:15" x14ac:dyDescent="0.4">
      <c r="M149" s="36"/>
      <c r="N149" s="36"/>
      <c r="O149" s="36"/>
    </row>
    <row r="150" spans="13:15" x14ac:dyDescent="0.4">
      <c r="M150" s="36"/>
      <c r="N150" s="36"/>
      <c r="O150" s="36"/>
    </row>
    <row r="151" spans="13:15" x14ac:dyDescent="0.4">
      <c r="M151" s="36"/>
      <c r="N151" s="36"/>
      <c r="O151" s="36"/>
    </row>
    <row r="152" spans="13:15" x14ac:dyDescent="0.4">
      <c r="M152" s="36"/>
      <c r="N152" s="36"/>
      <c r="O152" s="36"/>
    </row>
    <row r="153" spans="13:15" x14ac:dyDescent="0.4">
      <c r="M153" s="36"/>
      <c r="N153" s="36"/>
      <c r="O153" s="36"/>
    </row>
    <row r="154" spans="13:15" x14ac:dyDescent="0.4">
      <c r="M154" s="36"/>
      <c r="N154" s="36"/>
      <c r="O154" s="36"/>
    </row>
    <row r="155" spans="13:15" x14ac:dyDescent="0.4">
      <c r="M155" s="36"/>
      <c r="N155" s="36"/>
      <c r="O155" s="36"/>
    </row>
    <row r="156" spans="13:15" x14ac:dyDescent="0.4">
      <c r="M156" s="36"/>
      <c r="N156" s="36"/>
      <c r="O156" s="36"/>
    </row>
    <row r="157" spans="13:15" x14ac:dyDescent="0.4">
      <c r="M157" s="36"/>
      <c r="N157" s="36"/>
      <c r="O157" s="36"/>
    </row>
    <row r="158" spans="13:15" x14ac:dyDescent="0.4">
      <c r="M158" s="36"/>
      <c r="N158" s="36"/>
      <c r="O158" s="36"/>
    </row>
    <row r="159" spans="13:15" x14ac:dyDescent="0.4">
      <c r="M159" s="36"/>
      <c r="N159" s="36"/>
      <c r="O159" s="36"/>
    </row>
    <row r="160" spans="13:15" x14ac:dyDescent="0.4">
      <c r="M160" s="36"/>
      <c r="N160" s="36"/>
      <c r="O160" s="36"/>
    </row>
    <row r="161" spans="13:15" x14ac:dyDescent="0.4">
      <c r="M161" s="36"/>
      <c r="N161" s="36"/>
      <c r="O161" s="36"/>
    </row>
    <row r="162" spans="13:15" x14ac:dyDescent="0.4">
      <c r="M162" s="36"/>
      <c r="N162" s="36"/>
      <c r="O162" s="36"/>
    </row>
    <row r="163" spans="13:15" x14ac:dyDescent="0.4">
      <c r="M163" s="36"/>
      <c r="N163" s="36"/>
      <c r="O163" s="36"/>
    </row>
    <row r="164" spans="13:15" x14ac:dyDescent="0.4">
      <c r="M164" s="36"/>
      <c r="N164" s="36"/>
      <c r="O164" s="36"/>
    </row>
    <row r="165" spans="13:15" x14ac:dyDescent="0.4">
      <c r="M165" s="36"/>
      <c r="N165" s="36"/>
      <c r="O165" s="36"/>
    </row>
    <row r="166" spans="13:15" x14ac:dyDescent="0.4">
      <c r="M166" s="36"/>
      <c r="N166" s="36"/>
      <c r="O166" s="36"/>
    </row>
    <row r="167" spans="13:15" x14ac:dyDescent="0.4">
      <c r="M167" s="36"/>
      <c r="N167" s="36"/>
      <c r="O167" s="36"/>
    </row>
    <row r="168" spans="13:15" x14ac:dyDescent="0.4">
      <c r="M168" s="36"/>
      <c r="N168" s="36"/>
      <c r="O168" s="36"/>
    </row>
    <row r="169" spans="13:15" x14ac:dyDescent="0.4">
      <c r="M169" s="36"/>
      <c r="N169" s="36"/>
      <c r="O169" s="36"/>
    </row>
    <row r="170" spans="13:15" x14ac:dyDescent="0.4">
      <c r="M170" s="36"/>
      <c r="N170" s="36"/>
      <c r="O170" s="36"/>
    </row>
    <row r="171" spans="13:15" x14ac:dyDescent="0.4">
      <c r="M171" s="36"/>
      <c r="N171" s="36"/>
      <c r="O171" s="36"/>
    </row>
    <row r="172" spans="13:15" x14ac:dyDescent="0.4">
      <c r="M172" s="36"/>
      <c r="N172" s="36"/>
      <c r="O172" s="36"/>
    </row>
    <row r="173" spans="13:15" x14ac:dyDescent="0.4">
      <c r="M173" s="36"/>
      <c r="N173" s="36"/>
      <c r="O173" s="36"/>
    </row>
    <row r="174" spans="13:15" x14ac:dyDescent="0.4">
      <c r="M174" s="36"/>
      <c r="N174" s="36"/>
      <c r="O174" s="36"/>
    </row>
    <row r="175" spans="13:15" x14ac:dyDescent="0.4">
      <c r="M175" s="36"/>
      <c r="N175" s="36"/>
      <c r="O175" s="36"/>
    </row>
    <row r="176" spans="13:15" x14ac:dyDescent="0.4">
      <c r="M176" s="36"/>
      <c r="N176" s="36"/>
      <c r="O176" s="36"/>
    </row>
    <row r="177" spans="13:15" x14ac:dyDescent="0.4">
      <c r="M177" s="36"/>
      <c r="N177" s="36"/>
      <c r="O177" s="36"/>
    </row>
    <row r="178" spans="13:15" x14ac:dyDescent="0.4">
      <c r="M178" s="36"/>
      <c r="N178" s="36"/>
      <c r="O178" s="36"/>
    </row>
    <row r="179" spans="13:15" x14ac:dyDescent="0.4">
      <c r="M179" s="36"/>
      <c r="N179" s="36"/>
      <c r="O179" s="36"/>
    </row>
    <row r="180" spans="13:15" x14ac:dyDescent="0.4">
      <c r="M180" s="36"/>
      <c r="N180" s="36"/>
      <c r="O180" s="36"/>
    </row>
    <row r="181" spans="13:15" x14ac:dyDescent="0.4">
      <c r="M181" s="36"/>
      <c r="N181" s="36"/>
      <c r="O181" s="36"/>
    </row>
    <row r="182" spans="13:15" x14ac:dyDescent="0.4">
      <c r="M182" s="36"/>
      <c r="N182" s="36"/>
      <c r="O182" s="36"/>
    </row>
    <row r="183" spans="13:15" x14ac:dyDescent="0.4">
      <c r="M183" s="36"/>
      <c r="N183" s="36"/>
      <c r="O183" s="36"/>
    </row>
    <row r="184" spans="13:15" x14ac:dyDescent="0.4">
      <c r="M184" s="36"/>
      <c r="N184" s="36"/>
      <c r="O184" s="36"/>
    </row>
    <row r="185" spans="13:15" x14ac:dyDescent="0.4">
      <c r="M185" s="36"/>
      <c r="N185" s="36"/>
      <c r="O185" s="36"/>
    </row>
    <row r="186" spans="13:15" x14ac:dyDescent="0.4">
      <c r="M186" s="36"/>
      <c r="N186" s="36"/>
      <c r="O186" s="36"/>
    </row>
    <row r="187" spans="13:15" x14ac:dyDescent="0.4">
      <c r="M187" s="36"/>
      <c r="N187" s="36"/>
      <c r="O187" s="36"/>
    </row>
    <row r="188" spans="13:15" x14ac:dyDescent="0.4">
      <c r="M188" s="36"/>
      <c r="N188" s="36"/>
      <c r="O188" s="36"/>
    </row>
    <row r="189" spans="13:15" x14ac:dyDescent="0.4">
      <c r="M189" s="36"/>
      <c r="N189" s="36"/>
      <c r="O189" s="36"/>
    </row>
    <row r="190" spans="13:15" x14ac:dyDescent="0.4">
      <c r="M190" s="36"/>
      <c r="N190" s="36"/>
      <c r="O190" s="36"/>
    </row>
    <row r="191" spans="13:15" x14ac:dyDescent="0.4">
      <c r="M191" s="36"/>
      <c r="N191" s="36"/>
      <c r="O191" s="36"/>
    </row>
    <row r="192" spans="13:15" x14ac:dyDescent="0.4">
      <c r="M192" s="36"/>
      <c r="N192" s="36"/>
      <c r="O192" s="36"/>
    </row>
    <row r="193" spans="13:15" x14ac:dyDescent="0.4">
      <c r="M193" s="36"/>
      <c r="N193" s="36"/>
      <c r="O193" s="36"/>
    </row>
    <row r="194" spans="13:15" x14ac:dyDescent="0.4">
      <c r="M194" s="36"/>
      <c r="N194" s="36"/>
      <c r="O194" s="36"/>
    </row>
    <row r="195" spans="13:15" x14ac:dyDescent="0.4">
      <c r="M195" s="36"/>
      <c r="N195" s="36"/>
      <c r="O195" s="36"/>
    </row>
    <row r="196" spans="13:15" x14ac:dyDescent="0.4">
      <c r="M196" s="36"/>
      <c r="N196" s="36"/>
      <c r="O196" s="36"/>
    </row>
    <row r="197" spans="13:15" x14ac:dyDescent="0.4">
      <c r="M197" s="36"/>
      <c r="N197" s="36"/>
      <c r="O197" s="36"/>
    </row>
    <row r="198" spans="13:15" x14ac:dyDescent="0.4">
      <c r="M198" s="36"/>
      <c r="N198" s="36"/>
      <c r="O198" s="36"/>
    </row>
    <row r="199" spans="13:15" x14ac:dyDescent="0.4">
      <c r="M199" s="36"/>
      <c r="N199" s="36"/>
      <c r="O199" s="36"/>
    </row>
    <row r="200" spans="13:15" x14ac:dyDescent="0.4">
      <c r="M200" s="36"/>
      <c r="N200" s="36"/>
      <c r="O200" s="36"/>
    </row>
    <row r="201" spans="13:15" x14ac:dyDescent="0.4">
      <c r="M201" s="36"/>
      <c r="N201" s="36"/>
      <c r="O201" s="36"/>
    </row>
    <row r="202" spans="13:15" x14ac:dyDescent="0.4">
      <c r="M202" s="36"/>
      <c r="N202" s="36"/>
      <c r="O202" s="36"/>
    </row>
    <row r="203" spans="13:15" x14ac:dyDescent="0.4">
      <c r="M203" s="36"/>
      <c r="N203" s="36"/>
      <c r="O203" s="36"/>
    </row>
    <row r="204" spans="13:15" x14ac:dyDescent="0.4">
      <c r="M204" s="36"/>
      <c r="N204" s="36"/>
      <c r="O204" s="36"/>
    </row>
    <row r="205" spans="13:15" x14ac:dyDescent="0.4">
      <c r="M205" s="36"/>
      <c r="N205" s="36"/>
      <c r="O205" s="36"/>
    </row>
    <row r="206" spans="13:15" x14ac:dyDescent="0.4">
      <c r="M206" s="36"/>
      <c r="N206" s="36"/>
      <c r="O206" s="36"/>
    </row>
    <row r="207" spans="13:15" x14ac:dyDescent="0.4">
      <c r="M207" s="36"/>
      <c r="N207" s="36"/>
      <c r="O207" s="36"/>
    </row>
    <row r="208" spans="13:15" x14ac:dyDescent="0.4">
      <c r="M208" s="36"/>
      <c r="N208" s="36"/>
      <c r="O208" s="36"/>
    </row>
    <row r="209" spans="13:15" x14ac:dyDescent="0.4">
      <c r="M209" s="36"/>
      <c r="N209" s="36"/>
      <c r="O209" s="36"/>
    </row>
    <row r="210" spans="13:15" x14ac:dyDescent="0.4">
      <c r="M210" s="36"/>
      <c r="N210" s="36"/>
      <c r="O210" s="36"/>
    </row>
    <row r="211" spans="13:15" x14ac:dyDescent="0.4">
      <c r="M211" s="36"/>
      <c r="N211" s="36"/>
      <c r="O211" s="36"/>
    </row>
    <row r="212" spans="13:15" x14ac:dyDescent="0.4">
      <c r="M212" s="36"/>
      <c r="N212" s="36"/>
      <c r="O212" s="36"/>
    </row>
    <row r="213" spans="13:15" x14ac:dyDescent="0.4">
      <c r="M213" s="36"/>
      <c r="N213" s="36"/>
      <c r="O213" s="36"/>
    </row>
    <row r="214" spans="13:15" x14ac:dyDescent="0.4">
      <c r="M214" s="36"/>
      <c r="N214" s="36"/>
      <c r="O214" s="36"/>
    </row>
    <row r="215" spans="13:15" x14ac:dyDescent="0.4">
      <c r="M215" s="36"/>
      <c r="N215" s="36"/>
      <c r="O215" s="36"/>
    </row>
    <row r="216" spans="13:15" x14ac:dyDescent="0.4">
      <c r="M216" s="36"/>
      <c r="N216" s="36"/>
      <c r="O216" s="36"/>
    </row>
    <row r="217" spans="13:15" x14ac:dyDescent="0.4">
      <c r="M217" s="36"/>
      <c r="N217" s="36"/>
      <c r="O217" s="36"/>
    </row>
    <row r="218" spans="13:15" x14ac:dyDescent="0.4">
      <c r="M218" s="36"/>
      <c r="N218" s="36"/>
      <c r="O218" s="36"/>
    </row>
    <row r="219" spans="13:15" x14ac:dyDescent="0.4">
      <c r="M219" s="36"/>
      <c r="N219" s="36"/>
      <c r="O219" s="36"/>
    </row>
    <row r="220" spans="13:15" x14ac:dyDescent="0.4">
      <c r="M220" s="36"/>
      <c r="N220" s="36"/>
      <c r="O220" s="36"/>
    </row>
    <row r="221" spans="13:15" x14ac:dyDescent="0.4">
      <c r="M221" s="36"/>
      <c r="N221" s="36"/>
      <c r="O221" s="36"/>
    </row>
    <row r="222" spans="13:15" x14ac:dyDescent="0.4">
      <c r="M222" s="36"/>
      <c r="N222" s="36"/>
      <c r="O222" s="36"/>
    </row>
    <row r="223" spans="13:15" x14ac:dyDescent="0.4">
      <c r="M223" s="36"/>
      <c r="N223" s="36"/>
      <c r="O223" s="36"/>
    </row>
    <row r="224" spans="13:15" x14ac:dyDescent="0.4">
      <c r="M224" s="36"/>
      <c r="N224" s="36"/>
      <c r="O224" s="36"/>
    </row>
    <row r="225" spans="13:15" x14ac:dyDescent="0.4">
      <c r="M225" s="36"/>
      <c r="N225" s="36"/>
      <c r="O225" s="36"/>
    </row>
    <row r="226" spans="13:15" x14ac:dyDescent="0.4">
      <c r="M226" s="36"/>
      <c r="N226" s="36"/>
      <c r="O226" s="36"/>
    </row>
    <row r="227" spans="13:15" x14ac:dyDescent="0.4">
      <c r="M227" s="36"/>
      <c r="N227" s="36"/>
      <c r="O227" s="36"/>
    </row>
    <row r="228" spans="13:15" x14ac:dyDescent="0.4">
      <c r="M228" s="36"/>
      <c r="N228" s="36"/>
      <c r="O228" s="36"/>
    </row>
    <row r="229" spans="13:15" x14ac:dyDescent="0.4">
      <c r="M229" s="36"/>
      <c r="N229" s="36"/>
      <c r="O229" s="36"/>
    </row>
    <row r="230" spans="13:15" x14ac:dyDescent="0.4">
      <c r="M230" s="36"/>
      <c r="N230" s="36"/>
      <c r="O230" s="36"/>
    </row>
    <row r="231" spans="13:15" x14ac:dyDescent="0.4">
      <c r="M231" s="36"/>
      <c r="N231" s="36"/>
      <c r="O231" s="36"/>
    </row>
    <row r="232" spans="13:15" x14ac:dyDescent="0.4">
      <c r="M232" s="36"/>
      <c r="N232" s="36"/>
      <c r="O232" s="36"/>
    </row>
    <row r="233" spans="13:15" x14ac:dyDescent="0.4">
      <c r="M233" s="36"/>
      <c r="N233" s="36"/>
      <c r="O233" s="36"/>
    </row>
    <row r="234" spans="13:15" x14ac:dyDescent="0.4">
      <c r="M234" s="36"/>
      <c r="N234" s="36"/>
      <c r="O234" s="36"/>
    </row>
    <row r="235" spans="13:15" x14ac:dyDescent="0.4">
      <c r="M235" s="36"/>
      <c r="N235" s="36"/>
      <c r="O235" s="36"/>
    </row>
    <row r="236" spans="13:15" x14ac:dyDescent="0.4">
      <c r="M236" s="36"/>
      <c r="N236" s="36"/>
      <c r="O236" s="36"/>
    </row>
    <row r="237" spans="13:15" x14ac:dyDescent="0.4">
      <c r="M237" s="36"/>
      <c r="N237" s="36"/>
      <c r="O237" s="36"/>
    </row>
    <row r="238" spans="13:15" x14ac:dyDescent="0.4">
      <c r="M238" s="36"/>
      <c r="N238" s="36"/>
      <c r="O238" s="36"/>
    </row>
    <row r="239" spans="13:15" x14ac:dyDescent="0.4">
      <c r="M239" s="36"/>
      <c r="N239" s="36"/>
      <c r="O239" s="36"/>
    </row>
    <row r="240" spans="13:15" x14ac:dyDescent="0.4">
      <c r="M240" s="36"/>
      <c r="N240" s="36"/>
      <c r="O240" s="36"/>
    </row>
    <row r="241" spans="13:15" x14ac:dyDescent="0.4">
      <c r="M241" s="36"/>
      <c r="N241" s="36"/>
      <c r="O241" s="36"/>
    </row>
    <row r="242" spans="13:15" x14ac:dyDescent="0.4">
      <c r="M242" s="36"/>
      <c r="N242" s="36"/>
      <c r="O242" s="36"/>
    </row>
    <row r="243" spans="13:15" x14ac:dyDescent="0.4">
      <c r="M243" s="36"/>
      <c r="N243" s="36"/>
      <c r="O243" s="36"/>
    </row>
    <row r="244" spans="13:15" x14ac:dyDescent="0.4">
      <c r="M244" s="36"/>
      <c r="N244" s="36"/>
      <c r="O244" s="36"/>
    </row>
    <row r="245" spans="13:15" x14ac:dyDescent="0.4">
      <c r="M245" s="36"/>
      <c r="N245" s="36"/>
      <c r="O245" s="36"/>
    </row>
    <row r="246" spans="13:15" x14ac:dyDescent="0.4">
      <c r="M246" s="36"/>
      <c r="N246" s="36"/>
      <c r="O246" s="36"/>
    </row>
    <row r="247" spans="13:15" x14ac:dyDescent="0.4">
      <c r="M247" s="36"/>
      <c r="N247" s="36"/>
      <c r="O247" s="36"/>
    </row>
    <row r="248" spans="13:15" x14ac:dyDescent="0.4">
      <c r="M248" s="36"/>
      <c r="N248" s="36"/>
      <c r="O248" s="36"/>
    </row>
    <row r="249" spans="13:15" x14ac:dyDescent="0.4">
      <c r="M249" s="36"/>
      <c r="N249" s="36"/>
      <c r="O249" s="36"/>
    </row>
    <row r="250" spans="13:15" x14ac:dyDescent="0.4">
      <c r="M250" s="36"/>
      <c r="N250" s="36"/>
      <c r="O250" s="36"/>
    </row>
    <row r="251" spans="13:15" x14ac:dyDescent="0.4">
      <c r="M251" s="36"/>
      <c r="N251" s="36"/>
      <c r="O251" s="36"/>
    </row>
    <row r="252" spans="13:15" x14ac:dyDescent="0.4">
      <c r="M252" s="36"/>
      <c r="N252" s="36"/>
      <c r="O252" s="36"/>
    </row>
    <row r="253" spans="13:15" x14ac:dyDescent="0.4">
      <c r="M253" s="36"/>
      <c r="N253" s="36"/>
      <c r="O253" s="36"/>
    </row>
    <row r="254" spans="13:15" x14ac:dyDescent="0.4">
      <c r="M254" s="36"/>
      <c r="N254" s="36"/>
      <c r="O254" s="36"/>
    </row>
    <row r="255" spans="13:15" x14ac:dyDescent="0.4">
      <c r="M255" s="36"/>
      <c r="N255" s="36"/>
      <c r="O255" s="36"/>
    </row>
    <row r="256" spans="13:15" x14ac:dyDescent="0.4">
      <c r="M256" s="36"/>
      <c r="N256" s="36"/>
      <c r="O256" s="36"/>
    </row>
    <row r="257" spans="13:15" x14ac:dyDescent="0.4">
      <c r="M257" s="36"/>
      <c r="N257" s="36"/>
      <c r="O257" s="36"/>
    </row>
    <row r="258" spans="13:15" x14ac:dyDescent="0.4">
      <c r="M258" s="36"/>
      <c r="N258" s="36"/>
      <c r="O258" s="36"/>
    </row>
    <row r="259" spans="13:15" x14ac:dyDescent="0.4">
      <c r="M259" s="36"/>
      <c r="N259" s="36"/>
      <c r="O259" s="36"/>
    </row>
    <row r="260" spans="13:15" x14ac:dyDescent="0.4">
      <c r="M260" s="36"/>
      <c r="N260" s="36"/>
      <c r="O260" s="36"/>
    </row>
    <row r="261" spans="13:15" x14ac:dyDescent="0.4">
      <c r="M261" s="36"/>
      <c r="N261" s="36"/>
      <c r="O261" s="36"/>
    </row>
    <row r="262" spans="13:15" x14ac:dyDescent="0.4">
      <c r="M262" s="36"/>
      <c r="N262" s="36"/>
      <c r="O262" s="36"/>
    </row>
    <row r="263" spans="13:15" x14ac:dyDescent="0.4">
      <c r="M263" s="36"/>
      <c r="N263" s="36"/>
      <c r="O263" s="36"/>
    </row>
    <row r="264" spans="13:15" x14ac:dyDescent="0.4">
      <c r="M264" s="36"/>
      <c r="N264" s="36"/>
      <c r="O264" s="36"/>
    </row>
    <row r="265" spans="13:15" x14ac:dyDescent="0.4">
      <c r="M265" s="36"/>
      <c r="N265" s="36"/>
      <c r="O265" s="36"/>
    </row>
    <row r="266" spans="13:15" x14ac:dyDescent="0.4">
      <c r="M266" s="36"/>
      <c r="N266" s="36"/>
      <c r="O266" s="36"/>
    </row>
    <row r="267" spans="13:15" x14ac:dyDescent="0.4">
      <c r="M267" s="36"/>
      <c r="N267" s="36"/>
      <c r="O267" s="36"/>
    </row>
    <row r="268" spans="13:15" x14ac:dyDescent="0.4">
      <c r="M268" s="36"/>
      <c r="N268" s="36"/>
      <c r="O268" s="36"/>
    </row>
    <row r="269" spans="13:15" x14ac:dyDescent="0.4">
      <c r="M269" s="36"/>
      <c r="N269" s="36"/>
      <c r="O269" s="36"/>
    </row>
    <row r="270" spans="13:15" x14ac:dyDescent="0.4">
      <c r="M270" s="36"/>
      <c r="N270" s="36"/>
      <c r="O270" s="36"/>
    </row>
    <row r="271" spans="13:15" x14ac:dyDescent="0.4">
      <c r="M271" s="36"/>
      <c r="N271" s="36"/>
      <c r="O271" s="36"/>
    </row>
    <row r="272" spans="13:15" x14ac:dyDescent="0.4">
      <c r="M272" s="36"/>
      <c r="N272" s="36"/>
      <c r="O272" s="36"/>
    </row>
    <row r="273" spans="13:15" x14ac:dyDescent="0.4">
      <c r="M273" s="36"/>
      <c r="N273" s="36"/>
      <c r="O273" s="36"/>
    </row>
    <row r="274" spans="13:15" x14ac:dyDescent="0.4">
      <c r="M274" s="36"/>
      <c r="N274" s="36"/>
      <c r="O274" s="36"/>
    </row>
    <row r="275" spans="13:15" x14ac:dyDescent="0.4">
      <c r="M275" s="36"/>
      <c r="N275" s="36"/>
      <c r="O275" s="36"/>
    </row>
    <row r="276" spans="13:15" x14ac:dyDescent="0.4">
      <c r="M276" s="36"/>
      <c r="N276" s="36"/>
      <c r="O276" s="36"/>
    </row>
    <row r="277" spans="13:15" x14ac:dyDescent="0.4">
      <c r="M277" s="36"/>
      <c r="N277" s="36"/>
      <c r="O277" s="36"/>
    </row>
    <row r="278" spans="13:15" x14ac:dyDescent="0.4">
      <c r="M278" s="36"/>
      <c r="N278" s="36"/>
      <c r="O278" s="36"/>
    </row>
    <row r="279" spans="13:15" x14ac:dyDescent="0.4">
      <c r="M279" s="36"/>
      <c r="N279" s="36"/>
      <c r="O279" s="36"/>
    </row>
    <row r="280" spans="13:15" x14ac:dyDescent="0.4">
      <c r="M280" s="36"/>
      <c r="N280" s="36"/>
      <c r="O280" s="36"/>
    </row>
    <row r="281" spans="13:15" x14ac:dyDescent="0.4">
      <c r="M281" s="36"/>
      <c r="N281" s="36"/>
      <c r="O281" s="36"/>
    </row>
    <row r="282" spans="13:15" x14ac:dyDescent="0.4">
      <c r="M282" s="36"/>
      <c r="N282" s="36"/>
      <c r="O282" s="36"/>
    </row>
    <row r="283" spans="13:15" x14ac:dyDescent="0.4">
      <c r="M283" s="36"/>
      <c r="N283" s="36"/>
      <c r="O283" s="36"/>
    </row>
    <row r="284" spans="13:15" x14ac:dyDescent="0.4">
      <c r="M284" s="36"/>
      <c r="N284" s="36"/>
      <c r="O284" s="36"/>
    </row>
    <row r="285" spans="13:15" x14ac:dyDescent="0.4">
      <c r="M285" s="36"/>
      <c r="N285" s="36"/>
      <c r="O285" s="36"/>
    </row>
    <row r="286" spans="13:15" x14ac:dyDescent="0.4">
      <c r="M286" s="36"/>
      <c r="N286" s="36"/>
      <c r="O286" s="36"/>
    </row>
    <row r="287" spans="13:15" x14ac:dyDescent="0.4">
      <c r="M287" s="36"/>
      <c r="N287" s="36"/>
      <c r="O287" s="36"/>
    </row>
    <row r="288" spans="13:15" x14ac:dyDescent="0.4">
      <c r="M288" s="36"/>
      <c r="N288" s="36"/>
      <c r="O288" s="36"/>
    </row>
    <row r="289" spans="13:15" x14ac:dyDescent="0.4">
      <c r="M289" s="36"/>
      <c r="N289" s="36"/>
      <c r="O289" s="36"/>
    </row>
    <row r="290" spans="13:15" x14ac:dyDescent="0.4">
      <c r="M290" s="36"/>
      <c r="N290" s="36"/>
      <c r="O290" s="36"/>
    </row>
    <row r="291" spans="13:15" x14ac:dyDescent="0.4">
      <c r="M291" s="36"/>
      <c r="N291" s="36"/>
      <c r="O291" s="36"/>
    </row>
    <row r="292" spans="13:15" x14ac:dyDescent="0.4">
      <c r="M292" s="36"/>
      <c r="N292" s="36"/>
      <c r="O292" s="36"/>
    </row>
    <row r="293" spans="13:15" x14ac:dyDescent="0.4">
      <c r="M293" s="36"/>
      <c r="N293" s="36"/>
      <c r="O293" s="36"/>
    </row>
    <row r="294" spans="13:15" x14ac:dyDescent="0.4">
      <c r="M294" s="36"/>
      <c r="N294" s="36"/>
      <c r="O294" s="36"/>
    </row>
    <row r="295" spans="13:15" x14ac:dyDescent="0.4">
      <c r="M295" s="36"/>
      <c r="N295" s="36"/>
      <c r="O295" s="36"/>
    </row>
    <row r="296" spans="13:15" x14ac:dyDescent="0.4">
      <c r="M296" s="36"/>
      <c r="N296" s="36"/>
      <c r="O296" s="36"/>
    </row>
    <row r="297" spans="13:15" x14ac:dyDescent="0.4">
      <c r="M297" s="36"/>
      <c r="N297" s="36"/>
      <c r="O297" s="36"/>
    </row>
    <row r="298" spans="13:15" x14ac:dyDescent="0.4">
      <c r="M298" s="36"/>
      <c r="N298" s="36"/>
      <c r="O298" s="36"/>
    </row>
    <row r="299" spans="13:15" x14ac:dyDescent="0.4">
      <c r="M299" s="36"/>
      <c r="N299" s="36"/>
      <c r="O299" s="36"/>
    </row>
    <row r="300" spans="13:15" x14ac:dyDescent="0.4">
      <c r="M300" s="36"/>
      <c r="N300" s="36"/>
      <c r="O300" s="36"/>
    </row>
    <row r="301" spans="13:15" x14ac:dyDescent="0.4">
      <c r="M301" s="36"/>
      <c r="N301" s="36"/>
      <c r="O301" s="36"/>
    </row>
    <row r="302" spans="13:15" x14ac:dyDescent="0.4">
      <c r="M302" s="36"/>
      <c r="N302" s="36"/>
      <c r="O302" s="36"/>
    </row>
    <row r="303" spans="13:15" x14ac:dyDescent="0.4">
      <c r="M303" s="36"/>
      <c r="N303" s="36"/>
      <c r="O303" s="36"/>
    </row>
    <row r="304" spans="13:15" x14ac:dyDescent="0.4">
      <c r="M304" s="36"/>
      <c r="N304" s="36"/>
      <c r="O304" s="36"/>
    </row>
    <row r="305" spans="13:15" x14ac:dyDescent="0.4">
      <c r="M305" s="36"/>
      <c r="N305" s="36"/>
      <c r="O305" s="36"/>
    </row>
    <row r="306" spans="13:15" x14ac:dyDescent="0.4">
      <c r="M306" s="36"/>
      <c r="N306" s="36"/>
      <c r="O306" s="36"/>
    </row>
    <row r="307" spans="13:15" x14ac:dyDescent="0.4">
      <c r="M307" s="36"/>
      <c r="N307" s="36"/>
      <c r="O307" s="36"/>
    </row>
    <row r="308" spans="13:15" x14ac:dyDescent="0.4">
      <c r="M308" s="36"/>
      <c r="N308" s="36"/>
      <c r="O308" s="36"/>
    </row>
    <row r="309" spans="13:15" x14ac:dyDescent="0.4">
      <c r="M309" s="36"/>
      <c r="N309" s="36"/>
      <c r="O309" s="36"/>
    </row>
    <row r="310" spans="13:15" x14ac:dyDescent="0.4">
      <c r="M310" s="36"/>
      <c r="N310" s="36"/>
      <c r="O310" s="36"/>
    </row>
    <row r="311" spans="13:15" x14ac:dyDescent="0.4">
      <c r="M311" s="36"/>
      <c r="N311" s="36"/>
      <c r="O311" s="36"/>
    </row>
    <row r="312" spans="13:15" x14ac:dyDescent="0.4">
      <c r="M312" s="36"/>
      <c r="N312" s="36"/>
      <c r="O312" s="36"/>
    </row>
    <row r="313" spans="13:15" x14ac:dyDescent="0.4">
      <c r="M313" s="36"/>
      <c r="N313" s="36"/>
      <c r="O313" s="36"/>
    </row>
    <row r="314" spans="13:15" x14ac:dyDescent="0.4">
      <c r="M314" s="36"/>
      <c r="N314" s="36"/>
      <c r="O314" s="36"/>
    </row>
    <row r="315" spans="13:15" x14ac:dyDescent="0.4">
      <c r="M315" s="36"/>
      <c r="N315" s="36"/>
      <c r="O315" s="36"/>
    </row>
    <row r="316" spans="13:15" x14ac:dyDescent="0.4">
      <c r="M316" s="36"/>
      <c r="N316" s="36"/>
      <c r="O316" s="36"/>
    </row>
    <row r="317" spans="13:15" x14ac:dyDescent="0.4">
      <c r="M317" s="36"/>
      <c r="N317" s="36"/>
      <c r="O317" s="36"/>
    </row>
    <row r="318" spans="13:15" x14ac:dyDescent="0.4">
      <c r="M318" s="36"/>
      <c r="N318" s="36"/>
      <c r="O318" s="36"/>
    </row>
    <row r="319" spans="13:15" x14ac:dyDescent="0.4">
      <c r="M319" s="36"/>
      <c r="N319" s="36"/>
      <c r="O319" s="36"/>
    </row>
    <row r="320" spans="13:15" x14ac:dyDescent="0.4">
      <c r="M320" s="36"/>
      <c r="N320" s="36"/>
      <c r="O320" s="36"/>
    </row>
    <row r="321" spans="13:15" x14ac:dyDescent="0.4">
      <c r="M321" s="36"/>
      <c r="N321" s="36"/>
      <c r="O321" s="36"/>
    </row>
    <row r="322" spans="13:15" x14ac:dyDescent="0.4">
      <c r="M322" s="36"/>
      <c r="N322" s="36"/>
      <c r="O322" s="36"/>
    </row>
    <row r="323" spans="13:15" x14ac:dyDescent="0.4">
      <c r="M323" s="36"/>
      <c r="N323" s="36"/>
      <c r="O323" s="36"/>
    </row>
    <row r="324" spans="13:15" x14ac:dyDescent="0.4">
      <c r="M324" s="36"/>
      <c r="N324" s="36"/>
      <c r="O324" s="36"/>
    </row>
    <row r="325" spans="13:15" x14ac:dyDescent="0.4">
      <c r="M325" s="36"/>
      <c r="N325" s="36"/>
      <c r="O325" s="36"/>
    </row>
    <row r="326" spans="13:15" x14ac:dyDescent="0.4">
      <c r="M326" s="36"/>
      <c r="N326" s="36"/>
      <c r="O326" s="36"/>
    </row>
    <row r="327" spans="13:15" x14ac:dyDescent="0.4">
      <c r="M327" s="36"/>
      <c r="N327" s="36"/>
      <c r="O327" s="36"/>
    </row>
    <row r="328" spans="13:15" x14ac:dyDescent="0.4">
      <c r="M328" s="36"/>
      <c r="N328" s="36"/>
      <c r="O328" s="36"/>
    </row>
    <row r="329" spans="13:15" x14ac:dyDescent="0.4">
      <c r="M329" s="36"/>
      <c r="N329" s="36"/>
      <c r="O329" s="36"/>
    </row>
    <row r="330" spans="13:15" x14ac:dyDescent="0.4">
      <c r="M330" s="36"/>
      <c r="N330" s="36"/>
      <c r="O330" s="36"/>
    </row>
    <row r="331" spans="13:15" x14ac:dyDescent="0.4">
      <c r="M331" s="36"/>
      <c r="N331" s="36"/>
      <c r="O331" s="36"/>
    </row>
    <row r="332" spans="13:15" x14ac:dyDescent="0.4">
      <c r="M332" s="36"/>
      <c r="N332" s="36"/>
      <c r="O332" s="36"/>
    </row>
    <row r="333" spans="13:15" x14ac:dyDescent="0.4">
      <c r="M333" s="36"/>
      <c r="N333" s="36"/>
      <c r="O333" s="36"/>
    </row>
    <row r="334" spans="13:15" x14ac:dyDescent="0.4">
      <c r="M334" s="36"/>
      <c r="N334" s="36"/>
      <c r="O334" s="36"/>
    </row>
    <row r="335" spans="13:15" x14ac:dyDescent="0.4">
      <c r="M335" s="36"/>
      <c r="N335" s="36"/>
      <c r="O335" s="36"/>
    </row>
    <row r="336" spans="13:15" x14ac:dyDescent="0.4">
      <c r="M336" s="36"/>
      <c r="N336" s="36"/>
      <c r="O336" s="36"/>
    </row>
    <row r="337" spans="13:15" x14ac:dyDescent="0.4">
      <c r="M337" s="36"/>
      <c r="N337" s="36"/>
      <c r="O337" s="36"/>
    </row>
    <row r="338" spans="13:15" x14ac:dyDescent="0.4">
      <c r="M338" s="36"/>
      <c r="N338" s="36"/>
      <c r="O338" s="36"/>
    </row>
    <row r="339" spans="13:15" x14ac:dyDescent="0.4">
      <c r="M339" s="36"/>
      <c r="N339" s="36"/>
      <c r="O339" s="36"/>
    </row>
    <row r="340" spans="13:15" x14ac:dyDescent="0.4">
      <c r="M340" s="36"/>
      <c r="N340" s="36"/>
      <c r="O340" s="36"/>
    </row>
    <row r="341" spans="13:15" x14ac:dyDescent="0.4">
      <c r="M341" s="36"/>
      <c r="N341" s="36"/>
      <c r="O341" s="36"/>
    </row>
    <row r="342" spans="13:15" x14ac:dyDescent="0.4">
      <c r="M342" s="36"/>
      <c r="N342" s="36"/>
      <c r="O342" s="36"/>
    </row>
    <row r="343" spans="13:15" x14ac:dyDescent="0.4">
      <c r="M343" s="36"/>
      <c r="N343" s="36"/>
      <c r="O343" s="36"/>
    </row>
    <row r="344" spans="13:15" x14ac:dyDescent="0.4">
      <c r="M344" s="36"/>
      <c r="N344" s="36"/>
      <c r="O344" s="36"/>
    </row>
    <row r="345" spans="13:15" x14ac:dyDescent="0.4">
      <c r="M345" s="36"/>
      <c r="N345" s="36"/>
      <c r="O345" s="36"/>
    </row>
    <row r="346" spans="13:15" x14ac:dyDescent="0.4">
      <c r="M346" s="36"/>
      <c r="N346" s="36"/>
      <c r="O346" s="36"/>
    </row>
    <row r="347" spans="13:15" x14ac:dyDescent="0.4">
      <c r="M347" s="36"/>
      <c r="N347" s="36"/>
      <c r="O347" s="36"/>
    </row>
    <row r="348" spans="13:15" x14ac:dyDescent="0.4">
      <c r="M348" s="36"/>
      <c r="N348" s="36"/>
      <c r="O348" s="36"/>
    </row>
    <row r="349" spans="13:15" x14ac:dyDescent="0.4">
      <c r="M349" s="36"/>
      <c r="N349" s="36"/>
      <c r="O349" s="36"/>
    </row>
    <row r="350" spans="13:15" x14ac:dyDescent="0.4">
      <c r="M350" s="36"/>
      <c r="N350" s="36"/>
      <c r="O350" s="36"/>
    </row>
    <row r="351" spans="13:15" x14ac:dyDescent="0.4">
      <c r="M351" s="36"/>
      <c r="N351" s="36"/>
      <c r="O351" s="36"/>
    </row>
    <row r="352" spans="13:15" x14ac:dyDescent="0.4">
      <c r="M352" s="36"/>
      <c r="N352" s="36"/>
      <c r="O352" s="36"/>
    </row>
    <row r="353" spans="13:15" x14ac:dyDescent="0.4">
      <c r="M353" s="36"/>
      <c r="N353" s="36"/>
      <c r="O353" s="36"/>
    </row>
    <row r="354" spans="13:15" x14ac:dyDescent="0.4">
      <c r="M354" s="36"/>
      <c r="N354" s="36"/>
      <c r="O354" s="36"/>
    </row>
    <row r="355" spans="13:15" x14ac:dyDescent="0.4">
      <c r="M355" s="36"/>
      <c r="N355" s="36"/>
      <c r="O355" s="36"/>
    </row>
    <row r="356" spans="13:15" x14ac:dyDescent="0.4">
      <c r="M356" s="36"/>
      <c r="N356" s="36"/>
      <c r="O356" s="36"/>
    </row>
    <row r="357" spans="13:15" x14ac:dyDescent="0.4">
      <c r="M357" s="36"/>
      <c r="N357" s="36"/>
      <c r="O357" s="36"/>
    </row>
    <row r="358" spans="13:15" x14ac:dyDescent="0.4">
      <c r="M358" s="36"/>
      <c r="N358" s="36"/>
      <c r="O358" s="36"/>
    </row>
    <row r="359" spans="13:15" x14ac:dyDescent="0.4">
      <c r="M359" s="36"/>
      <c r="N359" s="36"/>
      <c r="O359" s="36"/>
    </row>
    <row r="360" spans="13:15" x14ac:dyDescent="0.4">
      <c r="M360" s="36"/>
      <c r="N360" s="36"/>
      <c r="O360" s="36"/>
    </row>
    <row r="361" spans="13:15" x14ac:dyDescent="0.4">
      <c r="M361" s="36"/>
      <c r="N361" s="36"/>
      <c r="O361" s="36"/>
    </row>
    <row r="362" spans="13:15" x14ac:dyDescent="0.4">
      <c r="M362" s="36"/>
      <c r="N362" s="36"/>
      <c r="O362" s="36"/>
    </row>
    <row r="363" spans="13:15" x14ac:dyDescent="0.4">
      <c r="M363" s="36"/>
      <c r="N363" s="36"/>
      <c r="O363" s="36"/>
    </row>
    <row r="364" spans="13:15" x14ac:dyDescent="0.4">
      <c r="M364" s="36"/>
      <c r="N364" s="36"/>
      <c r="O364" s="36"/>
    </row>
    <row r="365" spans="13:15" x14ac:dyDescent="0.4">
      <c r="M365" s="36"/>
      <c r="N365" s="36"/>
      <c r="O365" s="36"/>
    </row>
    <row r="366" spans="13:15" x14ac:dyDescent="0.4">
      <c r="M366" s="36"/>
      <c r="N366" s="36"/>
      <c r="O366" s="36"/>
    </row>
    <row r="367" spans="13:15" x14ac:dyDescent="0.4">
      <c r="M367" s="36"/>
      <c r="N367" s="36"/>
      <c r="O367" s="36"/>
    </row>
    <row r="368" spans="13:15" x14ac:dyDescent="0.4">
      <c r="M368" s="36"/>
      <c r="N368" s="36"/>
      <c r="O368" s="36"/>
    </row>
    <row r="369" spans="13:15" x14ac:dyDescent="0.4">
      <c r="M369" s="36"/>
      <c r="N369" s="36"/>
      <c r="O369" s="36"/>
    </row>
    <row r="370" spans="13:15" x14ac:dyDescent="0.4">
      <c r="M370" s="36"/>
      <c r="N370" s="36"/>
      <c r="O370" s="36"/>
    </row>
    <row r="371" spans="13:15" x14ac:dyDescent="0.4">
      <c r="M371" s="36"/>
      <c r="N371" s="36"/>
      <c r="O371" s="36"/>
    </row>
    <row r="372" spans="13:15" x14ac:dyDescent="0.4">
      <c r="M372" s="36"/>
      <c r="N372" s="36"/>
      <c r="O372" s="36"/>
    </row>
    <row r="373" spans="13:15" x14ac:dyDescent="0.4">
      <c r="M373" s="36"/>
      <c r="N373" s="36"/>
      <c r="O373" s="36"/>
    </row>
    <row r="374" spans="13:15" x14ac:dyDescent="0.4">
      <c r="M374" s="36"/>
      <c r="N374" s="36"/>
      <c r="O374" s="36"/>
    </row>
    <row r="375" spans="13:15" x14ac:dyDescent="0.4">
      <c r="M375" s="36"/>
      <c r="N375" s="36"/>
      <c r="O375" s="36"/>
    </row>
    <row r="376" spans="13:15" x14ac:dyDescent="0.4">
      <c r="M376" s="36"/>
      <c r="N376" s="36"/>
      <c r="O376" s="36"/>
    </row>
    <row r="377" spans="13:15" x14ac:dyDescent="0.4">
      <c r="M377" s="36"/>
      <c r="N377" s="36"/>
      <c r="O377" s="36"/>
    </row>
    <row r="378" spans="13:15" x14ac:dyDescent="0.4">
      <c r="M378" s="36"/>
      <c r="N378" s="36"/>
      <c r="O378" s="36"/>
    </row>
    <row r="379" spans="13:15" x14ac:dyDescent="0.4">
      <c r="M379" s="36"/>
      <c r="N379" s="36"/>
      <c r="O379" s="36"/>
    </row>
    <row r="380" spans="13:15" x14ac:dyDescent="0.4">
      <c r="M380" s="36"/>
      <c r="N380" s="36"/>
      <c r="O380" s="36"/>
    </row>
    <row r="381" spans="13:15" x14ac:dyDescent="0.4">
      <c r="M381" s="36"/>
      <c r="N381" s="36"/>
      <c r="O381" s="36"/>
    </row>
    <row r="382" spans="13:15" x14ac:dyDescent="0.4">
      <c r="M382" s="36"/>
      <c r="N382" s="36"/>
      <c r="O382" s="36"/>
    </row>
    <row r="383" spans="13:15" x14ac:dyDescent="0.4">
      <c r="M383" s="36"/>
      <c r="N383" s="36"/>
      <c r="O383" s="36"/>
    </row>
    <row r="384" spans="13:15" x14ac:dyDescent="0.4">
      <c r="M384" s="36"/>
      <c r="N384" s="36"/>
      <c r="O384" s="36"/>
    </row>
    <row r="385" spans="13:15" x14ac:dyDescent="0.4">
      <c r="M385" s="36"/>
      <c r="N385" s="36"/>
      <c r="O385" s="36"/>
    </row>
    <row r="386" spans="13:15" x14ac:dyDescent="0.4">
      <c r="M386" s="36"/>
      <c r="N386" s="36"/>
      <c r="O386" s="36"/>
    </row>
    <row r="387" spans="13:15" x14ac:dyDescent="0.4">
      <c r="M387" s="36"/>
      <c r="N387" s="36"/>
      <c r="O387" s="36"/>
    </row>
    <row r="388" spans="13:15" x14ac:dyDescent="0.4">
      <c r="M388" s="36"/>
      <c r="N388" s="36"/>
      <c r="O388" s="36"/>
    </row>
    <row r="389" spans="13:15" x14ac:dyDescent="0.4">
      <c r="M389" s="36"/>
      <c r="N389" s="36"/>
      <c r="O389" s="36"/>
    </row>
    <row r="390" spans="13:15" x14ac:dyDescent="0.4">
      <c r="M390" s="36"/>
      <c r="N390" s="36"/>
      <c r="O390" s="36"/>
    </row>
    <row r="391" spans="13:15" x14ac:dyDescent="0.4">
      <c r="M391" s="36"/>
      <c r="N391" s="36"/>
      <c r="O391" s="36"/>
    </row>
    <row r="392" spans="13:15" x14ac:dyDescent="0.4">
      <c r="M392" s="36"/>
      <c r="N392" s="36"/>
      <c r="O392" s="36"/>
    </row>
    <row r="393" spans="13:15" x14ac:dyDescent="0.4">
      <c r="M393" s="36"/>
      <c r="N393" s="36"/>
      <c r="O393" s="36"/>
    </row>
    <row r="394" spans="13:15" x14ac:dyDescent="0.4">
      <c r="M394" s="36"/>
      <c r="N394" s="36"/>
      <c r="O394" s="36"/>
    </row>
    <row r="395" spans="13:15" x14ac:dyDescent="0.4">
      <c r="M395" s="36"/>
      <c r="N395" s="36"/>
      <c r="O395" s="36"/>
    </row>
    <row r="396" spans="13:15" x14ac:dyDescent="0.4">
      <c r="M396" s="36"/>
      <c r="N396" s="36"/>
      <c r="O396" s="36"/>
    </row>
    <row r="397" spans="13:15" x14ac:dyDescent="0.4">
      <c r="M397" s="36"/>
      <c r="N397" s="36"/>
      <c r="O397" s="36"/>
    </row>
    <row r="398" spans="13:15" x14ac:dyDescent="0.4">
      <c r="M398" s="36"/>
      <c r="N398" s="36"/>
      <c r="O398" s="36"/>
    </row>
    <row r="399" spans="13:15" x14ac:dyDescent="0.4">
      <c r="M399" s="36"/>
      <c r="N399" s="36"/>
      <c r="O399" s="36"/>
    </row>
    <row r="400" spans="13:15" x14ac:dyDescent="0.4">
      <c r="M400" s="36"/>
      <c r="N400" s="36"/>
      <c r="O400" s="36"/>
    </row>
    <row r="401" spans="13:15" x14ac:dyDescent="0.4">
      <c r="M401" s="36"/>
      <c r="N401" s="36"/>
      <c r="O401" s="36"/>
    </row>
    <row r="402" spans="13:15" x14ac:dyDescent="0.4">
      <c r="M402" s="36"/>
      <c r="N402" s="36"/>
      <c r="O402" s="36"/>
    </row>
    <row r="403" spans="13:15" x14ac:dyDescent="0.4">
      <c r="M403" s="36"/>
      <c r="N403" s="36"/>
      <c r="O403" s="36"/>
    </row>
    <row r="404" spans="13:15" x14ac:dyDescent="0.4">
      <c r="M404" s="36"/>
      <c r="N404" s="36"/>
      <c r="O404" s="36"/>
    </row>
    <row r="405" spans="13:15" x14ac:dyDescent="0.4">
      <c r="M405" s="36"/>
      <c r="N405" s="36"/>
      <c r="O405" s="36"/>
    </row>
    <row r="406" spans="13:15" x14ac:dyDescent="0.4">
      <c r="M406" s="36"/>
      <c r="N406" s="36"/>
      <c r="O406" s="36"/>
    </row>
    <row r="407" spans="13:15" x14ac:dyDescent="0.4">
      <c r="M407" s="36"/>
      <c r="N407" s="36"/>
      <c r="O407" s="36"/>
    </row>
    <row r="408" spans="13:15" x14ac:dyDescent="0.4">
      <c r="M408" s="36"/>
      <c r="N408" s="36"/>
      <c r="O408" s="36"/>
    </row>
    <row r="409" spans="13:15" x14ac:dyDescent="0.4">
      <c r="M409" s="36"/>
      <c r="N409" s="36"/>
      <c r="O409" s="36"/>
    </row>
    <row r="410" spans="13:15" x14ac:dyDescent="0.4">
      <c r="M410" s="36"/>
      <c r="N410" s="36"/>
      <c r="O410" s="36"/>
    </row>
    <row r="411" spans="13:15" x14ac:dyDescent="0.4">
      <c r="M411" s="36"/>
      <c r="N411" s="36"/>
      <c r="O411" s="36"/>
    </row>
    <row r="412" spans="13:15" x14ac:dyDescent="0.4">
      <c r="M412" s="36"/>
      <c r="N412" s="36"/>
      <c r="O412" s="36"/>
    </row>
    <row r="413" spans="13:15" x14ac:dyDescent="0.4">
      <c r="M413" s="36"/>
      <c r="N413" s="36"/>
      <c r="O413" s="36"/>
    </row>
    <row r="414" spans="13:15" x14ac:dyDescent="0.4">
      <c r="M414" s="36"/>
      <c r="N414" s="36"/>
      <c r="O414" s="36"/>
    </row>
    <row r="415" spans="13:15" x14ac:dyDescent="0.4">
      <c r="M415" s="36"/>
      <c r="N415" s="36"/>
      <c r="O415" s="36"/>
    </row>
    <row r="416" spans="13:15" x14ac:dyDescent="0.4">
      <c r="M416" s="36"/>
      <c r="N416" s="36"/>
      <c r="O416" s="36"/>
    </row>
    <row r="417" spans="13:15" x14ac:dyDescent="0.4">
      <c r="M417" s="36"/>
      <c r="N417" s="36"/>
      <c r="O417" s="36"/>
    </row>
    <row r="418" spans="13:15" x14ac:dyDescent="0.4">
      <c r="M418" s="36"/>
      <c r="N418" s="36"/>
      <c r="O418" s="36"/>
    </row>
    <row r="419" spans="13:15" x14ac:dyDescent="0.4">
      <c r="M419" s="36"/>
      <c r="N419" s="36"/>
      <c r="O419" s="36"/>
    </row>
    <row r="420" spans="13:15" x14ac:dyDescent="0.4">
      <c r="M420" s="36"/>
      <c r="N420" s="36"/>
      <c r="O420" s="36"/>
    </row>
    <row r="421" spans="13:15" x14ac:dyDescent="0.4">
      <c r="M421" s="36"/>
      <c r="N421" s="36"/>
      <c r="O421" s="36"/>
    </row>
    <row r="422" spans="13:15" x14ac:dyDescent="0.4">
      <c r="M422" s="36"/>
      <c r="N422" s="36"/>
      <c r="O422" s="36"/>
    </row>
    <row r="423" spans="13:15" x14ac:dyDescent="0.4">
      <c r="M423" s="36"/>
      <c r="N423" s="36"/>
      <c r="O423" s="36"/>
    </row>
    <row r="424" spans="13:15" x14ac:dyDescent="0.4">
      <c r="M424" s="36"/>
      <c r="N424" s="36"/>
      <c r="O424" s="36"/>
    </row>
    <row r="425" spans="13:15" x14ac:dyDescent="0.4">
      <c r="M425" s="36"/>
      <c r="N425" s="36"/>
      <c r="O425" s="36"/>
    </row>
    <row r="426" spans="13:15" x14ac:dyDescent="0.4">
      <c r="M426" s="36"/>
      <c r="N426" s="36"/>
      <c r="O426" s="36"/>
    </row>
    <row r="427" spans="13:15" x14ac:dyDescent="0.4">
      <c r="M427" s="36"/>
      <c r="N427" s="36"/>
      <c r="O427" s="36"/>
    </row>
    <row r="428" spans="13:15" x14ac:dyDescent="0.4">
      <c r="M428" s="36"/>
      <c r="N428" s="36"/>
      <c r="O428" s="36"/>
    </row>
    <row r="429" spans="13:15" x14ac:dyDescent="0.4">
      <c r="M429" s="36"/>
      <c r="N429" s="36"/>
      <c r="O429" s="36"/>
    </row>
    <row r="430" spans="13:15" x14ac:dyDescent="0.4">
      <c r="M430" s="36"/>
      <c r="N430" s="36"/>
      <c r="O430" s="36"/>
    </row>
    <row r="431" spans="13:15" x14ac:dyDescent="0.4">
      <c r="M431" s="36"/>
      <c r="N431" s="36"/>
      <c r="O431" s="36"/>
    </row>
    <row r="432" spans="13:15" x14ac:dyDescent="0.4">
      <c r="M432" s="36"/>
      <c r="N432" s="36"/>
      <c r="O432" s="36"/>
    </row>
    <row r="433" spans="13:15" x14ac:dyDescent="0.4">
      <c r="M433" s="36"/>
      <c r="N433" s="36"/>
      <c r="O433" s="36"/>
    </row>
    <row r="434" spans="13:15" x14ac:dyDescent="0.4">
      <c r="M434" s="36"/>
      <c r="N434" s="36"/>
      <c r="O434" s="36"/>
    </row>
    <row r="435" spans="13:15" x14ac:dyDescent="0.4">
      <c r="M435" s="36"/>
      <c r="N435" s="36"/>
      <c r="O435" s="36"/>
    </row>
    <row r="436" spans="13:15" x14ac:dyDescent="0.4">
      <c r="M436" s="36"/>
      <c r="N436" s="36"/>
      <c r="O436" s="36"/>
    </row>
    <row r="437" spans="13:15" x14ac:dyDescent="0.4">
      <c r="M437" s="36"/>
      <c r="N437" s="36"/>
      <c r="O437" s="36"/>
    </row>
    <row r="438" spans="13:15" x14ac:dyDescent="0.4">
      <c r="M438" s="36"/>
      <c r="N438" s="36"/>
      <c r="O438" s="36"/>
    </row>
    <row r="439" spans="13:15" x14ac:dyDescent="0.4">
      <c r="M439" s="36"/>
      <c r="N439" s="36"/>
      <c r="O439" s="36"/>
    </row>
    <row r="440" spans="13:15" x14ac:dyDescent="0.4">
      <c r="M440" s="36"/>
      <c r="N440" s="36"/>
      <c r="O440" s="36"/>
    </row>
    <row r="441" spans="13:15" x14ac:dyDescent="0.4">
      <c r="M441" s="36"/>
      <c r="N441" s="36"/>
      <c r="O441" s="36"/>
    </row>
    <row r="442" spans="13:15" x14ac:dyDescent="0.4">
      <c r="M442" s="36"/>
      <c r="N442" s="36"/>
      <c r="O442" s="36"/>
    </row>
    <row r="443" spans="13:15" x14ac:dyDescent="0.4">
      <c r="M443" s="36"/>
      <c r="N443" s="36"/>
      <c r="O443" s="36"/>
    </row>
    <row r="444" spans="13:15" x14ac:dyDescent="0.4">
      <c r="M444" s="36"/>
      <c r="N444" s="36"/>
      <c r="O444" s="36"/>
    </row>
    <row r="445" spans="13:15" x14ac:dyDescent="0.4">
      <c r="M445" s="36"/>
      <c r="N445" s="36"/>
      <c r="O445" s="36"/>
    </row>
    <row r="446" spans="13:15" x14ac:dyDescent="0.4">
      <c r="M446" s="36"/>
      <c r="N446" s="36"/>
      <c r="O446" s="36"/>
    </row>
    <row r="447" spans="13:15" x14ac:dyDescent="0.4">
      <c r="M447" s="36"/>
      <c r="N447" s="36"/>
      <c r="O447" s="36"/>
    </row>
    <row r="448" spans="13:15" x14ac:dyDescent="0.4">
      <c r="M448" s="36"/>
      <c r="N448" s="36"/>
      <c r="O448" s="36"/>
    </row>
    <row r="449" spans="13:15" x14ac:dyDescent="0.4">
      <c r="M449" s="36"/>
      <c r="N449" s="36"/>
      <c r="O449" s="36"/>
    </row>
    <row r="450" spans="13:15" x14ac:dyDescent="0.4">
      <c r="M450" s="36"/>
      <c r="N450" s="36"/>
      <c r="O450" s="36"/>
    </row>
    <row r="451" spans="13:15" x14ac:dyDescent="0.4">
      <c r="M451" s="36"/>
      <c r="N451" s="36"/>
      <c r="O451" s="36"/>
    </row>
    <row r="452" spans="13:15" x14ac:dyDescent="0.4">
      <c r="M452" s="36"/>
      <c r="N452" s="36"/>
      <c r="O452" s="36"/>
    </row>
    <row r="453" spans="13:15" x14ac:dyDescent="0.4">
      <c r="M453" s="36"/>
      <c r="N453" s="36"/>
      <c r="O453" s="36"/>
    </row>
    <row r="454" spans="13:15" x14ac:dyDescent="0.4">
      <c r="M454" s="36"/>
      <c r="N454" s="36"/>
      <c r="O454" s="36"/>
    </row>
    <row r="455" spans="13:15" x14ac:dyDescent="0.4">
      <c r="M455" s="36"/>
      <c r="N455" s="36"/>
      <c r="O455" s="36"/>
    </row>
    <row r="456" spans="13:15" x14ac:dyDescent="0.4">
      <c r="M456" s="36"/>
      <c r="N456" s="36"/>
      <c r="O456" s="36"/>
    </row>
    <row r="457" spans="13:15" x14ac:dyDescent="0.4">
      <c r="M457" s="36"/>
      <c r="N457" s="36"/>
      <c r="O457" s="36"/>
    </row>
    <row r="458" spans="13:15" x14ac:dyDescent="0.4">
      <c r="M458" s="36"/>
      <c r="N458" s="36"/>
      <c r="O458" s="36"/>
    </row>
    <row r="459" spans="13:15" x14ac:dyDescent="0.4">
      <c r="M459" s="36"/>
      <c r="N459" s="36"/>
      <c r="O459" s="36"/>
    </row>
    <row r="460" spans="13:15" x14ac:dyDescent="0.4">
      <c r="M460" s="36"/>
      <c r="N460" s="36"/>
      <c r="O460" s="36"/>
    </row>
    <row r="461" spans="13:15" x14ac:dyDescent="0.4">
      <c r="M461" s="36"/>
      <c r="N461" s="36"/>
      <c r="O461" s="36"/>
    </row>
    <row r="462" spans="13:15" x14ac:dyDescent="0.4">
      <c r="M462" s="36"/>
      <c r="N462" s="36"/>
      <c r="O462" s="36"/>
    </row>
    <row r="463" spans="13:15" x14ac:dyDescent="0.4">
      <c r="M463" s="36"/>
      <c r="N463" s="36"/>
      <c r="O463" s="36"/>
    </row>
    <row r="464" spans="13:15" x14ac:dyDescent="0.4">
      <c r="M464" s="36"/>
      <c r="N464" s="36"/>
      <c r="O464" s="36"/>
    </row>
    <row r="465" spans="13:15" x14ac:dyDescent="0.4">
      <c r="M465" s="36"/>
      <c r="N465" s="36"/>
      <c r="O465" s="36"/>
    </row>
    <row r="466" spans="13:15" x14ac:dyDescent="0.4">
      <c r="M466" s="36"/>
      <c r="N466" s="36"/>
      <c r="O466" s="36"/>
    </row>
    <row r="467" spans="13:15" x14ac:dyDescent="0.4">
      <c r="M467" s="36"/>
      <c r="N467" s="36"/>
      <c r="O467" s="36"/>
    </row>
    <row r="468" spans="13:15" x14ac:dyDescent="0.4">
      <c r="M468" s="36"/>
      <c r="N468" s="36"/>
      <c r="O468" s="36"/>
    </row>
    <row r="469" spans="13:15" x14ac:dyDescent="0.4">
      <c r="M469" s="36"/>
      <c r="N469" s="36"/>
      <c r="O469" s="36"/>
    </row>
    <row r="470" spans="13:15" x14ac:dyDescent="0.4">
      <c r="M470" s="36"/>
      <c r="N470" s="36"/>
      <c r="O470" s="36"/>
    </row>
    <row r="471" spans="13:15" x14ac:dyDescent="0.4">
      <c r="M471" s="36"/>
      <c r="N471" s="36"/>
      <c r="O471" s="36"/>
    </row>
    <row r="472" spans="13:15" x14ac:dyDescent="0.4">
      <c r="M472" s="36"/>
      <c r="N472" s="36"/>
      <c r="O472" s="36"/>
    </row>
    <row r="473" spans="13:15" x14ac:dyDescent="0.4">
      <c r="M473" s="36"/>
      <c r="N473" s="36"/>
      <c r="O473" s="36"/>
    </row>
    <row r="474" spans="13:15" x14ac:dyDescent="0.4">
      <c r="M474" s="36"/>
      <c r="N474" s="36"/>
      <c r="O474" s="36"/>
    </row>
    <row r="475" spans="13:15" x14ac:dyDescent="0.4">
      <c r="M475" s="36"/>
      <c r="N475" s="36"/>
      <c r="O475" s="36"/>
    </row>
    <row r="476" spans="13:15" x14ac:dyDescent="0.4">
      <c r="M476" s="36"/>
      <c r="N476" s="36"/>
      <c r="O476" s="36"/>
    </row>
    <row r="477" spans="13:15" x14ac:dyDescent="0.4">
      <c r="M477" s="36"/>
      <c r="N477" s="36"/>
      <c r="O477" s="36"/>
    </row>
    <row r="478" spans="13:15" x14ac:dyDescent="0.4">
      <c r="M478" s="36"/>
      <c r="N478" s="36"/>
      <c r="O478" s="36"/>
    </row>
    <row r="479" spans="13:15" x14ac:dyDescent="0.4">
      <c r="M479" s="36"/>
      <c r="N479" s="36"/>
      <c r="O479" s="36"/>
    </row>
    <row r="480" spans="13:15" x14ac:dyDescent="0.4">
      <c r="M480" s="36"/>
      <c r="N480" s="36"/>
      <c r="O480" s="36"/>
    </row>
    <row r="481" spans="13:15" x14ac:dyDescent="0.4">
      <c r="M481" s="36"/>
      <c r="N481" s="36"/>
      <c r="O481" s="36"/>
    </row>
    <row r="482" spans="13:15" x14ac:dyDescent="0.4">
      <c r="M482" s="36"/>
      <c r="N482" s="36"/>
      <c r="O482" s="36"/>
    </row>
    <row r="483" spans="13:15" x14ac:dyDescent="0.4">
      <c r="M483" s="36"/>
      <c r="N483" s="36"/>
      <c r="O483" s="36"/>
    </row>
    <row r="484" spans="13:15" x14ac:dyDescent="0.4">
      <c r="M484" s="36"/>
      <c r="N484" s="36"/>
      <c r="O484" s="36"/>
    </row>
    <row r="485" spans="13:15" x14ac:dyDescent="0.4">
      <c r="M485" s="36"/>
      <c r="N485" s="36"/>
      <c r="O485" s="36"/>
    </row>
    <row r="486" spans="13:15" x14ac:dyDescent="0.4">
      <c r="M486" s="36"/>
      <c r="N486" s="36"/>
      <c r="O486" s="36"/>
    </row>
    <row r="487" spans="13:15" x14ac:dyDescent="0.4">
      <c r="M487" s="36"/>
      <c r="N487" s="36"/>
      <c r="O487" s="36"/>
    </row>
    <row r="488" spans="13:15" x14ac:dyDescent="0.4">
      <c r="M488" s="36"/>
      <c r="N488" s="36"/>
      <c r="O488" s="36"/>
    </row>
    <row r="489" spans="13:15" x14ac:dyDescent="0.4">
      <c r="M489" s="36"/>
      <c r="N489" s="36"/>
      <c r="O489" s="36"/>
    </row>
    <row r="490" spans="13:15" x14ac:dyDescent="0.4">
      <c r="M490" s="36"/>
      <c r="N490" s="36"/>
      <c r="O490" s="36"/>
    </row>
    <row r="491" spans="13:15" x14ac:dyDescent="0.4">
      <c r="M491" s="36"/>
      <c r="N491" s="36"/>
      <c r="O491" s="36"/>
    </row>
    <row r="492" spans="13:15" x14ac:dyDescent="0.4">
      <c r="M492" s="36"/>
      <c r="N492" s="36"/>
      <c r="O492" s="36"/>
    </row>
    <row r="493" spans="13:15" x14ac:dyDescent="0.4">
      <c r="M493" s="36"/>
      <c r="N493" s="36"/>
      <c r="O493" s="36"/>
    </row>
    <row r="494" spans="13:15" x14ac:dyDescent="0.4">
      <c r="M494" s="36"/>
      <c r="N494" s="36"/>
      <c r="O494" s="36"/>
    </row>
    <row r="495" spans="13:15" x14ac:dyDescent="0.4">
      <c r="M495" s="36"/>
      <c r="N495" s="36"/>
      <c r="O495" s="36"/>
    </row>
    <row r="496" spans="13:15" x14ac:dyDescent="0.4">
      <c r="M496" s="36"/>
      <c r="N496" s="36"/>
      <c r="O496" s="36"/>
    </row>
    <row r="497" spans="13:15" x14ac:dyDescent="0.4">
      <c r="M497" s="36"/>
      <c r="N497" s="36"/>
      <c r="O497" s="36"/>
    </row>
    <row r="498" spans="13:15" x14ac:dyDescent="0.4">
      <c r="M498" s="36"/>
      <c r="N498" s="36"/>
      <c r="O498" s="36"/>
    </row>
    <row r="499" spans="13:15" x14ac:dyDescent="0.4">
      <c r="M499" s="36"/>
      <c r="N499" s="36"/>
      <c r="O499" s="36"/>
    </row>
    <row r="500" spans="13:15" x14ac:dyDescent="0.4">
      <c r="M500" s="36"/>
      <c r="N500" s="36"/>
      <c r="O500" s="36"/>
    </row>
    <row r="501" spans="13:15" x14ac:dyDescent="0.4">
      <c r="M501" s="36"/>
      <c r="N501" s="36"/>
      <c r="O501" s="36"/>
    </row>
    <row r="502" spans="13:15" x14ac:dyDescent="0.4">
      <c r="M502" s="36"/>
      <c r="N502" s="36"/>
      <c r="O502" s="36"/>
    </row>
    <row r="503" spans="13:15" x14ac:dyDescent="0.4">
      <c r="M503" s="36"/>
      <c r="N503" s="36"/>
      <c r="O503" s="36"/>
    </row>
    <row r="504" spans="13:15" x14ac:dyDescent="0.4">
      <c r="M504" s="36"/>
      <c r="N504" s="36"/>
      <c r="O504" s="36"/>
    </row>
    <row r="505" spans="13:15" x14ac:dyDescent="0.4">
      <c r="M505" s="36"/>
      <c r="N505" s="36"/>
      <c r="O505" s="36"/>
    </row>
    <row r="506" spans="13:15" x14ac:dyDescent="0.4">
      <c r="M506" s="36"/>
      <c r="N506" s="36"/>
      <c r="O506" s="36"/>
    </row>
    <row r="507" spans="13:15" x14ac:dyDescent="0.4">
      <c r="M507" s="36"/>
      <c r="N507" s="36"/>
      <c r="O507" s="36"/>
    </row>
    <row r="508" spans="13:15" x14ac:dyDescent="0.4">
      <c r="M508" s="36"/>
      <c r="N508" s="36"/>
      <c r="O508" s="36"/>
    </row>
    <row r="509" spans="13:15" x14ac:dyDescent="0.4">
      <c r="M509" s="36"/>
      <c r="N509" s="36"/>
      <c r="O509" s="36"/>
    </row>
    <row r="510" spans="13:15" x14ac:dyDescent="0.4">
      <c r="M510" s="36"/>
      <c r="N510" s="36"/>
      <c r="O510" s="36"/>
    </row>
    <row r="511" spans="13:15" x14ac:dyDescent="0.4">
      <c r="M511" s="36"/>
      <c r="N511" s="36"/>
      <c r="O511" s="36"/>
    </row>
    <row r="512" spans="13:15" x14ac:dyDescent="0.4">
      <c r="M512" s="36"/>
      <c r="N512" s="36"/>
      <c r="O512" s="36"/>
    </row>
    <row r="513" spans="13:15" x14ac:dyDescent="0.4">
      <c r="M513" s="36"/>
      <c r="N513" s="36"/>
      <c r="O513" s="36"/>
    </row>
    <row r="514" spans="13:15" x14ac:dyDescent="0.4">
      <c r="M514" s="36"/>
      <c r="N514" s="36"/>
      <c r="O514" s="36"/>
    </row>
    <row r="515" spans="13:15" x14ac:dyDescent="0.4">
      <c r="M515" s="36"/>
      <c r="N515" s="36"/>
      <c r="O515" s="36"/>
    </row>
    <row r="516" spans="13:15" x14ac:dyDescent="0.4">
      <c r="M516" s="36"/>
      <c r="N516" s="36"/>
      <c r="O516" s="36"/>
    </row>
    <row r="517" spans="13:15" x14ac:dyDescent="0.4">
      <c r="M517" s="36"/>
      <c r="N517" s="36"/>
      <c r="O517" s="36"/>
    </row>
    <row r="518" spans="13:15" x14ac:dyDescent="0.4">
      <c r="M518" s="36"/>
      <c r="N518" s="36"/>
      <c r="O518" s="36"/>
    </row>
    <row r="519" spans="13:15" x14ac:dyDescent="0.4">
      <c r="M519" s="36"/>
      <c r="N519" s="36"/>
      <c r="O519" s="36"/>
    </row>
    <row r="520" spans="13:15" x14ac:dyDescent="0.4">
      <c r="M520" s="36"/>
      <c r="N520" s="36"/>
      <c r="O520" s="36"/>
    </row>
    <row r="521" spans="13:15" x14ac:dyDescent="0.4">
      <c r="M521" s="36"/>
      <c r="N521" s="36"/>
      <c r="O521" s="36"/>
    </row>
    <row r="522" spans="13:15" x14ac:dyDescent="0.4">
      <c r="M522" s="36"/>
      <c r="N522" s="36"/>
      <c r="O522" s="36"/>
    </row>
    <row r="523" spans="13:15" x14ac:dyDescent="0.4">
      <c r="M523" s="36"/>
      <c r="N523" s="36"/>
      <c r="O523" s="36"/>
    </row>
    <row r="524" spans="13:15" x14ac:dyDescent="0.4">
      <c r="M524" s="36"/>
      <c r="N524" s="36"/>
      <c r="O524" s="36"/>
    </row>
    <row r="525" spans="13:15" x14ac:dyDescent="0.4">
      <c r="M525" s="36"/>
      <c r="N525" s="36"/>
      <c r="O525" s="36"/>
    </row>
    <row r="526" spans="13:15" x14ac:dyDescent="0.4">
      <c r="M526" s="36"/>
      <c r="N526" s="36"/>
      <c r="O526" s="36"/>
    </row>
    <row r="527" spans="13:15" x14ac:dyDescent="0.4">
      <c r="M527" s="36"/>
      <c r="N527" s="36"/>
      <c r="O527" s="36"/>
    </row>
    <row r="528" spans="13:15" x14ac:dyDescent="0.4">
      <c r="M528" s="36"/>
      <c r="N528" s="36"/>
      <c r="O528" s="36"/>
    </row>
    <row r="529" spans="13:15" x14ac:dyDescent="0.4">
      <c r="M529" s="36"/>
      <c r="N529" s="36"/>
      <c r="O529" s="36"/>
    </row>
    <row r="530" spans="13:15" x14ac:dyDescent="0.4">
      <c r="M530" s="36"/>
      <c r="N530" s="36"/>
      <c r="O530" s="36"/>
    </row>
    <row r="531" spans="13:15" x14ac:dyDescent="0.4">
      <c r="M531" s="36"/>
      <c r="N531" s="36"/>
      <c r="O531" s="36"/>
    </row>
    <row r="532" spans="13:15" x14ac:dyDescent="0.4">
      <c r="M532" s="36"/>
      <c r="N532" s="36"/>
      <c r="O532" s="36"/>
    </row>
    <row r="533" spans="13:15" x14ac:dyDescent="0.4">
      <c r="M533" s="36"/>
      <c r="N533" s="36"/>
      <c r="O533" s="36"/>
    </row>
    <row r="534" spans="13:15" x14ac:dyDescent="0.4">
      <c r="M534" s="36"/>
      <c r="N534" s="36"/>
      <c r="O534" s="36"/>
    </row>
    <row r="535" spans="13:15" x14ac:dyDescent="0.4">
      <c r="M535" s="36"/>
      <c r="N535" s="36"/>
      <c r="O535" s="36"/>
    </row>
    <row r="536" spans="13:15" x14ac:dyDescent="0.4">
      <c r="M536" s="36"/>
      <c r="N536" s="36"/>
      <c r="O536" s="36"/>
    </row>
    <row r="537" spans="13:15" x14ac:dyDescent="0.4">
      <c r="M537" s="36"/>
      <c r="N537" s="36"/>
      <c r="O537" s="36"/>
    </row>
    <row r="538" spans="13:15" x14ac:dyDescent="0.4">
      <c r="M538" s="36"/>
      <c r="N538" s="36"/>
      <c r="O538" s="36"/>
    </row>
    <row r="539" spans="13:15" x14ac:dyDescent="0.4">
      <c r="M539" s="36"/>
      <c r="N539" s="36"/>
      <c r="O539" s="36"/>
    </row>
    <row r="540" spans="13:15" x14ac:dyDescent="0.4">
      <c r="M540" s="36"/>
      <c r="N540" s="36"/>
      <c r="O540" s="36"/>
    </row>
    <row r="541" spans="13:15" x14ac:dyDescent="0.4">
      <c r="M541" s="36"/>
      <c r="N541" s="36"/>
      <c r="O541" s="36"/>
    </row>
    <row r="542" spans="13:15" x14ac:dyDescent="0.4">
      <c r="M542" s="36"/>
      <c r="N542" s="36"/>
      <c r="O542" s="36"/>
    </row>
    <row r="543" spans="13:15" x14ac:dyDescent="0.4">
      <c r="M543" s="36"/>
      <c r="N543" s="36"/>
      <c r="O543" s="36"/>
    </row>
    <row r="544" spans="13:15" x14ac:dyDescent="0.4">
      <c r="M544" s="36"/>
      <c r="N544" s="36"/>
      <c r="O544" s="36"/>
    </row>
    <row r="545" spans="13:15" x14ac:dyDescent="0.4">
      <c r="M545" s="36"/>
      <c r="N545" s="36"/>
      <c r="O545" s="36"/>
    </row>
    <row r="546" spans="13:15" x14ac:dyDescent="0.4">
      <c r="M546" s="36"/>
      <c r="N546" s="36"/>
      <c r="O546" s="36"/>
    </row>
    <row r="547" spans="13:15" x14ac:dyDescent="0.4">
      <c r="M547" s="36"/>
      <c r="N547" s="36"/>
      <c r="O547" s="36"/>
    </row>
    <row r="548" spans="13:15" x14ac:dyDescent="0.4">
      <c r="M548" s="36"/>
      <c r="N548" s="36"/>
      <c r="O548" s="36"/>
    </row>
    <row r="549" spans="13:15" x14ac:dyDescent="0.4">
      <c r="M549" s="36"/>
      <c r="N549" s="36"/>
      <c r="O549" s="36"/>
    </row>
    <row r="550" spans="13:15" x14ac:dyDescent="0.4">
      <c r="M550" s="36"/>
      <c r="N550" s="36"/>
      <c r="O550" s="36"/>
    </row>
    <row r="551" spans="13:15" x14ac:dyDescent="0.4">
      <c r="M551" s="36"/>
      <c r="N551" s="36"/>
      <c r="O551" s="36"/>
    </row>
    <row r="552" spans="13:15" x14ac:dyDescent="0.4">
      <c r="M552" s="36"/>
      <c r="N552" s="36"/>
      <c r="O552" s="36"/>
    </row>
    <row r="553" spans="13:15" x14ac:dyDescent="0.4">
      <c r="M553" s="36"/>
      <c r="N553" s="36"/>
      <c r="O553" s="36"/>
    </row>
    <row r="554" spans="13:15" x14ac:dyDescent="0.4">
      <c r="M554" s="36"/>
      <c r="N554" s="36"/>
      <c r="O554" s="36"/>
    </row>
    <row r="555" spans="13:15" x14ac:dyDescent="0.4">
      <c r="M555" s="36"/>
      <c r="N555" s="36"/>
      <c r="O555" s="36"/>
    </row>
    <row r="556" spans="13:15" x14ac:dyDescent="0.4">
      <c r="M556" s="36"/>
      <c r="N556" s="36"/>
      <c r="O556" s="36"/>
    </row>
    <row r="557" spans="13:15" x14ac:dyDescent="0.4">
      <c r="M557" s="36"/>
      <c r="N557" s="36"/>
      <c r="O557" s="36"/>
    </row>
    <row r="558" spans="13:15" x14ac:dyDescent="0.4">
      <c r="M558" s="36"/>
      <c r="N558" s="36"/>
      <c r="O558" s="36"/>
    </row>
    <row r="559" spans="13:15" x14ac:dyDescent="0.4">
      <c r="M559" s="36"/>
      <c r="N559" s="36"/>
      <c r="O559" s="36"/>
    </row>
    <row r="560" spans="13:15" x14ac:dyDescent="0.4">
      <c r="M560" s="36"/>
      <c r="N560" s="36"/>
      <c r="O560" s="36"/>
    </row>
    <row r="561" spans="13:15" x14ac:dyDescent="0.4">
      <c r="M561" s="36"/>
      <c r="N561" s="36"/>
      <c r="O561" s="36"/>
    </row>
    <row r="562" spans="13:15" x14ac:dyDescent="0.4">
      <c r="M562" s="36"/>
      <c r="N562" s="36"/>
      <c r="O562" s="36"/>
    </row>
    <row r="563" spans="13:15" x14ac:dyDescent="0.4">
      <c r="M563" s="36"/>
      <c r="N563" s="36"/>
      <c r="O563" s="36"/>
    </row>
    <row r="564" spans="13:15" x14ac:dyDescent="0.4">
      <c r="M564" s="36"/>
      <c r="N564" s="36"/>
      <c r="O564" s="36"/>
    </row>
    <row r="565" spans="13:15" x14ac:dyDescent="0.4">
      <c r="M565" s="36"/>
      <c r="N565" s="36"/>
      <c r="O565" s="36"/>
    </row>
    <row r="566" spans="13:15" x14ac:dyDescent="0.4">
      <c r="M566" s="36"/>
      <c r="N566" s="36"/>
      <c r="O566" s="36"/>
    </row>
    <row r="567" spans="13:15" x14ac:dyDescent="0.4">
      <c r="M567" s="36"/>
      <c r="N567" s="36"/>
      <c r="O567" s="36"/>
    </row>
    <row r="568" spans="13:15" x14ac:dyDescent="0.4">
      <c r="M568" s="36"/>
      <c r="N568" s="36"/>
      <c r="O568" s="36"/>
    </row>
    <row r="569" spans="13:15" x14ac:dyDescent="0.4">
      <c r="M569" s="36"/>
      <c r="N569" s="36"/>
      <c r="O569" s="36"/>
    </row>
    <row r="570" spans="13:15" x14ac:dyDescent="0.4">
      <c r="M570" s="36"/>
      <c r="N570" s="36"/>
      <c r="O570" s="36"/>
    </row>
    <row r="571" spans="13:15" x14ac:dyDescent="0.4">
      <c r="M571" s="36"/>
      <c r="N571" s="36"/>
      <c r="O571" s="36"/>
    </row>
    <row r="572" spans="13:15" x14ac:dyDescent="0.4">
      <c r="M572" s="36"/>
      <c r="N572" s="36"/>
      <c r="O572" s="36"/>
    </row>
    <row r="573" spans="13:15" x14ac:dyDescent="0.4">
      <c r="M573" s="36"/>
      <c r="N573" s="36"/>
      <c r="O573" s="36"/>
    </row>
    <row r="574" spans="13:15" x14ac:dyDescent="0.4">
      <c r="M574" s="36"/>
      <c r="N574" s="36"/>
      <c r="O574" s="36"/>
    </row>
    <row r="575" spans="13:15" x14ac:dyDescent="0.4">
      <c r="M575" s="36"/>
      <c r="N575" s="36"/>
      <c r="O575" s="36"/>
    </row>
    <row r="576" spans="13:15" x14ac:dyDescent="0.4">
      <c r="M576" s="36"/>
      <c r="N576" s="36"/>
      <c r="O576" s="36"/>
    </row>
    <row r="577" spans="13:15" x14ac:dyDescent="0.4">
      <c r="M577" s="36"/>
      <c r="N577" s="36"/>
      <c r="O577" s="36"/>
    </row>
    <row r="578" spans="13:15" x14ac:dyDescent="0.4">
      <c r="M578" s="36"/>
      <c r="N578" s="36"/>
      <c r="O578" s="36"/>
    </row>
    <row r="579" spans="13:15" x14ac:dyDescent="0.4">
      <c r="M579" s="36"/>
      <c r="N579" s="36"/>
      <c r="O579" s="36"/>
    </row>
    <row r="580" spans="13:15" x14ac:dyDescent="0.4">
      <c r="M580" s="36"/>
      <c r="N580" s="36"/>
      <c r="O580" s="36"/>
    </row>
    <row r="581" spans="13:15" x14ac:dyDescent="0.4">
      <c r="M581" s="36"/>
      <c r="N581" s="36"/>
      <c r="O581" s="36"/>
    </row>
    <row r="582" spans="13:15" x14ac:dyDescent="0.4">
      <c r="M582" s="36"/>
      <c r="N582" s="36"/>
      <c r="O582" s="36"/>
    </row>
    <row r="583" spans="13:15" x14ac:dyDescent="0.4">
      <c r="M583" s="36"/>
      <c r="N583" s="36"/>
      <c r="O583" s="36"/>
    </row>
    <row r="584" spans="13:15" x14ac:dyDescent="0.4">
      <c r="M584" s="36"/>
      <c r="N584" s="36"/>
      <c r="O584" s="36"/>
    </row>
    <row r="585" spans="13:15" x14ac:dyDescent="0.4">
      <c r="M585" s="36"/>
      <c r="N585" s="36"/>
      <c r="O585" s="36"/>
    </row>
    <row r="586" spans="13:15" x14ac:dyDescent="0.4">
      <c r="M586" s="36"/>
      <c r="N586" s="36"/>
      <c r="O586" s="36"/>
    </row>
    <row r="587" spans="13:15" x14ac:dyDescent="0.4">
      <c r="M587" s="36"/>
      <c r="N587" s="36"/>
      <c r="O587" s="36"/>
    </row>
    <row r="588" spans="13:15" x14ac:dyDescent="0.4">
      <c r="M588" s="36"/>
      <c r="N588" s="36"/>
      <c r="O588" s="36"/>
    </row>
    <row r="589" spans="13:15" x14ac:dyDescent="0.4">
      <c r="M589" s="36"/>
      <c r="N589" s="36"/>
      <c r="O589" s="36"/>
    </row>
    <row r="590" spans="13:15" x14ac:dyDescent="0.4">
      <c r="M590" s="36"/>
      <c r="N590" s="36"/>
      <c r="O590" s="36"/>
    </row>
    <row r="591" spans="13:15" x14ac:dyDescent="0.4">
      <c r="M591" s="36"/>
      <c r="N591" s="36"/>
      <c r="O591" s="36"/>
    </row>
    <row r="592" spans="13:15" x14ac:dyDescent="0.4">
      <c r="M592" s="36"/>
      <c r="N592" s="36"/>
      <c r="O592" s="36"/>
    </row>
    <row r="593" spans="13:15" x14ac:dyDescent="0.4">
      <c r="M593" s="36"/>
      <c r="N593" s="36"/>
      <c r="O593" s="36"/>
    </row>
    <row r="594" spans="13:15" x14ac:dyDescent="0.4">
      <c r="M594" s="36"/>
      <c r="N594" s="36"/>
      <c r="O594" s="36"/>
    </row>
    <row r="595" spans="13:15" x14ac:dyDescent="0.4">
      <c r="M595" s="36"/>
      <c r="N595" s="36"/>
      <c r="O595" s="36"/>
    </row>
    <row r="596" spans="13:15" x14ac:dyDescent="0.4">
      <c r="M596" s="36"/>
      <c r="N596" s="36"/>
      <c r="O596" s="36"/>
    </row>
    <row r="597" spans="13:15" x14ac:dyDescent="0.4">
      <c r="M597" s="36"/>
      <c r="N597" s="36"/>
      <c r="O597" s="36"/>
    </row>
    <row r="598" spans="13:15" x14ac:dyDescent="0.4">
      <c r="M598" s="36"/>
      <c r="N598" s="36"/>
      <c r="O598" s="36"/>
    </row>
    <row r="599" spans="13:15" x14ac:dyDescent="0.4">
      <c r="M599" s="36"/>
      <c r="N599" s="36"/>
      <c r="O599" s="36"/>
    </row>
    <row r="600" spans="13:15" x14ac:dyDescent="0.4">
      <c r="M600" s="36"/>
      <c r="N600" s="36"/>
      <c r="O600" s="36"/>
    </row>
    <row r="601" spans="13:15" x14ac:dyDescent="0.4">
      <c r="M601" s="36"/>
      <c r="N601" s="36"/>
      <c r="O601" s="36"/>
    </row>
    <row r="602" spans="13:15" x14ac:dyDescent="0.4">
      <c r="M602" s="36"/>
      <c r="N602" s="36"/>
      <c r="O602" s="36"/>
    </row>
    <row r="603" spans="13:15" x14ac:dyDescent="0.4">
      <c r="M603" s="36"/>
      <c r="N603" s="36"/>
      <c r="O603" s="36"/>
    </row>
    <row r="604" spans="13:15" x14ac:dyDescent="0.4">
      <c r="M604" s="36"/>
      <c r="N604" s="36"/>
      <c r="O604" s="36"/>
    </row>
    <row r="605" spans="13:15" x14ac:dyDescent="0.4">
      <c r="M605" s="36"/>
      <c r="N605" s="36"/>
      <c r="O605" s="36"/>
    </row>
    <row r="606" spans="13:15" x14ac:dyDescent="0.4">
      <c r="M606" s="36"/>
      <c r="N606" s="36"/>
      <c r="O606" s="36"/>
    </row>
    <row r="607" spans="13:15" x14ac:dyDescent="0.4">
      <c r="M607" s="36"/>
      <c r="N607" s="36"/>
      <c r="O607" s="36"/>
    </row>
    <row r="608" spans="13:15" x14ac:dyDescent="0.4">
      <c r="M608" s="36"/>
      <c r="N608" s="36"/>
      <c r="O608" s="36"/>
    </row>
    <row r="609" spans="13:15" x14ac:dyDescent="0.4">
      <c r="M609" s="36"/>
      <c r="N609" s="36"/>
      <c r="O609" s="36"/>
    </row>
    <row r="610" spans="13:15" x14ac:dyDescent="0.4">
      <c r="M610" s="36"/>
      <c r="N610" s="36"/>
      <c r="O610" s="36"/>
    </row>
    <row r="611" spans="13:15" x14ac:dyDescent="0.4">
      <c r="M611" s="36"/>
      <c r="N611" s="36"/>
      <c r="O611" s="36"/>
    </row>
    <row r="612" spans="13:15" x14ac:dyDescent="0.4">
      <c r="M612" s="36"/>
      <c r="N612" s="36"/>
      <c r="O612" s="36"/>
    </row>
    <row r="613" spans="13:15" x14ac:dyDescent="0.4">
      <c r="M613" s="36"/>
      <c r="N613" s="36"/>
      <c r="O613" s="36"/>
    </row>
    <row r="614" spans="13:15" x14ac:dyDescent="0.4">
      <c r="M614" s="36"/>
      <c r="N614" s="36"/>
      <c r="O614" s="36"/>
    </row>
    <row r="615" spans="13:15" x14ac:dyDescent="0.4">
      <c r="M615" s="36"/>
      <c r="N615" s="36"/>
      <c r="O615" s="36"/>
    </row>
    <row r="616" spans="13:15" x14ac:dyDescent="0.4">
      <c r="M616" s="36"/>
      <c r="N616" s="36"/>
      <c r="O616" s="36"/>
    </row>
    <row r="617" spans="13:15" x14ac:dyDescent="0.4">
      <c r="M617" s="36"/>
      <c r="N617" s="36"/>
      <c r="O617" s="36"/>
    </row>
    <row r="618" spans="13:15" x14ac:dyDescent="0.4">
      <c r="M618" s="36"/>
      <c r="N618" s="36"/>
      <c r="O618" s="36"/>
    </row>
    <row r="619" spans="13:15" x14ac:dyDescent="0.4">
      <c r="M619" s="36"/>
      <c r="N619" s="36"/>
      <c r="O619" s="36"/>
    </row>
    <row r="620" spans="13:15" x14ac:dyDescent="0.4">
      <c r="M620" s="36"/>
      <c r="N620" s="36"/>
      <c r="O620" s="36"/>
    </row>
    <row r="621" spans="13:15" x14ac:dyDescent="0.4">
      <c r="M621" s="36"/>
      <c r="N621" s="36"/>
      <c r="O621" s="36"/>
    </row>
    <row r="622" spans="13:15" x14ac:dyDescent="0.4">
      <c r="M622" s="36"/>
      <c r="N622" s="36"/>
      <c r="O622" s="36"/>
    </row>
    <row r="623" spans="13:15" x14ac:dyDescent="0.4">
      <c r="M623" s="36"/>
      <c r="N623" s="36"/>
      <c r="O623" s="36"/>
    </row>
    <row r="624" spans="13:15" x14ac:dyDescent="0.4">
      <c r="M624" s="36"/>
      <c r="N624" s="36"/>
      <c r="O624" s="36"/>
    </row>
    <row r="625" spans="13:15" x14ac:dyDescent="0.4">
      <c r="M625" s="36"/>
      <c r="N625" s="36"/>
      <c r="O625" s="36"/>
    </row>
    <row r="626" spans="13:15" x14ac:dyDescent="0.4">
      <c r="M626" s="36"/>
      <c r="N626" s="36"/>
      <c r="O626" s="36"/>
    </row>
    <row r="627" spans="13:15" x14ac:dyDescent="0.4">
      <c r="M627" s="36"/>
      <c r="N627" s="36"/>
      <c r="O627" s="36"/>
    </row>
    <row r="628" spans="13:15" x14ac:dyDescent="0.4">
      <c r="M628" s="36"/>
      <c r="N628" s="36"/>
      <c r="O628" s="36"/>
    </row>
    <row r="629" spans="13:15" x14ac:dyDescent="0.4">
      <c r="M629" s="36"/>
      <c r="N629" s="36"/>
      <c r="O629" s="36"/>
    </row>
    <row r="630" spans="13:15" x14ac:dyDescent="0.4">
      <c r="M630" s="36"/>
      <c r="N630" s="36"/>
      <c r="O630" s="36"/>
    </row>
    <row r="631" spans="13:15" x14ac:dyDescent="0.4">
      <c r="M631" s="36"/>
      <c r="N631" s="36"/>
      <c r="O631" s="36"/>
    </row>
    <row r="632" spans="13:15" x14ac:dyDescent="0.4">
      <c r="M632" s="36"/>
      <c r="N632" s="36"/>
      <c r="O632" s="36"/>
    </row>
    <row r="633" spans="13:15" x14ac:dyDescent="0.4">
      <c r="M633" s="36"/>
      <c r="N633" s="36"/>
      <c r="O633" s="36"/>
    </row>
    <row r="634" spans="13:15" x14ac:dyDescent="0.4">
      <c r="M634" s="36"/>
      <c r="N634" s="36"/>
      <c r="O634" s="36"/>
    </row>
    <row r="635" spans="13:15" x14ac:dyDescent="0.4">
      <c r="M635" s="36"/>
      <c r="N635" s="36"/>
      <c r="O635" s="36"/>
    </row>
    <row r="636" spans="13:15" x14ac:dyDescent="0.4">
      <c r="M636" s="36"/>
      <c r="N636" s="36"/>
      <c r="O636" s="36"/>
    </row>
    <row r="637" spans="13:15" x14ac:dyDescent="0.4">
      <c r="M637" s="36"/>
      <c r="N637" s="36"/>
      <c r="O637" s="36"/>
    </row>
    <row r="638" spans="13:15" x14ac:dyDescent="0.4">
      <c r="M638" s="36"/>
      <c r="N638" s="36"/>
      <c r="O638" s="36"/>
    </row>
    <row r="639" spans="13:15" x14ac:dyDescent="0.4">
      <c r="M639" s="36"/>
      <c r="N639" s="36"/>
      <c r="O639" s="36"/>
    </row>
    <row r="640" spans="13:15" x14ac:dyDescent="0.4">
      <c r="M640" s="36"/>
      <c r="N640" s="36"/>
      <c r="O640" s="36"/>
    </row>
    <row r="641" spans="13:15" x14ac:dyDescent="0.4">
      <c r="M641" s="36"/>
      <c r="N641" s="36"/>
      <c r="O641" s="36"/>
    </row>
    <row r="642" spans="13:15" x14ac:dyDescent="0.4">
      <c r="M642" s="36"/>
      <c r="N642" s="36"/>
      <c r="O642" s="36"/>
    </row>
    <row r="643" spans="13:15" x14ac:dyDescent="0.4">
      <c r="M643" s="36"/>
      <c r="N643" s="36"/>
      <c r="O643" s="36"/>
    </row>
    <row r="644" spans="13:15" x14ac:dyDescent="0.4">
      <c r="M644" s="36"/>
      <c r="N644" s="36"/>
      <c r="O644" s="36"/>
    </row>
    <row r="645" spans="13:15" x14ac:dyDescent="0.4">
      <c r="M645" s="36"/>
      <c r="N645" s="36"/>
      <c r="O645" s="36"/>
    </row>
    <row r="646" spans="13:15" x14ac:dyDescent="0.4">
      <c r="M646" s="36"/>
      <c r="N646" s="36"/>
      <c r="O646" s="36"/>
    </row>
    <row r="647" spans="13:15" x14ac:dyDescent="0.4">
      <c r="M647" s="36"/>
      <c r="N647" s="36"/>
      <c r="O647" s="36"/>
    </row>
    <row r="648" spans="13:15" x14ac:dyDescent="0.4">
      <c r="M648" s="36"/>
      <c r="N648" s="36"/>
      <c r="O648" s="36"/>
    </row>
    <row r="649" spans="13:15" x14ac:dyDescent="0.4">
      <c r="M649" s="36"/>
      <c r="N649" s="36"/>
      <c r="O649" s="36"/>
    </row>
    <row r="650" spans="13:15" x14ac:dyDescent="0.4">
      <c r="M650" s="36"/>
      <c r="N650" s="36"/>
      <c r="O650" s="36"/>
    </row>
    <row r="651" spans="13:15" x14ac:dyDescent="0.4">
      <c r="M651" s="36"/>
      <c r="N651" s="36"/>
      <c r="O651" s="36"/>
    </row>
    <row r="652" spans="13:15" x14ac:dyDescent="0.4">
      <c r="M652" s="36"/>
      <c r="N652" s="36"/>
      <c r="O652" s="36"/>
    </row>
    <row r="653" spans="13:15" x14ac:dyDescent="0.4">
      <c r="M653" s="36"/>
      <c r="N653" s="36"/>
      <c r="O653" s="36"/>
    </row>
    <row r="654" spans="13:15" x14ac:dyDescent="0.4">
      <c r="M654" s="36"/>
      <c r="N654" s="36"/>
      <c r="O654" s="36"/>
    </row>
    <row r="655" spans="13:15" x14ac:dyDescent="0.4">
      <c r="M655" s="36"/>
      <c r="N655" s="36"/>
      <c r="O655" s="36"/>
    </row>
    <row r="656" spans="13:15" x14ac:dyDescent="0.4">
      <c r="M656" s="36"/>
      <c r="N656" s="36"/>
      <c r="O656" s="36"/>
    </row>
    <row r="657" spans="13:15" x14ac:dyDescent="0.4">
      <c r="M657" s="36"/>
      <c r="N657" s="36"/>
      <c r="O657" s="36"/>
    </row>
    <row r="658" spans="13:15" x14ac:dyDescent="0.4">
      <c r="M658" s="36"/>
      <c r="N658" s="36"/>
      <c r="O658" s="36"/>
    </row>
    <row r="659" spans="13:15" x14ac:dyDescent="0.4">
      <c r="M659" s="36"/>
      <c r="N659" s="36"/>
      <c r="O659" s="36"/>
    </row>
    <row r="660" spans="13:15" x14ac:dyDescent="0.4">
      <c r="M660" s="36"/>
      <c r="N660" s="36"/>
      <c r="O660" s="36"/>
    </row>
    <row r="661" spans="13:15" x14ac:dyDescent="0.4">
      <c r="M661" s="36"/>
      <c r="N661" s="36"/>
      <c r="O661" s="36"/>
    </row>
    <row r="662" spans="13:15" x14ac:dyDescent="0.4">
      <c r="M662" s="36"/>
      <c r="N662" s="36"/>
      <c r="O662" s="36"/>
    </row>
    <row r="663" spans="13:15" x14ac:dyDescent="0.4">
      <c r="M663" s="36"/>
      <c r="N663" s="36"/>
      <c r="O663" s="36"/>
    </row>
    <row r="664" spans="13:15" x14ac:dyDescent="0.4">
      <c r="M664" s="36"/>
      <c r="N664" s="36"/>
      <c r="O664" s="36"/>
    </row>
    <row r="665" spans="13:15" x14ac:dyDescent="0.4">
      <c r="M665" s="36"/>
      <c r="N665" s="36"/>
      <c r="O665" s="36"/>
    </row>
    <row r="666" spans="13:15" x14ac:dyDescent="0.4">
      <c r="M666" s="36"/>
      <c r="N666" s="36"/>
      <c r="O666" s="36"/>
    </row>
    <row r="667" spans="13:15" x14ac:dyDescent="0.4">
      <c r="M667" s="36"/>
      <c r="N667" s="36"/>
      <c r="O667" s="36"/>
    </row>
    <row r="668" spans="13:15" x14ac:dyDescent="0.4">
      <c r="M668" s="36"/>
      <c r="N668" s="36"/>
      <c r="O668" s="36"/>
    </row>
    <row r="669" spans="13:15" x14ac:dyDescent="0.4">
      <c r="M669" s="36"/>
      <c r="N669" s="36"/>
      <c r="O669" s="36"/>
    </row>
    <row r="670" spans="13:15" x14ac:dyDescent="0.4">
      <c r="M670" s="36"/>
      <c r="N670" s="36"/>
      <c r="O670" s="36"/>
    </row>
    <row r="671" spans="13:15" x14ac:dyDescent="0.4">
      <c r="M671" s="36"/>
      <c r="N671" s="36"/>
      <c r="O671" s="36"/>
    </row>
    <row r="672" spans="13:15" x14ac:dyDescent="0.4">
      <c r="M672" s="36"/>
      <c r="N672" s="36"/>
      <c r="O672" s="36"/>
    </row>
    <row r="673" spans="13:15" x14ac:dyDescent="0.4">
      <c r="M673" s="36"/>
      <c r="N673" s="36"/>
      <c r="O673" s="36"/>
    </row>
    <row r="674" spans="13:15" x14ac:dyDescent="0.4">
      <c r="M674" s="36"/>
      <c r="N674" s="36"/>
      <c r="O674" s="36"/>
    </row>
    <row r="675" spans="13:15" x14ac:dyDescent="0.4">
      <c r="M675" s="36"/>
      <c r="N675" s="36"/>
      <c r="O675" s="36"/>
    </row>
    <row r="676" spans="13:15" x14ac:dyDescent="0.4">
      <c r="M676" s="36"/>
      <c r="N676" s="36"/>
      <c r="O676" s="36"/>
    </row>
    <row r="677" spans="13:15" x14ac:dyDescent="0.4">
      <c r="M677" s="36"/>
      <c r="N677" s="36"/>
      <c r="O677" s="36"/>
    </row>
    <row r="678" spans="13:15" x14ac:dyDescent="0.4">
      <c r="M678" s="36"/>
      <c r="N678" s="36"/>
      <c r="O678" s="36"/>
    </row>
    <row r="679" spans="13:15" x14ac:dyDescent="0.4">
      <c r="M679" s="36"/>
      <c r="N679" s="36"/>
      <c r="O679" s="36"/>
    </row>
    <row r="680" spans="13:15" x14ac:dyDescent="0.4">
      <c r="M680" s="36"/>
      <c r="N680" s="36"/>
      <c r="O680" s="36"/>
    </row>
    <row r="681" spans="13:15" x14ac:dyDescent="0.4">
      <c r="M681" s="36"/>
      <c r="N681" s="36"/>
      <c r="O681" s="36"/>
    </row>
    <row r="682" spans="13:15" x14ac:dyDescent="0.4">
      <c r="M682" s="36"/>
      <c r="N682" s="36"/>
      <c r="O682" s="36"/>
    </row>
    <row r="683" spans="13:15" x14ac:dyDescent="0.4">
      <c r="M683" s="36"/>
      <c r="N683" s="36"/>
      <c r="O683" s="36"/>
    </row>
    <row r="684" spans="13:15" x14ac:dyDescent="0.4">
      <c r="M684" s="36"/>
      <c r="N684" s="36"/>
      <c r="O684" s="36"/>
    </row>
    <row r="685" spans="13:15" x14ac:dyDescent="0.4">
      <c r="M685" s="36"/>
      <c r="N685" s="36"/>
      <c r="O685" s="36"/>
    </row>
    <row r="686" spans="13:15" x14ac:dyDescent="0.4">
      <c r="M686" s="36"/>
      <c r="N686" s="36"/>
      <c r="O686" s="36"/>
    </row>
    <row r="687" spans="13:15" x14ac:dyDescent="0.4">
      <c r="M687" s="36"/>
      <c r="N687" s="36"/>
      <c r="O687" s="36"/>
    </row>
    <row r="688" spans="13:15" x14ac:dyDescent="0.4">
      <c r="M688" s="36"/>
      <c r="N688" s="36"/>
      <c r="O688" s="36"/>
    </row>
    <row r="689" spans="13:15" x14ac:dyDescent="0.4">
      <c r="M689" s="36"/>
      <c r="N689" s="36"/>
      <c r="O689" s="36"/>
    </row>
    <row r="690" spans="13:15" x14ac:dyDescent="0.4">
      <c r="M690" s="36"/>
      <c r="N690" s="36"/>
      <c r="O690" s="36"/>
    </row>
    <row r="691" spans="13:15" x14ac:dyDescent="0.4">
      <c r="M691" s="36"/>
      <c r="N691" s="36"/>
      <c r="O691" s="36"/>
    </row>
    <row r="692" spans="13:15" x14ac:dyDescent="0.4">
      <c r="M692" s="36"/>
      <c r="N692" s="36"/>
      <c r="O692" s="36"/>
    </row>
    <row r="693" spans="13:15" x14ac:dyDescent="0.4">
      <c r="M693" s="36"/>
      <c r="N693" s="36"/>
      <c r="O693" s="36"/>
    </row>
    <row r="694" spans="13:15" x14ac:dyDescent="0.4">
      <c r="M694" s="36"/>
      <c r="N694" s="36"/>
      <c r="O694" s="36"/>
    </row>
    <row r="695" spans="13:15" x14ac:dyDescent="0.4">
      <c r="M695" s="36"/>
      <c r="N695" s="36"/>
      <c r="O695" s="36"/>
    </row>
    <row r="696" spans="13:15" x14ac:dyDescent="0.4">
      <c r="M696" s="36"/>
      <c r="N696" s="36"/>
      <c r="O696" s="36"/>
    </row>
    <row r="697" spans="13:15" x14ac:dyDescent="0.4">
      <c r="M697" s="36"/>
      <c r="N697" s="36"/>
      <c r="O697" s="36"/>
    </row>
    <row r="698" spans="13:15" x14ac:dyDescent="0.4">
      <c r="M698" s="36"/>
      <c r="N698" s="36"/>
      <c r="O698" s="36"/>
    </row>
    <row r="699" spans="13:15" x14ac:dyDescent="0.4">
      <c r="M699" s="36"/>
      <c r="N699" s="36"/>
      <c r="O699" s="36"/>
    </row>
    <row r="700" spans="13:15" x14ac:dyDescent="0.4">
      <c r="M700" s="36"/>
      <c r="N700" s="36"/>
      <c r="O700" s="36"/>
    </row>
    <row r="701" spans="13:15" x14ac:dyDescent="0.4">
      <c r="M701" s="36"/>
      <c r="N701" s="36"/>
      <c r="O701" s="36"/>
    </row>
    <row r="702" spans="13:15" x14ac:dyDescent="0.4">
      <c r="M702" s="36"/>
      <c r="N702" s="36"/>
      <c r="O702" s="36"/>
    </row>
    <row r="703" spans="13:15" x14ac:dyDescent="0.4">
      <c r="M703" s="36"/>
      <c r="N703" s="36"/>
      <c r="O703" s="36"/>
    </row>
    <row r="704" spans="13:15" x14ac:dyDescent="0.4">
      <c r="M704" s="36"/>
      <c r="N704" s="36"/>
      <c r="O704" s="36"/>
    </row>
    <row r="705" spans="13:15" x14ac:dyDescent="0.4">
      <c r="M705" s="36"/>
      <c r="N705" s="36"/>
      <c r="O705" s="36"/>
    </row>
    <row r="706" spans="13:15" x14ac:dyDescent="0.4">
      <c r="M706" s="36"/>
      <c r="N706" s="36"/>
      <c r="O706" s="36"/>
    </row>
    <row r="707" spans="13:15" x14ac:dyDescent="0.4">
      <c r="M707" s="36"/>
      <c r="N707" s="36"/>
      <c r="O707" s="36"/>
    </row>
    <row r="708" spans="13:15" x14ac:dyDescent="0.4">
      <c r="M708" s="36"/>
      <c r="N708" s="36"/>
      <c r="O708" s="36"/>
    </row>
    <row r="709" spans="13:15" x14ac:dyDescent="0.4">
      <c r="M709" s="36"/>
      <c r="N709" s="36"/>
      <c r="O709" s="36"/>
    </row>
    <row r="710" spans="13:15" x14ac:dyDescent="0.4">
      <c r="M710" s="36"/>
      <c r="N710" s="36"/>
      <c r="O710" s="36"/>
    </row>
    <row r="711" spans="13:15" x14ac:dyDescent="0.4">
      <c r="M711" s="36"/>
      <c r="N711" s="36"/>
      <c r="O711" s="36"/>
    </row>
    <row r="712" spans="13:15" x14ac:dyDescent="0.4">
      <c r="M712" s="36"/>
      <c r="N712" s="36"/>
      <c r="O712" s="36"/>
    </row>
    <row r="713" spans="13:15" x14ac:dyDescent="0.4">
      <c r="M713" s="36"/>
      <c r="N713" s="36"/>
      <c r="O713" s="36"/>
    </row>
    <row r="714" spans="13:15" x14ac:dyDescent="0.4">
      <c r="M714" s="36"/>
      <c r="N714" s="36"/>
      <c r="O714" s="36"/>
    </row>
    <row r="715" spans="13:15" x14ac:dyDescent="0.4">
      <c r="M715" s="36"/>
      <c r="N715" s="36"/>
      <c r="O715" s="36"/>
    </row>
    <row r="716" spans="13:15" x14ac:dyDescent="0.4">
      <c r="M716" s="36"/>
      <c r="N716" s="36"/>
      <c r="O716" s="36"/>
    </row>
    <row r="717" spans="13:15" x14ac:dyDescent="0.4">
      <c r="M717" s="36"/>
      <c r="N717" s="36"/>
      <c r="O717" s="36"/>
    </row>
    <row r="718" spans="13:15" x14ac:dyDescent="0.4">
      <c r="M718" s="36"/>
      <c r="N718" s="36"/>
      <c r="O718" s="36"/>
    </row>
    <row r="719" spans="13:15" x14ac:dyDescent="0.4">
      <c r="M719" s="36"/>
      <c r="N719" s="36"/>
      <c r="O719" s="36"/>
    </row>
    <row r="720" spans="13:15" x14ac:dyDescent="0.4">
      <c r="M720" s="36"/>
      <c r="N720" s="36"/>
      <c r="O720" s="36"/>
    </row>
    <row r="721" spans="13:15" x14ac:dyDescent="0.4">
      <c r="M721" s="36"/>
      <c r="N721" s="36"/>
      <c r="O721" s="36"/>
    </row>
    <row r="722" spans="13:15" x14ac:dyDescent="0.4">
      <c r="M722" s="36"/>
      <c r="N722" s="36"/>
      <c r="O722" s="36"/>
    </row>
    <row r="723" spans="13:15" x14ac:dyDescent="0.4">
      <c r="M723" s="36"/>
      <c r="N723" s="36"/>
      <c r="O723" s="36"/>
    </row>
    <row r="724" spans="13:15" x14ac:dyDescent="0.4">
      <c r="M724" s="36"/>
      <c r="N724" s="36"/>
      <c r="O724" s="36"/>
    </row>
    <row r="725" spans="13:15" x14ac:dyDescent="0.4">
      <c r="M725" s="36"/>
      <c r="N725" s="36"/>
      <c r="O725" s="36"/>
    </row>
    <row r="726" spans="13:15" x14ac:dyDescent="0.4">
      <c r="M726" s="36"/>
      <c r="N726" s="36"/>
      <c r="O726" s="36"/>
    </row>
    <row r="727" spans="13:15" x14ac:dyDescent="0.4">
      <c r="M727" s="36"/>
      <c r="N727" s="36"/>
      <c r="O727" s="36"/>
    </row>
    <row r="728" spans="13:15" x14ac:dyDescent="0.4">
      <c r="M728" s="36"/>
      <c r="N728" s="36"/>
      <c r="O728" s="36"/>
    </row>
    <row r="729" spans="13:15" x14ac:dyDescent="0.4">
      <c r="M729" s="36"/>
      <c r="N729" s="36"/>
      <c r="O729" s="36"/>
    </row>
    <row r="730" spans="13:15" x14ac:dyDescent="0.4">
      <c r="M730" s="36"/>
      <c r="N730" s="36"/>
      <c r="O730" s="36"/>
    </row>
    <row r="731" spans="13:15" x14ac:dyDescent="0.4">
      <c r="M731" s="36"/>
      <c r="N731" s="36"/>
      <c r="O731" s="36"/>
    </row>
    <row r="732" spans="13:15" x14ac:dyDescent="0.4">
      <c r="M732" s="36"/>
      <c r="N732" s="36"/>
      <c r="O732" s="36"/>
    </row>
    <row r="733" spans="13:15" x14ac:dyDescent="0.4">
      <c r="M733" s="36"/>
      <c r="N733" s="36"/>
      <c r="O733" s="36"/>
    </row>
    <row r="734" spans="13:15" x14ac:dyDescent="0.4">
      <c r="M734" s="36"/>
      <c r="N734" s="36"/>
      <c r="O734" s="36"/>
    </row>
    <row r="735" spans="13:15" x14ac:dyDescent="0.4">
      <c r="M735" s="36"/>
      <c r="N735" s="36"/>
      <c r="O735" s="36"/>
    </row>
    <row r="736" spans="13:15" x14ac:dyDescent="0.4">
      <c r="M736" s="36"/>
      <c r="N736" s="36"/>
      <c r="O736" s="36"/>
    </row>
    <row r="737" spans="13:15" x14ac:dyDescent="0.4">
      <c r="M737" s="36"/>
      <c r="N737" s="36"/>
      <c r="O737" s="36"/>
    </row>
    <row r="738" spans="13:15" x14ac:dyDescent="0.4">
      <c r="M738" s="36"/>
      <c r="N738" s="36"/>
      <c r="O738" s="36"/>
    </row>
    <row r="739" spans="13:15" x14ac:dyDescent="0.4">
      <c r="M739" s="36"/>
      <c r="N739" s="36"/>
      <c r="O739" s="36"/>
    </row>
    <row r="740" spans="13:15" x14ac:dyDescent="0.4">
      <c r="M740" s="36"/>
      <c r="N740" s="36"/>
      <c r="O740" s="36"/>
    </row>
    <row r="741" spans="13:15" x14ac:dyDescent="0.4">
      <c r="M741" s="36"/>
      <c r="N741" s="36"/>
      <c r="O741" s="36"/>
    </row>
    <row r="742" spans="13:15" x14ac:dyDescent="0.4">
      <c r="M742" s="36"/>
      <c r="N742" s="36"/>
      <c r="O742" s="36"/>
    </row>
    <row r="743" spans="13:15" x14ac:dyDescent="0.4">
      <c r="M743" s="36"/>
      <c r="N743" s="36"/>
      <c r="O743" s="36"/>
    </row>
    <row r="744" spans="13:15" x14ac:dyDescent="0.4">
      <c r="M744" s="36"/>
      <c r="N744" s="36"/>
      <c r="O744" s="36"/>
    </row>
    <row r="745" spans="13:15" x14ac:dyDescent="0.4">
      <c r="M745" s="36"/>
      <c r="N745" s="36"/>
      <c r="O745" s="36"/>
    </row>
    <row r="746" spans="13:15" x14ac:dyDescent="0.4">
      <c r="M746" s="36"/>
      <c r="N746" s="36"/>
      <c r="O746" s="36"/>
    </row>
    <row r="747" spans="13:15" x14ac:dyDescent="0.4">
      <c r="M747" s="36"/>
      <c r="N747" s="36"/>
      <c r="O747" s="36"/>
    </row>
    <row r="748" spans="13:15" x14ac:dyDescent="0.4">
      <c r="M748" s="36"/>
      <c r="N748" s="36"/>
      <c r="O748" s="36"/>
    </row>
    <row r="749" spans="13:15" x14ac:dyDescent="0.4">
      <c r="M749" s="36"/>
      <c r="N749" s="36"/>
      <c r="O749" s="36"/>
    </row>
    <row r="750" spans="13:15" x14ac:dyDescent="0.4">
      <c r="M750" s="36"/>
      <c r="N750" s="36"/>
      <c r="O750" s="36"/>
    </row>
    <row r="751" spans="13:15" x14ac:dyDescent="0.4">
      <c r="M751" s="36"/>
      <c r="N751" s="36"/>
      <c r="O751" s="36"/>
    </row>
    <row r="752" spans="13:15" x14ac:dyDescent="0.4">
      <c r="M752" s="36"/>
      <c r="N752" s="36"/>
      <c r="O752" s="36"/>
    </row>
    <row r="753" spans="13:15" x14ac:dyDescent="0.4">
      <c r="M753" s="36"/>
      <c r="N753" s="36"/>
      <c r="O753" s="36"/>
    </row>
    <row r="754" spans="13:15" x14ac:dyDescent="0.4">
      <c r="M754" s="36"/>
      <c r="N754" s="36"/>
      <c r="O754" s="36"/>
    </row>
    <row r="755" spans="13:15" x14ac:dyDescent="0.4">
      <c r="M755" s="36"/>
      <c r="N755" s="36"/>
      <c r="O755" s="36"/>
    </row>
    <row r="756" spans="13:15" x14ac:dyDescent="0.4">
      <c r="M756" s="36"/>
      <c r="N756" s="36"/>
      <c r="O756" s="36"/>
    </row>
    <row r="757" spans="13:15" x14ac:dyDescent="0.4">
      <c r="M757" s="36"/>
      <c r="N757" s="36"/>
      <c r="O757" s="36"/>
    </row>
    <row r="758" spans="13:15" x14ac:dyDescent="0.4">
      <c r="M758" s="36"/>
      <c r="N758" s="36"/>
      <c r="O758" s="36"/>
    </row>
    <row r="759" spans="13:15" x14ac:dyDescent="0.4">
      <c r="M759" s="36"/>
      <c r="N759" s="36"/>
      <c r="O759" s="36"/>
    </row>
    <row r="760" spans="13:15" x14ac:dyDescent="0.4">
      <c r="M760" s="36"/>
      <c r="N760" s="36"/>
      <c r="O760" s="36"/>
    </row>
    <row r="761" spans="13:15" x14ac:dyDescent="0.4">
      <c r="M761" s="36"/>
      <c r="N761" s="36"/>
      <c r="O761" s="36"/>
    </row>
    <row r="762" spans="13:15" x14ac:dyDescent="0.4">
      <c r="M762" s="36"/>
      <c r="N762" s="36"/>
      <c r="O762" s="36"/>
    </row>
    <row r="763" spans="13:15" x14ac:dyDescent="0.4">
      <c r="M763" s="36"/>
      <c r="N763" s="36"/>
      <c r="O763" s="36"/>
    </row>
    <row r="764" spans="13:15" x14ac:dyDescent="0.4">
      <c r="M764" s="36"/>
      <c r="N764" s="36"/>
      <c r="O764" s="36"/>
    </row>
    <row r="765" spans="13:15" x14ac:dyDescent="0.4">
      <c r="M765" s="36"/>
      <c r="N765" s="36"/>
      <c r="O765" s="36"/>
    </row>
    <row r="766" spans="13:15" x14ac:dyDescent="0.4">
      <c r="M766" s="36"/>
      <c r="N766" s="36"/>
      <c r="O766" s="36"/>
    </row>
    <row r="767" spans="13:15" x14ac:dyDescent="0.4">
      <c r="M767" s="36"/>
      <c r="N767" s="36"/>
      <c r="O767" s="36"/>
    </row>
    <row r="768" spans="13:15" x14ac:dyDescent="0.4">
      <c r="M768" s="36"/>
      <c r="N768" s="36"/>
      <c r="O768" s="36"/>
    </row>
    <row r="769" spans="13:15" x14ac:dyDescent="0.4">
      <c r="M769" s="36"/>
      <c r="N769" s="36"/>
      <c r="O769" s="36"/>
    </row>
    <row r="770" spans="13:15" x14ac:dyDescent="0.4">
      <c r="M770" s="36"/>
      <c r="N770" s="36"/>
      <c r="O770" s="36"/>
    </row>
    <row r="771" spans="13:15" x14ac:dyDescent="0.4">
      <c r="M771" s="36"/>
      <c r="N771" s="36"/>
      <c r="O771" s="36"/>
    </row>
    <row r="772" spans="13:15" x14ac:dyDescent="0.4">
      <c r="M772" s="36"/>
      <c r="N772" s="36"/>
      <c r="O772" s="36"/>
    </row>
    <row r="773" spans="13:15" x14ac:dyDescent="0.4">
      <c r="M773" s="36"/>
      <c r="N773" s="36"/>
      <c r="O773" s="36"/>
    </row>
    <row r="774" spans="13:15" x14ac:dyDescent="0.4">
      <c r="M774" s="36"/>
      <c r="N774" s="36"/>
      <c r="O774" s="36"/>
    </row>
    <row r="775" spans="13:15" x14ac:dyDescent="0.4">
      <c r="M775" s="36"/>
      <c r="N775" s="36"/>
      <c r="O775" s="36"/>
    </row>
    <row r="776" spans="13:15" x14ac:dyDescent="0.4">
      <c r="M776" s="36"/>
      <c r="N776" s="36"/>
      <c r="O776" s="36"/>
    </row>
    <row r="777" spans="13:15" x14ac:dyDescent="0.4">
      <c r="M777" s="36"/>
      <c r="N777" s="36"/>
      <c r="O777" s="36"/>
    </row>
    <row r="778" spans="13:15" x14ac:dyDescent="0.4">
      <c r="M778" s="36"/>
      <c r="N778" s="36"/>
      <c r="O778" s="36"/>
    </row>
    <row r="779" spans="13:15" x14ac:dyDescent="0.4">
      <c r="M779" s="36"/>
      <c r="N779" s="36"/>
      <c r="O779" s="36"/>
    </row>
    <row r="780" spans="13:15" x14ac:dyDescent="0.4">
      <c r="M780" s="36"/>
      <c r="N780" s="36"/>
      <c r="O780" s="36"/>
    </row>
    <row r="781" spans="13:15" x14ac:dyDescent="0.4">
      <c r="M781" s="36"/>
      <c r="N781" s="36"/>
      <c r="O781" s="36"/>
    </row>
    <row r="782" spans="13:15" x14ac:dyDescent="0.4">
      <c r="M782" s="36"/>
      <c r="N782" s="36"/>
      <c r="O782" s="36"/>
    </row>
    <row r="783" spans="13:15" x14ac:dyDescent="0.4">
      <c r="M783" s="36"/>
      <c r="N783" s="36"/>
      <c r="O783" s="36"/>
    </row>
    <row r="784" spans="13:15" x14ac:dyDescent="0.4">
      <c r="M784" s="36"/>
      <c r="N784" s="36"/>
      <c r="O784" s="36"/>
    </row>
    <row r="785" spans="13:15" x14ac:dyDescent="0.4">
      <c r="M785" s="36"/>
      <c r="N785" s="36"/>
      <c r="O785" s="36"/>
    </row>
    <row r="786" spans="13:15" x14ac:dyDescent="0.4">
      <c r="M786" s="36"/>
      <c r="N786" s="36"/>
      <c r="O786" s="36"/>
    </row>
    <row r="787" spans="13:15" x14ac:dyDescent="0.4">
      <c r="M787" s="36"/>
      <c r="N787" s="36"/>
      <c r="O787" s="36"/>
    </row>
    <row r="788" spans="13:15" x14ac:dyDescent="0.4">
      <c r="M788" s="36"/>
      <c r="N788" s="36"/>
      <c r="O788" s="36"/>
    </row>
    <row r="789" spans="13:15" x14ac:dyDescent="0.4">
      <c r="M789" s="36"/>
      <c r="N789" s="36"/>
      <c r="O789" s="36"/>
    </row>
    <row r="790" spans="13:15" x14ac:dyDescent="0.4">
      <c r="M790" s="36"/>
      <c r="N790" s="36"/>
      <c r="O790" s="36"/>
    </row>
    <row r="791" spans="13:15" x14ac:dyDescent="0.4">
      <c r="M791" s="36"/>
      <c r="N791" s="36"/>
      <c r="O791" s="36"/>
    </row>
    <row r="792" spans="13:15" x14ac:dyDescent="0.4">
      <c r="M792" s="36"/>
      <c r="N792" s="36"/>
      <c r="O792" s="36"/>
    </row>
    <row r="793" spans="13:15" x14ac:dyDescent="0.4">
      <c r="M793" s="36"/>
      <c r="N793" s="36"/>
      <c r="O793" s="36"/>
    </row>
    <row r="794" spans="13:15" x14ac:dyDescent="0.4">
      <c r="M794" s="36"/>
      <c r="N794" s="36"/>
      <c r="O794" s="36"/>
    </row>
    <row r="795" spans="13:15" x14ac:dyDescent="0.4">
      <c r="M795" s="36"/>
      <c r="N795" s="36"/>
      <c r="O795" s="36"/>
    </row>
    <row r="796" spans="13:15" x14ac:dyDescent="0.4">
      <c r="M796" s="36"/>
      <c r="N796" s="36"/>
      <c r="O796" s="36"/>
    </row>
    <row r="797" spans="13:15" x14ac:dyDescent="0.4">
      <c r="M797" s="36"/>
      <c r="N797" s="36"/>
      <c r="O797" s="36"/>
    </row>
    <row r="798" spans="13:15" x14ac:dyDescent="0.4">
      <c r="M798" s="36"/>
      <c r="N798" s="36"/>
      <c r="O798" s="36"/>
    </row>
    <row r="799" spans="13:15" x14ac:dyDescent="0.4">
      <c r="M799" s="36"/>
      <c r="N799" s="36"/>
      <c r="O799" s="36"/>
    </row>
    <row r="800" spans="13:15" x14ac:dyDescent="0.4">
      <c r="M800" s="36"/>
      <c r="N800" s="36"/>
      <c r="O800" s="36"/>
    </row>
    <row r="801" spans="13:15" x14ac:dyDescent="0.4">
      <c r="M801" s="36"/>
      <c r="N801" s="36"/>
      <c r="O801" s="36"/>
    </row>
    <row r="802" spans="13:15" x14ac:dyDescent="0.4">
      <c r="M802" s="36"/>
      <c r="N802" s="36"/>
      <c r="O802" s="36"/>
    </row>
    <row r="803" spans="13:15" x14ac:dyDescent="0.4">
      <c r="M803" s="36"/>
      <c r="N803" s="36"/>
      <c r="O803" s="36"/>
    </row>
    <row r="804" spans="13:15" x14ac:dyDescent="0.4">
      <c r="M804" s="36"/>
      <c r="N804" s="36"/>
      <c r="O804" s="36"/>
    </row>
    <row r="805" spans="13:15" x14ac:dyDescent="0.4">
      <c r="M805" s="36"/>
      <c r="N805" s="36"/>
      <c r="O805" s="36"/>
    </row>
    <row r="806" spans="13:15" x14ac:dyDescent="0.4">
      <c r="M806" s="36"/>
      <c r="N806" s="36"/>
      <c r="O806" s="36"/>
    </row>
    <row r="807" spans="13:15" x14ac:dyDescent="0.4">
      <c r="M807" s="36"/>
      <c r="N807" s="36"/>
      <c r="O807" s="36"/>
    </row>
    <row r="808" spans="13:15" x14ac:dyDescent="0.4">
      <c r="M808" s="36"/>
      <c r="N808" s="36"/>
      <c r="O808" s="36"/>
    </row>
    <row r="809" spans="13:15" x14ac:dyDescent="0.4">
      <c r="M809" s="36"/>
      <c r="N809" s="36"/>
      <c r="O809" s="36"/>
    </row>
    <row r="810" spans="13:15" x14ac:dyDescent="0.4">
      <c r="M810" s="36"/>
      <c r="N810" s="36"/>
      <c r="O810" s="36"/>
    </row>
    <row r="811" spans="13:15" x14ac:dyDescent="0.4">
      <c r="M811" s="36"/>
      <c r="N811" s="36"/>
      <c r="O811" s="36"/>
    </row>
    <row r="812" spans="13:15" x14ac:dyDescent="0.4">
      <c r="M812" s="36"/>
      <c r="N812" s="36"/>
      <c r="O812" s="36"/>
    </row>
    <row r="813" spans="13:15" x14ac:dyDescent="0.4">
      <c r="M813" s="36"/>
      <c r="N813" s="36"/>
      <c r="O813" s="36"/>
    </row>
    <row r="814" spans="13:15" x14ac:dyDescent="0.4">
      <c r="M814" s="36"/>
      <c r="N814" s="36"/>
      <c r="O814" s="36"/>
    </row>
    <row r="815" spans="13:15" x14ac:dyDescent="0.4">
      <c r="M815" s="36"/>
      <c r="N815" s="36"/>
      <c r="O815" s="36"/>
    </row>
    <row r="816" spans="13:15" x14ac:dyDescent="0.4">
      <c r="M816" s="36"/>
      <c r="N816" s="36"/>
      <c r="O816" s="36"/>
    </row>
    <row r="817" spans="13:15" x14ac:dyDescent="0.4">
      <c r="M817" s="36"/>
      <c r="N817" s="36"/>
      <c r="O817" s="36"/>
    </row>
    <row r="818" spans="13:15" x14ac:dyDescent="0.4">
      <c r="M818" s="36"/>
      <c r="N818" s="36"/>
      <c r="O818" s="36"/>
    </row>
    <row r="819" spans="13:15" x14ac:dyDescent="0.4">
      <c r="M819" s="36"/>
      <c r="N819" s="36"/>
      <c r="O819" s="36"/>
    </row>
    <row r="820" spans="13:15" x14ac:dyDescent="0.4">
      <c r="M820" s="36"/>
      <c r="N820" s="36"/>
      <c r="O820" s="36"/>
    </row>
    <row r="821" spans="13:15" x14ac:dyDescent="0.4">
      <c r="M821" s="36"/>
      <c r="N821" s="36"/>
      <c r="O821" s="36"/>
    </row>
    <row r="822" spans="13:15" x14ac:dyDescent="0.4">
      <c r="M822" s="36"/>
      <c r="N822" s="36"/>
      <c r="O822" s="36"/>
    </row>
    <row r="823" spans="13:15" x14ac:dyDescent="0.4">
      <c r="M823" s="36"/>
      <c r="N823" s="36"/>
      <c r="O823" s="36"/>
    </row>
    <row r="824" spans="13:15" x14ac:dyDescent="0.4">
      <c r="M824" s="36"/>
      <c r="N824" s="36"/>
      <c r="O824" s="36"/>
    </row>
    <row r="825" spans="13:15" x14ac:dyDescent="0.4">
      <c r="M825" s="36"/>
      <c r="N825" s="36"/>
      <c r="O825" s="36"/>
    </row>
    <row r="826" spans="13:15" x14ac:dyDescent="0.4">
      <c r="M826" s="36"/>
      <c r="N826" s="36"/>
      <c r="O826" s="36"/>
    </row>
    <row r="827" spans="13:15" x14ac:dyDescent="0.4">
      <c r="M827" s="36"/>
      <c r="N827" s="36"/>
      <c r="O827" s="36"/>
    </row>
    <row r="828" spans="13:15" x14ac:dyDescent="0.4">
      <c r="M828" s="36"/>
      <c r="N828" s="36"/>
      <c r="O828" s="36"/>
    </row>
    <row r="829" spans="13:15" x14ac:dyDescent="0.4">
      <c r="M829" s="36"/>
      <c r="N829" s="36"/>
      <c r="O829" s="36"/>
    </row>
    <row r="830" spans="13:15" x14ac:dyDescent="0.4">
      <c r="M830" s="36"/>
      <c r="N830" s="36"/>
      <c r="O830" s="36"/>
    </row>
    <row r="831" spans="13:15" x14ac:dyDescent="0.4">
      <c r="M831" s="36"/>
      <c r="N831" s="36"/>
      <c r="O831" s="36"/>
    </row>
    <row r="832" spans="13:15" x14ac:dyDescent="0.4">
      <c r="M832" s="36"/>
      <c r="N832" s="36"/>
      <c r="O832" s="36"/>
    </row>
    <row r="833" spans="13:15" x14ac:dyDescent="0.4">
      <c r="M833" s="36"/>
      <c r="N833" s="36"/>
      <c r="O833" s="36"/>
    </row>
    <row r="834" spans="13:15" x14ac:dyDescent="0.4">
      <c r="M834" s="36"/>
      <c r="N834" s="36"/>
      <c r="O834" s="36"/>
    </row>
    <row r="835" spans="13:15" x14ac:dyDescent="0.4">
      <c r="M835" s="36"/>
      <c r="N835" s="36"/>
      <c r="O835" s="36"/>
    </row>
    <row r="836" spans="13:15" x14ac:dyDescent="0.4">
      <c r="M836" s="36"/>
      <c r="N836" s="36"/>
      <c r="O836" s="36"/>
    </row>
    <row r="837" spans="13:15" x14ac:dyDescent="0.4">
      <c r="M837" s="36"/>
      <c r="N837" s="36"/>
      <c r="O837" s="36"/>
    </row>
    <row r="838" spans="13:15" x14ac:dyDescent="0.4">
      <c r="M838" s="36"/>
      <c r="N838" s="36"/>
      <c r="O838" s="36"/>
    </row>
    <row r="839" spans="13:15" x14ac:dyDescent="0.4">
      <c r="M839" s="36"/>
      <c r="N839" s="36"/>
      <c r="O839" s="36"/>
    </row>
    <row r="840" spans="13:15" x14ac:dyDescent="0.4">
      <c r="M840" s="36"/>
      <c r="N840" s="36"/>
      <c r="O840" s="36"/>
    </row>
    <row r="841" spans="13:15" x14ac:dyDescent="0.4">
      <c r="M841" s="36"/>
      <c r="N841" s="36"/>
      <c r="O841" s="36"/>
    </row>
    <row r="842" spans="13:15" x14ac:dyDescent="0.4">
      <c r="M842" s="36"/>
      <c r="N842" s="36"/>
      <c r="O842" s="36"/>
    </row>
    <row r="843" spans="13:15" x14ac:dyDescent="0.4">
      <c r="M843" s="36"/>
      <c r="N843" s="36"/>
      <c r="O843" s="36"/>
    </row>
    <row r="844" spans="13:15" x14ac:dyDescent="0.4">
      <c r="M844" s="36"/>
      <c r="N844" s="36"/>
      <c r="O844" s="36"/>
    </row>
    <row r="845" spans="13:15" x14ac:dyDescent="0.4">
      <c r="M845" s="36"/>
      <c r="N845" s="36"/>
      <c r="O845" s="36"/>
    </row>
    <row r="846" spans="13:15" x14ac:dyDescent="0.4">
      <c r="M846" s="36"/>
      <c r="N846" s="36"/>
      <c r="O846" s="36"/>
    </row>
    <row r="847" spans="13:15" x14ac:dyDescent="0.4">
      <c r="M847" s="36"/>
      <c r="N847" s="36"/>
      <c r="O847" s="36"/>
    </row>
    <row r="848" spans="13:15" x14ac:dyDescent="0.4">
      <c r="M848" s="36"/>
      <c r="N848" s="36"/>
      <c r="O848" s="36"/>
    </row>
    <row r="849" spans="13:15" x14ac:dyDescent="0.4">
      <c r="M849" s="36"/>
      <c r="N849" s="36"/>
      <c r="O849" s="36"/>
    </row>
    <row r="850" spans="13:15" x14ac:dyDescent="0.4">
      <c r="M850" s="36"/>
      <c r="N850" s="36"/>
      <c r="O850" s="36"/>
    </row>
    <row r="851" spans="13:15" x14ac:dyDescent="0.4">
      <c r="M851" s="36"/>
      <c r="N851" s="36"/>
      <c r="O851" s="36"/>
    </row>
    <row r="852" spans="13:15" x14ac:dyDescent="0.4">
      <c r="M852" s="36"/>
      <c r="N852" s="36"/>
      <c r="O852" s="36"/>
    </row>
    <row r="853" spans="13:15" x14ac:dyDescent="0.4">
      <c r="M853" s="36"/>
      <c r="N853" s="36"/>
      <c r="O853" s="36"/>
    </row>
    <row r="854" spans="13:15" x14ac:dyDescent="0.4">
      <c r="M854" s="36"/>
      <c r="N854" s="36"/>
      <c r="O854" s="36"/>
    </row>
    <row r="855" spans="13:15" x14ac:dyDescent="0.4">
      <c r="M855" s="36"/>
      <c r="N855" s="36"/>
      <c r="O855" s="36"/>
    </row>
    <row r="856" spans="13:15" x14ac:dyDescent="0.4">
      <c r="M856" s="36"/>
      <c r="N856" s="36"/>
      <c r="O856" s="36"/>
    </row>
    <row r="857" spans="13:15" x14ac:dyDescent="0.4">
      <c r="M857" s="36"/>
      <c r="N857" s="36"/>
      <c r="O857" s="36"/>
    </row>
    <row r="858" spans="13:15" x14ac:dyDescent="0.4">
      <c r="M858" s="36"/>
      <c r="N858" s="36"/>
      <c r="O858" s="36"/>
    </row>
    <row r="859" spans="13:15" x14ac:dyDescent="0.4">
      <c r="M859" s="36"/>
      <c r="N859" s="36"/>
      <c r="O859" s="36"/>
    </row>
    <row r="860" spans="13:15" x14ac:dyDescent="0.4">
      <c r="M860" s="36"/>
      <c r="N860" s="36"/>
      <c r="O860" s="36"/>
    </row>
    <row r="861" spans="13:15" x14ac:dyDescent="0.4">
      <c r="M861" s="36"/>
      <c r="N861" s="36"/>
      <c r="O861" s="36"/>
    </row>
    <row r="862" spans="13:15" x14ac:dyDescent="0.4">
      <c r="M862" s="36"/>
      <c r="N862" s="36"/>
      <c r="O862" s="36"/>
    </row>
    <row r="863" spans="13:15" x14ac:dyDescent="0.4">
      <c r="M863" s="36"/>
      <c r="N863" s="36"/>
      <c r="O863" s="36"/>
    </row>
    <row r="864" spans="13:15" x14ac:dyDescent="0.4">
      <c r="M864" s="36"/>
      <c r="N864" s="36"/>
      <c r="O864" s="36"/>
    </row>
    <row r="865" spans="13:15" x14ac:dyDescent="0.4">
      <c r="M865" s="36"/>
      <c r="N865" s="36"/>
      <c r="O865" s="36"/>
    </row>
    <row r="866" spans="13:15" x14ac:dyDescent="0.4">
      <c r="M866" s="36"/>
      <c r="N866" s="36"/>
      <c r="O866" s="36"/>
    </row>
    <row r="867" spans="13:15" x14ac:dyDescent="0.4">
      <c r="M867" s="36"/>
      <c r="N867" s="36"/>
      <c r="O867" s="36"/>
    </row>
    <row r="868" spans="13:15" x14ac:dyDescent="0.4">
      <c r="M868" s="36"/>
      <c r="N868" s="36"/>
      <c r="O868" s="36"/>
    </row>
    <row r="869" spans="13:15" x14ac:dyDescent="0.4">
      <c r="M869" s="36"/>
      <c r="N869" s="36"/>
      <c r="O869" s="36"/>
    </row>
    <row r="870" spans="13:15" x14ac:dyDescent="0.4">
      <c r="M870" s="36"/>
      <c r="N870" s="36"/>
      <c r="O870" s="36"/>
    </row>
    <row r="871" spans="13:15" x14ac:dyDescent="0.4">
      <c r="M871" s="36"/>
      <c r="N871" s="36"/>
      <c r="O871" s="36"/>
    </row>
    <row r="872" spans="13:15" x14ac:dyDescent="0.4">
      <c r="M872" s="36"/>
      <c r="N872" s="36"/>
      <c r="O872" s="36"/>
    </row>
    <row r="873" spans="13:15" x14ac:dyDescent="0.4">
      <c r="M873" s="36"/>
      <c r="N873" s="36"/>
      <c r="O873" s="36"/>
    </row>
    <row r="874" spans="13:15" x14ac:dyDescent="0.4">
      <c r="M874" s="36"/>
      <c r="N874" s="36"/>
      <c r="O874" s="36"/>
    </row>
    <row r="875" spans="13:15" x14ac:dyDescent="0.4">
      <c r="M875" s="36"/>
      <c r="N875" s="36"/>
      <c r="O875" s="36"/>
    </row>
    <row r="876" spans="13:15" x14ac:dyDescent="0.4">
      <c r="M876" s="36"/>
      <c r="N876" s="36"/>
      <c r="O876" s="36"/>
    </row>
    <row r="877" spans="13:15" x14ac:dyDescent="0.4">
      <c r="M877" s="36"/>
      <c r="N877" s="36"/>
      <c r="O877" s="36"/>
    </row>
    <row r="878" spans="13:15" x14ac:dyDescent="0.4">
      <c r="M878" s="36"/>
      <c r="N878" s="36"/>
      <c r="O878" s="36"/>
    </row>
    <row r="879" spans="13:15" x14ac:dyDescent="0.4">
      <c r="M879" s="36"/>
      <c r="N879" s="36"/>
      <c r="O879" s="36"/>
    </row>
    <row r="880" spans="13:15" x14ac:dyDescent="0.4">
      <c r="M880" s="36"/>
      <c r="N880" s="36"/>
      <c r="O880" s="36"/>
    </row>
    <row r="881" spans="13:15" x14ac:dyDescent="0.4">
      <c r="M881" s="36"/>
      <c r="N881" s="36"/>
      <c r="O881" s="36"/>
    </row>
    <row r="882" spans="13:15" x14ac:dyDescent="0.4">
      <c r="M882" s="36"/>
      <c r="N882" s="36"/>
      <c r="O882" s="36"/>
    </row>
    <row r="883" spans="13:15" x14ac:dyDescent="0.4">
      <c r="M883" s="36"/>
      <c r="N883" s="36"/>
      <c r="O883" s="36"/>
    </row>
    <row r="884" spans="13:15" x14ac:dyDescent="0.4">
      <c r="M884" s="36"/>
      <c r="N884" s="36"/>
      <c r="O884" s="36"/>
    </row>
    <row r="885" spans="13:15" x14ac:dyDescent="0.4">
      <c r="M885" s="36"/>
      <c r="N885" s="36"/>
      <c r="O885" s="36"/>
    </row>
    <row r="886" spans="13:15" x14ac:dyDescent="0.4">
      <c r="M886" s="36"/>
      <c r="N886" s="36"/>
      <c r="O886" s="36"/>
    </row>
    <row r="887" spans="13:15" x14ac:dyDescent="0.4">
      <c r="M887" s="36"/>
      <c r="N887" s="36"/>
      <c r="O887" s="36"/>
    </row>
    <row r="888" spans="13:15" x14ac:dyDescent="0.4">
      <c r="M888" s="36"/>
      <c r="N888" s="36"/>
      <c r="O888" s="36"/>
    </row>
    <row r="889" spans="13:15" x14ac:dyDescent="0.4">
      <c r="M889" s="36"/>
      <c r="N889" s="36"/>
      <c r="O889" s="36"/>
    </row>
    <row r="890" spans="13:15" x14ac:dyDescent="0.4">
      <c r="M890" s="36"/>
      <c r="N890" s="36"/>
      <c r="O890" s="36"/>
    </row>
    <row r="891" spans="13:15" x14ac:dyDescent="0.4">
      <c r="M891" s="36"/>
      <c r="N891" s="36"/>
      <c r="O891" s="36"/>
    </row>
    <row r="892" spans="13:15" x14ac:dyDescent="0.4">
      <c r="M892" s="36"/>
      <c r="N892" s="36"/>
      <c r="O892" s="36"/>
    </row>
    <row r="893" spans="13:15" x14ac:dyDescent="0.4">
      <c r="M893" s="36"/>
      <c r="N893" s="36"/>
      <c r="O893" s="36"/>
    </row>
    <row r="894" spans="13:15" x14ac:dyDescent="0.4">
      <c r="M894" s="36"/>
      <c r="N894" s="36"/>
      <c r="O894" s="36"/>
    </row>
    <row r="895" spans="13:15" x14ac:dyDescent="0.4">
      <c r="M895" s="36"/>
      <c r="N895" s="36"/>
      <c r="O895" s="36"/>
    </row>
    <row r="896" spans="13:15" x14ac:dyDescent="0.4">
      <c r="M896" s="36"/>
      <c r="N896" s="36"/>
      <c r="O896" s="36"/>
    </row>
    <row r="897" spans="13:15" x14ac:dyDescent="0.4">
      <c r="M897" s="36"/>
      <c r="N897" s="36"/>
      <c r="O897" s="36"/>
    </row>
    <row r="898" spans="13:15" x14ac:dyDescent="0.4">
      <c r="M898" s="36"/>
      <c r="N898" s="36"/>
      <c r="O898" s="36"/>
    </row>
    <row r="899" spans="13:15" x14ac:dyDescent="0.4">
      <c r="M899" s="36"/>
      <c r="N899" s="36"/>
      <c r="O899" s="36"/>
    </row>
    <row r="900" spans="13:15" x14ac:dyDescent="0.4">
      <c r="M900" s="36"/>
      <c r="N900" s="36"/>
      <c r="O900" s="36"/>
    </row>
    <row r="901" spans="13:15" x14ac:dyDescent="0.4">
      <c r="M901" s="36"/>
      <c r="N901" s="36"/>
      <c r="O901" s="36"/>
    </row>
    <row r="902" spans="13:15" x14ac:dyDescent="0.4">
      <c r="M902" s="36"/>
      <c r="N902" s="36"/>
      <c r="O902" s="36"/>
    </row>
    <row r="903" spans="13:15" x14ac:dyDescent="0.4">
      <c r="M903" s="36"/>
      <c r="N903" s="36"/>
      <c r="O903" s="36"/>
    </row>
    <row r="904" spans="13:15" x14ac:dyDescent="0.4">
      <c r="M904" s="36"/>
      <c r="N904" s="36"/>
      <c r="O904" s="36"/>
    </row>
    <row r="905" spans="13:15" x14ac:dyDescent="0.4">
      <c r="M905" s="36"/>
      <c r="N905" s="36"/>
      <c r="O905" s="36"/>
    </row>
    <row r="906" spans="13:15" x14ac:dyDescent="0.4">
      <c r="M906" s="36"/>
      <c r="N906" s="36"/>
      <c r="O906" s="36"/>
    </row>
    <row r="907" spans="13:15" x14ac:dyDescent="0.4">
      <c r="M907" s="36"/>
      <c r="N907" s="36"/>
      <c r="O907" s="36"/>
    </row>
    <row r="908" spans="13:15" x14ac:dyDescent="0.4">
      <c r="M908" s="36"/>
      <c r="N908" s="36"/>
      <c r="O908" s="36"/>
    </row>
    <row r="909" spans="13:15" x14ac:dyDescent="0.4">
      <c r="M909" s="36"/>
      <c r="N909" s="36"/>
      <c r="O909" s="36"/>
    </row>
    <row r="910" spans="13:15" x14ac:dyDescent="0.4">
      <c r="M910" s="36"/>
      <c r="N910" s="36"/>
      <c r="O910" s="36"/>
    </row>
    <row r="911" spans="13:15" x14ac:dyDescent="0.4">
      <c r="M911" s="36"/>
      <c r="N911" s="36"/>
      <c r="O911" s="36"/>
    </row>
    <row r="912" spans="13:15" x14ac:dyDescent="0.4">
      <c r="M912" s="36"/>
      <c r="N912" s="36"/>
      <c r="O912" s="36"/>
    </row>
    <row r="913" spans="13:15" x14ac:dyDescent="0.4">
      <c r="M913" s="36"/>
      <c r="N913" s="36"/>
      <c r="O913" s="36"/>
    </row>
    <row r="914" spans="13:15" x14ac:dyDescent="0.4">
      <c r="M914" s="36"/>
      <c r="N914" s="36"/>
      <c r="O914" s="36"/>
    </row>
    <row r="915" spans="13:15" x14ac:dyDescent="0.4">
      <c r="M915" s="36"/>
      <c r="N915" s="36"/>
      <c r="O915" s="36"/>
    </row>
    <row r="916" spans="13:15" x14ac:dyDescent="0.4">
      <c r="M916" s="36"/>
      <c r="N916" s="36"/>
      <c r="O916" s="36"/>
    </row>
    <row r="917" spans="13:15" x14ac:dyDescent="0.4">
      <c r="M917" s="36"/>
      <c r="N917" s="36"/>
      <c r="O917" s="36"/>
    </row>
    <row r="918" spans="13:15" x14ac:dyDescent="0.4">
      <c r="M918" s="36"/>
      <c r="N918" s="36"/>
      <c r="O918" s="36"/>
    </row>
    <row r="919" spans="13:15" x14ac:dyDescent="0.4">
      <c r="M919" s="36"/>
      <c r="N919" s="36"/>
      <c r="O919" s="36"/>
    </row>
    <row r="920" spans="13:15" x14ac:dyDescent="0.4">
      <c r="M920" s="36"/>
      <c r="N920" s="36"/>
      <c r="O920" s="36"/>
    </row>
    <row r="921" spans="13:15" x14ac:dyDescent="0.4">
      <c r="M921" s="36"/>
      <c r="N921" s="36"/>
      <c r="O921" s="36"/>
    </row>
    <row r="922" spans="13:15" x14ac:dyDescent="0.4">
      <c r="M922" s="36"/>
      <c r="N922" s="36"/>
      <c r="O922" s="36"/>
    </row>
    <row r="923" spans="13:15" x14ac:dyDescent="0.4">
      <c r="M923" s="36"/>
      <c r="N923" s="36"/>
      <c r="O923" s="36"/>
    </row>
    <row r="924" spans="13:15" x14ac:dyDescent="0.4">
      <c r="M924" s="36"/>
      <c r="N924" s="36"/>
      <c r="O924" s="36"/>
    </row>
    <row r="925" spans="13:15" x14ac:dyDescent="0.4">
      <c r="M925" s="36"/>
      <c r="N925" s="36"/>
      <c r="O925" s="36"/>
    </row>
    <row r="926" spans="13:15" x14ac:dyDescent="0.4">
      <c r="M926" s="36"/>
      <c r="N926" s="36"/>
      <c r="O926" s="36"/>
    </row>
    <row r="927" spans="13:15" x14ac:dyDescent="0.4">
      <c r="M927" s="36"/>
      <c r="N927" s="36"/>
      <c r="O927" s="36"/>
    </row>
    <row r="928" spans="13:15" x14ac:dyDescent="0.4">
      <c r="M928" s="36"/>
      <c r="N928" s="36"/>
      <c r="O928" s="36"/>
    </row>
    <row r="929" spans="13:15" x14ac:dyDescent="0.4">
      <c r="M929" s="36"/>
      <c r="N929" s="36"/>
      <c r="O929" s="36"/>
    </row>
    <row r="930" spans="13:15" x14ac:dyDescent="0.4">
      <c r="M930" s="36"/>
      <c r="N930" s="36"/>
      <c r="O930" s="36"/>
    </row>
    <row r="931" spans="13:15" x14ac:dyDescent="0.4">
      <c r="M931" s="36"/>
      <c r="N931" s="36"/>
      <c r="O931" s="36"/>
    </row>
    <row r="932" spans="13:15" x14ac:dyDescent="0.4">
      <c r="M932" s="36"/>
      <c r="N932" s="36"/>
      <c r="O932" s="36"/>
    </row>
    <row r="933" spans="13:15" x14ac:dyDescent="0.4">
      <c r="M933" s="36"/>
      <c r="N933" s="36"/>
      <c r="O933" s="36"/>
    </row>
    <row r="934" spans="13:15" x14ac:dyDescent="0.4">
      <c r="M934" s="36"/>
      <c r="N934" s="36"/>
      <c r="O934" s="36"/>
    </row>
    <row r="935" spans="13:15" x14ac:dyDescent="0.4">
      <c r="M935" s="36"/>
      <c r="N935" s="36"/>
      <c r="O935" s="36"/>
    </row>
    <row r="936" spans="13:15" x14ac:dyDescent="0.4">
      <c r="M936" s="36"/>
      <c r="N936" s="36"/>
      <c r="O936" s="36"/>
    </row>
    <row r="937" spans="13:15" x14ac:dyDescent="0.4">
      <c r="M937" s="36"/>
      <c r="N937" s="36"/>
      <c r="O937" s="36"/>
    </row>
    <row r="938" spans="13:15" x14ac:dyDescent="0.4">
      <c r="M938" s="36"/>
      <c r="N938" s="36"/>
      <c r="O938" s="36"/>
    </row>
    <row r="939" spans="13:15" x14ac:dyDescent="0.4">
      <c r="M939" s="36"/>
      <c r="N939" s="36"/>
      <c r="O939" s="36"/>
    </row>
    <row r="940" spans="13:15" x14ac:dyDescent="0.4">
      <c r="M940" s="36"/>
      <c r="N940" s="36"/>
      <c r="O940" s="36"/>
    </row>
    <row r="941" spans="13:15" x14ac:dyDescent="0.4">
      <c r="M941" s="36"/>
      <c r="N941" s="36"/>
      <c r="O941" s="36"/>
    </row>
    <row r="942" spans="13:15" x14ac:dyDescent="0.4">
      <c r="M942" s="36"/>
      <c r="N942" s="36"/>
      <c r="O942" s="36"/>
    </row>
    <row r="943" spans="13:15" x14ac:dyDescent="0.4">
      <c r="M943" s="36"/>
      <c r="N943" s="36"/>
      <c r="O943" s="36"/>
    </row>
    <row r="944" spans="13:15" x14ac:dyDescent="0.4">
      <c r="M944" s="36"/>
      <c r="N944" s="36"/>
      <c r="O944" s="36"/>
    </row>
    <row r="945" spans="13:15" x14ac:dyDescent="0.4">
      <c r="M945" s="36"/>
      <c r="N945" s="36"/>
      <c r="O945" s="36"/>
    </row>
    <row r="946" spans="13:15" x14ac:dyDescent="0.4">
      <c r="M946" s="36"/>
      <c r="N946" s="36"/>
      <c r="O946" s="36"/>
    </row>
    <row r="947" spans="13:15" x14ac:dyDescent="0.4">
      <c r="M947" s="36"/>
      <c r="N947" s="36"/>
      <c r="O947" s="36"/>
    </row>
    <row r="948" spans="13:15" x14ac:dyDescent="0.4">
      <c r="M948" s="36"/>
      <c r="N948" s="36"/>
      <c r="O948" s="36"/>
    </row>
    <row r="949" spans="13:15" x14ac:dyDescent="0.4">
      <c r="M949" s="36"/>
      <c r="N949" s="36"/>
      <c r="O949" s="36"/>
    </row>
    <row r="950" spans="13:15" x14ac:dyDescent="0.4">
      <c r="M950" s="36"/>
      <c r="N950" s="36"/>
      <c r="O950" s="36"/>
    </row>
    <row r="951" spans="13:15" x14ac:dyDescent="0.4">
      <c r="M951" s="36"/>
      <c r="N951" s="36"/>
      <c r="O951" s="36"/>
    </row>
    <row r="952" spans="13:15" x14ac:dyDescent="0.4">
      <c r="M952" s="36"/>
      <c r="N952" s="36"/>
      <c r="O952" s="36"/>
    </row>
    <row r="953" spans="13:15" x14ac:dyDescent="0.4">
      <c r="M953" s="36"/>
      <c r="N953" s="36"/>
      <c r="O953" s="36"/>
    </row>
    <row r="954" spans="13:15" x14ac:dyDescent="0.4">
      <c r="M954" s="36"/>
      <c r="N954" s="36"/>
      <c r="O954" s="36"/>
    </row>
    <row r="955" spans="13:15" x14ac:dyDescent="0.4">
      <c r="M955" s="36"/>
      <c r="N955" s="36"/>
      <c r="O955" s="36"/>
    </row>
    <row r="956" spans="13:15" x14ac:dyDescent="0.4">
      <c r="M956" s="36"/>
      <c r="N956" s="36"/>
      <c r="O956" s="36"/>
    </row>
    <row r="957" spans="13:15" x14ac:dyDescent="0.4">
      <c r="M957" s="36"/>
      <c r="N957" s="36"/>
      <c r="O957" s="36"/>
    </row>
    <row r="958" spans="13:15" x14ac:dyDescent="0.4">
      <c r="M958" s="36"/>
      <c r="N958" s="36"/>
      <c r="O958" s="36"/>
    </row>
    <row r="959" spans="13:15" x14ac:dyDescent="0.4">
      <c r="M959" s="36"/>
      <c r="N959" s="36"/>
      <c r="O959" s="36"/>
    </row>
    <row r="960" spans="13:15" x14ac:dyDescent="0.4">
      <c r="M960" s="36"/>
      <c r="N960" s="36"/>
      <c r="O960" s="36"/>
    </row>
    <row r="961" spans="13:15" x14ac:dyDescent="0.4">
      <c r="M961" s="36"/>
      <c r="N961" s="36"/>
      <c r="O961" s="36"/>
    </row>
    <row r="962" spans="13:15" x14ac:dyDescent="0.4">
      <c r="M962" s="36"/>
      <c r="N962" s="36"/>
      <c r="O962" s="36"/>
    </row>
    <row r="963" spans="13:15" x14ac:dyDescent="0.4">
      <c r="M963" s="36"/>
      <c r="N963" s="36"/>
      <c r="O963" s="36"/>
    </row>
    <row r="964" spans="13:15" x14ac:dyDescent="0.4">
      <c r="M964" s="36"/>
      <c r="N964" s="36"/>
      <c r="O964" s="36"/>
    </row>
    <row r="965" spans="13:15" x14ac:dyDescent="0.4">
      <c r="M965" s="36"/>
      <c r="N965" s="36"/>
      <c r="O965" s="36"/>
    </row>
    <row r="966" spans="13:15" x14ac:dyDescent="0.4">
      <c r="M966" s="36"/>
      <c r="N966" s="36"/>
      <c r="O966" s="36"/>
    </row>
    <row r="967" spans="13:15" x14ac:dyDescent="0.4">
      <c r="M967" s="36"/>
      <c r="N967" s="36"/>
      <c r="O967" s="36"/>
    </row>
    <row r="968" spans="13:15" x14ac:dyDescent="0.4">
      <c r="M968" s="36"/>
      <c r="N968" s="36"/>
      <c r="O968" s="36"/>
    </row>
    <row r="969" spans="13:15" x14ac:dyDescent="0.4">
      <c r="M969" s="36"/>
      <c r="N969" s="36"/>
      <c r="O969" s="36"/>
    </row>
    <row r="970" spans="13:15" x14ac:dyDescent="0.4">
      <c r="M970" s="36"/>
      <c r="N970" s="36"/>
      <c r="O970" s="36"/>
    </row>
    <row r="971" spans="13:15" x14ac:dyDescent="0.4">
      <c r="M971" s="36"/>
      <c r="N971" s="36"/>
      <c r="O971" s="36"/>
    </row>
    <row r="972" spans="13:15" x14ac:dyDescent="0.4">
      <c r="M972" s="36"/>
      <c r="N972" s="36"/>
      <c r="O972" s="36"/>
    </row>
    <row r="973" spans="13:15" x14ac:dyDescent="0.4">
      <c r="M973" s="36"/>
      <c r="N973" s="36"/>
      <c r="O973" s="36"/>
    </row>
    <row r="974" spans="13:15" x14ac:dyDescent="0.4">
      <c r="M974" s="36"/>
      <c r="N974" s="36"/>
      <c r="O974" s="36"/>
    </row>
    <row r="975" spans="13:15" x14ac:dyDescent="0.4">
      <c r="M975" s="36"/>
      <c r="N975" s="36"/>
      <c r="O975" s="36"/>
    </row>
    <row r="976" spans="13:15" x14ac:dyDescent="0.4">
      <c r="M976" s="36"/>
      <c r="N976" s="36"/>
      <c r="O976" s="36"/>
    </row>
    <row r="977" spans="13:15" x14ac:dyDescent="0.4">
      <c r="M977" s="36"/>
      <c r="N977" s="36"/>
      <c r="O977" s="36"/>
    </row>
    <row r="978" spans="13:15" x14ac:dyDescent="0.4">
      <c r="M978" s="36"/>
      <c r="N978" s="36"/>
      <c r="O978" s="36"/>
    </row>
    <row r="979" spans="13:15" x14ac:dyDescent="0.4">
      <c r="M979" s="36"/>
      <c r="N979" s="36"/>
      <c r="O979" s="36"/>
    </row>
    <row r="980" spans="13:15" x14ac:dyDescent="0.4">
      <c r="M980" s="36"/>
      <c r="N980" s="36"/>
      <c r="O980" s="36"/>
    </row>
    <row r="981" spans="13:15" x14ac:dyDescent="0.4">
      <c r="M981" s="36"/>
      <c r="N981" s="36"/>
      <c r="O981" s="36"/>
    </row>
    <row r="982" spans="13:15" x14ac:dyDescent="0.4">
      <c r="M982" s="36"/>
      <c r="N982" s="36"/>
      <c r="O982" s="36"/>
    </row>
    <row r="983" spans="13:15" x14ac:dyDescent="0.4">
      <c r="M983" s="36"/>
      <c r="N983" s="36"/>
      <c r="O983" s="36"/>
    </row>
    <row r="984" spans="13:15" x14ac:dyDescent="0.4">
      <c r="M984" s="36"/>
      <c r="N984" s="36"/>
      <c r="O984" s="36"/>
    </row>
    <row r="985" spans="13:15" x14ac:dyDescent="0.4">
      <c r="M985" s="36"/>
      <c r="N985" s="36"/>
      <c r="O985" s="36"/>
    </row>
    <row r="986" spans="13:15" x14ac:dyDescent="0.4">
      <c r="M986" s="36"/>
      <c r="N986" s="36"/>
      <c r="O986" s="36"/>
    </row>
    <row r="987" spans="13:15" x14ac:dyDescent="0.4">
      <c r="M987" s="36"/>
      <c r="N987" s="36"/>
      <c r="O987" s="36"/>
    </row>
    <row r="988" spans="13:15" x14ac:dyDescent="0.4">
      <c r="M988" s="36"/>
      <c r="N988" s="36"/>
      <c r="O988" s="36"/>
    </row>
    <row r="989" spans="13:15" x14ac:dyDescent="0.4">
      <c r="M989" s="36"/>
      <c r="N989" s="36"/>
      <c r="O989" s="36"/>
    </row>
    <row r="990" spans="13:15" x14ac:dyDescent="0.4">
      <c r="M990" s="36"/>
      <c r="N990" s="36"/>
      <c r="O990" s="36"/>
    </row>
    <row r="991" spans="13:15" x14ac:dyDescent="0.4">
      <c r="M991" s="36"/>
      <c r="N991" s="36"/>
      <c r="O991" s="36"/>
    </row>
    <row r="992" spans="13:15" x14ac:dyDescent="0.4">
      <c r="M992" s="36"/>
      <c r="N992" s="36"/>
      <c r="O992" s="36"/>
    </row>
    <row r="993" spans="13:15" x14ac:dyDescent="0.4">
      <c r="M993" s="36"/>
      <c r="N993" s="36"/>
      <c r="O993" s="36"/>
    </row>
    <row r="994" spans="13:15" x14ac:dyDescent="0.4">
      <c r="M994" s="36"/>
      <c r="N994" s="36"/>
      <c r="O994" s="36"/>
    </row>
    <row r="995" spans="13:15" x14ac:dyDescent="0.4">
      <c r="M995" s="36"/>
      <c r="N995" s="36"/>
      <c r="O995" s="36"/>
    </row>
    <row r="996" spans="13:15" x14ac:dyDescent="0.4">
      <c r="M996" s="36"/>
      <c r="N996" s="36"/>
      <c r="O996" s="36"/>
    </row>
    <row r="997" spans="13:15" x14ac:dyDescent="0.4">
      <c r="M997" s="36"/>
      <c r="N997" s="36"/>
      <c r="O997" s="36"/>
    </row>
    <row r="998" spans="13:15" x14ac:dyDescent="0.4">
      <c r="M998" s="36"/>
      <c r="N998" s="36"/>
      <c r="O998" s="36"/>
    </row>
    <row r="999" spans="13:15" x14ac:dyDescent="0.4">
      <c r="M999" s="36"/>
      <c r="N999" s="36"/>
      <c r="O999" s="36"/>
    </row>
    <row r="1000" spans="13:15" x14ac:dyDescent="0.4">
      <c r="M1000" s="36"/>
      <c r="N1000" s="36"/>
      <c r="O1000" s="36"/>
    </row>
    <row r="1001" spans="13:15" x14ac:dyDescent="0.4">
      <c r="M1001" s="36"/>
      <c r="N1001" s="36"/>
      <c r="O1001" s="36"/>
    </row>
    <row r="1002" spans="13:15" x14ac:dyDescent="0.4">
      <c r="M1002" s="36"/>
      <c r="N1002" s="36"/>
      <c r="O1002" s="36"/>
    </row>
    <row r="1003" spans="13:15" x14ac:dyDescent="0.4">
      <c r="M1003" s="36"/>
      <c r="N1003" s="36"/>
      <c r="O1003" s="36"/>
    </row>
  </sheetData>
  <sheetProtection algorithmName="SHA-512" hashValue="k6Ni6KiEeDZhADXP7PtX0QXWHNWe22baVdAYsmvFZ/4FaXWcURs+L7cL2RJ2k9IH0iGnmYd//ctpuIn3BPFqIA==" saltValue="1YJUjhjfhvUZSgc8Ii4onQ==" spinCount="100000" sheet="1" objects="1" scenarios="1" selectLockedCells="1" selectUnlockedCells="1"/>
  <mergeCells count="68">
    <mergeCell ref="C51:I51"/>
    <mergeCell ref="C52:I52"/>
    <mergeCell ref="C53:I53"/>
    <mergeCell ref="M44:O44"/>
    <mergeCell ref="A45:J45"/>
    <mergeCell ref="A47:V47"/>
    <mergeCell ref="A48:V48"/>
    <mergeCell ref="A49:I49"/>
    <mergeCell ref="C50:I50"/>
    <mergeCell ref="U20:U37"/>
    <mergeCell ref="G38:G39"/>
    <mergeCell ref="K38:K39"/>
    <mergeCell ref="L38:L39"/>
    <mergeCell ref="P38:P39"/>
    <mergeCell ref="Q38:Q39"/>
    <mergeCell ref="R38:R39"/>
    <mergeCell ref="S38:S39"/>
    <mergeCell ref="T38:T39"/>
    <mergeCell ref="U38:U39"/>
    <mergeCell ref="T18:T19"/>
    <mergeCell ref="K20:K37"/>
    <mergeCell ref="L20:L37"/>
    <mergeCell ref="P20:P37"/>
    <mergeCell ref="Q20:Q37"/>
    <mergeCell ref="R20:R37"/>
    <mergeCell ref="S20:S37"/>
    <mergeCell ref="T20:T37"/>
    <mergeCell ref="S18:S19"/>
    <mergeCell ref="J18:J19"/>
    <mergeCell ref="K18:K19"/>
    <mergeCell ref="L18:L19"/>
    <mergeCell ref="M18:O18"/>
    <mergeCell ref="P18:R18"/>
    <mergeCell ref="I18:I19"/>
    <mergeCell ref="A16:V16"/>
    <mergeCell ref="A17:A19"/>
    <mergeCell ref="B17:B19"/>
    <mergeCell ref="C17:H17"/>
    <mergeCell ref="I17:J17"/>
    <mergeCell ref="K17:R17"/>
    <mergeCell ref="S17:T17"/>
    <mergeCell ref="U17:U19"/>
    <mergeCell ref="V17:V19"/>
    <mergeCell ref="C18:C19"/>
    <mergeCell ref="D18:D19"/>
    <mergeCell ref="E18:E19"/>
    <mergeCell ref="F18:F19"/>
    <mergeCell ref="G18:G19"/>
    <mergeCell ref="H18:H19"/>
    <mergeCell ref="A13:I13"/>
    <mergeCell ref="J13:V13"/>
    <mergeCell ref="A14:I14"/>
    <mergeCell ref="J14:V14"/>
    <mergeCell ref="A15:I15"/>
    <mergeCell ref="J15:V15"/>
    <mergeCell ref="A10:I10"/>
    <mergeCell ref="J10:V10"/>
    <mergeCell ref="A11:I11"/>
    <mergeCell ref="J11:V11"/>
    <mergeCell ref="A12:I12"/>
    <mergeCell ref="J12:V12"/>
    <mergeCell ref="A9:I9"/>
    <mergeCell ref="J9:V9"/>
    <mergeCell ref="K4:R4"/>
    <mergeCell ref="A6:V6"/>
    <mergeCell ref="A7:V7"/>
    <mergeCell ref="A8:I8"/>
    <mergeCell ref="J8:V8"/>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V975"/>
  <sheetViews>
    <sheetView showGridLines="0" topLeftCell="K28" zoomScale="55" zoomScaleNormal="55" zoomScaleSheetLayoutView="80" workbookViewId="0">
      <selection activeCell="L20" sqref="L20:L28"/>
    </sheetView>
  </sheetViews>
  <sheetFormatPr defaultColWidth="9.140625" defaultRowHeight="26.25" x14ac:dyDescent="0.4"/>
  <cols>
    <col min="1" max="1" width="13" style="726" customWidth="1"/>
    <col min="2" max="2" width="23.85546875" style="726" customWidth="1"/>
    <col min="3" max="3" width="51" style="726" customWidth="1"/>
    <col min="4" max="4" width="85.28515625" style="726" customWidth="1"/>
    <col min="5" max="5" width="84" style="726" customWidth="1"/>
    <col min="6" max="6" width="66.85546875" style="726" bestFit="1" customWidth="1"/>
    <col min="7" max="7" width="44.140625" style="726" customWidth="1"/>
    <col min="8" max="8" width="30.7109375" style="726" customWidth="1"/>
    <col min="9" max="9" width="17.5703125" style="726" customWidth="1"/>
    <col min="10" max="10" width="29.28515625" style="726" bestFit="1" customWidth="1"/>
    <col min="11" max="11" width="53.5703125" style="726" customWidth="1"/>
    <col min="12" max="12" width="36.42578125" style="726" customWidth="1"/>
    <col min="13" max="13" width="47" style="59" customWidth="1"/>
    <col min="14" max="14" width="48.5703125" style="59" customWidth="1"/>
    <col min="15" max="15" width="51" style="59" customWidth="1"/>
    <col min="16" max="16" width="38.42578125" style="726" customWidth="1"/>
    <col min="17" max="17" width="27.140625" style="726" customWidth="1"/>
    <col min="18" max="18" width="30" style="726" customWidth="1"/>
    <col min="19" max="19" width="25.42578125" style="726" customWidth="1"/>
    <col min="20" max="20" width="25" style="726" customWidth="1"/>
    <col min="21" max="21" width="20" style="726" customWidth="1"/>
    <col min="22" max="22" width="36" style="727" customWidth="1"/>
    <col min="23" max="27" width="9.140625" style="728"/>
    <col min="28" max="28" width="14" style="728" bestFit="1" customWidth="1"/>
    <col min="29" max="16384" width="9.140625" style="728"/>
  </cols>
  <sheetData>
    <row r="1" spans="1:22" x14ac:dyDescent="0.4">
      <c r="M1" s="36"/>
      <c r="N1" s="36"/>
      <c r="O1" s="36"/>
    </row>
    <row r="2" spans="1:22" x14ac:dyDescent="0.4">
      <c r="M2" s="36"/>
      <c r="N2" s="36"/>
      <c r="O2" s="36"/>
    </row>
    <row r="3" spans="1:22" x14ac:dyDescent="0.4">
      <c r="M3" s="36"/>
      <c r="N3" s="36"/>
      <c r="O3" s="36"/>
    </row>
    <row r="4" spans="1:22" ht="33.75" x14ac:dyDescent="0.4">
      <c r="I4" s="1319"/>
      <c r="J4" s="1319"/>
      <c r="K4" s="1319"/>
      <c r="L4" s="1319"/>
      <c r="M4" s="1319"/>
      <c r="N4" s="1319"/>
      <c r="O4" s="1319"/>
      <c r="P4" s="1319"/>
    </row>
    <row r="5" spans="1:22" ht="39" customHeight="1" x14ac:dyDescent="0.4">
      <c r="M5" s="36"/>
      <c r="N5" s="36"/>
      <c r="O5" s="36"/>
    </row>
    <row r="6" spans="1:22" ht="31.5" customHeight="1" x14ac:dyDescent="0.25">
      <c r="A6" s="1320" t="s">
        <v>0</v>
      </c>
      <c r="B6" s="1320"/>
      <c r="C6" s="1320"/>
      <c r="D6" s="1320"/>
      <c r="E6" s="1320"/>
      <c r="F6" s="1320"/>
      <c r="G6" s="1320"/>
      <c r="H6" s="1320"/>
      <c r="I6" s="1320"/>
      <c r="J6" s="1320"/>
      <c r="K6" s="1320"/>
      <c r="L6" s="1320"/>
      <c r="M6" s="1320"/>
      <c r="N6" s="1320"/>
      <c r="O6" s="1320"/>
      <c r="P6" s="1320"/>
      <c r="Q6" s="1320"/>
      <c r="R6" s="1320"/>
      <c r="S6" s="1320"/>
      <c r="T6" s="1320"/>
      <c r="U6" s="1320"/>
      <c r="V6" s="1320"/>
    </row>
    <row r="7" spans="1:22" x14ac:dyDescent="0.25">
      <c r="A7" s="1321" t="s">
        <v>1</v>
      </c>
      <c r="B7" s="1321"/>
      <c r="C7" s="1321"/>
      <c r="D7" s="1321"/>
      <c r="E7" s="1321"/>
      <c r="F7" s="1321"/>
      <c r="G7" s="1321"/>
      <c r="H7" s="1321"/>
      <c r="I7" s="1321"/>
      <c r="J7" s="1321"/>
      <c r="K7" s="1321"/>
      <c r="L7" s="1321"/>
      <c r="M7" s="1321"/>
      <c r="N7" s="1321"/>
      <c r="O7" s="1321"/>
      <c r="P7" s="1321"/>
      <c r="Q7" s="1321"/>
      <c r="R7" s="1321"/>
      <c r="S7" s="1321"/>
      <c r="T7" s="1321"/>
      <c r="U7" s="1321"/>
      <c r="V7" s="1321"/>
    </row>
    <row r="8" spans="1:22" ht="45" customHeight="1" x14ac:dyDescent="0.25">
      <c r="A8" s="1317" t="s">
        <v>2</v>
      </c>
      <c r="B8" s="1317"/>
      <c r="C8" s="1317"/>
      <c r="D8" s="1317"/>
      <c r="E8" s="1317"/>
      <c r="F8" s="1317"/>
      <c r="G8" s="1317"/>
      <c r="H8" s="1317"/>
      <c r="I8" s="1317"/>
      <c r="J8" s="1318" t="s">
        <v>2161</v>
      </c>
      <c r="K8" s="1318"/>
      <c r="L8" s="1318"/>
      <c r="M8" s="1318"/>
      <c r="N8" s="1318"/>
      <c r="O8" s="1318"/>
      <c r="P8" s="1318"/>
      <c r="Q8" s="1318"/>
      <c r="R8" s="1318"/>
      <c r="S8" s="1318"/>
      <c r="T8" s="1318"/>
      <c r="U8" s="1318"/>
      <c r="V8" s="1318"/>
    </row>
    <row r="9" spans="1:22" ht="45" customHeight="1" x14ac:dyDescent="0.25">
      <c r="A9" s="1317" t="s">
        <v>4</v>
      </c>
      <c r="B9" s="1317"/>
      <c r="C9" s="1317"/>
      <c r="D9" s="1317"/>
      <c r="E9" s="1317"/>
      <c r="F9" s="1317"/>
      <c r="G9" s="1317"/>
      <c r="H9" s="1317"/>
      <c r="I9" s="1317"/>
      <c r="J9" s="1318" t="s">
        <v>2162</v>
      </c>
      <c r="K9" s="1318"/>
      <c r="L9" s="1318"/>
      <c r="M9" s="1318"/>
      <c r="N9" s="1318"/>
      <c r="O9" s="1318"/>
      <c r="P9" s="1318"/>
      <c r="Q9" s="1318"/>
      <c r="R9" s="1318"/>
      <c r="S9" s="1318"/>
      <c r="T9" s="1318"/>
      <c r="U9" s="1318"/>
      <c r="V9" s="1318"/>
    </row>
    <row r="10" spans="1:22" ht="45" customHeight="1" x14ac:dyDescent="0.25">
      <c r="A10" s="1317" t="s">
        <v>6</v>
      </c>
      <c r="B10" s="1317"/>
      <c r="C10" s="1317"/>
      <c r="D10" s="1317"/>
      <c r="E10" s="1317"/>
      <c r="F10" s="1317"/>
      <c r="G10" s="1317"/>
      <c r="H10" s="1317"/>
      <c r="I10" s="1317"/>
      <c r="J10" s="1318" t="s">
        <v>7</v>
      </c>
      <c r="K10" s="1318"/>
      <c r="L10" s="1318"/>
      <c r="M10" s="1318"/>
      <c r="N10" s="1318"/>
      <c r="O10" s="1318"/>
      <c r="P10" s="1318"/>
      <c r="Q10" s="1318"/>
      <c r="R10" s="1318"/>
      <c r="S10" s="1318"/>
      <c r="T10" s="1318"/>
      <c r="U10" s="1318"/>
      <c r="V10" s="1318"/>
    </row>
    <row r="11" spans="1:22" ht="45" customHeight="1" x14ac:dyDescent="0.25">
      <c r="A11" s="1317" t="s">
        <v>8</v>
      </c>
      <c r="B11" s="1317"/>
      <c r="C11" s="1317"/>
      <c r="D11" s="1317"/>
      <c r="E11" s="1317"/>
      <c r="F11" s="1317"/>
      <c r="G11" s="1317"/>
      <c r="H11" s="1317"/>
      <c r="I11" s="1317"/>
      <c r="J11" s="1318" t="s">
        <v>2163</v>
      </c>
      <c r="K11" s="1318"/>
      <c r="L11" s="1318"/>
      <c r="M11" s="1318"/>
      <c r="N11" s="1318"/>
      <c r="O11" s="1318"/>
      <c r="P11" s="1318"/>
      <c r="Q11" s="1318"/>
      <c r="R11" s="1318"/>
      <c r="S11" s="1318"/>
      <c r="T11" s="1318"/>
      <c r="U11" s="1318"/>
      <c r="V11" s="1318"/>
    </row>
    <row r="12" spans="1:22" ht="61.5" customHeight="1" x14ac:dyDescent="0.25">
      <c r="A12" s="1317" t="s">
        <v>85</v>
      </c>
      <c r="B12" s="1317"/>
      <c r="C12" s="1317"/>
      <c r="D12" s="1317"/>
      <c r="E12" s="1317"/>
      <c r="F12" s="1317"/>
      <c r="G12" s="1317"/>
      <c r="H12" s="1317"/>
      <c r="I12" s="1317"/>
      <c r="J12" s="1318" t="s">
        <v>2164</v>
      </c>
      <c r="K12" s="1318"/>
      <c r="L12" s="1318"/>
      <c r="M12" s="1318"/>
      <c r="N12" s="1318"/>
      <c r="O12" s="1318"/>
      <c r="P12" s="1318"/>
      <c r="Q12" s="1318"/>
      <c r="R12" s="1318"/>
      <c r="S12" s="1318"/>
      <c r="T12" s="1318"/>
      <c r="U12" s="1318"/>
      <c r="V12" s="1318"/>
    </row>
    <row r="13" spans="1:22" ht="45" customHeight="1" x14ac:dyDescent="0.25">
      <c r="A13" s="1317" t="s">
        <v>12</v>
      </c>
      <c r="B13" s="1317"/>
      <c r="C13" s="1317"/>
      <c r="D13" s="1317"/>
      <c r="E13" s="1317"/>
      <c r="F13" s="1317"/>
      <c r="G13" s="1317"/>
      <c r="H13" s="1317"/>
      <c r="I13" s="1317"/>
      <c r="J13" s="1318" t="s">
        <v>87</v>
      </c>
      <c r="K13" s="1318"/>
      <c r="L13" s="1318"/>
      <c r="M13" s="1318"/>
      <c r="N13" s="1318"/>
      <c r="O13" s="1318"/>
      <c r="P13" s="1318"/>
      <c r="Q13" s="1318"/>
      <c r="R13" s="1318"/>
      <c r="S13" s="1318"/>
      <c r="T13" s="1318"/>
      <c r="U13" s="1318"/>
      <c r="V13" s="1318"/>
    </row>
    <row r="14" spans="1:22" ht="45" customHeight="1" x14ac:dyDescent="0.25">
      <c r="A14" s="1317" t="s">
        <v>14</v>
      </c>
      <c r="B14" s="1317"/>
      <c r="C14" s="1317"/>
      <c r="D14" s="1317"/>
      <c r="E14" s="1317"/>
      <c r="F14" s="1317"/>
      <c r="G14" s="1317"/>
      <c r="H14" s="1317"/>
      <c r="I14" s="1317"/>
      <c r="J14" s="1318" t="s">
        <v>1092</v>
      </c>
      <c r="K14" s="1318"/>
      <c r="L14" s="1318"/>
      <c r="M14" s="1318"/>
      <c r="N14" s="1318"/>
      <c r="O14" s="1318"/>
      <c r="P14" s="1318"/>
      <c r="Q14" s="1318"/>
      <c r="R14" s="1318"/>
      <c r="S14" s="1318"/>
      <c r="T14" s="1318"/>
      <c r="U14" s="1318"/>
      <c r="V14" s="1318"/>
    </row>
    <row r="15" spans="1:22" ht="108" customHeight="1" x14ac:dyDescent="0.25">
      <c r="A15" s="1322" t="s">
        <v>16</v>
      </c>
      <c r="B15" s="1322"/>
      <c r="C15" s="1322"/>
      <c r="D15" s="1322"/>
      <c r="E15" s="1322"/>
      <c r="F15" s="1322"/>
      <c r="G15" s="1322"/>
      <c r="H15" s="1322"/>
      <c r="I15" s="1322"/>
      <c r="J15" s="1323" t="s">
        <v>2165</v>
      </c>
      <c r="K15" s="1323"/>
      <c r="L15" s="1323"/>
      <c r="M15" s="1323"/>
      <c r="N15" s="1323"/>
      <c r="O15" s="1323"/>
      <c r="P15" s="1323"/>
      <c r="Q15" s="1323"/>
      <c r="R15" s="1323"/>
      <c r="S15" s="1323"/>
      <c r="T15" s="1323"/>
      <c r="U15" s="1323"/>
      <c r="V15" s="1323"/>
    </row>
    <row r="16" spans="1:22" s="729" customFormat="1" ht="54" customHeight="1" x14ac:dyDescent="0.25">
      <c r="A16" s="1330"/>
      <c r="B16" s="1330"/>
      <c r="C16" s="1330"/>
      <c r="D16" s="1330"/>
      <c r="E16" s="1330"/>
      <c r="F16" s="1330"/>
      <c r="G16" s="1330"/>
      <c r="H16" s="1330"/>
      <c r="I16" s="1330"/>
      <c r="J16" s="1330"/>
      <c r="K16" s="1330"/>
      <c r="L16" s="1330"/>
      <c r="M16" s="1330"/>
      <c r="N16" s="1330"/>
      <c r="O16" s="1330"/>
      <c r="P16" s="1330"/>
      <c r="Q16" s="1330"/>
      <c r="R16" s="1330"/>
      <c r="S16" s="1330"/>
      <c r="T16" s="1330"/>
      <c r="U16" s="1330"/>
      <c r="V16" s="1330"/>
    </row>
    <row r="17" spans="1:22" ht="60" customHeight="1" x14ac:dyDescent="0.25">
      <c r="A17" s="1222" t="s">
        <v>17</v>
      </c>
      <c r="B17" s="1222" t="s">
        <v>18</v>
      </c>
      <c r="C17" s="1223" t="s">
        <v>19</v>
      </c>
      <c r="D17" s="1224"/>
      <c r="E17" s="1224"/>
      <c r="F17" s="1224"/>
      <c r="G17" s="1224"/>
      <c r="H17" s="1225"/>
      <c r="I17" s="1223" t="s">
        <v>20</v>
      </c>
      <c r="J17" s="1225"/>
      <c r="K17" s="1331" t="s">
        <v>21</v>
      </c>
      <c r="L17" s="1331"/>
      <c r="M17" s="1331"/>
      <c r="N17" s="1331"/>
      <c r="O17" s="1331"/>
      <c r="P17" s="1331"/>
      <c r="Q17" s="1331"/>
      <c r="R17" s="1331"/>
      <c r="S17" s="1222" t="s">
        <v>22</v>
      </c>
      <c r="T17" s="1222"/>
      <c r="U17" s="1248" t="s">
        <v>89</v>
      </c>
      <c r="V17" s="1222" t="s">
        <v>24</v>
      </c>
    </row>
    <row r="18" spans="1:22" ht="48.75" customHeight="1" x14ac:dyDescent="0.25">
      <c r="A18" s="1222"/>
      <c r="B18" s="1222"/>
      <c r="C18" s="1217" t="s">
        <v>25</v>
      </c>
      <c r="D18" s="1218" t="s">
        <v>26</v>
      </c>
      <c r="E18" s="1218" t="s">
        <v>27</v>
      </c>
      <c r="F18" s="1217" t="s">
        <v>28</v>
      </c>
      <c r="G18" s="1218" t="s">
        <v>29</v>
      </c>
      <c r="H18" s="1218" t="s">
        <v>30</v>
      </c>
      <c r="I18" s="1217" t="s">
        <v>31</v>
      </c>
      <c r="J18" s="1218" t="s">
        <v>32</v>
      </c>
      <c r="K18" s="1331" t="s">
        <v>2166</v>
      </c>
      <c r="L18" s="1338" t="s">
        <v>2167</v>
      </c>
      <c r="M18" s="1245" t="s">
        <v>35</v>
      </c>
      <c r="N18" s="1246"/>
      <c r="O18" s="1247"/>
      <c r="P18" s="1245" t="s">
        <v>36</v>
      </c>
      <c r="Q18" s="1246"/>
      <c r="R18" s="1247"/>
      <c r="S18" s="1222" t="s">
        <v>90</v>
      </c>
      <c r="T18" s="1222" t="s">
        <v>91</v>
      </c>
      <c r="U18" s="1248"/>
      <c r="V18" s="1222"/>
    </row>
    <row r="19" spans="1:22" ht="79.900000000000006" customHeight="1" x14ac:dyDescent="0.25">
      <c r="A19" s="1222"/>
      <c r="B19" s="1222"/>
      <c r="C19" s="1217"/>
      <c r="D19" s="1219"/>
      <c r="E19" s="1219"/>
      <c r="F19" s="1217"/>
      <c r="G19" s="1220"/>
      <c r="H19" s="1220"/>
      <c r="I19" s="1217"/>
      <c r="J19" s="1220"/>
      <c r="K19" s="1331"/>
      <c r="L19" s="1339"/>
      <c r="M19" s="668" t="s">
        <v>39</v>
      </c>
      <c r="N19" s="668" t="s">
        <v>40</v>
      </c>
      <c r="O19" s="668" t="s">
        <v>41</v>
      </c>
      <c r="P19" s="668" t="s">
        <v>42</v>
      </c>
      <c r="Q19" s="668" t="s">
        <v>43</v>
      </c>
      <c r="R19" s="668" t="s">
        <v>44</v>
      </c>
      <c r="S19" s="1222"/>
      <c r="T19" s="1222"/>
      <c r="U19" s="1248"/>
      <c r="V19" s="1222"/>
    </row>
    <row r="20" spans="1:22" ht="210" customHeight="1" x14ac:dyDescent="0.25">
      <c r="A20" s="730">
        <v>1</v>
      </c>
      <c r="B20" s="730" t="s">
        <v>45</v>
      </c>
      <c r="C20" s="730" t="s">
        <v>2168</v>
      </c>
      <c r="D20" s="730" t="s">
        <v>2169</v>
      </c>
      <c r="E20" s="730" t="s">
        <v>2170</v>
      </c>
      <c r="F20" s="730" t="s">
        <v>2171</v>
      </c>
      <c r="G20" s="730" t="s">
        <v>2172</v>
      </c>
      <c r="H20" s="730" t="s">
        <v>2173</v>
      </c>
      <c r="I20" s="731" t="s">
        <v>65</v>
      </c>
      <c r="J20" s="731" t="s">
        <v>2174</v>
      </c>
      <c r="K20" s="1281">
        <v>564012.63</v>
      </c>
      <c r="L20" s="1311">
        <v>571327.37</v>
      </c>
      <c r="M20" s="699" t="s">
        <v>2175</v>
      </c>
      <c r="N20" s="699" t="s">
        <v>1272</v>
      </c>
      <c r="O20" s="699" t="s">
        <v>1272</v>
      </c>
      <c r="P20" s="1281">
        <v>7727.9</v>
      </c>
      <c r="Q20" s="1281">
        <f>527900.686666667-P20</f>
        <v>520172.78666666697</v>
      </c>
      <c r="R20" s="1314">
        <f>P20+Q20</f>
        <v>527900.686666667</v>
      </c>
      <c r="S20" s="1294">
        <f>R20-L20</f>
        <v>-43426.683333333</v>
      </c>
      <c r="T20" s="1335">
        <f>IFERROR(S20/L20*100,0)</f>
        <v>-7.6010157422237628</v>
      </c>
      <c r="U20" s="1335">
        <f>IFERROR(R20/$R$44*100,0)</f>
        <v>100</v>
      </c>
      <c r="V20" s="732" t="s">
        <v>2176</v>
      </c>
    </row>
    <row r="21" spans="1:22" ht="185.25" customHeight="1" x14ac:dyDescent="0.25">
      <c r="A21" s="730">
        <v>2</v>
      </c>
      <c r="B21" s="730" t="s">
        <v>45</v>
      </c>
      <c r="C21" s="730" t="s">
        <v>2177</v>
      </c>
      <c r="D21" s="730" t="s">
        <v>2178</v>
      </c>
      <c r="E21" s="733" t="s">
        <v>2179</v>
      </c>
      <c r="F21" s="730" t="s">
        <v>2180</v>
      </c>
      <c r="G21" s="730" t="s">
        <v>2172</v>
      </c>
      <c r="H21" s="730" t="s">
        <v>2181</v>
      </c>
      <c r="I21" s="731" t="s">
        <v>65</v>
      </c>
      <c r="J21" s="731" t="s">
        <v>53</v>
      </c>
      <c r="K21" s="1282"/>
      <c r="L21" s="1312"/>
      <c r="M21" s="699" t="s">
        <v>189</v>
      </c>
      <c r="N21" s="699" t="s">
        <v>2182</v>
      </c>
      <c r="O21" s="699" t="s">
        <v>2182</v>
      </c>
      <c r="P21" s="1282"/>
      <c r="Q21" s="1282"/>
      <c r="R21" s="1292"/>
      <c r="S21" s="1295"/>
      <c r="T21" s="1336"/>
      <c r="U21" s="1336"/>
      <c r="V21" s="732" t="s">
        <v>2181</v>
      </c>
    </row>
    <row r="22" spans="1:22" ht="195" customHeight="1" x14ac:dyDescent="0.25">
      <c r="A22" s="730">
        <v>3</v>
      </c>
      <c r="B22" s="730" t="s">
        <v>45</v>
      </c>
      <c r="C22" s="730" t="s">
        <v>2183</v>
      </c>
      <c r="D22" s="730" t="s">
        <v>2184</v>
      </c>
      <c r="E22" s="730" t="s">
        <v>2185</v>
      </c>
      <c r="F22" s="730" t="s">
        <v>2186</v>
      </c>
      <c r="G22" s="730" t="s">
        <v>2172</v>
      </c>
      <c r="H22" s="730" t="s">
        <v>2187</v>
      </c>
      <c r="I22" s="731" t="s">
        <v>65</v>
      </c>
      <c r="J22" s="731" t="s">
        <v>52</v>
      </c>
      <c r="K22" s="1282"/>
      <c r="L22" s="1312"/>
      <c r="M22" s="699" t="s">
        <v>2175</v>
      </c>
      <c r="N22" s="699" t="s">
        <v>1272</v>
      </c>
      <c r="O22" s="699" t="s">
        <v>1272</v>
      </c>
      <c r="P22" s="1282"/>
      <c r="Q22" s="1282"/>
      <c r="R22" s="1292"/>
      <c r="S22" s="1295"/>
      <c r="T22" s="1336"/>
      <c r="U22" s="1336"/>
      <c r="V22" s="732" t="s">
        <v>2188</v>
      </c>
    </row>
    <row r="23" spans="1:22" ht="124.5" customHeight="1" x14ac:dyDescent="0.25">
      <c r="A23" s="730">
        <v>4</v>
      </c>
      <c r="B23" s="730" t="s">
        <v>45</v>
      </c>
      <c r="C23" s="730" t="s">
        <v>2189</v>
      </c>
      <c r="D23" s="730" t="s">
        <v>2190</v>
      </c>
      <c r="E23" s="730" t="s">
        <v>2191</v>
      </c>
      <c r="F23" s="730" t="s">
        <v>2192</v>
      </c>
      <c r="G23" s="730" t="s">
        <v>2193</v>
      </c>
      <c r="H23" s="730" t="s">
        <v>2194</v>
      </c>
      <c r="I23" s="731" t="s">
        <v>65</v>
      </c>
      <c r="J23" s="731" t="s">
        <v>53</v>
      </c>
      <c r="K23" s="1282"/>
      <c r="L23" s="1312"/>
      <c r="M23" s="699" t="s">
        <v>2195</v>
      </c>
      <c r="N23" s="699" t="s">
        <v>2196</v>
      </c>
      <c r="O23" s="699" t="s">
        <v>2196</v>
      </c>
      <c r="P23" s="1282"/>
      <c r="Q23" s="1282"/>
      <c r="R23" s="1292"/>
      <c r="S23" s="1295"/>
      <c r="T23" s="1336"/>
      <c r="U23" s="1336"/>
      <c r="V23" s="732" t="s">
        <v>2181</v>
      </c>
    </row>
    <row r="24" spans="1:22" ht="183.75" x14ac:dyDescent="0.25">
      <c r="A24" s="730">
        <v>5</v>
      </c>
      <c r="B24" s="730" t="s">
        <v>45</v>
      </c>
      <c r="C24" s="730" t="s">
        <v>2197</v>
      </c>
      <c r="D24" s="730" t="s">
        <v>2198</v>
      </c>
      <c r="E24" s="730" t="s">
        <v>2199</v>
      </c>
      <c r="F24" s="730" t="s">
        <v>2200</v>
      </c>
      <c r="G24" s="730" t="s">
        <v>2201</v>
      </c>
      <c r="H24" s="730" t="s">
        <v>2194</v>
      </c>
      <c r="I24" s="731" t="s">
        <v>65</v>
      </c>
      <c r="J24" s="731" t="s">
        <v>53</v>
      </c>
      <c r="K24" s="1282"/>
      <c r="L24" s="1312"/>
      <c r="M24" s="699" t="s">
        <v>2195</v>
      </c>
      <c r="N24" s="699" t="s">
        <v>2196</v>
      </c>
      <c r="O24" s="699" t="s">
        <v>2196</v>
      </c>
      <c r="P24" s="1282"/>
      <c r="Q24" s="1282"/>
      <c r="R24" s="1292"/>
      <c r="S24" s="1295"/>
      <c r="T24" s="1336"/>
      <c r="U24" s="1336"/>
      <c r="V24" s="732" t="s">
        <v>2181</v>
      </c>
    </row>
    <row r="25" spans="1:22" ht="165.75" customHeight="1" x14ac:dyDescent="0.25">
      <c r="A25" s="730">
        <v>6</v>
      </c>
      <c r="B25" s="730" t="s">
        <v>45</v>
      </c>
      <c r="C25" s="730" t="s">
        <v>2202</v>
      </c>
      <c r="D25" s="730" t="s">
        <v>2190</v>
      </c>
      <c r="E25" s="730" t="s">
        <v>2203</v>
      </c>
      <c r="F25" s="730" t="s">
        <v>2204</v>
      </c>
      <c r="G25" s="730" t="s">
        <v>2205</v>
      </c>
      <c r="H25" s="730" t="s">
        <v>2181</v>
      </c>
      <c r="I25" s="731" t="s">
        <v>65</v>
      </c>
      <c r="J25" s="731" t="s">
        <v>53</v>
      </c>
      <c r="K25" s="1282"/>
      <c r="L25" s="1312"/>
      <c r="M25" s="699" t="s">
        <v>189</v>
      </c>
      <c r="N25" s="699" t="s">
        <v>2182</v>
      </c>
      <c r="O25" s="699" t="s">
        <v>2182</v>
      </c>
      <c r="P25" s="1282"/>
      <c r="Q25" s="1282"/>
      <c r="R25" s="1292"/>
      <c r="S25" s="1295"/>
      <c r="T25" s="1336"/>
      <c r="U25" s="1336"/>
      <c r="V25" s="732" t="s">
        <v>2181</v>
      </c>
    </row>
    <row r="26" spans="1:22" ht="200.25" customHeight="1" x14ac:dyDescent="0.25">
      <c r="A26" s="730">
        <v>7</v>
      </c>
      <c r="B26" s="730" t="s">
        <v>45</v>
      </c>
      <c r="C26" s="730" t="s">
        <v>2168</v>
      </c>
      <c r="D26" s="730" t="s">
        <v>2169</v>
      </c>
      <c r="E26" s="730" t="s">
        <v>2170</v>
      </c>
      <c r="F26" s="730" t="s">
        <v>2171</v>
      </c>
      <c r="G26" s="730" t="s">
        <v>2172</v>
      </c>
      <c r="H26" s="730" t="s">
        <v>2173</v>
      </c>
      <c r="I26" s="731" t="s">
        <v>65</v>
      </c>
      <c r="J26" s="731" t="s">
        <v>2174</v>
      </c>
      <c r="K26" s="1282"/>
      <c r="L26" s="1312"/>
      <c r="M26" s="73" t="s">
        <v>189</v>
      </c>
      <c r="N26" s="73" t="s">
        <v>189</v>
      </c>
      <c r="O26" s="73" t="s">
        <v>189</v>
      </c>
      <c r="P26" s="1282"/>
      <c r="Q26" s="1282"/>
      <c r="R26" s="1292"/>
      <c r="S26" s="1295"/>
      <c r="T26" s="1336"/>
      <c r="U26" s="1336"/>
      <c r="V26" s="732" t="s">
        <v>2181</v>
      </c>
    </row>
    <row r="27" spans="1:22" ht="180" customHeight="1" x14ac:dyDescent="0.25">
      <c r="A27" s="730">
        <v>8</v>
      </c>
      <c r="B27" s="730" t="s">
        <v>45</v>
      </c>
      <c r="C27" s="730" t="s">
        <v>2177</v>
      </c>
      <c r="D27" s="730" t="s">
        <v>2178</v>
      </c>
      <c r="E27" s="730" t="s">
        <v>2179</v>
      </c>
      <c r="F27" s="730" t="s">
        <v>2180</v>
      </c>
      <c r="G27" s="730" t="s">
        <v>2172</v>
      </c>
      <c r="H27" s="730" t="s">
        <v>2181</v>
      </c>
      <c r="I27" s="731" t="s">
        <v>65</v>
      </c>
      <c r="J27" s="731" t="s">
        <v>53</v>
      </c>
      <c r="K27" s="1282"/>
      <c r="L27" s="1312"/>
      <c r="M27" s="1324" t="s">
        <v>2206</v>
      </c>
      <c r="N27" s="1325"/>
      <c r="O27" s="1326"/>
      <c r="P27" s="1282"/>
      <c r="Q27" s="1282"/>
      <c r="R27" s="1292"/>
      <c r="S27" s="1295"/>
      <c r="T27" s="1336"/>
      <c r="U27" s="1336"/>
      <c r="V27" s="732" t="s">
        <v>2207</v>
      </c>
    </row>
    <row r="28" spans="1:22" ht="189.75" customHeight="1" x14ac:dyDescent="0.25">
      <c r="A28" s="730">
        <v>9</v>
      </c>
      <c r="B28" s="730" t="s">
        <v>45</v>
      </c>
      <c r="C28" s="730" t="s">
        <v>2183</v>
      </c>
      <c r="D28" s="730" t="s">
        <v>2184</v>
      </c>
      <c r="E28" s="730" t="s">
        <v>2185</v>
      </c>
      <c r="F28" s="730" t="s">
        <v>2186</v>
      </c>
      <c r="G28" s="730" t="s">
        <v>2172</v>
      </c>
      <c r="H28" s="730" t="s">
        <v>2187</v>
      </c>
      <c r="I28" s="731" t="s">
        <v>65</v>
      </c>
      <c r="J28" s="731" t="s">
        <v>52</v>
      </c>
      <c r="K28" s="1283"/>
      <c r="L28" s="1312"/>
      <c r="M28" s="73" t="s">
        <v>189</v>
      </c>
      <c r="N28" s="73" t="s">
        <v>189</v>
      </c>
      <c r="O28" s="73" t="s">
        <v>189</v>
      </c>
      <c r="P28" s="1283"/>
      <c r="Q28" s="1283"/>
      <c r="R28" s="1293"/>
      <c r="S28" s="1296"/>
      <c r="T28" s="1337"/>
      <c r="U28" s="1337"/>
      <c r="V28" s="732" t="s">
        <v>2181</v>
      </c>
    </row>
    <row r="29" spans="1:22" ht="55.5" hidden="1" customHeight="1" x14ac:dyDescent="0.25">
      <c r="A29" s="732">
        <v>11</v>
      </c>
      <c r="B29" s="734"/>
      <c r="C29" s="734"/>
      <c r="D29" s="734"/>
      <c r="E29" s="734"/>
      <c r="F29" s="734"/>
      <c r="G29" s="734"/>
      <c r="H29" s="735"/>
      <c r="I29" s="736"/>
      <c r="J29" s="736"/>
      <c r="K29" s="716"/>
      <c r="L29" s="717"/>
      <c r="M29" s="73"/>
      <c r="N29" s="73"/>
      <c r="O29" s="73"/>
      <c r="P29" s="716"/>
      <c r="Q29" s="716"/>
      <c r="R29" s="718">
        <f>P29+Q29</f>
        <v>0</v>
      </c>
      <c r="S29" s="737">
        <f t="shared" ref="S29:S44" si="0">R29-K29</f>
        <v>0</v>
      </c>
      <c r="T29" s="738">
        <f t="shared" ref="T29:T44" si="1">IFERROR(S29/K29*100,0)</f>
        <v>0</v>
      </c>
      <c r="U29" s="738">
        <f>IFERROR(R29/$R$44*100,0)</f>
        <v>0</v>
      </c>
      <c r="V29" s="734"/>
    </row>
    <row r="30" spans="1:22" ht="55.5" hidden="1" customHeight="1" x14ac:dyDescent="0.4">
      <c r="A30" s="732">
        <v>12</v>
      </c>
      <c r="B30" s="734"/>
      <c r="C30" s="734"/>
      <c r="D30" s="734"/>
      <c r="F30" s="734"/>
      <c r="G30" s="734"/>
      <c r="H30" s="735"/>
      <c r="I30" s="736"/>
      <c r="J30" s="736"/>
      <c r="K30" s="716"/>
      <c r="L30" s="717"/>
      <c r="M30" s="73"/>
      <c r="N30" s="73"/>
      <c r="O30" s="73"/>
      <c r="P30" s="716"/>
      <c r="Q30" s="716"/>
      <c r="R30" s="718">
        <f t="shared" ref="R30:R43" si="2">P30+Q30</f>
        <v>0</v>
      </c>
      <c r="S30" s="737">
        <f t="shared" si="0"/>
        <v>0</v>
      </c>
      <c r="T30" s="738">
        <f t="shared" si="1"/>
        <v>0</v>
      </c>
      <c r="U30" s="738">
        <f t="shared" ref="U30:U38" si="3">IFERROR(R30/$R$44*100,0)</f>
        <v>0</v>
      </c>
      <c r="V30" s="734"/>
    </row>
    <row r="31" spans="1:22" ht="55.5" hidden="1" customHeight="1" x14ac:dyDescent="0.25">
      <c r="A31" s="732">
        <v>13</v>
      </c>
      <c r="B31" s="734"/>
      <c r="C31" s="734"/>
      <c r="D31" s="734"/>
      <c r="E31" s="734"/>
      <c r="F31" s="734"/>
      <c r="G31" s="734"/>
      <c r="H31" s="735"/>
      <c r="I31" s="736"/>
      <c r="J31" s="736"/>
      <c r="K31" s="716"/>
      <c r="L31" s="717"/>
      <c r="M31" s="73"/>
      <c r="N31" s="73"/>
      <c r="O31" s="73"/>
      <c r="P31" s="716"/>
      <c r="Q31" s="716"/>
      <c r="R31" s="718">
        <f t="shared" si="2"/>
        <v>0</v>
      </c>
      <c r="S31" s="737">
        <f t="shared" si="0"/>
        <v>0</v>
      </c>
      <c r="T31" s="738">
        <f t="shared" si="1"/>
        <v>0</v>
      </c>
      <c r="U31" s="738">
        <f t="shared" si="3"/>
        <v>0</v>
      </c>
      <c r="V31" s="734"/>
    </row>
    <row r="32" spans="1:22" ht="55.5" hidden="1" customHeight="1" x14ac:dyDescent="0.25">
      <c r="A32" s="732">
        <v>14</v>
      </c>
      <c r="B32" s="734"/>
      <c r="C32" s="734"/>
      <c r="D32" s="734"/>
      <c r="E32" s="734"/>
      <c r="F32" s="734"/>
      <c r="G32" s="734"/>
      <c r="H32" s="735"/>
      <c r="I32" s="736"/>
      <c r="J32" s="736"/>
      <c r="K32" s="716"/>
      <c r="L32" s="717"/>
      <c r="M32" s="77"/>
      <c r="N32" s="77"/>
      <c r="O32" s="77"/>
      <c r="P32" s="716"/>
      <c r="Q32" s="716"/>
      <c r="R32" s="718">
        <f t="shared" si="2"/>
        <v>0</v>
      </c>
      <c r="S32" s="737">
        <f t="shared" si="0"/>
        <v>0</v>
      </c>
      <c r="T32" s="738">
        <f t="shared" si="1"/>
        <v>0</v>
      </c>
      <c r="U32" s="738">
        <f t="shared" si="3"/>
        <v>0</v>
      </c>
      <c r="V32" s="734"/>
    </row>
    <row r="33" spans="1:22" ht="55.5" hidden="1" customHeight="1" x14ac:dyDescent="0.4">
      <c r="A33" s="732">
        <v>15</v>
      </c>
      <c r="B33" s="734"/>
      <c r="C33" s="734"/>
      <c r="D33" s="734"/>
      <c r="E33" s="734"/>
      <c r="F33" s="734"/>
      <c r="G33" s="734"/>
      <c r="H33" s="735"/>
      <c r="I33" s="736"/>
      <c r="J33" s="736"/>
      <c r="K33" s="716"/>
      <c r="L33" s="717"/>
      <c r="M33" s="78"/>
      <c r="N33" s="78"/>
      <c r="O33" s="78"/>
      <c r="P33" s="716"/>
      <c r="Q33" s="716"/>
      <c r="R33" s="718">
        <f t="shared" si="2"/>
        <v>0</v>
      </c>
      <c r="S33" s="737">
        <f t="shared" si="0"/>
        <v>0</v>
      </c>
      <c r="T33" s="738">
        <f t="shared" si="1"/>
        <v>0</v>
      </c>
      <c r="U33" s="738">
        <f t="shared" si="3"/>
        <v>0</v>
      </c>
      <c r="V33" s="734"/>
    </row>
    <row r="34" spans="1:22" ht="55.5" hidden="1" customHeight="1" x14ac:dyDescent="0.25">
      <c r="A34" s="732">
        <v>16</v>
      </c>
      <c r="B34" s="734"/>
      <c r="C34" s="734"/>
      <c r="D34" s="734"/>
      <c r="E34" s="734"/>
      <c r="F34" s="734"/>
      <c r="G34" s="734"/>
      <c r="H34" s="735"/>
      <c r="I34" s="736"/>
      <c r="J34" s="736"/>
      <c r="K34" s="716"/>
      <c r="L34" s="716"/>
      <c r="M34" s="713"/>
      <c r="N34" s="713"/>
      <c r="O34" s="713"/>
      <c r="P34" s="716"/>
      <c r="Q34" s="716"/>
      <c r="R34" s="718">
        <f t="shared" si="2"/>
        <v>0</v>
      </c>
      <c r="S34" s="737">
        <f t="shared" si="0"/>
        <v>0</v>
      </c>
      <c r="T34" s="738">
        <f t="shared" si="1"/>
        <v>0</v>
      </c>
      <c r="U34" s="738">
        <f t="shared" si="3"/>
        <v>0</v>
      </c>
      <c r="V34" s="734"/>
    </row>
    <row r="35" spans="1:22" ht="55.5" hidden="1" customHeight="1" x14ac:dyDescent="0.25">
      <c r="A35" s="732">
        <v>17</v>
      </c>
      <c r="B35" s="734"/>
      <c r="C35" s="734"/>
      <c r="D35" s="734"/>
      <c r="E35" s="734"/>
      <c r="F35" s="734"/>
      <c r="G35" s="734"/>
      <c r="H35" s="735"/>
      <c r="I35" s="736"/>
      <c r="J35" s="736"/>
      <c r="K35" s="716"/>
      <c r="L35" s="716"/>
      <c r="M35" s="713"/>
      <c r="N35" s="713"/>
      <c r="O35" s="713"/>
      <c r="P35" s="716"/>
      <c r="Q35" s="716"/>
      <c r="R35" s="718">
        <f t="shared" si="2"/>
        <v>0</v>
      </c>
      <c r="S35" s="737">
        <f t="shared" si="0"/>
        <v>0</v>
      </c>
      <c r="T35" s="738">
        <f t="shared" si="1"/>
        <v>0</v>
      </c>
      <c r="U35" s="738">
        <f t="shared" si="3"/>
        <v>0</v>
      </c>
      <c r="V35" s="734"/>
    </row>
    <row r="36" spans="1:22" ht="55.5" hidden="1" customHeight="1" x14ac:dyDescent="0.25">
      <c r="A36" s="732">
        <v>18</v>
      </c>
      <c r="B36" s="734"/>
      <c r="C36" s="734"/>
      <c r="D36" s="734"/>
      <c r="E36" s="734"/>
      <c r="F36" s="734"/>
      <c r="G36" s="734"/>
      <c r="H36" s="735"/>
      <c r="I36" s="736"/>
      <c r="J36" s="736"/>
      <c r="K36" s="716"/>
      <c r="L36" s="717"/>
      <c r="M36" s="36"/>
      <c r="N36" s="36"/>
      <c r="O36" s="36"/>
      <c r="P36" s="716"/>
      <c r="Q36" s="716"/>
      <c r="R36" s="718">
        <f t="shared" si="2"/>
        <v>0</v>
      </c>
      <c r="S36" s="737">
        <f t="shared" si="0"/>
        <v>0</v>
      </c>
      <c r="T36" s="738">
        <f t="shared" si="1"/>
        <v>0</v>
      </c>
      <c r="U36" s="738">
        <f t="shared" si="3"/>
        <v>0</v>
      </c>
      <c r="V36" s="734"/>
    </row>
    <row r="37" spans="1:22" ht="55.5" hidden="1" customHeight="1" x14ac:dyDescent="0.25">
      <c r="A37" s="732">
        <v>19</v>
      </c>
      <c r="B37" s="734"/>
      <c r="C37" s="734"/>
      <c r="D37" s="734"/>
      <c r="E37" s="734"/>
      <c r="F37" s="734"/>
      <c r="G37" s="734"/>
      <c r="H37" s="735"/>
      <c r="I37" s="736"/>
      <c r="J37" s="736"/>
      <c r="K37" s="716"/>
      <c r="L37" s="717"/>
      <c r="M37" s="36"/>
      <c r="N37" s="36"/>
      <c r="O37" s="36"/>
      <c r="P37" s="716"/>
      <c r="Q37" s="716"/>
      <c r="R37" s="718">
        <f t="shared" si="2"/>
        <v>0</v>
      </c>
      <c r="S37" s="737">
        <f t="shared" si="0"/>
        <v>0</v>
      </c>
      <c r="T37" s="738">
        <f t="shared" si="1"/>
        <v>0</v>
      </c>
      <c r="U37" s="738">
        <f t="shared" si="3"/>
        <v>0</v>
      </c>
      <c r="V37" s="734"/>
    </row>
    <row r="38" spans="1:22" ht="55.5" hidden="1" customHeight="1" x14ac:dyDescent="0.25">
      <c r="A38" s="732">
        <v>20</v>
      </c>
      <c r="B38" s="734"/>
      <c r="C38" s="734"/>
      <c r="D38" s="734"/>
      <c r="E38" s="734"/>
      <c r="F38" s="734"/>
      <c r="G38" s="734"/>
      <c r="H38" s="735"/>
      <c r="I38" s="736"/>
      <c r="J38" s="736"/>
      <c r="K38" s="716"/>
      <c r="L38" s="717"/>
      <c r="M38" s="36"/>
      <c r="N38" s="36"/>
      <c r="O38" s="36"/>
      <c r="P38" s="716"/>
      <c r="Q38" s="716"/>
      <c r="R38" s="718">
        <f t="shared" si="2"/>
        <v>0</v>
      </c>
      <c r="S38" s="737">
        <f t="shared" si="0"/>
        <v>0</v>
      </c>
      <c r="T38" s="738">
        <f t="shared" si="1"/>
        <v>0</v>
      </c>
      <c r="U38" s="738">
        <f t="shared" si="3"/>
        <v>0</v>
      </c>
      <c r="V38" s="734"/>
    </row>
    <row r="39" spans="1:22" ht="55.5" hidden="1" customHeight="1" x14ac:dyDescent="0.25">
      <c r="A39" s="732">
        <v>21</v>
      </c>
      <c r="B39" s="734"/>
      <c r="C39" s="734"/>
      <c r="D39" s="734"/>
      <c r="E39" s="734"/>
      <c r="F39" s="734"/>
      <c r="G39" s="734"/>
      <c r="H39" s="735"/>
      <c r="I39" s="736"/>
      <c r="J39" s="736"/>
      <c r="K39" s="716"/>
      <c r="L39" s="717"/>
      <c r="M39" s="36"/>
      <c r="N39" s="36"/>
      <c r="O39" s="36"/>
      <c r="P39" s="716"/>
      <c r="Q39" s="716"/>
      <c r="R39" s="718">
        <f t="shared" si="2"/>
        <v>0</v>
      </c>
      <c r="S39" s="737">
        <f t="shared" si="0"/>
        <v>0</v>
      </c>
      <c r="T39" s="738">
        <f t="shared" si="1"/>
        <v>0</v>
      </c>
      <c r="U39" s="738">
        <f>IFERROR(R39/$R$44*100,0)</f>
        <v>0</v>
      </c>
      <c r="V39" s="734"/>
    </row>
    <row r="40" spans="1:22" ht="55.5" hidden="1" customHeight="1" x14ac:dyDescent="0.25">
      <c r="A40" s="732">
        <v>22</v>
      </c>
      <c r="B40" s="734"/>
      <c r="C40" s="734"/>
      <c r="D40" s="734"/>
      <c r="E40" s="734"/>
      <c r="F40" s="734"/>
      <c r="G40" s="734"/>
      <c r="H40" s="735"/>
      <c r="I40" s="736"/>
      <c r="J40" s="736"/>
      <c r="K40" s="716"/>
      <c r="L40" s="717"/>
      <c r="M40" s="36"/>
      <c r="N40" s="36"/>
      <c r="O40" s="36"/>
      <c r="P40" s="716"/>
      <c r="Q40" s="716"/>
      <c r="R40" s="718">
        <f t="shared" si="2"/>
        <v>0</v>
      </c>
      <c r="S40" s="737">
        <f t="shared" si="0"/>
        <v>0</v>
      </c>
      <c r="T40" s="738">
        <f t="shared" si="1"/>
        <v>0</v>
      </c>
      <c r="U40" s="738">
        <f>IFERROR(R40/$R$44*100,0)</f>
        <v>0</v>
      </c>
      <c r="V40" s="734"/>
    </row>
    <row r="41" spans="1:22" ht="55.5" hidden="1" customHeight="1" x14ac:dyDescent="0.25">
      <c r="A41" s="732">
        <v>23</v>
      </c>
      <c r="B41" s="734"/>
      <c r="C41" s="734"/>
      <c r="D41" s="734"/>
      <c r="E41" s="734"/>
      <c r="F41" s="734"/>
      <c r="G41" s="734"/>
      <c r="H41" s="735"/>
      <c r="I41" s="736"/>
      <c r="J41" s="736"/>
      <c r="K41" s="716"/>
      <c r="L41" s="717"/>
      <c r="M41" s="36"/>
      <c r="N41" s="36"/>
      <c r="O41" s="36"/>
      <c r="P41" s="716"/>
      <c r="Q41" s="716"/>
      <c r="R41" s="718">
        <f t="shared" si="2"/>
        <v>0</v>
      </c>
      <c r="S41" s="737">
        <f t="shared" si="0"/>
        <v>0</v>
      </c>
      <c r="T41" s="738">
        <f t="shared" si="1"/>
        <v>0</v>
      </c>
      <c r="U41" s="738">
        <f>IFERROR(R41/$R$44*100,0)</f>
        <v>0</v>
      </c>
      <c r="V41" s="734"/>
    </row>
    <row r="42" spans="1:22" ht="55.5" hidden="1" customHeight="1" x14ac:dyDescent="0.25">
      <c r="A42" s="732">
        <v>24</v>
      </c>
      <c r="B42" s="734"/>
      <c r="C42" s="734"/>
      <c r="D42" s="734"/>
      <c r="E42" s="734"/>
      <c r="F42" s="734"/>
      <c r="G42" s="734"/>
      <c r="H42" s="735"/>
      <c r="I42" s="736"/>
      <c r="J42" s="736"/>
      <c r="K42" s="716"/>
      <c r="L42" s="717"/>
      <c r="M42" s="36"/>
      <c r="N42" s="36"/>
      <c r="O42" s="36"/>
      <c r="P42" s="716"/>
      <c r="Q42" s="716"/>
      <c r="R42" s="718">
        <f t="shared" si="2"/>
        <v>0</v>
      </c>
      <c r="S42" s="737">
        <f t="shared" si="0"/>
        <v>0</v>
      </c>
      <c r="T42" s="738">
        <f t="shared" si="1"/>
        <v>0</v>
      </c>
      <c r="U42" s="738">
        <f>IFERROR(R42/$R$44*100,0)</f>
        <v>0</v>
      </c>
      <c r="V42" s="734"/>
    </row>
    <row r="43" spans="1:22" ht="55.5" hidden="1" customHeight="1" x14ac:dyDescent="0.4">
      <c r="A43" s="732">
        <v>25</v>
      </c>
      <c r="B43" s="734"/>
      <c r="C43" s="734"/>
      <c r="D43" s="734"/>
      <c r="E43" s="734"/>
      <c r="F43" s="734"/>
      <c r="G43" s="734"/>
      <c r="H43" s="735"/>
      <c r="I43" s="736"/>
      <c r="J43" s="736"/>
      <c r="K43" s="716"/>
      <c r="L43" s="716"/>
      <c r="M43" s="721"/>
      <c r="N43" s="721"/>
      <c r="O43" s="721"/>
      <c r="P43" s="716"/>
      <c r="Q43" s="716"/>
      <c r="R43" s="718">
        <f t="shared" si="2"/>
        <v>0</v>
      </c>
      <c r="S43" s="737">
        <f t="shared" si="0"/>
        <v>0</v>
      </c>
      <c r="T43" s="738">
        <f t="shared" si="1"/>
        <v>0</v>
      </c>
      <c r="U43" s="738">
        <f>IFERROR(R43/$R$44*100,0)</f>
        <v>0</v>
      </c>
      <c r="V43" s="734"/>
    </row>
    <row r="44" spans="1:22" s="743" customFormat="1" ht="24.75" customHeight="1" x14ac:dyDescent="0.4">
      <c r="A44" s="1327" t="s">
        <v>71</v>
      </c>
      <c r="B44" s="1328"/>
      <c r="C44" s="1328"/>
      <c r="D44" s="1328"/>
      <c r="E44" s="1328"/>
      <c r="F44" s="1328"/>
      <c r="G44" s="1328"/>
      <c r="H44" s="1328"/>
      <c r="I44" s="1328"/>
      <c r="J44" s="1329"/>
      <c r="K44" s="700">
        <f>SUM(K20:K28)</f>
        <v>564012.63</v>
      </c>
      <c r="L44" s="700">
        <f>SUM(L20:L28)</f>
        <v>571327.37</v>
      </c>
      <c r="M44" s="739"/>
      <c r="N44" s="740"/>
      <c r="O44" s="740"/>
      <c r="P44" s="700">
        <f>SUM(P20:P28)</f>
        <v>7727.9</v>
      </c>
      <c r="Q44" s="700">
        <f>SUM(Q20:Q28)</f>
        <v>520172.78666666697</v>
      </c>
      <c r="R44" s="700">
        <f>SUM(R20:R28)</f>
        <v>527900.686666667</v>
      </c>
      <c r="S44" s="703">
        <f t="shared" si="0"/>
        <v>-36111.943333333009</v>
      </c>
      <c r="T44" s="741">
        <f t="shared" si="1"/>
        <v>-6.4026834529100896</v>
      </c>
      <c r="U44" s="741">
        <f>SUM(U20:U28)</f>
        <v>100</v>
      </c>
      <c r="V44" s="742"/>
    </row>
    <row r="45" spans="1:22" x14ac:dyDescent="0.4">
      <c r="A45" s="744" t="s">
        <v>72</v>
      </c>
      <c r="B45" s="744"/>
      <c r="C45" s="744"/>
      <c r="D45" s="744"/>
      <c r="E45" s="744"/>
      <c r="F45" s="744"/>
      <c r="G45" s="744"/>
      <c r="H45" s="744"/>
      <c r="I45" s="744"/>
      <c r="J45" s="744"/>
      <c r="K45" s="744"/>
      <c r="L45" s="744"/>
      <c r="M45" s="744"/>
      <c r="N45" s="744"/>
      <c r="O45" s="744"/>
      <c r="P45" s="744"/>
      <c r="Q45" s="744"/>
      <c r="R45" s="744"/>
      <c r="S45" s="745"/>
      <c r="T45" s="744"/>
      <c r="U45" s="744"/>
      <c r="V45" s="744"/>
    </row>
    <row r="46" spans="1:22" ht="36" customHeight="1" x14ac:dyDescent="0.25">
      <c r="A46" s="1332" t="s">
        <v>73</v>
      </c>
      <c r="B46" s="1333"/>
      <c r="C46" s="1333"/>
      <c r="D46" s="1333"/>
      <c r="E46" s="1333"/>
      <c r="F46" s="1333"/>
      <c r="G46" s="1333"/>
      <c r="H46" s="1333"/>
      <c r="I46" s="1333"/>
      <c r="J46" s="1333"/>
      <c r="K46" s="1333"/>
      <c r="L46" s="1333"/>
      <c r="M46" s="1333"/>
      <c r="N46" s="1333"/>
      <c r="O46" s="1333"/>
      <c r="P46" s="1333"/>
      <c r="Q46" s="1333"/>
      <c r="R46" s="1333"/>
      <c r="S46" s="1333"/>
      <c r="T46" s="1333"/>
      <c r="U46" s="1333"/>
      <c r="V46" s="1334"/>
    </row>
    <row r="47" spans="1:22" x14ac:dyDescent="0.4">
      <c r="M47" s="36"/>
      <c r="N47" s="36"/>
      <c r="O47" s="36"/>
    </row>
    <row r="48" spans="1:22" x14ac:dyDescent="0.4">
      <c r="M48" s="36"/>
      <c r="N48" s="36"/>
      <c r="O48" s="36"/>
    </row>
    <row r="49" spans="13:15" x14ac:dyDescent="0.4">
      <c r="M49" s="36"/>
      <c r="N49" s="36"/>
      <c r="O49" s="36"/>
    </row>
    <row r="50" spans="13:15" x14ac:dyDescent="0.4">
      <c r="M50" s="36"/>
      <c r="N50" s="36"/>
      <c r="O50" s="36"/>
    </row>
    <row r="51" spans="13:15" x14ac:dyDescent="0.4">
      <c r="M51" s="36"/>
      <c r="N51" s="36"/>
      <c r="O51" s="36"/>
    </row>
    <row r="52" spans="13:15" x14ac:dyDescent="0.4">
      <c r="M52" s="36"/>
      <c r="N52" s="36"/>
      <c r="O52" s="36"/>
    </row>
    <row r="53" spans="13:15" x14ac:dyDescent="0.4">
      <c r="M53" s="36"/>
      <c r="N53" s="36"/>
      <c r="O53" s="36"/>
    </row>
    <row r="54" spans="13:15" x14ac:dyDescent="0.4">
      <c r="M54" s="36"/>
      <c r="N54" s="36"/>
      <c r="O54" s="36"/>
    </row>
    <row r="55" spans="13:15" x14ac:dyDescent="0.4">
      <c r="M55" s="36"/>
      <c r="N55" s="36"/>
      <c r="O55" s="36"/>
    </row>
    <row r="56" spans="13:15" x14ac:dyDescent="0.4">
      <c r="M56" s="36"/>
      <c r="N56" s="36"/>
      <c r="O56" s="36"/>
    </row>
    <row r="57" spans="13:15" x14ac:dyDescent="0.4">
      <c r="M57" s="36"/>
      <c r="N57" s="36"/>
      <c r="O57" s="36"/>
    </row>
    <row r="58" spans="13:15" x14ac:dyDescent="0.4">
      <c r="M58" s="36"/>
      <c r="N58" s="36"/>
      <c r="O58" s="36"/>
    </row>
    <row r="59" spans="13:15" x14ac:dyDescent="0.4">
      <c r="M59" s="36"/>
      <c r="N59" s="36"/>
      <c r="O59" s="36"/>
    </row>
    <row r="60" spans="13:15" x14ac:dyDescent="0.4">
      <c r="M60" s="36"/>
      <c r="N60" s="36"/>
      <c r="O60" s="36"/>
    </row>
    <row r="61" spans="13:15" x14ac:dyDescent="0.4">
      <c r="M61" s="36"/>
      <c r="N61" s="36"/>
      <c r="O61" s="36"/>
    </row>
    <row r="62" spans="13:15" x14ac:dyDescent="0.4">
      <c r="M62" s="36"/>
      <c r="N62" s="36"/>
      <c r="O62" s="36"/>
    </row>
    <row r="63" spans="13:15" x14ac:dyDescent="0.4">
      <c r="M63" s="36"/>
      <c r="N63" s="36"/>
      <c r="O63" s="36"/>
    </row>
    <row r="64" spans="13:15" x14ac:dyDescent="0.4">
      <c r="M64" s="36"/>
      <c r="N64" s="36"/>
      <c r="O64" s="36"/>
    </row>
    <row r="65" spans="13:15" x14ac:dyDescent="0.4">
      <c r="M65" s="36"/>
      <c r="N65" s="36"/>
      <c r="O65" s="36"/>
    </row>
    <row r="66" spans="13:15" x14ac:dyDescent="0.4">
      <c r="M66" s="36"/>
      <c r="N66" s="36"/>
      <c r="O66" s="36"/>
    </row>
    <row r="67" spans="13:15" x14ac:dyDescent="0.4">
      <c r="M67" s="36"/>
      <c r="N67" s="36"/>
      <c r="O67" s="36"/>
    </row>
    <row r="68" spans="13:15" x14ac:dyDescent="0.4">
      <c r="M68" s="36"/>
      <c r="N68" s="36"/>
      <c r="O68" s="36"/>
    </row>
    <row r="69" spans="13:15" x14ac:dyDescent="0.4">
      <c r="M69" s="36"/>
      <c r="N69" s="36"/>
      <c r="O69" s="36"/>
    </row>
    <row r="70" spans="13:15" x14ac:dyDescent="0.4">
      <c r="M70" s="36"/>
      <c r="N70" s="36"/>
      <c r="O70" s="36"/>
    </row>
    <row r="71" spans="13:15" x14ac:dyDescent="0.4">
      <c r="M71" s="36"/>
      <c r="N71" s="36"/>
      <c r="O71" s="36"/>
    </row>
    <row r="72" spans="13:15" x14ac:dyDescent="0.4">
      <c r="M72" s="36"/>
      <c r="N72" s="36"/>
      <c r="O72" s="36"/>
    </row>
    <row r="73" spans="13:15" x14ac:dyDescent="0.4">
      <c r="M73" s="36"/>
      <c r="N73" s="36"/>
      <c r="O73" s="36"/>
    </row>
    <row r="74" spans="13:15" x14ac:dyDescent="0.4">
      <c r="M74" s="36"/>
      <c r="N74" s="36"/>
      <c r="O74" s="36"/>
    </row>
    <row r="75" spans="13:15" x14ac:dyDescent="0.4">
      <c r="M75" s="36"/>
      <c r="N75" s="36"/>
      <c r="O75" s="36"/>
    </row>
    <row r="76" spans="13:15" x14ac:dyDescent="0.4">
      <c r="M76" s="36"/>
      <c r="N76" s="36"/>
      <c r="O76" s="36"/>
    </row>
    <row r="77" spans="13:15" x14ac:dyDescent="0.4">
      <c r="M77" s="36"/>
      <c r="N77" s="36"/>
      <c r="O77" s="36"/>
    </row>
    <row r="78" spans="13:15" x14ac:dyDescent="0.4">
      <c r="M78" s="36"/>
      <c r="N78" s="36"/>
      <c r="O78" s="36"/>
    </row>
    <row r="79" spans="13:15" x14ac:dyDescent="0.4">
      <c r="M79" s="36"/>
      <c r="N79" s="36"/>
      <c r="O79" s="36"/>
    </row>
    <row r="80" spans="13:15" x14ac:dyDescent="0.4">
      <c r="M80" s="36"/>
      <c r="N80" s="36"/>
      <c r="O80" s="36"/>
    </row>
    <row r="81" spans="13:15" x14ac:dyDescent="0.4">
      <c r="M81" s="36"/>
      <c r="N81" s="36"/>
      <c r="O81" s="36"/>
    </row>
    <row r="82" spans="13:15" x14ac:dyDescent="0.4">
      <c r="M82" s="36"/>
      <c r="N82" s="36"/>
      <c r="O82" s="36"/>
    </row>
    <row r="83" spans="13:15" x14ac:dyDescent="0.4">
      <c r="M83" s="36"/>
      <c r="N83" s="36"/>
      <c r="O83" s="36"/>
    </row>
    <row r="84" spans="13:15" x14ac:dyDescent="0.4">
      <c r="M84" s="36"/>
      <c r="N84" s="36"/>
      <c r="O84" s="36"/>
    </row>
    <row r="85" spans="13:15" x14ac:dyDescent="0.4">
      <c r="M85" s="36"/>
      <c r="N85" s="36"/>
      <c r="O85" s="36"/>
    </row>
    <row r="86" spans="13:15" x14ac:dyDescent="0.4">
      <c r="M86" s="36"/>
      <c r="N86" s="36"/>
      <c r="O86" s="36"/>
    </row>
    <row r="87" spans="13:15" x14ac:dyDescent="0.4">
      <c r="M87" s="36"/>
      <c r="N87" s="36"/>
      <c r="O87" s="36"/>
    </row>
    <row r="88" spans="13:15" x14ac:dyDescent="0.4">
      <c r="M88" s="36"/>
      <c r="N88" s="36"/>
      <c r="O88" s="36"/>
    </row>
    <row r="89" spans="13:15" x14ac:dyDescent="0.4">
      <c r="M89" s="36"/>
      <c r="N89" s="36"/>
      <c r="O89" s="36"/>
    </row>
    <row r="90" spans="13:15" x14ac:dyDescent="0.4">
      <c r="M90" s="36"/>
      <c r="N90" s="36"/>
      <c r="O90" s="36"/>
    </row>
    <row r="91" spans="13:15" x14ac:dyDescent="0.4">
      <c r="M91" s="36"/>
      <c r="N91" s="36"/>
      <c r="O91" s="36"/>
    </row>
    <row r="92" spans="13:15" x14ac:dyDescent="0.4">
      <c r="M92" s="36"/>
      <c r="N92" s="36"/>
      <c r="O92" s="36"/>
    </row>
    <row r="93" spans="13:15" x14ac:dyDescent="0.4">
      <c r="M93" s="36"/>
      <c r="N93" s="36"/>
      <c r="O93" s="36"/>
    </row>
    <row r="94" spans="13:15" x14ac:dyDescent="0.4">
      <c r="M94" s="36"/>
      <c r="N94" s="36"/>
      <c r="O94" s="36"/>
    </row>
    <row r="95" spans="13:15" x14ac:dyDescent="0.4">
      <c r="M95" s="36"/>
      <c r="N95" s="36"/>
      <c r="O95" s="36"/>
    </row>
    <row r="96" spans="13:15" x14ac:dyDescent="0.4">
      <c r="M96" s="36"/>
      <c r="N96" s="36"/>
      <c r="O96" s="36"/>
    </row>
    <row r="97" spans="13:15" x14ac:dyDescent="0.4">
      <c r="M97" s="36"/>
      <c r="N97" s="36"/>
      <c r="O97" s="36"/>
    </row>
    <row r="98" spans="13:15" x14ac:dyDescent="0.4">
      <c r="M98" s="36"/>
      <c r="N98" s="36"/>
      <c r="O98" s="36"/>
    </row>
    <row r="99" spans="13:15" x14ac:dyDescent="0.4">
      <c r="M99" s="36"/>
      <c r="N99" s="36"/>
      <c r="O99" s="36"/>
    </row>
    <row r="100" spans="13:15" x14ac:dyDescent="0.4">
      <c r="M100" s="36"/>
      <c r="N100" s="36"/>
      <c r="O100" s="36"/>
    </row>
    <row r="101" spans="13:15" x14ac:dyDescent="0.4">
      <c r="M101" s="36"/>
      <c r="N101" s="36"/>
      <c r="O101" s="36"/>
    </row>
    <row r="102" spans="13:15" x14ac:dyDescent="0.4">
      <c r="M102" s="36"/>
      <c r="N102" s="36"/>
      <c r="O102" s="36"/>
    </row>
    <row r="103" spans="13:15" x14ac:dyDescent="0.4">
      <c r="M103" s="36"/>
      <c r="N103" s="36"/>
      <c r="O103" s="36"/>
    </row>
    <row r="104" spans="13:15" x14ac:dyDescent="0.4">
      <c r="M104" s="36"/>
      <c r="N104" s="36"/>
      <c r="O104" s="36"/>
    </row>
    <row r="105" spans="13:15" x14ac:dyDescent="0.4">
      <c r="M105" s="36"/>
      <c r="N105" s="36"/>
      <c r="O105" s="36"/>
    </row>
    <row r="106" spans="13:15" x14ac:dyDescent="0.4">
      <c r="M106" s="36"/>
      <c r="N106" s="36"/>
      <c r="O106" s="36"/>
    </row>
    <row r="107" spans="13:15" x14ac:dyDescent="0.4">
      <c r="M107" s="36"/>
      <c r="N107" s="36"/>
      <c r="O107" s="36"/>
    </row>
    <row r="108" spans="13:15" x14ac:dyDescent="0.4">
      <c r="M108" s="36"/>
      <c r="N108" s="36"/>
      <c r="O108" s="36"/>
    </row>
    <row r="109" spans="13:15" x14ac:dyDescent="0.4">
      <c r="M109" s="36"/>
      <c r="N109" s="36"/>
      <c r="O109" s="36"/>
    </row>
    <row r="110" spans="13:15" x14ac:dyDescent="0.4">
      <c r="M110" s="36"/>
      <c r="N110" s="36"/>
      <c r="O110" s="36"/>
    </row>
    <row r="111" spans="13:15" x14ac:dyDescent="0.4">
      <c r="M111" s="36"/>
      <c r="N111" s="36"/>
      <c r="O111" s="36"/>
    </row>
    <row r="112" spans="13:15" x14ac:dyDescent="0.4">
      <c r="M112" s="36"/>
      <c r="N112" s="36"/>
      <c r="O112" s="36"/>
    </row>
    <row r="113" spans="13:15" x14ac:dyDescent="0.4">
      <c r="M113" s="36"/>
      <c r="N113" s="36"/>
      <c r="O113" s="36"/>
    </row>
    <row r="114" spans="13:15" x14ac:dyDescent="0.4">
      <c r="M114" s="36"/>
      <c r="N114" s="36"/>
      <c r="O114" s="36"/>
    </row>
    <row r="115" spans="13:15" x14ac:dyDescent="0.4">
      <c r="M115" s="36"/>
      <c r="N115" s="36"/>
      <c r="O115" s="36"/>
    </row>
    <row r="116" spans="13:15" x14ac:dyDescent="0.4">
      <c r="M116" s="36"/>
      <c r="N116" s="36"/>
      <c r="O116" s="36"/>
    </row>
    <row r="117" spans="13:15" x14ac:dyDescent="0.4">
      <c r="M117" s="36"/>
      <c r="N117" s="36"/>
      <c r="O117" s="36"/>
    </row>
    <row r="118" spans="13:15" x14ac:dyDescent="0.4">
      <c r="M118" s="36"/>
      <c r="N118" s="36"/>
      <c r="O118" s="36"/>
    </row>
    <row r="119" spans="13:15" x14ac:dyDescent="0.4">
      <c r="M119" s="36"/>
      <c r="N119" s="36"/>
      <c r="O119" s="36"/>
    </row>
    <row r="120" spans="13:15" x14ac:dyDescent="0.4">
      <c r="M120" s="36"/>
      <c r="N120" s="36"/>
      <c r="O120" s="36"/>
    </row>
    <row r="121" spans="13:15" x14ac:dyDescent="0.4">
      <c r="M121" s="36"/>
      <c r="N121" s="36"/>
      <c r="O121" s="36"/>
    </row>
    <row r="122" spans="13:15" x14ac:dyDescent="0.4">
      <c r="M122" s="36"/>
      <c r="N122" s="36"/>
      <c r="O122" s="36"/>
    </row>
    <row r="123" spans="13:15" x14ac:dyDescent="0.4">
      <c r="M123" s="36"/>
      <c r="N123" s="36"/>
      <c r="O123" s="36"/>
    </row>
    <row r="124" spans="13:15" x14ac:dyDescent="0.4">
      <c r="M124" s="36"/>
      <c r="N124" s="36"/>
      <c r="O124" s="36"/>
    </row>
    <row r="125" spans="13:15" x14ac:dyDescent="0.4">
      <c r="M125" s="36"/>
      <c r="N125" s="36"/>
      <c r="O125" s="36"/>
    </row>
    <row r="126" spans="13:15" x14ac:dyDescent="0.4">
      <c r="M126" s="36"/>
      <c r="N126" s="36"/>
      <c r="O126" s="36"/>
    </row>
    <row r="127" spans="13:15" x14ac:dyDescent="0.4">
      <c r="M127" s="36"/>
      <c r="N127" s="36"/>
      <c r="O127" s="36"/>
    </row>
    <row r="128" spans="13:15" x14ac:dyDescent="0.4">
      <c r="M128" s="36"/>
      <c r="N128" s="36"/>
      <c r="O128" s="36"/>
    </row>
    <row r="129" spans="13:15" x14ac:dyDescent="0.4">
      <c r="M129" s="36"/>
      <c r="N129" s="36"/>
      <c r="O129" s="36"/>
    </row>
    <row r="130" spans="13:15" x14ac:dyDescent="0.4">
      <c r="M130" s="36"/>
      <c r="N130" s="36"/>
      <c r="O130" s="36"/>
    </row>
    <row r="131" spans="13:15" x14ac:dyDescent="0.4">
      <c r="M131" s="36"/>
      <c r="N131" s="36"/>
      <c r="O131" s="36"/>
    </row>
    <row r="132" spans="13:15" x14ac:dyDescent="0.4">
      <c r="M132" s="36"/>
      <c r="N132" s="36"/>
      <c r="O132" s="36"/>
    </row>
    <row r="133" spans="13:15" x14ac:dyDescent="0.4">
      <c r="M133" s="36"/>
      <c r="N133" s="36"/>
      <c r="O133" s="36"/>
    </row>
    <row r="134" spans="13:15" x14ac:dyDescent="0.4">
      <c r="M134" s="36"/>
      <c r="N134" s="36"/>
      <c r="O134" s="36"/>
    </row>
    <row r="135" spans="13:15" x14ac:dyDescent="0.4">
      <c r="M135" s="36"/>
      <c r="N135" s="36"/>
      <c r="O135" s="36"/>
    </row>
    <row r="136" spans="13:15" x14ac:dyDescent="0.4">
      <c r="M136" s="36"/>
      <c r="N136" s="36"/>
      <c r="O136" s="36"/>
    </row>
    <row r="137" spans="13:15" x14ac:dyDescent="0.4">
      <c r="M137" s="36"/>
      <c r="N137" s="36"/>
      <c r="O137" s="36"/>
    </row>
    <row r="138" spans="13:15" x14ac:dyDescent="0.4">
      <c r="M138" s="36"/>
      <c r="N138" s="36"/>
      <c r="O138" s="36"/>
    </row>
    <row r="139" spans="13:15" x14ac:dyDescent="0.4">
      <c r="M139" s="36"/>
      <c r="N139" s="36"/>
      <c r="O139" s="36"/>
    </row>
    <row r="140" spans="13:15" x14ac:dyDescent="0.4">
      <c r="M140" s="36"/>
      <c r="N140" s="36"/>
      <c r="O140" s="36"/>
    </row>
    <row r="141" spans="13:15" x14ac:dyDescent="0.4">
      <c r="M141" s="36"/>
      <c r="N141" s="36"/>
      <c r="O141" s="36"/>
    </row>
    <row r="142" spans="13:15" x14ac:dyDescent="0.4">
      <c r="M142" s="36"/>
      <c r="N142" s="36"/>
      <c r="O142" s="36"/>
    </row>
    <row r="143" spans="13:15" x14ac:dyDescent="0.4">
      <c r="M143" s="36"/>
      <c r="N143" s="36"/>
      <c r="O143" s="36"/>
    </row>
    <row r="144" spans="13:15" x14ac:dyDescent="0.4">
      <c r="M144" s="36"/>
      <c r="N144" s="36"/>
      <c r="O144" s="36"/>
    </row>
    <row r="145" spans="13:15" x14ac:dyDescent="0.4">
      <c r="M145" s="36"/>
      <c r="N145" s="36"/>
      <c r="O145" s="36"/>
    </row>
    <row r="146" spans="13:15" x14ac:dyDescent="0.4">
      <c r="M146" s="36"/>
      <c r="N146" s="36"/>
      <c r="O146" s="36"/>
    </row>
    <row r="147" spans="13:15" x14ac:dyDescent="0.4">
      <c r="M147" s="36"/>
      <c r="N147" s="36"/>
      <c r="O147" s="36"/>
    </row>
    <row r="148" spans="13:15" x14ac:dyDescent="0.4">
      <c r="M148" s="36"/>
      <c r="N148" s="36"/>
      <c r="O148" s="36"/>
    </row>
    <row r="149" spans="13:15" x14ac:dyDescent="0.4">
      <c r="M149" s="36"/>
      <c r="N149" s="36"/>
      <c r="O149" s="36"/>
    </row>
    <row r="150" spans="13:15" x14ac:dyDescent="0.4">
      <c r="M150" s="36"/>
      <c r="N150" s="36"/>
      <c r="O150" s="36"/>
    </row>
    <row r="151" spans="13:15" x14ac:dyDescent="0.4">
      <c r="M151" s="36"/>
      <c r="N151" s="36"/>
      <c r="O151" s="36"/>
    </row>
    <row r="152" spans="13:15" x14ac:dyDescent="0.4">
      <c r="M152" s="36"/>
      <c r="N152" s="36"/>
      <c r="O152" s="36"/>
    </row>
    <row r="153" spans="13:15" x14ac:dyDescent="0.4">
      <c r="M153" s="36"/>
      <c r="N153" s="36"/>
      <c r="O153" s="36"/>
    </row>
    <row r="154" spans="13:15" x14ac:dyDescent="0.4">
      <c r="M154" s="36"/>
      <c r="N154" s="36"/>
      <c r="O154" s="36"/>
    </row>
    <row r="155" spans="13:15" x14ac:dyDescent="0.4">
      <c r="M155" s="36"/>
      <c r="N155" s="36"/>
      <c r="O155" s="36"/>
    </row>
    <row r="156" spans="13:15" x14ac:dyDescent="0.4">
      <c r="M156" s="36"/>
      <c r="N156" s="36"/>
      <c r="O156" s="36"/>
    </row>
    <row r="157" spans="13:15" x14ac:dyDescent="0.4">
      <c r="M157" s="36"/>
      <c r="N157" s="36"/>
      <c r="O157" s="36"/>
    </row>
    <row r="158" spans="13:15" x14ac:dyDescent="0.4">
      <c r="M158" s="36"/>
      <c r="N158" s="36"/>
      <c r="O158" s="36"/>
    </row>
    <row r="159" spans="13:15" x14ac:dyDescent="0.4">
      <c r="M159" s="36"/>
      <c r="N159" s="36"/>
      <c r="O159" s="36"/>
    </row>
    <row r="160" spans="13:15" x14ac:dyDescent="0.4">
      <c r="M160" s="36"/>
      <c r="N160" s="36"/>
      <c r="O160" s="36"/>
    </row>
    <row r="161" spans="13:15" x14ac:dyDescent="0.4">
      <c r="M161" s="36"/>
      <c r="N161" s="36"/>
      <c r="O161" s="36"/>
    </row>
    <row r="162" spans="13:15" x14ac:dyDescent="0.4">
      <c r="M162" s="36"/>
      <c r="N162" s="36"/>
      <c r="O162" s="36"/>
    </row>
    <row r="163" spans="13:15" x14ac:dyDescent="0.4">
      <c r="M163" s="36"/>
      <c r="N163" s="36"/>
      <c r="O163" s="36"/>
    </row>
    <row r="164" spans="13:15" x14ac:dyDescent="0.4">
      <c r="M164" s="36"/>
      <c r="N164" s="36"/>
      <c r="O164" s="36"/>
    </row>
    <row r="165" spans="13:15" x14ac:dyDescent="0.4">
      <c r="M165" s="36"/>
      <c r="N165" s="36"/>
      <c r="O165" s="36"/>
    </row>
    <row r="166" spans="13:15" x14ac:dyDescent="0.4">
      <c r="M166" s="36"/>
      <c r="N166" s="36"/>
      <c r="O166" s="36"/>
    </row>
    <row r="167" spans="13:15" x14ac:dyDescent="0.4">
      <c r="M167" s="36"/>
      <c r="N167" s="36"/>
      <c r="O167" s="36"/>
    </row>
    <row r="168" spans="13:15" x14ac:dyDescent="0.4">
      <c r="M168" s="36"/>
      <c r="N168" s="36"/>
      <c r="O168" s="36"/>
    </row>
    <row r="169" spans="13:15" x14ac:dyDescent="0.4">
      <c r="M169" s="36"/>
      <c r="N169" s="36"/>
      <c r="O169" s="36"/>
    </row>
    <row r="170" spans="13:15" x14ac:dyDescent="0.4">
      <c r="M170" s="36"/>
      <c r="N170" s="36"/>
      <c r="O170" s="36"/>
    </row>
    <row r="171" spans="13:15" x14ac:dyDescent="0.4">
      <c r="M171" s="36"/>
      <c r="N171" s="36"/>
      <c r="O171" s="36"/>
    </row>
    <row r="172" spans="13:15" x14ac:dyDescent="0.4">
      <c r="M172" s="36"/>
      <c r="N172" s="36"/>
      <c r="O172" s="36"/>
    </row>
    <row r="173" spans="13:15" x14ac:dyDescent="0.4">
      <c r="M173" s="36"/>
      <c r="N173" s="36"/>
      <c r="O173" s="36"/>
    </row>
    <row r="174" spans="13:15" x14ac:dyDescent="0.4">
      <c r="M174" s="36"/>
      <c r="N174" s="36"/>
      <c r="O174" s="36"/>
    </row>
    <row r="175" spans="13:15" x14ac:dyDescent="0.4">
      <c r="M175" s="36"/>
      <c r="N175" s="36"/>
      <c r="O175" s="36"/>
    </row>
    <row r="176" spans="13:15" x14ac:dyDescent="0.4">
      <c r="M176" s="36"/>
      <c r="N176" s="36"/>
      <c r="O176" s="36"/>
    </row>
    <row r="177" spans="13:15" x14ac:dyDescent="0.4">
      <c r="M177" s="36"/>
      <c r="N177" s="36"/>
      <c r="O177" s="36"/>
    </row>
    <row r="178" spans="13:15" x14ac:dyDescent="0.4">
      <c r="M178" s="36"/>
      <c r="N178" s="36"/>
      <c r="O178" s="36"/>
    </row>
    <row r="179" spans="13:15" x14ac:dyDescent="0.4">
      <c r="M179" s="36"/>
      <c r="N179" s="36"/>
      <c r="O179" s="36"/>
    </row>
    <row r="180" spans="13:15" x14ac:dyDescent="0.4">
      <c r="M180" s="36"/>
      <c r="N180" s="36"/>
      <c r="O180" s="36"/>
    </row>
    <row r="181" spans="13:15" x14ac:dyDescent="0.4">
      <c r="M181" s="36"/>
      <c r="N181" s="36"/>
      <c r="O181" s="36"/>
    </row>
    <row r="182" spans="13:15" x14ac:dyDescent="0.4">
      <c r="M182" s="36"/>
      <c r="N182" s="36"/>
      <c r="O182" s="36"/>
    </row>
    <row r="183" spans="13:15" x14ac:dyDescent="0.4">
      <c r="M183" s="36"/>
      <c r="N183" s="36"/>
      <c r="O183" s="36"/>
    </row>
    <row r="184" spans="13:15" x14ac:dyDescent="0.4">
      <c r="M184" s="36"/>
      <c r="N184" s="36"/>
      <c r="O184" s="36"/>
    </row>
    <row r="185" spans="13:15" x14ac:dyDescent="0.4">
      <c r="M185" s="36"/>
      <c r="N185" s="36"/>
      <c r="O185" s="36"/>
    </row>
    <row r="186" spans="13:15" x14ac:dyDescent="0.4">
      <c r="M186" s="36"/>
      <c r="N186" s="36"/>
      <c r="O186" s="36"/>
    </row>
    <row r="187" spans="13:15" x14ac:dyDescent="0.4">
      <c r="M187" s="36"/>
      <c r="N187" s="36"/>
      <c r="O187" s="36"/>
    </row>
    <row r="188" spans="13:15" x14ac:dyDescent="0.4">
      <c r="M188" s="36"/>
      <c r="N188" s="36"/>
      <c r="O188" s="36"/>
    </row>
    <row r="189" spans="13:15" x14ac:dyDescent="0.4">
      <c r="M189" s="36"/>
      <c r="N189" s="36"/>
      <c r="O189" s="36"/>
    </row>
    <row r="190" spans="13:15" x14ac:dyDescent="0.4">
      <c r="M190" s="36"/>
      <c r="N190" s="36"/>
      <c r="O190" s="36"/>
    </row>
    <row r="191" spans="13:15" x14ac:dyDescent="0.4">
      <c r="M191" s="36"/>
      <c r="N191" s="36"/>
      <c r="O191" s="36"/>
    </row>
    <row r="192" spans="13:15" x14ac:dyDescent="0.4">
      <c r="M192" s="36"/>
      <c r="N192" s="36"/>
      <c r="O192" s="36"/>
    </row>
    <row r="193" spans="13:15" x14ac:dyDescent="0.4">
      <c r="M193" s="36"/>
      <c r="N193" s="36"/>
      <c r="O193" s="36"/>
    </row>
    <row r="194" spans="13:15" x14ac:dyDescent="0.4">
      <c r="M194" s="36"/>
      <c r="N194" s="36"/>
      <c r="O194" s="36"/>
    </row>
    <row r="195" spans="13:15" x14ac:dyDescent="0.4">
      <c r="M195" s="36"/>
      <c r="N195" s="36"/>
      <c r="O195" s="36"/>
    </row>
    <row r="196" spans="13:15" x14ac:dyDescent="0.4">
      <c r="M196" s="36"/>
      <c r="N196" s="36"/>
      <c r="O196" s="36"/>
    </row>
    <row r="197" spans="13:15" x14ac:dyDescent="0.4">
      <c r="M197" s="36"/>
      <c r="N197" s="36"/>
      <c r="O197" s="36"/>
    </row>
    <row r="198" spans="13:15" x14ac:dyDescent="0.4">
      <c r="M198" s="36"/>
      <c r="N198" s="36"/>
      <c r="O198" s="36"/>
    </row>
    <row r="199" spans="13:15" x14ac:dyDescent="0.4">
      <c r="M199" s="36"/>
      <c r="N199" s="36"/>
      <c r="O199" s="36"/>
    </row>
    <row r="200" spans="13:15" x14ac:dyDescent="0.4">
      <c r="M200" s="36"/>
      <c r="N200" s="36"/>
      <c r="O200" s="36"/>
    </row>
    <row r="201" spans="13:15" x14ac:dyDescent="0.4">
      <c r="M201" s="36"/>
      <c r="N201" s="36"/>
      <c r="O201" s="36"/>
    </row>
    <row r="202" spans="13:15" x14ac:dyDescent="0.4">
      <c r="M202" s="36"/>
      <c r="N202" s="36"/>
      <c r="O202" s="36"/>
    </row>
    <row r="203" spans="13:15" x14ac:dyDescent="0.4">
      <c r="M203" s="36"/>
      <c r="N203" s="36"/>
      <c r="O203" s="36"/>
    </row>
    <row r="204" spans="13:15" x14ac:dyDescent="0.4">
      <c r="M204" s="36"/>
      <c r="N204" s="36"/>
      <c r="O204" s="36"/>
    </row>
    <row r="205" spans="13:15" x14ac:dyDescent="0.4">
      <c r="M205" s="36"/>
      <c r="N205" s="36"/>
      <c r="O205" s="36"/>
    </row>
    <row r="206" spans="13:15" x14ac:dyDescent="0.4">
      <c r="M206" s="36"/>
      <c r="N206" s="36"/>
      <c r="O206" s="36"/>
    </row>
    <row r="207" spans="13:15" x14ac:dyDescent="0.4">
      <c r="M207" s="36"/>
      <c r="N207" s="36"/>
      <c r="O207" s="36"/>
    </row>
    <row r="208" spans="13:15" x14ac:dyDescent="0.4">
      <c r="M208" s="36"/>
      <c r="N208" s="36"/>
      <c r="O208" s="36"/>
    </row>
    <row r="209" spans="13:15" x14ac:dyDescent="0.4">
      <c r="M209" s="36"/>
      <c r="N209" s="36"/>
      <c r="O209" s="36"/>
    </row>
    <row r="210" spans="13:15" x14ac:dyDescent="0.4">
      <c r="M210" s="36"/>
      <c r="N210" s="36"/>
      <c r="O210" s="36"/>
    </row>
    <row r="211" spans="13:15" x14ac:dyDescent="0.4">
      <c r="M211" s="36"/>
      <c r="N211" s="36"/>
      <c r="O211" s="36"/>
    </row>
    <row r="212" spans="13:15" x14ac:dyDescent="0.4">
      <c r="M212" s="36"/>
      <c r="N212" s="36"/>
      <c r="O212" s="36"/>
    </row>
    <row r="213" spans="13:15" x14ac:dyDescent="0.4">
      <c r="M213" s="36"/>
      <c r="N213" s="36"/>
      <c r="O213" s="36"/>
    </row>
    <row r="214" spans="13:15" x14ac:dyDescent="0.4">
      <c r="M214" s="36"/>
      <c r="N214" s="36"/>
      <c r="O214" s="36"/>
    </row>
    <row r="215" spans="13:15" x14ac:dyDescent="0.4">
      <c r="M215" s="36"/>
      <c r="N215" s="36"/>
      <c r="O215" s="36"/>
    </row>
    <row r="216" spans="13:15" x14ac:dyDescent="0.4">
      <c r="M216" s="36"/>
      <c r="N216" s="36"/>
      <c r="O216" s="36"/>
    </row>
    <row r="217" spans="13:15" x14ac:dyDescent="0.4">
      <c r="M217" s="36"/>
      <c r="N217" s="36"/>
      <c r="O217" s="36"/>
    </row>
    <row r="218" spans="13:15" x14ac:dyDescent="0.4">
      <c r="M218" s="36"/>
      <c r="N218" s="36"/>
      <c r="O218" s="36"/>
    </row>
    <row r="219" spans="13:15" x14ac:dyDescent="0.4">
      <c r="M219" s="36"/>
      <c r="N219" s="36"/>
      <c r="O219" s="36"/>
    </row>
    <row r="220" spans="13:15" x14ac:dyDescent="0.4">
      <c r="M220" s="36"/>
      <c r="N220" s="36"/>
      <c r="O220" s="36"/>
    </row>
    <row r="221" spans="13:15" x14ac:dyDescent="0.4">
      <c r="M221" s="36"/>
      <c r="N221" s="36"/>
      <c r="O221" s="36"/>
    </row>
    <row r="222" spans="13:15" x14ac:dyDescent="0.4">
      <c r="M222" s="36"/>
      <c r="N222" s="36"/>
      <c r="O222" s="36"/>
    </row>
    <row r="223" spans="13:15" x14ac:dyDescent="0.4">
      <c r="M223" s="36"/>
      <c r="N223" s="36"/>
      <c r="O223" s="36"/>
    </row>
    <row r="224" spans="13:15" x14ac:dyDescent="0.4">
      <c r="M224" s="36"/>
      <c r="N224" s="36"/>
      <c r="O224" s="36"/>
    </row>
    <row r="225" spans="13:15" x14ac:dyDescent="0.4">
      <c r="M225" s="36"/>
      <c r="N225" s="36"/>
      <c r="O225" s="36"/>
    </row>
    <row r="226" spans="13:15" x14ac:dyDescent="0.4">
      <c r="M226" s="36"/>
      <c r="N226" s="36"/>
      <c r="O226" s="36"/>
    </row>
    <row r="227" spans="13:15" x14ac:dyDescent="0.4">
      <c r="M227" s="36"/>
      <c r="N227" s="36"/>
      <c r="O227" s="36"/>
    </row>
    <row r="228" spans="13:15" x14ac:dyDescent="0.4">
      <c r="M228" s="36"/>
      <c r="N228" s="36"/>
      <c r="O228" s="36"/>
    </row>
    <row r="229" spans="13:15" x14ac:dyDescent="0.4">
      <c r="M229" s="36"/>
      <c r="N229" s="36"/>
      <c r="O229" s="36"/>
    </row>
    <row r="230" spans="13:15" x14ac:dyDescent="0.4">
      <c r="M230" s="36"/>
      <c r="N230" s="36"/>
      <c r="O230" s="36"/>
    </row>
    <row r="231" spans="13:15" x14ac:dyDescent="0.4">
      <c r="M231" s="36"/>
      <c r="N231" s="36"/>
      <c r="O231" s="36"/>
    </row>
    <row r="232" spans="13:15" x14ac:dyDescent="0.4">
      <c r="M232" s="36"/>
      <c r="N232" s="36"/>
      <c r="O232" s="36"/>
    </row>
    <row r="233" spans="13:15" x14ac:dyDescent="0.4">
      <c r="M233" s="36"/>
      <c r="N233" s="36"/>
      <c r="O233" s="36"/>
    </row>
    <row r="234" spans="13:15" x14ac:dyDescent="0.4">
      <c r="M234" s="36"/>
      <c r="N234" s="36"/>
      <c r="O234" s="36"/>
    </row>
    <row r="235" spans="13:15" x14ac:dyDescent="0.4">
      <c r="M235" s="36"/>
      <c r="N235" s="36"/>
      <c r="O235" s="36"/>
    </row>
    <row r="236" spans="13:15" x14ac:dyDescent="0.4">
      <c r="M236" s="36"/>
      <c r="N236" s="36"/>
      <c r="O236" s="36"/>
    </row>
    <row r="237" spans="13:15" x14ac:dyDescent="0.4">
      <c r="M237" s="36"/>
      <c r="N237" s="36"/>
      <c r="O237" s="36"/>
    </row>
    <row r="238" spans="13:15" x14ac:dyDescent="0.4">
      <c r="M238" s="36"/>
      <c r="N238" s="36"/>
      <c r="O238" s="36"/>
    </row>
    <row r="239" spans="13:15" x14ac:dyDescent="0.4">
      <c r="M239" s="36"/>
      <c r="N239" s="36"/>
      <c r="O239" s="36"/>
    </row>
    <row r="240" spans="13:15" x14ac:dyDescent="0.4">
      <c r="M240" s="36"/>
      <c r="N240" s="36"/>
      <c r="O240" s="36"/>
    </row>
    <row r="241" spans="13:15" x14ac:dyDescent="0.4">
      <c r="M241" s="36"/>
      <c r="N241" s="36"/>
      <c r="O241" s="36"/>
    </row>
    <row r="242" spans="13:15" x14ac:dyDescent="0.4">
      <c r="M242" s="36"/>
      <c r="N242" s="36"/>
      <c r="O242" s="36"/>
    </row>
    <row r="243" spans="13:15" x14ac:dyDescent="0.4">
      <c r="M243" s="36"/>
      <c r="N243" s="36"/>
      <c r="O243" s="36"/>
    </row>
    <row r="244" spans="13:15" x14ac:dyDescent="0.4">
      <c r="M244" s="36"/>
      <c r="N244" s="36"/>
      <c r="O244" s="36"/>
    </row>
    <row r="245" spans="13:15" x14ac:dyDescent="0.4">
      <c r="M245" s="36"/>
      <c r="N245" s="36"/>
      <c r="O245" s="36"/>
    </row>
    <row r="246" spans="13:15" x14ac:dyDescent="0.4">
      <c r="M246" s="36"/>
      <c r="N246" s="36"/>
      <c r="O246" s="36"/>
    </row>
    <row r="247" spans="13:15" x14ac:dyDescent="0.4">
      <c r="M247" s="36"/>
      <c r="N247" s="36"/>
      <c r="O247" s="36"/>
    </row>
    <row r="248" spans="13:15" x14ac:dyDescent="0.4">
      <c r="M248" s="36"/>
      <c r="N248" s="36"/>
      <c r="O248" s="36"/>
    </row>
    <row r="249" spans="13:15" x14ac:dyDescent="0.4">
      <c r="M249" s="36"/>
      <c r="N249" s="36"/>
      <c r="O249" s="36"/>
    </row>
    <row r="250" spans="13:15" x14ac:dyDescent="0.4">
      <c r="M250" s="36"/>
      <c r="N250" s="36"/>
      <c r="O250" s="36"/>
    </row>
    <row r="251" spans="13:15" x14ac:dyDescent="0.4">
      <c r="M251" s="36"/>
      <c r="N251" s="36"/>
      <c r="O251" s="36"/>
    </row>
    <row r="252" spans="13:15" x14ac:dyDescent="0.4">
      <c r="M252" s="36"/>
      <c r="N252" s="36"/>
      <c r="O252" s="36"/>
    </row>
    <row r="253" spans="13:15" x14ac:dyDescent="0.4">
      <c r="M253" s="36"/>
      <c r="N253" s="36"/>
      <c r="O253" s="36"/>
    </row>
    <row r="254" spans="13:15" x14ac:dyDescent="0.4">
      <c r="M254" s="36"/>
      <c r="N254" s="36"/>
      <c r="O254" s="36"/>
    </row>
    <row r="255" spans="13:15" x14ac:dyDescent="0.4">
      <c r="M255" s="36"/>
      <c r="N255" s="36"/>
      <c r="O255" s="36"/>
    </row>
    <row r="256" spans="13:15" x14ac:dyDescent="0.4">
      <c r="M256" s="36"/>
      <c r="N256" s="36"/>
      <c r="O256" s="36"/>
    </row>
    <row r="257" spans="13:15" x14ac:dyDescent="0.4">
      <c r="M257" s="36"/>
      <c r="N257" s="36"/>
      <c r="O257" s="36"/>
    </row>
    <row r="258" spans="13:15" x14ac:dyDescent="0.4">
      <c r="M258" s="36"/>
      <c r="N258" s="36"/>
      <c r="O258" s="36"/>
    </row>
    <row r="259" spans="13:15" x14ac:dyDescent="0.4">
      <c r="M259" s="36"/>
      <c r="N259" s="36"/>
      <c r="O259" s="36"/>
    </row>
    <row r="260" spans="13:15" x14ac:dyDescent="0.4">
      <c r="M260" s="36"/>
      <c r="N260" s="36"/>
      <c r="O260" s="36"/>
    </row>
    <row r="261" spans="13:15" x14ac:dyDescent="0.4">
      <c r="M261" s="36"/>
      <c r="N261" s="36"/>
      <c r="O261" s="36"/>
    </row>
    <row r="262" spans="13:15" x14ac:dyDescent="0.4">
      <c r="M262" s="36"/>
      <c r="N262" s="36"/>
      <c r="O262" s="36"/>
    </row>
    <row r="263" spans="13:15" x14ac:dyDescent="0.4">
      <c r="M263" s="36"/>
      <c r="N263" s="36"/>
      <c r="O263" s="36"/>
    </row>
    <row r="264" spans="13:15" x14ac:dyDescent="0.4">
      <c r="M264" s="36"/>
      <c r="N264" s="36"/>
      <c r="O264" s="36"/>
    </row>
    <row r="265" spans="13:15" x14ac:dyDescent="0.4">
      <c r="M265" s="36"/>
      <c r="N265" s="36"/>
      <c r="O265" s="36"/>
    </row>
    <row r="266" spans="13:15" x14ac:dyDescent="0.4">
      <c r="M266" s="36"/>
      <c r="N266" s="36"/>
      <c r="O266" s="36"/>
    </row>
    <row r="267" spans="13:15" x14ac:dyDescent="0.4">
      <c r="M267" s="36"/>
      <c r="N267" s="36"/>
      <c r="O267" s="36"/>
    </row>
    <row r="268" spans="13:15" x14ac:dyDescent="0.4">
      <c r="M268" s="36"/>
      <c r="N268" s="36"/>
      <c r="O268" s="36"/>
    </row>
    <row r="269" spans="13:15" x14ac:dyDescent="0.4">
      <c r="M269" s="36"/>
      <c r="N269" s="36"/>
      <c r="O269" s="36"/>
    </row>
    <row r="270" spans="13:15" x14ac:dyDescent="0.4">
      <c r="M270" s="36"/>
      <c r="N270" s="36"/>
      <c r="O270" s="36"/>
    </row>
    <row r="271" spans="13:15" x14ac:dyDescent="0.4">
      <c r="M271" s="36"/>
      <c r="N271" s="36"/>
      <c r="O271" s="36"/>
    </row>
    <row r="272" spans="13:15" x14ac:dyDescent="0.4">
      <c r="M272" s="36"/>
      <c r="N272" s="36"/>
      <c r="O272" s="36"/>
    </row>
    <row r="273" spans="13:15" x14ac:dyDescent="0.4">
      <c r="M273" s="36"/>
      <c r="N273" s="36"/>
      <c r="O273" s="36"/>
    </row>
    <row r="274" spans="13:15" x14ac:dyDescent="0.4">
      <c r="M274" s="36"/>
      <c r="N274" s="36"/>
      <c r="O274" s="36"/>
    </row>
    <row r="275" spans="13:15" x14ac:dyDescent="0.4">
      <c r="M275" s="36"/>
      <c r="N275" s="36"/>
      <c r="O275" s="36"/>
    </row>
    <row r="276" spans="13:15" x14ac:dyDescent="0.4">
      <c r="M276" s="36"/>
      <c r="N276" s="36"/>
      <c r="O276" s="36"/>
    </row>
    <row r="277" spans="13:15" x14ac:dyDescent="0.4">
      <c r="M277" s="36"/>
      <c r="N277" s="36"/>
      <c r="O277" s="36"/>
    </row>
    <row r="278" spans="13:15" x14ac:dyDescent="0.4">
      <c r="M278" s="36"/>
      <c r="N278" s="36"/>
      <c r="O278" s="36"/>
    </row>
    <row r="279" spans="13:15" x14ac:dyDescent="0.4">
      <c r="M279" s="36"/>
      <c r="N279" s="36"/>
      <c r="O279" s="36"/>
    </row>
    <row r="280" spans="13:15" x14ac:dyDescent="0.4">
      <c r="M280" s="36"/>
      <c r="N280" s="36"/>
      <c r="O280" s="36"/>
    </row>
    <row r="281" spans="13:15" x14ac:dyDescent="0.4">
      <c r="M281" s="36"/>
      <c r="N281" s="36"/>
      <c r="O281" s="36"/>
    </row>
    <row r="282" spans="13:15" x14ac:dyDescent="0.4">
      <c r="M282" s="36"/>
      <c r="N282" s="36"/>
      <c r="O282" s="36"/>
    </row>
    <row r="283" spans="13:15" x14ac:dyDescent="0.4">
      <c r="M283" s="36"/>
      <c r="N283" s="36"/>
      <c r="O283" s="36"/>
    </row>
    <row r="284" spans="13:15" x14ac:dyDescent="0.4">
      <c r="M284" s="36"/>
      <c r="N284" s="36"/>
      <c r="O284" s="36"/>
    </row>
    <row r="285" spans="13:15" x14ac:dyDescent="0.4">
      <c r="M285" s="36"/>
      <c r="N285" s="36"/>
      <c r="O285" s="36"/>
    </row>
    <row r="286" spans="13:15" x14ac:dyDescent="0.4">
      <c r="M286" s="36"/>
      <c r="N286" s="36"/>
      <c r="O286" s="36"/>
    </row>
    <row r="287" spans="13:15" x14ac:dyDescent="0.4">
      <c r="M287" s="36"/>
      <c r="N287" s="36"/>
      <c r="O287" s="36"/>
    </row>
    <row r="288" spans="13:15" x14ac:dyDescent="0.4">
      <c r="M288" s="36"/>
      <c r="N288" s="36"/>
      <c r="O288" s="36"/>
    </row>
    <row r="289" spans="13:15" x14ac:dyDescent="0.4">
      <c r="M289" s="36"/>
      <c r="N289" s="36"/>
      <c r="O289" s="36"/>
    </row>
    <row r="290" spans="13:15" x14ac:dyDescent="0.4">
      <c r="M290" s="36"/>
      <c r="N290" s="36"/>
      <c r="O290" s="36"/>
    </row>
    <row r="291" spans="13:15" x14ac:dyDescent="0.4">
      <c r="M291" s="36"/>
      <c r="N291" s="36"/>
      <c r="O291" s="36"/>
    </row>
    <row r="292" spans="13:15" x14ac:dyDescent="0.4">
      <c r="M292" s="36"/>
      <c r="N292" s="36"/>
      <c r="O292" s="36"/>
    </row>
    <row r="293" spans="13:15" x14ac:dyDescent="0.4">
      <c r="M293" s="36"/>
      <c r="N293" s="36"/>
      <c r="O293" s="36"/>
    </row>
    <row r="294" spans="13:15" x14ac:dyDescent="0.4">
      <c r="M294" s="36"/>
      <c r="N294" s="36"/>
      <c r="O294" s="36"/>
    </row>
    <row r="295" spans="13:15" x14ac:dyDescent="0.4">
      <c r="M295" s="36"/>
      <c r="N295" s="36"/>
      <c r="O295" s="36"/>
    </row>
    <row r="296" spans="13:15" x14ac:dyDescent="0.4">
      <c r="M296" s="36"/>
      <c r="N296" s="36"/>
      <c r="O296" s="36"/>
    </row>
    <row r="297" spans="13:15" x14ac:dyDescent="0.4">
      <c r="M297" s="36"/>
      <c r="N297" s="36"/>
      <c r="O297" s="36"/>
    </row>
    <row r="298" spans="13:15" x14ac:dyDescent="0.4">
      <c r="M298" s="36"/>
      <c r="N298" s="36"/>
      <c r="O298" s="36"/>
    </row>
    <row r="299" spans="13:15" x14ac:dyDescent="0.4">
      <c r="M299" s="36"/>
      <c r="N299" s="36"/>
      <c r="O299" s="36"/>
    </row>
    <row r="300" spans="13:15" x14ac:dyDescent="0.4">
      <c r="M300" s="36"/>
      <c r="N300" s="36"/>
      <c r="O300" s="36"/>
    </row>
    <row r="301" spans="13:15" x14ac:dyDescent="0.4">
      <c r="M301" s="36"/>
      <c r="N301" s="36"/>
      <c r="O301" s="36"/>
    </row>
    <row r="302" spans="13:15" x14ac:dyDescent="0.4">
      <c r="M302" s="36"/>
      <c r="N302" s="36"/>
      <c r="O302" s="36"/>
    </row>
    <row r="303" spans="13:15" x14ac:dyDescent="0.4">
      <c r="M303" s="36"/>
      <c r="N303" s="36"/>
      <c r="O303" s="36"/>
    </row>
    <row r="304" spans="13:15" x14ac:dyDescent="0.4">
      <c r="M304" s="36"/>
      <c r="N304" s="36"/>
      <c r="O304" s="36"/>
    </row>
    <row r="305" spans="13:15" x14ac:dyDescent="0.4">
      <c r="M305" s="36"/>
      <c r="N305" s="36"/>
      <c r="O305" s="36"/>
    </row>
    <row r="306" spans="13:15" x14ac:dyDescent="0.4">
      <c r="M306" s="36"/>
      <c r="N306" s="36"/>
      <c r="O306" s="36"/>
    </row>
    <row r="307" spans="13:15" x14ac:dyDescent="0.4">
      <c r="M307" s="36"/>
      <c r="N307" s="36"/>
      <c r="O307" s="36"/>
    </row>
    <row r="308" spans="13:15" x14ac:dyDescent="0.4">
      <c r="M308" s="36"/>
      <c r="N308" s="36"/>
      <c r="O308" s="36"/>
    </row>
    <row r="309" spans="13:15" x14ac:dyDescent="0.4">
      <c r="M309" s="36"/>
      <c r="N309" s="36"/>
      <c r="O309" s="36"/>
    </row>
    <row r="310" spans="13:15" x14ac:dyDescent="0.4">
      <c r="M310" s="36"/>
      <c r="N310" s="36"/>
      <c r="O310" s="36"/>
    </row>
    <row r="311" spans="13:15" x14ac:dyDescent="0.4">
      <c r="M311" s="36"/>
      <c r="N311" s="36"/>
      <c r="O311" s="36"/>
    </row>
    <row r="312" spans="13:15" x14ac:dyDescent="0.4">
      <c r="M312" s="36"/>
      <c r="N312" s="36"/>
      <c r="O312" s="36"/>
    </row>
    <row r="313" spans="13:15" x14ac:dyDescent="0.4">
      <c r="M313" s="36"/>
      <c r="N313" s="36"/>
      <c r="O313" s="36"/>
    </row>
    <row r="314" spans="13:15" x14ac:dyDescent="0.4">
      <c r="M314" s="36"/>
      <c r="N314" s="36"/>
      <c r="O314" s="36"/>
    </row>
    <row r="315" spans="13:15" x14ac:dyDescent="0.4">
      <c r="M315" s="36"/>
      <c r="N315" s="36"/>
      <c r="O315" s="36"/>
    </row>
    <row r="316" spans="13:15" x14ac:dyDescent="0.4">
      <c r="M316" s="36"/>
      <c r="N316" s="36"/>
      <c r="O316" s="36"/>
    </row>
    <row r="317" spans="13:15" x14ac:dyDescent="0.4">
      <c r="M317" s="36"/>
      <c r="N317" s="36"/>
      <c r="O317" s="36"/>
    </row>
    <row r="318" spans="13:15" x14ac:dyDescent="0.4">
      <c r="M318" s="36"/>
      <c r="N318" s="36"/>
      <c r="O318" s="36"/>
    </row>
    <row r="319" spans="13:15" x14ac:dyDescent="0.4">
      <c r="M319" s="36"/>
      <c r="N319" s="36"/>
      <c r="O319" s="36"/>
    </row>
    <row r="320" spans="13:15" x14ac:dyDescent="0.4">
      <c r="M320" s="36"/>
      <c r="N320" s="36"/>
      <c r="O320" s="36"/>
    </row>
    <row r="321" spans="13:15" x14ac:dyDescent="0.4">
      <c r="M321" s="36"/>
      <c r="N321" s="36"/>
      <c r="O321" s="36"/>
    </row>
    <row r="322" spans="13:15" x14ac:dyDescent="0.4">
      <c r="M322" s="36"/>
      <c r="N322" s="36"/>
      <c r="O322" s="36"/>
    </row>
    <row r="323" spans="13:15" x14ac:dyDescent="0.4">
      <c r="M323" s="36"/>
      <c r="N323" s="36"/>
      <c r="O323" s="36"/>
    </row>
    <row r="324" spans="13:15" x14ac:dyDescent="0.4">
      <c r="M324" s="36"/>
      <c r="N324" s="36"/>
      <c r="O324" s="36"/>
    </row>
    <row r="325" spans="13:15" x14ac:dyDescent="0.4">
      <c r="M325" s="36"/>
      <c r="N325" s="36"/>
      <c r="O325" s="36"/>
    </row>
    <row r="326" spans="13:15" x14ac:dyDescent="0.4">
      <c r="M326" s="36"/>
      <c r="N326" s="36"/>
      <c r="O326" s="36"/>
    </row>
    <row r="327" spans="13:15" x14ac:dyDescent="0.4">
      <c r="M327" s="36"/>
      <c r="N327" s="36"/>
      <c r="O327" s="36"/>
    </row>
    <row r="328" spans="13:15" x14ac:dyDescent="0.4">
      <c r="M328" s="36"/>
      <c r="N328" s="36"/>
      <c r="O328" s="36"/>
    </row>
    <row r="329" spans="13:15" x14ac:dyDescent="0.4">
      <c r="M329" s="36"/>
      <c r="N329" s="36"/>
      <c r="O329" s="36"/>
    </row>
    <row r="330" spans="13:15" x14ac:dyDescent="0.4">
      <c r="M330" s="36"/>
      <c r="N330" s="36"/>
      <c r="O330" s="36"/>
    </row>
    <row r="331" spans="13:15" x14ac:dyDescent="0.4">
      <c r="M331" s="36"/>
      <c r="N331" s="36"/>
      <c r="O331" s="36"/>
    </row>
    <row r="332" spans="13:15" x14ac:dyDescent="0.4">
      <c r="M332" s="36"/>
      <c r="N332" s="36"/>
      <c r="O332" s="36"/>
    </row>
    <row r="333" spans="13:15" x14ac:dyDescent="0.4">
      <c r="M333" s="36"/>
      <c r="N333" s="36"/>
      <c r="O333" s="36"/>
    </row>
    <row r="334" spans="13:15" x14ac:dyDescent="0.4">
      <c r="M334" s="36"/>
      <c r="N334" s="36"/>
      <c r="O334" s="36"/>
    </row>
    <row r="335" spans="13:15" x14ac:dyDescent="0.4">
      <c r="M335" s="36"/>
      <c r="N335" s="36"/>
      <c r="O335" s="36"/>
    </row>
    <row r="336" spans="13:15" x14ac:dyDescent="0.4">
      <c r="M336" s="36"/>
      <c r="N336" s="36"/>
      <c r="O336" s="36"/>
    </row>
    <row r="337" spans="13:15" x14ac:dyDescent="0.4">
      <c r="M337" s="36"/>
      <c r="N337" s="36"/>
      <c r="O337" s="36"/>
    </row>
    <row r="338" spans="13:15" x14ac:dyDescent="0.4">
      <c r="M338" s="36"/>
      <c r="N338" s="36"/>
      <c r="O338" s="36"/>
    </row>
    <row r="339" spans="13:15" x14ac:dyDescent="0.4">
      <c r="M339" s="36"/>
      <c r="N339" s="36"/>
      <c r="O339" s="36"/>
    </row>
    <row r="340" spans="13:15" x14ac:dyDescent="0.4">
      <c r="M340" s="36"/>
      <c r="N340" s="36"/>
      <c r="O340" s="36"/>
    </row>
    <row r="341" spans="13:15" x14ac:dyDescent="0.4">
      <c r="M341" s="36"/>
      <c r="N341" s="36"/>
      <c r="O341" s="36"/>
    </row>
    <row r="342" spans="13:15" x14ac:dyDescent="0.4">
      <c r="M342" s="36"/>
      <c r="N342" s="36"/>
      <c r="O342" s="36"/>
    </row>
    <row r="343" spans="13:15" x14ac:dyDescent="0.4">
      <c r="M343" s="36"/>
      <c r="N343" s="36"/>
      <c r="O343" s="36"/>
    </row>
    <row r="344" spans="13:15" x14ac:dyDescent="0.4">
      <c r="M344" s="36"/>
      <c r="N344" s="36"/>
      <c r="O344" s="36"/>
    </row>
    <row r="345" spans="13:15" x14ac:dyDescent="0.4">
      <c r="M345" s="36"/>
      <c r="N345" s="36"/>
      <c r="O345" s="36"/>
    </row>
    <row r="346" spans="13:15" x14ac:dyDescent="0.4">
      <c r="M346" s="36"/>
      <c r="N346" s="36"/>
      <c r="O346" s="36"/>
    </row>
    <row r="347" spans="13:15" x14ac:dyDescent="0.4">
      <c r="M347" s="36"/>
      <c r="N347" s="36"/>
      <c r="O347" s="36"/>
    </row>
    <row r="348" spans="13:15" x14ac:dyDescent="0.4">
      <c r="M348" s="36"/>
      <c r="N348" s="36"/>
      <c r="O348" s="36"/>
    </row>
    <row r="349" spans="13:15" x14ac:dyDescent="0.4">
      <c r="M349" s="36"/>
      <c r="N349" s="36"/>
      <c r="O349" s="36"/>
    </row>
    <row r="350" spans="13:15" x14ac:dyDescent="0.4">
      <c r="M350" s="36"/>
      <c r="N350" s="36"/>
      <c r="O350" s="36"/>
    </row>
    <row r="351" spans="13:15" x14ac:dyDescent="0.4">
      <c r="M351" s="36"/>
      <c r="N351" s="36"/>
      <c r="O351" s="36"/>
    </row>
    <row r="352" spans="13:15" x14ac:dyDescent="0.4">
      <c r="M352" s="36"/>
      <c r="N352" s="36"/>
      <c r="O352" s="36"/>
    </row>
    <row r="353" spans="13:15" x14ac:dyDescent="0.4">
      <c r="M353" s="36"/>
      <c r="N353" s="36"/>
      <c r="O353" s="36"/>
    </row>
    <row r="354" spans="13:15" x14ac:dyDescent="0.4">
      <c r="M354" s="36"/>
      <c r="N354" s="36"/>
      <c r="O354" s="36"/>
    </row>
    <row r="355" spans="13:15" x14ac:dyDescent="0.4">
      <c r="M355" s="36"/>
      <c r="N355" s="36"/>
      <c r="O355" s="36"/>
    </row>
    <row r="356" spans="13:15" x14ac:dyDescent="0.4">
      <c r="M356" s="36"/>
      <c r="N356" s="36"/>
      <c r="O356" s="36"/>
    </row>
    <row r="357" spans="13:15" x14ac:dyDescent="0.4">
      <c r="M357" s="36"/>
      <c r="N357" s="36"/>
      <c r="O357" s="36"/>
    </row>
    <row r="358" spans="13:15" x14ac:dyDescent="0.4">
      <c r="M358" s="36"/>
      <c r="N358" s="36"/>
      <c r="O358" s="36"/>
    </row>
    <row r="359" spans="13:15" x14ac:dyDescent="0.4">
      <c r="M359" s="36"/>
      <c r="N359" s="36"/>
      <c r="O359" s="36"/>
    </row>
    <row r="360" spans="13:15" x14ac:dyDescent="0.4">
      <c r="M360" s="36"/>
      <c r="N360" s="36"/>
      <c r="O360" s="36"/>
    </row>
    <row r="361" spans="13:15" x14ac:dyDescent="0.4">
      <c r="M361" s="36"/>
      <c r="N361" s="36"/>
      <c r="O361" s="36"/>
    </row>
    <row r="362" spans="13:15" x14ac:dyDescent="0.4">
      <c r="M362" s="36"/>
      <c r="N362" s="36"/>
      <c r="O362" s="36"/>
    </row>
    <row r="363" spans="13:15" x14ac:dyDescent="0.4">
      <c r="M363" s="36"/>
      <c r="N363" s="36"/>
      <c r="O363" s="36"/>
    </row>
    <row r="364" spans="13:15" x14ac:dyDescent="0.4">
      <c r="M364" s="36"/>
      <c r="N364" s="36"/>
      <c r="O364" s="36"/>
    </row>
    <row r="365" spans="13:15" x14ac:dyDescent="0.4">
      <c r="M365" s="36"/>
      <c r="N365" s="36"/>
      <c r="O365" s="36"/>
    </row>
    <row r="366" spans="13:15" x14ac:dyDescent="0.4">
      <c r="M366" s="36"/>
      <c r="N366" s="36"/>
      <c r="O366" s="36"/>
    </row>
    <row r="367" spans="13:15" x14ac:dyDescent="0.4">
      <c r="M367" s="36"/>
      <c r="N367" s="36"/>
      <c r="O367" s="36"/>
    </row>
    <row r="368" spans="13:15" x14ac:dyDescent="0.4">
      <c r="M368" s="36"/>
      <c r="N368" s="36"/>
      <c r="O368" s="36"/>
    </row>
    <row r="369" spans="13:15" x14ac:dyDescent="0.4">
      <c r="M369" s="36"/>
      <c r="N369" s="36"/>
      <c r="O369" s="36"/>
    </row>
    <row r="370" spans="13:15" x14ac:dyDescent="0.4">
      <c r="M370" s="36"/>
      <c r="N370" s="36"/>
      <c r="O370" s="36"/>
    </row>
    <row r="371" spans="13:15" x14ac:dyDescent="0.4">
      <c r="M371" s="36"/>
      <c r="N371" s="36"/>
      <c r="O371" s="36"/>
    </row>
    <row r="372" spans="13:15" x14ac:dyDescent="0.4">
      <c r="M372" s="36"/>
      <c r="N372" s="36"/>
      <c r="O372" s="36"/>
    </row>
    <row r="373" spans="13:15" x14ac:dyDescent="0.4">
      <c r="M373" s="36"/>
      <c r="N373" s="36"/>
      <c r="O373" s="36"/>
    </row>
    <row r="374" spans="13:15" x14ac:dyDescent="0.4">
      <c r="M374" s="36"/>
      <c r="N374" s="36"/>
      <c r="O374" s="36"/>
    </row>
    <row r="375" spans="13:15" x14ac:dyDescent="0.4">
      <c r="M375" s="36"/>
      <c r="N375" s="36"/>
      <c r="O375" s="36"/>
    </row>
    <row r="376" spans="13:15" x14ac:dyDescent="0.4">
      <c r="M376" s="36"/>
      <c r="N376" s="36"/>
      <c r="O376" s="36"/>
    </row>
    <row r="377" spans="13:15" x14ac:dyDescent="0.4">
      <c r="M377" s="36"/>
      <c r="N377" s="36"/>
      <c r="O377" s="36"/>
    </row>
    <row r="378" spans="13:15" x14ac:dyDescent="0.4">
      <c r="M378" s="36"/>
      <c r="N378" s="36"/>
      <c r="O378" s="36"/>
    </row>
    <row r="379" spans="13:15" x14ac:dyDescent="0.4">
      <c r="M379" s="36"/>
      <c r="N379" s="36"/>
      <c r="O379" s="36"/>
    </row>
    <row r="380" spans="13:15" x14ac:dyDescent="0.4">
      <c r="M380" s="36"/>
      <c r="N380" s="36"/>
      <c r="O380" s="36"/>
    </row>
    <row r="381" spans="13:15" x14ac:dyDescent="0.4">
      <c r="M381" s="36"/>
      <c r="N381" s="36"/>
      <c r="O381" s="36"/>
    </row>
    <row r="382" spans="13:15" x14ac:dyDescent="0.4">
      <c r="M382" s="36"/>
      <c r="N382" s="36"/>
      <c r="O382" s="36"/>
    </row>
    <row r="383" spans="13:15" x14ac:dyDescent="0.4">
      <c r="M383" s="36"/>
      <c r="N383" s="36"/>
      <c r="O383" s="36"/>
    </row>
    <row r="384" spans="13:15" x14ac:dyDescent="0.4">
      <c r="M384" s="36"/>
      <c r="N384" s="36"/>
      <c r="O384" s="36"/>
    </row>
    <row r="385" spans="13:15" x14ac:dyDescent="0.4">
      <c r="M385" s="36"/>
      <c r="N385" s="36"/>
      <c r="O385" s="36"/>
    </row>
    <row r="386" spans="13:15" x14ac:dyDescent="0.4">
      <c r="M386" s="36"/>
      <c r="N386" s="36"/>
      <c r="O386" s="36"/>
    </row>
    <row r="387" spans="13:15" x14ac:dyDescent="0.4">
      <c r="M387" s="36"/>
      <c r="N387" s="36"/>
      <c r="O387" s="36"/>
    </row>
    <row r="388" spans="13:15" x14ac:dyDescent="0.4">
      <c r="M388" s="36"/>
      <c r="N388" s="36"/>
      <c r="O388" s="36"/>
    </row>
    <row r="389" spans="13:15" x14ac:dyDescent="0.4">
      <c r="M389" s="36"/>
      <c r="N389" s="36"/>
      <c r="O389" s="36"/>
    </row>
    <row r="390" spans="13:15" x14ac:dyDescent="0.4">
      <c r="M390" s="36"/>
      <c r="N390" s="36"/>
      <c r="O390" s="36"/>
    </row>
    <row r="391" spans="13:15" x14ac:dyDescent="0.4">
      <c r="M391" s="36"/>
      <c r="N391" s="36"/>
      <c r="O391" s="36"/>
    </row>
    <row r="392" spans="13:15" x14ac:dyDescent="0.4">
      <c r="M392" s="36"/>
      <c r="N392" s="36"/>
      <c r="O392" s="36"/>
    </row>
    <row r="393" spans="13:15" x14ac:dyDescent="0.4">
      <c r="M393" s="36"/>
      <c r="N393" s="36"/>
      <c r="O393" s="36"/>
    </row>
    <row r="394" spans="13:15" x14ac:dyDescent="0.4">
      <c r="M394" s="36"/>
      <c r="N394" s="36"/>
      <c r="O394" s="36"/>
    </row>
    <row r="395" spans="13:15" x14ac:dyDescent="0.4">
      <c r="M395" s="36"/>
      <c r="N395" s="36"/>
      <c r="O395" s="36"/>
    </row>
    <row r="396" spans="13:15" x14ac:dyDescent="0.4">
      <c r="M396" s="36"/>
      <c r="N396" s="36"/>
      <c r="O396" s="36"/>
    </row>
    <row r="397" spans="13:15" x14ac:dyDescent="0.4">
      <c r="M397" s="36"/>
      <c r="N397" s="36"/>
      <c r="O397" s="36"/>
    </row>
    <row r="398" spans="13:15" x14ac:dyDescent="0.4">
      <c r="M398" s="36"/>
      <c r="N398" s="36"/>
      <c r="O398" s="36"/>
    </row>
    <row r="399" spans="13:15" x14ac:dyDescent="0.4">
      <c r="M399" s="36"/>
      <c r="N399" s="36"/>
      <c r="O399" s="36"/>
    </row>
    <row r="400" spans="13:15" x14ac:dyDescent="0.4">
      <c r="M400" s="36"/>
      <c r="N400" s="36"/>
      <c r="O400" s="36"/>
    </row>
    <row r="401" spans="13:15" x14ac:dyDescent="0.4">
      <c r="M401" s="36"/>
      <c r="N401" s="36"/>
      <c r="O401" s="36"/>
    </row>
    <row r="402" spans="13:15" x14ac:dyDescent="0.4">
      <c r="M402" s="36"/>
      <c r="N402" s="36"/>
      <c r="O402" s="36"/>
    </row>
    <row r="403" spans="13:15" x14ac:dyDescent="0.4">
      <c r="M403" s="36"/>
      <c r="N403" s="36"/>
      <c r="O403" s="36"/>
    </row>
    <row r="404" spans="13:15" x14ac:dyDescent="0.4">
      <c r="M404" s="36"/>
      <c r="N404" s="36"/>
      <c r="O404" s="36"/>
    </row>
    <row r="405" spans="13:15" x14ac:dyDescent="0.4">
      <c r="M405" s="36"/>
      <c r="N405" s="36"/>
      <c r="O405" s="36"/>
    </row>
    <row r="406" spans="13:15" x14ac:dyDescent="0.4">
      <c r="M406" s="36"/>
      <c r="N406" s="36"/>
      <c r="O406" s="36"/>
    </row>
    <row r="407" spans="13:15" x14ac:dyDescent="0.4">
      <c r="M407" s="36"/>
      <c r="N407" s="36"/>
      <c r="O407" s="36"/>
    </row>
    <row r="408" spans="13:15" x14ac:dyDescent="0.4">
      <c r="M408" s="36"/>
      <c r="N408" s="36"/>
      <c r="O408" s="36"/>
    </row>
    <row r="409" spans="13:15" x14ac:dyDescent="0.4">
      <c r="M409" s="36"/>
      <c r="N409" s="36"/>
      <c r="O409" s="36"/>
    </row>
    <row r="410" spans="13:15" x14ac:dyDescent="0.4">
      <c r="M410" s="36"/>
      <c r="N410" s="36"/>
      <c r="O410" s="36"/>
    </row>
    <row r="411" spans="13:15" x14ac:dyDescent="0.4">
      <c r="M411" s="36"/>
      <c r="N411" s="36"/>
      <c r="O411" s="36"/>
    </row>
    <row r="412" spans="13:15" x14ac:dyDescent="0.4">
      <c r="M412" s="36"/>
      <c r="N412" s="36"/>
      <c r="O412" s="36"/>
    </row>
    <row r="413" spans="13:15" x14ac:dyDescent="0.4">
      <c r="M413" s="36"/>
      <c r="N413" s="36"/>
      <c r="O413" s="36"/>
    </row>
    <row r="414" spans="13:15" x14ac:dyDescent="0.4">
      <c r="M414" s="36"/>
      <c r="N414" s="36"/>
      <c r="O414" s="36"/>
    </row>
    <row r="415" spans="13:15" x14ac:dyDescent="0.4">
      <c r="M415" s="36"/>
      <c r="N415" s="36"/>
      <c r="O415" s="36"/>
    </row>
    <row r="416" spans="13:15" x14ac:dyDescent="0.4">
      <c r="M416" s="36"/>
      <c r="N416" s="36"/>
      <c r="O416" s="36"/>
    </row>
    <row r="417" spans="13:15" x14ac:dyDescent="0.4">
      <c r="M417" s="36"/>
      <c r="N417" s="36"/>
      <c r="O417" s="36"/>
    </row>
    <row r="418" spans="13:15" x14ac:dyDescent="0.4">
      <c r="M418" s="36"/>
      <c r="N418" s="36"/>
      <c r="O418" s="36"/>
    </row>
    <row r="419" spans="13:15" x14ac:dyDescent="0.4">
      <c r="M419" s="36"/>
      <c r="N419" s="36"/>
      <c r="O419" s="36"/>
    </row>
    <row r="420" spans="13:15" x14ac:dyDescent="0.4">
      <c r="M420" s="36"/>
      <c r="N420" s="36"/>
      <c r="O420" s="36"/>
    </row>
    <row r="421" spans="13:15" x14ac:dyDescent="0.4">
      <c r="M421" s="36"/>
      <c r="N421" s="36"/>
      <c r="O421" s="36"/>
    </row>
    <row r="422" spans="13:15" x14ac:dyDescent="0.4">
      <c r="M422" s="36"/>
      <c r="N422" s="36"/>
      <c r="O422" s="36"/>
    </row>
    <row r="423" spans="13:15" x14ac:dyDescent="0.4">
      <c r="M423" s="36"/>
      <c r="N423" s="36"/>
      <c r="O423" s="36"/>
    </row>
    <row r="424" spans="13:15" x14ac:dyDescent="0.4">
      <c r="M424" s="36"/>
      <c r="N424" s="36"/>
      <c r="O424" s="36"/>
    </row>
    <row r="425" spans="13:15" x14ac:dyDescent="0.4">
      <c r="M425" s="36"/>
      <c r="N425" s="36"/>
      <c r="O425" s="36"/>
    </row>
    <row r="426" spans="13:15" x14ac:dyDescent="0.4">
      <c r="M426" s="36"/>
      <c r="N426" s="36"/>
      <c r="O426" s="36"/>
    </row>
    <row r="427" spans="13:15" x14ac:dyDescent="0.4">
      <c r="M427" s="36"/>
      <c r="N427" s="36"/>
      <c r="O427" s="36"/>
    </row>
    <row r="428" spans="13:15" x14ac:dyDescent="0.4">
      <c r="M428" s="36"/>
      <c r="N428" s="36"/>
      <c r="O428" s="36"/>
    </row>
    <row r="429" spans="13:15" x14ac:dyDescent="0.4">
      <c r="M429" s="36"/>
      <c r="N429" s="36"/>
      <c r="O429" s="36"/>
    </row>
    <row r="430" spans="13:15" x14ac:dyDescent="0.4">
      <c r="M430" s="36"/>
      <c r="N430" s="36"/>
      <c r="O430" s="36"/>
    </row>
    <row r="431" spans="13:15" x14ac:dyDescent="0.4">
      <c r="M431" s="36"/>
      <c r="N431" s="36"/>
      <c r="O431" s="36"/>
    </row>
    <row r="432" spans="13:15" x14ac:dyDescent="0.4">
      <c r="M432" s="36"/>
      <c r="N432" s="36"/>
      <c r="O432" s="36"/>
    </row>
    <row r="433" spans="13:15" x14ac:dyDescent="0.4">
      <c r="M433" s="36"/>
      <c r="N433" s="36"/>
      <c r="O433" s="36"/>
    </row>
    <row r="434" spans="13:15" x14ac:dyDescent="0.4">
      <c r="M434" s="36"/>
      <c r="N434" s="36"/>
      <c r="O434" s="36"/>
    </row>
    <row r="435" spans="13:15" x14ac:dyDescent="0.4">
      <c r="M435" s="36"/>
      <c r="N435" s="36"/>
      <c r="O435" s="36"/>
    </row>
    <row r="436" spans="13:15" x14ac:dyDescent="0.4">
      <c r="M436" s="36"/>
      <c r="N436" s="36"/>
      <c r="O436" s="36"/>
    </row>
    <row r="437" spans="13:15" x14ac:dyDescent="0.4">
      <c r="M437" s="36"/>
      <c r="N437" s="36"/>
      <c r="O437" s="36"/>
    </row>
    <row r="438" spans="13:15" x14ac:dyDescent="0.4">
      <c r="M438" s="36"/>
      <c r="N438" s="36"/>
      <c r="O438" s="36"/>
    </row>
    <row r="439" spans="13:15" x14ac:dyDescent="0.4">
      <c r="M439" s="36"/>
      <c r="N439" s="36"/>
      <c r="O439" s="36"/>
    </row>
    <row r="440" spans="13:15" x14ac:dyDescent="0.4">
      <c r="M440" s="36"/>
      <c r="N440" s="36"/>
      <c r="O440" s="36"/>
    </row>
    <row r="441" spans="13:15" x14ac:dyDescent="0.4">
      <c r="M441" s="36"/>
      <c r="N441" s="36"/>
      <c r="O441" s="36"/>
    </row>
    <row r="442" spans="13:15" x14ac:dyDescent="0.4">
      <c r="M442" s="36"/>
      <c r="N442" s="36"/>
      <c r="O442" s="36"/>
    </row>
    <row r="443" spans="13:15" x14ac:dyDescent="0.4">
      <c r="M443" s="36"/>
      <c r="N443" s="36"/>
      <c r="O443" s="36"/>
    </row>
    <row r="444" spans="13:15" x14ac:dyDescent="0.4">
      <c r="M444" s="36"/>
      <c r="N444" s="36"/>
      <c r="O444" s="36"/>
    </row>
    <row r="445" spans="13:15" x14ac:dyDescent="0.4">
      <c r="M445" s="36"/>
      <c r="N445" s="36"/>
      <c r="O445" s="36"/>
    </row>
    <row r="446" spans="13:15" x14ac:dyDescent="0.4">
      <c r="M446" s="36"/>
      <c r="N446" s="36"/>
      <c r="O446" s="36"/>
    </row>
    <row r="447" spans="13:15" x14ac:dyDescent="0.4">
      <c r="M447" s="36"/>
      <c r="N447" s="36"/>
      <c r="O447" s="36"/>
    </row>
    <row r="448" spans="13:15" x14ac:dyDescent="0.4">
      <c r="M448" s="36"/>
      <c r="N448" s="36"/>
      <c r="O448" s="36"/>
    </row>
    <row r="449" spans="13:15" x14ac:dyDescent="0.4">
      <c r="M449" s="36"/>
      <c r="N449" s="36"/>
      <c r="O449" s="36"/>
    </row>
    <row r="450" spans="13:15" x14ac:dyDescent="0.4">
      <c r="M450" s="36"/>
      <c r="N450" s="36"/>
      <c r="O450" s="36"/>
    </row>
    <row r="451" spans="13:15" x14ac:dyDescent="0.4">
      <c r="M451" s="36"/>
      <c r="N451" s="36"/>
      <c r="O451" s="36"/>
    </row>
    <row r="452" spans="13:15" x14ac:dyDescent="0.4">
      <c r="M452" s="36"/>
      <c r="N452" s="36"/>
      <c r="O452" s="36"/>
    </row>
    <row r="453" spans="13:15" x14ac:dyDescent="0.4">
      <c r="M453" s="36"/>
      <c r="N453" s="36"/>
      <c r="O453" s="36"/>
    </row>
    <row r="454" spans="13:15" x14ac:dyDescent="0.4">
      <c r="M454" s="36"/>
      <c r="N454" s="36"/>
      <c r="O454" s="36"/>
    </row>
    <row r="455" spans="13:15" x14ac:dyDescent="0.4">
      <c r="M455" s="36"/>
      <c r="N455" s="36"/>
      <c r="O455" s="36"/>
    </row>
    <row r="456" spans="13:15" x14ac:dyDescent="0.4">
      <c r="M456" s="36"/>
      <c r="N456" s="36"/>
      <c r="O456" s="36"/>
    </row>
    <row r="457" spans="13:15" x14ac:dyDescent="0.4">
      <c r="M457" s="36"/>
      <c r="N457" s="36"/>
      <c r="O457" s="36"/>
    </row>
    <row r="458" spans="13:15" x14ac:dyDescent="0.4">
      <c r="M458" s="36"/>
      <c r="N458" s="36"/>
      <c r="O458" s="36"/>
    </row>
    <row r="459" spans="13:15" x14ac:dyDescent="0.4">
      <c r="M459" s="36"/>
      <c r="N459" s="36"/>
      <c r="O459" s="36"/>
    </row>
    <row r="460" spans="13:15" x14ac:dyDescent="0.4">
      <c r="M460" s="36"/>
      <c r="N460" s="36"/>
      <c r="O460" s="36"/>
    </row>
    <row r="461" spans="13:15" x14ac:dyDescent="0.4">
      <c r="M461" s="36"/>
      <c r="N461" s="36"/>
      <c r="O461" s="36"/>
    </row>
    <row r="462" spans="13:15" x14ac:dyDescent="0.4">
      <c r="M462" s="36"/>
      <c r="N462" s="36"/>
      <c r="O462" s="36"/>
    </row>
    <row r="463" spans="13:15" x14ac:dyDescent="0.4">
      <c r="M463" s="36"/>
      <c r="N463" s="36"/>
      <c r="O463" s="36"/>
    </row>
    <row r="464" spans="13:15" x14ac:dyDescent="0.4">
      <c r="M464" s="36"/>
      <c r="N464" s="36"/>
      <c r="O464" s="36"/>
    </row>
    <row r="465" spans="13:15" x14ac:dyDescent="0.4">
      <c r="M465" s="36"/>
      <c r="N465" s="36"/>
      <c r="O465" s="36"/>
    </row>
    <row r="466" spans="13:15" x14ac:dyDescent="0.4">
      <c r="M466" s="36"/>
      <c r="N466" s="36"/>
      <c r="O466" s="36"/>
    </row>
    <row r="467" spans="13:15" x14ac:dyDescent="0.4">
      <c r="M467" s="36"/>
      <c r="N467" s="36"/>
      <c r="O467" s="36"/>
    </row>
    <row r="468" spans="13:15" x14ac:dyDescent="0.4">
      <c r="M468" s="36"/>
      <c r="N468" s="36"/>
      <c r="O468" s="36"/>
    </row>
    <row r="469" spans="13:15" x14ac:dyDescent="0.4">
      <c r="M469" s="36"/>
      <c r="N469" s="36"/>
      <c r="O469" s="36"/>
    </row>
    <row r="470" spans="13:15" x14ac:dyDescent="0.4">
      <c r="M470" s="36"/>
      <c r="N470" s="36"/>
      <c r="O470" s="36"/>
    </row>
    <row r="471" spans="13:15" x14ac:dyDescent="0.4">
      <c r="M471" s="36"/>
      <c r="N471" s="36"/>
      <c r="O471" s="36"/>
    </row>
    <row r="472" spans="13:15" x14ac:dyDescent="0.4">
      <c r="M472" s="36"/>
      <c r="N472" s="36"/>
      <c r="O472" s="36"/>
    </row>
    <row r="473" spans="13:15" x14ac:dyDescent="0.4">
      <c r="M473" s="36"/>
      <c r="N473" s="36"/>
      <c r="O473" s="36"/>
    </row>
    <row r="474" spans="13:15" x14ac:dyDescent="0.4">
      <c r="M474" s="36"/>
      <c r="N474" s="36"/>
      <c r="O474" s="36"/>
    </row>
    <row r="475" spans="13:15" x14ac:dyDescent="0.4">
      <c r="M475" s="36"/>
      <c r="N475" s="36"/>
      <c r="O475" s="36"/>
    </row>
    <row r="476" spans="13:15" x14ac:dyDescent="0.4">
      <c r="M476" s="36"/>
      <c r="N476" s="36"/>
      <c r="O476" s="36"/>
    </row>
    <row r="477" spans="13:15" x14ac:dyDescent="0.4">
      <c r="M477" s="36"/>
      <c r="N477" s="36"/>
      <c r="O477" s="36"/>
    </row>
    <row r="478" spans="13:15" x14ac:dyDescent="0.4">
      <c r="M478" s="36"/>
      <c r="N478" s="36"/>
      <c r="O478" s="36"/>
    </row>
    <row r="479" spans="13:15" x14ac:dyDescent="0.4">
      <c r="M479" s="36"/>
      <c r="N479" s="36"/>
      <c r="O479" s="36"/>
    </row>
    <row r="480" spans="13:15" x14ac:dyDescent="0.4">
      <c r="M480" s="36"/>
      <c r="N480" s="36"/>
      <c r="O480" s="36"/>
    </row>
    <row r="481" spans="13:15" x14ac:dyDescent="0.4">
      <c r="M481" s="36"/>
      <c r="N481" s="36"/>
      <c r="O481" s="36"/>
    </row>
    <row r="482" spans="13:15" x14ac:dyDescent="0.4">
      <c r="M482" s="36"/>
      <c r="N482" s="36"/>
      <c r="O482" s="36"/>
    </row>
    <row r="483" spans="13:15" x14ac:dyDescent="0.4">
      <c r="M483" s="36"/>
      <c r="N483" s="36"/>
      <c r="O483" s="36"/>
    </row>
    <row r="484" spans="13:15" x14ac:dyDescent="0.4">
      <c r="M484" s="36"/>
      <c r="N484" s="36"/>
      <c r="O484" s="36"/>
    </row>
    <row r="485" spans="13:15" x14ac:dyDescent="0.4">
      <c r="M485" s="36"/>
      <c r="N485" s="36"/>
      <c r="O485" s="36"/>
    </row>
    <row r="486" spans="13:15" x14ac:dyDescent="0.4">
      <c r="M486" s="36"/>
      <c r="N486" s="36"/>
      <c r="O486" s="36"/>
    </row>
    <row r="487" spans="13:15" x14ac:dyDescent="0.4">
      <c r="M487" s="36"/>
      <c r="N487" s="36"/>
      <c r="O487" s="36"/>
    </row>
    <row r="488" spans="13:15" x14ac:dyDescent="0.4">
      <c r="M488" s="36"/>
      <c r="N488" s="36"/>
      <c r="O488" s="36"/>
    </row>
    <row r="489" spans="13:15" x14ac:dyDescent="0.4">
      <c r="M489" s="36"/>
      <c r="N489" s="36"/>
      <c r="O489" s="36"/>
    </row>
    <row r="490" spans="13:15" x14ac:dyDescent="0.4">
      <c r="M490" s="36"/>
      <c r="N490" s="36"/>
      <c r="O490" s="36"/>
    </row>
    <row r="491" spans="13:15" x14ac:dyDescent="0.4">
      <c r="M491" s="36"/>
      <c r="N491" s="36"/>
      <c r="O491" s="36"/>
    </row>
    <row r="492" spans="13:15" x14ac:dyDescent="0.4">
      <c r="M492" s="36"/>
      <c r="N492" s="36"/>
      <c r="O492" s="36"/>
    </row>
    <row r="493" spans="13:15" x14ac:dyDescent="0.4">
      <c r="M493" s="36"/>
      <c r="N493" s="36"/>
      <c r="O493" s="36"/>
    </row>
    <row r="494" spans="13:15" x14ac:dyDescent="0.4">
      <c r="M494" s="36"/>
      <c r="N494" s="36"/>
      <c r="O494" s="36"/>
    </row>
    <row r="495" spans="13:15" x14ac:dyDescent="0.4">
      <c r="M495" s="36"/>
      <c r="N495" s="36"/>
      <c r="O495" s="36"/>
    </row>
    <row r="496" spans="13:15" x14ac:dyDescent="0.4">
      <c r="M496" s="36"/>
      <c r="N496" s="36"/>
      <c r="O496" s="36"/>
    </row>
    <row r="497" spans="13:15" x14ac:dyDescent="0.4">
      <c r="M497" s="36"/>
      <c r="N497" s="36"/>
      <c r="O497" s="36"/>
    </row>
    <row r="498" spans="13:15" x14ac:dyDescent="0.4">
      <c r="M498" s="36"/>
      <c r="N498" s="36"/>
      <c r="O498" s="36"/>
    </row>
    <row r="499" spans="13:15" x14ac:dyDescent="0.4">
      <c r="M499" s="36"/>
      <c r="N499" s="36"/>
      <c r="O499" s="36"/>
    </row>
    <row r="500" spans="13:15" x14ac:dyDescent="0.4">
      <c r="M500" s="36"/>
      <c r="N500" s="36"/>
      <c r="O500" s="36"/>
    </row>
    <row r="501" spans="13:15" x14ac:dyDescent="0.4">
      <c r="M501" s="36"/>
      <c r="N501" s="36"/>
      <c r="O501" s="36"/>
    </row>
    <row r="502" spans="13:15" x14ac:dyDescent="0.4">
      <c r="M502" s="36"/>
      <c r="N502" s="36"/>
      <c r="O502" s="36"/>
    </row>
    <row r="503" spans="13:15" x14ac:dyDescent="0.4">
      <c r="M503" s="36"/>
      <c r="N503" s="36"/>
      <c r="O503" s="36"/>
    </row>
    <row r="504" spans="13:15" x14ac:dyDescent="0.4">
      <c r="M504" s="36"/>
      <c r="N504" s="36"/>
      <c r="O504" s="36"/>
    </row>
    <row r="505" spans="13:15" x14ac:dyDescent="0.4">
      <c r="M505" s="36"/>
      <c r="N505" s="36"/>
      <c r="O505" s="36"/>
    </row>
    <row r="506" spans="13:15" x14ac:dyDescent="0.4">
      <c r="M506" s="36"/>
      <c r="N506" s="36"/>
      <c r="O506" s="36"/>
    </row>
    <row r="507" spans="13:15" x14ac:dyDescent="0.4">
      <c r="M507" s="36"/>
      <c r="N507" s="36"/>
      <c r="O507" s="36"/>
    </row>
    <row r="508" spans="13:15" x14ac:dyDescent="0.4">
      <c r="M508" s="36"/>
      <c r="N508" s="36"/>
      <c r="O508" s="36"/>
    </row>
    <row r="509" spans="13:15" x14ac:dyDescent="0.4">
      <c r="M509" s="36"/>
      <c r="N509" s="36"/>
      <c r="O509" s="36"/>
    </row>
    <row r="510" spans="13:15" x14ac:dyDescent="0.4">
      <c r="M510" s="36"/>
      <c r="N510" s="36"/>
      <c r="O510" s="36"/>
    </row>
    <row r="511" spans="13:15" x14ac:dyDescent="0.4">
      <c r="M511" s="36"/>
      <c r="N511" s="36"/>
      <c r="O511" s="36"/>
    </row>
    <row r="512" spans="13:15" x14ac:dyDescent="0.4">
      <c r="M512" s="36"/>
      <c r="N512" s="36"/>
      <c r="O512" s="36"/>
    </row>
    <row r="513" spans="13:15" x14ac:dyDescent="0.4">
      <c r="M513" s="36"/>
      <c r="N513" s="36"/>
      <c r="O513" s="36"/>
    </row>
    <row r="514" spans="13:15" x14ac:dyDescent="0.4">
      <c r="M514" s="36"/>
      <c r="N514" s="36"/>
      <c r="O514" s="36"/>
    </row>
    <row r="515" spans="13:15" x14ac:dyDescent="0.4">
      <c r="M515" s="36"/>
      <c r="N515" s="36"/>
      <c r="O515" s="36"/>
    </row>
    <row r="516" spans="13:15" x14ac:dyDescent="0.4">
      <c r="M516" s="36"/>
      <c r="N516" s="36"/>
      <c r="O516" s="36"/>
    </row>
    <row r="517" spans="13:15" x14ac:dyDescent="0.4">
      <c r="M517" s="36"/>
      <c r="N517" s="36"/>
      <c r="O517" s="36"/>
    </row>
    <row r="518" spans="13:15" x14ac:dyDescent="0.4">
      <c r="M518" s="36"/>
      <c r="N518" s="36"/>
      <c r="O518" s="36"/>
    </row>
    <row r="519" spans="13:15" x14ac:dyDescent="0.4">
      <c r="M519" s="36"/>
      <c r="N519" s="36"/>
      <c r="O519" s="36"/>
    </row>
    <row r="520" spans="13:15" x14ac:dyDescent="0.4">
      <c r="M520" s="36"/>
      <c r="N520" s="36"/>
      <c r="O520" s="36"/>
    </row>
    <row r="521" spans="13:15" x14ac:dyDescent="0.4">
      <c r="M521" s="36"/>
      <c r="N521" s="36"/>
      <c r="O521" s="36"/>
    </row>
    <row r="522" spans="13:15" x14ac:dyDescent="0.4">
      <c r="M522" s="36"/>
      <c r="N522" s="36"/>
      <c r="O522" s="36"/>
    </row>
    <row r="523" spans="13:15" x14ac:dyDescent="0.4">
      <c r="M523" s="36"/>
      <c r="N523" s="36"/>
      <c r="O523" s="36"/>
    </row>
    <row r="524" spans="13:15" x14ac:dyDescent="0.4">
      <c r="M524" s="36"/>
      <c r="N524" s="36"/>
      <c r="O524" s="36"/>
    </row>
    <row r="525" spans="13:15" x14ac:dyDescent="0.4">
      <c r="M525" s="36"/>
      <c r="N525" s="36"/>
      <c r="O525" s="36"/>
    </row>
    <row r="526" spans="13:15" x14ac:dyDescent="0.4">
      <c r="M526" s="36"/>
      <c r="N526" s="36"/>
      <c r="O526" s="36"/>
    </row>
    <row r="527" spans="13:15" x14ac:dyDescent="0.4">
      <c r="M527" s="36"/>
      <c r="N527" s="36"/>
      <c r="O527" s="36"/>
    </row>
    <row r="528" spans="13:15" x14ac:dyDescent="0.4">
      <c r="M528" s="36"/>
      <c r="N528" s="36"/>
      <c r="O528" s="36"/>
    </row>
    <row r="529" spans="13:15" x14ac:dyDescent="0.4">
      <c r="M529" s="36"/>
      <c r="N529" s="36"/>
      <c r="O529" s="36"/>
    </row>
    <row r="530" spans="13:15" x14ac:dyDescent="0.4">
      <c r="M530" s="36"/>
      <c r="N530" s="36"/>
      <c r="O530" s="36"/>
    </row>
    <row r="531" spans="13:15" x14ac:dyDescent="0.4">
      <c r="M531" s="36"/>
      <c r="N531" s="36"/>
      <c r="O531" s="36"/>
    </row>
    <row r="532" spans="13:15" x14ac:dyDescent="0.4">
      <c r="M532" s="36"/>
      <c r="N532" s="36"/>
      <c r="O532" s="36"/>
    </row>
    <row r="533" spans="13:15" x14ac:dyDescent="0.4">
      <c r="M533" s="36"/>
      <c r="N533" s="36"/>
      <c r="O533" s="36"/>
    </row>
    <row r="534" spans="13:15" x14ac:dyDescent="0.4">
      <c r="M534" s="36"/>
      <c r="N534" s="36"/>
      <c r="O534" s="36"/>
    </row>
    <row r="535" spans="13:15" x14ac:dyDescent="0.4">
      <c r="M535" s="36"/>
      <c r="N535" s="36"/>
      <c r="O535" s="36"/>
    </row>
    <row r="536" spans="13:15" x14ac:dyDescent="0.4">
      <c r="M536" s="36"/>
      <c r="N536" s="36"/>
      <c r="O536" s="36"/>
    </row>
    <row r="537" spans="13:15" x14ac:dyDescent="0.4">
      <c r="M537" s="36"/>
      <c r="N537" s="36"/>
      <c r="O537" s="36"/>
    </row>
    <row r="538" spans="13:15" x14ac:dyDescent="0.4">
      <c r="M538" s="36"/>
      <c r="N538" s="36"/>
      <c r="O538" s="36"/>
    </row>
    <row r="539" spans="13:15" x14ac:dyDescent="0.4">
      <c r="M539" s="36"/>
      <c r="N539" s="36"/>
      <c r="O539" s="36"/>
    </row>
    <row r="540" spans="13:15" x14ac:dyDescent="0.4">
      <c r="M540" s="36"/>
      <c r="N540" s="36"/>
      <c r="O540" s="36"/>
    </row>
    <row r="541" spans="13:15" x14ac:dyDescent="0.4">
      <c r="M541" s="36"/>
      <c r="N541" s="36"/>
      <c r="O541" s="36"/>
    </row>
    <row r="542" spans="13:15" x14ac:dyDescent="0.4">
      <c r="M542" s="36"/>
      <c r="N542" s="36"/>
      <c r="O542" s="36"/>
    </row>
    <row r="543" spans="13:15" x14ac:dyDescent="0.4">
      <c r="M543" s="36"/>
      <c r="N543" s="36"/>
      <c r="O543" s="36"/>
    </row>
    <row r="544" spans="13:15" x14ac:dyDescent="0.4">
      <c r="M544" s="36"/>
      <c r="N544" s="36"/>
      <c r="O544" s="36"/>
    </row>
    <row r="545" spans="13:15" x14ac:dyDescent="0.4">
      <c r="M545" s="36"/>
      <c r="N545" s="36"/>
      <c r="O545" s="36"/>
    </row>
    <row r="546" spans="13:15" x14ac:dyDescent="0.4">
      <c r="M546" s="36"/>
      <c r="N546" s="36"/>
      <c r="O546" s="36"/>
    </row>
    <row r="547" spans="13:15" x14ac:dyDescent="0.4">
      <c r="M547" s="36"/>
      <c r="N547" s="36"/>
      <c r="O547" s="36"/>
    </row>
    <row r="548" spans="13:15" x14ac:dyDescent="0.4">
      <c r="M548" s="36"/>
      <c r="N548" s="36"/>
      <c r="O548" s="36"/>
    </row>
    <row r="549" spans="13:15" x14ac:dyDescent="0.4">
      <c r="M549" s="36"/>
      <c r="N549" s="36"/>
      <c r="O549" s="36"/>
    </row>
    <row r="550" spans="13:15" x14ac:dyDescent="0.4">
      <c r="M550" s="36"/>
      <c r="N550" s="36"/>
      <c r="O550" s="36"/>
    </row>
    <row r="551" spans="13:15" x14ac:dyDescent="0.4">
      <c r="M551" s="36"/>
      <c r="N551" s="36"/>
      <c r="O551" s="36"/>
    </row>
    <row r="552" spans="13:15" x14ac:dyDescent="0.4">
      <c r="M552" s="36"/>
      <c r="N552" s="36"/>
      <c r="O552" s="36"/>
    </row>
    <row r="553" spans="13:15" x14ac:dyDescent="0.4">
      <c r="M553" s="36"/>
      <c r="N553" s="36"/>
      <c r="O553" s="36"/>
    </row>
    <row r="554" spans="13:15" x14ac:dyDescent="0.4">
      <c r="M554" s="36"/>
      <c r="N554" s="36"/>
      <c r="O554" s="36"/>
    </row>
    <row r="555" spans="13:15" x14ac:dyDescent="0.4">
      <c r="M555" s="36"/>
      <c r="N555" s="36"/>
      <c r="O555" s="36"/>
    </row>
    <row r="556" spans="13:15" x14ac:dyDescent="0.4">
      <c r="M556" s="36"/>
      <c r="N556" s="36"/>
      <c r="O556" s="36"/>
    </row>
    <row r="557" spans="13:15" x14ac:dyDescent="0.4">
      <c r="M557" s="36"/>
      <c r="N557" s="36"/>
      <c r="O557" s="36"/>
    </row>
    <row r="558" spans="13:15" x14ac:dyDescent="0.4">
      <c r="M558" s="36"/>
      <c r="N558" s="36"/>
      <c r="O558" s="36"/>
    </row>
    <row r="559" spans="13:15" x14ac:dyDescent="0.4">
      <c r="M559" s="36"/>
      <c r="N559" s="36"/>
      <c r="O559" s="36"/>
    </row>
    <row r="560" spans="13:15" x14ac:dyDescent="0.4">
      <c r="M560" s="36"/>
      <c r="N560" s="36"/>
      <c r="O560" s="36"/>
    </row>
    <row r="561" spans="13:15" x14ac:dyDescent="0.4">
      <c r="M561" s="36"/>
      <c r="N561" s="36"/>
      <c r="O561" s="36"/>
    </row>
    <row r="562" spans="13:15" x14ac:dyDescent="0.4">
      <c r="M562" s="36"/>
      <c r="N562" s="36"/>
      <c r="O562" s="36"/>
    </row>
    <row r="563" spans="13:15" x14ac:dyDescent="0.4">
      <c r="M563" s="36"/>
      <c r="N563" s="36"/>
      <c r="O563" s="36"/>
    </row>
    <row r="564" spans="13:15" x14ac:dyDescent="0.4">
      <c r="M564" s="36"/>
      <c r="N564" s="36"/>
      <c r="O564" s="36"/>
    </row>
    <row r="565" spans="13:15" x14ac:dyDescent="0.4">
      <c r="M565" s="36"/>
      <c r="N565" s="36"/>
      <c r="O565" s="36"/>
    </row>
    <row r="566" spans="13:15" x14ac:dyDescent="0.4">
      <c r="M566" s="36"/>
      <c r="N566" s="36"/>
      <c r="O566" s="36"/>
    </row>
    <row r="567" spans="13:15" x14ac:dyDescent="0.4">
      <c r="M567" s="36"/>
      <c r="N567" s="36"/>
      <c r="O567" s="36"/>
    </row>
    <row r="568" spans="13:15" x14ac:dyDescent="0.4">
      <c r="M568" s="36"/>
      <c r="N568" s="36"/>
      <c r="O568" s="36"/>
    </row>
    <row r="569" spans="13:15" x14ac:dyDescent="0.4">
      <c r="M569" s="36"/>
      <c r="N569" s="36"/>
      <c r="O569" s="36"/>
    </row>
    <row r="570" spans="13:15" x14ac:dyDescent="0.4">
      <c r="M570" s="36"/>
      <c r="N570" s="36"/>
      <c r="O570" s="36"/>
    </row>
    <row r="571" spans="13:15" x14ac:dyDescent="0.4">
      <c r="M571" s="36"/>
      <c r="N571" s="36"/>
      <c r="O571" s="36"/>
    </row>
    <row r="572" spans="13:15" x14ac:dyDescent="0.4">
      <c r="M572" s="36"/>
      <c r="N572" s="36"/>
      <c r="O572" s="36"/>
    </row>
    <row r="573" spans="13:15" x14ac:dyDescent="0.4">
      <c r="M573" s="36"/>
      <c r="N573" s="36"/>
      <c r="O573" s="36"/>
    </row>
    <row r="574" spans="13:15" x14ac:dyDescent="0.4">
      <c r="M574" s="36"/>
      <c r="N574" s="36"/>
      <c r="O574" s="36"/>
    </row>
    <row r="575" spans="13:15" x14ac:dyDescent="0.4">
      <c r="M575" s="36"/>
      <c r="N575" s="36"/>
      <c r="O575" s="36"/>
    </row>
    <row r="576" spans="13:15" x14ac:dyDescent="0.4">
      <c r="M576" s="36"/>
      <c r="N576" s="36"/>
      <c r="O576" s="36"/>
    </row>
    <row r="577" spans="13:15" x14ac:dyDescent="0.4">
      <c r="M577" s="36"/>
      <c r="N577" s="36"/>
      <c r="O577" s="36"/>
    </row>
    <row r="578" spans="13:15" x14ac:dyDescent="0.4">
      <c r="M578" s="36"/>
      <c r="N578" s="36"/>
      <c r="O578" s="36"/>
    </row>
    <row r="579" spans="13:15" x14ac:dyDescent="0.4">
      <c r="M579" s="36"/>
      <c r="N579" s="36"/>
      <c r="O579" s="36"/>
    </row>
    <row r="580" spans="13:15" x14ac:dyDescent="0.4">
      <c r="M580" s="36"/>
      <c r="N580" s="36"/>
      <c r="O580" s="36"/>
    </row>
    <row r="581" spans="13:15" x14ac:dyDescent="0.4">
      <c r="M581" s="36"/>
      <c r="N581" s="36"/>
      <c r="O581" s="36"/>
    </row>
    <row r="582" spans="13:15" x14ac:dyDescent="0.4">
      <c r="M582" s="36"/>
      <c r="N582" s="36"/>
      <c r="O582" s="36"/>
    </row>
    <row r="583" spans="13:15" x14ac:dyDescent="0.4">
      <c r="M583" s="36"/>
      <c r="N583" s="36"/>
      <c r="O583" s="36"/>
    </row>
    <row r="584" spans="13:15" x14ac:dyDescent="0.4">
      <c r="M584" s="36"/>
      <c r="N584" s="36"/>
      <c r="O584" s="36"/>
    </row>
    <row r="585" spans="13:15" x14ac:dyDescent="0.4">
      <c r="M585" s="36"/>
      <c r="N585" s="36"/>
      <c r="O585" s="36"/>
    </row>
    <row r="586" spans="13:15" x14ac:dyDescent="0.4">
      <c r="M586" s="36"/>
      <c r="N586" s="36"/>
      <c r="O586" s="36"/>
    </row>
    <row r="587" spans="13:15" x14ac:dyDescent="0.4">
      <c r="M587" s="36"/>
      <c r="N587" s="36"/>
      <c r="O587" s="36"/>
    </row>
    <row r="588" spans="13:15" x14ac:dyDescent="0.4">
      <c r="M588" s="36"/>
      <c r="N588" s="36"/>
      <c r="O588" s="36"/>
    </row>
    <row r="589" spans="13:15" x14ac:dyDescent="0.4">
      <c r="M589" s="36"/>
      <c r="N589" s="36"/>
      <c r="O589" s="36"/>
    </row>
    <row r="590" spans="13:15" x14ac:dyDescent="0.4">
      <c r="M590" s="36"/>
      <c r="N590" s="36"/>
      <c r="O590" s="36"/>
    </row>
    <row r="591" spans="13:15" x14ac:dyDescent="0.4">
      <c r="M591" s="36"/>
      <c r="N591" s="36"/>
      <c r="O591" s="36"/>
    </row>
    <row r="592" spans="13:15" x14ac:dyDescent="0.4">
      <c r="M592" s="36"/>
      <c r="N592" s="36"/>
      <c r="O592" s="36"/>
    </row>
    <row r="593" spans="13:15" x14ac:dyDescent="0.4">
      <c r="M593" s="36"/>
      <c r="N593" s="36"/>
      <c r="O593" s="36"/>
    </row>
    <row r="594" spans="13:15" x14ac:dyDescent="0.4">
      <c r="M594" s="36"/>
      <c r="N594" s="36"/>
      <c r="O594" s="36"/>
    </row>
    <row r="595" spans="13:15" x14ac:dyDescent="0.4">
      <c r="M595" s="36"/>
      <c r="N595" s="36"/>
      <c r="O595" s="36"/>
    </row>
    <row r="596" spans="13:15" x14ac:dyDescent="0.4">
      <c r="M596" s="36"/>
      <c r="N596" s="36"/>
      <c r="O596" s="36"/>
    </row>
    <row r="597" spans="13:15" x14ac:dyDescent="0.4">
      <c r="M597" s="36"/>
      <c r="N597" s="36"/>
      <c r="O597" s="36"/>
    </row>
    <row r="598" spans="13:15" x14ac:dyDescent="0.4">
      <c r="M598" s="36"/>
      <c r="N598" s="36"/>
      <c r="O598" s="36"/>
    </row>
    <row r="599" spans="13:15" x14ac:dyDescent="0.4">
      <c r="M599" s="36"/>
      <c r="N599" s="36"/>
      <c r="O599" s="36"/>
    </row>
    <row r="600" spans="13:15" x14ac:dyDescent="0.4">
      <c r="M600" s="36"/>
      <c r="N600" s="36"/>
      <c r="O600" s="36"/>
    </row>
    <row r="601" spans="13:15" x14ac:dyDescent="0.4">
      <c r="M601" s="36"/>
      <c r="N601" s="36"/>
      <c r="O601" s="36"/>
    </row>
    <row r="602" spans="13:15" x14ac:dyDescent="0.4">
      <c r="M602" s="36"/>
      <c r="N602" s="36"/>
      <c r="O602" s="36"/>
    </row>
    <row r="603" spans="13:15" x14ac:dyDescent="0.4">
      <c r="M603" s="36"/>
      <c r="N603" s="36"/>
      <c r="O603" s="36"/>
    </row>
    <row r="604" spans="13:15" x14ac:dyDescent="0.4">
      <c r="M604" s="36"/>
      <c r="N604" s="36"/>
      <c r="O604" s="36"/>
    </row>
    <row r="605" spans="13:15" x14ac:dyDescent="0.4">
      <c r="M605" s="36"/>
      <c r="N605" s="36"/>
      <c r="O605" s="36"/>
    </row>
    <row r="606" spans="13:15" x14ac:dyDescent="0.4">
      <c r="M606" s="36"/>
      <c r="N606" s="36"/>
      <c r="O606" s="36"/>
    </row>
    <row r="607" spans="13:15" x14ac:dyDescent="0.4">
      <c r="M607" s="36"/>
      <c r="N607" s="36"/>
      <c r="O607" s="36"/>
    </row>
    <row r="608" spans="13:15" x14ac:dyDescent="0.4">
      <c r="M608" s="36"/>
      <c r="N608" s="36"/>
      <c r="O608" s="36"/>
    </row>
    <row r="609" spans="13:15" x14ac:dyDescent="0.4">
      <c r="M609" s="36"/>
      <c r="N609" s="36"/>
      <c r="O609" s="36"/>
    </row>
    <row r="610" spans="13:15" x14ac:dyDescent="0.4">
      <c r="M610" s="36"/>
      <c r="N610" s="36"/>
      <c r="O610" s="36"/>
    </row>
    <row r="611" spans="13:15" x14ac:dyDescent="0.4">
      <c r="M611" s="36"/>
      <c r="N611" s="36"/>
      <c r="O611" s="36"/>
    </row>
    <row r="612" spans="13:15" x14ac:dyDescent="0.4">
      <c r="M612" s="36"/>
      <c r="N612" s="36"/>
      <c r="O612" s="36"/>
    </row>
    <row r="613" spans="13:15" x14ac:dyDescent="0.4">
      <c r="M613" s="36"/>
      <c r="N613" s="36"/>
      <c r="O613" s="36"/>
    </row>
    <row r="614" spans="13:15" x14ac:dyDescent="0.4">
      <c r="M614" s="36"/>
      <c r="N614" s="36"/>
      <c r="O614" s="36"/>
    </row>
    <row r="615" spans="13:15" x14ac:dyDescent="0.4">
      <c r="M615" s="36"/>
      <c r="N615" s="36"/>
      <c r="O615" s="36"/>
    </row>
    <row r="616" spans="13:15" x14ac:dyDescent="0.4">
      <c r="M616" s="36"/>
      <c r="N616" s="36"/>
      <c r="O616" s="36"/>
    </row>
    <row r="617" spans="13:15" x14ac:dyDescent="0.4">
      <c r="M617" s="36"/>
      <c r="N617" s="36"/>
      <c r="O617" s="36"/>
    </row>
    <row r="618" spans="13:15" x14ac:dyDescent="0.4">
      <c r="M618" s="36"/>
      <c r="N618" s="36"/>
      <c r="O618" s="36"/>
    </row>
    <row r="619" spans="13:15" x14ac:dyDescent="0.4">
      <c r="M619" s="36"/>
      <c r="N619" s="36"/>
      <c r="O619" s="36"/>
    </row>
    <row r="620" spans="13:15" x14ac:dyDescent="0.4">
      <c r="M620" s="36"/>
      <c r="N620" s="36"/>
      <c r="O620" s="36"/>
    </row>
    <row r="621" spans="13:15" x14ac:dyDescent="0.4">
      <c r="M621" s="36"/>
      <c r="N621" s="36"/>
      <c r="O621" s="36"/>
    </row>
    <row r="622" spans="13:15" x14ac:dyDescent="0.4">
      <c r="M622" s="36"/>
      <c r="N622" s="36"/>
      <c r="O622" s="36"/>
    </row>
    <row r="623" spans="13:15" x14ac:dyDescent="0.4">
      <c r="M623" s="36"/>
      <c r="N623" s="36"/>
      <c r="O623" s="36"/>
    </row>
    <row r="624" spans="13:15" x14ac:dyDescent="0.4">
      <c r="M624" s="36"/>
      <c r="N624" s="36"/>
      <c r="O624" s="36"/>
    </row>
    <row r="625" spans="13:15" x14ac:dyDescent="0.4">
      <c r="M625" s="36"/>
      <c r="N625" s="36"/>
      <c r="O625" s="36"/>
    </row>
    <row r="626" spans="13:15" x14ac:dyDescent="0.4">
      <c r="M626" s="36"/>
      <c r="N626" s="36"/>
      <c r="O626" s="36"/>
    </row>
    <row r="627" spans="13:15" x14ac:dyDescent="0.4">
      <c r="M627" s="36"/>
      <c r="N627" s="36"/>
      <c r="O627" s="36"/>
    </row>
    <row r="628" spans="13:15" x14ac:dyDescent="0.4">
      <c r="M628" s="36"/>
      <c r="N628" s="36"/>
      <c r="O628" s="36"/>
    </row>
    <row r="629" spans="13:15" x14ac:dyDescent="0.4">
      <c r="M629" s="36"/>
      <c r="N629" s="36"/>
      <c r="O629" s="36"/>
    </row>
    <row r="630" spans="13:15" x14ac:dyDescent="0.4">
      <c r="M630" s="36"/>
      <c r="N630" s="36"/>
      <c r="O630" s="36"/>
    </row>
    <row r="631" spans="13:15" x14ac:dyDescent="0.4">
      <c r="M631" s="36"/>
      <c r="N631" s="36"/>
      <c r="O631" s="36"/>
    </row>
    <row r="632" spans="13:15" x14ac:dyDescent="0.4">
      <c r="M632" s="36"/>
      <c r="N632" s="36"/>
      <c r="O632" s="36"/>
    </row>
    <row r="633" spans="13:15" x14ac:dyDescent="0.4">
      <c r="M633" s="36"/>
      <c r="N633" s="36"/>
      <c r="O633" s="36"/>
    </row>
    <row r="634" spans="13:15" x14ac:dyDescent="0.4">
      <c r="M634" s="36"/>
      <c r="N634" s="36"/>
      <c r="O634" s="36"/>
    </row>
    <row r="635" spans="13:15" x14ac:dyDescent="0.4">
      <c r="M635" s="36"/>
      <c r="N635" s="36"/>
      <c r="O635" s="36"/>
    </row>
    <row r="636" spans="13:15" x14ac:dyDescent="0.4">
      <c r="M636" s="36"/>
      <c r="N636" s="36"/>
      <c r="O636" s="36"/>
    </row>
    <row r="637" spans="13:15" x14ac:dyDescent="0.4">
      <c r="M637" s="36"/>
      <c r="N637" s="36"/>
      <c r="O637" s="36"/>
    </row>
    <row r="638" spans="13:15" x14ac:dyDescent="0.4">
      <c r="M638" s="36"/>
      <c r="N638" s="36"/>
      <c r="O638" s="36"/>
    </row>
    <row r="639" spans="13:15" x14ac:dyDescent="0.4">
      <c r="M639" s="36"/>
      <c r="N639" s="36"/>
      <c r="O639" s="36"/>
    </row>
    <row r="640" spans="13:15" x14ac:dyDescent="0.4">
      <c r="M640" s="36"/>
      <c r="N640" s="36"/>
      <c r="O640" s="36"/>
    </row>
    <row r="641" spans="13:15" x14ac:dyDescent="0.4">
      <c r="M641" s="36"/>
      <c r="N641" s="36"/>
      <c r="O641" s="36"/>
    </row>
    <row r="642" spans="13:15" x14ac:dyDescent="0.4">
      <c r="M642" s="36"/>
      <c r="N642" s="36"/>
      <c r="O642" s="36"/>
    </row>
    <row r="643" spans="13:15" x14ac:dyDescent="0.4">
      <c r="M643" s="36"/>
      <c r="N643" s="36"/>
      <c r="O643" s="36"/>
    </row>
    <row r="644" spans="13:15" x14ac:dyDescent="0.4">
      <c r="M644" s="36"/>
      <c r="N644" s="36"/>
      <c r="O644" s="36"/>
    </row>
    <row r="645" spans="13:15" x14ac:dyDescent="0.4">
      <c r="M645" s="36"/>
      <c r="N645" s="36"/>
      <c r="O645" s="36"/>
    </row>
    <row r="646" spans="13:15" x14ac:dyDescent="0.4">
      <c r="M646" s="36"/>
      <c r="N646" s="36"/>
      <c r="O646" s="36"/>
    </row>
    <row r="647" spans="13:15" x14ac:dyDescent="0.4">
      <c r="M647" s="36"/>
      <c r="N647" s="36"/>
      <c r="O647" s="36"/>
    </row>
    <row r="648" spans="13:15" x14ac:dyDescent="0.4">
      <c r="M648" s="36"/>
      <c r="N648" s="36"/>
      <c r="O648" s="36"/>
    </row>
    <row r="649" spans="13:15" x14ac:dyDescent="0.4">
      <c r="M649" s="36"/>
      <c r="N649" s="36"/>
      <c r="O649" s="36"/>
    </row>
    <row r="650" spans="13:15" x14ac:dyDescent="0.4">
      <c r="M650" s="36"/>
      <c r="N650" s="36"/>
      <c r="O650" s="36"/>
    </row>
    <row r="651" spans="13:15" x14ac:dyDescent="0.4">
      <c r="M651" s="36"/>
      <c r="N651" s="36"/>
      <c r="O651" s="36"/>
    </row>
    <row r="652" spans="13:15" x14ac:dyDescent="0.4">
      <c r="M652" s="36"/>
      <c r="N652" s="36"/>
      <c r="O652" s="36"/>
    </row>
    <row r="653" spans="13:15" x14ac:dyDescent="0.4">
      <c r="M653" s="36"/>
      <c r="N653" s="36"/>
      <c r="O653" s="36"/>
    </row>
    <row r="654" spans="13:15" x14ac:dyDescent="0.4">
      <c r="M654" s="36"/>
      <c r="N654" s="36"/>
      <c r="O654" s="36"/>
    </row>
    <row r="655" spans="13:15" x14ac:dyDescent="0.4">
      <c r="M655" s="36"/>
      <c r="N655" s="36"/>
      <c r="O655" s="36"/>
    </row>
    <row r="656" spans="13:15" x14ac:dyDescent="0.4">
      <c r="M656" s="36"/>
      <c r="N656" s="36"/>
      <c r="O656" s="36"/>
    </row>
    <row r="657" spans="13:15" x14ac:dyDescent="0.4">
      <c r="M657" s="36"/>
      <c r="N657" s="36"/>
      <c r="O657" s="36"/>
    </row>
    <row r="658" spans="13:15" x14ac:dyDescent="0.4">
      <c r="M658" s="36"/>
      <c r="N658" s="36"/>
      <c r="O658" s="36"/>
    </row>
    <row r="659" spans="13:15" x14ac:dyDescent="0.4">
      <c r="M659" s="36"/>
      <c r="N659" s="36"/>
      <c r="O659" s="36"/>
    </row>
    <row r="660" spans="13:15" x14ac:dyDescent="0.4">
      <c r="M660" s="36"/>
      <c r="N660" s="36"/>
      <c r="O660" s="36"/>
    </row>
    <row r="661" spans="13:15" x14ac:dyDescent="0.4">
      <c r="M661" s="36"/>
      <c r="N661" s="36"/>
      <c r="O661" s="36"/>
    </row>
    <row r="662" spans="13:15" x14ac:dyDescent="0.4">
      <c r="M662" s="36"/>
      <c r="N662" s="36"/>
      <c r="O662" s="36"/>
    </row>
    <row r="663" spans="13:15" x14ac:dyDescent="0.4">
      <c r="M663" s="36"/>
      <c r="N663" s="36"/>
      <c r="O663" s="36"/>
    </row>
    <row r="664" spans="13:15" x14ac:dyDescent="0.4">
      <c r="M664" s="36"/>
      <c r="N664" s="36"/>
      <c r="O664" s="36"/>
    </row>
    <row r="665" spans="13:15" x14ac:dyDescent="0.4">
      <c r="M665" s="36"/>
      <c r="N665" s="36"/>
      <c r="O665" s="36"/>
    </row>
    <row r="666" spans="13:15" x14ac:dyDescent="0.4">
      <c r="M666" s="36"/>
      <c r="N666" s="36"/>
      <c r="O666" s="36"/>
    </row>
    <row r="667" spans="13:15" x14ac:dyDescent="0.4">
      <c r="M667" s="36"/>
      <c r="N667" s="36"/>
      <c r="O667" s="36"/>
    </row>
    <row r="668" spans="13:15" x14ac:dyDescent="0.4">
      <c r="M668" s="36"/>
      <c r="N668" s="36"/>
      <c r="O668" s="36"/>
    </row>
    <row r="669" spans="13:15" x14ac:dyDescent="0.4">
      <c r="M669" s="36"/>
      <c r="N669" s="36"/>
      <c r="O669" s="36"/>
    </row>
    <row r="670" spans="13:15" x14ac:dyDescent="0.4">
      <c r="M670" s="36"/>
      <c r="N670" s="36"/>
      <c r="O670" s="36"/>
    </row>
    <row r="671" spans="13:15" x14ac:dyDescent="0.4">
      <c r="M671" s="36"/>
      <c r="N671" s="36"/>
      <c r="O671" s="36"/>
    </row>
    <row r="672" spans="13:15" x14ac:dyDescent="0.4">
      <c r="M672" s="36"/>
      <c r="N672" s="36"/>
      <c r="O672" s="36"/>
    </row>
    <row r="673" spans="13:15" x14ac:dyDescent="0.4">
      <c r="M673" s="36"/>
      <c r="N673" s="36"/>
      <c r="O673" s="36"/>
    </row>
    <row r="674" spans="13:15" x14ac:dyDescent="0.4">
      <c r="M674" s="36"/>
      <c r="N674" s="36"/>
      <c r="O674" s="36"/>
    </row>
    <row r="675" spans="13:15" x14ac:dyDescent="0.4">
      <c r="M675" s="36"/>
      <c r="N675" s="36"/>
      <c r="O675" s="36"/>
    </row>
    <row r="676" spans="13:15" x14ac:dyDescent="0.4">
      <c r="M676" s="36"/>
      <c r="N676" s="36"/>
      <c r="O676" s="36"/>
    </row>
    <row r="677" spans="13:15" x14ac:dyDescent="0.4">
      <c r="M677" s="36"/>
      <c r="N677" s="36"/>
      <c r="O677" s="36"/>
    </row>
    <row r="678" spans="13:15" x14ac:dyDescent="0.4">
      <c r="M678" s="36"/>
      <c r="N678" s="36"/>
      <c r="O678" s="36"/>
    </row>
    <row r="679" spans="13:15" x14ac:dyDescent="0.4">
      <c r="M679" s="36"/>
      <c r="N679" s="36"/>
      <c r="O679" s="36"/>
    </row>
    <row r="680" spans="13:15" x14ac:dyDescent="0.4">
      <c r="M680" s="36"/>
      <c r="N680" s="36"/>
      <c r="O680" s="36"/>
    </row>
    <row r="681" spans="13:15" x14ac:dyDescent="0.4">
      <c r="M681" s="36"/>
      <c r="N681" s="36"/>
      <c r="O681" s="36"/>
    </row>
    <row r="682" spans="13:15" x14ac:dyDescent="0.4">
      <c r="M682" s="36"/>
      <c r="N682" s="36"/>
      <c r="O682" s="36"/>
    </row>
    <row r="683" spans="13:15" x14ac:dyDescent="0.4">
      <c r="M683" s="36"/>
      <c r="N683" s="36"/>
      <c r="O683" s="36"/>
    </row>
    <row r="684" spans="13:15" x14ac:dyDescent="0.4">
      <c r="M684" s="36"/>
      <c r="N684" s="36"/>
      <c r="O684" s="36"/>
    </row>
    <row r="685" spans="13:15" x14ac:dyDescent="0.4">
      <c r="M685" s="36"/>
      <c r="N685" s="36"/>
      <c r="O685" s="36"/>
    </row>
    <row r="686" spans="13:15" x14ac:dyDescent="0.4">
      <c r="M686" s="36"/>
      <c r="N686" s="36"/>
      <c r="O686" s="36"/>
    </row>
    <row r="687" spans="13:15" x14ac:dyDescent="0.4">
      <c r="M687" s="36"/>
      <c r="N687" s="36"/>
      <c r="O687" s="36"/>
    </row>
    <row r="688" spans="13:15" x14ac:dyDescent="0.4">
      <c r="M688" s="36"/>
      <c r="N688" s="36"/>
      <c r="O688" s="36"/>
    </row>
    <row r="689" spans="13:15" x14ac:dyDescent="0.4">
      <c r="M689" s="36"/>
      <c r="N689" s="36"/>
      <c r="O689" s="36"/>
    </row>
    <row r="690" spans="13:15" x14ac:dyDescent="0.4">
      <c r="M690" s="36"/>
      <c r="N690" s="36"/>
      <c r="O690" s="36"/>
    </row>
    <row r="691" spans="13:15" x14ac:dyDescent="0.4">
      <c r="M691" s="36"/>
      <c r="N691" s="36"/>
      <c r="O691" s="36"/>
    </row>
    <row r="692" spans="13:15" x14ac:dyDescent="0.4">
      <c r="M692" s="36"/>
      <c r="N692" s="36"/>
      <c r="O692" s="36"/>
    </row>
    <row r="693" spans="13:15" x14ac:dyDescent="0.4">
      <c r="M693" s="36"/>
      <c r="N693" s="36"/>
      <c r="O693" s="36"/>
    </row>
    <row r="694" spans="13:15" x14ac:dyDescent="0.4">
      <c r="M694" s="36"/>
      <c r="N694" s="36"/>
      <c r="O694" s="36"/>
    </row>
    <row r="695" spans="13:15" x14ac:dyDescent="0.4">
      <c r="M695" s="36"/>
      <c r="N695" s="36"/>
      <c r="O695" s="36"/>
    </row>
    <row r="696" spans="13:15" x14ac:dyDescent="0.4">
      <c r="M696" s="36"/>
      <c r="N696" s="36"/>
      <c r="O696" s="36"/>
    </row>
    <row r="697" spans="13:15" x14ac:dyDescent="0.4">
      <c r="M697" s="36"/>
      <c r="N697" s="36"/>
      <c r="O697" s="36"/>
    </row>
    <row r="698" spans="13:15" x14ac:dyDescent="0.4">
      <c r="M698" s="36"/>
      <c r="N698" s="36"/>
      <c r="O698" s="36"/>
    </row>
    <row r="699" spans="13:15" x14ac:dyDescent="0.4">
      <c r="M699" s="36"/>
      <c r="N699" s="36"/>
      <c r="O699" s="36"/>
    </row>
    <row r="700" spans="13:15" x14ac:dyDescent="0.4">
      <c r="M700" s="36"/>
      <c r="N700" s="36"/>
      <c r="O700" s="36"/>
    </row>
    <row r="701" spans="13:15" x14ac:dyDescent="0.4">
      <c r="M701" s="36"/>
      <c r="N701" s="36"/>
      <c r="O701" s="36"/>
    </row>
    <row r="702" spans="13:15" x14ac:dyDescent="0.4">
      <c r="M702" s="36"/>
      <c r="N702" s="36"/>
      <c r="O702" s="36"/>
    </row>
    <row r="703" spans="13:15" x14ac:dyDescent="0.4">
      <c r="M703" s="36"/>
      <c r="N703" s="36"/>
      <c r="O703" s="36"/>
    </row>
    <row r="704" spans="13:15" x14ac:dyDescent="0.4">
      <c r="M704" s="36"/>
      <c r="N704" s="36"/>
      <c r="O704" s="36"/>
    </row>
    <row r="705" spans="13:15" x14ac:dyDescent="0.4">
      <c r="M705" s="36"/>
      <c r="N705" s="36"/>
      <c r="O705" s="36"/>
    </row>
    <row r="706" spans="13:15" x14ac:dyDescent="0.4">
      <c r="M706" s="36"/>
      <c r="N706" s="36"/>
      <c r="O706" s="36"/>
    </row>
    <row r="707" spans="13:15" x14ac:dyDescent="0.4">
      <c r="M707" s="36"/>
      <c r="N707" s="36"/>
      <c r="O707" s="36"/>
    </row>
    <row r="708" spans="13:15" x14ac:dyDescent="0.4">
      <c r="M708" s="36"/>
      <c r="N708" s="36"/>
      <c r="O708" s="36"/>
    </row>
    <row r="709" spans="13:15" x14ac:dyDescent="0.4">
      <c r="M709" s="36"/>
      <c r="N709" s="36"/>
      <c r="O709" s="36"/>
    </row>
    <row r="710" spans="13:15" x14ac:dyDescent="0.4">
      <c r="M710" s="36"/>
      <c r="N710" s="36"/>
      <c r="O710" s="36"/>
    </row>
    <row r="711" spans="13:15" x14ac:dyDescent="0.4">
      <c r="M711" s="36"/>
      <c r="N711" s="36"/>
      <c r="O711" s="36"/>
    </row>
    <row r="712" spans="13:15" x14ac:dyDescent="0.4">
      <c r="M712" s="36"/>
      <c r="N712" s="36"/>
      <c r="O712" s="36"/>
    </row>
    <row r="713" spans="13:15" x14ac:dyDescent="0.4">
      <c r="M713" s="36"/>
      <c r="N713" s="36"/>
      <c r="O713" s="36"/>
    </row>
    <row r="714" spans="13:15" x14ac:dyDescent="0.4">
      <c r="M714" s="36"/>
      <c r="N714" s="36"/>
      <c r="O714" s="36"/>
    </row>
    <row r="715" spans="13:15" x14ac:dyDescent="0.4">
      <c r="M715" s="36"/>
      <c r="N715" s="36"/>
      <c r="O715" s="36"/>
    </row>
    <row r="716" spans="13:15" x14ac:dyDescent="0.4">
      <c r="M716" s="36"/>
      <c r="N716" s="36"/>
      <c r="O716" s="36"/>
    </row>
    <row r="717" spans="13:15" x14ac:dyDescent="0.4">
      <c r="M717" s="36"/>
      <c r="N717" s="36"/>
      <c r="O717" s="36"/>
    </row>
    <row r="718" spans="13:15" x14ac:dyDescent="0.4">
      <c r="M718" s="36"/>
      <c r="N718" s="36"/>
      <c r="O718" s="36"/>
    </row>
    <row r="719" spans="13:15" x14ac:dyDescent="0.4">
      <c r="M719" s="36"/>
      <c r="N719" s="36"/>
      <c r="O719" s="36"/>
    </row>
    <row r="720" spans="13:15" x14ac:dyDescent="0.4">
      <c r="M720" s="36"/>
      <c r="N720" s="36"/>
      <c r="O720" s="36"/>
    </row>
    <row r="721" spans="13:15" x14ac:dyDescent="0.4">
      <c r="M721" s="36"/>
      <c r="N721" s="36"/>
      <c r="O721" s="36"/>
    </row>
    <row r="722" spans="13:15" x14ac:dyDescent="0.4">
      <c r="M722" s="36"/>
      <c r="N722" s="36"/>
      <c r="O722" s="36"/>
    </row>
    <row r="723" spans="13:15" x14ac:dyDescent="0.4">
      <c r="M723" s="36"/>
      <c r="N723" s="36"/>
      <c r="O723" s="36"/>
    </row>
    <row r="724" spans="13:15" x14ac:dyDescent="0.4">
      <c r="M724" s="36"/>
      <c r="N724" s="36"/>
      <c r="O724" s="36"/>
    </row>
    <row r="725" spans="13:15" x14ac:dyDescent="0.4">
      <c r="M725" s="36"/>
      <c r="N725" s="36"/>
      <c r="O725" s="36"/>
    </row>
    <row r="726" spans="13:15" x14ac:dyDescent="0.4">
      <c r="M726" s="36"/>
      <c r="N726" s="36"/>
      <c r="O726" s="36"/>
    </row>
    <row r="727" spans="13:15" x14ac:dyDescent="0.4">
      <c r="M727" s="36"/>
      <c r="N727" s="36"/>
      <c r="O727" s="36"/>
    </row>
    <row r="728" spans="13:15" x14ac:dyDescent="0.4">
      <c r="M728" s="36"/>
      <c r="N728" s="36"/>
      <c r="O728" s="36"/>
    </row>
    <row r="729" spans="13:15" x14ac:dyDescent="0.4">
      <c r="M729" s="36"/>
      <c r="N729" s="36"/>
      <c r="O729" s="36"/>
    </row>
    <row r="730" spans="13:15" x14ac:dyDescent="0.4">
      <c r="M730" s="36"/>
      <c r="N730" s="36"/>
      <c r="O730" s="36"/>
    </row>
    <row r="731" spans="13:15" x14ac:dyDescent="0.4">
      <c r="M731" s="36"/>
      <c r="N731" s="36"/>
      <c r="O731" s="36"/>
    </row>
    <row r="732" spans="13:15" x14ac:dyDescent="0.4">
      <c r="M732" s="36"/>
      <c r="N732" s="36"/>
      <c r="O732" s="36"/>
    </row>
    <row r="733" spans="13:15" x14ac:dyDescent="0.4">
      <c r="M733" s="36"/>
      <c r="N733" s="36"/>
      <c r="O733" s="36"/>
    </row>
    <row r="734" spans="13:15" x14ac:dyDescent="0.4">
      <c r="M734" s="36"/>
      <c r="N734" s="36"/>
      <c r="O734" s="36"/>
    </row>
    <row r="735" spans="13:15" x14ac:dyDescent="0.4">
      <c r="M735" s="36"/>
      <c r="N735" s="36"/>
      <c r="O735" s="36"/>
    </row>
    <row r="736" spans="13:15" x14ac:dyDescent="0.4">
      <c r="M736" s="36"/>
      <c r="N736" s="36"/>
      <c r="O736" s="36"/>
    </row>
    <row r="737" spans="13:15" x14ac:dyDescent="0.4">
      <c r="M737" s="36"/>
      <c r="N737" s="36"/>
      <c r="O737" s="36"/>
    </row>
    <row r="738" spans="13:15" x14ac:dyDescent="0.4">
      <c r="M738" s="36"/>
      <c r="N738" s="36"/>
      <c r="O738" s="36"/>
    </row>
    <row r="739" spans="13:15" x14ac:dyDescent="0.4">
      <c r="M739" s="36"/>
      <c r="N739" s="36"/>
      <c r="O739" s="36"/>
    </row>
    <row r="740" spans="13:15" x14ac:dyDescent="0.4">
      <c r="M740" s="36"/>
      <c r="N740" s="36"/>
      <c r="O740" s="36"/>
    </row>
    <row r="741" spans="13:15" x14ac:dyDescent="0.4">
      <c r="M741" s="36"/>
      <c r="N741" s="36"/>
      <c r="O741" s="36"/>
    </row>
    <row r="742" spans="13:15" x14ac:dyDescent="0.4">
      <c r="M742" s="36"/>
      <c r="N742" s="36"/>
      <c r="O742" s="36"/>
    </row>
    <row r="743" spans="13:15" x14ac:dyDescent="0.4">
      <c r="M743" s="36"/>
      <c r="N743" s="36"/>
      <c r="O743" s="36"/>
    </row>
    <row r="744" spans="13:15" x14ac:dyDescent="0.4">
      <c r="M744" s="36"/>
      <c r="N744" s="36"/>
      <c r="O744" s="36"/>
    </row>
    <row r="745" spans="13:15" x14ac:dyDescent="0.4">
      <c r="M745" s="36"/>
      <c r="N745" s="36"/>
      <c r="O745" s="36"/>
    </row>
    <row r="746" spans="13:15" x14ac:dyDescent="0.4">
      <c r="M746" s="36"/>
      <c r="N746" s="36"/>
      <c r="O746" s="36"/>
    </row>
    <row r="747" spans="13:15" x14ac:dyDescent="0.4">
      <c r="M747" s="36"/>
      <c r="N747" s="36"/>
      <c r="O747" s="36"/>
    </row>
    <row r="748" spans="13:15" x14ac:dyDescent="0.4">
      <c r="M748" s="36"/>
      <c r="N748" s="36"/>
      <c r="O748" s="36"/>
    </row>
    <row r="749" spans="13:15" x14ac:dyDescent="0.4">
      <c r="M749" s="36"/>
      <c r="N749" s="36"/>
      <c r="O749" s="36"/>
    </row>
    <row r="750" spans="13:15" x14ac:dyDescent="0.4">
      <c r="M750" s="36"/>
      <c r="N750" s="36"/>
      <c r="O750" s="36"/>
    </row>
    <row r="751" spans="13:15" x14ac:dyDescent="0.4">
      <c r="M751" s="36"/>
      <c r="N751" s="36"/>
      <c r="O751" s="36"/>
    </row>
    <row r="752" spans="13:15" x14ac:dyDescent="0.4">
      <c r="M752" s="36"/>
      <c r="N752" s="36"/>
      <c r="O752" s="36"/>
    </row>
    <row r="753" spans="13:15" x14ac:dyDescent="0.4">
      <c r="M753" s="36"/>
      <c r="N753" s="36"/>
      <c r="O753" s="36"/>
    </row>
    <row r="754" spans="13:15" x14ac:dyDescent="0.4">
      <c r="M754" s="36"/>
      <c r="N754" s="36"/>
      <c r="O754" s="36"/>
    </row>
    <row r="755" spans="13:15" x14ac:dyDescent="0.4">
      <c r="M755" s="36"/>
      <c r="N755" s="36"/>
      <c r="O755" s="36"/>
    </row>
    <row r="756" spans="13:15" x14ac:dyDescent="0.4">
      <c r="M756" s="36"/>
      <c r="N756" s="36"/>
      <c r="O756" s="36"/>
    </row>
    <row r="757" spans="13:15" x14ac:dyDescent="0.4">
      <c r="M757" s="36"/>
      <c r="N757" s="36"/>
      <c r="O757" s="36"/>
    </row>
    <row r="758" spans="13:15" x14ac:dyDescent="0.4">
      <c r="M758" s="36"/>
      <c r="N758" s="36"/>
      <c r="O758" s="36"/>
    </row>
    <row r="759" spans="13:15" x14ac:dyDescent="0.4">
      <c r="M759" s="36"/>
      <c r="N759" s="36"/>
      <c r="O759" s="36"/>
    </row>
    <row r="760" spans="13:15" x14ac:dyDescent="0.4">
      <c r="M760" s="36"/>
      <c r="N760" s="36"/>
      <c r="O760" s="36"/>
    </row>
    <row r="761" spans="13:15" x14ac:dyDescent="0.4">
      <c r="M761" s="36"/>
      <c r="N761" s="36"/>
      <c r="O761" s="36"/>
    </row>
    <row r="762" spans="13:15" x14ac:dyDescent="0.4">
      <c r="M762" s="36"/>
      <c r="N762" s="36"/>
      <c r="O762" s="36"/>
    </row>
    <row r="763" spans="13:15" x14ac:dyDescent="0.4">
      <c r="M763" s="36"/>
      <c r="N763" s="36"/>
      <c r="O763" s="36"/>
    </row>
    <row r="764" spans="13:15" x14ac:dyDescent="0.4">
      <c r="M764" s="36"/>
      <c r="N764" s="36"/>
      <c r="O764" s="36"/>
    </row>
    <row r="765" spans="13:15" x14ac:dyDescent="0.4">
      <c r="M765" s="36"/>
      <c r="N765" s="36"/>
      <c r="O765" s="36"/>
    </row>
    <row r="766" spans="13:15" x14ac:dyDescent="0.4">
      <c r="M766" s="36"/>
      <c r="N766" s="36"/>
      <c r="O766" s="36"/>
    </row>
    <row r="767" spans="13:15" x14ac:dyDescent="0.4">
      <c r="M767" s="36"/>
      <c r="N767" s="36"/>
      <c r="O767" s="36"/>
    </row>
    <row r="768" spans="13:15" x14ac:dyDescent="0.4">
      <c r="M768" s="36"/>
      <c r="N768" s="36"/>
      <c r="O768" s="36"/>
    </row>
    <row r="769" spans="13:15" x14ac:dyDescent="0.4">
      <c r="M769" s="36"/>
      <c r="N769" s="36"/>
      <c r="O769" s="36"/>
    </row>
    <row r="770" spans="13:15" x14ac:dyDescent="0.4">
      <c r="M770" s="36"/>
      <c r="N770" s="36"/>
      <c r="O770" s="36"/>
    </row>
    <row r="771" spans="13:15" x14ac:dyDescent="0.4">
      <c r="M771" s="36"/>
      <c r="N771" s="36"/>
      <c r="O771" s="36"/>
    </row>
    <row r="772" spans="13:15" x14ac:dyDescent="0.4">
      <c r="M772" s="36"/>
      <c r="N772" s="36"/>
      <c r="O772" s="36"/>
    </row>
    <row r="773" spans="13:15" x14ac:dyDescent="0.4">
      <c r="M773" s="36"/>
      <c r="N773" s="36"/>
      <c r="O773" s="36"/>
    </row>
    <row r="774" spans="13:15" x14ac:dyDescent="0.4">
      <c r="M774" s="36"/>
      <c r="N774" s="36"/>
      <c r="O774" s="36"/>
    </row>
    <row r="775" spans="13:15" x14ac:dyDescent="0.4">
      <c r="M775" s="36"/>
      <c r="N775" s="36"/>
      <c r="O775" s="36"/>
    </row>
    <row r="776" spans="13:15" x14ac:dyDescent="0.4">
      <c r="M776" s="36"/>
      <c r="N776" s="36"/>
      <c r="O776" s="36"/>
    </row>
    <row r="777" spans="13:15" x14ac:dyDescent="0.4">
      <c r="M777" s="36"/>
      <c r="N777" s="36"/>
      <c r="O777" s="36"/>
    </row>
    <row r="778" spans="13:15" x14ac:dyDescent="0.4">
      <c r="M778" s="36"/>
      <c r="N778" s="36"/>
      <c r="O778" s="36"/>
    </row>
    <row r="779" spans="13:15" x14ac:dyDescent="0.4">
      <c r="M779" s="36"/>
      <c r="N779" s="36"/>
      <c r="O779" s="36"/>
    </row>
    <row r="780" spans="13:15" x14ac:dyDescent="0.4">
      <c r="M780" s="36"/>
      <c r="N780" s="36"/>
      <c r="O780" s="36"/>
    </row>
    <row r="781" spans="13:15" x14ac:dyDescent="0.4">
      <c r="M781" s="36"/>
      <c r="N781" s="36"/>
      <c r="O781" s="36"/>
    </row>
    <row r="782" spans="13:15" x14ac:dyDescent="0.4">
      <c r="M782" s="36"/>
      <c r="N782" s="36"/>
      <c r="O782" s="36"/>
    </row>
    <row r="783" spans="13:15" x14ac:dyDescent="0.4">
      <c r="M783" s="36"/>
      <c r="N783" s="36"/>
      <c r="O783" s="36"/>
    </row>
    <row r="784" spans="13:15" x14ac:dyDescent="0.4">
      <c r="M784" s="36"/>
      <c r="N784" s="36"/>
      <c r="O784" s="36"/>
    </row>
    <row r="785" spans="13:15" x14ac:dyDescent="0.4">
      <c r="M785" s="36"/>
      <c r="N785" s="36"/>
      <c r="O785" s="36"/>
    </row>
    <row r="786" spans="13:15" x14ac:dyDescent="0.4">
      <c r="M786" s="36"/>
      <c r="N786" s="36"/>
      <c r="O786" s="36"/>
    </row>
    <row r="787" spans="13:15" x14ac:dyDescent="0.4">
      <c r="M787" s="36"/>
      <c r="N787" s="36"/>
      <c r="O787" s="36"/>
    </row>
    <row r="788" spans="13:15" x14ac:dyDescent="0.4">
      <c r="M788" s="36"/>
      <c r="N788" s="36"/>
      <c r="O788" s="36"/>
    </row>
    <row r="789" spans="13:15" x14ac:dyDescent="0.4">
      <c r="M789" s="36"/>
      <c r="N789" s="36"/>
      <c r="O789" s="36"/>
    </row>
    <row r="790" spans="13:15" x14ac:dyDescent="0.4">
      <c r="M790" s="36"/>
      <c r="N790" s="36"/>
      <c r="O790" s="36"/>
    </row>
    <row r="791" spans="13:15" x14ac:dyDescent="0.4">
      <c r="M791" s="36"/>
      <c r="N791" s="36"/>
      <c r="O791" s="36"/>
    </row>
    <row r="792" spans="13:15" x14ac:dyDescent="0.4">
      <c r="M792" s="36"/>
      <c r="N792" s="36"/>
      <c r="O792" s="36"/>
    </row>
    <row r="793" spans="13:15" x14ac:dyDescent="0.4">
      <c r="M793" s="36"/>
      <c r="N793" s="36"/>
      <c r="O793" s="36"/>
    </row>
    <row r="794" spans="13:15" x14ac:dyDescent="0.4">
      <c r="M794" s="36"/>
      <c r="N794" s="36"/>
      <c r="O794" s="36"/>
    </row>
    <row r="795" spans="13:15" x14ac:dyDescent="0.4">
      <c r="M795" s="36"/>
      <c r="N795" s="36"/>
      <c r="O795" s="36"/>
    </row>
    <row r="796" spans="13:15" x14ac:dyDescent="0.4">
      <c r="M796" s="36"/>
      <c r="N796" s="36"/>
      <c r="O796" s="36"/>
    </row>
    <row r="797" spans="13:15" x14ac:dyDescent="0.4">
      <c r="M797" s="36"/>
      <c r="N797" s="36"/>
      <c r="O797" s="36"/>
    </row>
    <row r="798" spans="13:15" x14ac:dyDescent="0.4">
      <c r="M798" s="36"/>
      <c r="N798" s="36"/>
      <c r="O798" s="36"/>
    </row>
    <row r="799" spans="13:15" x14ac:dyDescent="0.4">
      <c r="M799" s="36"/>
      <c r="N799" s="36"/>
      <c r="O799" s="36"/>
    </row>
    <row r="800" spans="13:15" x14ac:dyDescent="0.4">
      <c r="M800" s="36"/>
      <c r="N800" s="36"/>
      <c r="O800" s="36"/>
    </row>
    <row r="801" spans="13:15" x14ac:dyDescent="0.4">
      <c r="M801" s="36"/>
      <c r="N801" s="36"/>
      <c r="O801" s="36"/>
    </row>
    <row r="802" spans="13:15" x14ac:dyDescent="0.4">
      <c r="M802" s="36"/>
      <c r="N802" s="36"/>
      <c r="O802" s="36"/>
    </row>
    <row r="803" spans="13:15" x14ac:dyDescent="0.4">
      <c r="M803" s="36"/>
      <c r="N803" s="36"/>
      <c r="O803" s="36"/>
    </row>
    <row r="804" spans="13:15" x14ac:dyDescent="0.4">
      <c r="M804" s="36"/>
      <c r="N804" s="36"/>
      <c r="O804" s="36"/>
    </row>
    <row r="805" spans="13:15" x14ac:dyDescent="0.4">
      <c r="M805" s="36"/>
      <c r="N805" s="36"/>
      <c r="O805" s="36"/>
    </row>
    <row r="806" spans="13:15" x14ac:dyDescent="0.4">
      <c r="M806" s="36"/>
      <c r="N806" s="36"/>
      <c r="O806" s="36"/>
    </row>
    <row r="807" spans="13:15" x14ac:dyDescent="0.4">
      <c r="M807" s="36"/>
      <c r="N807" s="36"/>
      <c r="O807" s="36"/>
    </row>
    <row r="808" spans="13:15" x14ac:dyDescent="0.4">
      <c r="M808" s="36"/>
      <c r="N808" s="36"/>
      <c r="O808" s="36"/>
    </row>
    <row r="809" spans="13:15" x14ac:dyDescent="0.4">
      <c r="M809" s="36"/>
      <c r="N809" s="36"/>
      <c r="O809" s="36"/>
    </row>
    <row r="810" spans="13:15" x14ac:dyDescent="0.4">
      <c r="M810" s="36"/>
      <c r="N810" s="36"/>
      <c r="O810" s="36"/>
    </row>
    <row r="811" spans="13:15" x14ac:dyDescent="0.4">
      <c r="M811" s="36"/>
      <c r="N811" s="36"/>
      <c r="O811" s="36"/>
    </row>
    <row r="812" spans="13:15" x14ac:dyDescent="0.4">
      <c r="M812" s="36"/>
      <c r="N812" s="36"/>
      <c r="O812" s="36"/>
    </row>
    <row r="813" spans="13:15" x14ac:dyDescent="0.4">
      <c r="M813" s="36"/>
      <c r="N813" s="36"/>
      <c r="O813" s="36"/>
    </row>
    <row r="814" spans="13:15" x14ac:dyDescent="0.4">
      <c r="M814" s="36"/>
      <c r="N814" s="36"/>
      <c r="O814" s="36"/>
    </row>
    <row r="815" spans="13:15" x14ac:dyDescent="0.4">
      <c r="M815" s="36"/>
      <c r="N815" s="36"/>
      <c r="O815" s="36"/>
    </row>
    <row r="816" spans="13:15" x14ac:dyDescent="0.4">
      <c r="M816" s="36"/>
      <c r="N816" s="36"/>
      <c r="O816" s="36"/>
    </row>
    <row r="817" spans="13:15" x14ac:dyDescent="0.4">
      <c r="M817" s="36"/>
      <c r="N817" s="36"/>
      <c r="O817" s="36"/>
    </row>
    <row r="818" spans="13:15" x14ac:dyDescent="0.4">
      <c r="M818" s="36"/>
      <c r="N818" s="36"/>
      <c r="O818" s="36"/>
    </row>
    <row r="819" spans="13:15" x14ac:dyDescent="0.4">
      <c r="M819" s="36"/>
      <c r="N819" s="36"/>
      <c r="O819" s="36"/>
    </row>
    <row r="820" spans="13:15" x14ac:dyDescent="0.4">
      <c r="M820" s="36"/>
      <c r="N820" s="36"/>
      <c r="O820" s="36"/>
    </row>
    <row r="821" spans="13:15" x14ac:dyDescent="0.4">
      <c r="M821" s="36"/>
      <c r="N821" s="36"/>
      <c r="O821" s="36"/>
    </row>
    <row r="822" spans="13:15" x14ac:dyDescent="0.4">
      <c r="M822" s="36"/>
      <c r="N822" s="36"/>
      <c r="O822" s="36"/>
    </row>
    <row r="823" spans="13:15" x14ac:dyDescent="0.4">
      <c r="M823" s="36"/>
      <c r="N823" s="36"/>
      <c r="O823" s="36"/>
    </row>
    <row r="824" spans="13:15" x14ac:dyDescent="0.4">
      <c r="M824" s="36"/>
      <c r="N824" s="36"/>
      <c r="O824" s="36"/>
    </row>
    <row r="825" spans="13:15" x14ac:dyDescent="0.4">
      <c r="M825" s="36"/>
      <c r="N825" s="36"/>
      <c r="O825" s="36"/>
    </row>
    <row r="826" spans="13:15" x14ac:dyDescent="0.4">
      <c r="M826" s="36"/>
      <c r="N826" s="36"/>
      <c r="O826" s="36"/>
    </row>
    <row r="827" spans="13:15" x14ac:dyDescent="0.4">
      <c r="M827" s="36"/>
      <c r="N827" s="36"/>
      <c r="O827" s="36"/>
    </row>
    <row r="828" spans="13:15" x14ac:dyDescent="0.4">
      <c r="M828" s="36"/>
      <c r="N828" s="36"/>
      <c r="O828" s="36"/>
    </row>
    <row r="829" spans="13:15" x14ac:dyDescent="0.4">
      <c r="M829" s="36"/>
      <c r="N829" s="36"/>
      <c r="O829" s="36"/>
    </row>
    <row r="830" spans="13:15" x14ac:dyDescent="0.4">
      <c r="M830" s="36"/>
      <c r="N830" s="36"/>
      <c r="O830" s="36"/>
    </row>
    <row r="831" spans="13:15" x14ac:dyDescent="0.4">
      <c r="M831" s="36"/>
      <c r="N831" s="36"/>
      <c r="O831" s="36"/>
    </row>
    <row r="832" spans="13:15" x14ac:dyDescent="0.4">
      <c r="M832" s="36"/>
      <c r="N832" s="36"/>
      <c r="O832" s="36"/>
    </row>
    <row r="833" spans="13:15" x14ac:dyDescent="0.4">
      <c r="M833" s="36"/>
      <c r="N833" s="36"/>
      <c r="O833" s="36"/>
    </row>
    <row r="834" spans="13:15" x14ac:dyDescent="0.4">
      <c r="M834" s="36"/>
      <c r="N834" s="36"/>
      <c r="O834" s="36"/>
    </row>
    <row r="835" spans="13:15" x14ac:dyDescent="0.4">
      <c r="M835" s="36"/>
      <c r="N835" s="36"/>
      <c r="O835" s="36"/>
    </row>
    <row r="836" spans="13:15" x14ac:dyDescent="0.4">
      <c r="M836" s="36"/>
      <c r="N836" s="36"/>
      <c r="O836" s="36"/>
    </row>
    <row r="837" spans="13:15" x14ac:dyDescent="0.4">
      <c r="M837" s="36"/>
      <c r="N837" s="36"/>
      <c r="O837" s="36"/>
    </row>
    <row r="838" spans="13:15" x14ac:dyDescent="0.4">
      <c r="M838" s="36"/>
      <c r="N838" s="36"/>
      <c r="O838" s="36"/>
    </row>
    <row r="839" spans="13:15" x14ac:dyDescent="0.4">
      <c r="M839" s="36"/>
      <c r="N839" s="36"/>
      <c r="O839" s="36"/>
    </row>
    <row r="840" spans="13:15" x14ac:dyDescent="0.4">
      <c r="M840" s="36"/>
      <c r="N840" s="36"/>
      <c r="O840" s="36"/>
    </row>
    <row r="841" spans="13:15" x14ac:dyDescent="0.4">
      <c r="M841" s="36"/>
      <c r="N841" s="36"/>
      <c r="O841" s="36"/>
    </row>
    <row r="842" spans="13:15" x14ac:dyDescent="0.4">
      <c r="M842" s="36"/>
      <c r="N842" s="36"/>
      <c r="O842" s="36"/>
    </row>
    <row r="843" spans="13:15" x14ac:dyDescent="0.4">
      <c r="M843" s="36"/>
      <c r="N843" s="36"/>
      <c r="O843" s="36"/>
    </row>
    <row r="844" spans="13:15" x14ac:dyDescent="0.4">
      <c r="M844" s="36"/>
      <c r="N844" s="36"/>
      <c r="O844" s="36"/>
    </row>
    <row r="845" spans="13:15" x14ac:dyDescent="0.4">
      <c r="M845" s="36"/>
      <c r="N845" s="36"/>
      <c r="O845" s="36"/>
    </row>
    <row r="846" spans="13:15" x14ac:dyDescent="0.4">
      <c r="M846" s="36"/>
      <c r="N846" s="36"/>
      <c r="O846" s="36"/>
    </row>
    <row r="847" spans="13:15" x14ac:dyDescent="0.4">
      <c r="M847" s="36"/>
      <c r="N847" s="36"/>
      <c r="O847" s="36"/>
    </row>
    <row r="848" spans="13:15" x14ac:dyDescent="0.4">
      <c r="M848" s="36"/>
      <c r="N848" s="36"/>
      <c r="O848" s="36"/>
    </row>
    <row r="849" spans="13:15" x14ac:dyDescent="0.4">
      <c r="M849" s="36"/>
      <c r="N849" s="36"/>
      <c r="O849" s="36"/>
    </row>
    <row r="850" spans="13:15" x14ac:dyDescent="0.4">
      <c r="M850" s="36"/>
      <c r="N850" s="36"/>
      <c r="O850" s="36"/>
    </row>
    <row r="851" spans="13:15" x14ac:dyDescent="0.4">
      <c r="M851" s="36"/>
      <c r="N851" s="36"/>
      <c r="O851" s="36"/>
    </row>
    <row r="852" spans="13:15" x14ac:dyDescent="0.4">
      <c r="M852" s="36"/>
      <c r="N852" s="36"/>
      <c r="O852" s="36"/>
    </row>
    <row r="853" spans="13:15" x14ac:dyDescent="0.4">
      <c r="M853" s="36"/>
      <c r="N853" s="36"/>
      <c r="O853" s="36"/>
    </row>
    <row r="854" spans="13:15" x14ac:dyDescent="0.4">
      <c r="M854" s="36"/>
      <c r="N854" s="36"/>
      <c r="O854" s="36"/>
    </row>
    <row r="855" spans="13:15" x14ac:dyDescent="0.4">
      <c r="M855" s="36"/>
      <c r="N855" s="36"/>
      <c r="O855" s="36"/>
    </row>
    <row r="856" spans="13:15" x14ac:dyDescent="0.4">
      <c r="M856" s="36"/>
      <c r="N856" s="36"/>
      <c r="O856" s="36"/>
    </row>
    <row r="857" spans="13:15" x14ac:dyDescent="0.4">
      <c r="M857" s="36"/>
      <c r="N857" s="36"/>
      <c r="O857" s="36"/>
    </row>
    <row r="858" spans="13:15" x14ac:dyDescent="0.4">
      <c r="M858" s="36"/>
      <c r="N858" s="36"/>
      <c r="O858" s="36"/>
    </row>
    <row r="859" spans="13:15" x14ac:dyDescent="0.4">
      <c r="M859" s="36"/>
      <c r="N859" s="36"/>
      <c r="O859" s="36"/>
    </row>
    <row r="860" spans="13:15" x14ac:dyDescent="0.4">
      <c r="M860" s="36"/>
      <c r="N860" s="36"/>
      <c r="O860" s="36"/>
    </row>
    <row r="861" spans="13:15" x14ac:dyDescent="0.4">
      <c r="M861" s="36"/>
      <c r="N861" s="36"/>
      <c r="O861" s="36"/>
    </row>
    <row r="862" spans="13:15" x14ac:dyDescent="0.4">
      <c r="M862" s="36"/>
      <c r="N862" s="36"/>
      <c r="O862" s="36"/>
    </row>
    <row r="863" spans="13:15" x14ac:dyDescent="0.4">
      <c r="M863" s="36"/>
      <c r="N863" s="36"/>
      <c r="O863" s="36"/>
    </row>
    <row r="864" spans="13:15" x14ac:dyDescent="0.4">
      <c r="M864" s="36"/>
      <c r="N864" s="36"/>
      <c r="O864" s="36"/>
    </row>
    <row r="865" spans="13:15" x14ac:dyDescent="0.4">
      <c r="M865" s="36"/>
      <c r="N865" s="36"/>
      <c r="O865" s="36"/>
    </row>
    <row r="866" spans="13:15" x14ac:dyDescent="0.4">
      <c r="M866" s="36"/>
      <c r="N866" s="36"/>
      <c r="O866" s="36"/>
    </row>
    <row r="867" spans="13:15" x14ac:dyDescent="0.4">
      <c r="M867" s="36"/>
      <c r="N867" s="36"/>
      <c r="O867" s="36"/>
    </row>
    <row r="868" spans="13:15" x14ac:dyDescent="0.4">
      <c r="M868" s="36"/>
      <c r="N868" s="36"/>
      <c r="O868" s="36"/>
    </row>
    <row r="869" spans="13:15" x14ac:dyDescent="0.4">
      <c r="M869" s="36"/>
      <c r="N869" s="36"/>
      <c r="O869" s="36"/>
    </row>
    <row r="870" spans="13:15" x14ac:dyDescent="0.4">
      <c r="M870" s="36"/>
      <c r="N870" s="36"/>
      <c r="O870" s="36"/>
    </row>
    <row r="871" spans="13:15" x14ac:dyDescent="0.4">
      <c r="M871" s="36"/>
      <c r="N871" s="36"/>
      <c r="O871" s="36"/>
    </row>
    <row r="872" spans="13:15" x14ac:dyDescent="0.4">
      <c r="M872" s="36"/>
      <c r="N872" s="36"/>
      <c r="O872" s="36"/>
    </row>
    <row r="873" spans="13:15" x14ac:dyDescent="0.4">
      <c r="M873" s="36"/>
      <c r="N873" s="36"/>
      <c r="O873" s="36"/>
    </row>
    <row r="874" spans="13:15" x14ac:dyDescent="0.4">
      <c r="M874" s="36"/>
      <c r="N874" s="36"/>
      <c r="O874" s="36"/>
    </row>
    <row r="875" spans="13:15" x14ac:dyDescent="0.4">
      <c r="M875" s="36"/>
      <c r="N875" s="36"/>
      <c r="O875" s="36"/>
    </row>
    <row r="876" spans="13:15" x14ac:dyDescent="0.4">
      <c r="M876" s="36"/>
      <c r="N876" s="36"/>
      <c r="O876" s="36"/>
    </row>
    <row r="877" spans="13:15" x14ac:dyDescent="0.4">
      <c r="M877" s="36"/>
      <c r="N877" s="36"/>
      <c r="O877" s="36"/>
    </row>
    <row r="878" spans="13:15" x14ac:dyDescent="0.4">
      <c r="M878" s="36"/>
      <c r="N878" s="36"/>
      <c r="O878" s="36"/>
    </row>
    <row r="879" spans="13:15" x14ac:dyDescent="0.4">
      <c r="M879" s="36"/>
      <c r="N879" s="36"/>
      <c r="O879" s="36"/>
    </row>
    <row r="880" spans="13:15" x14ac:dyDescent="0.4">
      <c r="M880" s="36"/>
      <c r="N880" s="36"/>
      <c r="O880" s="36"/>
    </row>
    <row r="881" spans="13:15" x14ac:dyDescent="0.4">
      <c r="M881" s="36"/>
      <c r="N881" s="36"/>
      <c r="O881" s="36"/>
    </row>
    <row r="882" spans="13:15" x14ac:dyDescent="0.4">
      <c r="M882" s="36"/>
      <c r="N882" s="36"/>
      <c r="O882" s="36"/>
    </row>
    <row r="883" spans="13:15" x14ac:dyDescent="0.4">
      <c r="M883" s="36"/>
      <c r="N883" s="36"/>
      <c r="O883" s="36"/>
    </row>
    <row r="884" spans="13:15" x14ac:dyDescent="0.4">
      <c r="M884" s="36"/>
      <c r="N884" s="36"/>
      <c r="O884" s="36"/>
    </row>
    <row r="885" spans="13:15" x14ac:dyDescent="0.4">
      <c r="M885" s="36"/>
      <c r="N885" s="36"/>
      <c r="O885" s="36"/>
    </row>
    <row r="886" spans="13:15" x14ac:dyDescent="0.4">
      <c r="M886" s="36"/>
      <c r="N886" s="36"/>
      <c r="O886" s="36"/>
    </row>
    <row r="887" spans="13:15" x14ac:dyDescent="0.4">
      <c r="M887" s="36"/>
      <c r="N887" s="36"/>
      <c r="O887" s="36"/>
    </row>
    <row r="888" spans="13:15" x14ac:dyDescent="0.4">
      <c r="M888" s="36"/>
      <c r="N888" s="36"/>
      <c r="O888" s="36"/>
    </row>
    <row r="889" spans="13:15" x14ac:dyDescent="0.4">
      <c r="M889" s="36"/>
      <c r="N889" s="36"/>
      <c r="O889" s="36"/>
    </row>
    <row r="890" spans="13:15" x14ac:dyDescent="0.4">
      <c r="M890" s="36"/>
      <c r="N890" s="36"/>
      <c r="O890" s="36"/>
    </row>
    <row r="891" spans="13:15" x14ac:dyDescent="0.4">
      <c r="M891" s="36"/>
      <c r="N891" s="36"/>
      <c r="O891" s="36"/>
    </row>
    <row r="892" spans="13:15" x14ac:dyDescent="0.4">
      <c r="M892" s="36"/>
      <c r="N892" s="36"/>
      <c r="O892" s="36"/>
    </row>
    <row r="893" spans="13:15" x14ac:dyDescent="0.4">
      <c r="M893" s="36"/>
      <c r="N893" s="36"/>
      <c r="O893" s="36"/>
    </row>
    <row r="894" spans="13:15" x14ac:dyDescent="0.4">
      <c r="M894" s="36"/>
      <c r="N894" s="36"/>
      <c r="O894" s="36"/>
    </row>
    <row r="895" spans="13:15" x14ac:dyDescent="0.4">
      <c r="M895" s="36"/>
      <c r="N895" s="36"/>
      <c r="O895" s="36"/>
    </row>
    <row r="896" spans="13:15" x14ac:dyDescent="0.4">
      <c r="M896" s="36"/>
      <c r="N896" s="36"/>
      <c r="O896" s="36"/>
    </row>
    <row r="897" spans="13:15" x14ac:dyDescent="0.4">
      <c r="M897" s="36"/>
      <c r="N897" s="36"/>
      <c r="O897" s="36"/>
    </row>
    <row r="898" spans="13:15" x14ac:dyDescent="0.4">
      <c r="M898" s="36"/>
      <c r="N898" s="36"/>
      <c r="O898" s="36"/>
    </row>
    <row r="899" spans="13:15" x14ac:dyDescent="0.4">
      <c r="M899" s="36"/>
      <c r="N899" s="36"/>
      <c r="O899" s="36"/>
    </row>
    <row r="900" spans="13:15" x14ac:dyDescent="0.4">
      <c r="M900" s="36"/>
      <c r="N900" s="36"/>
      <c r="O900" s="36"/>
    </row>
    <row r="901" spans="13:15" x14ac:dyDescent="0.4">
      <c r="M901" s="36"/>
      <c r="N901" s="36"/>
      <c r="O901" s="36"/>
    </row>
    <row r="902" spans="13:15" x14ac:dyDescent="0.4">
      <c r="M902" s="36"/>
      <c r="N902" s="36"/>
      <c r="O902" s="36"/>
    </row>
    <row r="903" spans="13:15" x14ac:dyDescent="0.4">
      <c r="M903" s="36"/>
      <c r="N903" s="36"/>
      <c r="O903" s="36"/>
    </row>
    <row r="904" spans="13:15" x14ac:dyDescent="0.4">
      <c r="M904" s="36"/>
      <c r="N904" s="36"/>
      <c r="O904" s="36"/>
    </row>
    <row r="905" spans="13:15" x14ac:dyDescent="0.4">
      <c r="M905" s="36"/>
      <c r="N905" s="36"/>
      <c r="O905" s="36"/>
    </row>
    <row r="906" spans="13:15" x14ac:dyDescent="0.4">
      <c r="M906" s="36"/>
      <c r="N906" s="36"/>
      <c r="O906" s="36"/>
    </row>
    <row r="907" spans="13:15" x14ac:dyDescent="0.4">
      <c r="M907" s="36"/>
      <c r="N907" s="36"/>
      <c r="O907" s="36"/>
    </row>
    <row r="908" spans="13:15" x14ac:dyDescent="0.4">
      <c r="M908" s="36"/>
      <c r="N908" s="36"/>
      <c r="O908" s="36"/>
    </row>
    <row r="909" spans="13:15" x14ac:dyDescent="0.4">
      <c r="M909" s="36"/>
      <c r="N909" s="36"/>
      <c r="O909" s="36"/>
    </row>
    <row r="910" spans="13:15" x14ac:dyDescent="0.4">
      <c r="M910" s="36"/>
      <c r="N910" s="36"/>
      <c r="O910" s="36"/>
    </row>
    <row r="911" spans="13:15" x14ac:dyDescent="0.4">
      <c r="M911" s="36"/>
      <c r="N911" s="36"/>
      <c r="O911" s="36"/>
    </row>
    <row r="912" spans="13:15" x14ac:dyDescent="0.4">
      <c r="M912" s="36"/>
      <c r="N912" s="36"/>
      <c r="O912" s="36"/>
    </row>
    <row r="913" spans="13:15" x14ac:dyDescent="0.4">
      <c r="M913" s="36"/>
      <c r="N913" s="36"/>
      <c r="O913" s="36"/>
    </row>
    <row r="914" spans="13:15" x14ac:dyDescent="0.4">
      <c r="M914" s="36"/>
      <c r="N914" s="36"/>
      <c r="O914" s="36"/>
    </row>
    <row r="915" spans="13:15" x14ac:dyDescent="0.4">
      <c r="M915" s="36"/>
      <c r="N915" s="36"/>
      <c r="O915" s="36"/>
    </row>
    <row r="916" spans="13:15" x14ac:dyDescent="0.4">
      <c r="M916" s="36"/>
      <c r="N916" s="36"/>
      <c r="O916" s="36"/>
    </row>
    <row r="917" spans="13:15" x14ac:dyDescent="0.4">
      <c r="M917" s="36"/>
      <c r="N917" s="36"/>
      <c r="O917" s="36"/>
    </row>
    <row r="918" spans="13:15" x14ac:dyDescent="0.4">
      <c r="M918" s="36"/>
      <c r="N918" s="36"/>
      <c r="O918" s="36"/>
    </row>
    <row r="919" spans="13:15" x14ac:dyDescent="0.4">
      <c r="M919" s="36"/>
      <c r="N919" s="36"/>
      <c r="O919" s="36"/>
    </row>
    <row r="920" spans="13:15" x14ac:dyDescent="0.4">
      <c r="M920" s="36"/>
      <c r="N920" s="36"/>
      <c r="O920" s="36"/>
    </row>
    <row r="921" spans="13:15" x14ac:dyDescent="0.4">
      <c r="M921" s="36"/>
      <c r="N921" s="36"/>
      <c r="O921" s="36"/>
    </row>
    <row r="922" spans="13:15" x14ac:dyDescent="0.4">
      <c r="M922" s="36"/>
      <c r="N922" s="36"/>
      <c r="O922" s="36"/>
    </row>
    <row r="923" spans="13:15" x14ac:dyDescent="0.4">
      <c r="M923" s="36"/>
      <c r="N923" s="36"/>
      <c r="O923" s="36"/>
    </row>
    <row r="924" spans="13:15" x14ac:dyDescent="0.4">
      <c r="M924" s="36"/>
      <c r="N924" s="36"/>
      <c r="O924" s="36"/>
    </row>
    <row r="925" spans="13:15" x14ac:dyDescent="0.4">
      <c r="M925" s="36"/>
      <c r="N925" s="36"/>
      <c r="O925" s="36"/>
    </row>
    <row r="926" spans="13:15" x14ac:dyDescent="0.4">
      <c r="M926" s="36"/>
      <c r="N926" s="36"/>
      <c r="O926" s="36"/>
    </row>
    <row r="927" spans="13:15" x14ac:dyDescent="0.4">
      <c r="M927" s="36"/>
      <c r="N927" s="36"/>
      <c r="O927" s="36"/>
    </row>
    <row r="928" spans="13:15" x14ac:dyDescent="0.4">
      <c r="M928" s="36"/>
      <c r="N928" s="36"/>
      <c r="O928" s="36"/>
    </row>
    <row r="929" spans="13:15" x14ac:dyDescent="0.4">
      <c r="M929" s="36"/>
      <c r="N929" s="36"/>
      <c r="O929" s="36"/>
    </row>
    <row r="930" spans="13:15" x14ac:dyDescent="0.4">
      <c r="M930" s="36"/>
      <c r="N930" s="36"/>
      <c r="O930" s="36"/>
    </row>
    <row r="931" spans="13:15" x14ac:dyDescent="0.4">
      <c r="M931" s="36"/>
      <c r="N931" s="36"/>
      <c r="O931" s="36"/>
    </row>
    <row r="932" spans="13:15" x14ac:dyDescent="0.4">
      <c r="M932" s="36"/>
      <c r="N932" s="36"/>
      <c r="O932" s="36"/>
    </row>
    <row r="933" spans="13:15" x14ac:dyDescent="0.4">
      <c r="M933" s="36"/>
      <c r="N933" s="36"/>
      <c r="O933" s="36"/>
    </row>
    <row r="934" spans="13:15" x14ac:dyDescent="0.4">
      <c r="M934" s="36"/>
      <c r="N934" s="36"/>
      <c r="O934" s="36"/>
    </row>
    <row r="935" spans="13:15" x14ac:dyDescent="0.4">
      <c r="M935" s="36"/>
      <c r="N935" s="36"/>
      <c r="O935" s="36"/>
    </row>
    <row r="936" spans="13:15" x14ac:dyDescent="0.4">
      <c r="M936" s="36"/>
      <c r="N936" s="36"/>
      <c r="O936" s="36"/>
    </row>
    <row r="937" spans="13:15" x14ac:dyDescent="0.4">
      <c r="M937" s="36"/>
      <c r="N937" s="36"/>
      <c r="O937" s="36"/>
    </row>
    <row r="938" spans="13:15" x14ac:dyDescent="0.4">
      <c r="M938" s="36"/>
      <c r="N938" s="36"/>
      <c r="O938" s="36"/>
    </row>
    <row r="939" spans="13:15" x14ac:dyDescent="0.4">
      <c r="M939" s="36"/>
      <c r="N939" s="36"/>
      <c r="O939" s="36"/>
    </row>
    <row r="940" spans="13:15" x14ac:dyDescent="0.4">
      <c r="M940" s="36"/>
      <c r="N940" s="36"/>
      <c r="O940" s="36"/>
    </row>
    <row r="941" spans="13:15" x14ac:dyDescent="0.4">
      <c r="M941" s="36"/>
      <c r="N941" s="36"/>
      <c r="O941" s="36"/>
    </row>
    <row r="942" spans="13:15" x14ac:dyDescent="0.4">
      <c r="M942" s="36"/>
      <c r="N942" s="36"/>
      <c r="O942" s="36"/>
    </row>
    <row r="943" spans="13:15" x14ac:dyDescent="0.4">
      <c r="M943" s="36"/>
      <c r="N943" s="36"/>
      <c r="O943" s="36"/>
    </row>
    <row r="944" spans="13:15" x14ac:dyDescent="0.4">
      <c r="M944" s="36"/>
      <c r="N944" s="36"/>
      <c r="O944" s="36"/>
    </row>
    <row r="945" spans="13:15" x14ac:dyDescent="0.4">
      <c r="M945" s="36"/>
      <c r="N945" s="36"/>
      <c r="O945" s="36"/>
    </row>
    <row r="946" spans="13:15" x14ac:dyDescent="0.4">
      <c r="M946" s="36"/>
      <c r="N946" s="36"/>
      <c r="O946" s="36"/>
    </row>
    <row r="947" spans="13:15" x14ac:dyDescent="0.4">
      <c r="M947" s="36"/>
      <c r="N947" s="36"/>
      <c r="O947" s="36"/>
    </row>
    <row r="948" spans="13:15" x14ac:dyDescent="0.4">
      <c r="M948" s="36"/>
      <c r="N948" s="36"/>
      <c r="O948" s="36"/>
    </row>
    <row r="949" spans="13:15" x14ac:dyDescent="0.4">
      <c r="M949" s="36"/>
      <c r="N949" s="36"/>
      <c r="O949" s="36"/>
    </row>
    <row r="950" spans="13:15" x14ac:dyDescent="0.4">
      <c r="M950" s="36"/>
      <c r="N950" s="36"/>
      <c r="O950" s="36"/>
    </row>
    <row r="951" spans="13:15" x14ac:dyDescent="0.4">
      <c r="M951" s="36"/>
      <c r="N951" s="36"/>
      <c r="O951" s="36"/>
    </row>
    <row r="952" spans="13:15" x14ac:dyDescent="0.4">
      <c r="M952" s="36"/>
      <c r="N952" s="36"/>
      <c r="O952" s="36"/>
    </row>
    <row r="953" spans="13:15" x14ac:dyDescent="0.4">
      <c r="M953" s="36"/>
      <c r="N953" s="36"/>
      <c r="O953" s="36"/>
    </row>
    <row r="954" spans="13:15" x14ac:dyDescent="0.4">
      <c r="M954" s="36"/>
      <c r="N954" s="36"/>
      <c r="O954" s="36"/>
    </row>
    <row r="955" spans="13:15" x14ac:dyDescent="0.4">
      <c r="M955" s="36"/>
      <c r="N955" s="36"/>
      <c r="O955" s="36"/>
    </row>
    <row r="956" spans="13:15" x14ac:dyDescent="0.4">
      <c r="M956" s="36"/>
      <c r="N956" s="36"/>
      <c r="O956" s="36"/>
    </row>
    <row r="957" spans="13:15" x14ac:dyDescent="0.4">
      <c r="M957" s="36"/>
      <c r="N957" s="36"/>
      <c r="O957" s="36"/>
    </row>
    <row r="958" spans="13:15" x14ac:dyDescent="0.4">
      <c r="M958" s="36"/>
      <c r="N958" s="36"/>
      <c r="O958" s="36"/>
    </row>
    <row r="959" spans="13:15" x14ac:dyDescent="0.4">
      <c r="M959" s="36"/>
      <c r="N959" s="36"/>
      <c r="O959" s="36"/>
    </row>
    <row r="960" spans="13:15" x14ac:dyDescent="0.4">
      <c r="M960" s="36"/>
      <c r="N960" s="36"/>
      <c r="O960" s="36"/>
    </row>
    <row r="961" spans="13:15" x14ac:dyDescent="0.4">
      <c r="M961" s="36"/>
      <c r="N961" s="36"/>
      <c r="O961" s="36"/>
    </row>
    <row r="962" spans="13:15" x14ac:dyDescent="0.4">
      <c r="M962" s="36"/>
      <c r="N962" s="36"/>
      <c r="O962" s="36"/>
    </row>
    <row r="963" spans="13:15" x14ac:dyDescent="0.4">
      <c r="M963" s="36"/>
      <c r="N963" s="36"/>
      <c r="O963" s="36"/>
    </row>
    <row r="964" spans="13:15" x14ac:dyDescent="0.4">
      <c r="M964" s="36"/>
      <c r="N964" s="36"/>
      <c r="O964" s="36"/>
    </row>
    <row r="965" spans="13:15" x14ac:dyDescent="0.4">
      <c r="M965" s="36"/>
      <c r="N965" s="36"/>
      <c r="O965" s="36"/>
    </row>
    <row r="966" spans="13:15" x14ac:dyDescent="0.4">
      <c r="M966" s="36"/>
      <c r="N966" s="36"/>
      <c r="O966" s="36"/>
    </row>
    <row r="967" spans="13:15" x14ac:dyDescent="0.4">
      <c r="M967" s="36"/>
      <c r="N967" s="36"/>
      <c r="O967" s="36"/>
    </row>
    <row r="968" spans="13:15" x14ac:dyDescent="0.4">
      <c r="M968" s="36"/>
      <c r="N968" s="36"/>
      <c r="O968" s="36"/>
    </row>
    <row r="969" spans="13:15" x14ac:dyDescent="0.4">
      <c r="M969" s="36"/>
      <c r="N969" s="36"/>
      <c r="O969" s="36"/>
    </row>
    <row r="970" spans="13:15" x14ac:dyDescent="0.4">
      <c r="M970" s="36"/>
      <c r="N970" s="36"/>
      <c r="O970" s="36"/>
    </row>
    <row r="971" spans="13:15" x14ac:dyDescent="0.4">
      <c r="M971" s="36"/>
      <c r="N971" s="36"/>
      <c r="O971" s="36"/>
    </row>
    <row r="972" spans="13:15" x14ac:dyDescent="0.4">
      <c r="M972" s="36"/>
      <c r="N972" s="36"/>
      <c r="O972" s="36"/>
    </row>
    <row r="973" spans="13:15" x14ac:dyDescent="0.4">
      <c r="M973" s="36"/>
      <c r="N973" s="36"/>
      <c r="O973" s="36"/>
    </row>
    <row r="974" spans="13:15" x14ac:dyDescent="0.4">
      <c r="M974" s="36"/>
      <c r="N974" s="36"/>
      <c r="O974" s="36"/>
    </row>
    <row r="975" spans="13:15" x14ac:dyDescent="0.4">
      <c r="M975" s="36"/>
      <c r="N975" s="36"/>
      <c r="O975" s="36"/>
    </row>
  </sheetData>
  <sheetProtection algorithmName="SHA-512" hashValue="/jiJVAKznon2erDuSWWl7lbHka0QuoLkihNCxf/LDMUvuEkEms939k+zH/w3KGSAa93RlCBtffimyNncJ37rYA==" saltValue="yP9Zz3EmUl73gZ3NZHYmyA==" spinCount="100000" sheet="1" objects="1" scenarios="1" selectLockedCells="1" selectUnlockedCells="1"/>
  <mergeCells count="53">
    <mergeCell ref="A46:V46"/>
    <mergeCell ref="T18:T19"/>
    <mergeCell ref="K20:K28"/>
    <mergeCell ref="L20:L28"/>
    <mergeCell ref="P20:P28"/>
    <mergeCell ref="Q20:Q28"/>
    <mergeCell ref="R20:R28"/>
    <mergeCell ref="S20:S28"/>
    <mergeCell ref="T20:T28"/>
    <mergeCell ref="J18:J19"/>
    <mergeCell ref="K18:K19"/>
    <mergeCell ref="L18:L19"/>
    <mergeCell ref="M18:O18"/>
    <mergeCell ref="H18:H19"/>
    <mergeCell ref="I18:I19"/>
    <mergeCell ref="U20:U28"/>
    <mergeCell ref="M27:O27"/>
    <mergeCell ref="A44:J44"/>
    <mergeCell ref="A16:V16"/>
    <mergeCell ref="A17:A19"/>
    <mergeCell ref="B17:B19"/>
    <mergeCell ref="C17:H17"/>
    <mergeCell ref="I17:J17"/>
    <mergeCell ref="K17:R17"/>
    <mergeCell ref="S17:T17"/>
    <mergeCell ref="U17:U19"/>
    <mergeCell ref="V17:V19"/>
    <mergeCell ref="C18:C19"/>
    <mergeCell ref="P18:R18"/>
    <mergeCell ref="S18:S19"/>
    <mergeCell ref="D18:D19"/>
    <mergeCell ref="E18:E19"/>
    <mergeCell ref="F18:F19"/>
    <mergeCell ref="G18:G19"/>
    <mergeCell ref="A13:I13"/>
    <mergeCell ref="J13:V13"/>
    <mergeCell ref="A14:I14"/>
    <mergeCell ref="J14:V14"/>
    <mergeCell ref="A15:I15"/>
    <mergeCell ref="J15:V15"/>
    <mergeCell ref="A10:I10"/>
    <mergeCell ref="J10:V10"/>
    <mergeCell ref="A11:I11"/>
    <mergeCell ref="J11:V11"/>
    <mergeCell ref="A12:I12"/>
    <mergeCell ref="J12:V12"/>
    <mergeCell ref="A9:I9"/>
    <mergeCell ref="J9:V9"/>
    <mergeCell ref="I4:P4"/>
    <mergeCell ref="A6:V6"/>
    <mergeCell ref="A7:V7"/>
    <mergeCell ref="A8:I8"/>
    <mergeCell ref="J8:V8"/>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V989"/>
  <sheetViews>
    <sheetView showGridLines="0" topLeftCell="E26" zoomScale="40" zoomScaleNormal="40" zoomScaleSheetLayoutView="80" workbookViewId="0">
      <selection activeCell="L20" sqref="L20:L28"/>
    </sheetView>
  </sheetViews>
  <sheetFormatPr defaultColWidth="9.140625" defaultRowHeight="26.25" x14ac:dyDescent="0.4"/>
  <cols>
    <col min="1" max="1" width="13" style="746" customWidth="1"/>
    <col min="2" max="2" width="23.85546875" style="746" customWidth="1"/>
    <col min="3" max="3" width="51" style="746" customWidth="1"/>
    <col min="4" max="4" width="33.85546875" style="746" customWidth="1"/>
    <col min="5" max="5" width="55.140625" style="746" customWidth="1"/>
    <col min="6" max="6" width="87.7109375" style="746" customWidth="1"/>
    <col min="7" max="7" width="42.28515625" style="746" customWidth="1"/>
    <col min="8" max="8" width="30.7109375" style="746" customWidth="1"/>
    <col min="9" max="9" width="17.5703125" style="746" customWidth="1"/>
    <col min="10" max="10" width="16.28515625" style="746" customWidth="1"/>
    <col min="11" max="12" width="32.28515625" style="746" customWidth="1"/>
    <col min="13" max="15" width="34.85546875" style="59" customWidth="1"/>
    <col min="16" max="16" width="28.5703125" style="746" customWidth="1"/>
    <col min="17" max="17" width="27.140625" style="746" customWidth="1"/>
    <col min="18" max="18" width="30" style="746" customWidth="1"/>
    <col min="19" max="19" width="32.7109375" style="746" customWidth="1"/>
    <col min="20" max="20" width="25" style="746" customWidth="1"/>
    <col min="21" max="21" width="20" style="746" customWidth="1"/>
    <col min="22" max="22" width="36" style="747" customWidth="1"/>
    <col min="23" max="27" width="9.140625" style="748"/>
    <col min="28" max="28" width="14" style="748" bestFit="1" customWidth="1"/>
    <col min="29" max="16384" width="9.140625" style="748"/>
  </cols>
  <sheetData>
    <row r="1" spans="1:22" x14ac:dyDescent="0.4">
      <c r="M1" s="36"/>
      <c r="N1" s="36"/>
      <c r="O1" s="36"/>
    </row>
    <row r="2" spans="1:22" x14ac:dyDescent="0.4">
      <c r="M2" s="36"/>
      <c r="N2" s="36"/>
      <c r="O2" s="36"/>
    </row>
    <row r="3" spans="1:22" x14ac:dyDescent="0.4">
      <c r="M3" s="36"/>
      <c r="N3" s="36"/>
      <c r="O3" s="36"/>
    </row>
    <row r="4" spans="1:22" ht="33.75" x14ac:dyDescent="0.4">
      <c r="K4" s="1342"/>
      <c r="L4" s="1342"/>
      <c r="M4" s="1342"/>
      <c r="N4" s="1342"/>
      <c r="O4" s="1342"/>
      <c r="P4" s="1342"/>
      <c r="Q4" s="1342"/>
      <c r="R4" s="1342"/>
    </row>
    <row r="5" spans="1:22" ht="39" customHeight="1" x14ac:dyDescent="0.4">
      <c r="M5" s="36"/>
      <c r="N5" s="36"/>
      <c r="O5" s="36"/>
    </row>
    <row r="6" spans="1:22" ht="31.5" customHeight="1" x14ac:dyDescent="0.25">
      <c r="A6" s="1343" t="s">
        <v>0</v>
      </c>
      <c r="B6" s="1343"/>
      <c r="C6" s="1343"/>
      <c r="D6" s="1343"/>
      <c r="E6" s="1343"/>
      <c r="F6" s="1343"/>
      <c r="G6" s="1343"/>
      <c r="H6" s="1343"/>
      <c r="I6" s="1343"/>
      <c r="J6" s="1343"/>
      <c r="K6" s="1343"/>
      <c r="L6" s="1343"/>
      <c r="M6" s="1343"/>
      <c r="N6" s="1343"/>
      <c r="O6" s="1343"/>
      <c r="P6" s="1343"/>
      <c r="Q6" s="1343"/>
      <c r="R6" s="1343"/>
      <c r="S6" s="1343"/>
      <c r="T6" s="1343"/>
      <c r="U6" s="1343"/>
      <c r="V6" s="1343"/>
    </row>
    <row r="7" spans="1:22" x14ac:dyDescent="0.25">
      <c r="A7" s="1344" t="s">
        <v>1</v>
      </c>
      <c r="B7" s="1344"/>
      <c r="C7" s="1344"/>
      <c r="D7" s="1344"/>
      <c r="E7" s="1344"/>
      <c r="F7" s="1344"/>
      <c r="G7" s="1344"/>
      <c r="H7" s="1344"/>
      <c r="I7" s="1344"/>
      <c r="J7" s="1344"/>
      <c r="K7" s="1344"/>
      <c r="L7" s="1344"/>
      <c r="M7" s="1344"/>
      <c r="N7" s="1344"/>
      <c r="O7" s="1344"/>
      <c r="P7" s="1344"/>
      <c r="Q7" s="1344"/>
      <c r="R7" s="1344"/>
      <c r="S7" s="1344"/>
      <c r="T7" s="1344"/>
      <c r="U7" s="1344"/>
      <c r="V7" s="1344"/>
    </row>
    <row r="8" spans="1:22" ht="45" customHeight="1" x14ac:dyDescent="0.25">
      <c r="A8" s="1340" t="s">
        <v>2</v>
      </c>
      <c r="B8" s="1340"/>
      <c r="C8" s="1340"/>
      <c r="D8" s="1340"/>
      <c r="E8" s="1340"/>
      <c r="F8" s="1340"/>
      <c r="G8" s="1340"/>
      <c r="H8" s="1340"/>
      <c r="I8" s="1340"/>
      <c r="J8" s="1341" t="s">
        <v>2058</v>
      </c>
      <c r="K8" s="1341"/>
      <c r="L8" s="1341"/>
      <c r="M8" s="1341"/>
      <c r="N8" s="1341"/>
      <c r="O8" s="1341"/>
      <c r="P8" s="1341"/>
      <c r="Q8" s="1341"/>
      <c r="R8" s="1341"/>
      <c r="S8" s="1341"/>
      <c r="T8" s="1341"/>
      <c r="U8" s="1341"/>
      <c r="V8" s="1341"/>
    </row>
    <row r="9" spans="1:22" ht="45" customHeight="1" x14ac:dyDescent="0.25">
      <c r="A9" s="1340" t="s">
        <v>4</v>
      </c>
      <c r="B9" s="1340"/>
      <c r="C9" s="1340"/>
      <c r="D9" s="1340"/>
      <c r="E9" s="1340"/>
      <c r="F9" s="1340"/>
      <c r="G9" s="1340"/>
      <c r="H9" s="1340"/>
      <c r="I9" s="1340"/>
      <c r="J9" s="1341" t="s">
        <v>2162</v>
      </c>
      <c r="K9" s="1341"/>
      <c r="L9" s="1341"/>
      <c r="M9" s="1341"/>
      <c r="N9" s="1341"/>
      <c r="O9" s="1341"/>
      <c r="P9" s="1341"/>
      <c r="Q9" s="1341"/>
      <c r="R9" s="1341"/>
      <c r="S9" s="1341"/>
      <c r="T9" s="1341"/>
      <c r="U9" s="1341"/>
      <c r="V9" s="1341"/>
    </row>
    <row r="10" spans="1:22" ht="45" customHeight="1" x14ac:dyDescent="0.25">
      <c r="A10" s="1340" t="s">
        <v>6</v>
      </c>
      <c r="B10" s="1340"/>
      <c r="C10" s="1340"/>
      <c r="D10" s="1340"/>
      <c r="E10" s="1340"/>
      <c r="F10" s="1340"/>
      <c r="G10" s="1340"/>
      <c r="H10" s="1340"/>
      <c r="I10" s="1340"/>
      <c r="J10" s="1341" t="s">
        <v>7</v>
      </c>
      <c r="K10" s="1341"/>
      <c r="L10" s="1341"/>
      <c r="M10" s="1341"/>
      <c r="N10" s="1341"/>
      <c r="O10" s="1341"/>
      <c r="P10" s="1341"/>
      <c r="Q10" s="1341"/>
      <c r="R10" s="1341"/>
      <c r="S10" s="1341"/>
      <c r="T10" s="1341"/>
      <c r="U10" s="1341"/>
      <c r="V10" s="1341"/>
    </row>
    <row r="11" spans="1:22" ht="45" customHeight="1" x14ac:dyDescent="0.25">
      <c r="A11" s="1340" t="s">
        <v>8</v>
      </c>
      <c r="B11" s="1340"/>
      <c r="C11" s="1340"/>
      <c r="D11" s="1340"/>
      <c r="E11" s="1340"/>
      <c r="F11" s="1340"/>
      <c r="G11" s="1340"/>
      <c r="H11" s="1340"/>
      <c r="I11" s="1340"/>
      <c r="J11" s="1341" t="s">
        <v>2208</v>
      </c>
      <c r="K11" s="1341"/>
      <c r="L11" s="1341"/>
      <c r="M11" s="1341"/>
      <c r="N11" s="1341"/>
      <c r="O11" s="1341"/>
      <c r="P11" s="1341"/>
      <c r="Q11" s="1341"/>
      <c r="R11" s="1341"/>
      <c r="S11" s="1341"/>
      <c r="T11" s="1341"/>
      <c r="U11" s="1341"/>
      <c r="V11" s="1341"/>
    </row>
    <row r="12" spans="1:22" ht="61.5" customHeight="1" x14ac:dyDescent="0.25">
      <c r="A12" s="1340" t="s">
        <v>85</v>
      </c>
      <c r="B12" s="1340"/>
      <c r="C12" s="1340"/>
      <c r="D12" s="1340"/>
      <c r="E12" s="1340"/>
      <c r="F12" s="1340"/>
      <c r="G12" s="1340"/>
      <c r="H12" s="1340"/>
      <c r="I12" s="1340"/>
      <c r="J12" s="1341" t="s">
        <v>2164</v>
      </c>
      <c r="K12" s="1341"/>
      <c r="L12" s="1341"/>
      <c r="M12" s="1341"/>
      <c r="N12" s="1341"/>
      <c r="O12" s="1341"/>
      <c r="P12" s="1341"/>
      <c r="Q12" s="1341"/>
      <c r="R12" s="1341"/>
      <c r="S12" s="1341"/>
      <c r="T12" s="1341"/>
      <c r="U12" s="1341"/>
      <c r="V12" s="1341"/>
    </row>
    <row r="13" spans="1:22" ht="45" customHeight="1" x14ac:dyDescent="0.25">
      <c r="A13" s="1340" t="s">
        <v>12</v>
      </c>
      <c r="B13" s="1340"/>
      <c r="C13" s="1340"/>
      <c r="D13" s="1340"/>
      <c r="E13" s="1340"/>
      <c r="F13" s="1340"/>
      <c r="G13" s="1340"/>
      <c r="H13" s="1340"/>
      <c r="I13" s="1340"/>
      <c r="J13" s="1341" t="s">
        <v>87</v>
      </c>
      <c r="K13" s="1341"/>
      <c r="L13" s="1341"/>
      <c r="M13" s="1341"/>
      <c r="N13" s="1341"/>
      <c r="O13" s="1341"/>
      <c r="P13" s="1341"/>
      <c r="Q13" s="1341"/>
      <c r="R13" s="1341"/>
      <c r="S13" s="1341"/>
      <c r="T13" s="1341"/>
      <c r="U13" s="1341"/>
      <c r="V13" s="1341"/>
    </row>
    <row r="14" spans="1:22" ht="45" customHeight="1" x14ac:dyDescent="0.25">
      <c r="A14" s="1340" t="s">
        <v>14</v>
      </c>
      <c r="B14" s="1340"/>
      <c r="C14" s="1340"/>
      <c r="D14" s="1340"/>
      <c r="E14" s="1340"/>
      <c r="F14" s="1340"/>
      <c r="G14" s="1340"/>
      <c r="H14" s="1340"/>
      <c r="I14" s="1340"/>
      <c r="J14" s="1341" t="s">
        <v>829</v>
      </c>
      <c r="K14" s="1341"/>
      <c r="L14" s="1341"/>
      <c r="M14" s="1341"/>
      <c r="N14" s="1341"/>
      <c r="O14" s="1341"/>
      <c r="P14" s="1341"/>
      <c r="Q14" s="1341"/>
      <c r="R14" s="1341"/>
      <c r="S14" s="1341"/>
      <c r="T14" s="1341"/>
      <c r="U14" s="1341"/>
      <c r="V14" s="1341"/>
    </row>
    <row r="15" spans="1:22" ht="108" customHeight="1" x14ac:dyDescent="0.25">
      <c r="A15" s="1345" t="s">
        <v>16</v>
      </c>
      <c r="B15" s="1345"/>
      <c r="C15" s="1345"/>
      <c r="D15" s="1345"/>
      <c r="E15" s="1345"/>
      <c r="F15" s="1345"/>
      <c r="G15" s="1345"/>
      <c r="H15" s="1345"/>
      <c r="I15" s="1345"/>
      <c r="J15" s="1346" t="s">
        <v>2165</v>
      </c>
      <c r="K15" s="1346"/>
      <c r="L15" s="1346"/>
      <c r="M15" s="1346"/>
      <c r="N15" s="1346"/>
      <c r="O15" s="1346"/>
      <c r="P15" s="1346"/>
      <c r="Q15" s="1346"/>
      <c r="R15" s="1346"/>
      <c r="S15" s="1346"/>
      <c r="T15" s="1346"/>
      <c r="U15" s="1346"/>
      <c r="V15" s="1346"/>
    </row>
    <row r="16" spans="1:22" s="749" customFormat="1" ht="54" customHeight="1" x14ac:dyDescent="0.25">
      <c r="A16" s="1348"/>
      <c r="B16" s="1348"/>
      <c r="C16" s="1348"/>
      <c r="D16" s="1348"/>
      <c r="E16" s="1348"/>
      <c r="F16" s="1348"/>
      <c r="G16" s="1348"/>
      <c r="H16" s="1348"/>
      <c r="I16" s="1348"/>
      <c r="J16" s="1348"/>
      <c r="K16" s="1348"/>
      <c r="L16" s="1348"/>
      <c r="M16" s="1348"/>
      <c r="N16" s="1348"/>
      <c r="O16" s="1348"/>
      <c r="P16" s="1348"/>
      <c r="Q16" s="1348"/>
      <c r="R16" s="1348"/>
      <c r="S16" s="1348"/>
      <c r="T16" s="1348"/>
      <c r="U16" s="1348"/>
      <c r="V16" s="1348"/>
    </row>
    <row r="17" spans="1:22" ht="60" customHeight="1" x14ac:dyDescent="0.25">
      <c r="A17" s="1349" t="s">
        <v>17</v>
      </c>
      <c r="B17" s="1349" t="s">
        <v>18</v>
      </c>
      <c r="C17" s="1350" t="s">
        <v>19</v>
      </c>
      <c r="D17" s="1351"/>
      <c r="E17" s="1351"/>
      <c r="F17" s="1351"/>
      <c r="G17" s="1351"/>
      <c r="H17" s="1352"/>
      <c r="I17" s="1350" t="s">
        <v>20</v>
      </c>
      <c r="J17" s="1352"/>
      <c r="K17" s="1347" t="s">
        <v>21</v>
      </c>
      <c r="L17" s="1347"/>
      <c r="M17" s="1347"/>
      <c r="N17" s="1347"/>
      <c r="O17" s="1347"/>
      <c r="P17" s="1347"/>
      <c r="Q17" s="1347"/>
      <c r="R17" s="1347"/>
      <c r="S17" s="1349" t="s">
        <v>22</v>
      </c>
      <c r="T17" s="1349"/>
      <c r="U17" s="1353" t="s">
        <v>89</v>
      </c>
      <c r="V17" s="1349" t="s">
        <v>24</v>
      </c>
    </row>
    <row r="18" spans="1:22" ht="48.75" customHeight="1" x14ac:dyDescent="0.25">
      <c r="A18" s="1349"/>
      <c r="B18" s="1349"/>
      <c r="C18" s="1347" t="s">
        <v>25</v>
      </c>
      <c r="D18" s="1354" t="s">
        <v>26</v>
      </c>
      <c r="E18" s="1354" t="s">
        <v>27</v>
      </c>
      <c r="F18" s="1347" t="s">
        <v>28</v>
      </c>
      <c r="G18" s="1354" t="s">
        <v>29</v>
      </c>
      <c r="H18" s="1354" t="s">
        <v>30</v>
      </c>
      <c r="I18" s="1347" t="s">
        <v>31</v>
      </c>
      <c r="J18" s="1354" t="s">
        <v>32</v>
      </c>
      <c r="K18" s="1347" t="s">
        <v>33</v>
      </c>
      <c r="L18" s="1357" t="s">
        <v>581</v>
      </c>
      <c r="M18" s="1359" t="s">
        <v>35</v>
      </c>
      <c r="N18" s="1360"/>
      <c r="O18" s="1361"/>
      <c r="P18" s="1359" t="s">
        <v>36</v>
      </c>
      <c r="Q18" s="1360"/>
      <c r="R18" s="1361"/>
      <c r="S18" s="1349" t="s">
        <v>90</v>
      </c>
      <c r="T18" s="1349" t="s">
        <v>91</v>
      </c>
      <c r="U18" s="1353"/>
      <c r="V18" s="1349"/>
    </row>
    <row r="19" spans="1:22" ht="79.900000000000006" customHeight="1" x14ac:dyDescent="0.25">
      <c r="A19" s="1349"/>
      <c r="B19" s="1349"/>
      <c r="C19" s="1347"/>
      <c r="D19" s="1355"/>
      <c r="E19" s="1355"/>
      <c r="F19" s="1347"/>
      <c r="G19" s="1356"/>
      <c r="H19" s="1356"/>
      <c r="I19" s="1347"/>
      <c r="J19" s="1356"/>
      <c r="K19" s="1347"/>
      <c r="L19" s="1358"/>
      <c r="M19" s="750" t="s">
        <v>39</v>
      </c>
      <c r="N19" s="750" t="s">
        <v>40</v>
      </c>
      <c r="O19" s="750" t="s">
        <v>41</v>
      </c>
      <c r="P19" s="750" t="s">
        <v>42</v>
      </c>
      <c r="Q19" s="750" t="s">
        <v>43</v>
      </c>
      <c r="R19" s="750" t="s">
        <v>44</v>
      </c>
      <c r="S19" s="1349"/>
      <c r="T19" s="1349"/>
      <c r="U19" s="1353"/>
      <c r="V19" s="1349"/>
    </row>
    <row r="20" spans="1:22" ht="265.5" customHeight="1" x14ac:dyDescent="0.25">
      <c r="A20" s="751">
        <v>10</v>
      </c>
      <c r="B20" s="752" t="s">
        <v>92</v>
      </c>
      <c r="C20" s="751" t="s">
        <v>2209</v>
      </c>
      <c r="D20" s="751" t="s">
        <v>2210</v>
      </c>
      <c r="E20" s="751" t="s">
        <v>2211</v>
      </c>
      <c r="F20" s="751" t="s">
        <v>2212</v>
      </c>
      <c r="G20" s="751" t="s">
        <v>2213</v>
      </c>
      <c r="H20" s="751" t="s">
        <v>2162</v>
      </c>
      <c r="I20" s="753" t="s">
        <v>65</v>
      </c>
      <c r="J20" s="753" t="s">
        <v>53</v>
      </c>
      <c r="K20" s="754">
        <v>120000</v>
      </c>
      <c r="L20" s="1362">
        <v>16843.740000000002</v>
      </c>
      <c r="M20" s="699" t="s">
        <v>98</v>
      </c>
      <c r="N20" s="699" t="s">
        <v>98</v>
      </c>
      <c r="O20" s="699" t="s">
        <v>98</v>
      </c>
      <c r="P20" s="1364">
        <v>0</v>
      </c>
      <c r="Q20" s="1367">
        <v>16843.740000000002</v>
      </c>
      <c r="R20" s="1369">
        <f>P20+Q20</f>
        <v>16843.740000000002</v>
      </c>
      <c r="S20" s="1372">
        <f>R20-L20</f>
        <v>0</v>
      </c>
      <c r="T20" s="1375">
        <f t="shared" ref="T20" si="0">IFERROR(S20/K20*100,0)</f>
        <v>0</v>
      </c>
      <c r="U20" s="1375">
        <f>IFERROR(#REF!/$R$29*100,0)</f>
        <v>0</v>
      </c>
      <c r="V20" s="751" t="s">
        <v>2214</v>
      </c>
    </row>
    <row r="21" spans="1:22" ht="152.25" customHeight="1" x14ac:dyDescent="0.25">
      <c r="A21" s="751">
        <v>10</v>
      </c>
      <c r="B21" s="752" t="s">
        <v>92</v>
      </c>
      <c r="C21" s="751" t="s">
        <v>2209</v>
      </c>
      <c r="D21" s="751" t="s">
        <v>2215</v>
      </c>
      <c r="E21" s="751" t="s">
        <v>2216</v>
      </c>
      <c r="F21" s="751" t="s">
        <v>2217</v>
      </c>
      <c r="G21" s="751" t="s">
        <v>2218</v>
      </c>
      <c r="H21" s="751" t="s">
        <v>2219</v>
      </c>
      <c r="I21" s="753" t="s">
        <v>65</v>
      </c>
      <c r="J21" s="753" t="s">
        <v>53</v>
      </c>
      <c r="K21" s="754">
        <v>840933.11</v>
      </c>
      <c r="L21" s="1362"/>
      <c r="M21" s="699" t="s">
        <v>98</v>
      </c>
      <c r="N21" s="699" t="s">
        <v>98</v>
      </c>
      <c r="O21" s="699" t="s">
        <v>98</v>
      </c>
      <c r="P21" s="1365"/>
      <c r="Q21" s="1367"/>
      <c r="R21" s="1370"/>
      <c r="S21" s="1373"/>
      <c r="T21" s="1376"/>
      <c r="U21" s="1376"/>
      <c r="V21" s="751" t="s">
        <v>2214</v>
      </c>
    </row>
    <row r="22" spans="1:22" ht="157.5" customHeight="1" x14ac:dyDescent="0.25">
      <c r="A22" s="751">
        <v>10</v>
      </c>
      <c r="B22" s="752" t="s">
        <v>92</v>
      </c>
      <c r="C22" s="751" t="s">
        <v>2209</v>
      </c>
      <c r="D22" s="751" t="s">
        <v>2220</v>
      </c>
      <c r="E22" s="751" t="s">
        <v>2221</v>
      </c>
      <c r="F22" s="751" t="s">
        <v>2222</v>
      </c>
      <c r="G22" s="751" t="s">
        <v>2223</v>
      </c>
      <c r="H22" s="751" t="s">
        <v>2214</v>
      </c>
      <c r="I22" s="753" t="s">
        <v>65</v>
      </c>
      <c r="J22" s="753" t="s">
        <v>53</v>
      </c>
      <c r="K22" s="754">
        <v>24200</v>
      </c>
      <c r="L22" s="1362"/>
      <c r="M22" s="699" t="s">
        <v>98</v>
      </c>
      <c r="N22" s="699" t="s">
        <v>98</v>
      </c>
      <c r="O22" s="699" t="s">
        <v>98</v>
      </c>
      <c r="P22" s="1365"/>
      <c r="Q22" s="1367"/>
      <c r="R22" s="1370"/>
      <c r="S22" s="1373"/>
      <c r="T22" s="1376"/>
      <c r="U22" s="1376"/>
      <c r="V22" s="751" t="s">
        <v>2214</v>
      </c>
    </row>
    <row r="23" spans="1:22" ht="120" customHeight="1" x14ac:dyDescent="0.25">
      <c r="A23" s="751">
        <v>10</v>
      </c>
      <c r="B23" s="752" t="s">
        <v>92</v>
      </c>
      <c r="C23" s="751" t="s">
        <v>2209</v>
      </c>
      <c r="D23" s="751" t="s">
        <v>2224</v>
      </c>
      <c r="E23" s="751" t="s">
        <v>2225</v>
      </c>
      <c r="F23" s="751" t="s">
        <v>2226</v>
      </c>
      <c r="G23" s="751" t="s">
        <v>2227</v>
      </c>
      <c r="H23" s="751" t="s">
        <v>2228</v>
      </c>
      <c r="I23" s="753" t="s">
        <v>65</v>
      </c>
      <c r="J23" s="753" t="s">
        <v>53</v>
      </c>
      <c r="K23" s="754">
        <v>1386291.96</v>
      </c>
      <c r="L23" s="1362"/>
      <c r="M23" s="699" t="s">
        <v>98</v>
      </c>
      <c r="N23" s="1384" t="s">
        <v>2229</v>
      </c>
      <c r="O23" s="1385"/>
      <c r="P23" s="1365"/>
      <c r="Q23" s="1367"/>
      <c r="R23" s="1370"/>
      <c r="S23" s="1373"/>
      <c r="T23" s="1376"/>
      <c r="U23" s="1376"/>
      <c r="V23" s="751" t="s">
        <v>2214</v>
      </c>
    </row>
    <row r="24" spans="1:22" ht="176.25" customHeight="1" x14ac:dyDescent="0.25">
      <c r="A24" s="751">
        <v>10</v>
      </c>
      <c r="B24" s="752" t="s">
        <v>92</v>
      </c>
      <c r="C24" s="751" t="s">
        <v>2209</v>
      </c>
      <c r="D24" s="751" t="s">
        <v>2230</v>
      </c>
      <c r="E24" s="751" t="s">
        <v>2231</v>
      </c>
      <c r="F24" s="751" t="s">
        <v>2232</v>
      </c>
      <c r="G24" s="751" t="s">
        <v>2213</v>
      </c>
      <c r="H24" s="751" t="s">
        <v>2214</v>
      </c>
      <c r="I24" s="753" t="s">
        <v>65</v>
      </c>
      <c r="J24" s="753" t="s">
        <v>53</v>
      </c>
      <c r="K24" s="754">
        <v>160000</v>
      </c>
      <c r="L24" s="1362"/>
      <c r="M24" s="699" t="s">
        <v>98</v>
      </c>
      <c r="N24" s="1384" t="s">
        <v>2233</v>
      </c>
      <c r="O24" s="1385"/>
      <c r="P24" s="1365"/>
      <c r="Q24" s="1367"/>
      <c r="R24" s="1370"/>
      <c r="S24" s="1373"/>
      <c r="T24" s="1376"/>
      <c r="U24" s="1376"/>
      <c r="V24" s="751" t="s">
        <v>2214</v>
      </c>
    </row>
    <row r="25" spans="1:22" ht="155.25" customHeight="1" x14ac:dyDescent="0.25">
      <c r="A25" s="751">
        <v>10</v>
      </c>
      <c r="B25" s="752" t="s">
        <v>92</v>
      </c>
      <c r="C25" s="751" t="s">
        <v>2209</v>
      </c>
      <c r="D25" s="751" t="s">
        <v>2234</v>
      </c>
      <c r="E25" s="751" t="s">
        <v>2235</v>
      </c>
      <c r="F25" s="751" t="s">
        <v>2236</v>
      </c>
      <c r="G25" s="751" t="s">
        <v>2237</v>
      </c>
      <c r="H25" s="751" t="s">
        <v>2238</v>
      </c>
      <c r="I25" s="753" t="s">
        <v>65</v>
      </c>
      <c r="J25" s="753" t="s">
        <v>53</v>
      </c>
      <c r="K25" s="754">
        <v>72600</v>
      </c>
      <c r="L25" s="1362"/>
      <c r="M25" s="699" t="s">
        <v>98</v>
      </c>
      <c r="N25" s="699" t="s">
        <v>98</v>
      </c>
      <c r="O25" s="699" t="s">
        <v>98</v>
      </c>
      <c r="P25" s="1365"/>
      <c r="Q25" s="1367"/>
      <c r="R25" s="1370"/>
      <c r="S25" s="1373"/>
      <c r="T25" s="1376"/>
      <c r="U25" s="1376"/>
      <c r="V25" s="751" t="s">
        <v>2214</v>
      </c>
    </row>
    <row r="26" spans="1:22" ht="202.5" customHeight="1" x14ac:dyDescent="0.25">
      <c r="A26" s="751">
        <v>10</v>
      </c>
      <c r="B26" s="752" t="s">
        <v>92</v>
      </c>
      <c r="C26" s="751" t="s">
        <v>2209</v>
      </c>
      <c r="D26" s="751" t="s">
        <v>2239</v>
      </c>
      <c r="E26" s="751" t="s">
        <v>2240</v>
      </c>
      <c r="F26" s="751" t="s">
        <v>2241</v>
      </c>
      <c r="G26" s="751" t="s">
        <v>2242</v>
      </c>
      <c r="H26" s="751" t="s">
        <v>2243</v>
      </c>
      <c r="I26" s="753" t="s">
        <v>65</v>
      </c>
      <c r="J26" s="753" t="s">
        <v>53</v>
      </c>
      <c r="K26" s="754">
        <v>800000</v>
      </c>
      <c r="L26" s="1362"/>
      <c r="M26" s="699" t="s">
        <v>98</v>
      </c>
      <c r="N26" s="1384" t="s">
        <v>2244</v>
      </c>
      <c r="O26" s="1385"/>
      <c r="P26" s="1365"/>
      <c r="Q26" s="1367"/>
      <c r="R26" s="1370"/>
      <c r="S26" s="1373"/>
      <c r="T26" s="1376"/>
      <c r="U26" s="1376"/>
      <c r="V26" s="751" t="s">
        <v>2214</v>
      </c>
    </row>
    <row r="27" spans="1:22" ht="173.25" customHeight="1" x14ac:dyDescent="0.25">
      <c r="A27" s="751">
        <v>19</v>
      </c>
      <c r="B27" s="752" t="s">
        <v>92</v>
      </c>
      <c r="C27" s="751" t="s">
        <v>2209</v>
      </c>
      <c r="D27" s="751" t="s">
        <v>2245</v>
      </c>
      <c r="E27" s="751" t="s">
        <v>2246</v>
      </c>
      <c r="F27" s="751" t="s">
        <v>2247</v>
      </c>
      <c r="G27" s="751" t="s">
        <v>2248</v>
      </c>
      <c r="H27" s="751" t="s">
        <v>2214</v>
      </c>
      <c r="I27" s="753" t="s">
        <v>65</v>
      </c>
      <c r="J27" s="753" t="s">
        <v>53</v>
      </c>
      <c r="K27" s="754">
        <v>150000</v>
      </c>
      <c r="L27" s="1362"/>
      <c r="M27" s="73" t="s">
        <v>98</v>
      </c>
      <c r="N27" s="1386" t="s">
        <v>2249</v>
      </c>
      <c r="O27" s="1387"/>
      <c r="P27" s="1365"/>
      <c r="Q27" s="1367"/>
      <c r="R27" s="1370"/>
      <c r="S27" s="1373"/>
      <c r="T27" s="1376"/>
      <c r="U27" s="1376"/>
      <c r="V27" s="751" t="s">
        <v>2214</v>
      </c>
    </row>
    <row r="28" spans="1:22" ht="165" customHeight="1" x14ac:dyDescent="0.25">
      <c r="A28" s="751">
        <v>20</v>
      </c>
      <c r="B28" s="752" t="s">
        <v>92</v>
      </c>
      <c r="C28" s="751" t="s">
        <v>2209</v>
      </c>
      <c r="D28" s="751" t="s">
        <v>2250</v>
      </c>
      <c r="E28" s="751" t="s">
        <v>2251</v>
      </c>
      <c r="F28" s="751" t="s">
        <v>2252</v>
      </c>
      <c r="G28" s="751" t="s">
        <v>2213</v>
      </c>
      <c r="H28" s="751" t="s">
        <v>2214</v>
      </c>
      <c r="I28" s="753" t="s">
        <v>65</v>
      </c>
      <c r="J28" s="753" t="s">
        <v>53</v>
      </c>
      <c r="K28" s="754">
        <v>300000</v>
      </c>
      <c r="L28" s="1363"/>
      <c r="M28" s="73" t="s">
        <v>98</v>
      </c>
      <c r="N28" s="73" t="s">
        <v>98</v>
      </c>
      <c r="O28" s="73" t="s">
        <v>98</v>
      </c>
      <c r="P28" s="1366"/>
      <c r="Q28" s="1368"/>
      <c r="R28" s="1371"/>
      <c r="S28" s="1374"/>
      <c r="T28" s="1377"/>
      <c r="U28" s="1377"/>
      <c r="V28" s="751" t="s">
        <v>2214</v>
      </c>
    </row>
    <row r="29" spans="1:22" s="758" customFormat="1" ht="24.75" customHeight="1" x14ac:dyDescent="0.4">
      <c r="A29" s="1388" t="s">
        <v>71</v>
      </c>
      <c r="B29" s="1389"/>
      <c r="C29" s="1389"/>
      <c r="D29" s="1389"/>
      <c r="E29" s="1389"/>
      <c r="F29" s="1389"/>
      <c r="G29" s="1389"/>
      <c r="H29" s="1389"/>
      <c r="I29" s="1389"/>
      <c r="J29" s="1390"/>
      <c r="K29" s="755">
        <f>SUM(K20:K28)</f>
        <v>3854025.07</v>
      </c>
      <c r="L29" s="755">
        <f>SUM(L20:L28)</f>
        <v>16843.740000000002</v>
      </c>
      <c r="M29" s="1388"/>
      <c r="N29" s="1389"/>
      <c r="O29" s="1389"/>
      <c r="P29" s="755">
        <f>SUM(P20:P20)</f>
        <v>0</v>
      </c>
      <c r="Q29" s="755">
        <f>SUM(Q20:Q20)</f>
        <v>16843.740000000002</v>
      </c>
      <c r="R29" s="755">
        <f t="shared" ref="R29:S29" si="1">SUM(R20:R20)</f>
        <v>16843.740000000002</v>
      </c>
      <c r="S29" s="755">
        <f t="shared" si="1"/>
        <v>0</v>
      </c>
      <c r="T29" s="756">
        <f>IFERROR(S29/K29*100,0)</f>
        <v>0</v>
      </c>
      <c r="U29" s="756">
        <f>SUM(U20:U20)</f>
        <v>0</v>
      </c>
      <c r="V29" s="757"/>
    </row>
    <row r="30" spans="1:22" x14ac:dyDescent="0.4">
      <c r="A30" s="759" t="s">
        <v>72</v>
      </c>
      <c r="B30" s="759"/>
      <c r="C30" s="759"/>
      <c r="D30" s="759"/>
      <c r="E30" s="759"/>
      <c r="F30" s="759"/>
      <c r="G30" s="759"/>
      <c r="H30" s="759"/>
      <c r="I30" s="759"/>
      <c r="J30" s="759"/>
      <c r="K30" s="759"/>
      <c r="L30" s="759"/>
      <c r="M30" s="759"/>
      <c r="N30" s="759"/>
      <c r="O30" s="759"/>
      <c r="P30" s="759"/>
      <c r="Q30" s="759"/>
      <c r="R30" s="759"/>
      <c r="S30" s="759"/>
      <c r="T30" s="759"/>
      <c r="U30" s="759"/>
      <c r="V30" s="759"/>
    </row>
    <row r="31" spans="1:22" ht="36" customHeight="1" x14ac:dyDescent="0.25">
      <c r="A31" s="1378" t="s">
        <v>73</v>
      </c>
      <c r="B31" s="1379"/>
      <c r="C31" s="1379"/>
      <c r="D31" s="1379"/>
      <c r="E31" s="1379"/>
      <c r="F31" s="1379"/>
      <c r="G31" s="1379"/>
      <c r="H31" s="1379"/>
      <c r="I31" s="1379"/>
      <c r="J31" s="1379"/>
      <c r="K31" s="1379"/>
      <c r="L31" s="1379"/>
      <c r="M31" s="1379"/>
      <c r="N31" s="1379"/>
      <c r="O31" s="1379"/>
      <c r="P31" s="1379"/>
      <c r="Q31" s="1379"/>
      <c r="R31" s="1379"/>
      <c r="S31" s="1379"/>
      <c r="T31" s="1379"/>
      <c r="U31" s="1379"/>
      <c r="V31" s="1380"/>
    </row>
    <row r="32" spans="1:22" ht="95.25" customHeight="1" x14ac:dyDescent="0.4">
      <c r="A32" s="1381"/>
      <c r="B32" s="1382"/>
      <c r="C32" s="1382"/>
      <c r="D32" s="1382"/>
      <c r="E32" s="1382"/>
      <c r="F32" s="1382"/>
      <c r="G32" s="1382"/>
      <c r="H32" s="1382"/>
      <c r="I32" s="1382"/>
      <c r="J32" s="1382"/>
      <c r="K32" s="1382"/>
      <c r="L32" s="1382"/>
      <c r="M32" s="1382"/>
      <c r="N32" s="1382"/>
      <c r="O32" s="1382"/>
      <c r="P32" s="1382"/>
      <c r="Q32" s="1382"/>
      <c r="R32" s="1382"/>
      <c r="S32" s="1382"/>
      <c r="T32" s="1382"/>
      <c r="U32" s="1382"/>
      <c r="V32" s="1383"/>
    </row>
    <row r="33" spans="13:15" x14ac:dyDescent="0.4">
      <c r="M33" s="746"/>
      <c r="N33" s="746"/>
      <c r="O33" s="746"/>
    </row>
    <row r="34" spans="13:15" x14ac:dyDescent="0.4">
      <c r="M34" s="36"/>
      <c r="N34" s="36"/>
      <c r="O34" s="36"/>
    </row>
    <row r="35" spans="13:15" x14ac:dyDescent="0.4">
      <c r="M35" s="36"/>
      <c r="N35" s="36"/>
      <c r="O35" s="36"/>
    </row>
    <row r="36" spans="13:15" x14ac:dyDescent="0.4">
      <c r="M36" s="36"/>
      <c r="N36" s="36"/>
      <c r="O36" s="36"/>
    </row>
    <row r="37" spans="13:15" x14ac:dyDescent="0.4">
      <c r="M37" s="36"/>
      <c r="N37" s="36"/>
      <c r="O37" s="36"/>
    </row>
    <row r="38" spans="13:15" x14ac:dyDescent="0.4">
      <c r="M38" s="36"/>
      <c r="N38" s="36"/>
      <c r="O38" s="36"/>
    </row>
    <row r="39" spans="13:15" x14ac:dyDescent="0.4">
      <c r="M39" s="36"/>
      <c r="N39" s="36"/>
      <c r="O39" s="36"/>
    </row>
    <row r="40" spans="13:15" x14ac:dyDescent="0.4">
      <c r="M40" s="36"/>
      <c r="N40" s="36"/>
      <c r="O40" s="36"/>
    </row>
    <row r="41" spans="13:15" x14ac:dyDescent="0.4">
      <c r="M41" s="36"/>
      <c r="N41" s="36"/>
      <c r="O41" s="36"/>
    </row>
    <row r="42" spans="13:15" x14ac:dyDescent="0.4">
      <c r="M42" s="36"/>
      <c r="N42" s="36"/>
      <c r="O42" s="36"/>
    </row>
    <row r="43" spans="13:15" x14ac:dyDescent="0.4">
      <c r="M43" s="36"/>
      <c r="N43" s="36"/>
      <c r="O43" s="36"/>
    </row>
    <row r="44" spans="13:15" x14ac:dyDescent="0.4">
      <c r="M44" s="36"/>
      <c r="N44" s="36"/>
      <c r="O44" s="36"/>
    </row>
    <row r="45" spans="13:15" x14ac:dyDescent="0.4">
      <c r="M45" s="36"/>
      <c r="N45" s="36"/>
      <c r="O45" s="36"/>
    </row>
    <row r="46" spans="13:15" x14ac:dyDescent="0.4">
      <c r="M46" s="36"/>
      <c r="N46" s="36"/>
      <c r="O46" s="36"/>
    </row>
    <row r="47" spans="13:15" x14ac:dyDescent="0.4">
      <c r="M47" s="36"/>
      <c r="N47" s="36"/>
      <c r="O47" s="36"/>
    </row>
    <row r="48" spans="13:15" x14ac:dyDescent="0.4">
      <c r="M48" s="36"/>
      <c r="N48" s="36"/>
      <c r="O48" s="36"/>
    </row>
    <row r="49" spans="13:15" x14ac:dyDescent="0.4">
      <c r="M49" s="36"/>
      <c r="N49" s="36"/>
      <c r="O49" s="36"/>
    </row>
    <row r="50" spans="13:15" x14ac:dyDescent="0.4">
      <c r="M50" s="36"/>
      <c r="N50" s="36"/>
      <c r="O50" s="36"/>
    </row>
    <row r="51" spans="13:15" x14ac:dyDescent="0.4">
      <c r="M51" s="36"/>
      <c r="N51" s="36"/>
      <c r="O51" s="36"/>
    </row>
    <row r="52" spans="13:15" x14ac:dyDescent="0.4">
      <c r="M52" s="36"/>
      <c r="N52" s="36"/>
      <c r="O52" s="36"/>
    </row>
    <row r="53" spans="13:15" x14ac:dyDescent="0.4">
      <c r="M53" s="36"/>
      <c r="N53" s="36"/>
      <c r="O53" s="36"/>
    </row>
    <row r="54" spans="13:15" x14ac:dyDescent="0.4">
      <c r="M54" s="36"/>
      <c r="N54" s="36"/>
      <c r="O54" s="36"/>
    </row>
    <row r="55" spans="13:15" x14ac:dyDescent="0.4">
      <c r="M55" s="36"/>
      <c r="N55" s="36"/>
      <c r="O55" s="36"/>
    </row>
    <row r="56" spans="13:15" x14ac:dyDescent="0.4">
      <c r="M56" s="36"/>
      <c r="N56" s="36"/>
      <c r="O56" s="36"/>
    </row>
    <row r="57" spans="13:15" x14ac:dyDescent="0.4">
      <c r="M57" s="36"/>
      <c r="N57" s="36"/>
      <c r="O57" s="36"/>
    </row>
    <row r="58" spans="13:15" x14ac:dyDescent="0.4">
      <c r="M58" s="36"/>
      <c r="N58" s="36"/>
      <c r="O58" s="36"/>
    </row>
    <row r="59" spans="13:15" x14ac:dyDescent="0.4">
      <c r="M59" s="36"/>
      <c r="N59" s="36"/>
      <c r="O59" s="36"/>
    </row>
    <row r="60" spans="13:15" x14ac:dyDescent="0.4">
      <c r="M60" s="36"/>
      <c r="N60" s="36"/>
      <c r="O60" s="36"/>
    </row>
    <row r="61" spans="13:15" x14ac:dyDescent="0.4">
      <c r="M61" s="36"/>
      <c r="N61" s="36"/>
      <c r="O61" s="36"/>
    </row>
    <row r="62" spans="13:15" x14ac:dyDescent="0.4">
      <c r="M62" s="36"/>
      <c r="N62" s="36"/>
      <c r="O62" s="36"/>
    </row>
    <row r="63" spans="13:15" x14ac:dyDescent="0.4">
      <c r="M63" s="36"/>
      <c r="N63" s="36"/>
      <c r="O63" s="36"/>
    </row>
    <row r="64" spans="13:15" x14ac:dyDescent="0.4">
      <c r="M64" s="36"/>
      <c r="N64" s="36"/>
      <c r="O64" s="36"/>
    </row>
    <row r="65" spans="13:15" x14ac:dyDescent="0.4">
      <c r="M65" s="36"/>
      <c r="N65" s="36"/>
      <c r="O65" s="36"/>
    </row>
    <row r="66" spans="13:15" x14ac:dyDescent="0.4">
      <c r="M66" s="36"/>
      <c r="N66" s="36"/>
      <c r="O66" s="36"/>
    </row>
    <row r="67" spans="13:15" x14ac:dyDescent="0.4">
      <c r="M67" s="36"/>
      <c r="N67" s="36"/>
      <c r="O67" s="36"/>
    </row>
    <row r="68" spans="13:15" x14ac:dyDescent="0.4">
      <c r="M68" s="36"/>
      <c r="N68" s="36"/>
      <c r="O68" s="36"/>
    </row>
    <row r="69" spans="13:15" x14ac:dyDescent="0.4">
      <c r="M69" s="36"/>
      <c r="N69" s="36"/>
      <c r="O69" s="36"/>
    </row>
    <row r="70" spans="13:15" x14ac:dyDescent="0.4">
      <c r="M70" s="36"/>
      <c r="N70" s="36"/>
      <c r="O70" s="36"/>
    </row>
    <row r="71" spans="13:15" x14ac:dyDescent="0.4">
      <c r="M71" s="36"/>
      <c r="N71" s="36"/>
      <c r="O71" s="36"/>
    </row>
    <row r="72" spans="13:15" x14ac:dyDescent="0.4">
      <c r="M72" s="36"/>
      <c r="N72" s="36"/>
      <c r="O72" s="36"/>
    </row>
    <row r="73" spans="13:15" x14ac:dyDescent="0.4">
      <c r="M73" s="36"/>
      <c r="N73" s="36"/>
      <c r="O73" s="36"/>
    </row>
    <row r="74" spans="13:15" x14ac:dyDescent="0.4">
      <c r="M74" s="36"/>
      <c r="N74" s="36"/>
      <c r="O74" s="36"/>
    </row>
    <row r="75" spans="13:15" x14ac:dyDescent="0.4">
      <c r="M75" s="36"/>
      <c r="N75" s="36"/>
      <c r="O75" s="36"/>
    </row>
    <row r="76" spans="13:15" x14ac:dyDescent="0.4">
      <c r="M76" s="36"/>
      <c r="N76" s="36"/>
      <c r="O76" s="36"/>
    </row>
    <row r="77" spans="13:15" x14ac:dyDescent="0.4">
      <c r="M77" s="36"/>
      <c r="N77" s="36"/>
      <c r="O77" s="36"/>
    </row>
    <row r="78" spans="13:15" x14ac:dyDescent="0.4">
      <c r="M78" s="36"/>
      <c r="N78" s="36"/>
      <c r="O78" s="36"/>
    </row>
    <row r="79" spans="13:15" x14ac:dyDescent="0.4">
      <c r="M79" s="36"/>
      <c r="N79" s="36"/>
      <c r="O79" s="36"/>
    </row>
    <row r="80" spans="13:15" x14ac:dyDescent="0.4">
      <c r="M80" s="36"/>
      <c r="N80" s="36"/>
      <c r="O80" s="36"/>
    </row>
    <row r="81" spans="13:15" x14ac:dyDescent="0.4">
      <c r="M81" s="36"/>
      <c r="N81" s="36"/>
      <c r="O81" s="36"/>
    </row>
    <row r="82" spans="13:15" x14ac:dyDescent="0.4">
      <c r="M82" s="36"/>
      <c r="N82" s="36"/>
      <c r="O82" s="36"/>
    </row>
    <row r="83" spans="13:15" x14ac:dyDescent="0.4">
      <c r="M83" s="36"/>
      <c r="N83" s="36"/>
      <c r="O83" s="36"/>
    </row>
    <row r="84" spans="13:15" x14ac:dyDescent="0.4">
      <c r="M84" s="36"/>
      <c r="N84" s="36"/>
      <c r="O84" s="36"/>
    </row>
    <row r="85" spans="13:15" x14ac:dyDescent="0.4">
      <c r="M85" s="36"/>
      <c r="N85" s="36"/>
      <c r="O85" s="36"/>
    </row>
    <row r="86" spans="13:15" x14ac:dyDescent="0.4">
      <c r="M86" s="36"/>
      <c r="N86" s="36"/>
      <c r="O86" s="36"/>
    </row>
    <row r="87" spans="13:15" x14ac:dyDescent="0.4">
      <c r="M87" s="36"/>
      <c r="N87" s="36"/>
      <c r="O87" s="36"/>
    </row>
    <row r="88" spans="13:15" x14ac:dyDescent="0.4">
      <c r="M88" s="36"/>
      <c r="N88" s="36"/>
      <c r="O88" s="36"/>
    </row>
    <row r="89" spans="13:15" x14ac:dyDescent="0.4">
      <c r="M89" s="36"/>
      <c r="N89" s="36"/>
      <c r="O89" s="36"/>
    </row>
    <row r="90" spans="13:15" x14ac:dyDescent="0.4">
      <c r="M90" s="36"/>
      <c r="N90" s="36"/>
      <c r="O90" s="36"/>
    </row>
    <row r="91" spans="13:15" x14ac:dyDescent="0.4">
      <c r="M91" s="36"/>
      <c r="N91" s="36"/>
      <c r="O91" s="36"/>
    </row>
    <row r="92" spans="13:15" x14ac:dyDescent="0.4">
      <c r="M92" s="36"/>
      <c r="N92" s="36"/>
      <c r="O92" s="36"/>
    </row>
    <row r="93" spans="13:15" x14ac:dyDescent="0.4">
      <c r="M93" s="36"/>
      <c r="N93" s="36"/>
      <c r="O93" s="36"/>
    </row>
    <row r="94" spans="13:15" x14ac:dyDescent="0.4">
      <c r="M94" s="36"/>
      <c r="N94" s="36"/>
      <c r="O94" s="36"/>
    </row>
    <row r="95" spans="13:15" x14ac:dyDescent="0.4">
      <c r="M95" s="36"/>
      <c r="N95" s="36"/>
      <c r="O95" s="36"/>
    </row>
    <row r="96" spans="13:15" x14ac:dyDescent="0.4">
      <c r="M96" s="36"/>
      <c r="N96" s="36"/>
      <c r="O96" s="36"/>
    </row>
    <row r="97" spans="13:15" x14ac:dyDescent="0.4">
      <c r="M97" s="36"/>
      <c r="N97" s="36"/>
      <c r="O97" s="36"/>
    </row>
    <row r="98" spans="13:15" x14ac:dyDescent="0.4">
      <c r="M98" s="36"/>
      <c r="N98" s="36"/>
      <c r="O98" s="36"/>
    </row>
    <row r="99" spans="13:15" x14ac:dyDescent="0.4">
      <c r="M99" s="36"/>
      <c r="N99" s="36"/>
      <c r="O99" s="36"/>
    </row>
    <row r="100" spans="13:15" x14ac:dyDescent="0.4">
      <c r="M100" s="36"/>
      <c r="N100" s="36"/>
      <c r="O100" s="36"/>
    </row>
    <row r="101" spans="13:15" x14ac:dyDescent="0.4">
      <c r="M101" s="36"/>
      <c r="N101" s="36"/>
      <c r="O101" s="36"/>
    </row>
    <row r="102" spans="13:15" x14ac:dyDescent="0.4">
      <c r="M102" s="36"/>
      <c r="N102" s="36"/>
      <c r="O102" s="36"/>
    </row>
    <row r="103" spans="13:15" x14ac:dyDescent="0.4">
      <c r="M103" s="36"/>
      <c r="N103" s="36"/>
      <c r="O103" s="36"/>
    </row>
    <row r="104" spans="13:15" x14ac:dyDescent="0.4">
      <c r="M104" s="36"/>
      <c r="N104" s="36"/>
      <c r="O104" s="36"/>
    </row>
    <row r="105" spans="13:15" x14ac:dyDescent="0.4">
      <c r="M105" s="36"/>
      <c r="N105" s="36"/>
      <c r="O105" s="36"/>
    </row>
    <row r="106" spans="13:15" x14ac:dyDescent="0.4">
      <c r="M106" s="36"/>
      <c r="N106" s="36"/>
      <c r="O106" s="36"/>
    </row>
    <row r="107" spans="13:15" x14ac:dyDescent="0.4">
      <c r="M107" s="36"/>
      <c r="N107" s="36"/>
      <c r="O107" s="36"/>
    </row>
    <row r="108" spans="13:15" x14ac:dyDescent="0.4">
      <c r="M108" s="36"/>
      <c r="N108" s="36"/>
      <c r="O108" s="36"/>
    </row>
    <row r="109" spans="13:15" x14ac:dyDescent="0.4">
      <c r="M109" s="36"/>
      <c r="N109" s="36"/>
      <c r="O109" s="36"/>
    </row>
    <row r="110" spans="13:15" x14ac:dyDescent="0.4">
      <c r="M110" s="36"/>
      <c r="N110" s="36"/>
      <c r="O110" s="36"/>
    </row>
    <row r="111" spans="13:15" x14ac:dyDescent="0.4">
      <c r="M111" s="36"/>
      <c r="N111" s="36"/>
      <c r="O111" s="36"/>
    </row>
    <row r="112" spans="13:15" x14ac:dyDescent="0.4">
      <c r="M112" s="36"/>
      <c r="N112" s="36"/>
      <c r="O112" s="36"/>
    </row>
    <row r="113" spans="13:15" x14ac:dyDescent="0.4">
      <c r="M113" s="36"/>
      <c r="N113" s="36"/>
      <c r="O113" s="36"/>
    </row>
    <row r="114" spans="13:15" x14ac:dyDescent="0.4">
      <c r="M114" s="36"/>
      <c r="N114" s="36"/>
      <c r="O114" s="36"/>
    </row>
    <row r="115" spans="13:15" x14ac:dyDescent="0.4">
      <c r="M115" s="36"/>
      <c r="N115" s="36"/>
      <c r="O115" s="36"/>
    </row>
    <row r="116" spans="13:15" x14ac:dyDescent="0.4">
      <c r="M116" s="36"/>
      <c r="N116" s="36"/>
      <c r="O116" s="36"/>
    </row>
    <row r="117" spans="13:15" x14ac:dyDescent="0.4">
      <c r="M117" s="36"/>
      <c r="N117" s="36"/>
      <c r="O117" s="36"/>
    </row>
    <row r="118" spans="13:15" x14ac:dyDescent="0.4">
      <c r="M118" s="36"/>
      <c r="N118" s="36"/>
      <c r="O118" s="36"/>
    </row>
    <row r="119" spans="13:15" x14ac:dyDescent="0.4">
      <c r="M119" s="36"/>
      <c r="N119" s="36"/>
      <c r="O119" s="36"/>
    </row>
    <row r="120" spans="13:15" x14ac:dyDescent="0.4">
      <c r="M120" s="36"/>
      <c r="N120" s="36"/>
      <c r="O120" s="36"/>
    </row>
    <row r="121" spans="13:15" x14ac:dyDescent="0.4">
      <c r="M121" s="36"/>
      <c r="N121" s="36"/>
      <c r="O121" s="36"/>
    </row>
    <row r="122" spans="13:15" x14ac:dyDescent="0.4">
      <c r="M122" s="36"/>
      <c r="N122" s="36"/>
      <c r="O122" s="36"/>
    </row>
    <row r="123" spans="13:15" x14ac:dyDescent="0.4">
      <c r="M123" s="36"/>
      <c r="N123" s="36"/>
      <c r="O123" s="36"/>
    </row>
    <row r="124" spans="13:15" x14ac:dyDescent="0.4">
      <c r="M124" s="36"/>
      <c r="N124" s="36"/>
      <c r="O124" s="36"/>
    </row>
    <row r="125" spans="13:15" x14ac:dyDescent="0.4">
      <c r="M125" s="36"/>
      <c r="N125" s="36"/>
      <c r="O125" s="36"/>
    </row>
    <row r="126" spans="13:15" x14ac:dyDescent="0.4">
      <c r="M126" s="36"/>
      <c r="N126" s="36"/>
      <c r="O126" s="36"/>
    </row>
    <row r="127" spans="13:15" x14ac:dyDescent="0.4">
      <c r="M127" s="36"/>
      <c r="N127" s="36"/>
      <c r="O127" s="36"/>
    </row>
    <row r="128" spans="13:15" x14ac:dyDescent="0.4">
      <c r="M128" s="36"/>
      <c r="N128" s="36"/>
      <c r="O128" s="36"/>
    </row>
    <row r="129" spans="13:15" x14ac:dyDescent="0.4">
      <c r="M129" s="36"/>
      <c r="N129" s="36"/>
      <c r="O129" s="36"/>
    </row>
    <row r="130" spans="13:15" x14ac:dyDescent="0.4">
      <c r="M130" s="36"/>
      <c r="N130" s="36"/>
      <c r="O130" s="36"/>
    </row>
    <row r="131" spans="13:15" x14ac:dyDescent="0.4">
      <c r="M131" s="36"/>
      <c r="N131" s="36"/>
      <c r="O131" s="36"/>
    </row>
    <row r="132" spans="13:15" x14ac:dyDescent="0.4">
      <c r="M132" s="36"/>
      <c r="N132" s="36"/>
      <c r="O132" s="36"/>
    </row>
    <row r="133" spans="13:15" x14ac:dyDescent="0.4">
      <c r="M133" s="36"/>
      <c r="N133" s="36"/>
      <c r="O133" s="36"/>
    </row>
    <row r="134" spans="13:15" x14ac:dyDescent="0.4">
      <c r="M134" s="36"/>
      <c r="N134" s="36"/>
      <c r="O134" s="36"/>
    </row>
    <row r="135" spans="13:15" x14ac:dyDescent="0.4">
      <c r="M135" s="36"/>
      <c r="N135" s="36"/>
      <c r="O135" s="36"/>
    </row>
    <row r="136" spans="13:15" x14ac:dyDescent="0.4">
      <c r="M136" s="36"/>
      <c r="N136" s="36"/>
      <c r="O136" s="36"/>
    </row>
    <row r="137" spans="13:15" x14ac:dyDescent="0.4">
      <c r="M137" s="36"/>
      <c r="N137" s="36"/>
      <c r="O137" s="36"/>
    </row>
    <row r="138" spans="13:15" x14ac:dyDescent="0.4">
      <c r="M138" s="36"/>
      <c r="N138" s="36"/>
      <c r="O138" s="36"/>
    </row>
    <row r="139" spans="13:15" x14ac:dyDescent="0.4">
      <c r="M139" s="36"/>
      <c r="N139" s="36"/>
      <c r="O139" s="36"/>
    </row>
    <row r="140" spans="13:15" x14ac:dyDescent="0.4">
      <c r="M140" s="36"/>
      <c r="N140" s="36"/>
      <c r="O140" s="36"/>
    </row>
    <row r="141" spans="13:15" x14ac:dyDescent="0.4">
      <c r="M141" s="36"/>
      <c r="N141" s="36"/>
      <c r="O141" s="36"/>
    </row>
    <row r="142" spans="13:15" x14ac:dyDescent="0.4">
      <c r="M142" s="36"/>
      <c r="N142" s="36"/>
      <c r="O142" s="36"/>
    </row>
    <row r="143" spans="13:15" x14ac:dyDescent="0.4">
      <c r="M143" s="36"/>
      <c r="N143" s="36"/>
      <c r="O143" s="36"/>
    </row>
    <row r="144" spans="13:15" x14ac:dyDescent="0.4">
      <c r="M144" s="36"/>
      <c r="N144" s="36"/>
      <c r="O144" s="36"/>
    </row>
    <row r="145" spans="13:15" x14ac:dyDescent="0.4">
      <c r="M145" s="36"/>
      <c r="N145" s="36"/>
      <c r="O145" s="36"/>
    </row>
    <row r="146" spans="13:15" x14ac:dyDescent="0.4">
      <c r="M146" s="36"/>
      <c r="N146" s="36"/>
      <c r="O146" s="36"/>
    </row>
    <row r="147" spans="13:15" x14ac:dyDescent="0.4">
      <c r="M147" s="36"/>
      <c r="N147" s="36"/>
      <c r="O147" s="36"/>
    </row>
    <row r="148" spans="13:15" x14ac:dyDescent="0.4">
      <c r="M148" s="36"/>
      <c r="N148" s="36"/>
      <c r="O148" s="36"/>
    </row>
    <row r="149" spans="13:15" x14ac:dyDescent="0.4">
      <c r="M149" s="36"/>
      <c r="N149" s="36"/>
      <c r="O149" s="36"/>
    </row>
    <row r="150" spans="13:15" x14ac:dyDescent="0.4">
      <c r="M150" s="36"/>
      <c r="N150" s="36"/>
      <c r="O150" s="36"/>
    </row>
    <row r="151" spans="13:15" x14ac:dyDescent="0.4">
      <c r="M151" s="36"/>
      <c r="N151" s="36"/>
      <c r="O151" s="36"/>
    </row>
    <row r="152" spans="13:15" x14ac:dyDescent="0.4">
      <c r="M152" s="36"/>
      <c r="N152" s="36"/>
      <c r="O152" s="36"/>
    </row>
    <row r="153" spans="13:15" x14ac:dyDescent="0.4">
      <c r="M153" s="36"/>
      <c r="N153" s="36"/>
      <c r="O153" s="36"/>
    </row>
    <row r="154" spans="13:15" x14ac:dyDescent="0.4">
      <c r="M154" s="36"/>
      <c r="N154" s="36"/>
      <c r="O154" s="36"/>
    </row>
    <row r="155" spans="13:15" x14ac:dyDescent="0.4">
      <c r="M155" s="36"/>
      <c r="N155" s="36"/>
      <c r="O155" s="36"/>
    </row>
    <row r="156" spans="13:15" x14ac:dyDescent="0.4">
      <c r="M156" s="36"/>
      <c r="N156" s="36"/>
      <c r="O156" s="36"/>
    </row>
    <row r="157" spans="13:15" x14ac:dyDescent="0.4">
      <c r="M157" s="36"/>
      <c r="N157" s="36"/>
      <c r="O157" s="36"/>
    </row>
    <row r="158" spans="13:15" x14ac:dyDescent="0.4">
      <c r="M158" s="36"/>
      <c r="N158" s="36"/>
      <c r="O158" s="36"/>
    </row>
    <row r="159" spans="13:15" x14ac:dyDescent="0.4">
      <c r="M159" s="36"/>
      <c r="N159" s="36"/>
      <c r="O159" s="36"/>
    </row>
    <row r="160" spans="13:15" x14ac:dyDescent="0.4">
      <c r="M160" s="36"/>
      <c r="N160" s="36"/>
      <c r="O160" s="36"/>
    </row>
    <row r="161" spans="13:15" x14ac:dyDescent="0.4">
      <c r="M161" s="36"/>
      <c r="N161" s="36"/>
      <c r="O161" s="36"/>
    </row>
    <row r="162" spans="13:15" x14ac:dyDescent="0.4">
      <c r="M162" s="36"/>
      <c r="N162" s="36"/>
      <c r="O162" s="36"/>
    </row>
    <row r="163" spans="13:15" x14ac:dyDescent="0.4">
      <c r="M163" s="36"/>
      <c r="N163" s="36"/>
      <c r="O163" s="36"/>
    </row>
    <row r="164" spans="13:15" x14ac:dyDescent="0.4">
      <c r="M164" s="36"/>
      <c r="N164" s="36"/>
      <c r="O164" s="36"/>
    </row>
    <row r="165" spans="13:15" x14ac:dyDescent="0.4">
      <c r="M165" s="36"/>
      <c r="N165" s="36"/>
      <c r="O165" s="36"/>
    </row>
    <row r="166" spans="13:15" x14ac:dyDescent="0.4">
      <c r="M166" s="36"/>
      <c r="N166" s="36"/>
      <c r="O166" s="36"/>
    </row>
    <row r="167" spans="13:15" x14ac:dyDescent="0.4">
      <c r="M167" s="36"/>
      <c r="N167" s="36"/>
      <c r="O167" s="36"/>
    </row>
    <row r="168" spans="13:15" x14ac:dyDescent="0.4">
      <c r="M168" s="36"/>
      <c r="N168" s="36"/>
      <c r="O168" s="36"/>
    </row>
    <row r="169" spans="13:15" x14ac:dyDescent="0.4">
      <c r="M169" s="36"/>
      <c r="N169" s="36"/>
      <c r="O169" s="36"/>
    </row>
    <row r="170" spans="13:15" x14ac:dyDescent="0.4">
      <c r="M170" s="36"/>
      <c r="N170" s="36"/>
      <c r="O170" s="36"/>
    </row>
    <row r="171" spans="13:15" x14ac:dyDescent="0.4">
      <c r="M171" s="36"/>
      <c r="N171" s="36"/>
      <c r="O171" s="36"/>
    </row>
    <row r="172" spans="13:15" x14ac:dyDescent="0.4">
      <c r="M172" s="36"/>
      <c r="N172" s="36"/>
      <c r="O172" s="36"/>
    </row>
    <row r="173" spans="13:15" x14ac:dyDescent="0.4">
      <c r="M173" s="36"/>
      <c r="N173" s="36"/>
      <c r="O173" s="36"/>
    </row>
    <row r="174" spans="13:15" x14ac:dyDescent="0.4">
      <c r="M174" s="36"/>
      <c r="N174" s="36"/>
      <c r="O174" s="36"/>
    </row>
    <row r="175" spans="13:15" x14ac:dyDescent="0.4">
      <c r="M175" s="36"/>
      <c r="N175" s="36"/>
      <c r="O175" s="36"/>
    </row>
    <row r="176" spans="13:15" x14ac:dyDescent="0.4">
      <c r="M176" s="36"/>
      <c r="N176" s="36"/>
      <c r="O176" s="36"/>
    </row>
    <row r="177" spans="13:15" x14ac:dyDescent="0.4">
      <c r="M177" s="36"/>
      <c r="N177" s="36"/>
      <c r="O177" s="36"/>
    </row>
    <row r="178" spans="13:15" x14ac:dyDescent="0.4">
      <c r="M178" s="36"/>
      <c r="N178" s="36"/>
      <c r="O178" s="36"/>
    </row>
    <row r="179" spans="13:15" x14ac:dyDescent="0.4">
      <c r="M179" s="36"/>
      <c r="N179" s="36"/>
      <c r="O179" s="36"/>
    </row>
    <row r="180" spans="13:15" x14ac:dyDescent="0.4">
      <c r="M180" s="36"/>
      <c r="N180" s="36"/>
      <c r="O180" s="36"/>
    </row>
    <row r="181" spans="13:15" x14ac:dyDescent="0.4">
      <c r="M181" s="36"/>
      <c r="N181" s="36"/>
      <c r="O181" s="36"/>
    </row>
    <row r="182" spans="13:15" x14ac:dyDescent="0.4">
      <c r="M182" s="36"/>
      <c r="N182" s="36"/>
      <c r="O182" s="36"/>
    </row>
    <row r="183" spans="13:15" x14ac:dyDescent="0.4">
      <c r="M183" s="36"/>
      <c r="N183" s="36"/>
      <c r="O183" s="36"/>
    </row>
    <row r="184" spans="13:15" x14ac:dyDescent="0.4">
      <c r="M184" s="36"/>
      <c r="N184" s="36"/>
      <c r="O184" s="36"/>
    </row>
    <row r="185" spans="13:15" x14ac:dyDescent="0.4">
      <c r="M185" s="36"/>
      <c r="N185" s="36"/>
      <c r="O185" s="36"/>
    </row>
    <row r="186" spans="13:15" x14ac:dyDescent="0.4">
      <c r="M186" s="36"/>
      <c r="N186" s="36"/>
      <c r="O186" s="36"/>
    </row>
    <row r="187" spans="13:15" x14ac:dyDescent="0.4">
      <c r="M187" s="36"/>
      <c r="N187" s="36"/>
      <c r="O187" s="36"/>
    </row>
    <row r="188" spans="13:15" x14ac:dyDescent="0.4">
      <c r="M188" s="36"/>
      <c r="N188" s="36"/>
      <c r="O188" s="36"/>
    </row>
    <row r="189" spans="13:15" x14ac:dyDescent="0.4">
      <c r="M189" s="36"/>
      <c r="N189" s="36"/>
      <c r="O189" s="36"/>
    </row>
    <row r="190" spans="13:15" x14ac:dyDescent="0.4">
      <c r="M190" s="36"/>
      <c r="N190" s="36"/>
      <c r="O190" s="36"/>
    </row>
    <row r="191" spans="13:15" x14ac:dyDescent="0.4">
      <c r="M191" s="36"/>
      <c r="N191" s="36"/>
      <c r="O191" s="36"/>
    </row>
    <row r="192" spans="13:15" x14ac:dyDescent="0.4">
      <c r="M192" s="36"/>
      <c r="N192" s="36"/>
      <c r="O192" s="36"/>
    </row>
    <row r="193" spans="13:15" x14ac:dyDescent="0.4">
      <c r="M193" s="36"/>
      <c r="N193" s="36"/>
      <c r="O193" s="36"/>
    </row>
    <row r="194" spans="13:15" x14ac:dyDescent="0.4">
      <c r="M194" s="36"/>
      <c r="N194" s="36"/>
      <c r="O194" s="36"/>
    </row>
    <row r="195" spans="13:15" x14ac:dyDescent="0.4">
      <c r="M195" s="36"/>
      <c r="N195" s="36"/>
      <c r="O195" s="36"/>
    </row>
    <row r="196" spans="13:15" x14ac:dyDescent="0.4">
      <c r="M196" s="36"/>
      <c r="N196" s="36"/>
      <c r="O196" s="36"/>
    </row>
    <row r="197" spans="13:15" x14ac:dyDescent="0.4">
      <c r="M197" s="36"/>
      <c r="N197" s="36"/>
      <c r="O197" s="36"/>
    </row>
    <row r="198" spans="13:15" x14ac:dyDescent="0.4">
      <c r="M198" s="36"/>
      <c r="N198" s="36"/>
      <c r="O198" s="36"/>
    </row>
    <row r="199" spans="13:15" x14ac:dyDescent="0.4">
      <c r="M199" s="36"/>
      <c r="N199" s="36"/>
      <c r="O199" s="36"/>
    </row>
    <row r="200" spans="13:15" x14ac:dyDescent="0.4">
      <c r="M200" s="36"/>
      <c r="N200" s="36"/>
      <c r="O200" s="36"/>
    </row>
    <row r="201" spans="13:15" x14ac:dyDescent="0.4">
      <c r="M201" s="36"/>
      <c r="N201" s="36"/>
      <c r="O201" s="36"/>
    </row>
    <row r="202" spans="13:15" x14ac:dyDescent="0.4">
      <c r="M202" s="36"/>
      <c r="N202" s="36"/>
      <c r="O202" s="36"/>
    </row>
    <row r="203" spans="13:15" x14ac:dyDescent="0.4">
      <c r="M203" s="36"/>
      <c r="N203" s="36"/>
      <c r="O203" s="36"/>
    </row>
    <row r="204" spans="13:15" x14ac:dyDescent="0.4">
      <c r="M204" s="36"/>
      <c r="N204" s="36"/>
      <c r="O204" s="36"/>
    </row>
    <row r="205" spans="13:15" x14ac:dyDescent="0.4">
      <c r="M205" s="36"/>
      <c r="N205" s="36"/>
      <c r="O205" s="36"/>
    </row>
    <row r="206" spans="13:15" x14ac:dyDescent="0.4">
      <c r="M206" s="36"/>
      <c r="N206" s="36"/>
      <c r="O206" s="36"/>
    </row>
    <row r="207" spans="13:15" x14ac:dyDescent="0.4">
      <c r="M207" s="36"/>
      <c r="N207" s="36"/>
      <c r="O207" s="36"/>
    </row>
    <row r="208" spans="13:15" x14ac:dyDescent="0.4">
      <c r="M208" s="36"/>
      <c r="N208" s="36"/>
      <c r="O208" s="36"/>
    </row>
    <row r="209" spans="13:15" x14ac:dyDescent="0.4">
      <c r="M209" s="36"/>
      <c r="N209" s="36"/>
      <c r="O209" s="36"/>
    </row>
    <row r="210" spans="13:15" x14ac:dyDescent="0.4">
      <c r="M210" s="36"/>
      <c r="N210" s="36"/>
      <c r="O210" s="36"/>
    </row>
    <row r="211" spans="13:15" x14ac:dyDescent="0.4">
      <c r="M211" s="36"/>
      <c r="N211" s="36"/>
      <c r="O211" s="36"/>
    </row>
    <row r="212" spans="13:15" x14ac:dyDescent="0.4">
      <c r="M212" s="36"/>
      <c r="N212" s="36"/>
      <c r="O212" s="36"/>
    </row>
    <row r="213" spans="13:15" x14ac:dyDescent="0.4">
      <c r="M213" s="36"/>
      <c r="N213" s="36"/>
      <c r="O213" s="36"/>
    </row>
    <row r="214" spans="13:15" x14ac:dyDescent="0.4">
      <c r="M214" s="36"/>
      <c r="N214" s="36"/>
      <c r="O214" s="36"/>
    </row>
    <row r="215" spans="13:15" x14ac:dyDescent="0.4">
      <c r="M215" s="36"/>
      <c r="N215" s="36"/>
      <c r="O215" s="36"/>
    </row>
    <row r="216" spans="13:15" x14ac:dyDescent="0.4">
      <c r="M216" s="36"/>
      <c r="N216" s="36"/>
      <c r="O216" s="36"/>
    </row>
    <row r="217" spans="13:15" x14ac:dyDescent="0.4">
      <c r="M217" s="36"/>
      <c r="N217" s="36"/>
      <c r="O217" s="36"/>
    </row>
    <row r="218" spans="13:15" x14ac:dyDescent="0.4">
      <c r="M218" s="36"/>
      <c r="N218" s="36"/>
      <c r="O218" s="36"/>
    </row>
    <row r="219" spans="13:15" x14ac:dyDescent="0.4">
      <c r="M219" s="36"/>
      <c r="N219" s="36"/>
      <c r="O219" s="36"/>
    </row>
    <row r="220" spans="13:15" x14ac:dyDescent="0.4">
      <c r="M220" s="36"/>
      <c r="N220" s="36"/>
      <c r="O220" s="36"/>
    </row>
    <row r="221" spans="13:15" x14ac:dyDescent="0.4">
      <c r="M221" s="36"/>
      <c r="N221" s="36"/>
      <c r="O221" s="36"/>
    </row>
    <row r="222" spans="13:15" x14ac:dyDescent="0.4">
      <c r="M222" s="36"/>
      <c r="N222" s="36"/>
      <c r="O222" s="36"/>
    </row>
    <row r="223" spans="13:15" x14ac:dyDescent="0.4">
      <c r="M223" s="36"/>
      <c r="N223" s="36"/>
      <c r="O223" s="36"/>
    </row>
    <row r="224" spans="13:15" x14ac:dyDescent="0.4">
      <c r="M224" s="36"/>
      <c r="N224" s="36"/>
      <c r="O224" s="36"/>
    </row>
    <row r="225" spans="13:15" x14ac:dyDescent="0.4">
      <c r="M225" s="36"/>
      <c r="N225" s="36"/>
      <c r="O225" s="36"/>
    </row>
    <row r="226" spans="13:15" x14ac:dyDescent="0.4">
      <c r="M226" s="36"/>
      <c r="N226" s="36"/>
      <c r="O226" s="36"/>
    </row>
    <row r="227" spans="13:15" x14ac:dyDescent="0.4">
      <c r="M227" s="36"/>
      <c r="N227" s="36"/>
      <c r="O227" s="36"/>
    </row>
    <row r="228" spans="13:15" x14ac:dyDescent="0.4">
      <c r="M228" s="36"/>
      <c r="N228" s="36"/>
      <c r="O228" s="36"/>
    </row>
    <row r="229" spans="13:15" x14ac:dyDescent="0.4">
      <c r="M229" s="36"/>
      <c r="N229" s="36"/>
      <c r="O229" s="36"/>
    </row>
    <row r="230" spans="13:15" x14ac:dyDescent="0.4">
      <c r="M230" s="36"/>
      <c r="N230" s="36"/>
      <c r="O230" s="36"/>
    </row>
    <row r="231" spans="13:15" x14ac:dyDescent="0.4">
      <c r="M231" s="36"/>
      <c r="N231" s="36"/>
      <c r="O231" s="36"/>
    </row>
    <row r="232" spans="13:15" x14ac:dyDescent="0.4">
      <c r="M232" s="36"/>
      <c r="N232" s="36"/>
      <c r="O232" s="36"/>
    </row>
    <row r="233" spans="13:15" x14ac:dyDescent="0.4">
      <c r="M233" s="36"/>
      <c r="N233" s="36"/>
      <c r="O233" s="36"/>
    </row>
    <row r="234" spans="13:15" x14ac:dyDescent="0.4">
      <c r="M234" s="36"/>
      <c r="N234" s="36"/>
      <c r="O234" s="36"/>
    </row>
    <row r="235" spans="13:15" x14ac:dyDescent="0.4">
      <c r="M235" s="36"/>
      <c r="N235" s="36"/>
      <c r="O235" s="36"/>
    </row>
    <row r="236" spans="13:15" x14ac:dyDescent="0.4">
      <c r="M236" s="36"/>
      <c r="N236" s="36"/>
      <c r="O236" s="36"/>
    </row>
    <row r="237" spans="13:15" x14ac:dyDescent="0.4">
      <c r="M237" s="36"/>
      <c r="N237" s="36"/>
      <c r="O237" s="36"/>
    </row>
    <row r="238" spans="13:15" x14ac:dyDescent="0.4">
      <c r="M238" s="36"/>
      <c r="N238" s="36"/>
      <c r="O238" s="36"/>
    </row>
    <row r="239" spans="13:15" x14ac:dyDescent="0.4">
      <c r="M239" s="36"/>
      <c r="N239" s="36"/>
      <c r="O239" s="36"/>
    </row>
    <row r="240" spans="13:15" x14ac:dyDescent="0.4">
      <c r="M240" s="36"/>
      <c r="N240" s="36"/>
      <c r="O240" s="36"/>
    </row>
    <row r="241" spans="13:15" x14ac:dyDescent="0.4">
      <c r="M241" s="36"/>
      <c r="N241" s="36"/>
      <c r="O241" s="36"/>
    </row>
    <row r="242" spans="13:15" x14ac:dyDescent="0.4">
      <c r="M242" s="36"/>
      <c r="N242" s="36"/>
      <c r="O242" s="36"/>
    </row>
    <row r="243" spans="13:15" x14ac:dyDescent="0.4">
      <c r="M243" s="36"/>
      <c r="N243" s="36"/>
      <c r="O243" s="36"/>
    </row>
    <row r="244" spans="13:15" x14ac:dyDescent="0.4">
      <c r="M244" s="36"/>
      <c r="N244" s="36"/>
      <c r="O244" s="36"/>
    </row>
    <row r="245" spans="13:15" x14ac:dyDescent="0.4">
      <c r="M245" s="36"/>
      <c r="N245" s="36"/>
      <c r="O245" s="36"/>
    </row>
    <row r="246" spans="13:15" x14ac:dyDescent="0.4">
      <c r="M246" s="36"/>
      <c r="N246" s="36"/>
      <c r="O246" s="36"/>
    </row>
    <row r="247" spans="13:15" x14ac:dyDescent="0.4">
      <c r="M247" s="36"/>
      <c r="N247" s="36"/>
      <c r="O247" s="36"/>
    </row>
    <row r="248" spans="13:15" x14ac:dyDescent="0.4">
      <c r="M248" s="36"/>
      <c r="N248" s="36"/>
      <c r="O248" s="36"/>
    </row>
    <row r="249" spans="13:15" x14ac:dyDescent="0.4">
      <c r="M249" s="36"/>
      <c r="N249" s="36"/>
      <c r="O249" s="36"/>
    </row>
    <row r="250" spans="13:15" x14ac:dyDescent="0.4">
      <c r="M250" s="36"/>
      <c r="N250" s="36"/>
      <c r="O250" s="36"/>
    </row>
    <row r="251" spans="13:15" x14ac:dyDescent="0.4">
      <c r="M251" s="36"/>
      <c r="N251" s="36"/>
      <c r="O251" s="36"/>
    </row>
    <row r="252" spans="13:15" x14ac:dyDescent="0.4">
      <c r="M252" s="36"/>
      <c r="N252" s="36"/>
      <c r="O252" s="36"/>
    </row>
    <row r="253" spans="13:15" x14ac:dyDescent="0.4">
      <c r="M253" s="36"/>
      <c r="N253" s="36"/>
      <c r="O253" s="36"/>
    </row>
    <row r="254" spans="13:15" x14ac:dyDescent="0.4">
      <c r="M254" s="36"/>
      <c r="N254" s="36"/>
      <c r="O254" s="36"/>
    </row>
    <row r="255" spans="13:15" x14ac:dyDescent="0.4">
      <c r="M255" s="36"/>
      <c r="N255" s="36"/>
      <c r="O255" s="36"/>
    </row>
    <row r="256" spans="13:15" x14ac:dyDescent="0.4">
      <c r="M256" s="36"/>
      <c r="N256" s="36"/>
      <c r="O256" s="36"/>
    </row>
    <row r="257" spans="13:15" x14ac:dyDescent="0.4">
      <c r="M257" s="36"/>
      <c r="N257" s="36"/>
      <c r="O257" s="36"/>
    </row>
    <row r="258" spans="13:15" x14ac:dyDescent="0.4">
      <c r="M258" s="36"/>
      <c r="N258" s="36"/>
      <c r="O258" s="36"/>
    </row>
    <row r="259" spans="13:15" x14ac:dyDescent="0.4">
      <c r="M259" s="36"/>
      <c r="N259" s="36"/>
      <c r="O259" s="36"/>
    </row>
    <row r="260" spans="13:15" x14ac:dyDescent="0.4">
      <c r="M260" s="36"/>
      <c r="N260" s="36"/>
      <c r="O260" s="36"/>
    </row>
    <row r="261" spans="13:15" x14ac:dyDescent="0.4">
      <c r="M261" s="36"/>
      <c r="N261" s="36"/>
      <c r="O261" s="36"/>
    </row>
    <row r="262" spans="13:15" x14ac:dyDescent="0.4">
      <c r="M262" s="36"/>
      <c r="N262" s="36"/>
      <c r="O262" s="36"/>
    </row>
    <row r="263" spans="13:15" x14ac:dyDescent="0.4">
      <c r="M263" s="36"/>
      <c r="N263" s="36"/>
      <c r="O263" s="36"/>
    </row>
    <row r="264" spans="13:15" x14ac:dyDescent="0.4">
      <c r="M264" s="36"/>
      <c r="N264" s="36"/>
      <c r="O264" s="36"/>
    </row>
    <row r="265" spans="13:15" x14ac:dyDescent="0.4">
      <c r="M265" s="36"/>
      <c r="N265" s="36"/>
      <c r="O265" s="36"/>
    </row>
    <row r="266" spans="13:15" x14ac:dyDescent="0.4">
      <c r="M266" s="36"/>
      <c r="N266" s="36"/>
      <c r="O266" s="36"/>
    </row>
    <row r="267" spans="13:15" x14ac:dyDescent="0.4">
      <c r="M267" s="36"/>
      <c r="N267" s="36"/>
      <c r="O267" s="36"/>
    </row>
    <row r="268" spans="13:15" x14ac:dyDescent="0.4">
      <c r="M268" s="36"/>
      <c r="N268" s="36"/>
      <c r="O268" s="36"/>
    </row>
    <row r="269" spans="13:15" x14ac:dyDescent="0.4">
      <c r="M269" s="36"/>
      <c r="N269" s="36"/>
      <c r="O269" s="36"/>
    </row>
    <row r="270" spans="13:15" x14ac:dyDescent="0.4">
      <c r="M270" s="36"/>
      <c r="N270" s="36"/>
      <c r="O270" s="36"/>
    </row>
    <row r="271" spans="13:15" x14ac:dyDescent="0.4">
      <c r="M271" s="36"/>
      <c r="N271" s="36"/>
      <c r="O271" s="36"/>
    </row>
    <row r="272" spans="13:15" x14ac:dyDescent="0.4">
      <c r="M272" s="36"/>
      <c r="N272" s="36"/>
      <c r="O272" s="36"/>
    </row>
    <row r="273" spans="13:15" x14ac:dyDescent="0.4">
      <c r="M273" s="36"/>
      <c r="N273" s="36"/>
      <c r="O273" s="36"/>
    </row>
    <row r="274" spans="13:15" x14ac:dyDescent="0.4">
      <c r="M274" s="36"/>
      <c r="N274" s="36"/>
      <c r="O274" s="36"/>
    </row>
    <row r="275" spans="13:15" x14ac:dyDescent="0.4">
      <c r="M275" s="36"/>
      <c r="N275" s="36"/>
      <c r="O275" s="36"/>
    </row>
    <row r="276" spans="13:15" x14ac:dyDescent="0.4">
      <c r="M276" s="36"/>
      <c r="N276" s="36"/>
      <c r="O276" s="36"/>
    </row>
    <row r="277" spans="13:15" x14ac:dyDescent="0.4">
      <c r="M277" s="36"/>
      <c r="N277" s="36"/>
      <c r="O277" s="36"/>
    </row>
    <row r="278" spans="13:15" x14ac:dyDescent="0.4">
      <c r="M278" s="36"/>
      <c r="N278" s="36"/>
      <c r="O278" s="36"/>
    </row>
    <row r="279" spans="13:15" x14ac:dyDescent="0.4">
      <c r="M279" s="36"/>
      <c r="N279" s="36"/>
      <c r="O279" s="36"/>
    </row>
    <row r="280" spans="13:15" x14ac:dyDescent="0.4">
      <c r="M280" s="36"/>
      <c r="N280" s="36"/>
      <c r="O280" s="36"/>
    </row>
    <row r="281" spans="13:15" x14ac:dyDescent="0.4">
      <c r="M281" s="36"/>
      <c r="N281" s="36"/>
      <c r="O281" s="36"/>
    </row>
    <row r="282" spans="13:15" x14ac:dyDescent="0.4">
      <c r="M282" s="36"/>
      <c r="N282" s="36"/>
      <c r="O282" s="36"/>
    </row>
    <row r="283" spans="13:15" x14ac:dyDescent="0.4">
      <c r="M283" s="36"/>
      <c r="N283" s="36"/>
      <c r="O283" s="36"/>
    </row>
    <row r="284" spans="13:15" x14ac:dyDescent="0.4">
      <c r="M284" s="36"/>
      <c r="N284" s="36"/>
      <c r="O284" s="36"/>
    </row>
    <row r="285" spans="13:15" x14ac:dyDescent="0.4">
      <c r="M285" s="36"/>
      <c r="N285" s="36"/>
      <c r="O285" s="36"/>
    </row>
    <row r="286" spans="13:15" x14ac:dyDescent="0.4">
      <c r="M286" s="36"/>
      <c r="N286" s="36"/>
      <c r="O286" s="36"/>
    </row>
    <row r="287" spans="13:15" x14ac:dyDescent="0.4">
      <c r="M287" s="36"/>
      <c r="N287" s="36"/>
      <c r="O287" s="36"/>
    </row>
    <row r="288" spans="13:15" x14ac:dyDescent="0.4">
      <c r="M288" s="36"/>
      <c r="N288" s="36"/>
      <c r="O288" s="36"/>
    </row>
    <row r="289" spans="13:15" x14ac:dyDescent="0.4">
      <c r="M289" s="36"/>
      <c r="N289" s="36"/>
      <c r="O289" s="36"/>
    </row>
    <row r="290" spans="13:15" x14ac:dyDescent="0.4">
      <c r="M290" s="36"/>
      <c r="N290" s="36"/>
      <c r="O290" s="36"/>
    </row>
    <row r="291" spans="13:15" x14ac:dyDescent="0.4">
      <c r="M291" s="36"/>
      <c r="N291" s="36"/>
      <c r="O291" s="36"/>
    </row>
    <row r="292" spans="13:15" x14ac:dyDescent="0.4">
      <c r="M292" s="36"/>
      <c r="N292" s="36"/>
      <c r="O292" s="36"/>
    </row>
    <row r="293" spans="13:15" x14ac:dyDescent="0.4">
      <c r="M293" s="36"/>
      <c r="N293" s="36"/>
      <c r="O293" s="36"/>
    </row>
    <row r="294" spans="13:15" x14ac:dyDescent="0.4">
      <c r="M294" s="36"/>
      <c r="N294" s="36"/>
      <c r="O294" s="36"/>
    </row>
    <row r="295" spans="13:15" x14ac:dyDescent="0.4">
      <c r="M295" s="36"/>
      <c r="N295" s="36"/>
      <c r="O295" s="36"/>
    </row>
    <row r="296" spans="13:15" x14ac:dyDescent="0.4">
      <c r="M296" s="36"/>
      <c r="N296" s="36"/>
      <c r="O296" s="36"/>
    </row>
    <row r="297" spans="13:15" x14ac:dyDescent="0.4">
      <c r="M297" s="36"/>
      <c r="N297" s="36"/>
      <c r="O297" s="36"/>
    </row>
    <row r="298" spans="13:15" x14ac:dyDescent="0.4">
      <c r="M298" s="36"/>
      <c r="N298" s="36"/>
      <c r="O298" s="36"/>
    </row>
    <row r="299" spans="13:15" x14ac:dyDescent="0.4">
      <c r="M299" s="36"/>
      <c r="N299" s="36"/>
      <c r="O299" s="36"/>
    </row>
    <row r="300" spans="13:15" x14ac:dyDescent="0.4">
      <c r="M300" s="36"/>
      <c r="N300" s="36"/>
      <c r="O300" s="36"/>
    </row>
    <row r="301" spans="13:15" x14ac:dyDescent="0.4">
      <c r="M301" s="36"/>
      <c r="N301" s="36"/>
      <c r="O301" s="36"/>
    </row>
    <row r="302" spans="13:15" x14ac:dyDescent="0.4">
      <c r="M302" s="36"/>
      <c r="N302" s="36"/>
      <c r="O302" s="36"/>
    </row>
    <row r="303" spans="13:15" x14ac:dyDescent="0.4">
      <c r="M303" s="36"/>
      <c r="N303" s="36"/>
      <c r="O303" s="36"/>
    </row>
    <row r="304" spans="13:15" x14ac:dyDescent="0.4">
      <c r="M304" s="36"/>
      <c r="N304" s="36"/>
      <c r="O304" s="36"/>
    </row>
    <row r="305" spans="13:15" x14ac:dyDescent="0.4">
      <c r="M305" s="36"/>
      <c r="N305" s="36"/>
      <c r="O305" s="36"/>
    </row>
    <row r="306" spans="13:15" x14ac:dyDescent="0.4">
      <c r="M306" s="36"/>
      <c r="N306" s="36"/>
      <c r="O306" s="36"/>
    </row>
    <row r="307" spans="13:15" x14ac:dyDescent="0.4">
      <c r="M307" s="36"/>
      <c r="N307" s="36"/>
      <c r="O307" s="36"/>
    </row>
    <row r="308" spans="13:15" x14ac:dyDescent="0.4">
      <c r="M308" s="36"/>
      <c r="N308" s="36"/>
      <c r="O308" s="36"/>
    </row>
    <row r="309" spans="13:15" x14ac:dyDescent="0.4">
      <c r="M309" s="36"/>
      <c r="N309" s="36"/>
      <c r="O309" s="36"/>
    </row>
    <row r="310" spans="13:15" x14ac:dyDescent="0.4">
      <c r="M310" s="36"/>
      <c r="N310" s="36"/>
      <c r="O310" s="36"/>
    </row>
    <row r="311" spans="13:15" x14ac:dyDescent="0.4">
      <c r="M311" s="36"/>
      <c r="N311" s="36"/>
      <c r="O311" s="36"/>
    </row>
    <row r="312" spans="13:15" x14ac:dyDescent="0.4">
      <c r="M312" s="36"/>
      <c r="N312" s="36"/>
      <c r="O312" s="36"/>
    </row>
    <row r="313" spans="13:15" x14ac:dyDescent="0.4">
      <c r="M313" s="36"/>
      <c r="N313" s="36"/>
      <c r="O313" s="36"/>
    </row>
    <row r="314" spans="13:15" x14ac:dyDescent="0.4">
      <c r="M314" s="36"/>
      <c r="N314" s="36"/>
      <c r="O314" s="36"/>
    </row>
    <row r="315" spans="13:15" x14ac:dyDescent="0.4">
      <c r="M315" s="36"/>
      <c r="N315" s="36"/>
      <c r="O315" s="36"/>
    </row>
    <row r="316" spans="13:15" x14ac:dyDescent="0.4">
      <c r="M316" s="36"/>
      <c r="N316" s="36"/>
      <c r="O316" s="36"/>
    </row>
    <row r="317" spans="13:15" x14ac:dyDescent="0.4">
      <c r="M317" s="36"/>
      <c r="N317" s="36"/>
      <c r="O317" s="36"/>
    </row>
    <row r="318" spans="13:15" x14ac:dyDescent="0.4">
      <c r="M318" s="36"/>
      <c r="N318" s="36"/>
      <c r="O318" s="36"/>
    </row>
    <row r="319" spans="13:15" x14ac:dyDescent="0.4">
      <c r="M319" s="36"/>
      <c r="N319" s="36"/>
      <c r="O319" s="36"/>
    </row>
    <row r="320" spans="13:15" x14ac:dyDescent="0.4">
      <c r="M320" s="36"/>
      <c r="N320" s="36"/>
      <c r="O320" s="36"/>
    </row>
    <row r="321" spans="13:15" x14ac:dyDescent="0.4">
      <c r="M321" s="36"/>
      <c r="N321" s="36"/>
      <c r="O321" s="36"/>
    </row>
    <row r="322" spans="13:15" x14ac:dyDescent="0.4">
      <c r="M322" s="36"/>
      <c r="N322" s="36"/>
      <c r="O322" s="36"/>
    </row>
    <row r="323" spans="13:15" x14ac:dyDescent="0.4">
      <c r="M323" s="36"/>
      <c r="N323" s="36"/>
      <c r="O323" s="36"/>
    </row>
    <row r="324" spans="13:15" x14ac:dyDescent="0.4">
      <c r="M324" s="36"/>
      <c r="N324" s="36"/>
      <c r="O324" s="36"/>
    </row>
    <row r="325" spans="13:15" x14ac:dyDescent="0.4">
      <c r="M325" s="36"/>
      <c r="N325" s="36"/>
      <c r="O325" s="36"/>
    </row>
    <row r="326" spans="13:15" x14ac:dyDescent="0.4">
      <c r="M326" s="36"/>
      <c r="N326" s="36"/>
      <c r="O326" s="36"/>
    </row>
    <row r="327" spans="13:15" x14ac:dyDescent="0.4">
      <c r="M327" s="36"/>
      <c r="N327" s="36"/>
      <c r="O327" s="36"/>
    </row>
    <row r="328" spans="13:15" x14ac:dyDescent="0.4">
      <c r="M328" s="36"/>
      <c r="N328" s="36"/>
      <c r="O328" s="36"/>
    </row>
    <row r="329" spans="13:15" x14ac:dyDescent="0.4">
      <c r="M329" s="36"/>
      <c r="N329" s="36"/>
      <c r="O329" s="36"/>
    </row>
    <row r="330" spans="13:15" x14ac:dyDescent="0.4">
      <c r="M330" s="36"/>
      <c r="N330" s="36"/>
      <c r="O330" s="36"/>
    </row>
    <row r="331" spans="13:15" x14ac:dyDescent="0.4">
      <c r="M331" s="36"/>
      <c r="N331" s="36"/>
      <c r="O331" s="36"/>
    </row>
    <row r="332" spans="13:15" x14ac:dyDescent="0.4">
      <c r="M332" s="36"/>
      <c r="N332" s="36"/>
      <c r="O332" s="36"/>
    </row>
    <row r="333" spans="13:15" x14ac:dyDescent="0.4">
      <c r="M333" s="36"/>
      <c r="N333" s="36"/>
      <c r="O333" s="36"/>
    </row>
    <row r="334" spans="13:15" x14ac:dyDescent="0.4">
      <c r="M334" s="36"/>
      <c r="N334" s="36"/>
      <c r="O334" s="36"/>
    </row>
    <row r="335" spans="13:15" x14ac:dyDescent="0.4">
      <c r="M335" s="36"/>
      <c r="N335" s="36"/>
      <c r="O335" s="36"/>
    </row>
    <row r="336" spans="13:15" x14ac:dyDescent="0.4">
      <c r="M336" s="36"/>
      <c r="N336" s="36"/>
      <c r="O336" s="36"/>
    </row>
    <row r="337" spans="13:15" x14ac:dyDescent="0.4">
      <c r="M337" s="36"/>
      <c r="N337" s="36"/>
      <c r="O337" s="36"/>
    </row>
    <row r="338" spans="13:15" x14ac:dyDescent="0.4">
      <c r="M338" s="36"/>
      <c r="N338" s="36"/>
      <c r="O338" s="36"/>
    </row>
    <row r="339" spans="13:15" x14ac:dyDescent="0.4">
      <c r="M339" s="36"/>
      <c r="N339" s="36"/>
      <c r="O339" s="36"/>
    </row>
    <row r="340" spans="13:15" x14ac:dyDescent="0.4">
      <c r="M340" s="36"/>
      <c r="N340" s="36"/>
      <c r="O340" s="36"/>
    </row>
    <row r="341" spans="13:15" x14ac:dyDescent="0.4">
      <c r="M341" s="36"/>
      <c r="N341" s="36"/>
      <c r="O341" s="36"/>
    </row>
    <row r="342" spans="13:15" x14ac:dyDescent="0.4">
      <c r="M342" s="36"/>
      <c r="N342" s="36"/>
      <c r="O342" s="36"/>
    </row>
    <row r="343" spans="13:15" x14ac:dyDescent="0.4">
      <c r="M343" s="36"/>
      <c r="N343" s="36"/>
      <c r="O343" s="36"/>
    </row>
    <row r="344" spans="13:15" x14ac:dyDescent="0.4">
      <c r="M344" s="36"/>
      <c r="N344" s="36"/>
      <c r="O344" s="36"/>
    </row>
    <row r="345" spans="13:15" x14ac:dyDescent="0.4">
      <c r="M345" s="36"/>
      <c r="N345" s="36"/>
      <c r="O345" s="36"/>
    </row>
    <row r="346" spans="13:15" x14ac:dyDescent="0.4">
      <c r="M346" s="36"/>
      <c r="N346" s="36"/>
      <c r="O346" s="36"/>
    </row>
    <row r="347" spans="13:15" x14ac:dyDescent="0.4">
      <c r="M347" s="36"/>
      <c r="N347" s="36"/>
      <c r="O347" s="36"/>
    </row>
    <row r="348" spans="13:15" x14ac:dyDescent="0.4">
      <c r="M348" s="36"/>
      <c r="N348" s="36"/>
      <c r="O348" s="36"/>
    </row>
    <row r="349" spans="13:15" x14ac:dyDescent="0.4">
      <c r="M349" s="36"/>
      <c r="N349" s="36"/>
      <c r="O349" s="36"/>
    </row>
    <row r="350" spans="13:15" x14ac:dyDescent="0.4">
      <c r="M350" s="36"/>
      <c r="N350" s="36"/>
      <c r="O350" s="36"/>
    </row>
    <row r="351" spans="13:15" x14ac:dyDescent="0.4">
      <c r="M351" s="36"/>
      <c r="N351" s="36"/>
      <c r="O351" s="36"/>
    </row>
    <row r="352" spans="13:15" x14ac:dyDescent="0.4">
      <c r="M352" s="36"/>
      <c r="N352" s="36"/>
      <c r="O352" s="36"/>
    </row>
    <row r="353" spans="13:15" x14ac:dyDescent="0.4">
      <c r="M353" s="36"/>
      <c r="N353" s="36"/>
      <c r="O353" s="36"/>
    </row>
    <row r="354" spans="13:15" x14ac:dyDescent="0.4">
      <c r="M354" s="36"/>
      <c r="N354" s="36"/>
      <c r="O354" s="36"/>
    </row>
    <row r="355" spans="13:15" x14ac:dyDescent="0.4">
      <c r="M355" s="36"/>
      <c r="N355" s="36"/>
      <c r="O355" s="36"/>
    </row>
    <row r="356" spans="13:15" x14ac:dyDescent="0.4">
      <c r="M356" s="36"/>
      <c r="N356" s="36"/>
      <c r="O356" s="36"/>
    </row>
    <row r="357" spans="13:15" x14ac:dyDescent="0.4">
      <c r="M357" s="36"/>
      <c r="N357" s="36"/>
      <c r="O357" s="36"/>
    </row>
    <row r="358" spans="13:15" x14ac:dyDescent="0.4">
      <c r="M358" s="36"/>
      <c r="N358" s="36"/>
      <c r="O358" s="36"/>
    </row>
    <row r="359" spans="13:15" x14ac:dyDescent="0.4">
      <c r="M359" s="36"/>
      <c r="N359" s="36"/>
      <c r="O359" s="36"/>
    </row>
    <row r="360" spans="13:15" x14ac:dyDescent="0.4">
      <c r="M360" s="36"/>
      <c r="N360" s="36"/>
      <c r="O360" s="36"/>
    </row>
    <row r="361" spans="13:15" x14ac:dyDescent="0.4">
      <c r="M361" s="36"/>
      <c r="N361" s="36"/>
      <c r="O361" s="36"/>
    </row>
    <row r="362" spans="13:15" x14ac:dyDescent="0.4">
      <c r="M362" s="36"/>
      <c r="N362" s="36"/>
      <c r="O362" s="36"/>
    </row>
    <row r="363" spans="13:15" x14ac:dyDescent="0.4">
      <c r="M363" s="36"/>
      <c r="N363" s="36"/>
      <c r="O363" s="36"/>
    </row>
    <row r="364" spans="13:15" x14ac:dyDescent="0.4">
      <c r="M364" s="36"/>
      <c r="N364" s="36"/>
      <c r="O364" s="36"/>
    </row>
    <row r="365" spans="13:15" x14ac:dyDescent="0.4">
      <c r="M365" s="36"/>
      <c r="N365" s="36"/>
      <c r="O365" s="36"/>
    </row>
    <row r="366" spans="13:15" x14ac:dyDescent="0.4">
      <c r="M366" s="36"/>
      <c r="N366" s="36"/>
      <c r="O366" s="36"/>
    </row>
    <row r="367" spans="13:15" x14ac:dyDescent="0.4">
      <c r="M367" s="36"/>
      <c r="N367" s="36"/>
      <c r="O367" s="36"/>
    </row>
    <row r="368" spans="13:15" x14ac:dyDescent="0.4">
      <c r="M368" s="36"/>
      <c r="N368" s="36"/>
      <c r="O368" s="36"/>
    </row>
    <row r="369" spans="13:15" x14ac:dyDescent="0.4">
      <c r="M369" s="36"/>
      <c r="N369" s="36"/>
      <c r="O369" s="36"/>
    </row>
    <row r="370" spans="13:15" x14ac:dyDescent="0.4">
      <c r="M370" s="36"/>
      <c r="N370" s="36"/>
      <c r="O370" s="36"/>
    </row>
    <row r="371" spans="13:15" x14ac:dyDescent="0.4">
      <c r="M371" s="36"/>
      <c r="N371" s="36"/>
      <c r="O371" s="36"/>
    </row>
    <row r="372" spans="13:15" x14ac:dyDescent="0.4">
      <c r="M372" s="36"/>
      <c r="N372" s="36"/>
      <c r="O372" s="36"/>
    </row>
    <row r="373" spans="13:15" x14ac:dyDescent="0.4">
      <c r="M373" s="36"/>
      <c r="N373" s="36"/>
      <c r="O373" s="36"/>
    </row>
    <row r="374" spans="13:15" x14ac:dyDescent="0.4">
      <c r="M374" s="36"/>
      <c r="N374" s="36"/>
      <c r="O374" s="36"/>
    </row>
    <row r="375" spans="13:15" x14ac:dyDescent="0.4">
      <c r="M375" s="36"/>
      <c r="N375" s="36"/>
      <c r="O375" s="36"/>
    </row>
    <row r="376" spans="13:15" x14ac:dyDescent="0.4">
      <c r="M376" s="36"/>
      <c r="N376" s="36"/>
      <c r="O376" s="36"/>
    </row>
    <row r="377" spans="13:15" x14ac:dyDescent="0.4">
      <c r="M377" s="36"/>
      <c r="N377" s="36"/>
      <c r="O377" s="36"/>
    </row>
    <row r="378" spans="13:15" x14ac:dyDescent="0.4">
      <c r="M378" s="36"/>
      <c r="N378" s="36"/>
      <c r="O378" s="36"/>
    </row>
    <row r="379" spans="13:15" x14ac:dyDescent="0.4">
      <c r="M379" s="36"/>
      <c r="N379" s="36"/>
      <c r="O379" s="36"/>
    </row>
    <row r="380" spans="13:15" x14ac:dyDescent="0.4">
      <c r="M380" s="36"/>
      <c r="N380" s="36"/>
      <c r="O380" s="36"/>
    </row>
    <row r="381" spans="13:15" x14ac:dyDescent="0.4">
      <c r="M381" s="36"/>
      <c r="N381" s="36"/>
      <c r="O381" s="36"/>
    </row>
    <row r="382" spans="13:15" x14ac:dyDescent="0.4">
      <c r="M382" s="36"/>
      <c r="N382" s="36"/>
      <c r="O382" s="36"/>
    </row>
    <row r="383" spans="13:15" x14ac:dyDescent="0.4">
      <c r="M383" s="36"/>
      <c r="N383" s="36"/>
      <c r="O383" s="36"/>
    </row>
    <row r="384" spans="13:15" x14ac:dyDescent="0.4">
      <c r="M384" s="36"/>
      <c r="N384" s="36"/>
      <c r="O384" s="36"/>
    </row>
    <row r="385" spans="13:15" x14ac:dyDescent="0.4">
      <c r="M385" s="36"/>
      <c r="N385" s="36"/>
      <c r="O385" s="36"/>
    </row>
    <row r="386" spans="13:15" x14ac:dyDescent="0.4">
      <c r="M386" s="36"/>
      <c r="N386" s="36"/>
      <c r="O386" s="36"/>
    </row>
    <row r="387" spans="13:15" x14ac:dyDescent="0.4">
      <c r="M387" s="36"/>
      <c r="N387" s="36"/>
      <c r="O387" s="36"/>
    </row>
    <row r="388" spans="13:15" x14ac:dyDescent="0.4">
      <c r="M388" s="36"/>
      <c r="N388" s="36"/>
      <c r="O388" s="36"/>
    </row>
    <row r="389" spans="13:15" x14ac:dyDescent="0.4">
      <c r="M389" s="36"/>
      <c r="N389" s="36"/>
      <c r="O389" s="36"/>
    </row>
    <row r="390" spans="13:15" x14ac:dyDescent="0.4">
      <c r="M390" s="36"/>
      <c r="N390" s="36"/>
      <c r="O390" s="36"/>
    </row>
    <row r="391" spans="13:15" x14ac:dyDescent="0.4">
      <c r="M391" s="36"/>
      <c r="N391" s="36"/>
      <c r="O391" s="36"/>
    </row>
    <row r="392" spans="13:15" x14ac:dyDescent="0.4">
      <c r="M392" s="36"/>
      <c r="N392" s="36"/>
      <c r="O392" s="36"/>
    </row>
    <row r="393" spans="13:15" x14ac:dyDescent="0.4">
      <c r="M393" s="36"/>
      <c r="N393" s="36"/>
      <c r="O393" s="36"/>
    </row>
    <row r="394" spans="13:15" x14ac:dyDescent="0.4">
      <c r="M394" s="36"/>
      <c r="N394" s="36"/>
      <c r="O394" s="36"/>
    </row>
    <row r="395" spans="13:15" x14ac:dyDescent="0.4">
      <c r="M395" s="36"/>
      <c r="N395" s="36"/>
      <c r="O395" s="36"/>
    </row>
    <row r="396" spans="13:15" x14ac:dyDescent="0.4">
      <c r="M396" s="36"/>
      <c r="N396" s="36"/>
      <c r="O396" s="36"/>
    </row>
    <row r="397" spans="13:15" x14ac:dyDescent="0.4">
      <c r="M397" s="36"/>
      <c r="N397" s="36"/>
      <c r="O397" s="36"/>
    </row>
    <row r="398" spans="13:15" x14ac:dyDescent="0.4">
      <c r="M398" s="36"/>
      <c r="N398" s="36"/>
      <c r="O398" s="36"/>
    </row>
    <row r="399" spans="13:15" x14ac:dyDescent="0.4">
      <c r="M399" s="36"/>
      <c r="N399" s="36"/>
      <c r="O399" s="36"/>
    </row>
    <row r="400" spans="13:15" x14ac:dyDescent="0.4">
      <c r="M400" s="36"/>
      <c r="N400" s="36"/>
      <c r="O400" s="36"/>
    </row>
    <row r="401" spans="13:15" x14ac:dyDescent="0.4">
      <c r="M401" s="36"/>
      <c r="N401" s="36"/>
      <c r="O401" s="36"/>
    </row>
    <row r="402" spans="13:15" x14ac:dyDescent="0.4">
      <c r="M402" s="36"/>
      <c r="N402" s="36"/>
      <c r="O402" s="36"/>
    </row>
    <row r="403" spans="13:15" x14ac:dyDescent="0.4">
      <c r="M403" s="36"/>
      <c r="N403" s="36"/>
      <c r="O403" s="36"/>
    </row>
    <row r="404" spans="13:15" x14ac:dyDescent="0.4">
      <c r="M404" s="36"/>
      <c r="N404" s="36"/>
      <c r="O404" s="36"/>
    </row>
    <row r="405" spans="13:15" x14ac:dyDescent="0.4">
      <c r="M405" s="36"/>
      <c r="N405" s="36"/>
      <c r="O405" s="36"/>
    </row>
    <row r="406" spans="13:15" x14ac:dyDescent="0.4">
      <c r="M406" s="36"/>
      <c r="N406" s="36"/>
      <c r="O406" s="36"/>
    </row>
    <row r="407" spans="13:15" x14ac:dyDescent="0.4">
      <c r="M407" s="36"/>
      <c r="N407" s="36"/>
      <c r="O407" s="36"/>
    </row>
    <row r="408" spans="13:15" x14ac:dyDescent="0.4">
      <c r="M408" s="36"/>
      <c r="N408" s="36"/>
      <c r="O408" s="36"/>
    </row>
    <row r="409" spans="13:15" x14ac:dyDescent="0.4">
      <c r="M409" s="36"/>
      <c r="N409" s="36"/>
      <c r="O409" s="36"/>
    </row>
    <row r="410" spans="13:15" x14ac:dyDescent="0.4">
      <c r="M410" s="36"/>
      <c r="N410" s="36"/>
      <c r="O410" s="36"/>
    </row>
    <row r="411" spans="13:15" x14ac:dyDescent="0.4">
      <c r="M411" s="36"/>
      <c r="N411" s="36"/>
      <c r="O411" s="36"/>
    </row>
    <row r="412" spans="13:15" x14ac:dyDescent="0.4">
      <c r="M412" s="36"/>
      <c r="N412" s="36"/>
      <c r="O412" s="36"/>
    </row>
    <row r="413" spans="13:15" x14ac:dyDescent="0.4">
      <c r="M413" s="36"/>
      <c r="N413" s="36"/>
      <c r="O413" s="36"/>
    </row>
    <row r="414" spans="13:15" x14ac:dyDescent="0.4">
      <c r="M414" s="36"/>
      <c r="N414" s="36"/>
      <c r="O414" s="36"/>
    </row>
    <row r="415" spans="13:15" x14ac:dyDescent="0.4">
      <c r="M415" s="36"/>
      <c r="N415" s="36"/>
      <c r="O415" s="36"/>
    </row>
    <row r="416" spans="13:15" x14ac:dyDescent="0.4">
      <c r="M416" s="36"/>
      <c r="N416" s="36"/>
      <c r="O416" s="36"/>
    </row>
    <row r="417" spans="13:15" x14ac:dyDescent="0.4">
      <c r="M417" s="36"/>
      <c r="N417" s="36"/>
      <c r="O417" s="36"/>
    </row>
    <row r="418" spans="13:15" x14ac:dyDescent="0.4">
      <c r="M418" s="36"/>
      <c r="N418" s="36"/>
      <c r="O418" s="36"/>
    </row>
    <row r="419" spans="13:15" x14ac:dyDescent="0.4">
      <c r="M419" s="36"/>
      <c r="N419" s="36"/>
      <c r="O419" s="36"/>
    </row>
    <row r="420" spans="13:15" x14ac:dyDescent="0.4">
      <c r="M420" s="36"/>
      <c r="N420" s="36"/>
      <c r="O420" s="36"/>
    </row>
    <row r="421" spans="13:15" x14ac:dyDescent="0.4">
      <c r="M421" s="36"/>
      <c r="N421" s="36"/>
      <c r="O421" s="36"/>
    </row>
    <row r="422" spans="13:15" x14ac:dyDescent="0.4">
      <c r="M422" s="36"/>
      <c r="N422" s="36"/>
      <c r="O422" s="36"/>
    </row>
    <row r="423" spans="13:15" x14ac:dyDescent="0.4">
      <c r="M423" s="36"/>
      <c r="N423" s="36"/>
      <c r="O423" s="36"/>
    </row>
    <row r="424" spans="13:15" x14ac:dyDescent="0.4">
      <c r="M424" s="36"/>
      <c r="N424" s="36"/>
      <c r="O424" s="36"/>
    </row>
    <row r="425" spans="13:15" x14ac:dyDescent="0.4">
      <c r="M425" s="36"/>
      <c r="N425" s="36"/>
      <c r="O425" s="36"/>
    </row>
    <row r="426" spans="13:15" x14ac:dyDescent="0.4">
      <c r="M426" s="36"/>
      <c r="N426" s="36"/>
      <c r="O426" s="36"/>
    </row>
    <row r="427" spans="13:15" x14ac:dyDescent="0.4">
      <c r="M427" s="36"/>
      <c r="N427" s="36"/>
      <c r="O427" s="36"/>
    </row>
    <row r="428" spans="13:15" x14ac:dyDescent="0.4">
      <c r="M428" s="36"/>
      <c r="N428" s="36"/>
      <c r="O428" s="36"/>
    </row>
    <row r="429" spans="13:15" x14ac:dyDescent="0.4">
      <c r="M429" s="36"/>
      <c r="N429" s="36"/>
      <c r="O429" s="36"/>
    </row>
    <row r="430" spans="13:15" x14ac:dyDescent="0.4">
      <c r="M430" s="36"/>
      <c r="N430" s="36"/>
      <c r="O430" s="36"/>
    </row>
    <row r="431" spans="13:15" x14ac:dyDescent="0.4">
      <c r="M431" s="36"/>
      <c r="N431" s="36"/>
      <c r="O431" s="36"/>
    </row>
    <row r="432" spans="13:15" x14ac:dyDescent="0.4">
      <c r="M432" s="36"/>
      <c r="N432" s="36"/>
      <c r="O432" s="36"/>
    </row>
    <row r="433" spans="13:15" x14ac:dyDescent="0.4">
      <c r="M433" s="36"/>
      <c r="N433" s="36"/>
      <c r="O433" s="36"/>
    </row>
    <row r="434" spans="13:15" x14ac:dyDescent="0.4">
      <c r="M434" s="36"/>
      <c r="N434" s="36"/>
      <c r="O434" s="36"/>
    </row>
    <row r="435" spans="13:15" x14ac:dyDescent="0.4">
      <c r="M435" s="36"/>
      <c r="N435" s="36"/>
      <c r="O435" s="36"/>
    </row>
    <row r="436" spans="13:15" x14ac:dyDescent="0.4">
      <c r="M436" s="36"/>
      <c r="N436" s="36"/>
      <c r="O436" s="36"/>
    </row>
    <row r="437" spans="13:15" x14ac:dyDescent="0.4">
      <c r="M437" s="36"/>
      <c r="N437" s="36"/>
      <c r="O437" s="36"/>
    </row>
    <row r="438" spans="13:15" x14ac:dyDescent="0.4">
      <c r="M438" s="36"/>
      <c r="N438" s="36"/>
      <c r="O438" s="36"/>
    </row>
    <row r="439" spans="13:15" x14ac:dyDescent="0.4">
      <c r="M439" s="36"/>
      <c r="N439" s="36"/>
      <c r="O439" s="36"/>
    </row>
    <row r="440" spans="13:15" x14ac:dyDescent="0.4">
      <c r="M440" s="36"/>
      <c r="N440" s="36"/>
      <c r="O440" s="36"/>
    </row>
    <row r="441" spans="13:15" x14ac:dyDescent="0.4">
      <c r="M441" s="36"/>
      <c r="N441" s="36"/>
      <c r="O441" s="36"/>
    </row>
    <row r="442" spans="13:15" x14ac:dyDescent="0.4">
      <c r="M442" s="36"/>
      <c r="N442" s="36"/>
      <c r="O442" s="36"/>
    </row>
    <row r="443" spans="13:15" x14ac:dyDescent="0.4">
      <c r="M443" s="36"/>
      <c r="N443" s="36"/>
      <c r="O443" s="36"/>
    </row>
    <row r="444" spans="13:15" x14ac:dyDescent="0.4">
      <c r="M444" s="36"/>
      <c r="N444" s="36"/>
      <c r="O444" s="36"/>
    </row>
    <row r="445" spans="13:15" x14ac:dyDescent="0.4">
      <c r="M445" s="36"/>
      <c r="N445" s="36"/>
      <c r="O445" s="36"/>
    </row>
    <row r="446" spans="13:15" x14ac:dyDescent="0.4">
      <c r="M446" s="36"/>
      <c r="N446" s="36"/>
      <c r="O446" s="36"/>
    </row>
    <row r="447" spans="13:15" x14ac:dyDescent="0.4">
      <c r="M447" s="36"/>
      <c r="N447" s="36"/>
      <c r="O447" s="36"/>
    </row>
    <row r="448" spans="13:15" x14ac:dyDescent="0.4">
      <c r="M448" s="36"/>
      <c r="N448" s="36"/>
      <c r="O448" s="36"/>
    </row>
    <row r="449" spans="13:15" x14ac:dyDescent="0.4">
      <c r="M449" s="36"/>
      <c r="N449" s="36"/>
      <c r="O449" s="36"/>
    </row>
    <row r="450" spans="13:15" x14ac:dyDescent="0.4">
      <c r="M450" s="36"/>
      <c r="N450" s="36"/>
      <c r="O450" s="36"/>
    </row>
    <row r="451" spans="13:15" x14ac:dyDescent="0.4">
      <c r="M451" s="36"/>
      <c r="N451" s="36"/>
      <c r="O451" s="36"/>
    </row>
    <row r="452" spans="13:15" x14ac:dyDescent="0.4">
      <c r="M452" s="36"/>
      <c r="N452" s="36"/>
      <c r="O452" s="36"/>
    </row>
    <row r="453" spans="13:15" x14ac:dyDescent="0.4">
      <c r="M453" s="36"/>
      <c r="N453" s="36"/>
      <c r="O453" s="36"/>
    </row>
    <row r="454" spans="13:15" x14ac:dyDescent="0.4">
      <c r="M454" s="36"/>
      <c r="N454" s="36"/>
      <c r="O454" s="36"/>
    </row>
    <row r="455" spans="13:15" x14ac:dyDescent="0.4">
      <c r="M455" s="36"/>
      <c r="N455" s="36"/>
      <c r="O455" s="36"/>
    </row>
    <row r="456" spans="13:15" x14ac:dyDescent="0.4">
      <c r="M456" s="36"/>
      <c r="N456" s="36"/>
      <c r="O456" s="36"/>
    </row>
    <row r="457" spans="13:15" x14ac:dyDescent="0.4">
      <c r="M457" s="36"/>
      <c r="N457" s="36"/>
      <c r="O457" s="36"/>
    </row>
    <row r="458" spans="13:15" x14ac:dyDescent="0.4">
      <c r="M458" s="36"/>
      <c r="N458" s="36"/>
      <c r="O458" s="36"/>
    </row>
    <row r="459" spans="13:15" x14ac:dyDescent="0.4">
      <c r="M459" s="36"/>
      <c r="N459" s="36"/>
      <c r="O459" s="36"/>
    </row>
    <row r="460" spans="13:15" x14ac:dyDescent="0.4">
      <c r="M460" s="36"/>
      <c r="N460" s="36"/>
      <c r="O460" s="36"/>
    </row>
    <row r="461" spans="13:15" x14ac:dyDescent="0.4">
      <c r="M461" s="36"/>
      <c r="N461" s="36"/>
      <c r="O461" s="36"/>
    </row>
    <row r="462" spans="13:15" x14ac:dyDescent="0.4">
      <c r="M462" s="36"/>
      <c r="N462" s="36"/>
      <c r="O462" s="36"/>
    </row>
    <row r="463" spans="13:15" x14ac:dyDescent="0.4">
      <c r="M463" s="36"/>
      <c r="N463" s="36"/>
      <c r="O463" s="36"/>
    </row>
    <row r="464" spans="13:15" x14ac:dyDescent="0.4">
      <c r="M464" s="36"/>
      <c r="N464" s="36"/>
      <c r="O464" s="36"/>
    </row>
    <row r="465" spans="13:15" x14ac:dyDescent="0.4">
      <c r="M465" s="36"/>
      <c r="N465" s="36"/>
      <c r="O465" s="36"/>
    </row>
    <row r="466" spans="13:15" x14ac:dyDescent="0.4">
      <c r="M466" s="36"/>
      <c r="N466" s="36"/>
      <c r="O466" s="36"/>
    </row>
    <row r="467" spans="13:15" x14ac:dyDescent="0.4">
      <c r="M467" s="36"/>
      <c r="N467" s="36"/>
      <c r="O467" s="36"/>
    </row>
    <row r="468" spans="13:15" x14ac:dyDescent="0.4">
      <c r="M468" s="36"/>
      <c r="N468" s="36"/>
      <c r="O468" s="36"/>
    </row>
    <row r="469" spans="13:15" x14ac:dyDescent="0.4">
      <c r="M469" s="36"/>
      <c r="N469" s="36"/>
      <c r="O469" s="36"/>
    </row>
    <row r="470" spans="13:15" x14ac:dyDescent="0.4">
      <c r="M470" s="36"/>
      <c r="N470" s="36"/>
      <c r="O470" s="36"/>
    </row>
    <row r="471" spans="13:15" x14ac:dyDescent="0.4">
      <c r="M471" s="36"/>
      <c r="N471" s="36"/>
      <c r="O471" s="36"/>
    </row>
    <row r="472" spans="13:15" x14ac:dyDescent="0.4">
      <c r="M472" s="36"/>
      <c r="N472" s="36"/>
      <c r="O472" s="36"/>
    </row>
    <row r="473" spans="13:15" x14ac:dyDescent="0.4">
      <c r="M473" s="36"/>
      <c r="N473" s="36"/>
      <c r="O473" s="36"/>
    </row>
    <row r="474" spans="13:15" x14ac:dyDescent="0.4">
      <c r="M474" s="36"/>
      <c r="N474" s="36"/>
      <c r="O474" s="36"/>
    </row>
    <row r="475" spans="13:15" x14ac:dyDescent="0.4">
      <c r="M475" s="36"/>
      <c r="N475" s="36"/>
      <c r="O475" s="36"/>
    </row>
    <row r="476" spans="13:15" x14ac:dyDescent="0.4">
      <c r="M476" s="36"/>
      <c r="N476" s="36"/>
      <c r="O476" s="36"/>
    </row>
    <row r="477" spans="13:15" x14ac:dyDescent="0.4">
      <c r="M477" s="36"/>
      <c r="N477" s="36"/>
      <c r="O477" s="36"/>
    </row>
    <row r="478" spans="13:15" x14ac:dyDescent="0.4">
      <c r="M478" s="36"/>
      <c r="N478" s="36"/>
      <c r="O478" s="36"/>
    </row>
    <row r="479" spans="13:15" x14ac:dyDescent="0.4">
      <c r="M479" s="36"/>
      <c r="N479" s="36"/>
      <c r="O479" s="36"/>
    </row>
    <row r="480" spans="13:15" x14ac:dyDescent="0.4">
      <c r="M480" s="36"/>
      <c r="N480" s="36"/>
      <c r="O480" s="36"/>
    </row>
    <row r="481" spans="13:15" x14ac:dyDescent="0.4">
      <c r="M481" s="36"/>
      <c r="N481" s="36"/>
      <c r="O481" s="36"/>
    </row>
    <row r="482" spans="13:15" x14ac:dyDescent="0.4">
      <c r="M482" s="36"/>
      <c r="N482" s="36"/>
      <c r="O482" s="36"/>
    </row>
    <row r="483" spans="13:15" x14ac:dyDescent="0.4">
      <c r="M483" s="36"/>
      <c r="N483" s="36"/>
      <c r="O483" s="36"/>
    </row>
    <row r="484" spans="13:15" x14ac:dyDescent="0.4">
      <c r="M484" s="36"/>
      <c r="N484" s="36"/>
      <c r="O484" s="36"/>
    </row>
    <row r="485" spans="13:15" x14ac:dyDescent="0.4">
      <c r="M485" s="36"/>
      <c r="N485" s="36"/>
      <c r="O485" s="36"/>
    </row>
    <row r="486" spans="13:15" x14ac:dyDescent="0.4">
      <c r="M486" s="36"/>
      <c r="N486" s="36"/>
      <c r="O486" s="36"/>
    </row>
    <row r="487" spans="13:15" x14ac:dyDescent="0.4">
      <c r="M487" s="36"/>
      <c r="N487" s="36"/>
      <c r="O487" s="36"/>
    </row>
    <row r="488" spans="13:15" x14ac:dyDescent="0.4">
      <c r="M488" s="36"/>
      <c r="N488" s="36"/>
      <c r="O488" s="36"/>
    </row>
    <row r="489" spans="13:15" x14ac:dyDescent="0.4">
      <c r="M489" s="36"/>
      <c r="N489" s="36"/>
      <c r="O489" s="36"/>
    </row>
    <row r="490" spans="13:15" x14ac:dyDescent="0.4">
      <c r="M490" s="36"/>
      <c r="N490" s="36"/>
      <c r="O490" s="36"/>
    </row>
    <row r="491" spans="13:15" x14ac:dyDescent="0.4">
      <c r="M491" s="36"/>
      <c r="N491" s="36"/>
      <c r="O491" s="36"/>
    </row>
    <row r="492" spans="13:15" x14ac:dyDescent="0.4">
      <c r="M492" s="36"/>
      <c r="N492" s="36"/>
      <c r="O492" s="36"/>
    </row>
    <row r="493" spans="13:15" x14ac:dyDescent="0.4">
      <c r="M493" s="36"/>
      <c r="N493" s="36"/>
      <c r="O493" s="36"/>
    </row>
    <row r="494" spans="13:15" x14ac:dyDescent="0.4">
      <c r="M494" s="36"/>
      <c r="N494" s="36"/>
      <c r="O494" s="36"/>
    </row>
    <row r="495" spans="13:15" x14ac:dyDescent="0.4">
      <c r="M495" s="36"/>
      <c r="N495" s="36"/>
      <c r="O495" s="36"/>
    </row>
    <row r="496" spans="13:15" x14ac:dyDescent="0.4">
      <c r="M496" s="36"/>
      <c r="N496" s="36"/>
      <c r="O496" s="36"/>
    </row>
    <row r="497" spans="13:15" x14ac:dyDescent="0.4">
      <c r="M497" s="36"/>
      <c r="N497" s="36"/>
      <c r="O497" s="36"/>
    </row>
    <row r="498" spans="13:15" x14ac:dyDescent="0.4">
      <c r="M498" s="36"/>
      <c r="N498" s="36"/>
      <c r="O498" s="36"/>
    </row>
    <row r="499" spans="13:15" x14ac:dyDescent="0.4">
      <c r="M499" s="36"/>
      <c r="N499" s="36"/>
      <c r="O499" s="36"/>
    </row>
    <row r="500" spans="13:15" x14ac:dyDescent="0.4">
      <c r="M500" s="36"/>
      <c r="N500" s="36"/>
      <c r="O500" s="36"/>
    </row>
    <row r="501" spans="13:15" x14ac:dyDescent="0.4">
      <c r="M501" s="36"/>
      <c r="N501" s="36"/>
      <c r="O501" s="36"/>
    </row>
    <row r="502" spans="13:15" x14ac:dyDescent="0.4">
      <c r="M502" s="36"/>
      <c r="N502" s="36"/>
      <c r="O502" s="36"/>
    </row>
    <row r="503" spans="13:15" x14ac:dyDescent="0.4">
      <c r="M503" s="36"/>
      <c r="N503" s="36"/>
      <c r="O503" s="36"/>
    </row>
    <row r="504" spans="13:15" x14ac:dyDescent="0.4">
      <c r="M504" s="36"/>
      <c r="N504" s="36"/>
      <c r="O504" s="36"/>
    </row>
    <row r="505" spans="13:15" x14ac:dyDescent="0.4">
      <c r="M505" s="36"/>
      <c r="N505" s="36"/>
      <c r="O505" s="36"/>
    </row>
    <row r="506" spans="13:15" x14ac:dyDescent="0.4">
      <c r="M506" s="36"/>
      <c r="N506" s="36"/>
      <c r="O506" s="36"/>
    </row>
    <row r="507" spans="13:15" x14ac:dyDescent="0.4">
      <c r="M507" s="36"/>
      <c r="N507" s="36"/>
      <c r="O507" s="36"/>
    </row>
    <row r="508" spans="13:15" x14ac:dyDescent="0.4">
      <c r="M508" s="36"/>
      <c r="N508" s="36"/>
      <c r="O508" s="36"/>
    </row>
    <row r="509" spans="13:15" x14ac:dyDescent="0.4">
      <c r="M509" s="36"/>
      <c r="N509" s="36"/>
      <c r="O509" s="36"/>
    </row>
    <row r="510" spans="13:15" x14ac:dyDescent="0.4">
      <c r="M510" s="36"/>
      <c r="N510" s="36"/>
      <c r="O510" s="36"/>
    </row>
    <row r="511" spans="13:15" x14ac:dyDescent="0.4">
      <c r="M511" s="36"/>
      <c r="N511" s="36"/>
      <c r="O511" s="36"/>
    </row>
    <row r="512" spans="13:15" x14ac:dyDescent="0.4">
      <c r="M512" s="36"/>
      <c r="N512" s="36"/>
      <c r="O512" s="36"/>
    </row>
    <row r="513" spans="13:15" x14ac:dyDescent="0.4">
      <c r="M513" s="36"/>
      <c r="N513" s="36"/>
      <c r="O513" s="36"/>
    </row>
    <row r="514" spans="13:15" x14ac:dyDescent="0.4">
      <c r="M514" s="36"/>
      <c r="N514" s="36"/>
      <c r="O514" s="36"/>
    </row>
    <row r="515" spans="13:15" x14ac:dyDescent="0.4">
      <c r="M515" s="36"/>
      <c r="N515" s="36"/>
      <c r="O515" s="36"/>
    </row>
    <row r="516" spans="13:15" x14ac:dyDescent="0.4">
      <c r="M516" s="36"/>
      <c r="N516" s="36"/>
      <c r="O516" s="36"/>
    </row>
    <row r="517" spans="13:15" x14ac:dyDescent="0.4">
      <c r="M517" s="36"/>
      <c r="N517" s="36"/>
      <c r="O517" s="36"/>
    </row>
    <row r="518" spans="13:15" x14ac:dyDescent="0.4">
      <c r="M518" s="36"/>
      <c r="N518" s="36"/>
      <c r="O518" s="36"/>
    </row>
    <row r="519" spans="13:15" x14ac:dyDescent="0.4">
      <c r="M519" s="36"/>
      <c r="N519" s="36"/>
      <c r="O519" s="36"/>
    </row>
    <row r="520" spans="13:15" x14ac:dyDescent="0.4">
      <c r="M520" s="36"/>
      <c r="N520" s="36"/>
      <c r="O520" s="36"/>
    </row>
    <row r="521" spans="13:15" x14ac:dyDescent="0.4">
      <c r="M521" s="36"/>
      <c r="N521" s="36"/>
      <c r="O521" s="36"/>
    </row>
    <row r="522" spans="13:15" x14ac:dyDescent="0.4">
      <c r="M522" s="36"/>
      <c r="N522" s="36"/>
      <c r="O522" s="36"/>
    </row>
    <row r="523" spans="13:15" x14ac:dyDescent="0.4">
      <c r="M523" s="36"/>
      <c r="N523" s="36"/>
      <c r="O523" s="36"/>
    </row>
    <row r="524" spans="13:15" x14ac:dyDescent="0.4">
      <c r="M524" s="36"/>
      <c r="N524" s="36"/>
      <c r="O524" s="36"/>
    </row>
    <row r="525" spans="13:15" x14ac:dyDescent="0.4">
      <c r="M525" s="36"/>
      <c r="N525" s="36"/>
      <c r="O525" s="36"/>
    </row>
    <row r="526" spans="13:15" x14ac:dyDescent="0.4">
      <c r="M526" s="36"/>
      <c r="N526" s="36"/>
      <c r="O526" s="36"/>
    </row>
    <row r="527" spans="13:15" x14ac:dyDescent="0.4">
      <c r="M527" s="36"/>
      <c r="N527" s="36"/>
      <c r="O527" s="36"/>
    </row>
    <row r="528" spans="13:15" x14ac:dyDescent="0.4">
      <c r="M528" s="36"/>
      <c r="N528" s="36"/>
      <c r="O528" s="36"/>
    </row>
    <row r="529" spans="13:15" x14ac:dyDescent="0.4">
      <c r="M529" s="36"/>
      <c r="N529" s="36"/>
      <c r="O529" s="36"/>
    </row>
    <row r="530" spans="13:15" x14ac:dyDescent="0.4">
      <c r="M530" s="36"/>
      <c r="N530" s="36"/>
      <c r="O530" s="36"/>
    </row>
    <row r="531" spans="13:15" x14ac:dyDescent="0.4">
      <c r="M531" s="36"/>
      <c r="N531" s="36"/>
      <c r="O531" s="36"/>
    </row>
    <row r="532" spans="13:15" x14ac:dyDescent="0.4">
      <c r="M532" s="36"/>
      <c r="N532" s="36"/>
      <c r="O532" s="36"/>
    </row>
    <row r="533" spans="13:15" x14ac:dyDescent="0.4">
      <c r="M533" s="36"/>
      <c r="N533" s="36"/>
      <c r="O533" s="36"/>
    </row>
    <row r="534" spans="13:15" x14ac:dyDescent="0.4">
      <c r="M534" s="36"/>
      <c r="N534" s="36"/>
      <c r="O534" s="36"/>
    </row>
    <row r="535" spans="13:15" x14ac:dyDescent="0.4">
      <c r="M535" s="36"/>
      <c r="N535" s="36"/>
      <c r="O535" s="36"/>
    </row>
    <row r="536" spans="13:15" x14ac:dyDescent="0.4">
      <c r="M536" s="36"/>
      <c r="N536" s="36"/>
      <c r="O536" s="36"/>
    </row>
    <row r="537" spans="13:15" x14ac:dyDescent="0.4">
      <c r="M537" s="36"/>
      <c r="N537" s="36"/>
      <c r="O537" s="36"/>
    </row>
    <row r="538" spans="13:15" x14ac:dyDescent="0.4">
      <c r="M538" s="36"/>
      <c r="N538" s="36"/>
      <c r="O538" s="36"/>
    </row>
    <row r="539" spans="13:15" x14ac:dyDescent="0.4">
      <c r="M539" s="36"/>
      <c r="N539" s="36"/>
      <c r="O539" s="36"/>
    </row>
    <row r="540" spans="13:15" x14ac:dyDescent="0.4">
      <c r="M540" s="36"/>
      <c r="N540" s="36"/>
      <c r="O540" s="36"/>
    </row>
    <row r="541" spans="13:15" x14ac:dyDescent="0.4">
      <c r="M541" s="36"/>
      <c r="N541" s="36"/>
      <c r="O541" s="36"/>
    </row>
    <row r="542" spans="13:15" x14ac:dyDescent="0.4">
      <c r="M542" s="36"/>
      <c r="N542" s="36"/>
      <c r="O542" s="36"/>
    </row>
    <row r="543" spans="13:15" x14ac:dyDescent="0.4">
      <c r="M543" s="36"/>
      <c r="N543" s="36"/>
      <c r="O543" s="36"/>
    </row>
    <row r="544" spans="13:15" x14ac:dyDescent="0.4">
      <c r="M544" s="36"/>
      <c r="N544" s="36"/>
      <c r="O544" s="36"/>
    </row>
    <row r="545" spans="13:15" x14ac:dyDescent="0.4">
      <c r="M545" s="36"/>
      <c r="N545" s="36"/>
      <c r="O545" s="36"/>
    </row>
    <row r="546" spans="13:15" x14ac:dyDescent="0.4">
      <c r="M546" s="36"/>
      <c r="N546" s="36"/>
      <c r="O546" s="36"/>
    </row>
    <row r="547" spans="13:15" x14ac:dyDescent="0.4">
      <c r="M547" s="36"/>
      <c r="N547" s="36"/>
      <c r="O547" s="36"/>
    </row>
    <row r="548" spans="13:15" x14ac:dyDescent="0.4">
      <c r="M548" s="36"/>
      <c r="N548" s="36"/>
      <c r="O548" s="36"/>
    </row>
    <row r="549" spans="13:15" x14ac:dyDescent="0.4">
      <c r="M549" s="36"/>
      <c r="N549" s="36"/>
      <c r="O549" s="36"/>
    </row>
    <row r="550" spans="13:15" x14ac:dyDescent="0.4">
      <c r="M550" s="36"/>
      <c r="N550" s="36"/>
      <c r="O550" s="36"/>
    </row>
    <row r="551" spans="13:15" x14ac:dyDescent="0.4">
      <c r="M551" s="36"/>
      <c r="N551" s="36"/>
      <c r="O551" s="36"/>
    </row>
    <row r="552" spans="13:15" x14ac:dyDescent="0.4">
      <c r="M552" s="36"/>
      <c r="N552" s="36"/>
      <c r="O552" s="36"/>
    </row>
    <row r="553" spans="13:15" x14ac:dyDescent="0.4">
      <c r="M553" s="36"/>
      <c r="N553" s="36"/>
      <c r="O553" s="36"/>
    </row>
    <row r="554" spans="13:15" x14ac:dyDescent="0.4">
      <c r="M554" s="36"/>
      <c r="N554" s="36"/>
      <c r="O554" s="36"/>
    </row>
    <row r="555" spans="13:15" x14ac:dyDescent="0.4">
      <c r="M555" s="36"/>
      <c r="N555" s="36"/>
      <c r="O555" s="36"/>
    </row>
    <row r="556" spans="13:15" x14ac:dyDescent="0.4">
      <c r="M556" s="36"/>
      <c r="N556" s="36"/>
      <c r="O556" s="36"/>
    </row>
    <row r="557" spans="13:15" x14ac:dyDescent="0.4">
      <c r="M557" s="36"/>
      <c r="N557" s="36"/>
      <c r="O557" s="36"/>
    </row>
    <row r="558" spans="13:15" x14ac:dyDescent="0.4">
      <c r="M558" s="36"/>
      <c r="N558" s="36"/>
      <c r="O558" s="36"/>
    </row>
    <row r="559" spans="13:15" x14ac:dyDescent="0.4">
      <c r="M559" s="36"/>
      <c r="N559" s="36"/>
      <c r="O559" s="36"/>
    </row>
    <row r="560" spans="13:15" x14ac:dyDescent="0.4">
      <c r="M560" s="36"/>
      <c r="N560" s="36"/>
      <c r="O560" s="36"/>
    </row>
    <row r="561" spans="13:15" x14ac:dyDescent="0.4">
      <c r="M561" s="36"/>
      <c r="N561" s="36"/>
      <c r="O561" s="36"/>
    </row>
    <row r="562" spans="13:15" x14ac:dyDescent="0.4">
      <c r="M562" s="36"/>
      <c r="N562" s="36"/>
      <c r="O562" s="36"/>
    </row>
    <row r="563" spans="13:15" x14ac:dyDescent="0.4">
      <c r="M563" s="36"/>
      <c r="N563" s="36"/>
      <c r="O563" s="36"/>
    </row>
    <row r="564" spans="13:15" x14ac:dyDescent="0.4">
      <c r="M564" s="36"/>
      <c r="N564" s="36"/>
      <c r="O564" s="36"/>
    </row>
    <row r="565" spans="13:15" x14ac:dyDescent="0.4">
      <c r="M565" s="36"/>
      <c r="N565" s="36"/>
      <c r="O565" s="36"/>
    </row>
    <row r="566" spans="13:15" x14ac:dyDescent="0.4">
      <c r="M566" s="36"/>
      <c r="N566" s="36"/>
      <c r="O566" s="36"/>
    </row>
    <row r="567" spans="13:15" x14ac:dyDescent="0.4">
      <c r="M567" s="36"/>
      <c r="N567" s="36"/>
      <c r="O567" s="36"/>
    </row>
    <row r="568" spans="13:15" x14ac:dyDescent="0.4">
      <c r="M568" s="36"/>
      <c r="N568" s="36"/>
      <c r="O568" s="36"/>
    </row>
    <row r="569" spans="13:15" x14ac:dyDescent="0.4">
      <c r="M569" s="36"/>
      <c r="N569" s="36"/>
      <c r="O569" s="36"/>
    </row>
    <row r="570" spans="13:15" x14ac:dyDescent="0.4">
      <c r="M570" s="36"/>
      <c r="N570" s="36"/>
      <c r="O570" s="36"/>
    </row>
    <row r="571" spans="13:15" x14ac:dyDescent="0.4">
      <c r="M571" s="36"/>
      <c r="N571" s="36"/>
      <c r="O571" s="36"/>
    </row>
    <row r="572" spans="13:15" x14ac:dyDescent="0.4">
      <c r="M572" s="36"/>
      <c r="N572" s="36"/>
      <c r="O572" s="36"/>
    </row>
    <row r="573" spans="13:15" x14ac:dyDescent="0.4">
      <c r="M573" s="36"/>
      <c r="N573" s="36"/>
      <c r="O573" s="36"/>
    </row>
    <row r="574" spans="13:15" x14ac:dyDescent="0.4">
      <c r="M574" s="36"/>
      <c r="N574" s="36"/>
      <c r="O574" s="36"/>
    </row>
    <row r="575" spans="13:15" x14ac:dyDescent="0.4">
      <c r="M575" s="36"/>
      <c r="N575" s="36"/>
      <c r="O575" s="36"/>
    </row>
    <row r="576" spans="13:15" x14ac:dyDescent="0.4">
      <c r="M576" s="36"/>
      <c r="N576" s="36"/>
      <c r="O576" s="36"/>
    </row>
    <row r="577" spans="13:15" x14ac:dyDescent="0.4">
      <c r="M577" s="36"/>
      <c r="N577" s="36"/>
      <c r="O577" s="36"/>
    </row>
    <row r="578" spans="13:15" x14ac:dyDescent="0.4">
      <c r="M578" s="36"/>
      <c r="N578" s="36"/>
      <c r="O578" s="36"/>
    </row>
    <row r="579" spans="13:15" x14ac:dyDescent="0.4">
      <c r="M579" s="36"/>
      <c r="N579" s="36"/>
      <c r="O579" s="36"/>
    </row>
    <row r="580" spans="13:15" x14ac:dyDescent="0.4">
      <c r="M580" s="36"/>
      <c r="N580" s="36"/>
      <c r="O580" s="36"/>
    </row>
    <row r="581" spans="13:15" x14ac:dyDescent="0.4">
      <c r="M581" s="36"/>
      <c r="N581" s="36"/>
      <c r="O581" s="36"/>
    </row>
    <row r="582" spans="13:15" x14ac:dyDescent="0.4">
      <c r="M582" s="36"/>
      <c r="N582" s="36"/>
      <c r="O582" s="36"/>
    </row>
    <row r="583" spans="13:15" x14ac:dyDescent="0.4">
      <c r="M583" s="36"/>
      <c r="N583" s="36"/>
      <c r="O583" s="36"/>
    </row>
    <row r="584" spans="13:15" x14ac:dyDescent="0.4">
      <c r="M584" s="36"/>
      <c r="N584" s="36"/>
      <c r="O584" s="36"/>
    </row>
    <row r="585" spans="13:15" x14ac:dyDescent="0.4">
      <c r="M585" s="36"/>
      <c r="N585" s="36"/>
      <c r="O585" s="36"/>
    </row>
    <row r="586" spans="13:15" x14ac:dyDescent="0.4">
      <c r="M586" s="36"/>
      <c r="N586" s="36"/>
      <c r="O586" s="36"/>
    </row>
    <row r="587" spans="13:15" x14ac:dyDescent="0.4">
      <c r="M587" s="36"/>
      <c r="N587" s="36"/>
      <c r="O587" s="36"/>
    </row>
    <row r="588" spans="13:15" x14ac:dyDescent="0.4">
      <c r="M588" s="36"/>
      <c r="N588" s="36"/>
      <c r="O588" s="36"/>
    </row>
    <row r="589" spans="13:15" x14ac:dyDescent="0.4">
      <c r="M589" s="36"/>
      <c r="N589" s="36"/>
      <c r="O589" s="36"/>
    </row>
    <row r="590" spans="13:15" x14ac:dyDescent="0.4">
      <c r="M590" s="36"/>
      <c r="N590" s="36"/>
      <c r="O590" s="36"/>
    </row>
    <row r="591" spans="13:15" x14ac:dyDescent="0.4">
      <c r="M591" s="36"/>
      <c r="N591" s="36"/>
      <c r="O591" s="36"/>
    </row>
    <row r="592" spans="13:15" x14ac:dyDescent="0.4">
      <c r="M592" s="36"/>
      <c r="N592" s="36"/>
      <c r="O592" s="36"/>
    </row>
    <row r="593" spans="13:15" x14ac:dyDescent="0.4">
      <c r="M593" s="36"/>
      <c r="N593" s="36"/>
      <c r="O593" s="36"/>
    </row>
    <row r="594" spans="13:15" x14ac:dyDescent="0.4">
      <c r="M594" s="36"/>
      <c r="N594" s="36"/>
      <c r="O594" s="36"/>
    </row>
    <row r="595" spans="13:15" x14ac:dyDescent="0.4">
      <c r="M595" s="36"/>
      <c r="N595" s="36"/>
      <c r="O595" s="36"/>
    </row>
    <row r="596" spans="13:15" x14ac:dyDescent="0.4">
      <c r="M596" s="36"/>
      <c r="N596" s="36"/>
      <c r="O596" s="36"/>
    </row>
    <row r="597" spans="13:15" x14ac:dyDescent="0.4">
      <c r="M597" s="36"/>
      <c r="N597" s="36"/>
      <c r="O597" s="36"/>
    </row>
    <row r="598" spans="13:15" x14ac:dyDescent="0.4">
      <c r="M598" s="36"/>
      <c r="N598" s="36"/>
      <c r="O598" s="36"/>
    </row>
    <row r="599" spans="13:15" x14ac:dyDescent="0.4">
      <c r="M599" s="36"/>
      <c r="N599" s="36"/>
      <c r="O599" s="36"/>
    </row>
    <row r="600" spans="13:15" x14ac:dyDescent="0.4">
      <c r="M600" s="36"/>
      <c r="N600" s="36"/>
      <c r="O600" s="36"/>
    </row>
    <row r="601" spans="13:15" x14ac:dyDescent="0.4">
      <c r="M601" s="36"/>
      <c r="N601" s="36"/>
      <c r="O601" s="36"/>
    </row>
    <row r="602" spans="13:15" x14ac:dyDescent="0.4">
      <c r="M602" s="36"/>
      <c r="N602" s="36"/>
      <c r="O602" s="36"/>
    </row>
    <row r="603" spans="13:15" x14ac:dyDescent="0.4">
      <c r="M603" s="36"/>
      <c r="N603" s="36"/>
      <c r="O603" s="36"/>
    </row>
    <row r="604" spans="13:15" x14ac:dyDescent="0.4">
      <c r="M604" s="36"/>
      <c r="N604" s="36"/>
      <c r="O604" s="36"/>
    </row>
    <row r="605" spans="13:15" x14ac:dyDescent="0.4">
      <c r="M605" s="36"/>
      <c r="N605" s="36"/>
      <c r="O605" s="36"/>
    </row>
    <row r="606" spans="13:15" x14ac:dyDescent="0.4">
      <c r="M606" s="36"/>
      <c r="N606" s="36"/>
      <c r="O606" s="36"/>
    </row>
    <row r="607" spans="13:15" x14ac:dyDescent="0.4">
      <c r="M607" s="36"/>
      <c r="N607" s="36"/>
      <c r="O607" s="36"/>
    </row>
    <row r="608" spans="13:15" x14ac:dyDescent="0.4">
      <c r="M608" s="36"/>
      <c r="N608" s="36"/>
      <c r="O608" s="36"/>
    </row>
    <row r="609" spans="13:15" x14ac:dyDescent="0.4">
      <c r="M609" s="36"/>
      <c r="N609" s="36"/>
      <c r="O609" s="36"/>
    </row>
    <row r="610" spans="13:15" x14ac:dyDescent="0.4">
      <c r="M610" s="36"/>
      <c r="N610" s="36"/>
      <c r="O610" s="36"/>
    </row>
    <row r="611" spans="13:15" x14ac:dyDescent="0.4">
      <c r="M611" s="36"/>
      <c r="N611" s="36"/>
      <c r="O611" s="36"/>
    </row>
    <row r="612" spans="13:15" x14ac:dyDescent="0.4">
      <c r="M612" s="36"/>
      <c r="N612" s="36"/>
      <c r="O612" s="36"/>
    </row>
    <row r="613" spans="13:15" x14ac:dyDescent="0.4">
      <c r="M613" s="36"/>
      <c r="N613" s="36"/>
      <c r="O613" s="36"/>
    </row>
    <row r="614" spans="13:15" x14ac:dyDescent="0.4">
      <c r="M614" s="36"/>
      <c r="N614" s="36"/>
      <c r="O614" s="36"/>
    </row>
    <row r="615" spans="13:15" x14ac:dyDescent="0.4">
      <c r="M615" s="36"/>
      <c r="N615" s="36"/>
      <c r="O615" s="36"/>
    </row>
    <row r="616" spans="13:15" x14ac:dyDescent="0.4">
      <c r="M616" s="36"/>
      <c r="N616" s="36"/>
      <c r="O616" s="36"/>
    </row>
    <row r="617" spans="13:15" x14ac:dyDescent="0.4">
      <c r="M617" s="36"/>
      <c r="N617" s="36"/>
      <c r="O617" s="36"/>
    </row>
    <row r="618" spans="13:15" x14ac:dyDescent="0.4">
      <c r="M618" s="36"/>
      <c r="N618" s="36"/>
      <c r="O618" s="36"/>
    </row>
    <row r="619" spans="13:15" x14ac:dyDescent="0.4">
      <c r="M619" s="36"/>
      <c r="N619" s="36"/>
      <c r="O619" s="36"/>
    </row>
    <row r="620" spans="13:15" x14ac:dyDescent="0.4">
      <c r="M620" s="36"/>
      <c r="N620" s="36"/>
      <c r="O620" s="36"/>
    </row>
    <row r="621" spans="13:15" x14ac:dyDescent="0.4">
      <c r="M621" s="36"/>
      <c r="N621" s="36"/>
      <c r="O621" s="36"/>
    </row>
    <row r="622" spans="13:15" x14ac:dyDescent="0.4">
      <c r="M622" s="36"/>
      <c r="N622" s="36"/>
      <c r="O622" s="36"/>
    </row>
    <row r="623" spans="13:15" x14ac:dyDescent="0.4">
      <c r="M623" s="36"/>
      <c r="N623" s="36"/>
      <c r="O623" s="36"/>
    </row>
    <row r="624" spans="13:15" x14ac:dyDescent="0.4">
      <c r="M624" s="36"/>
      <c r="N624" s="36"/>
      <c r="O624" s="36"/>
    </row>
    <row r="625" spans="13:15" x14ac:dyDescent="0.4">
      <c r="M625" s="36"/>
      <c r="N625" s="36"/>
      <c r="O625" s="36"/>
    </row>
    <row r="626" spans="13:15" x14ac:dyDescent="0.4">
      <c r="M626" s="36"/>
      <c r="N626" s="36"/>
      <c r="O626" s="36"/>
    </row>
    <row r="627" spans="13:15" x14ac:dyDescent="0.4">
      <c r="M627" s="36"/>
      <c r="N627" s="36"/>
      <c r="O627" s="36"/>
    </row>
    <row r="628" spans="13:15" x14ac:dyDescent="0.4">
      <c r="M628" s="36"/>
      <c r="N628" s="36"/>
      <c r="O628" s="36"/>
    </row>
    <row r="629" spans="13:15" x14ac:dyDescent="0.4">
      <c r="M629" s="36"/>
      <c r="N629" s="36"/>
      <c r="O629" s="36"/>
    </row>
    <row r="630" spans="13:15" x14ac:dyDescent="0.4">
      <c r="M630" s="36"/>
      <c r="N630" s="36"/>
      <c r="O630" s="36"/>
    </row>
    <row r="631" spans="13:15" x14ac:dyDescent="0.4">
      <c r="M631" s="36"/>
      <c r="N631" s="36"/>
      <c r="O631" s="36"/>
    </row>
    <row r="632" spans="13:15" x14ac:dyDescent="0.4">
      <c r="M632" s="36"/>
      <c r="N632" s="36"/>
      <c r="O632" s="36"/>
    </row>
    <row r="633" spans="13:15" x14ac:dyDescent="0.4">
      <c r="M633" s="36"/>
      <c r="N633" s="36"/>
      <c r="O633" s="36"/>
    </row>
    <row r="634" spans="13:15" x14ac:dyDescent="0.4">
      <c r="M634" s="36"/>
      <c r="N634" s="36"/>
      <c r="O634" s="36"/>
    </row>
    <row r="635" spans="13:15" x14ac:dyDescent="0.4">
      <c r="M635" s="36"/>
      <c r="N635" s="36"/>
      <c r="O635" s="36"/>
    </row>
    <row r="636" spans="13:15" x14ac:dyDescent="0.4">
      <c r="M636" s="36"/>
      <c r="N636" s="36"/>
      <c r="O636" s="36"/>
    </row>
    <row r="637" spans="13:15" x14ac:dyDescent="0.4">
      <c r="M637" s="36"/>
      <c r="N637" s="36"/>
      <c r="O637" s="36"/>
    </row>
    <row r="638" spans="13:15" x14ac:dyDescent="0.4">
      <c r="M638" s="36"/>
      <c r="N638" s="36"/>
      <c r="O638" s="36"/>
    </row>
    <row r="639" spans="13:15" x14ac:dyDescent="0.4">
      <c r="M639" s="36"/>
      <c r="N639" s="36"/>
      <c r="O639" s="36"/>
    </row>
    <row r="640" spans="13:15" x14ac:dyDescent="0.4">
      <c r="M640" s="36"/>
      <c r="N640" s="36"/>
      <c r="O640" s="36"/>
    </row>
    <row r="641" spans="13:15" x14ac:dyDescent="0.4">
      <c r="M641" s="36"/>
      <c r="N641" s="36"/>
      <c r="O641" s="36"/>
    </row>
    <row r="642" spans="13:15" x14ac:dyDescent="0.4">
      <c r="M642" s="36"/>
      <c r="N642" s="36"/>
      <c r="O642" s="36"/>
    </row>
    <row r="643" spans="13:15" x14ac:dyDescent="0.4">
      <c r="M643" s="36"/>
      <c r="N643" s="36"/>
      <c r="O643" s="36"/>
    </row>
    <row r="644" spans="13:15" x14ac:dyDescent="0.4">
      <c r="M644" s="36"/>
      <c r="N644" s="36"/>
      <c r="O644" s="36"/>
    </row>
    <row r="645" spans="13:15" x14ac:dyDescent="0.4">
      <c r="M645" s="36"/>
      <c r="N645" s="36"/>
      <c r="O645" s="36"/>
    </row>
    <row r="646" spans="13:15" x14ac:dyDescent="0.4">
      <c r="M646" s="36"/>
      <c r="N646" s="36"/>
      <c r="O646" s="36"/>
    </row>
    <row r="647" spans="13:15" x14ac:dyDescent="0.4">
      <c r="M647" s="36"/>
      <c r="N647" s="36"/>
      <c r="O647" s="36"/>
    </row>
    <row r="648" spans="13:15" x14ac:dyDescent="0.4">
      <c r="M648" s="36"/>
      <c r="N648" s="36"/>
      <c r="O648" s="36"/>
    </row>
    <row r="649" spans="13:15" x14ac:dyDescent="0.4">
      <c r="M649" s="36"/>
      <c r="N649" s="36"/>
      <c r="O649" s="36"/>
    </row>
    <row r="650" spans="13:15" x14ac:dyDescent="0.4">
      <c r="M650" s="36"/>
      <c r="N650" s="36"/>
      <c r="O650" s="36"/>
    </row>
    <row r="651" spans="13:15" x14ac:dyDescent="0.4">
      <c r="M651" s="36"/>
      <c r="N651" s="36"/>
      <c r="O651" s="36"/>
    </row>
    <row r="652" spans="13:15" x14ac:dyDescent="0.4">
      <c r="M652" s="36"/>
      <c r="N652" s="36"/>
      <c r="O652" s="36"/>
    </row>
    <row r="653" spans="13:15" x14ac:dyDescent="0.4">
      <c r="M653" s="36"/>
      <c r="N653" s="36"/>
      <c r="O653" s="36"/>
    </row>
    <row r="654" spans="13:15" x14ac:dyDescent="0.4">
      <c r="M654" s="36"/>
      <c r="N654" s="36"/>
      <c r="O654" s="36"/>
    </row>
    <row r="655" spans="13:15" x14ac:dyDescent="0.4">
      <c r="M655" s="36"/>
      <c r="N655" s="36"/>
      <c r="O655" s="36"/>
    </row>
    <row r="656" spans="13:15" x14ac:dyDescent="0.4">
      <c r="M656" s="36"/>
      <c r="N656" s="36"/>
      <c r="O656" s="36"/>
    </row>
    <row r="657" spans="13:15" x14ac:dyDescent="0.4">
      <c r="M657" s="36"/>
      <c r="N657" s="36"/>
      <c r="O657" s="36"/>
    </row>
    <row r="658" spans="13:15" x14ac:dyDescent="0.4">
      <c r="M658" s="36"/>
      <c r="N658" s="36"/>
      <c r="O658" s="36"/>
    </row>
    <row r="659" spans="13:15" x14ac:dyDescent="0.4">
      <c r="M659" s="36"/>
      <c r="N659" s="36"/>
      <c r="O659" s="36"/>
    </row>
    <row r="660" spans="13:15" x14ac:dyDescent="0.4">
      <c r="M660" s="36"/>
      <c r="N660" s="36"/>
      <c r="O660" s="36"/>
    </row>
    <row r="661" spans="13:15" x14ac:dyDescent="0.4">
      <c r="M661" s="36"/>
      <c r="N661" s="36"/>
      <c r="O661" s="36"/>
    </row>
    <row r="662" spans="13:15" x14ac:dyDescent="0.4">
      <c r="M662" s="36"/>
      <c r="N662" s="36"/>
      <c r="O662" s="36"/>
    </row>
    <row r="663" spans="13:15" x14ac:dyDescent="0.4">
      <c r="M663" s="36"/>
      <c r="N663" s="36"/>
      <c r="O663" s="36"/>
    </row>
    <row r="664" spans="13:15" x14ac:dyDescent="0.4">
      <c r="M664" s="36"/>
      <c r="N664" s="36"/>
      <c r="O664" s="36"/>
    </row>
    <row r="665" spans="13:15" x14ac:dyDescent="0.4">
      <c r="M665" s="36"/>
      <c r="N665" s="36"/>
      <c r="O665" s="36"/>
    </row>
    <row r="666" spans="13:15" x14ac:dyDescent="0.4">
      <c r="M666" s="36"/>
      <c r="N666" s="36"/>
      <c r="O666" s="36"/>
    </row>
    <row r="667" spans="13:15" x14ac:dyDescent="0.4">
      <c r="M667" s="36"/>
      <c r="N667" s="36"/>
      <c r="O667" s="36"/>
    </row>
    <row r="668" spans="13:15" x14ac:dyDescent="0.4">
      <c r="M668" s="36"/>
      <c r="N668" s="36"/>
      <c r="O668" s="36"/>
    </row>
    <row r="669" spans="13:15" x14ac:dyDescent="0.4">
      <c r="M669" s="36"/>
      <c r="N669" s="36"/>
      <c r="O669" s="36"/>
    </row>
    <row r="670" spans="13:15" x14ac:dyDescent="0.4">
      <c r="M670" s="36"/>
      <c r="N670" s="36"/>
      <c r="O670" s="36"/>
    </row>
    <row r="671" spans="13:15" x14ac:dyDescent="0.4">
      <c r="M671" s="36"/>
      <c r="N671" s="36"/>
      <c r="O671" s="36"/>
    </row>
    <row r="672" spans="13:15" x14ac:dyDescent="0.4">
      <c r="M672" s="36"/>
      <c r="N672" s="36"/>
      <c r="O672" s="36"/>
    </row>
    <row r="673" spans="13:15" x14ac:dyDescent="0.4">
      <c r="M673" s="36"/>
      <c r="N673" s="36"/>
      <c r="O673" s="36"/>
    </row>
    <row r="674" spans="13:15" x14ac:dyDescent="0.4">
      <c r="M674" s="36"/>
      <c r="N674" s="36"/>
      <c r="O674" s="36"/>
    </row>
    <row r="675" spans="13:15" x14ac:dyDescent="0.4">
      <c r="M675" s="36"/>
      <c r="N675" s="36"/>
      <c r="O675" s="36"/>
    </row>
    <row r="676" spans="13:15" x14ac:dyDescent="0.4">
      <c r="M676" s="36"/>
      <c r="N676" s="36"/>
      <c r="O676" s="36"/>
    </row>
    <row r="677" spans="13:15" x14ac:dyDescent="0.4">
      <c r="M677" s="36"/>
      <c r="N677" s="36"/>
      <c r="O677" s="36"/>
    </row>
    <row r="678" spans="13:15" x14ac:dyDescent="0.4">
      <c r="M678" s="36"/>
      <c r="N678" s="36"/>
      <c r="O678" s="36"/>
    </row>
    <row r="679" spans="13:15" x14ac:dyDescent="0.4">
      <c r="M679" s="36"/>
      <c r="N679" s="36"/>
      <c r="O679" s="36"/>
    </row>
    <row r="680" spans="13:15" x14ac:dyDescent="0.4">
      <c r="M680" s="36"/>
      <c r="N680" s="36"/>
      <c r="O680" s="36"/>
    </row>
    <row r="681" spans="13:15" x14ac:dyDescent="0.4">
      <c r="M681" s="36"/>
      <c r="N681" s="36"/>
      <c r="O681" s="36"/>
    </row>
    <row r="682" spans="13:15" x14ac:dyDescent="0.4">
      <c r="M682" s="36"/>
      <c r="N682" s="36"/>
      <c r="O682" s="36"/>
    </row>
    <row r="683" spans="13:15" x14ac:dyDescent="0.4">
      <c r="M683" s="36"/>
      <c r="N683" s="36"/>
      <c r="O683" s="36"/>
    </row>
    <row r="684" spans="13:15" x14ac:dyDescent="0.4">
      <c r="M684" s="36"/>
      <c r="N684" s="36"/>
      <c r="O684" s="36"/>
    </row>
    <row r="685" spans="13:15" x14ac:dyDescent="0.4">
      <c r="M685" s="36"/>
      <c r="N685" s="36"/>
      <c r="O685" s="36"/>
    </row>
    <row r="686" spans="13:15" x14ac:dyDescent="0.4">
      <c r="M686" s="36"/>
      <c r="N686" s="36"/>
      <c r="O686" s="36"/>
    </row>
    <row r="687" spans="13:15" x14ac:dyDescent="0.4">
      <c r="M687" s="36"/>
      <c r="N687" s="36"/>
      <c r="O687" s="36"/>
    </row>
    <row r="688" spans="13:15" x14ac:dyDescent="0.4">
      <c r="M688" s="36"/>
      <c r="N688" s="36"/>
      <c r="O688" s="36"/>
    </row>
    <row r="689" spans="13:15" x14ac:dyDescent="0.4">
      <c r="M689" s="36"/>
      <c r="N689" s="36"/>
      <c r="O689" s="36"/>
    </row>
    <row r="690" spans="13:15" x14ac:dyDescent="0.4">
      <c r="M690" s="36"/>
      <c r="N690" s="36"/>
      <c r="O690" s="36"/>
    </row>
    <row r="691" spans="13:15" x14ac:dyDescent="0.4">
      <c r="M691" s="36"/>
      <c r="N691" s="36"/>
      <c r="O691" s="36"/>
    </row>
    <row r="692" spans="13:15" x14ac:dyDescent="0.4">
      <c r="M692" s="36"/>
      <c r="N692" s="36"/>
      <c r="O692" s="36"/>
    </row>
    <row r="693" spans="13:15" x14ac:dyDescent="0.4">
      <c r="M693" s="36"/>
      <c r="N693" s="36"/>
      <c r="O693" s="36"/>
    </row>
    <row r="694" spans="13:15" x14ac:dyDescent="0.4">
      <c r="M694" s="36"/>
      <c r="N694" s="36"/>
      <c r="O694" s="36"/>
    </row>
    <row r="695" spans="13:15" x14ac:dyDescent="0.4">
      <c r="M695" s="36"/>
      <c r="N695" s="36"/>
      <c r="O695" s="36"/>
    </row>
    <row r="696" spans="13:15" x14ac:dyDescent="0.4">
      <c r="M696" s="36"/>
      <c r="N696" s="36"/>
      <c r="O696" s="36"/>
    </row>
    <row r="697" spans="13:15" x14ac:dyDescent="0.4">
      <c r="M697" s="36"/>
      <c r="N697" s="36"/>
      <c r="O697" s="36"/>
    </row>
    <row r="698" spans="13:15" x14ac:dyDescent="0.4">
      <c r="M698" s="36"/>
      <c r="N698" s="36"/>
      <c r="O698" s="36"/>
    </row>
    <row r="699" spans="13:15" x14ac:dyDescent="0.4">
      <c r="M699" s="36"/>
      <c r="N699" s="36"/>
      <c r="O699" s="36"/>
    </row>
    <row r="700" spans="13:15" x14ac:dyDescent="0.4">
      <c r="M700" s="36"/>
      <c r="N700" s="36"/>
      <c r="O700" s="36"/>
    </row>
    <row r="701" spans="13:15" x14ac:dyDescent="0.4">
      <c r="M701" s="36"/>
      <c r="N701" s="36"/>
      <c r="O701" s="36"/>
    </row>
    <row r="702" spans="13:15" x14ac:dyDescent="0.4">
      <c r="M702" s="36"/>
      <c r="N702" s="36"/>
      <c r="O702" s="36"/>
    </row>
    <row r="703" spans="13:15" x14ac:dyDescent="0.4">
      <c r="M703" s="36"/>
      <c r="N703" s="36"/>
      <c r="O703" s="36"/>
    </row>
    <row r="704" spans="13:15" x14ac:dyDescent="0.4">
      <c r="M704" s="36"/>
      <c r="N704" s="36"/>
      <c r="O704" s="36"/>
    </row>
    <row r="705" spans="13:15" x14ac:dyDescent="0.4">
      <c r="M705" s="36"/>
      <c r="N705" s="36"/>
      <c r="O705" s="36"/>
    </row>
    <row r="706" spans="13:15" x14ac:dyDescent="0.4">
      <c r="M706" s="36"/>
      <c r="N706" s="36"/>
      <c r="O706" s="36"/>
    </row>
    <row r="707" spans="13:15" x14ac:dyDescent="0.4">
      <c r="M707" s="36"/>
      <c r="N707" s="36"/>
      <c r="O707" s="36"/>
    </row>
    <row r="708" spans="13:15" x14ac:dyDescent="0.4">
      <c r="M708" s="36"/>
      <c r="N708" s="36"/>
      <c r="O708" s="36"/>
    </row>
    <row r="709" spans="13:15" x14ac:dyDescent="0.4">
      <c r="M709" s="36"/>
      <c r="N709" s="36"/>
      <c r="O709" s="36"/>
    </row>
    <row r="710" spans="13:15" x14ac:dyDescent="0.4">
      <c r="M710" s="36"/>
      <c r="N710" s="36"/>
      <c r="O710" s="36"/>
    </row>
    <row r="711" spans="13:15" x14ac:dyDescent="0.4">
      <c r="M711" s="36"/>
      <c r="N711" s="36"/>
      <c r="O711" s="36"/>
    </row>
    <row r="712" spans="13:15" x14ac:dyDescent="0.4">
      <c r="M712" s="36"/>
      <c r="N712" s="36"/>
      <c r="O712" s="36"/>
    </row>
    <row r="713" spans="13:15" x14ac:dyDescent="0.4">
      <c r="M713" s="36"/>
      <c r="N713" s="36"/>
      <c r="O713" s="36"/>
    </row>
    <row r="714" spans="13:15" x14ac:dyDescent="0.4">
      <c r="M714" s="36"/>
      <c r="N714" s="36"/>
      <c r="O714" s="36"/>
    </row>
    <row r="715" spans="13:15" x14ac:dyDescent="0.4">
      <c r="M715" s="36"/>
      <c r="N715" s="36"/>
      <c r="O715" s="36"/>
    </row>
    <row r="716" spans="13:15" x14ac:dyDescent="0.4">
      <c r="M716" s="36"/>
      <c r="N716" s="36"/>
      <c r="O716" s="36"/>
    </row>
    <row r="717" spans="13:15" x14ac:dyDescent="0.4">
      <c r="M717" s="36"/>
      <c r="N717" s="36"/>
      <c r="O717" s="36"/>
    </row>
    <row r="718" spans="13:15" x14ac:dyDescent="0.4">
      <c r="M718" s="36"/>
      <c r="N718" s="36"/>
      <c r="O718" s="36"/>
    </row>
    <row r="719" spans="13:15" x14ac:dyDescent="0.4">
      <c r="M719" s="36"/>
      <c r="N719" s="36"/>
      <c r="O719" s="36"/>
    </row>
    <row r="720" spans="13:15" x14ac:dyDescent="0.4">
      <c r="M720" s="36"/>
      <c r="N720" s="36"/>
      <c r="O720" s="36"/>
    </row>
    <row r="721" spans="13:15" x14ac:dyDescent="0.4">
      <c r="M721" s="36"/>
      <c r="N721" s="36"/>
      <c r="O721" s="36"/>
    </row>
    <row r="722" spans="13:15" x14ac:dyDescent="0.4">
      <c r="M722" s="36"/>
      <c r="N722" s="36"/>
      <c r="O722" s="36"/>
    </row>
    <row r="723" spans="13:15" x14ac:dyDescent="0.4">
      <c r="M723" s="36"/>
      <c r="N723" s="36"/>
      <c r="O723" s="36"/>
    </row>
    <row r="724" spans="13:15" x14ac:dyDescent="0.4">
      <c r="M724" s="36"/>
      <c r="N724" s="36"/>
      <c r="O724" s="36"/>
    </row>
    <row r="725" spans="13:15" x14ac:dyDescent="0.4">
      <c r="M725" s="36"/>
      <c r="N725" s="36"/>
      <c r="O725" s="36"/>
    </row>
    <row r="726" spans="13:15" x14ac:dyDescent="0.4">
      <c r="M726" s="36"/>
      <c r="N726" s="36"/>
      <c r="O726" s="36"/>
    </row>
    <row r="727" spans="13:15" x14ac:dyDescent="0.4">
      <c r="M727" s="36"/>
      <c r="N727" s="36"/>
      <c r="O727" s="36"/>
    </row>
    <row r="728" spans="13:15" x14ac:dyDescent="0.4">
      <c r="M728" s="36"/>
      <c r="N728" s="36"/>
      <c r="O728" s="36"/>
    </row>
    <row r="729" spans="13:15" x14ac:dyDescent="0.4">
      <c r="M729" s="36"/>
      <c r="N729" s="36"/>
      <c r="O729" s="36"/>
    </row>
    <row r="730" spans="13:15" x14ac:dyDescent="0.4">
      <c r="M730" s="36"/>
      <c r="N730" s="36"/>
      <c r="O730" s="36"/>
    </row>
    <row r="731" spans="13:15" x14ac:dyDescent="0.4">
      <c r="M731" s="36"/>
      <c r="N731" s="36"/>
      <c r="O731" s="36"/>
    </row>
    <row r="732" spans="13:15" x14ac:dyDescent="0.4">
      <c r="M732" s="36"/>
      <c r="N732" s="36"/>
      <c r="O732" s="36"/>
    </row>
    <row r="733" spans="13:15" x14ac:dyDescent="0.4">
      <c r="M733" s="36"/>
      <c r="N733" s="36"/>
      <c r="O733" s="36"/>
    </row>
    <row r="734" spans="13:15" x14ac:dyDescent="0.4">
      <c r="M734" s="36"/>
      <c r="N734" s="36"/>
      <c r="O734" s="36"/>
    </row>
    <row r="735" spans="13:15" x14ac:dyDescent="0.4">
      <c r="M735" s="36"/>
      <c r="N735" s="36"/>
      <c r="O735" s="36"/>
    </row>
    <row r="736" spans="13:15" x14ac:dyDescent="0.4">
      <c r="M736" s="36"/>
      <c r="N736" s="36"/>
      <c r="O736" s="36"/>
    </row>
    <row r="737" spans="13:15" x14ac:dyDescent="0.4">
      <c r="M737" s="36"/>
      <c r="N737" s="36"/>
      <c r="O737" s="36"/>
    </row>
    <row r="738" spans="13:15" x14ac:dyDescent="0.4">
      <c r="M738" s="36"/>
      <c r="N738" s="36"/>
      <c r="O738" s="36"/>
    </row>
    <row r="739" spans="13:15" x14ac:dyDescent="0.4">
      <c r="M739" s="36"/>
      <c r="N739" s="36"/>
      <c r="O739" s="36"/>
    </row>
    <row r="740" spans="13:15" x14ac:dyDescent="0.4">
      <c r="M740" s="36"/>
      <c r="N740" s="36"/>
      <c r="O740" s="36"/>
    </row>
    <row r="741" spans="13:15" x14ac:dyDescent="0.4">
      <c r="M741" s="36"/>
      <c r="N741" s="36"/>
      <c r="O741" s="36"/>
    </row>
    <row r="742" spans="13:15" x14ac:dyDescent="0.4">
      <c r="M742" s="36"/>
      <c r="N742" s="36"/>
      <c r="O742" s="36"/>
    </row>
    <row r="743" spans="13:15" x14ac:dyDescent="0.4">
      <c r="M743" s="36"/>
      <c r="N743" s="36"/>
      <c r="O743" s="36"/>
    </row>
    <row r="744" spans="13:15" x14ac:dyDescent="0.4">
      <c r="M744" s="36"/>
      <c r="N744" s="36"/>
      <c r="O744" s="36"/>
    </row>
    <row r="745" spans="13:15" x14ac:dyDescent="0.4">
      <c r="M745" s="36"/>
      <c r="N745" s="36"/>
      <c r="O745" s="36"/>
    </row>
    <row r="746" spans="13:15" x14ac:dyDescent="0.4">
      <c r="M746" s="36"/>
      <c r="N746" s="36"/>
      <c r="O746" s="36"/>
    </row>
    <row r="747" spans="13:15" x14ac:dyDescent="0.4">
      <c r="M747" s="36"/>
      <c r="N747" s="36"/>
      <c r="O747" s="36"/>
    </row>
    <row r="748" spans="13:15" x14ac:dyDescent="0.4">
      <c r="M748" s="36"/>
      <c r="N748" s="36"/>
      <c r="O748" s="36"/>
    </row>
    <row r="749" spans="13:15" x14ac:dyDescent="0.4">
      <c r="M749" s="36"/>
      <c r="N749" s="36"/>
      <c r="O749" s="36"/>
    </row>
    <row r="750" spans="13:15" x14ac:dyDescent="0.4">
      <c r="M750" s="36"/>
      <c r="N750" s="36"/>
      <c r="O750" s="36"/>
    </row>
    <row r="751" spans="13:15" x14ac:dyDescent="0.4">
      <c r="M751" s="36"/>
      <c r="N751" s="36"/>
      <c r="O751" s="36"/>
    </row>
    <row r="752" spans="13:15" x14ac:dyDescent="0.4">
      <c r="M752" s="36"/>
      <c r="N752" s="36"/>
      <c r="O752" s="36"/>
    </row>
    <row r="753" spans="13:15" x14ac:dyDescent="0.4">
      <c r="M753" s="36"/>
      <c r="N753" s="36"/>
      <c r="O753" s="36"/>
    </row>
    <row r="754" spans="13:15" x14ac:dyDescent="0.4">
      <c r="M754" s="36"/>
      <c r="N754" s="36"/>
      <c r="O754" s="36"/>
    </row>
    <row r="755" spans="13:15" x14ac:dyDescent="0.4">
      <c r="M755" s="36"/>
      <c r="N755" s="36"/>
      <c r="O755" s="36"/>
    </row>
    <row r="756" spans="13:15" x14ac:dyDescent="0.4">
      <c r="M756" s="36"/>
      <c r="N756" s="36"/>
      <c r="O756" s="36"/>
    </row>
    <row r="757" spans="13:15" x14ac:dyDescent="0.4">
      <c r="M757" s="36"/>
      <c r="N757" s="36"/>
      <c r="O757" s="36"/>
    </row>
    <row r="758" spans="13:15" x14ac:dyDescent="0.4">
      <c r="M758" s="36"/>
      <c r="N758" s="36"/>
      <c r="O758" s="36"/>
    </row>
    <row r="759" spans="13:15" x14ac:dyDescent="0.4">
      <c r="M759" s="36"/>
      <c r="N759" s="36"/>
      <c r="O759" s="36"/>
    </row>
    <row r="760" spans="13:15" x14ac:dyDescent="0.4">
      <c r="M760" s="36"/>
      <c r="N760" s="36"/>
      <c r="O760" s="36"/>
    </row>
    <row r="761" spans="13:15" x14ac:dyDescent="0.4">
      <c r="M761" s="36"/>
      <c r="N761" s="36"/>
      <c r="O761" s="36"/>
    </row>
    <row r="762" spans="13:15" x14ac:dyDescent="0.4">
      <c r="M762" s="36"/>
      <c r="N762" s="36"/>
      <c r="O762" s="36"/>
    </row>
    <row r="763" spans="13:15" x14ac:dyDescent="0.4">
      <c r="M763" s="36"/>
      <c r="N763" s="36"/>
      <c r="O763" s="36"/>
    </row>
    <row r="764" spans="13:15" x14ac:dyDescent="0.4">
      <c r="M764" s="36"/>
      <c r="N764" s="36"/>
      <c r="O764" s="36"/>
    </row>
    <row r="765" spans="13:15" x14ac:dyDescent="0.4">
      <c r="M765" s="36"/>
      <c r="N765" s="36"/>
      <c r="O765" s="36"/>
    </row>
    <row r="766" spans="13:15" x14ac:dyDescent="0.4">
      <c r="M766" s="36"/>
      <c r="N766" s="36"/>
      <c r="O766" s="36"/>
    </row>
    <row r="767" spans="13:15" x14ac:dyDescent="0.4">
      <c r="M767" s="36"/>
      <c r="N767" s="36"/>
      <c r="O767" s="36"/>
    </row>
    <row r="768" spans="13:15" x14ac:dyDescent="0.4">
      <c r="M768" s="36"/>
      <c r="N768" s="36"/>
      <c r="O768" s="36"/>
    </row>
    <row r="769" spans="13:15" x14ac:dyDescent="0.4">
      <c r="M769" s="36"/>
      <c r="N769" s="36"/>
      <c r="O769" s="36"/>
    </row>
    <row r="770" spans="13:15" x14ac:dyDescent="0.4">
      <c r="M770" s="36"/>
      <c r="N770" s="36"/>
      <c r="O770" s="36"/>
    </row>
    <row r="771" spans="13:15" x14ac:dyDescent="0.4">
      <c r="M771" s="36"/>
      <c r="N771" s="36"/>
      <c r="O771" s="36"/>
    </row>
    <row r="772" spans="13:15" x14ac:dyDescent="0.4">
      <c r="M772" s="36"/>
      <c r="N772" s="36"/>
      <c r="O772" s="36"/>
    </row>
    <row r="773" spans="13:15" x14ac:dyDescent="0.4">
      <c r="M773" s="36"/>
      <c r="N773" s="36"/>
      <c r="O773" s="36"/>
    </row>
    <row r="774" spans="13:15" x14ac:dyDescent="0.4">
      <c r="M774" s="36"/>
      <c r="N774" s="36"/>
      <c r="O774" s="36"/>
    </row>
    <row r="775" spans="13:15" x14ac:dyDescent="0.4">
      <c r="M775" s="36"/>
      <c r="N775" s="36"/>
      <c r="O775" s="36"/>
    </row>
    <row r="776" spans="13:15" x14ac:dyDescent="0.4">
      <c r="M776" s="36"/>
      <c r="N776" s="36"/>
      <c r="O776" s="36"/>
    </row>
    <row r="777" spans="13:15" x14ac:dyDescent="0.4">
      <c r="M777" s="36"/>
      <c r="N777" s="36"/>
      <c r="O777" s="36"/>
    </row>
    <row r="778" spans="13:15" x14ac:dyDescent="0.4">
      <c r="M778" s="36"/>
      <c r="N778" s="36"/>
      <c r="O778" s="36"/>
    </row>
    <row r="779" spans="13:15" x14ac:dyDescent="0.4">
      <c r="M779" s="36"/>
      <c r="N779" s="36"/>
      <c r="O779" s="36"/>
    </row>
    <row r="780" spans="13:15" x14ac:dyDescent="0.4">
      <c r="M780" s="36"/>
      <c r="N780" s="36"/>
      <c r="O780" s="36"/>
    </row>
    <row r="781" spans="13:15" x14ac:dyDescent="0.4">
      <c r="M781" s="36"/>
      <c r="N781" s="36"/>
      <c r="O781" s="36"/>
    </row>
    <row r="782" spans="13:15" x14ac:dyDescent="0.4">
      <c r="M782" s="36"/>
      <c r="N782" s="36"/>
      <c r="O782" s="36"/>
    </row>
    <row r="783" spans="13:15" x14ac:dyDescent="0.4">
      <c r="M783" s="36"/>
      <c r="N783" s="36"/>
      <c r="O783" s="36"/>
    </row>
    <row r="784" spans="13:15" x14ac:dyDescent="0.4">
      <c r="M784" s="36"/>
      <c r="N784" s="36"/>
      <c r="O784" s="36"/>
    </row>
    <row r="785" spans="13:15" x14ac:dyDescent="0.4">
      <c r="M785" s="36"/>
      <c r="N785" s="36"/>
      <c r="O785" s="36"/>
    </row>
    <row r="786" spans="13:15" x14ac:dyDescent="0.4">
      <c r="M786" s="36"/>
      <c r="N786" s="36"/>
      <c r="O786" s="36"/>
    </row>
    <row r="787" spans="13:15" x14ac:dyDescent="0.4">
      <c r="M787" s="36"/>
      <c r="N787" s="36"/>
      <c r="O787" s="36"/>
    </row>
    <row r="788" spans="13:15" x14ac:dyDescent="0.4">
      <c r="M788" s="36"/>
      <c r="N788" s="36"/>
      <c r="O788" s="36"/>
    </row>
    <row r="789" spans="13:15" x14ac:dyDescent="0.4">
      <c r="M789" s="36"/>
      <c r="N789" s="36"/>
      <c r="O789" s="36"/>
    </row>
    <row r="790" spans="13:15" x14ac:dyDescent="0.4">
      <c r="M790" s="36"/>
      <c r="N790" s="36"/>
      <c r="O790" s="36"/>
    </row>
    <row r="791" spans="13:15" x14ac:dyDescent="0.4">
      <c r="M791" s="36"/>
      <c r="N791" s="36"/>
      <c r="O791" s="36"/>
    </row>
    <row r="792" spans="13:15" x14ac:dyDescent="0.4">
      <c r="M792" s="36"/>
      <c r="N792" s="36"/>
      <c r="O792" s="36"/>
    </row>
    <row r="793" spans="13:15" x14ac:dyDescent="0.4">
      <c r="M793" s="36"/>
      <c r="N793" s="36"/>
      <c r="O793" s="36"/>
    </row>
    <row r="794" spans="13:15" x14ac:dyDescent="0.4">
      <c r="M794" s="36"/>
      <c r="N794" s="36"/>
      <c r="O794" s="36"/>
    </row>
    <row r="795" spans="13:15" x14ac:dyDescent="0.4">
      <c r="M795" s="36"/>
      <c r="N795" s="36"/>
      <c r="O795" s="36"/>
    </row>
    <row r="796" spans="13:15" x14ac:dyDescent="0.4">
      <c r="M796" s="36"/>
      <c r="N796" s="36"/>
      <c r="O796" s="36"/>
    </row>
    <row r="797" spans="13:15" x14ac:dyDescent="0.4">
      <c r="M797" s="36"/>
      <c r="N797" s="36"/>
      <c r="O797" s="36"/>
    </row>
    <row r="798" spans="13:15" x14ac:dyDescent="0.4">
      <c r="M798" s="36"/>
      <c r="N798" s="36"/>
      <c r="O798" s="36"/>
    </row>
    <row r="799" spans="13:15" x14ac:dyDescent="0.4">
      <c r="M799" s="36"/>
      <c r="N799" s="36"/>
      <c r="O799" s="36"/>
    </row>
    <row r="800" spans="13:15" x14ac:dyDescent="0.4">
      <c r="M800" s="36"/>
      <c r="N800" s="36"/>
      <c r="O800" s="36"/>
    </row>
    <row r="801" spans="13:15" x14ac:dyDescent="0.4">
      <c r="M801" s="36"/>
      <c r="N801" s="36"/>
      <c r="O801" s="36"/>
    </row>
    <row r="802" spans="13:15" x14ac:dyDescent="0.4">
      <c r="M802" s="36"/>
      <c r="N802" s="36"/>
      <c r="O802" s="36"/>
    </row>
    <row r="803" spans="13:15" x14ac:dyDescent="0.4">
      <c r="M803" s="36"/>
      <c r="N803" s="36"/>
      <c r="O803" s="36"/>
    </row>
    <row r="804" spans="13:15" x14ac:dyDescent="0.4">
      <c r="M804" s="36"/>
      <c r="N804" s="36"/>
      <c r="O804" s="36"/>
    </row>
    <row r="805" spans="13:15" x14ac:dyDescent="0.4">
      <c r="M805" s="36"/>
      <c r="N805" s="36"/>
      <c r="O805" s="36"/>
    </row>
    <row r="806" spans="13:15" x14ac:dyDescent="0.4">
      <c r="M806" s="36"/>
      <c r="N806" s="36"/>
      <c r="O806" s="36"/>
    </row>
    <row r="807" spans="13:15" x14ac:dyDescent="0.4">
      <c r="M807" s="36"/>
      <c r="N807" s="36"/>
      <c r="O807" s="36"/>
    </row>
    <row r="808" spans="13:15" x14ac:dyDescent="0.4">
      <c r="M808" s="36"/>
      <c r="N808" s="36"/>
      <c r="O808" s="36"/>
    </row>
    <row r="809" spans="13:15" x14ac:dyDescent="0.4">
      <c r="M809" s="36"/>
      <c r="N809" s="36"/>
      <c r="O809" s="36"/>
    </row>
    <row r="810" spans="13:15" x14ac:dyDescent="0.4">
      <c r="M810" s="36"/>
      <c r="N810" s="36"/>
      <c r="O810" s="36"/>
    </row>
    <row r="811" spans="13:15" x14ac:dyDescent="0.4">
      <c r="M811" s="36"/>
      <c r="N811" s="36"/>
      <c r="O811" s="36"/>
    </row>
    <row r="812" spans="13:15" x14ac:dyDescent="0.4">
      <c r="M812" s="36"/>
      <c r="N812" s="36"/>
      <c r="O812" s="36"/>
    </row>
    <row r="813" spans="13:15" x14ac:dyDescent="0.4">
      <c r="M813" s="36"/>
      <c r="N813" s="36"/>
      <c r="O813" s="36"/>
    </row>
    <row r="814" spans="13:15" x14ac:dyDescent="0.4">
      <c r="M814" s="36"/>
      <c r="N814" s="36"/>
      <c r="O814" s="36"/>
    </row>
    <row r="815" spans="13:15" x14ac:dyDescent="0.4">
      <c r="M815" s="36"/>
      <c r="N815" s="36"/>
      <c r="O815" s="36"/>
    </row>
    <row r="816" spans="13:15" x14ac:dyDescent="0.4">
      <c r="M816" s="36"/>
      <c r="N816" s="36"/>
      <c r="O816" s="36"/>
    </row>
    <row r="817" spans="13:15" x14ac:dyDescent="0.4">
      <c r="M817" s="36"/>
      <c r="N817" s="36"/>
      <c r="O817" s="36"/>
    </row>
    <row r="818" spans="13:15" x14ac:dyDescent="0.4">
      <c r="M818" s="36"/>
      <c r="N818" s="36"/>
      <c r="O818" s="36"/>
    </row>
    <row r="819" spans="13:15" x14ac:dyDescent="0.4">
      <c r="M819" s="36"/>
      <c r="N819" s="36"/>
      <c r="O819" s="36"/>
    </row>
    <row r="820" spans="13:15" x14ac:dyDescent="0.4">
      <c r="M820" s="36"/>
      <c r="N820" s="36"/>
      <c r="O820" s="36"/>
    </row>
    <row r="821" spans="13:15" x14ac:dyDescent="0.4">
      <c r="M821" s="36"/>
      <c r="N821" s="36"/>
      <c r="O821" s="36"/>
    </row>
    <row r="822" spans="13:15" x14ac:dyDescent="0.4">
      <c r="M822" s="36"/>
      <c r="N822" s="36"/>
      <c r="O822" s="36"/>
    </row>
    <row r="823" spans="13:15" x14ac:dyDescent="0.4">
      <c r="M823" s="36"/>
      <c r="N823" s="36"/>
      <c r="O823" s="36"/>
    </row>
    <row r="824" spans="13:15" x14ac:dyDescent="0.4">
      <c r="M824" s="36"/>
      <c r="N824" s="36"/>
      <c r="O824" s="36"/>
    </row>
    <row r="825" spans="13:15" x14ac:dyDescent="0.4">
      <c r="M825" s="36"/>
      <c r="N825" s="36"/>
      <c r="O825" s="36"/>
    </row>
    <row r="826" spans="13:15" x14ac:dyDescent="0.4">
      <c r="M826" s="36"/>
      <c r="N826" s="36"/>
      <c r="O826" s="36"/>
    </row>
    <row r="827" spans="13:15" x14ac:dyDescent="0.4">
      <c r="M827" s="36"/>
      <c r="N827" s="36"/>
      <c r="O827" s="36"/>
    </row>
    <row r="828" spans="13:15" x14ac:dyDescent="0.4">
      <c r="M828" s="36"/>
      <c r="N828" s="36"/>
      <c r="O828" s="36"/>
    </row>
    <row r="829" spans="13:15" x14ac:dyDescent="0.4">
      <c r="M829" s="36"/>
      <c r="N829" s="36"/>
      <c r="O829" s="36"/>
    </row>
    <row r="830" spans="13:15" x14ac:dyDescent="0.4">
      <c r="M830" s="36"/>
      <c r="N830" s="36"/>
      <c r="O830" s="36"/>
    </row>
    <row r="831" spans="13:15" x14ac:dyDescent="0.4">
      <c r="M831" s="36"/>
      <c r="N831" s="36"/>
      <c r="O831" s="36"/>
    </row>
    <row r="832" spans="13:15" x14ac:dyDescent="0.4">
      <c r="M832" s="36"/>
      <c r="N832" s="36"/>
      <c r="O832" s="36"/>
    </row>
    <row r="833" spans="13:15" x14ac:dyDescent="0.4">
      <c r="M833" s="36"/>
      <c r="N833" s="36"/>
      <c r="O833" s="36"/>
    </row>
    <row r="834" spans="13:15" x14ac:dyDescent="0.4">
      <c r="M834" s="36"/>
      <c r="N834" s="36"/>
      <c r="O834" s="36"/>
    </row>
    <row r="835" spans="13:15" x14ac:dyDescent="0.4">
      <c r="M835" s="36"/>
      <c r="N835" s="36"/>
      <c r="O835" s="36"/>
    </row>
    <row r="836" spans="13:15" x14ac:dyDescent="0.4">
      <c r="M836" s="36"/>
      <c r="N836" s="36"/>
      <c r="O836" s="36"/>
    </row>
    <row r="837" spans="13:15" x14ac:dyDescent="0.4">
      <c r="M837" s="36"/>
      <c r="N837" s="36"/>
      <c r="O837" s="36"/>
    </row>
    <row r="838" spans="13:15" x14ac:dyDescent="0.4">
      <c r="M838" s="36"/>
      <c r="N838" s="36"/>
      <c r="O838" s="36"/>
    </row>
    <row r="839" spans="13:15" x14ac:dyDescent="0.4">
      <c r="M839" s="36"/>
      <c r="N839" s="36"/>
      <c r="O839" s="36"/>
    </row>
    <row r="840" spans="13:15" x14ac:dyDescent="0.4">
      <c r="M840" s="36"/>
      <c r="N840" s="36"/>
      <c r="O840" s="36"/>
    </row>
    <row r="841" spans="13:15" x14ac:dyDescent="0.4">
      <c r="M841" s="36"/>
      <c r="N841" s="36"/>
      <c r="O841" s="36"/>
    </row>
    <row r="842" spans="13:15" x14ac:dyDescent="0.4">
      <c r="M842" s="36"/>
      <c r="N842" s="36"/>
      <c r="O842" s="36"/>
    </row>
    <row r="843" spans="13:15" x14ac:dyDescent="0.4">
      <c r="M843" s="36"/>
      <c r="N843" s="36"/>
      <c r="O843" s="36"/>
    </row>
    <row r="844" spans="13:15" x14ac:dyDescent="0.4">
      <c r="M844" s="36"/>
      <c r="N844" s="36"/>
      <c r="O844" s="36"/>
    </row>
    <row r="845" spans="13:15" x14ac:dyDescent="0.4">
      <c r="M845" s="36"/>
      <c r="N845" s="36"/>
      <c r="O845" s="36"/>
    </row>
    <row r="846" spans="13:15" x14ac:dyDescent="0.4">
      <c r="M846" s="36"/>
      <c r="N846" s="36"/>
      <c r="O846" s="36"/>
    </row>
    <row r="847" spans="13:15" x14ac:dyDescent="0.4">
      <c r="M847" s="36"/>
      <c r="N847" s="36"/>
      <c r="O847" s="36"/>
    </row>
    <row r="848" spans="13:15" x14ac:dyDescent="0.4">
      <c r="M848" s="36"/>
      <c r="N848" s="36"/>
      <c r="O848" s="36"/>
    </row>
    <row r="849" spans="13:15" x14ac:dyDescent="0.4">
      <c r="M849" s="36"/>
      <c r="N849" s="36"/>
      <c r="O849" s="36"/>
    </row>
    <row r="850" spans="13:15" x14ac:dyDescent="0.4">
      <c r="M850" s="36"/>
      <c r="N850" s="36"/>
      <c r="O850" s="36"/>
    </row>
    <row r="851" spans="13:15" x14ac:dyDescent="0.4">
      <c r="M851" s="36"/>
      <c r="N851" s="36"/>
      <c r="O851" s="36"/>
    </row>
    <row r="852" spans="13:15" x14ac:dyDescent="0.4">
      <c r="M852" s="36"/>
      <c r="N852" s="36"/>
      <c r="O852" s="36"/>
    </row>
    <row r="853" spans="13:15" x14ac:dyDescent="0.4">
      <c r="M853" s="36"/>
      <c r="N853" s="36"/>
      <c r="O853" s="36"/>
    </row>
    <row r="854" spans="13:15" x14ac:dyDescent="0.4">
      <c r="M854" s="36"/>
      <c r="N854" s="36"/>
      <c r="O854" s="36"/>
    </row>
    <row r="855" spans="13:15" x14ac:dyDescent="0.4">
      <c r="M855" s="36"/>
      <c r="N855" s="36"/>
      <c r="O855" s="36"/>
    </row>
    <row r="856" spans="13:15" x14ac:dyDescent="0.4">
      <c r="M856" s="36"/>
      <c r="N856" s="36"/>
      <c r="O856" s="36"/>
    </row>
    <row r="857" spans="13:15" x14ac:dyDescent="0.4">
      <c r="M857" s="36"/>
      <c r="N857" s="36"/>
      <c r="O857" s="36"/>
    </row>
    <row r="858" spans="13:15" x14ac:dyDescent="0.4">
      <c r="M858" s="36"/>
      <c r="N858" s="36"/>
      <c r="O858" s="36"/>
    </row>
    <row r="859" spans="13:15" x14ac:dyDescent="0.4">
      <c r="M859" s="36"/>
      <c r="N859" s="36"/>
      <c r="O859" s="36"/>
    </row>
    <row r="860" spans="13:15" x14ac:dyDescent="0.4">
      <c r="M860" s="36"/>
      <c r="N860" s="36"/>
      <c r="O860" s="36"/>
    </row>
    <row r="861" spans="13:15" x14ac:dyDescent="0.4">
      <c r="M861" s="36"/>
      <c r="N861" s="36"/>
      <c r="O861" s="36"/>
    </row>
    <row r="862" spans="13:15" x14ac:dyDescent="0.4">
      <c r="M862" s="36"/>
      <c r="N862" s="36"/>
      <c r="O862" s="36"/>
    </row>
    <row r="863" spans="13:15" x14ac:dyDescent="0.4">
      <c r="M863" s="36"/>
      <c r="N863" s="36"/>
      <c r="O863" s="36"/>
    </row>
    <row r="864" spans="13:15" x14ac:dyDescent="0.4">
      <c r="M864" s="36"/>
      <c r="N864" s="36"/>
      <c r="O864" s="36"/>
    </row>
    <row r="865" spans="13:15" x14ac:dyDescent="0.4">
      <c r="M865" s="36"/>
      <c r="N865" s="36"/>
      <c r="O865" s="36"/>
    </row>
    <row r="866" spans="13:15" x14ac:dyDescent="0.4">
      <c r="M866" s="36"/>
      <c r="N866" s="36"/>
      <c r="O866" s="36"/>
    </row>
    <row r="867" spans="13:15" x14ac:dyDescent="0.4">
      <c r="M867" s="36"/>
      <c r="N867" s="36"/>
      <c r="O867" s="36"/>
    </row>
    <row r="868" spans="13:15" x14ac:dyDescent="0.4">
      <c r="M868" s="36"/>
      <c r="N868" s="36"/>
      <c r="O868" s="36"/>
    </row>
    <row r="869" spans="13:15" x14ac:dyDescent="0.4">
      <c r="M869" s="36"/>
      <c r="N869" s="36"/>
      <c r="O869" s="36"/>
    </row>
    <row r="870" spans="13:15" x14ac:dyDescent="0.4">
      <c r="M870" s="36"/>
      <c r="N870" s="36"/>
      <c r="O870" s="36"/>
    </row>
    <row r="871" spans="13:15" x14ac:dyDescent="0.4">
      <c r="M871" s="36"/>
      <c r="N871" s="36"/>
      <c r="O871" s="36"/>
    </row>
    <row r="872" spans="13:15" x14ac:dyDescent="0.4">
      <c r="M872" s="36"/>
      <c r="N872" s="36"/>
      <c r="O872" s="36"/>
    </row>
    <row r="873" spans="13:15" x14ac:dyDescent="0.4">
      <c r="M873" s="36"/>
      <c r="N873" s="36"/>
      <c r="O873" s="36"/>
    </row>
    <row r="874" spans="13:15" x14ac:dyDescent="0.4">
      <c r="M874" s="36"/>
      <c r="N874" s="36"/>
      <c r="O874" s="36"/>
    </row>
    <row r="875" spans="13:15" x14ac:dyDescent="0.4">
      <c r="M875" s="36"/>
      <c r="N875" s="36"/>
      <c r="O875" s="36"/>
    </row>
    <row r="876" spans="13:15" x14ac:dyDescent="0.4">
      <c r="M876" s="36"/>
      <c r="N876" s="36"/>
      <c r="O876" s="36"/>
    </row>
    <row r="877" spans="13:15" x14ac:dyDescent="0.4">
      <c r="M877" s="36"/>
      <c r="N877" s="36"/>
      <c r="O877" s="36"/>
    </row>
    <row r="878" spans="13:15" x14ac:dyDescent="0.4">
      <c r="M878" s="36"/>
      <c r="N878" s="36"/>
      <c r="O878" s="36"/>
    </row>
    <row r="879" spans="13:15" x14ac:dyDescent="0.4">
      <c r="M879" s="36"/>
      <c r="N879" s="36"/>
      <c r="O879" s="36"/>
    </row>
    <row r="880" spans="13:15" x14ac:dyDescent="0.4">
      <c r="M880" s="36"/>
      <c r="N880" s="36"/>
      <c r="O880" s="36"/>
    </row>
    <row r="881" spans="13:15" x14ac:dyDescent="0.4">
      <c r="M881" s="36"/>
      <c r="N881" s="36"/>
      <c r="O881" s="36"/>
    </row>
    <row r="882" spans="13:15" x14ac:dyDescent="0.4">
      <c r="M882" s="36"/>
      <c r="N882" s="36"/>
      <c r="O882" s="36"/>
    </row>
    <row r="883" spans="13:15" x14ac:dyDescent="0.4">
      <c r="M883" s="36"/>
      <c r="N883" s="36"/>
      <c r="O883" s="36"/>
    </row>
    <row r="884" spans="13:15" x14ac:dyDescent="0.4">
      <c r="M884" s="36"/>
      <c r="N884" s="36"/>
      <c r="O884" s="36"/>
    </row>
    <row r="885" spans="13:15" x14ac:dyDescent="0.4">
      <c r="M885" s="36"/>
      <c r="N885" s="36"/>
      <c r="O885" s="36"/>
    </row>
    <row r="886" spans="13:15" x14ac:dyDescent="0.4">
      <c r="M886" s="36"/>
      <c r="N886" s="36"/>
      <c r="O886" s="36"/>
    </row>
    <row r="887" spans="13:15" x14ac:dyDescent="0.4">
      <c r="M887" s="36"/>
      <c r="N887" s="36"/>
      <c r="O887" s="36"/>
    </row>
    <row r="888" spans="13:15" x14ac:dyDescent="0.4">
      <c r="M888" s="36"/>
      <c r="N888" s="36"/>
      <c r="O888" s="36"/>
    </row>
    <row r="889" spans="13:15" x14ac:dyDescent="0.4">
      <c r="M889" s="36"/>
      <c r="N889" s="36"/>
      <c r="O889" s="36"/>
    </row>
    <row r="890" spans="13:15" x14ac:dyDescent="0.4">
      <c r="M890" s="36"/>
      <c r="N890" s="36"/>
      <c r="O890" s="36"/>
    </row>
    <row r="891" spans="13:15" x14ac:dyDescent="0.4">
      <c r="M891" s="36"/>
      <c r="N891" s="36"/>
      <c r="O891" s="36"/>
    </row>
    <row r="892" spans="13:15" x14ac:dyDescent="0.4">
      <c r="M892" s="36"/>
      <c r="N892" s="36"/>
      <c r="O892" s="36"/>
    </row>
    <row r="893" spans="13:15" x14ac:dyDescent="0.4">
      <c r="M893" s="36"/>
      <c r="N893" s="36"/>
      <c r="O893" s="36"/>
    </row>
    <row r="894" spans="13:15" x14ac:dyDescent="0.4">
      <c r="M894" s="36"/>
      <c r="N894" s="36"/>
      <c r="O894" s="36"/>
    </row>
    <row r="895" spans="13:15" x14ac:dyDescent="0.4">
      <c r="M895" s="36"/>
      <c r="N895" s="36"/>
      <c r="O895" s="36"/>
    </row>
    <row r="896" spans="13:15" x14ac:dyDescent="0.4">
      <c r="M896" s="36"/>
      <c r="N896" s="36"/>
      <c r="O896" s="36"/>
    </row>
    <row r="897" spans="13:15" x14ac:dyDescent="0.4">
      <c r="M897" s="36"/>
      <c r="N897" s="36"/>
      <c r="O897" s="36"/>
    </row>
    <row r="898" spans="13:15" x14ac:dyDescent="0.4">
      <c r="M898" s="36"/>
      <c r="N898" s="36"/>
      <c r="O898" s="36"/>
    </row>
    <row r="899" spans="13:15" x14ac:dyDescent="0.4">
      <c r="M899" s="36"/>
      <c r="N899" s="36"/>
      <c r="O899" s="36"/>
    </row>
    <row r="900" spans="13:15" x14ac:dyDescent="0.4">
      <c r="M900" s="36"/>
      <c r="N900" s="36"/>
      <c r="O900" s="36"/>
    </row>
    <row r="901" spans="13:15" x14ac:dyDescent="0.4">
      <c r="M901" s="36"/>
      <c r="N901" s="36"/>
      <c r="O901" s="36"/>
    </row>
    <row r="902" spans="13:15" x14ac:dyDescent="0.4">
      <c r="M902" s="36"/>
      <c r="N902" s="36"/>
      <c r="O902" s="36"/>
    </row>
    <row r="903" spans="13:15" x14ac:dyDescent="0.4">
      <c r="M903" s="36"/>
      <c r="N903" s="36"/>
      <c r="O903" s="36"/>
    </row>
    <row r="904" spans="13:15" x14ac:dyDescent="0.4">
      <c r="M904" s="36"/>
      <c r="N904" s="36"/>
      <c r="O904" s="36"/>
    </row>
    <row r="905" spans="13:15" x14ac:dyDescent="0.4">
      <c r="M905" s="36"/>
      <c r="N905" s="36"/>
      <c r="O905" s="36"/>
    </row>
    <row r="906" spans="13:15" x14ac:dyDescent="0.4">
      <c r="M906" s="36"/>
      <c r="N906" s="36"/>
      <c r="O906" s="36"/>
    </row>
    <row r="907" spans="13:15" x14ac:dyDescent="0.4">
      <c r="M907" s="36"/>
      <c r="N907" s="36"/>
      <c r="O907" s="36"/>
    </row>
    <row r="908" spans="13:15" x14ac:dyDescent="0.4">
      <c r="M908" s="36"/>
      <c r="N908" s="36"/>
      <c r="O908" s="36"/>
    </row>
    <row r="909" spans="13:15" x14ac:dyDescent="0.4">
      <c r="M909" s="36"/>
      <c r="N909" s="36"/>
      <c r="O909" s="36"/>
    </row>
    <row r="910" spans="13:15" x14ac:dyDescent="0.4">
      <c r="M910" s="36"/>
      <c r="N910" s="36"/>
      <c r="O910" s="36"/>
    </row>
    <row r="911" spans="13:15" x14ac:dyDescent="0.4">
      <c r="M911" s="36"/>
      <c r="N911" s="36"/>
      <c r="O911" s="36"/>
    </row>
    <row r="912" spans="13:15" x14ac:dyDescent="0.4">
      <c r="M912" s="36"/>
      <c r="N912" s="36"/>
      <c r="O912" s="36"/>
    </row>
    <row r="913" spans="13:15" x14ac:dyDescent="0.4">
      <c r="M913" s="36"/>
      <c r="N913" s="36"/>
      <c r="O913" s="36"/>
    </row>
    <row r="914" spans="13:15" x14ac:dyDescent="0.4">
      <c r="M914" s="36"/>
      <c r="N914" s="36"/>
      <c r="O914" s="36"/>
    </row>
    <row r="915" spans="13:15" x14ac:dyDescent="0.4">
      <c r="M915" s="36"/>
      <c r="N915" s="36"/>
      <c r="O915" s="36"/>
    </row>
    <row r="916" spans="13:15" x14ac:dyDescent="0.4">
      <c r="M916" s="36"/>
      <c r="N916" s="36"/>
      <c r="O916" s="36"/>
    </row>
    <row r="917" spans="13:15" x14ac:dyDescent="0.4">
      <c r="M917" s="36"/>
      <c r="N917" s="36"/>
      <c r="O917" s="36"/>
    </row>
    <row r="918" spans="13:15" x14ac:dyDescent="0.4">
      <c r="M918" s="36"/>
      <c r="N918" s="36"/>
      <c r="O918" s="36"/>
    </row>
    <row r="919" spans="13:15" x14ac:dyDescent="0.4">
      <c r="M919" s="36"/>
      <c r="N919" s="36"/>
      <c r="O919" s="36"/>
    </row>
    <row r="920" spans="13:15" x14ac:dyDescent="0.4">
      <c r="M920" s="36"/>
      <c r="N920" s="36"/>
      <c r="O920" s="36"/>
    </row>
    <row r="921" spans="13:15" x14ac:dyDescent="0.4">
      <c r="M921" s="36"/>
      <c r="N921" s="36"/>
      <c r="O921" s="36"/>
    </row>
    <row r="922" spans="13:15" x14ac:dyDescent="0.4">
      <c r="M922" s="36"/>
      <c r="N922" s="36"/>
      <c r="O922" s="36"/>
    </row>
    <row r="923" spans="13:15" x14ac:dyDescent="0.4">
      <c r="M923" s="36"/>
      <c r="N923" s="36"/>
      <c r="O923" s="36"/>
    </row>
    <row r="924" spans="13:15" x14ac:dyDescent="0.4">
      <c r="M924" s="36"/>
      <c r="N924" s="36"/>
      <c r="O924" s="36"/>
    </row>
    <row r="925" spans="13:15" x14ac:dyDescent="0.4">
      <c r="M925" s="36"/>
      <c r="N925" s="36"/>
      <c r="O925" s="36"/>
    </row>
    <row r="926" spans="13:15" x14ac:dyDescent="0.4">
      <c r="M926" s="36"/>
      <c r="N926" s="36"/>
      <c r="O926" s="36"/>
    </row>
    <row r="927" spans="13:15" x14ac:dyDescent="0.4">
      <c r="M927" s="36"/>
      <c r="N927" s="36"/>
      <c r="O927" s="36"/>
    </row>
    <row r="928" spans="13:15" x14ac:dyDescent="0.4">
      <c r="M928" s="36"/>
      <c r="N928" s="36"/>
      <c r="O928" s="36"/>
    </row>
    <row r="929" spans="13:15" x14ac:dyDescent="0.4">
      <c r="M929" s="36"/>
      <c r="N929" s="36"/>
      <c r="O929" s="36"/>
    </row>
    <row r="930" spans="13:15" x14ac:dyDescent="0.4">
      <c r="M930" s="36"/>
      <c r="N930" s="36"/>
      <c r="O930" s="36"/>
    </row>
    <row r="931" spans="13:15" x14ac:dyDescent="0.4">
      <c r="M931" s="36"/>
      <c r="N931" s="36"/>
      <c r="O931" s="36"/>
    </row>
    <row r="932" spans="13:15" x14ac:dyDescent="0.4">
      <c r="M932" s="36"/>
      <c r="N932" s="36"/>
      <c r="O932" s="36"/>
    </row>
    <row r="933" spans="13:15" x14ac:dyDescent="0.4">
      <c r="M933" s="36"/>
      <c r="N933" s="36"/>
      <c r="O933" s="36"/>
    </row>
    <row r="934" spans="13:15" x14ac:dyDescent="0.4">
      <c r="M934" s="36"/>
      <c r="N934" s="36"/>
      <c r="O934" s="36"/>
    </row>
    <row r="935" spans="13:15" x14ac:dyDescent="0.4">
      <c r="M935" s="36"/>
      <c r="N935" s="36"/>
      <c r="O935" s="36"/>
    </row>
    <row r="936" spans="13:15" x14ac:dyDescent="0.4">
      <c r="M936" s="36"/>
      <c r="N936" s="36"/>
      <c r="O936" s="36"/>
    </row>
    <row r="937" spans="13:15" x14ac:dyDescent="0.4">
      <c r="M937" s="36"/>
      <c r="N937" s="36"/>
      <c r="O937" s="36"/>
    </row>
    <row r="938" spans="13:15" x14ac:dyDescent="0.4">
      <c r="M938" s="36"/>
      <c r="N938" s="36"/>
      <c r="O938" s="36"/>
    </row>
    <row r="939" spans="13:15" x14ac:dyDescent="0.4">
      <c r="M939" s="36"/>
      <c r="N939" s="36"/>
      <c r="O939" s="36"/>
    </row>
    <row r="940" spans="13:15" x14ac:dyDescent="0.4">
      <c r="M940" s="36"/>
      <c r="N940" s="36"/>
      <c r="O940" s="36"/>
    </row>
    <row r="941" spans="13:15" x14ac:dyDescent="0.4">
      <c r="M941" s="36"/>
      <c r="N941" s="36"/>
      <c r="O941" s="36"/>
    </row>
    <row r="942" spans="13:15" x14ac:dyDescent="0.4">
      <c r="M942" s="36"/>
      <c r="N942" s="36"/>
      <c r="O942" s="36"/>
    </row>
    <row r="943" spans="13:15" x14ac:dyDescent="0.4">
      <c r="M943" s="36"/>
      <c r="N943" s="36"/>
      <c r="O943" s="36"/>
    </row>
    <row r="944" spans="13:15" x14ac:dyDescent="0.4">
      <c r="M944" s="36"/>
      <c r="N944" s="36"/>
      <c r="O944" s="36"/>
    </row>
    <row r="945" spans="13:15" x14ac:dyDescent="0.4">
      <c r="M945" s="36"/>
      <c r="N945" s="36"/>
      <c r="O945" s="36"/>
    </row>
    <row r="946" spans="13:15" x14ac:dyDescent="0.4">
      <c r="M946" s="36"/>
      <c r="N946" s="36"/>
      <c r="O946" s="36"/>
    </row>
    <row r="947" spans="13:15" x14ac:dyDescent="0.4">
      <c r="M947" s="36"/>
      <c r="N947" s="36"/>
      <c r="O947" s="36"/>
    </row>
    <row r="948" spans="13:15" x14ac:dyDescent="0.4">
      <c r="M948" s="36"/>
      <c r="N948" s="36"/>
      <c r="O948" s="36"/>
    </row>
    <row r="949" spans="13:15" x14ac:dyDescent="0.4">
      <c r="M949" s="36"/>
      <c r="N949" s="36"/>
      <c r="O949" s="36"/>
    </row>
    <row r="950" spans="13:15" x14ac:dyDescent="0.4">
      <c r="M950" s="36"/>
      <c r="N950" s="36"/>
      <c r="O950" s="36"/>
    </row>
    <row r="951" spans="13:15" x14ac:dyDescent="0.4">
      <c r="M951" s="36"/>
      <c r="N951" s="36"/>
      <c r="O951" s="36"/>
    </row>
    <row r="952" spans="13:15" x14ac:dyDescent="0.4">
      <c r="M952" s="36"/>
      <c r="N952" s="36"/>
      <c r="O952" s="36"/>
    </row>
    <row r="953" spans="13:15" x14ac:dyDescent="0.4">
      <c r="M953" s="36"/>
      <c r="N953" s="36"/>
      <c r="O953" s="36"/>
    </row>
    <row r="954" spans="13:15" x14ac:dyDescent="0.4">
      <c r="M954" s="36"/>
      <c r="N954" s="36"/>
      <c r="O954" s="36"/>
    </row>
    <row r="955" spans="13:15" x14ac:dyDescent="0.4">
      <c r="M955" s="36"/>
      <c r="N955" s="36"/>
      <c r="O955" s="36"/>
    </row>
    <row r="956" spans="13:15" x14ac:dyDescent="0.4">
      <c r="M956" s="36"/>
      <c r="N956" s="36"/>
      <c r="O956" s="36"/>
    </row>
    <row r="957" spans="13:15" x14ac:dyDescent="0.4">
      <c r="M957" s="36"/>
      <c r="N957" s="36"/>
      <c r="O957" s="36"/>
    </row>
    <row r="958" spans="13:15" x14ac:dyDescent="0.4">
      <c r="M958" s="36"/>
      <c r="N958" s="36"/>
      <c r="O958" s="36"/>
    </row>
    <row r="959" spans="13:15" x14ac:dyDescent="0.4">
      <c r="M959" s="36"/>
      <c r="N959" s="36"/>
      <c r="O959" s="36"/>
    </row>
    <row r="960" spans="13:15" x14ac:dyDescent="0.4">
      <c r="M960" s="36"/>
      <c r="N960" s="36"/>
      <c r="O960" s="36"/>
    </row>
    <row r="961" spans="13:15" x14ac:dyDescent="0.4">
      <c r="M961" s="36"/>
      <c r="N961" s="36"/>
      <c r="O961" s="36"/>
    </row>
    <row r="962" spans="13:15" x14ac:dyDescent="0.4">
      <c r="M962" s="36"/>
      <c r="N962" s="36"/>
      <c r="O962" s="36"/>
    </row>
    <row r="963" spans="13:15" x14ac:dyDescent="0.4">
      <c r="M963" s="36"/>
      <c r="N963" s="36"/>
      <c r="O963" s="36"/>
    </row>
    <row r="964" spans="13:15" x14ac:dyDescent="0.4">
      <c r="M964" s="36"/>
      <c r="N964" s="36"/>
      <c r="O964" s="36"/>
    </row>
    <row r="965" spans="13:15" x14ac:dyDescent="0.4">
      <c r="M965" s="36"/>
      <c r="N965" s="36"/>
      <c r="O965" s="36"/>
    </row>
    <row r="966" spans="13:15" x14ac:dyDescent="0.4">
      <c r="M966" s="36"/>
      <c r="N966" s="36"/>
      <c r="O966" s="36"/>
    </row>
    <row r="967" spans="13:15" x14ac:dyDescent="0.4">
      <c r="M967" s="36"/>
      <c r="N967" s="36"/>
      <c r="O967" s="36"/>
    </row>
    <row r="968" spans="13:15" x14ac:dyDescent="0.4">
      <c r="M968" s="36"/>
      <c r="N968" s="36"/>
      <c r="O968" s="36"/>
    </row>
    <row r="969" spans="13:15" x14ac:dyDescent="0.4">
      <c r="M969" s="36"/>
      <c r="N969" s="36"/>
      <c r="O969" s="36"/>
    </row>
    <row r="970" spans="13:15" x14ac:dyDescent="0.4">
      <c r="M970" s="36"/>
      <c r="N970" s="36"/>
      <c r="O970" s="36"/>
    </row>
    <row r="971" spans="13:15" x14ac:dyDescent="0.4">
      <c r="M971" s="36"/>
      <c r="N971" s="36"/>
      <c r="O971" s="36"/>
    </row>
    <row r="972" spans="13:15" x14ac:dyDescent="0.4">
      <c r="M972" s="36"/>
      <c r="N972" s="36"/>
      <c r="O972" s="36"/>
    </row>
    <row r="973" spans="13:15" x14ac:dyDescent="0.4">
      <c r="M973" s="36"/>
      <c r="N973" s="36"/>
      <c r="O973" s="36"/>
    </row>
    <row r="974" spans="13:15" x14ac:dyDescent="0.4">
      <c r="M974" s="36"/>
      <c r="N974" s="36"/>
      <c r="O974" s="36"/>
    </row>
    <row r="975" spans="13:15" x14ac:dyDescent="0.4">
      <c r="M975" s="36"/>
      <c r="N975" s="36"/>
      <c r="O975" s="36"/>
    </row>
    <row r="976" spans="13:15" x14ac:dyDescent="0.4">
      <c r="M976" s="36"/>
      <c r="N976" s="36"/>
      <c r="O976" s="36"/>
    </row>
    <row r="977" spans="13:15" x14ac:dyDescent="0.4">
      <c r="M977" s="36"/>
      <c r="N977" s="36"/>
      <c r="O977" s="36"/>
    </row>
    <row r="978" spans="13:15" x14ac:dyDescent="0.4">
      <c r="M978" s="36"/>
      <c r="N978" s="36"/>
      <c r="O978" s="36"/>
    </row>
    <row r="979" spans="13:15" x14ac:dyDescent="0.4">
      <c r="M979" s="36"/>
      <c r="N979" s="36"/>
      <c r="O979" s="36"/>
    </row>
    <row r="980" spans="13:15" x14ac:dyDescent="0.4">
      <c r="M980" s="36"/>
      <c r="N980" s="36"/>
      <c r="O980" s="36"/>
    </row>
    <row r="981" spans="13:15" x14ac:dyDescent="0.4">
      <c r="M981" s="36"/>
      <c r="N981" s="36"/>
      <c r="O981" s="36"/>
    </row>
    <row r="982" spans="13:15" x14ac:dyDescent="0.4">
      <c r="M982" s="36"/>
      <c r="N982" s="36"/>
      <c r="O982" s="36"/>
    </row>
    <row r="983" spans="13:15" x14ac:dyDescent="0.4">
      <c r="M983" s="36"/>
      <c r="N983" s="36"/>
      <c r="O983" s="36"/>
    </row>
    <row r="984" spans="13:15" x14ac:dyDescent="0.4">
      <c r="M984" s="36"/>
      <c r="N984" s="36"/>
      <c r="O984" s="36"/>
    </row>
    <row r="985" spans="13:15" x14ac:dyDescent="0.4">
      <c r="M985" s="36"/>
      <c r="N985" s="36"/>
      <c r="O985" s="36"/>
    </row>
    <row r="986" spans="13:15" x14ac:dyDescent="0.4">
      <c r="M986" s="36"/>
      <c r="N986" s="36"/>
      <c r="O986" s="36"/>
    </row>
    <row r="987" spans="13:15" x14ac:dyDescent="0.4">
      <c r="M987" s="36"/>
      <c r="N987" s="36"/>
      <c r="O987" s="36"/>
    </row>
    <row r="988" spans="13:15" x14ac:dyDescent="0.4">
      <c r="M988" s="36"/>
      <c r="N988" s="36"/>
      <c r="O988" s="36"/>
    </row>
    <row r="989" spans="13:15" x14ac:dyDescent="0.4">
      <c r="M989" s="36"/>
      <c r="N989" s="36"/>
      <c r="O989" s="36"/>
    </row>
  </sheetData>
  <sheetProtection algorithmName="SHA-512" hashValue="VWoS0HDJv6y8cXVAY0GPo/dN6SMOWTMClORWa5c++exedqxulV1qm5hLnOIkPUU2yrFrn+oyhI/LXsfHZQGg7Q==" saltValue="iePjcX0b6cXpeSAD0QviWw==" spinCount="100000" sheet="1" objects="1" scenarios="1" selectLockedCells="1" selectUnlockedCells="1"/>
  <mergeCells count="57">
    <mergeCell ref="A31:V31"/>
    <mergeCell ref="A32:V32"/>
    <mergeCell ref="U20:U28"/>
    <mergeCell ref="N23:O23"/>
    <mergeCell ref="N24:O24"/>
    <mergeCell ref="N26:O26"/>
    <mergeCell ref="N27:O27"/>
    <mergeCell ref="A29:J29"/>
    <mergeCell ref="M29:O29"/>
    <mergeCell ref="T18:T19"/>
    <mergeCell ref="L20:L28"/>
    <mergeCell ref="P20:P28"/>
    <mergeCell ref="Q20:Q28"/>
    <mergeCell ref="R20:R28"/>
    <mergeCell ref="S20:S28"/>
    <mergeCell ref="T20:T28"/>
    <mergeCell ref="S18:S19"/>
    <mergeCell ref="J18:J19"/>
    <mergeCell ref="K18:K19"/>
    <mergeCell ref="L18:L19"/>
    <mergeCell ref="M18:O18"/>
    <mergeCell ref="P18:R18"/>
    <mergeCell ref="I18:I19"/>
    <mergeCell ref="A16:V16"/>
    <mergeCell ref="A17:A19"/>
    <mergeCell ref="B17:B19"/>
    <mergeCell ref="C17:H17"/>
    <mergeCell ref="I17:J17"/>
    <mergeCell ref="K17:R17"/>
    <mergeCell ref="S17:T17"/>
    <mergeCell ref="U17:U19"/>
    <mergeCell ref="V17:V19"/>
    <mergeCell ref="C18:C19"/>
    <mergeCell ref="D18:D19"/>
    <mergeCell ref="E18:E19"/>
    <mergeCell ref="F18:F19"/>
    <mergeCell ref="G18:G19"/>
    <mergeCell ref="H18:H19"/>
    <mergeCell ref="A13:I13"/>
    <mergeCell ref="J13:V13"/>
    <mergeCell ref="A14:I14"/>
    <mergeCell ref="J14:V14"/>
    <mergeCell ref="A15:I15"/>
    <mergeCell ref="J15:V15"/>
    <mergeCell ref="A10:I10"/>
    <mergeCell ref="J10:V10"/>
    <mergeCell ref="A11:I11"/>
    <mergeCell ref="J11:V11"/>
    <mergeCell ref="A12:I12"/>
    <mergeCell ref="J12:V12"/>
    <mergeCell ref="A9:I9"/>
    <mergeCell ref="J9:V9"/>
    <mergeCell ref="K4:R4"/>
    <mergeCell ref="A6:V6"/>
    <mergeCell ref="A7:V7"/>
    <mergeCell ref="A8:I8"/>
    <mergeCell ref="J8:V8"/>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4:V49"/>
  <sheetViews>
    <sheetView showGridLines="0" topLeftCell="E26" zoomScale="40" zoomScaleNormal="40" zoomScaleSheetLayoutView="80" workbookViewId="0">
      <selection activeCell="L20" sqref="L20:L28"/>
    </sheetView>
  </sheetViews>
  <sheetFormatPr defaultColWidth="9.140625" defaultRowHeight="26.25" x14ac:dyDescent="0.4"/>
  <cols>
    <col min="1" max="1" width="13" style="760" customWidth="1"/>
    <col min="2" max="2" width="23.85546875" style="760" customWidth="1"/>
    <col min="3" max="3" width="55.28515625" style="760" customWidth="1"/>
    <col min="4" max="4" width="58.85546875" style="760" customWidth="1"/>
    <col min="5" max="5" width="89.42578125" style="760" customWidth="1"/>
    <col min="6" max="6" width="62.5703125" style="760" customWidth="1"/>
    <col min="7" max="7" width="62.7109375" style="760" customWidth="1"/>
    <col min="8" max="8" width="32.140625" style="760" customWidth="1"/>
    <col min="9" max="9" width="17.5703125" style="760" customWidth="1"/>
    <col min="10" max="10" width="16.28515625" style="760" customWidth="1"/>
    <col min="11" max="15" width="32.28515625" style="760" customWidth="1"/>
    <col min="16" max="16" width="28.5703125" style="760" customWidth="1"/>
    <col min="17" max="17" width="27.140625" style="760" customWidth="1"/>
    <col min="18" max="18" width="30" style="760" customWidth="1"/>
    <col min="19" max="19" width="29.5703125" style="760" customWidth="1"/>
    <col min="20" max="20" width="25" style="760" customWidth="1"/>
    <col min="21" max="21" width="20" style="760" customWidth="1"/>
    <col min="22" max="22" width="36" style="761" customWidth="1"/>
    <col min="23" max="27" width="9.140625" style="762"/>
    <col min="28" max="28" width="14" style="762" bestFit="1" customWidth="1"/>
    <col min="29" max="16384" width="9.140625" style="762"/>
  </cols>
  <sheetData>
    <row r="4" spans="1:22" ht="33.75" x14ac:dyDescent="0.4">
      <c r="G4" s="1342"/>
      <c r="H4" s="1342"/>
      <c r="I4" s="1342"/>
      <c r="J4" s="1342"/>
    </row>
    <row r="5" spans="1:22" ht="39" customHeight="1" x14ac:dyDescent="0.4"/>
    <row r="6" spans="1:22" ht="31.5" customHeight="1" x14ac:dyDescent="0.25">
      <c r="A6" s="1393" t="s">
        <v>1760</v>
      </c>
      <c r="B6" s="1393"/>
      <c r="C6" s="1393"/>
      <c r="D6" s="1393"/>
      <c r="E6" s="1393"/>
      <c r="F6" s="1393"/>
      <c r="G6" s="1393"/>
      <c r="H6" s="1393"/>
      <c r="I6" s="1393"/>
      <c r="J6" s="1393"/>
      <c r="K6" s="1393"/>
      <c r="L6" s="1393"/>
      <c r="M6" s="1393"/>
      <c r="N6" s="1393"/>
      <c r="O6" s="1393"/>
      <c r="P6" s="1393"/>
      <c r="Q6" s="1393"/>
      <c r="R6" s="1393"/>
      <c r="S6" s="1393"/>
      <c r="T6" s="1393"/>
      <c r="U6" s="1393"/>
      <c r="V6" s="1393"/>
    </row>
    <row r="7" spans="1:22" x14ac:dyDescent="0.25">
      <c r="A7" s="1394" t="s">
        <v>1556</v>
      </c>
      <c r="B7" s="1394"/>
      <c r="C7" s="1394"/>
      <c r="D7" s="1394"/>
      <c r="E7" s="1394"/>
      <c r="F7" s="1394"/>
      <c r="G7" s="1394"/>
      <c r="H7" s="1394"/>
      <c r="I7" s="1394"/>
      <c r="J7" s="1394"/>
      <c r="K7" s="1394"/>
      <c r="L7" s="1394"/>
      <c r="M7" s="1394"/>
      <c r="N7" s="1394"/>
      <c r="O7" s="1394"/>
      <c r="P7" s="1394"/>
      <c r="Q7" s="1394"/>
      <c r="R7" s="1394"/>
      <c r="S7" s="1394"/>
      <c r="T7" s="1394"/>
      <c r="U7" s="1394"/>
      <c r="V7" s="1394"/>
    </row>
    <row r="8" spans="1:22" ht="45" customHeight="1" x14ac:dyDescent="0.25">
      <c r="A8" s="1391" t="s">
        <v>2</v>
      </c>
      <c r="B8" s="1391"/>
      <c r="C8" s="1391"/>
      <c r="D8" s="1391"/>
      <c r="E8" s="1391"/>
      <c r="F8" s="1391"/>
      <c r="G8" s="1391"/>
      <c r="H8" s="1391"/>
      <c r="I8" s="1391"/>
      <c r="J8" s="1392" t="s">
        <v>2253</v>
      </c>
      <c r="K8" s="1392"/>
      <c r="L8" s="1392"/>
      <c r="M8" s="1392"/>
      <c r="N8" s="1392"/>
      <c r="O8" s="1392"/>
      <c r="P8" s="1392"/>
      <c r="Q8" s="1392"/>
      <c r="R8" s="1392"/>
      <c r="S8" s="1392"/>
      <c r="T8" s="1392"/>
      <c r="U8" s="1392"/>
      <c r="V8" s="1392"/>
    </row>
    <row r="9" spans="1:22" ht="45" customHeight="1" x14ac:dyDescent="0.25">
      <c r="A9" s="1391" t="s">
        <v>4</v>
      </c>
      <c r="B9" s="1391"/>
      <c r="C9" s="1391"/>
      <c r="D9" s="1391"/>
      <c r="E9" s="1391"/>
      <c r="F9" s="1391"/>
      <c r="G9" s="1391"/>
      <c r="H9" s="1391"/>
      <c r="I9" s="1391"/>
      <c r="J9" s="1392" t="s">
        <v>608</v>
      </c>
      <c r="K9" s="1392"/>
      <c r="L9" s="1392"/>
      <c r="M9" s="1392"/>
      <c r="N9" s="1392"/>
      <c r="O9" s="1392"/>
      <c r="P9" s="1392"/>
      <c r="Q9" s="1392"/>
      <c r="R9" s="1392"/>
      <c r="S9" s="1392"/>
      <c r="T9" s="1392"/>
      <c r="U9" s="1392"/>
      <c r="V9" s="1392"/>
    </row>
    <row r="10" spans="1:22" ht="45" customHeight="1" x14ac:dyDescent="0.25">
      <c r="A10" s="1391" t="s">
        <v>6</v>
      </c>
      <c r="B10" s="1391"/>
      <c r="C10" s="1391"/>
      <c r="D10" s="1391"/>
      <c r="E10" s="1391"/>
      <c r="F10" s="1391"/>
      <c r="G10" s="1391"/>
      <c r="H10" s="1391"/>
      <c r="I10" s="1391"/>
      <c r="J10" s="1392" t="s">
        <v>680</v>
      </c>
      <c r="K10" s="1392"/>
      <c r="L10" s="1392"/>
      <c r="M10" s="1392"/>
      <c r="N10" s="1392"/>
      <c r="O10" s="1392"/>
      <c r="P10" s="1392"/>
      <c r="Q10" s="1392"/>
      <c r="R10" s="1392"/>
      <c r="S10" s="1392"/>
      <c r="T10" s="1392"/>
      <c r="U10" s="1392"/>
      <c r="V10" s="1392"/>
    </row>
    <row r="11" spans="1:22" ht="45" customHeight="1" x14ac:dyDescent="0.25">
      <c r="A11" s="1391" t="s">
        <v>8</v>
      </c>
      <c r="B11" s="1391"/>
      <c r="C11" s="1391"/>
      <c r="D11" s="1391"/>
      <c r="E11" s="1391"/>
      <c r="F11" s="1391"/>
      <c r="G11" s="1391"/>
      <c r="H11" s="1391"/>
      <c r="I11" s="1391"/>
      <c r="J11" s="1392" t="s">
        <v>2254</v>
      </c>
      <c r="K11" s="1392"/>
      <c r="L11" s="1392"/>
      <c r="M11" s="1392"/>
      <c r="N11" s="1392"/>
      <c r="O11" s="1392"/>
      <c r="P11" s="1392"/>
      <c r="Q11" s="1392"/>
      <c r="R11" s="1392"/>
      <c r="S11" s="1392"/>
      <c r="T11" s="1392"/>
      <c r="U11" s="1392"/>
      <c r="V11" s="1392"/>
    </row>
    <row r="12" spans="1:22" ht="130.5" customHeight="1" x14ac:dyDescent="0.25">
      <c r="A12" s="1391" t="s">
        <v>85</v>
      </c>
      <c r="B12" s="1391"/>
      <c r="C12" s="1391"/>
      <c r="D12" s="1391"/>
      <c r="E12" s="1391"/>
      <c r="F12" s="1391"/>
      <c r="G12" s="1391"/>
      <c r="H12" s="1391"/>
      <c r="I12" s="1391"/>
      <c r="J12" s="1392" t="s">
        <v>2255</v>
      </c>
      <c r="K12" s="1392"/>
      <c r="L12" s="1392"/>
      <c r="M12" s="1392"/>
      <c r="N12" s="1392"/>
      <c r="O12" s="1392"/>
      <c r="P12" s="1392"/>
      <c r="Q12" s="1392"/>
      <c r="R12" s="1392"/>
      <c r="S12" s="1392"/>
      <c r="T12" s="1392"/>
      <c r="U12" s="1392"/>
      <c r="V12" s="1392"/>
    </row>
    <row r="13" spans="1:22" ht="45" customHeight="1" x14ac:dyDescent="0.25">
      <c r="A13" s="1391" t="s">
        <v>12</v>
      </c>
      <c r="B13" s="1391"/>
      <c r="C13" s="1391"/>
      <c r="D13" s="1391"/>
      <c r="E13" s="1391"/>
      <c r="F13" s="1391"/>
      <c r="G13" s="1391"/>
      <c r="H13" s="1391"/>
      <c r="I13" s="1391"/>
      <c r="J13" s="1392" t="s">
        <v>247</v>
      </c>
      <c r="K13" s="1392"/>
      <c r="L13" s="1392"/>
      <c r="M13" s="1392"/>
      <c r="N13" s="1392"/>
      <c r="O13" s="1392"/>
      <c r="P13" s="1392"/>
      <c r="Q13" s="1392"/>
      <c r="R13" s="1392"/>
      <c r="S13" s="1392"/>
      <c r="T13" s="1392"/>
      <c r="U13" s="1392"/>
      <c r="V13" s="1392"/>
    </row>
    <row r="14" spans="1:22" ht="45" customHeight="1" x14ac:dyDescent="0.25">
      <c r="A14" s="1391" t="s">
        <v>14</v>
      </c>
      <c r="B14" s="1391"/>
      <c r="C14" s="1391"/>
      <c r="D14" s="1391"/>
      <c r="E14" s="1391"/>
      <c r="F14" s="1391"/>
      <c r="G14" s="1391"/>
      <c r="H14" s="1391"/>
      <c r="I14" s="1391"/>
      <c r="J14" s="1392" t="s">
        <v>1092</v>
      </c>
      <c r="K14" s="1392"/>
      <c r="L14" s="1392"/>
      <c r="M14" s="1392"/>
      <c r="N14" s="1392"/>
      <c r="O14" s="1392"/>
      <c r="P14" s="1392"/>
      <c r="Q14" s="1392"/>
      <c r="R14" s="1392"/>
      <c r="S14" s="1392"/>
      <c r="T14" s="1392"/>
      <c r="U14" s="1392"/>
      <c r="V14" s="1392"/>
    </row>
    <row r="15" spans="1:22" ht="45" customHeight="1" x14ac:dyDescent="0.25">
      <c r="A15" s="1395" t="s">
        <v>16</v>
      </c>
      <c r="B15" s="1395"/>
      <c r="C15" s="1395"/>
      <c r="D15" s="1395"/>
      <c r="E15" s="1395"/>
      <c r="F15" s="1395"/>
      <c r="G15" s="1395"/>
      <c r="H15" s="1395"/>
      <c r="I15" s="1395"/>
      <c r="J15" s="1396" t="s">
        <v>2256</v>
      </c>
      <c r="K15" s="1396"/>
      <c r="L15" s="1396"/>
      <c r="M15" s="1396"/>
      <c r="N15" s="1396"/>
      <c r="O15" s="1396"/>
      <c r="P15" s="1396"/>
      <c r="Q15" s="1396"/>
      <c r="R15" s="1396"/>
      <c r="S15" s="1396"/>
      <c r="T15" s="1396"/>
      <c r="U15" s="1396"/>
      <c r="V15" s="1396"/>
    </row>
    <row r="16" spans="1:22" s="763" customFormat="1" ht="54" customHeight="1" x14ac:dyDescent="0.25">
      <c r="A16" s="1397"/>
      <c r="B16" s="1397"/>
      <c r="C16" s="1397"/>
      <c r="D16" s="1397"/>
      <c r="E16" s="1397"/>
      <c r="F16" s="1397"/>
      <c r="G16" s="1397"/>
      <c r="H16" s="1397"/>
      <c r="I16" s="1397"/>
      <c r="J16" s="1397"/>
      <c r="K16" s="1397"/>
      <c r="L16" s="1397"/>
      <c r="M16" s="1397"/>
      <c r="N16" s="1397"/>
      <c r="O16" s="1397"/>
      <c r="P16" s="1397"/>
      <c r="Q16" s="1397"/>
      <c r="R16" s="1397"/>
      <c r="S16" s="1397"/>
      <c r="T16" s="1397"/>
      <c r="U16" s="1397"/>
      <c r="V16" s="1397"/>
    </row>
    <row r="17" spans="1:22" ht="60" customHeight="1" x14ac:dyDescent="0.25">
      <c r="A17" s="1349" t="s">
        <v>17</v>
      </c>
      <c r="B17" s="1349" t="s">
        <v>18</v>
      </c>
      <c r="C17" s="1350" t="s">
        <v>19</v>
      </c>
      <c r="D17" s="1351"/>
      <c r="E17" s="1351"/>
      <c r="F17" s="1351"/>
      <c r="G17" s="1351"/>
      <c r="H17" s="1352"/>
      <c r="I17" s="1350" t="s">
        <v>20</v>
      </c>
      <c r="J17" s="1352"/>
      <c r="K17" s="1035" t="s">
        <v>21</v>
      </c>
      <c r="L17" s="1035"/>
      <c r="M17" s="1035"/>
      <c r="N17" s="1035"/>
      <c r="O17" s="1035"/>
      <c r="P17" s="1035"/>
      <c r="Q17" s="1035"/>
      <c r="R17" s="1035"/>
      <c r="S17" s="1349" t="s">
        <v>22</v>
      </c>
      <c r="T17" s="1349"/>
      <c r="U17" s="1353" t="s">
        <v>89</v>
      </c>
      <c r="V17" s="1349" t="s">
        <v>24</v>
      </c>
    </row>
    <row r="18" spans="1:22" ht="48.75" customHeight="1" x14ac:dyDescent="0.25">
      <c r="A18" s="1349"/>
      <c r="B18" s="1349"/>
      <c r="C18" s="1347" t="s">
        <v>25</v>
      </c>
      <c r="D18" s="1354" t="s">
        <v>26</v>
      </c>
      <c r="E18" s="1354" t="s">
        <v>27</v>
      </c>
      <c r="F18" s="1347" t="s">
        <v>28</v>
      </c>
      <c r="G18" s="1354" t="s">
        <v>29</v>
      </c>
      <c r="H18" s="1354" t="s">
        <v>30</v>
      </c>
      <c r="I18" s="1347" t="s">
        <v>31</v>
      </c>
      <c r="J18" s="1354" t="s">
        <v>32</v>
      </c>
      <c r="K18" s="1035" t="s">
        <v>33</v>
      </c>
      <c r="L18" s="1047" t="s">
        <v>581</v>
      </c>
      <c r="M18" s="1359" t="s">
        <v>35</v>
      </c>
      <c r="N18" s="1360"/>
      <c r="O18" s="1361"/>
      <c r="P18" s="1359" t="s">
        <v>36</v>
      </c>
      <c r="Q18" s="1360"/>
      <c r="R18" s="1361"/>
      <c r="S18" s="1349" t="s">
        <v>90</v>
      </c>
      <c r="T18" s="1349" t="s">
        <v>91</v>
      </c>
      <c r="U18" s="1353"/>
      <c r="V18" s="1349"/>
    </row>
    <row r="19" spans="1:22" ht="79.900000000000006" customHeight="1" x14ac:dyDescent="0.25">
      <c r="A19" s="1349"/>
      <c r="B19" s="1349"/>
      <c r="C19" s="1347"/>
      <c r="D19" s="1355"/>
      <c r="E19" s="1355"/>
      <c r="F19" s="1347"/>
      <c r="G19" s="1356"/>
      <c r="H19" s="1356"/>
      <c r="I19" s="1347"/>
      <c r="J19" s="1356"/>
      <c r="K19" s="1035"/>
      <c r="L19" s="1048"/>
      <c r="M19" s="750" t="s">
        <v>39</v>
      </c>
      <c r="N19" s="750" t="s">
        <v>40</v>
      </c>
      <c r="O19" s="750" t="s">
        <v>41</v>
      </c>
      <c r="P19" s="750" t="s">
        <v>42</v>
      </c>
      <c r="Q19" s="750" t="s">
        <v>43</v>
      </c>
      <c r="R19" s="750" t="s">
        <v>44</v>
      </c>
      <c r="S19" s="1349"/>
      <c r="T19" s="1349"/>
      <c r="U19" s="1353"/>
      <c r="V19" s="1349"/>
    </row>
    <row r="20" spans="1:22" ht="408.75" customHeight="1" x14ac:dyDescent="0.25">
      <c r="A20" s="764">
        <v>1</v>
      </c>
      <c r="B20" s="764" t="s">
        <v>45</v>
      </c>
      <c r="C20" s="764" t="s">
        <v>2257</v>
      </c>
      <c r="D20" s="764" t="s">
        <v>2258</v>
      </c>
      <c r="E20" s="8" t="s">
        <v>2259</v>
      </c>
      <c r="F20" s="764" t="s">
        <v>2260</v>
      </c>
      <c r="G20" s="764" t="s">
        <v>2261</v>
      </c>
      <c r="H20" s="764" t="s">
        <v>608</v>
      </c>
      <c r="I20" s="765" t="s">
        <v>65</v>
      </c>
      <c r="J20" s="765" t="s">
        <v>53</v>
      </c>
      <c r="K20" s="1398">
        <v>30060</v>
      </c>
      <c r="L20" s="1398">
        <v>31048.97</v>
      </c>
      <c r="M20" s="766" t="s">
        <v>1347</v>
      </c>
      <c r="N20" s="766" t="s">
        <v>1347</v>
      </c>
      <c r="O20" s="766" t="s">
        <v>1347</v>
      </c>
      <c r="P20" s="1398">
        <v>682</v>
      </c>
      <c r="Q20" s="1398">
        <v>30366.97</v>
      </c>
      <c r="R20" s="1401">
        <f>P20+Q20</f>
        <v>31048.97</v>
      </c>
      <c r="S20" s="1404">
        <f>R20-L20</f>
        <v>0</v>
      </c>
      <c r="T20" s="1407">
        <f>IFERROR(S20/L20*100,0)</f>
        <v>0</v>
      </c>
      <c r="U20" s="1407">
        <f>IFERROR(R20/$R$40*100,0)</f>
        <v>100</v>
      </c>
      <c r="V20" s="764" t="s">
        <v>608</v>
      </c>
    </row>
    <row r="21" spans="1:22" ht="180" customHeight="1" x14ac:dyDescent="0.25">
      <c r="A21" s="764">
        <v>2</v>
      </c>
      <c r="B21" s="764" t="s">
        <v>45</v>
      </c>
      <c r="C21" s="764" t="s">
        <v>2262</v>
      </c>
      <c r="D21" s="764" t="s">
        <v>2263</v>
      </c>
      <c r="E21" s="767" t="s">
        <v>2264</v>
      </c>
      <c r="F21" s="764" t="s">
        <v>2265</v>
      </c>
      <c r="G21" s="764" t="s">
        <v>2266</v>
      </c>
      <c r="H21" s="764" t="s">
        <v>608</v>
      </c>
      <c r="I21" s="765" t="s">
        <v>65</v>
      </c>
      <c r="J21" s="765" t="s">
        <v>53</v>
      </c>
      <c r="K21" s="1399"/>
      <c r="L21" s="1399"/>
      <c r="M21" s="766" t="s">
        <v>1347</v>
      </c>
      <c r="N21" s="766" t="s">
        <v>1347</v>
      </c>
      <c r="O21" s="766" t="s">
        <v>1347</v>
      </c>
      <c r="P21" s="1399"/>
      <c r="Q21" s="1399"/>
      <c r="R21" s="1402"/>
      <c r="S21" s="1405"/>
      <c r="T21" s="1408"/>
      <c r="U21" s="1408"/>
      <c r="V21" s="764" t="s">
        <v>608</v>
      </c>
    </row>
    <row r="22" spans="1:22" ht="283.5" customHeight="1" x14ac:dyDescent="0.25">
      <c r="A22" s="764">
        <v>3</v>
      </c>
      <c r="B22" s="764" t="s">
        <v>45</v>
      </c>
      <c r="C22" s="764" t="s">
        <v>2267</v>
      </c>
      <c r="D22" s="764" t="s">
        <v>2268</v>
      </c>
      <c r="E22" s="764" t="s">
        <v>2269</v>
      </c>
      <c r="F22" s="764" t="s">
        <v>2265</v>
      </c>
      <c r="G22" s="764" t="s">
        <v>2266</v>
      </c>
      <c r="H22" s="764" t="s">
        <v>608</v>
      </c>
      <c r="I22" s="765" t="s">
        <v>65</v>
      </c>
      <c r="J22" s="765" t="s">
        <v>53</v>
      </c>
      <c r="K22" s="1399"/>
      <c r="L22" s="1399"/>
      <c r="M22" s="766" t="s">
        <v>1347</v>
      </c>
      <c r="N22" s="766" t="s">
        <v>1347</v>
      </c>
      <c r="O22" s="766" t="s">
        <v>1347</v>
      </c>
      <c r="P22" s="1399"/>
      <c r="Q22" s="1399"/>
      <c r="R22" s="1402"/>
      <c r="S22" s="1405"/>
      <c r="T22" s="1408"/>
      <c r="U22" s="1408"/>
      <c r="V22" s="764" t="s">
        <v>608</v>
      </c>
    </row>
    <row r="23" spans="1:22" ht="204.75" customHeight="1" x14ac:dyDescent="0.25">
      <c r="A23" s="764">
        <v>4</v>
      </c>
      <c r="B23" s="764" t="s">
        <v>45</v>
      </c>
      <c r="C23" s="764" t="s">
        <v>2270</v>
      </c>
      <c r="D23" s="764" t="s">
        <v>2263</v>
      </c>
      <c r="E23" s="764" t="s">
        <v>2271</v>
      </c>
      <c r="F23" s="764" t="s">
        <v>2265</v>
      </c>
      <c r="G23" s="764" t="s">
        <v>2266</v>
      </c>
      <c r="H23" s="764" t="s">
        <v>608</v>
      </c>
      <c r="I23" s="765" t="s">
        <v>65</v>
      </c>
      <c r="J23" s="765" t="s">
        <v>53</v>
      </c>
      <c r="K23" s="1399"/>
      <c r="L23" s="1399"/>
      <c r="M23" s="766" t="s">
        <v>1347</v>
      </c>
      <c r="N23" s="766" t="s">
        <v>1347</v>
      </c>
      <c r="O23" s="766" t="s">
        <v>1347</v>
      </c>
      <c r="P23" s="1399"/>
      <c r="Q23" s="1399"/>
      <c r="R23" s="1402"/>
      <c r="S23" s="1405"/>
      <c r="T23" s="1408"/>
      <c r="U23" s="1408"/>
      <c r="V23" s="764" t="s">
        <v>608</v>
      </c>
    </row>
    <row r="24" spans="1:22" ht="227.25" customHeight="1" x14ac:dyDescent="0.25">
      <c r="A24" s="764">
        <v>5</v>
      </c>
      <c r="B24" s="764" t="s">
        <v>45</v>
      </c>
      <c r="C24" s="764" t="s">
        <v>2272</v>
      </c>
      <c r="D24" s="764" t="s">
        <v>2273</v>
      </c>
      <c r="E24" s="764" t="s">
        <v>2274</v>
      </c>
      <c r="F24" s="764" t="s">
        <v>2275</v>
      </c>
      <c r="G24" s="764" t="s">
        <v>2276</v>
      </c>
      <c r="H24" s="764" t="s">
        <v>608</v>
      </c>
      <c r="I24" s="765" t="s">
        <v>65</v>
      </c>
      <c r="J24" s="765" t="s">
        <v>53</v>
      </c>
      <c r="K24" s="1399"/>
      <c r="L24" s="1399"/>
      <c r="M24" s="766" t="s">
        <v>1347</v>
      </c>
      <c r="N24" s="766" t="s">
        <v>1347</v>
      </c>
      <c r="O24" s="766" t="s">
        <v>1347</v>
      </c>
      <c r="P24" s="1399"/>
      <c r="Q24" s="1399"/>
      <c r="R24" s="1402"/>
      <c r="S24" s="1405"/>
      <c r="T24" s="1408"/>
      <c r="U24" s="1408"/>
      <c r="V24" s="764" t="s">
        <v>608</v>
      </c>
    </row>
    <row r="25" spans="1:22" ht="167.25" customHeight="1" x14ac:dyDescent="0.25">
      <c r="A25" s="764">
        <v>6</v>
      </c>
      <c r="B25" s="764" t="s">
        <v>45</v>
      </c>
      <c r="C25" s="764" t="s">
        <v>2277</v>
      </c>
      <c r="D25" s="764" t="s">
        <v>2278</v>
      </c>
      <c r="E25" s="764" t="s">
        <v>2279</v>
      </c>
      <c r="F25" s="764" t="s">
        <v>2280</v>
      </c>
      <c r="G25" s="764" t="s">
        <v>2281</v>
      </c>
      <c r="H25" s="764" t="s">
        <v>608</v>
      </c>
      <c r="I25" s="765" t="s">
        <v>65</v>
      </c>
      <c r="J25" s="765" t="s">
        <v>53</v>
      </c>
      <c r="K25" s="1399"/>
      <c r="L25" s="1399"/>
      <c r="M25" s="766" t="s">
        <v>1347</v>
      </c>
      <c r="N25" s="766" t="s">
        <v>1347</v>
      </c>
      <c r="O25" s="766" t="s">
        <v>1347</v>
      </c>
      <c r="P25" s="1399"/>
      <c r="Q25" s="1399"/>
      <c r="R25" s="1402"/>
      <c r="S25" s="1405"/>
      <c r="T25" s="1408"/>
      <c r="U25" s="1408"/>
      <c r="V25" s="764" t="s">
        <v>608</v>
      </c>
    </row>
    <row r="26" spans="1:22" ht="408.75" customHeight="1" x14ac:dyDescent="0.25">
      <c r="A26" s="764">
        <v>7</v>
      </c>
      <c r="B26" s="764" t="s">
        <v>45</v>
      </c>
      <c r="C26" s="764" t="s">
        <v>2282</v>
      </c>
      <c r="D26" s="764" t="s">
        <v>2283</v>
      </c>
      <c r="E26" s="764" t="s">
        <v>2284</v>
      </c>
      <c r="F26" s="764" t="s">
        <v>2280</v>
      </c>
      <c r="G26" s="764" t="s">
        <v>2285</v>
      </c>
      <c r="H26" s="764" t="s">
        <v>608</v>
      </c>
      <c r="I26" s="765" t="s">
        <v>65</v>
      </c>
      <c r="J26" s="765" t="s">
        <v>53</v>
      </c>
      <c r="K26" s="1399"/>
      <c r="L26" s="1399"/>
      <c r="M26" s="766" t="s">
        <v>1347</v>
      </c>
      <c r="N26" s="766" t="s">
        <v>1347</v>
      </c>
      <c r="O26" s="766" t="s">
        <v>1347</v>
      </c>
      <c r="P26" s="1399"/>
      <c r="Q26" s="1399"/>
      <c r="R26" s="1402"/>
      <c r="S26" s="1405"/>
      <c r="T26" s="1408"/>
      <c r="U26" s="1408"/>
      <c r="V26" s="764" t="s">
        <v>608</v>
      </c>
    </row>
    <row r="27" spans="1:22" ht="345" customHeight="1" x14ac:dyDescent="0.25">
      <c r="A27" s="764">
        <v>8</v>
      </c>
      <c r="B27" s="764" t="s">
        <v>45</v>
      </c>
      <c r="C27" s="764" t="s">
        <v>2286</v>
      </c>
      <c r="D27" s="764" t="s">
        <v>2283</v>
      </c>
      <c r="E27" s="764" t="s">
        <v>2287</v>
      </c>
      <c r="F27" s="764" t="s">
        <v>2280</v>
      </c>
      <c r="G27" s="764" t="s">
        <v>2285</v>
      </c>
      <c r="H27" s="764" t="s">
        <v>608</v>
      </c>
      <c r="I27" s="765" t="s">
        <v>65</v>
      </c>
      <c r="J27" s="765" t="s">
        <v>53</v>
      </c>
      <c r="K27" s="1399"/>
      <c r="L27" s="1399"/>
      <c r="M27" s="766" t="s">
        <v>1347</v>
      </c>
      <c r="N27" s="766" t="s">
        <v>1347</v>
      </c>
      <c r="O27" s="766" t="s">
        <v>1347</v>
      </c>
      <c r="P27" s="1399"/>
      <c r="Q27" s="1399"/>
      <c r="R27" s="1402"/>
      <c r="S27" s="1405"/>
      <c r="T27" s="1408"/>
      <c r="U27" s="1408"/>
      <c r="V27" s="764" t="s">
        <v>608</v>
      </c>
    </row>
    <row r="28" spans="1:22" ht="318.75" customHeight="1" x14ac:dyDescent="0.25">
      <c r="A28" s="764">
        <v>9</v>
      </c>
      <c r="B28" s="764" t="s">
        <v>45</v>
      </c>
      <c r="C28" s="764" t="s">
        <v>2288</v>
      </c>
      <c r="D28" s="764" t="s">
        <v>2289</v>
      </c>
      <c r="E28" s="764" t="s">
        <v>2290</v>
      </c>
      <c r="F28" s="764" t="s">
        <v>2291</v>
      </c>
      <c r="G28" s="764" t="s">
        <v>2292</v>
      </c>
      <c r="H28" s="764" t="s">
        <v>608</v>
      </c>
      <c r="I28" s="765" t="s">
        <v>65</v>
      </c>
      <c r="J28" s="765" t="s">
        <v>53</v>
      </c>
      <c r="K28" s="1400"/>
      <c r="L28" s="1400"/>
      <c r="M28" s="766" t="s">
        <v>1347</v>
      </c>
      <c r="N28" s="766" t="s">
        <v>1347</v>
      </c>
      <c r="O28" s="766" t="s">
        <v>1347</v>
      </c>
      <c r="P28" s="1400"/>
      <c r="Q28" s="1400"/>
      <c r="R28" s="1403"/>
      <c r="S28" s="1406"/>
      <c r="T28" s="1409"/>
      <c r="U28" s="1409"/>
      <c r="V28" s="764" t="s">
        <v>608</v>
      </c>
    </row>
    <row r="29" spans="1:22" ht="55.5" hidden="1" customHeight="1" x14ac:dyDescent="0.25">
      <c r="A29" s="764">
        <v>15</v>
      </c>
      <c r="B29" s="768"/>
      <c r="C29" s="768"/>
      <c r="D29" s="768"/>
      <c r="E29" s="768"/>
      <c r="F29" s="768"/>
      <c r="G29" s="768"/>
      <c r="H29" s="769"/>
      <c r="I29" s="765"/>
      <c r="J29" s="765"/>
      <c r="K29" s="770"/>
      <c r="L29" s="770"/>
      <c r="M29" s="770"/>
      <c r="N29" s="770"/>
      <c r="O29" s="770"/>
      <c r="P29" s="770"/>
      <c r="Q29" s="770"/>
      <c r="R29" s="771">
        <f t="shared" ref="R29:R39" si="0">P29+Q29</f>
        <v>0</v>
      </c>
      <c r="S29" s="772">
        <f t="shared" ref="S29:S40" si="1">R29-K29</f>
        <v>0</v>
      </c>
      <c r="T29" s="773">
        <f t="shared" ref="T29:T40" si="2">IFERROR(S29/K29*100,0)</f>
        <v>0</v>
      </c>
      <c r="U29" s="773">
        <f t="shared" ref="U29:U39" si="3">IFERROR(R29/$R$40*100,0)</f>
        <v>0</v>
      </c>
      <c r="V29" s="768"/>
    </row>
    <row r="30" spans="1:22" ht="55.5" hidden="1" customHeight="1" x14ac:dyDescent="0.25">
      <c r="A30" s="764">
        <v>16</v>
      </c>
      <c r="B30" s="768"/>
      <c r="C30" s="768"/>
      <c r="D30" s="768"/>
      <c r="E30" s="768"/>
      <c r="F30" s="768"/>
      <c r="G30" s="768"/>
      <c r="H30" s="769"/>
      <c r="I30" s="765"/>
      <c r="J30" s="765"/>
      <c r="K30" s="770"/>
      <c r="L30" s="770"/>
      <c r="M30" s="770"/>
      <c r="N30" s="770"/>
      <c r="O30" s="770"/>
      <c r="P30" s="770"/>
      <c r="Q30" s="770"/>
      <c r="R30" s="771">
        <f t="shared" si="0"/>
        <v>0</v>
      </c>
      <c r="S30" s="772">
        <f t="shared" si="1"/>
        <v>0</v>
      </c>
      <c r="T30" s="773">
        <f t="shared" si="2"/>
        <v>0</v>
      </c>
      <c r="U30" s="773">
        <f t="shared" si="3"/>
        <v>0</v>
      </c>
      <c r="V30" s="768"/>
    </row>
    <row r="31" spans="1:22" ht="55.5" hidden="1" customHeight="1" x14ac:dyDescent="0.25">
      <c r="A31" s="764">
        <v>17</v>
      </c>
      <c r="B31" s="768"/>
      <c r="C31" s="768"/>
      <c r="D31" s="768"/>
      <c r="E31" s="768"/>
      <c r="F31" s="768"/>
      <c r="G31" s="768"/>
      <c r="H31" s="769"/>
      <c r="I31" s="765"/>
      <c r="J31" s="765"/>
      <c r="K31" s="770"/>
      <c r="L31" s="770"/>
      <c r="M31" s="770"/>
      <c r="N31" s="770"/>
      <c r="O31" s="770"/>
      <c r="P31" s="770"/>
      <c r="Q31" s="770"/>
      <c r="R31" s="771">
        <f t="shared" si="0"/>
        <v>0</v>
      </c>
      <c r="S31" s="772">
        <f t="shared" si="1"/>
        <v>0</v>
      </c>
      <c r="T31" s="773">
        <f t="shared" si="2"/>
        <v>0</v>
      </c>
      <c r="U31" s="773">
        <f t="shared" si="3"/>
        <v>0</v>
      </c>
      <c r="V31" s="768"/>
    </row>
    <row r="32" spans="1:22" ht="55.5" hidden="1" customHeight="1" x14ac:dyDescent="0.25">
      <c r="A32" s="764">
        <v>18</v>
      </c>
      <c r="B32" s="768"/>
      <c r="C32" s="768"/>
      <c r="D32" s="768"/>
      <c r="E32" s="768"/>
      <c r="F32" s="768"/>
      <c r="G32" s="768"/>
      <c r="H32" s="769"/>
      <c r="I32" s="765"/>
      <c r="J32" s="765"/>
      <c r="K32" s="770"/>
      <c r="L32" s="770"/>
      <c r="M32" s="770"/>
      <c r="N32" s="770"/>
      <c r="O32" s="770"/>
      <c r="P32" s="770"/>
      <c r="Q32" s="770"/>
      <c r="R32" s="771">
        <f t="shared" si="0"/>
        <v>0</v>
      </c>
      <c r="S32" s="772">
        <f t="shared" si="1"/>
        <v>0</v>
      </c>
      <c r="T32" s="773">
        <f t="shared" si="2"/>
        <v>0</v>
      </c>
      <c r="U32" s="773">
        <f t="shared" si="3"/>
        <v>0</v>
      </c>
      <c r="V32" s="768"/>
    </row>
    <row r="33" spans="1:22" ht="55.5" hidden="1" customHeight="1" x14ac:dyDescent="0.25">
      <c r="A33" s="764">
        <v>19</v>
      </c>
      <c r="B33" s="768"/>
      <c r="C33" s="768"/>
      <c r="D33" s="768"/>
      <c r="E33" s="768"/>
      <c r="F33" s="768"/>
      <c r="G33" s="768"/>
      <c r="H33" s="769"/>
      <c r="I33" s="765"/>
      <c r="J33" s="765"/>
      <c r="K33" s="770"/>
      <c r="L33" s="770"/>
      <c r="M33" s="770"/>
      <c r="N33" s="770"/>
      <c r="O33" s="770"/>
      <c r="P33" s="770"/>
      <c r="Q33" s="770"/>
      <c r="R33" s="771">
        <f t="shared" si="0"/>
        <v>0</v>
      </c>
      <c r="S33" s="772">
        <f t="shared" si="1"/>
        <v>0</v>
      </c>
      <c r="T33" s="773">
        <f t="shared" si="2"/>
        <v>0</v>
      </c>
      <c r="U33" s="773">
        <f t="shared" si="3"/>
        <v>0</v>
      </c>
      <c r="V33" s="768"/>
    </row>
    <row r="34" spans="1:22" ht="55.5" hidden="1" customHeight="1" x14ac:dyDescent="0.25">
      <c r="A34" s="764">
        <v>20</v>
      </c>
      <c r="B34" s="768"/>
      <c r="C34" s="768"/>
      <c r="D34" s="768"/>
      <c r="E34" s="768"/>
      <c r="F34" s="768"/>
      <c r="G34" s="768"/>
      <c r="H34" s="769"/>
      <c r="I34" s="765"/>
      <c r="J34" s="765"/>
      <c r="K34" s="770"/>
      <c r="L34" s="770"/>
      <c r="M34" s="770"/>
      <c r="N34" s="770"/>
      <c r="O34" s="770"/>
      <c r="P34" s="770"/>
      <c r="Q34" s="770"/>
      <c r="R34" s="771">
        <f t="shared" si="0"/>
        <v>0</v>
      </c>
      <c r="S34" s="772">
        <f t="shared" si="1"/>
        <v>0</v>
      </c>
      <c r="T34" s="773">
        <f t="shared" si="2"/>
        <v>0</v>
      </c>
      <c r="U34" s="773">
        <f t="shared" si="3"/>
        <v>0</v>
      </c>
      <c r="V34" s="768"/>
    </row>
    <row r="35" spans="1:22" ht="55.5" hidden="1" customHeight="1" x14ac:dyDescent="0.25">
      <c r="A35" s="764">
        <v>21</v>
      </c>
      <c r="B35" s="768"/>
      <c r="C35" s="768"/>
      <c r="D35" s="768"/>
      <c r="E35" s="768"/>
      <c r="F35" s="768"/>
      <c r="G35" s="768"/>
      <c r="H35" s="769"/>
      <c r="I35" s="765"/>
      <c r="J35" s="765"/>
      <c r="K35" s="770"/>
      <c r="L35" s="770"/>
      <c r="M35" s="770"/>
      <c r="N35" s="770"/>
      <c r="O35" s="770"/>
      <c r="P35" s="770"/>
      <c r="Q35" s="770"/>
      <c r="R35" s="771">
        <f t="shared" si="0"/>
        <v>0</v>
      </c>
      <c r="S35" s="772">
        <f t="shared" si="1"/>
        <v>0</v>
      </c>
      <c r="T35" s="773">
        <f t="shared" si="2"/>
        <v>0</v>
      </c>
      <c r="U35" s="773">
        <f t="shared" si="3"/>
        <v>0</v>
      </c>
      <c r="V35" s="768"/>
    </row>
    <row r="36" spans="1:22" ht="55.5" hidden="1" customHeight="1" x14ac:dyDescent="0.25">
      <c r="A36" s="764">
        <v>22</v>
      </c>
      <c r="B36" s="768"/>
      <c r="C36" s="768"/>
      <c r="D36" s="768"/>
      <c r="E36" s="768"/>
      <c r="F36" s="768"/>
      <c r="G36" s="768"/>
      <c r="H36" s="769"/>
      <c r="I36" s="765"/>
      <c r="J36" s="765"/>
      <c r="K36" s="770"/>
      <c r="L36" s="770"/>
      <c r="M36" s="770"/>
      <c r="N36" s="770"/>
      <c r="O36" s="770"/>
      <c r="P36" s="770"/>
      <c r="Q36" s="770"/>
      <c r="R36" s="771">
        <f t="shared" si="0"/>
        <v>0</v>
      </c>
      <c r="S36" s="772">
        <f t="shared" si="1"/>
        <v>0</v>
      </c>
      <c r="T36" s="773">
        <f t="shared" si="2"/>
        <v>0</v>
      </c>
      <c r="U36" s="773">
        <f t="shared" si="3"/>
        <v>0</v>
      </c>
      <c r="V36" s="768"/>
    </row>
    <row r="37" spans="1:22" ht="55.5" hidden="1" customHeight="1" x14ac:dyDescent="0.25">
      <c r="A37" s="764">
        <v>23</v>
      </c>
      <c r="B37" s="768"/>
      <c r="C37" s="768"/>
      <c r="D37" s="768"/>
      <c r="E37" s="768"/>
      <c r="F37" s="768"/>
      <c r="G37" s="768"/>
      <c r="H37" s="769"/>
      <c r="I37" s="765"/>
      <c r="J37" s="765"/>
      <c r="K37" s="770"/>
      <c r="L37" s="770"/>
      <c r="M37" s="770"/>
      <c r="N37" s="770"/>
      <c r="O37" s="770"/>
      <c r="P37" s="770"/>
      <c r="Q37" s="770"/>
      <c r="R37" s="771">
        <f t="shared" si="0"/>
        <v>0</v>
      </c>
      <c r="S37" s="772">
        <f t="shared" si="1"/>
        <v>0</v>
      </c>
      <c r="T37" s="773">
        <f t="shared" si="2"/>
        <v>0</v>
      </c>
      <c r="U37" s="773">
        <f t="shared" si="3"/>
        <v>0</v>
      </c>
      <c r="V37" s="768"/>
    </row>
    <row r="38" spans="1:22" ht="55.5" hidden="1" customHeight="1" x14ac:dyDescent="0.25">
      <c r="A38" s="764">
        <v>24</v>
      </c>
      <c r="B38" s="768"/>
      <c r="C38" s="768"/>
      <c r="D38" s="768"/>
      <c r="E38" s="768"/>
      <c r="F38" s="768"/>
      <c r="G38" s="768"/>
      <c r="H38" s="769"/>
      <c r="I38" s="765"/>
      <c r="J38" s="765"/>
      <c r="K38" s="770"/>
      <c r="L38" s="770"/>
      <c r="M38" s="770"/>
      <c r="N38" s="770"/>
      <c r="O38" s="770"/>
      <c r="P38" s="770"/>
      <c r="Q38" s="770"/>
      <c r="R38" s="771">
        <f t="shared" si="0"/>
        <v>0</v>
      </c>
      <c r="S38" s="772">
        <f t="shared" si="1"/>
        <v>0</v>
      </c>
      <c r="T38" s="773">
        <f t="shared" si="2"/>
        <v>0</v>
      </c>
      <c r="U38" s="773">
        <f t="shared" si="3"/>
        <v>0</v>
      </c>
      <c r="V38" s="768"/>
    </row>
    <row r="39" spans="1:22" ht="55.5" hidden="1" customHeight="1" x14ac:dyDescent="0.25">
      <c r="A39" s="764">
        <v>25</v>
      </c>
      <c r="B39" s="768"/>
      <c r="C39" s="768"/>
      <c r="D39" s="768"/>
      <c r="E39" s="768"/>
      <c r="F39" s="768"/>
      <c r="G39" s="768"/>
      <c r="H39" s="769"/>
      <c r="I39" s="765"/>
      <c r="J39" s="765"/>
      <c r="K39" s="770"/>
      <c r="L39" s="770"/>
      <c r="M39" s="770"/>
      <c r="N39" s="770"/>
      <c r="O39" s="770"/>
      <c r="P39" s="770"/>
      <c r="Q39" s="770"/>
      <c r="R39" s="771">
        <f t="shared" si="0"/>
        <v>0</v>
      </c>
      <c r="S39" s="772">
        <f t="shared" si="1"/>
        <v>0</v>
      </c>
      <c r="T39" s="773">
        <f t="shared" si="2"/>
        <v>0</v>
      </c>
      <c r="U39" s="773">
        <f t="shared" si="3"/>
        <v>0</v>
      </c>
      <c r="V39" s="768"/>
    </row>
    <row r="40" spans="1:22" s="778" customFormat="1" ht="24.75" customHeight="1" x14ac:dyDescent="0.4">
      <c r="A40" s="1411" t="s">
        <v>71</v>
      </c>
      <c r="B40" s="1412"/>
      <c r="C40" s="1412"/>
      <c r="D40" s="1412"/>
      <c r="E40" s="1412"/>
      <c r="F40" s="1412"/>
      <c r="G40" s="1412"/>
      <c r="H40" s="1412"/>
      <c r="I40" s="1412"/>
      <c r="J40" s="1413"/>
      <c r="K40" s="774">
        <f>SUM(K20:K28)</f>
        <v>30060</v>
      </c>
      <c r="L40" s="774">
        <f>SUM(L20:L28)</f>
        <v>31048.97</v>
      </c>
      <c r="M40" s="774"/>
      <c r="N40" s="774"/>
      <c r="O40" s="774"/>
      <c r="P40" s="774">
        <f>SUM(P20:P28)</f>
        <v>682</v>
      </c>
      <c r="Q40" s="774">
        <f>SUM(Q20:Q28)</f>
        <v>30366.97</v>
      </c>
      <c r="R40" s="774">
        <f>SUM(R20:R28)</f>
        <v>31048.97</v>
      </c>
      <c r="S40" s="775">
        <f t="shared" si="1"/>
        <v>988.97000000000116</v>
      </c>
      <c r="T40" s="776">
        <f t="shared" si="2"/>
        <v>3.2899866932801101</v>
      </c>
      <c r="U40" s="776">
        <f>SUM(U20:U28)</f>
        <v>100</v>
      </c>
      <c r="V40" s="777"/>
    </row>
    <row r="41" spans="1:22" x14ac:dyDescent="0.4">
      <c r="A41" s="779" t="s">
        <v>72</v>
      </c>
      <c r="B41" s="779"/>
      <c r="C41" s="779"/>
      <c r="D41" s="779"/>
      <c r="E41" s="779"/>
      <c r="F41" s="779"/>
      <c r="G41" s="779"/>
      <c r="H41" s="779"/>
      <c r="I41" s="779"/>
      <c r="J41" s="779"/>
      <c r="K41" s="780"/>
      <c r="L41" s="780"/>
      <c r="M41" s="780"/>
      <c r="N41" s="780"/>
      <c r="O41" s="780"/>
      <c r="P41" s="781"/>
      <c r="Q41" s="781"/>
      <c r="R41" s="782"/>
      <c r="S41" s="779"/>
      <c r="T41" s="779"/>
      <c r="U41" s="779"/>
      <c r="V41" s="779"/>
    </row>
    <row r="42" spans="1:22" ht="36" customHeight="1" x14ac:dyDescent="0.25">
      <c r="A42" s="1414" t="s">
        <v>73</v>
      </c>
      <c r="B42" s="1415"/>
      <c r="C42" s="1415"/>
      <c r="D42" s="1415"/>
      <c r="E42" s="1415"/>
      <c r="F42" s="1415"/>
      <c r="G42" s="1415"/>
      <c r="H42" s="1415"/>
      <c r="I42" s="1415"/>
      <c r="J42" s="1415"/>
      <c r="K42" s="1415"/>
      <c r="L42" s="1415"/>
      <c r="M42" s="1415"/>
      <c r="N42" s="1415"/>
      <c r="O42" s="1415"/>
      <c r="P42" s="1415"/>
      <c r="Q42" s="1415"/>
      <c r="R42" s="1415"/>
      <c r="S42" s="1415"/>
      <c r="T42" s="1415"/>
      <c r="U42" s="1415"/>
      <c r="V42" s="1416"/>
    </row>
    <row r="43" spans="1:22" ht="95.25" customHeight="1" x14ac:dyDescent="0.4">
      <c r="A43" s="1417"/>
      <c r="B43" s="1418"/>
      <c r="C43" s="1418"/>
      <c r="D43" s="1418"/>
      <c r="E43" s="1418"/>
      <c r="F43" s="1418"/>
      <c r="G43" s="1418"/>
      <c r="H43" s="1418"/>
      <c r="I43" s="1418"/>
      <c r="J43" s="1418"/>
      <c r="K43" s="1418"/>
      <c r="L43" s="1418"/>
      <c r="M43" s="1418"/>
      <c r="N43" s="1418"/>
      <c r="O43" s="1418"/>
      <c r="P43" s="1418"/>
      <c r="Q43" s="1418"/>
      <c r="R43" s="1418"/>
      <c r="S43" s="1418"/>
      <c r="T43" s="1418"/>
      <c r="U43" s="1418"/>
      <c r="V43" s="1419"/>
    </row>
    <row r="44" spans="1:22" ht="15" hidden="1" customHeight="1" x14ac:dyDescent="0.4">
      <c r="A44" s="1420" t="s">
        <v>74</v>
      </c>
      <c r="B44" s="1420"/>
      <c r="C44" s="1420"/>
      <c r="D44" s="1420"/>
      <c r="E44" s="1420"/>
      <c r="F44" s="1420"/>
      <c r="G44" s="1420"/>
      <c r="H44" s="1420"/>
      <c r="I44" s="1420"/>
      <c r="J44" s="783"/>
      <c r="K44" s="783"/>
      <c r="L44" s="783"/>
      <c r="M44" s="783"/>
      <c r="N44" s="783"/>
      <c r="O44" s="783"/>
      <c r="P44" s="783"/>
      <c r="Q44" s="783"/>
      <c r="R44" s="783"/>
      <c r="S44" s="783"/>
      <c r="T44" s="783"/>
      <c r="U44" s="783"/>
      <c r="V44" s="783"/>
    </row>
    <row r="45" spans="1:22" ht="15" hidden="1" customHeight="1" x14ac:dyDescent="0.4">
      <c r="A45" s="784" t="s">
        <v>75</v>
      </c>
      <c r="B45" s="784"/>
      <c r="C45" s="1410" t="s">
        <v>76</v>
      </c>
      <c r="D45" s="1410"/>
      <c r="E45" s="1410"/>
      <c r="F45" s="1410"/>
      <c r="G45" s="1410"/>
      <c r="H45" s="1410"/>
      <c r="I45" s="1410"/>
      <c r="V45" s="760"/>
    </row>
    <row r="46" spans="1:22" ht="15" hidden="1" customHeight="1" x14ac:dyDescent="0.4">
      <c r="A46" s="784" t="s">
        <v>77</v>
      </c>
      <c r="B46" s="784"/>
      <c r="C46" s="1410" t="s">
        <v>78</v>
      </c>
      <c r="D46" s="1410"/>
      <c r="E46" s="1410"/>
      <c r="F46" s="1410"/>
      <c r="G46" s="1410"/>
      <c r="H46" s="1410"/>
      <c r="I46" s="1410"/>
      <c r="V46" s="760"/>
    </row>
    <row r="47" spans="1:22" ht="15" hidden="1" customHeight="1" x14ac:dyDescent="0.4">
      <c r="A47" s="784" t="s">
        <v>79</v>
      </c>
      <c r="B47" s="784"/>
      <c r="C47" s="1410" t="s">
        <v>80</v>
      </c>
      <c r="D47" s="1410"/>
      <c r="E47" s="1410"/>
      <c r="F47" s="1410"/>
      <c r="G47" s="1410"/>
      <c r="H47" s="1410"/>
      <c r="I47" s="1410"/>
      <c r="V47" s="760"/>
    </row>
    <row r="48" spans="1:22" ht="15" hidden="1" customHeight="1" x14ac:dyDescent="0.4">
      <c r="A48" s="784" t="s">
        <v>81</v>
      </c>
      <c r="B48" s="784"/>
      <c r="C48" s="1410" t="s">
        <v>82</v>
      </c>
      <c r="D48" s="1410"/>
      <c r="E48" s="1410"/>
      <c r="F48" s="1410"/>
      <c r="G48" s="1410"/>
      <c r="H48" s="1410"/>
      <c r="I48" s="1410"/>
      <c r="V48" s="760"/>
    </row>
    <row r="49" ht="35.25" customHeight="1" x14ac:dyDescent="0.4"/>
  </sheetData>
  <sheetProtection algorithmName="SHA-512" hashValue="47/ANVPslNyB0EAVDLBFCfKjGSxaG+8caHs/LrwO3BVfdIDHDIBzrWb/luO6aF1j1oKqrHJNtGasfckyhv9ymA==" saltValue="8I3LWiKfWN0wtGFYde75zQ==" spinCount="100000" sheet="1" objects="1" scenarios="1" selectLockedCells="1" selectUnlockedCells="1"/>
  <mergeCells count="58">
    <mergeCell ref="C46:I46"/>
    <mergeCell ref="C47:I47"/>
    <mergeCell ref="C48:I48"/>
    <mergeCell ref="U20:U28"/>
    <mergeCell ref="A40:J40"/>
    <mergeCell ref="A42:V42"/>
    <mergeCell ref="A43:V43"/>
    <mergeCell ref="A44:I44"/>
    <mergeCell ref="C45:I45"/>
    <mergeCell ref="T18:T19"/>
    <mergeCell ref="K20:K28"/>
    <mergeCell ref="L20:L28"/>
    <mergeCell ref="P20:P28"/>
    <mergeCell ref="Q20:Q28"/>
    <mergeCell ref="R20:R28"/>
    <mergeCell ref="S20:S28"/>
    <mergeCell ref="T20:T28"/>
    <mergeCell ref="S18:S19"/>
    <mergeCell ref="J18:J19"/>
    <mergeCell ref="K18:K19"/>
    <mergeCell ref="L18:L19"/>
    <mergeCell ref="M18:O18"/>
    <mergeCell ref="P18:R18"/>
    <mergeCell ref="I18:I19"/>
    <mergeCell ref="A16:V16"/>
    <mergeCell ref="A17:A19"/>
    <mergeCell ref="B17:B19"/>
    <mergeCell ref="C17:H17"/>
    <mergeCell ref="I17:J17"/>
    <mergeCell ref="K17:R17"/>
    <mergeCell ref="S17:T17"/>
    <mergeCell ref="U17:U19"/>
    <mergeCell ref="V17:V19"/>
    <mergeCell ref="C18:C19"/>
    <mergeCell ref="D18:D19"/>
    <mergeCell ref="E18:E19"/>
    <mergeCell ref="F18:F19"/>
    <mergeCell ref="G18:G19"/>
    <mergeCell ref="H18:H19"/>
    <mergeCell ref="A13:I13"/>
    <mergeCell ref="J13:V13"/>
    <mergeCell ref="A14:I14"/>
    <mergeCell ref="J14:V14"/>
    <mergeCell ref="A15:I15"/>
    <mergeCell ref="J15:V15"/>
    <mergeCell ref="A10:I10"/>
    <mergeCell ref="J10:V10"/>
    <mergeCell ref="A11:I11"/>
    <mergeCell ref="J11:V11"/>
    <mergeCell ref="A12:I12"/>
    <mergeCell ref="J12:V12"/>
    <mergeCell ref="A9:I9"/>
    <mergeCell ref="J9:V9"/>
    <mergeCell ref="G4:J4"/>
    <mergeCell ref="A6:V6"/>
    <mergeCell ref="A7:V7"/>
    <mergeCell ref="A8:I8"/>
    <mergeCell ref="J8:V8"/>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X1004"/>
  <sheetViews>
    <sheetView showGridLines="0" topLeftCell="F17" zoomScale="39" zoomScaleNormal="39" zoomScaleSheetLayoutView="80" workbookViewId="0">
      <selection activeCell="L20" sqref="L20:L24"/>
    </sheetView>
  </sheetViews>
  <sheetFormatPr defaultColWidth="9.140625" defaultRowHeight="26.25" x14ac:dyDescent="0.4"/>
  <cols>
    <col min="1" max="1" width="13" style="746" customWidth="1"/>
    <col min="2" max="2" width="23.85546875" style="746" customWidth="1"/>
    <col min="3" max="3" width="57.5703125" style="746" customWidth="1"/>
    <col min="4" max="4" width="55.85546875" style="746" customWidth="1"/>
    <col min="5" max="5" width="105.5703125" style="746" customWidth="1"/>
    <col min="6" max="6" width="59.28515625" style="746" customWidth="1"/>
    <col min="7" max="7" width="67" style="746" customWidth="1"/>
    <col min="8" max="8" width="30.85546875" style="746" customWidth="1"/>
    <col min="9" max="9" width="23.85546875" style="746" customWidth="1"/>
    <col min="10" max="10" width="24.42578125" style="746" customWidth="1"/>
    <col min="11" max="12" width="36.28515625" style="746" customWidth="1"/>
    <col min="13" max="15" width="34.85546875" style="806" customWidth="1"/>
    <col min="16" max="16" width="42.85546875" style="746" customWidth="1"/>
    <col min="17" max="17" width="44.28515625" style="746" customWidth="1"/>
    <col min="18" max="18" width="40.28515625" style="746" customWidth="1"/>
    <col min="19" max="19" width="37.140625" style="746" customWidth="1"/>
    <col min="20" max="20" width="25" style="746" customWidth="1"/>
    <col min="21" max="21" width="20" style="746" customWidth="1"/>
    <col min="22" max="22" width="36" style="747" customWidth="1"/>
    <col min="23" max="23" width="9.140625" style="748"/>
    <col min="24" max="24" width="69.28515625" style="748" customWidth="1"/>
    <col min="25" max="27" width="9.140625" style="748"/>
    <col min="28" max="28" width="14" style="748" bestFit="1" customWidth="1"/>
    <col min="29" max="16384" width="9.140625" style="748"/>
  </cols>
  <sheetData>
    <row r="1" spans="1:24" x14ac:dyDescent="0.4">
      <c r="M1" s="785"/>
      <c r="N1" s="785"/>
      <c r="O1" s="785"/>
    </row>
    <row r="2" spans="1:24" x14ac:dyDescent="0.4">
      <c r="M2" s="785"/>
      <c r="N2" s="785"/>
      <c r="O2" s="785"/>
    </row>
    <row r="3" spans="1:24" x14ac:dyDescent="0.4">
      <c r="M3" s="785"/>
      <c r="N3" s="785"/>
      <c r="O3" s="785"/>
    </row>
    <row r="4" spans="1:24" ht="33.75" x14ac:dyDescent="0.4">
      <c r="I4" s="1342"/>
      <c r="J4" s="1342"/>
      <c r="K4" s="1342"/>
      <c r="L4" s="1342"/>
      <c r="M4" s="1342"/>
      <c r="N4" s="1342"/>
      <c r="O4" s="1342"/>
      <c r="P4" s="1342"/>
    </row>
    <row r="5" spans="1:24" ht="39" customHeight="1" x14ac:dyDescent="0.4">
      <c r="M5" s="785"/>
      <c r="N5" s="785"/>
      <c r="O5" s="785"/>
    </row>
    <row r="6" spans="1:24" ht="31.5" customHeight="1" x14ac:dyDescent="0.25">
      <c r="A6" s="1343" t="s">
        <v>0</v>
      </c>
      <c r="B6" s="1343"/>
      <c r="C6" s="1343"/>
      <c r="D6" s="1343"/>
      <c r="E6" s="1343"/>
      <c r="F6" s="1343"/>
      <c r="G6" s="1343"/>
      <c r="H6" s="1343"/>
      <c r="I6" s="1343"/>
      <c r="J6" s="1343"/>
      <c r="K6" s="1343"/>
      <c r="L6" s="1343"/>
      <c r="M6" s="1343"/>
      <c r="N6" s="1343"/>
      <c r="O6" s="1343"/>
      <c r="P6" s="1343"/>
      <c r="Q6" s="1343"/>
      <c r="R6" s="1343"/>
      <c r="S6" s="1343"/>
      <c r="T6" s="1343"/>
      <c r="U6" s="1343"/>
      <c r="V6" s="1343"/>
    </row>
    <row r="7" spans="1:24" x14ac:dyDescent="0.25">
      <c r="A7" s="1344" t="s">
        <v>281</v>
      </c>
      <c r="B7" s="1344"/>
      <c r="C7" s="1344"/>
      <c r="D7" s="1344"/>
      <c r="E7" s="1344"/>
      <c r="F7" s="1344"/>
      <c r="G7" s="1344"/>
      <c r="H7" s="1344"/>
      <c r="I7" s="1344"/>
      <c r="J7" s="1344"/>
      <c r="K7" s="1344"/>
      <c r="L7" s="1344"/>
      <c r="M7" s="1344"/>
      <c r="N7" s="1344"/>
      <c r="O7" s="1344"/>
      <c r="P7" s="1344"/>
      <c r="Q7" s="1344"/>
      <c r="R7" s="1344"/>
      <c r="S7" s="1344"/>
      <c r="T7" s="1344"/>
      <c r="U7" s="1344"/>
      <c r="V7" s="1344"/>
    </row>
    <row r="8" spans="1:24" ht="45" customHeight="1" x14ac:dyDescent="0.25">
      <c r="A8" s="1340" t="s">
        <v>2</v>
      </c>
      <c r="B8" s="1340"/>
      <c r="C8" s="1340"/>
      <c r="D8" s="1340"/>
      <c r="E8" s="1340"/>
      <c r="F8" s="1340"/>
      <c r="G8" s="1340"/>
      <c r="H8" s="1340"/>
      <c r="I8" s="1340"/>
      <c r="J8" s="1341" t="s">
        <v>2253</v>
      </c>
      <c r="K8" s="1341"/>
      <c r="L8" s="1341"/>
      <c r="M8" s="1341"/>
      <c r="N8" s="1341"/>
      <c r="O8" s="1341"/>
      <c r="P8" s="1341"/>
      <c r="Q8" s="1341"/>
      <c r="R8" s="1341"/>
      <c r="S8" s="1341"/>
      <c r="T8" s="1341"/>
      <c r="U8" s="1341"/>
      <c r="V8" s="1341"/>
    </row>
    <row r="9" spans="1:24" ht="45" customHeight="1" x14ac:dyDescent="0.25">
      <c r="A9" s="1340" t="s">
        <v>4</v>
      </c>
      <c r="B9" s="1340"/>
      <c r="C9" s="1340"/>
      <c r="D9" s="1340"/>
      <c r="E9" s="1340"/>
      <c r="F9" s="1340"/>
      <c r="G9" s="1340"/>
      <c r="H9" s="1340"/>
      <c r="I9" s="1340"/>
      <c r="J9" s="1421" t="s">
        <v>608</v>
      </c>
      <c r="K9" s="1421"/>
      <c r="L9" s="1421"/>
      <c r="M9" s="1421"/>
      <c r="N9" s="1421"/>
      <c r="O9" s="1421"/>
      <c r="P9" s="1421"/>
      <c r="Q9" s="1421"/>
      <c r="R9" s="1421"/>
      <c r="S9" s="1421"/>
      <c r="T9" s="1421"/>
      <c r="U9" s="1421"/>
      <c r="V9" s="1421"/>
    </row>
    <row r="10" spans="1:24" ht="45" customHeight="1" x14ac:dyDescent="0.25">
      <c r="A10" s="1340" t="s">
        <v>6</v>
      </c>
      <c r="B10" s="1340"/>
      <c r="C10" s="1340"/>
      <c r="D10" s="1340"/>
      <c r="E10" s="1340"/>
      <c r="F10" s="1340"/>
      <c r="G10" s="1340"/>
      <c r="H10" s="1340"/>
      <c r="I10" s="1340"/>
      <c r="J10" s="1341" t="s">
        <v>7</v>
      </c>
      <c r="K10" s="1341"/>
      <c r="L10" s="1341"/>
      <c r="M10" s="1341"/>
      <c r="N10" s="1341"/>
      <c r="O10" s="1341"/>
      <c r="P10" s="1341"/>
      <c r="Q10" s="1341"/>
      <c r="R10" s="1341"/>
      <c r="S10" s="1341"/>
      <c r="T10" s="1341"/>
      <c r="U10" s="1341"/>
      <c r="V10" s="1341"/>
    </row>
    <row r="11" spans="1:24" ht="45" customHeight="1" x14ac:dyDescent="0.25">
      <c r="A11" s="1340" t="s">
        <v>8</v>
      </c>
      <c r="B11" s="1340"/>
      <c r="C11" s="1340"/>
      <c r="D11" s="1340"/>
      <c r="E11" s="1340"/>
      <c r="F11" s="1340"/>
      <c r="G11" s="1340"/>
      <c r="H11" s="1340"/>
      <c r="I11" s="1340"/>
      <c r="J11" s="1341" t="s">
        <v>2293</v>
      </c>
      <c r="K11" s="1341"/>
      <c r="L11" s="1341"/>
      <c r="M11" s="1341"/>
      <c r="N11" s="1341"/>
      <c r="O11" s="1341"/>
      <c r="P11" s="1341"/>
      <c r="Q11" s="1341"/>
      <c r="R11" s="1341"/>
      <c r="S11" s="1341"/>
      <c r="T11" s="1341"/>
      <c r="U11" s="1341"/>
      <c r="V11" s="1341"/>
    </row>
    <row r="12" spans="1:24" ht="67.5" customHeight="1" x14ac:dyDescent="0.35">
      <c r="A12" s="1340" t="s">
        <v>85</v>
      </c>
      <c r="B12" s="1340"/>
      <c r="C12" s="1340"/>
      <c r="D12" s="1340"/>
      <c r="E12" s="1340"/>
      <c r="F12" s="1340"/>
      <c r="G12" s="1340"/>
      <c r="H12" s="1340"/>
      <c r="I12" s="1340"/>
      <c r="J12" s="1341" t="s">
        <v>2294</v>
      </c>
      <c r="K12" s="1341"/>
      <c r="L12" s="1341"/>
      <c r="M12" s="1341"/>
      <c r="N12" s="1341"/>
      <c r="O12" s="1341"/>
      <c r="P12" s="1341"/>
      <c r="Q12" s="1341"/>
      <c r="R12" s="1341"/>
      <c r="S12" s="1341"/>
      <c r="T12" s="1341"/>
      <c r="U12" s="1341"/>
      <c r="V12" s="1341"/>
      <c r="X12" s="786"/>
    </row>
    <row r="13" spans="1:24" ht="45" customHeight="1" x14ac:dyDescent="0.25">
      <c r="A13" s="1340" t="s">
        <v>12</v>
      </c>
      <c r="B13" s="1340"/>
      <c r="C13" s="1340"/>
      <c r="D13" s="1340"/>
      <c r="E13" s="1340"/>
      <c r="F13" s="1340"/>
      <c r="G13" s="1340"/>
      <c r="H13" s="1340"/>
      <c r="I13" s="1340"/>
      <c r="J13" s="1341" t="s">
        <v>247</v>
      </c>
      <c r="K13" s="1341"/>
      <c r="L13" s="1341"/>
      <c r="M13" s="1341"/>
      <c r="N13" s="1341"/>
      <c r="O13" s="1341"/>
      <c r="P13" s="1341"/>
      <c r="Q13" s="1341"/>
      <c r="R13" s="1341"/>
      <c r="S13" s="1341"/>
      <c r="T13" s="1341"/>
      <c r="U13" s="1341"/>
      <c r="V13" s="1341"/>
    </row>
    <row r="14" spans="1:24" ht="45" customHeight="1" x14ac:dyDescent="0.25">
      <c r="A14" s="1340" t="s">
        <v>14</v>
      </c>
      <c r="B14" s="1340"/>
      <c r="C14" s="1340"/>
      <c r="D14" s="1340"/>
      <c r="E14" s="1340"/>
      <c r="F14" s="1340"/>
      <c r="G14" s="1340"/>
      <c r="H14" s="1340"/>
      <c r="I14" s="1340"/>
      <c r="J14" s="1341" t="s">
        <v>1092</v>
      </c>
      <c r="K14" s="1341"/>
      <c r="L14" s="1341"/>
      <c r="M14" s="1341"/>
      <c r="N14" s="1341"/>
      <c r="O14" s="1341"/>
      <c r="P14" s="1341"/>
      <c r="Q14" s="1341"/>
      <c r="R14" s="1341"/>
      <c r="S14" s="1341"/>
      <c r="T14" s="1341"/>
      <c r="U14" s="1341"/>
      <c r="V14" s="1341"/>
    </row>
    <row r="15" spans="1:24" ht="82.5" customHeight="1" x14ac:dyDescent="0.25">
      <c r="A15" s="1345" t="s">
        <v>16</v>
      </c>
      <c r="B15" s="1345"/>
      <c r="C15" s="1345"/>
      <c r="D15" s="1345"/>
      <c r="E15" s="1345"/>
      <c r="F15" s="1345"/>
      <c r="G15" s="1345"/>
      <c r="H15" s="1345"/>
      <c r="I15" s="1345"/>
      <c r="J15" s="1346" t="s">
        <v>2256</v>
      </c>
      <c r="K15" s="1346"/>
      <c r="L15" s="1346"/>
      <c r="M15" s="1346"/>
      <c r="N15" s="1346"/>
      <c r="O15" s="1346"/>
      <c r="P15" s="1346"/>
      <c r="Q15" s="1346"/>
      <c r="R15" s="1346"/>
      <c r="S15" s="1346"/>
      <c r="T15" s="1346"/>
      <c r="U15" s="1346"/>
      <c r="V15" s="1346"/>
    </row>
    <row r="16" spans="1:24" s="749" customFormat="1" ht="54" customHeight="1" x14ac:dyDescent="0.25">
      <c r="A16" s="1348"/>
      <c r="B16" s="1348"/>
      <c r="C16" s="1348"/>
      <c r="D16" s="1348"/>
      <c r="E16" s="1348"/>
      <c r="F16" s="1348"/>
      <c r="G16" s="1348"/>
      <c r="H16" s="1348"/>
      <c r="I16" s="1348"/>
      <c r="J16" s="1348"/>
      <c r="K16" s="1348"/>
      <c r="L16" s="1348"/>
      <c r="M16" s="1348"/>
      <c r="N16" s="1348"/>
      <c r="O16" s="1348"/>
      <c r="P16" s="1348"/>
      <c r="Q16" s="1348"/>
      <c r="R16" s="1348"/>
      <c r="S16" s="1348"/>
      <c r="T16" s="1348"/>
      <c r="U16" s="1348"/>
      <c r="V16" s="1348"/>
    </row>
    <row r="17" spans="1:22" ht="60" customHeight="1" x14ac:dyDescent="0.25">
      <c r="A17" s="1349" t="s">
        <v>17</v>
      </c>
      <c r="B17" s="1349" t="s">
        <v>18</v>
      </c>
      <c r="C17" s="1350" t="s">
        <v>19</v>
      </c>
      <c r="D17" s="1351"/>
      <c r="E17" s="1351"/>
      <c r="F17" s="1351"/>
      <c r="G17" s="1351"/>
      <c r="H17" s="1352"/>
      <c r="I17" s="1350" t="s">
        <v>20</v>
      </c>
      <c r="J17" s="1352"/>
      <c r="K17" s="1035" t="s">
        <v>21</v>
      </c>
      <c r="L17" s="1035"/>
      <c r="M17" s="1035"/>
      <c r="N17" s="1035"/>
      <c r="O17" s="1035"/>
      <c r="P17" s="1035"/>
      <c r="Q17" s="1035"/>
      <c r="R17" s="1035"/>
      <c r="S17" s="1349" t="s">
        <v>22</v>
      </c>
      <c r="T17" s="1349"/>
      <c r="U17" s="1353" t="s">
        <v>89</v>
      </c>
      <c r="V17" s="1349" t="s">
        <v>24</v>
      </c>
    </row>
    <row r="18" spans="1:22" ht="48.75" customHeight="1" x14ac:dyDescent="0.25">
      <c r="A18" s="1349"/>
      <c r="B18" s="1349"/>
      <c r="C18" s="1347" t="s">
        <v>25</v>
      </c>
      <c r="D18" s="1354" t="s">
        <v>26</v>
      </c>
      <c r="E18" s="1354" t="s">
        <v>27</v>
      </c>
      <c r="F18" s="1347" t="s">
        <v>28</v>
      </c>
      <c r="G18" s="1354" t="s">
        <v>29</v>
      </c>
      <c r="H18" s="1354" t="s">
        <v>30</v>
      </c>
      <c r="I18" s="1347" t="s">
        <v>31</v>
      </c>
      <c r="J18" s="1354" t="s">
        <v>32</v>
      </c>
      <c r="K18" s="1035" t="s">
        <v>33</v>
      </c>
      <c r="L18" s="1047" t="s">
        <v>581</v>
      </c>
      <c r="M18" s="1359" t="s">
        <v>35</v>
      </c>
      <c r="N18" s="1360"/>
      <c r="O18" s="1361"/>
      <c r="P18" s="1359" t="s">
        <v>36</v>
      </c>
      <c r="Q18" s="1360"/>
      <c r="R18" s="1361"/>
      <c r="S18" s="1349" t="s">
        <v>90</v>
      </c>
      <c r="T18" s="1349" t="s">
        <v>91</v>
      </c>
      <c r="U18" s="1353"/>
      <c r="V18" s="1349"/>
    </row>
    <row r="19" spans="1:22" ht="79.900000000000006" customHeight="1" x14ac:dyDescent="0.25">
      <c r="A19" s="1349"/>
      <c r="B19" s="1349"/>
      <c r="C19" s="1347"/>
      <c r="D19" s="1355"/>
      <c r="E19" s="1355"/>
      <c r="F19" s="1347"/>
      <c r="G19" s="1356"/>
      <c r="H19" s="1356"/>
      <c r="I19" s="1347"/>
      <c r="J19" s="1356"/>
      <c r="K19" s="1035"/>
      <c r="L19" s="1048"/>
      <c r="M19" s="750" t="s">
        <v>39</v>
      </c>
      <c r="N19" s="750" t="s">
        <v>40</v>
      </c>
      <c r="O19" s="750" t="s">
        <v>41</v>
      </c>
      <c r="P19" s="750" t="s">
        <v>42</v>
      </c>
      <c r="Q19" s="750" t="s">
        <v>43</v>
      </c>
      <c r="R19" s="750" t="s">
        <v>44</v>
      </c>
      <c r="S19" s="1349"/>
      <c r="T19" s="1349"/>
      <c r="U19" s="1353"/>
      <c r="V19" s="1349"/>
    </row>
    <row r="20" spans="1:22" ht="175.5" customHeight="1" x14ac:dyDescent="0.25">
      <c r="A20" s="787">
        <v>1</v>
      </c>
      <c r="B20" s="787" t="s">
        <v>45</v>
      </c>
      <c r="C20" s="787" t="s">
        <v>2295</v>
      </c>
      <c r="D20" s="787" t="s">
        <v>2296</v>
      </c>
      <c r="E20" s="787" t="s">
        <v>2297</v>
      </c>
      <c r="F20" s="787" t="s">
        <v>2298</v>
      </c>
      <c r="G20" s="787" t="s">
        <v>2299</v>
      </c>
      <c r="H20" s="787" t="s">
        <v>608</v>
      </c>
      <c r="I20" s="788" t="s">
        <v>2300</v>
      </c>
      <c r="J20" s="788" t="s">
        <v>53</v>
      </c>
      <c r="K20" s="1398">
        <v>68984.72</v>
      </c>
      <c r="L20" s="1422">
        <v>68984.72</v>
      </c>
      <c r="M20" s="789"/>
      <c r="N20" s="789"/>
      <c r="O20" s="789"/>
      <c r="P20" s="1424">
        <v>11569.17</v>
      </c>
      <c r="Q20" s="1398">
        <f>368984.72-P20</f>
        <v>357415.55</v>
      </c>
      <c r="R20" s="1401">
        <f>P20+Q20</f>
        <v>368984.72</v>
      </c>
      <c r="S20" s="1404">
        <f>R20-L20</f>
        <v>300000</v>
      </c>
      <c r="T20" s="1375">
        <f>IFERROR(S20/#REF!*100,0)</f>
        <v>0</v>
      </c>
      <c r="U20" s="1375">
        <f t="shared" ref="U20:U41" si="0">IFERROR(R20/$R$47*100,0)</f>
        <v>100</v>
      </c>
      <c r="V20" s="787" t="s">
        <v>608</v>
      </c>
    </row>
    <row r="21" spans="1:22" ht="366" customHeight="1" x14ac:dyDescent="0.25">
      <c r="A21" s="787"/>
      <c r="B21" s="787" t="s">
        <v>45</v>
      </c>
      <c r="C21" s="790" t="s">
        <v>2301</v>
      </c>
      <c r="D21" s="791" t="s">
        <v>2258</v>
      </c>
      <c r="E21" s="791" t="s">
        <v>2302</v>
      </c>
      <c r="F21" s="791" t="s">
        <v>2260</v>
      </c>
      <c r="G21" s="787" t="s">
        <v>2303</v>
      </c>
      <c r="H21" s="787" t="s">
        <v>608</v>
      </c>
      <c r="I21" s="788" t="s">
        <v>2300</v>
      </c>
      <c r="J21" s="788" t="s">
        <v>53</v>
      </c>
      <c r="K21" s="1399"/>
      <c r="L21" s="1423"/>
      <c r="M21" s="789"/>
      <c r="N21" s="789"/>
      <c r="O21" s="789"/>
      <c r="P21" s="1425"/>
      <c r="Q21" s="1399"/>
      <c r="R21" s="1402"/>
      <c r="S21" s="1405"/>
      <c r="T21" s="1376"/>
      <c r="U21" s="1376"/>
      <c r="V21" s="787" t="s">
        <v>608</v>
      </c>
    </row>
    <row r="22" spans="1:22" ht="261.75" customHeight="1" x14ac:dyDescent="0.25">
      <c r="A22" s="787"/>
      <c r="B22" s="787" t="s">
        <v>45</v>
      </c>
      <c r="C22" s="790" t="s">
        <v>2304</v>
      </c>
      <c r="D22" s="791" t="s">
        <v>2273</v>
      </c>
      <c r="E22" s="791" t="s">
        <v>2274</v>
      </c>
      <c r="F22" s="791" t="s">
        <v>2275</v>
      </c>
      <c r="G22" s="787" t="s">
        <v>2305</v>
      </c>
      <c r="H22" s="787" t="s">
        <v>608</v>
      </c>
      <c r="I22" s="788" t="s">
        <v>2300</v>
      </c>
      <c r="J22" s="788" t="s">
        <v>53</v>
      </c>
      <c r="K22" s="1399"/>
      <c r="L22" s="1423"/>
      <c r="M22" s="789"/>
      <c r="N22" s="789"/>
      <c r="O22" s="789"/>
      <c r="P22" s="1425"/>
      <c r="Q22" s="1399"/>
      <c r="R22" s="1402"/>
      <c r="S22" s="1405"/>
      <c r="T22" s="1376"/>
      <c r="U22" s="1376"/>
      <c r="V22" s="787" t="s">
        <v>608</v>
      </c>
    </row>
    <row r="23" spans="1:22" ht="165.75" customHeight="1" x14ac:dyDescent="0.25">
      <c r="A23" s="787"/>
      <c r="B23" s="787" t="s">
        <v>45</v>
      </c>
      <c r="C23" s="791" t="s">
        <v>2306</v>
      </c>
      <c r="D23" s="791" t="s">
        <v>2307</v>
      </c>
      <c r="E23" s="791" t="s">
        <v>2308</v>
      </c>
      <c r="F23" s="791" t="s">
        <v>2309</v>
      </c>
      <c r="G23" s="787" t="s">
        <v>2310</v>
      </c>
      <c r="H23" s="787" t="s">
        <v>608</v>
      </c>
      <c r="I23" s="788" t="s">
        <v>2300</v>
      </c>
      <c r="J23" s="788" t="s">
        <v>53</v>
      </c>
      <c r="K23" s="1399"/>
      <c r="L23" s="1423"/>
      <c r="M23" s="789"/>
      <c r="N23" s="789"/>
      <c r="O23" s="789"/>
      <c r="P23" s="1425"/>
      <c r="Q23" s="1399"/>
      <c r="R23" s="1402"/>
      <c r="S23" s="1405"/>
      <c r="T23" s="1376"/>
      <c r="U23" s="1376"/>
      <c r="V23" s="787" t="s">
        <v>608</v>
      </c>
    </row>
    <row r="24" spans="1:22" ht="239.25" customHeight="1" x14ac:dyDescent="0.25">
      <c r="A24" s="787"/>
      <c r="B24" s="787" t="s">
        <v>45</v>
      </c>
      <c r="C24" s="791" t="s">
        <v>2311</v>
      </c>
      <c r="D24" s="791" t="s">
        <v>2312</v>
      </c>
      <c r="E24" s="791" t="s">
        <v>2313</v>
      </c>
      <c r="F24" s="791" t="s">
        <v>2314</v>
      </c>
      <c r="G24" s="787" t="s">
        <v>2315</v>
      </c>
      <c r="H24" s="787" t="s">
        <v>608</v>
      </c>
      <c r="I24" s="788" t="s">
        <v>2300</v>
      </c>
      <c r="J24" s="788" t="s">
        <v>53</v>
      </c>
      <c r="K24" s="1400"/>
      <c r="L24" s="1423"/>
      <c r="M24" s="789"/>
      <c r="N24" s="789"/>
      <c r="O24" s="789"/>
      <c r="P24" s="1426"/>
      <c r="Q24" s="1400"/>
      <c r="R24" s="1403"/>
      <c r="S24" s="1406"/>
      <c r="T24" s="1377"/>
      <c r="U24" s="1377"/>
      <c r="V24" s="787" t="s">
        <v>608</v>
      </c>
    </row>
    <row r="25" spans="1:22" ht="55.5" hidden="1" customHeight="1" x14ac:dyDescent="0.25">
      <c r="A25" s="787">
        <v>4</v>
      </c>
      <c r="B25" s="792"/>
      <c r="C25" s="792"/>
      <c r="D25" s="792"/>
      <c r="E25" s="792"/>
      <c r="F25" s="792"/>
      <c r="G25" s="792"/>
      <c r="H25" s="793"/>
      <c r="I25" s="788"/>
      <c r="J25" s="788"/>
      <c r="K25" s="794"/>
      <c r="L25" s="795"/>
      <c r="M25" s="789"/>
      <c r="N25" s="789"/>
      <c r="O25" s="789"/>
      <c r="P25" s="794"/>
      <c r="Q25" s="794"/>
      <c r="R25" s="796">
        <f t="shared" ref="R25:R31" si="1">P25+Q25</f>
        <v>0</v>
      </c>
      <c r="S25" s="797">
        <f t="shared" ref="S25:S31" si="2">R25-K25</f>
        <v>0</v>
      </c>
      <c r="T25" s="798">
        <f t="shared" ref="T25:T31" si="3">IFERROR(S25/K25*100,0)</f>
        <v>0</v>
      </c>
      <c r="U25" s="798">
        <f t="shared" si="0"/>
        <v>0</v>
      </c>
      <c r="V25" s="792"/>
    </row>
    <row r="26" spans="1:22" ht="55.5" hidden="1" customHeight="1" x14ac:dyDescent="0.25">
      <c r="A26" s="787">
        <v>5</v>
      </c>
      <c r="B26" s="792"/>
      <c r="C26" s="792"/>
      <c r="D26" s="792"/>
      <c r="E26" s="792"/>
      <c r="F26" s="792"/>
      <c r="G26" s="792"/>
      <c r="H26" s="793"/>
      <c r="I26" s="788"/>
      <c r="J26" s="788"/>
      <c r="K26" s="794"/>
      <c r="L26" s="795"/>
      <c r="M26" s="789"/>
      <c r="N26" s="789"/>
      <c r="O26" s="789"/>
      <c r="P26" s="794"/>
      <c r="Q26" s="794"/>
      <c r="R26" s="796">
        <f t="shared" si="1"/>
        <v>0</v>
      </c>
      <c r="S26" s="797">
        <f t="shared" si="2"/>
        <v>0</v>
      </c>
      <c r="T26" s="798">
        <f t="shared" si="3"/>
        <v>0</v>
      </c>
      <c r="U26" s="798">
        <f t="shared" si="0"/>
        <v>0</v>
      </c>
      <c r="V26" s="792"/>
    </row>
    <row r="27" spans="1:22" ht="55.5" hidden="1" customHeight="1" x14ac:dyDescent="0.25">
      <c r="A27" s="787">
        <v>6</v>
      </c>
      <c r="B27" s="792"/>
      <c r="C27" s="792"/>
      <c r="D27" s="792"/>
      <c r="E27" s="792"/>
      <c r="F27" s="792"/>
      <c r="G27" s="792"/>
      <c r="H27" s="793"/>
      <c r="I27" s="788"/>
      <c r="J27" s="788"/>
      <c r="K27" s="794"/>
      <c r="L27" s="795"/>
      <c r="M27" s="789"/>
      <c r="N27" s="789"/>
      <c r="O27" s="789"/>
      <c r="P27" s="794"/>
      <c r="Q27" s="794"/>
      <c r="R27" s="796">
        <f t="shared" si="1"/>
        <v>0</v>
      </c>
      <c r="S27" s="797">
        <f t="shared" si="2"/>
        <v>0</v>
      </c>
      <c r="T27" s="798">
        <f t="shared" si="3"/>
        <v>0</v>
      </c>
      <c r="U27" s="798">
        <f t="shared" si="0"/>
        <v>0</v>
      </c>
      <c r="V27" s="792"/>
    </row>
    <row r="28" spans="1:22" ht="55.5" hidden="1" customHeight="1" x14ac:dyDescent="0.25">
      <c r="A28" s="787">
        <v>7</v>
      </c>
      <c r="B28" s="792"/>
      <c r="C28" s="792"/>
      <c r="D28" s="792"/>
      <c r="E28" s="792"/>
      <c r="F28" s="792"/>
      <c r="G28" s="792"/>
      <c r="H28" s="793"/>
      <c r="I28" s="788"/>
      <c r="J28" s="788"/>
      <c r="K28" s="794"/>
      <c r="L28" s="795"/>
      <c r="M28" s="789"/>
      <c r="N28" s="789"/>
      <c r="O28" s="789"/>
      <c r="P28" s="794"/>
      <c r="Q28" s="794"/>
      <c r="R28" s="796">
        <f t="shared" si="1"/>
        <v>0</v>
      </c>
      <c r="S28" s="797">
        <f t="shared" si="2"/>
        <v>0</v>
      </c>
      <c r="T28" s="798">
        <f t="shared" si="3"/>
        <v>0</v>
      </c>
      <c r="U28" s="798">
        <f t="shared" si="0"/>
        <v>0</v>
      </c>
      <c r="V28" s="792"/>
    </row>
    <row r="29" spans="1:22" ht="55.5" hidden="1" customHeight="1" x14ac:dyDescent="0.25">
      <c r="A29" s="787">
        <v>8</v>
      </c>
      <c r="B29" s="792"/>
      <c r="C29" s="792"/>
      <c r="D29" s="792"/>
      <c r="E29" s="792"/>
      <c r="F29" s="792"/>
      <c r="G29" s="792"/>
      <c r="H29" s="793"/>
      <c r="I29" s="788"/>
      <c r="J29" s="788"/>
      <c r="K29" s="794"/>
      <c r="L29" s="795"/>
      <c r="M29" s="789"/>
      <c r="N29" s="789"/>
      <c r="O29" s="789"/>
      <c r="P29" s="794"/>
      <c r="Q29" s="794"/>
      <c r="R29" s="796">
        <f t="shared" si="1"/>
        <v>0</v>
      </c>
      <c r="S29" s="797">
        <f t="shared" si="2"/>
        <v>0</v>
      </c>
      <c r="T29" s="798">
        <f t="shared" si="3"/>
        <v>0</v>
      </c>
      <c r="U29" s="798">
        <f t="shared" si="0"/>
        <v>0</v>
      </c>
      <c r="V29" s="792"/>
    </row>
    <row r="30" spans="1:22" ht="55.5" hidden="1" customHeight="1" x14ac:dyDescent="0.25">
      <c r="A30" s="787">
        <v>9</v>
      </c>
      <c r="B30" s="792"/>
      <c r="C30" s="792"/>
      <c r="D30" s="792"/>
      <c r="E30" s="792"/>
      <c r="F30" s="792"/>
      <c r="G30" s="792"/>
      <c r="H30" s="793"/>
      <c r="I30" s="788"/>
      <c r="J30" s="788"/>
      <c r="K30" s="794"/>
      <c r="L30" s="795"/>
      <c r="M30" s="789"/>
      <c r="N30" s="789"/>
      <c r="O30" s="789"/>
      <c r="P30" s="794"/>
      <c r="Q30" s="794"/>
      <c r="R30" s="796">
        <f t="shared" si="1"/>
        <v>0</v>
      </c>
      <c r="S30" s="797">
        <f t="shared" si="2"/>
        <v>0</v>
      </c>
      <c r="T30" s="798">
        <f t="shared" si="3"/>
        <v>0</v>
      </c>
      <c r="U30" s="798">
        <f t="shared" si="0"/>
        <v>0</v>
      </c>
      <c r="V30" s="792"/>
    </row>
    <row r="31" spans="1:22" ht="55.5" hidden="1" customHeight="1" x14ac:dyDescent="0.25">
      <c r="A31" s="787">
        <v>10</v>
      </c>
      <c r="B31" s="792"/>
      <c r="C31" s="792"/>
      <c r="D31" s="792"/>
      <c r="E31" s="792"/>
      <c r="F31" s="792"/>
      <c r="G31" s="792"/>
      <c r="H31" s="793"/>
      <c r="I31" s="788"/>
      <c r="J31" s="788"/>
      <c r="K31" s="794"/>
      <c r="L31" s="795"/>
      <c r="M31" s="789"/>
      <c r="N31" s="789"/>
      <c r="O31" s="789"/>
      <c r="P31" s="794"/>
      <c r="Q31" s="794"/>
      <c r="R31" s="796">
        <f t="shared" si="1"/>
        <v>0</v>
      </c>
      <c r="S31" s="797">
        <f t="shared" si="2"/>
        <v>0</v>
      </c>
      <c r="T31" s="798">
        <f t="shared" si="3"/>
        <v>0</v>
      </c>
      <c r="U31" s="798">
        <f t="shared" si="0"/>
        <v>0</v>
      </c>
      <c r="V31" s="792"/>
    </row>
    <row r="32" spans="1:22" ht="55.5" hidden="1" customHeight="1" x14ac:dyDescent="0.25">
      <c r="A32" s="787">
        <v>11</v>
      </c>
      <c r="B32" s="792"/>
      <c r="C32" s="792"/>
      <c r="D32" s="792"/>
      <c r="E32" s="792"/>
      <c r="F32" s="792"/>
      <c r="G32" s="792"/>
      <c r="H32" s="793"/>
      <c r="I32" s="788"/>
      <c r="J32" s="788"/>
      <c r="K32" s="794"/>
      <c r="L32" s="795"/>
      <c r="M32" s="789"/>
      <c r="N32" s="789"/>
      <c r="O32" s="789"/>
      <c r="P32" s="794"/>
      <c r="Q32" s="794"/>
      <c r="R32" s="796">
        <f>P32+Q32</f>
        <v>0</v>
      </c>
      <c r="S32" s="797">
        <f>R32-K32</f>
        <v>0</v>
      </c>
      <c r="T32" s="798">
        <f>IFERROR(S32/K32*100,0)</f>
        <v>0</v>
      </c>
      <c r="U32" s="798">
        <f t="shared" si="0"/>
        <v>0</v>
      </c>
      <c r="V32" s="792"/>
    </row>
    <row r="33" spans="1:22" ht="55.5" hidden="1" customHeight="1" x14ac:dyDescent="0.4">
      <c r="A33" s="787">
        <v>12</v>
      </c>
      <c r="B33" s="792"/>
      <c r="C33" s="792"/>
      <c r="D33" s="792"/>
      <c r="F33" s="792"/>
      <c r="G33" s="792"/>
      <c r="H33" s="793"/>
      <c r="I33" s="788"/>
      <c r="J33" s="788"/>
      <c r="K33" s="794"/>
      <c r="L33" s="795"/>
      <c r="M33" s="799"/>
      <c r="N33" s="799"/>
      <c r="O33" s="799"/>
      <c r="P33" s="794"/>
      <c r="Q33" s="794"/>
      <c r="R33" s="796">
        <f t="shared" ref="R33:R46" si="4">P33+Q33</f>
        <v>0</v>
      </c>
      <c r="S33" s="797">
        <f t="shared" ref="S33:S46" si="5">R33-K33</f>
        <v>0</v>
      </c>
      <c r="T33" s="798">
        <f t="shared" ref="T33:T46" si="6">IFERROR(S33/K33*100,0)</f>
        <v>0</v>
      </c>
      <c r="U33" s="798">
        <f t="shared" si="0"/>
        <v>0</v>
      </c>
      <c r="V33" s="792"/>
    </row>
    <row r="34" spans="1:22" ht="55.5" hidden="1" customHeight="1" x14ac:dyDescent="0.4">
      <c r="A34" s="787">
        <v>13</v>
      </c>
      <c r="B34" s="792"/>
      <c r="C34" s="792"/>
      <c r="D34" s="792"/>
      <c r="E34" s="792"/>
      <c r="F34" s="792"/>
      <c r="G34" s="792"/>
      <c r="H34" s="793"/>
      <c r="I34" s="788"/>
      <c r="J34" s="788"/>
      <c r="K34" s="794"/>
      <c r="L34" s="795"/>
      <c r="M34" s="800"/>
      <c r="N34" s="800"/>
      <c r="O34" s="800"/>
      <c r="P34" s="794"/>
      <c r="Q34" s="794"/>
      <c r="R34" s="796">
        <f t="shared" si="4"/>
        <v>0</v>
      </c>
      <c r="S34" s="797">
        <f t="shared" si="5"/>
        <v>0</v>
      </c>
      <c r="T34" s="798">
        <f t="shared" si="6"/>
        <v>0</v>
      </c>
      <c r="U34" s="798">
        <f t="shared" si="0"/>
        <v>0</v>
      </c>
      <c r="V34" s="792"/>
    </row>
    <row r="35" spans="1:22" ht="55.5" hidden="1" customHeight="1" x14ac:dyDescent="0.25">
      <c r="A35" s="787">
        <v>14</v>
      </c>
      <c r="B35" s="792"/>
      <c r="C35" s="792"/>
      <c r="D35" s="792"/>
      <c r="E35" s="792"/>
      <c r="F35" s="792"/>
      <c r="G35" s="792"/>
      <c r="H35" s="793"/>
      <c r="I35" s="788"/>
      <c r="J35" s="788"/>
      <c r="K35" s="794"/>
      <c r="L35" s="794"/>
      <c r="M35" s="794"/>
      <c r="N35" s="794"/>
      <c r="O35" s="794"/>
      <c r="P35" s="794"/>
      <c r="Q35" s="794"/>
      <c r="R35" s="796">
        <f t="shared" si="4"/>
        <v>0</v>
      </c>
      <c r="S35" s="797">
        <f t="shared" si="5"/>
        <v>0</v>
      </c>
      <c r="T35" s="798">
        <f t="shared" si="6"/>
        <v>0</v>
      </c>
      <c r="U35" s="798">
        <f t="shared" si="0"/>
        <v>0</v>
      </c>
      <c r="V35" s="792"/>
    </row>
    <row r="36" spans="1:22" ht="55.5" hidden="1" customHeight="1" x14ac:dyDescent="0.25">
      <c r="A36" s="787">
        <v>15</v>
      </c>
      <c r="B36" s="792"/>
      <c r="C36" s="792"/>
      <c r="D36" s="792"/>
      <c r="E36" s="792"/>
      <c r="F36" s="792"/>
      <c r="G36" s="792"/>
      <c r="H36" s="793"/>
      <c r="I36" s="788"/>
      <c r="J36" s="788"/>
      <c r="K36" s="794"/>
      <c r="L36" s="794"/>
      <c r="M36" s="794"/>
      <c r="N36" s="794"/>
      <c r="O36" s="794"/>
      <c r="P36" s="794"/>
      <c r="Q36" s="794"/>
      <c r="R36" s="796">
        <f t="shared" si="4"/>
        <v>0</v>
      </c>
      <c r="S36" s="797">
        <f t="shared" si="5"/>
        <v>0</v>
      </c>
      <c r="T36" s="798">
        <f t="shared" si="6"/>
        <v>0</v>
      </c>
      <c r="U36" s="798">
        <f t="shared" si="0"/>
        <v>0</v>
      </c>
      <c r="V36" s="792"/>
    </row>
    <row r="37" spans="1:22" ht="55.5" hidden="1" customHeight="1" x14ac:dyDescent="0.25">
      <c r="A37" s="787">
        <v>16</v>
      </c>
      <c r="B37" s="792"/>
      <c r="C37" s="792"/>
      <c r="D37" s="792"/>
      <c r="E37" s="792"/>
      <c r="F37" s="792"/>
      <c r="G37" s="792"/>
      <c r="H37" s="793"/>
      <c r="I37" s="788"/>
      <c r="J37" s="788"/>
      <c r="K37" s="794"/>
      <c r="L37" s="795"/>
      <c r="M37" s="785"/>
      <c r="N37" s="785"/>
      <c r="O37" s="785"/>
      <c r="P37" s="794"/>
      <c r="Q37" s="794"/>
      <c r="R37" s="796">
        <f t="shared" si="4"/>
        <v>0</v>
      </c>
      <c r="S37" s="797">
        <f t="shared" si="5"/>
        <v>0</v>
      </c>
      <c r="T37" s="798">
        <f t="shared" si="6"/>
        <v>0</v>
      </c>
      <c r="U37" s="798">
        <f t="shared" si="0"/>
        <v>0</v>
      </c>
      <c r="V37" s="792"/>
    </row>
    <row r="38" spans="1:22" ht="55.5" hidden="1" customHeight="1" x14ac:dyDescent="0.25">
      <c r="A38" s="787">
        <v>17</v>
      </c>
      <c r="B38" s="792"/>
      <c r="C38" s="792"/>
      <c r="D38" s="792"/>
      <c r="E38" s="792"/>
      <c r="F38" s="792"/>
      <c r="G38" s="792"/>
      <c r="H38" s="793"/>
      <c r="I38" s="788"/>
      <c r="J38" s="788"/>
      <c r="K38" s="794"/>
      <c r="L38" s="795"/>
      <c r="M38" s="785"/>
      <c r="N38" s="785"/>
      <c r="O38" s="785"/>
      <c r="P38" s="794"/>
      <c r="Q38" s="794"/>
      <c r="R38" s="796">
        <f t="shared" si="4"/>
        <v>0</v>
      </c>
      <c r="S38" s="797">
        <f t="shared" si="5"/>
        <v>0</v>
      </c>
      <c r="T38" s="798">
        <f t="shared" si="6"/>
        <v>0</v>
      </c>
      <c r="U38" s="798">
        <f t="shared" si="0"/>
        <v>0</v>
      </c>
      <c r="V38" s="792"/>
    </row>
    <row r="39" spans="1:22" ht="55.5" hidden="1" customHeight="1" x14ac:dyDescent="0.25">
      <c r="A39" s="787">
        <v>18</v>
      </c>
      <c r="B39" s="792"/>
      <c r="C39" s="792"/>
      <c r="D39" s="792"/>
      <c r="E39" s="792"/>
      <c r="F39" s="792"/>
      <c r="G39" s="792"/>
      <c r="H39" s="793"/>
      <c r="I39" s="788"/>
      <c r="J39" s="788"/>
      <c r="K39" s="794"/>
      <c r="L39" s="795"/>
      <c r="M39" s="785"/>
      <c r="N39" s="785"/>
      <c r="O39" s="785"/>
      <c r="P39" s="794"/>
      <c r="Q39" s="794"/>
      <c r="R39" s="796">
        <f t="shared" si="4"/>
        <v>0</v>
      </c>
      <c r="S39" s="797">
        <f t="shared" si="5"/>
        <v>0</v>
      </c>
      <c r="T39" s="798">
        <f t="shared" si="6"/>
        <v>0</v>
      </c>
      <c r="U39" s="798">
        <f t="shared" si="0"/>
        <v>0</v>
      </c>
      <c r="V39" s="792"/>
    </row>
    <row r="40" spans="1:22" ht="55.5" hidden="1" customHeight="1" x14ac:dyDescent="0.25">
      <c r="A40" s="787">
        <v>19</v>
      </c>
      <c r="B40" s="792"/>
      <c r="C40" s="792"/>
      <c r="D40" s="792"/>
      <c r="E40" s="792"/>
      <c r="F40" s="792"/>
      <c r="G40" s="792"/>
      <c r="H40" s="793"/>
      <c r="I40" s="788"/>
      <c r="J40" s="788"/>
      <c r="K40" s="794"/>
      <c r="L40" s="795"/>
      <c r="M40" s="785"/>
      <c r="N40" s="785"/>
      <c r="O40" s="785"/>
      <c r="P40" s="794"/>
      <c r="Q40" s="794"/>
      <c r="R40" s="796">
        <f t="shared" si="4"/>
        <v>0</v>
      </c>
      <c r="S40" s="797">
        <f t="shared" si="5"/>
        <v>0</v>
      </c>
      <c r="T40" s="798">
        <f t="shared" si="6"/>
        <v>0</v>
      </c>
      <c r="U40" s="798">
        <f t="shared" si="0"/>
        <v>0</v>
      </c>
      <c r="V40" s="792"/>
    </row>
    <row r="41" spans="1:22" ht="55.5" hidden="1" customHeight="1" x14ac:dyDescent="0.25">
      <c r="A41" s="787">
        <v>20</v>
      </c>
      <c r="B41" s="792"/>
      <c r="C41" s="792"/>
      <c r="D41" s="792"/>
      <c r="E41" s="792"/>
      <c r="F41" s="792"/>
      <c r="G41" s="792"/>
      <c r="H41" s="793"/>
      <c r="I41" s="788"/>
      <c r="J41" s="788"/>
      <c r="K41" s="794"/>
      <c r="L41" s="795"/>
      <c r="M41" s="785"/>
      <c r="N41" s="785"/>
      <c r="O41" s="785"/>
      <c r="P41" s="794"/>
      <c r="Q41" s="794"/>
      <c r="R41" s="796">
        <f t="shared" si="4"/>
        <v>0</v>
      </c>
      <c r="S41" s="797">
        <f t="shared" si="5"/>
        <v>0</v>
      </c>
      <c r="T41" s="798">
        <f t="shared" si="6"/>
        <v>0</v>
      </c>
      <c r="U41" s="798">
        <f t="shared" si="0"/>
        <v>0</v>
      </c>
      <c r="V41" s="792"/>
    </row>
    <row r="42" spans="1:22" ht="55.5" hidden="1" customHeight="1" x14ac:dyDescent="0.25">
      <c r="A42" s="787">
        <v>21</v>
      </c>
      <c r="B42" s="792"/>
      <c r="C42" s="792"/>
      <c r="D42" s="792"/>
      <c r="E42" s="792"/>
      <c r="F42" s="792"/>
      <c r="G42" s="792"/>
      <c r="H42" s="793"/>
      <c r="I42" s="788"/>
      <c r="J42" s="788"/>
      <c r="K42" s="794"/>
      <c r="L42" s="795"/>
      <c r="M42" s="785"/>
      <c r="N42" s="785"/>
      <c r="O42" s="785"/>
      <c r="P42" s="794"/>
      <c r="Q42" s="794"/>
      <c r="R42" s="796">
        <f t="shared" si="4"/>
        <v>0</v>
      </c>
      <c r="S42" s="797">
        <f t="shared" si="5"/>
        <v>0</v>
      </c>
      <c r="T42" s="798">
        <f t="shared" si="6"/>
        <v>0</v>
      </c>
      <c r="U42" s="798">
        <f>IFERROR(R42/$R$47*100,0)</f>
        <v>0</v>
      </c>
      <c r="V42" s="792"/>
    </row>
    <row r="43" spans="1:22" ht="55.5" hidden="1" customHeight="1" x14ac:dyDescent="0.25">
      <c r="A43" s="787">
        <v>22</v>
      </c>
      <c r="B43" s="792"/>
      <c r="C43" s="792"/>
      <c r="D43" s="792"/>
      <c r="E43" s="792"/>
      <c r="F43" s="792"/>
      <c r="G43" s="792"/>
      <c r="H43" s="793"/>
      <c r="I43" s="788"/>
      <c r="J43" s="788"/>
      <c r="K43" s="794"/>
      <c r="L43" s="795"/>
      <c r="M43" s="785"/>
      <c r="N43" s="785"/>
      <c r="O43" s="785"/>
      <c r="P43" s="794"/>
      <c r="Q43" s="794"/>
      <c r="R43" s="796">
        <f t="shared" si="4"/>
        <v>0</v>
      </c>
      <c r="S43" s="797">
        <f t="shared" si="5"/>
        <v>0</v>
      </c>
      <c r="T43" s="798">
        <f t="shared" si="6"/>
        <v>0</v>
      </c>
      <c r="U43" s="798">
        <f>IFERROR(R43/$R$47*100,0)</f>
        <v>0</v>
      </c>
      <c r="V43" s="792"/>
    </row>
    <row r="44" spans="1:22" ht="55.5" hidden="1" customHeight="1" x14ac:dyDescent="0.4">
      <c r="A44" s="787">
        <v>23</v>
      </c>
      <c r="B44" s="792"/>
      <c r="C44" s="792"/>
      <c r="D44" s="792"/>
      <c r="E44" s="792"/>
      <c r="F44" s="792"/>
      <c r="G44" s="792"/>
      <c r="H44" s="793"/>
      <c r="I44" s="788"/>
      <c r="J44" s="788"/>
      <c r="K44" s="794"/>
      <c r="L44" s="794"/>
      <c r="M44" s="801"/>
      <c r="N44" s="801"/>
      <c r="O44" s="801"/>
      <c r="P44" s="794"/>
      <c r="Q44" s="794"/>
      <c r="R44" s="796">
        <f t="shared" si="4"/>
        <v>0</v>
      </c>
      <c r="S44" s="797">
        <f t="shared" si="5"/>
        <v>0</v>
      </c>
      <c r="T44" s="798">
        <f t="shared" si="6"/>
        <v>0</v>
      </c>
      <c r="U44" s="798">
        <f>IFERROR(R44/$R$47*100,0)</f>
        <v>0</v>
      </c>
      <c r="V44" s="792"/>
    </row>
    <row r="45" spans="1:22" ht="55.5" hidden="1" customHeight="1" x14ac:dyDescent="0.4">
      <c r="A45" s="787">
        <v>24</v>
      </c>
      <c r="B45" s="792"/>
      <c r="C45" s="792"/>
      <c r="D45" s="792"/>
      <c r="E45" s="792"/>
      <c r="F45" s="792"/>
      <c r="G45" s="792"/>
      <c r="H45" s="793"/>
      <c r="I45" s="788"/>
      <c r="J45" s="788"/>
      <c r="K45" s="794"/>
      <c r="L45" s="802"/>
      <c r="M45" s="1427"/>
      <c r="N45" s="1428"/>
      <c r="O45" s="1428"/>
      <c r="P45" s="794"/>
      <c r="Q45" s="794"/>
      <c r="R45" s="796">
        <f t="shared" si="4"/>
        <v>0</v>
      </c>
      <c r="S45" s="797">
        <f t="shared" si="5"/>
        <v>0</v>
      </c>
      <c r="T45" s="798">
        <f t="shared" si="6"/>
        <v>0</v>
      </c>
      <c r="U45" s="798">
        <f>IFERROR(R45/$R$47*100,0)</f>
        <v>0</v>
      </c>
      <c r="V45" s="792"/>
    </row>
    <row r="46" spans="1:22" ht="55.5" hidden="1" customHeight="1" x14ac:dyDescent="0.4">
      <c r="A46" s="787">
        <v>25</v>
      </c>
      <c r="B46" s="792"/>
      <c r="C46" s="792"/>
      <c r="D46" s="792"/>
      <c r="E46" s="792"/>
      <c r="F46" s="792"/>
      <c r="G46" s="792"/>
      <c r="H46" s="793"/>
      <c r="I46" s="788"/>
      <c r="J46" s="788"/>
      <c r="K46" s="794"/>
      <c r="L46" s="795"/>
      <c r="M46" s="571"/>
      <c r="N46" s="571"/>
      <c r="O46" s="571"/>
      <c r="P46" s="794"/>
      <c r="Q46" s="794"/>
      <c r="R46" s="796">
        <f t="shared" si="4"/>
        <v>0</v>
      </c>
      <c r="S46" s="797">
        <f t="shared" si="5"/>
        <v>0</v>
      </c>
      <c r="T46" s="798">
        <f t="shared" si="6"/>
        <v>0</v>
      </c>
      <c r="U46" s="798">
        <f>IFERROR(R46/$R$47*100,0)</f>
        <v>0</v>
      </c>
      <c r="V46" s="792"/>
    </row>
    <row r="47" spans="1:22" s="758" customFormat="1" ht="24.75" customHeight="1" x14ac:dyDescent="0.4">
      <c r="A47" s="1388" t="s">
        <v>71</v>
      </c>
      <c r="B47" s="1389"/>
      <c r="C47" s="1389"/>
      <c r="D47" s="1389"/>
      <c r="E47" s="1389"/>
      <c r="F47" s="1389"/>
      <c r="G47" s="1389"/>
      <c r="H47" s="1389"/>
      <c r="I47" s="1389"/>
      <c r="J47" s="1390"/>
      <c r="K47" s="803">
        <f>SUM(K20:K31)</f>
        <v>68984.72</v>
      </c>
      <c r="L47" s="803">
        <f>SUM(L20:L31)</f>
        <v>68984.72</v>
      </c>
      <c r="M47" s="1388"/>
      <c r="N47" s="1389"/>
      <c r="O47" s="1389"/>
      <c r="P47" s="774">
        <f>SUM(P20:P31)</f>
        <v>11569.17</v>
      </c>
      <c r="Q47" s="774">
        <f>SUM(Q20:Q31)</f>
        <v>357415.55</v>
      </c>
      <c r="R47" s="774">
        <f>SUM(R20:R31)</f>
        <v>368984.72</v>
      </c>
      <c r="S47" s="775">
        <f>R47-K47</f>
        <v>300000</v>
      </c>
      <c r="T47" s="756">
        <f>IFERROR(S47/K47*100,0)</f>
        <v>434.87891231565482</v>
      </c>
      <c r="U47" s="756">
        <f>SUM(U20:U31)</f>
        <v>100</v>
      </c>
      <c r="V47" s="757"/>
    </row>
    <row r="48" spans="1:22" x14ac:dyDescent="0.4">
      <c r="A48" s="759" t="s">
        <v>72</v>
      </c>
      <c r="B48" s="759"/>
      <c r="C48" s="759"/>
      <c r="D48" s="759"/>
      <c r="E48" s="759"/>
      <c r="F48" s="759"/>
      <c r="G48" s="759"/>
      <c r="H48" s="759"/>
      <c r="I48" s="759"/>
      <c r="J48" s="759"/>
      <c r="K48" s="759"/>
      <c r="L48" s="759"/>
      <c r="M48" s="759"/>
      <c r="N48" s="759"/>
      <c r="O48" s="759"/>
      <c r="P48" s="759"/>
      <c r="Q48" s="759"/>
      <c r="R48" s="759"/>
      <c r="S48" s="759"/>
      <c r="T48" s="759"/>
      <c r="U48" s="759"/>
      <c r="V48" s="759"/>
    </row>
    <row r="49" spans="1:22" ht="36" customHeight="1" x14ac:dyDescent="0.25">
      <c r="A49" s="1378" t="s">
        <v>73</v>
      </c>
      <c r="B49" s="1379"/>
      <c r="C49" s="1379"/>
      <c r="D49" s="1379"/>
      <c r="E49" s="1379"/>
      <c r="F49" s="1379"/>
      <c r="G49" s="1379"/>
      <c r="H49" s="1379"/>
      <c r="I49" s="1379"/>
      <c r="J49" s="1379"/>
      <c r="K49" s="1379"/>
      <c r="L49" s="1379"/>
      <c r="M49" s="1379"/>
      <c r="N49" s="1379"/>
      <c r="O49" s="1379"/>
      <c r="P49" s="1379"/>
      <c r="Q49" s="1379"/>
      <c r="R49" s="1379"/>
      <c r="S49" s="1379"/>
      <c r="T49" s="1379"/>
      <c r="U49" s="1379"/>
      <c r="V49" s="1380"/>
    </row>
    <row r="50" spans="1:22" ht="95.25" customHeight="1" x14ac:dyDescent="0.4">
      <c r="A50" s="1381"/>
      <c r="B50" s="1382"/>
      <c r="C50" s="1382"/>
      <c r="D50" s="1382"/>
      <c r="E50" s="1382"/>
      <c r="F50" s="1382"/>
      <c r="G50" s="1382"/>
      <c r="H50" s="1382"/>
      <c r="I50" s="1382"/>
      <c r="J50" s="1382"/>
      <c r="K50" s="1382"/>
      <c r="L50" s="1382"/>
      <c r="M50" s="1382"/>
      <c r="N50" s="1382"/>
      <c r="O50" s="1382"/>
      <c r="P50" s="1382"/>
      <c r="Q50" s="1382"/>
      <c r="R50" s="1382"/>
      <c r="S50" s="1382"/>
      <c r="T50" s="1382"/>
      <c r="U50" s="1382"/>
      <c r="V50" s="1383"/>
    </row>
    <row r="51" spans="1:22" ht="15" hidden="1" customHeight="1" x14ac:dyDescent="0.4">
      <c r="A51" s="1429" t="s">
        <v>74</v>
      </c>
      <c r="B51" s="1429"/>
      <c r="C51" s="1429"/>
      <c r="D51" s="1429"/>
      <c r="E51" s="1429"/>
      <c r="F51" s="1429"/>
      <c r="G51" s="1429"/>
      <c r="H51" s="1429"/>
      <c r="I51" s="1429"/>
      <c r="J51" s="804"/>
      <c r="K51" s="804"/>
      <c r="L51" s="804"/>
      <c r="M51" s="785"/>
      <c r="N51" s="785"/>
      <c r="O51" s="785"/>
      <c r="P51" s="804"/>
      <c r="Q51" s="804"/>
      <c r="R51" s="804"/>
      <c r="S51" s="804"/>
      <c r="T51" s="804"/>
      <c r="U51" s="804"/>
      <c r="V51" s="804"/>
    </row>
    <row r="52" spans="1:22" ht="15" hidden="1" customHeight="1" x14ac:dyDescent="0.4">
      <c r="A52" s="805" t="s">
        <v>75</v>
      </c>
      <c r="B52" s="805"/>
      <c r="C52" s="1430" t="s">
        <v>76</v>
      </c>
      <c r="D52" s="1430"/>
      <c r="E52" s="1430"/>
      <c r="F52" s="1430"/>
      <c r="G52" s="1430"/>
      <c r="H52" s="1430"/>
      <c r="I52" s="1430"/>
      <c r="M52" s="785"/>
      <c r="N52" s="785"/>
      <c r="O52" s="785"/>
      <c r="V52" s="746"/>
    </row>
    <row r="53" spans="1:22" ht="15" hidden="1" customHeight="1" x14ac:dyDescent="0.4">
      <c r="A53" s="805" t="s">
        <v>77</v>
      </c>
      <c r="B53" s="805"/>
      <c r="C53" s="1430" t="s">
        <v>78</v>
      </c>
      <c r="D53" s="1430"/>
      <c r="E53" s="1430"/>
      <c r="F53" s="1430"/>
      <c r="G53" s="1430"/>
      <c r="H53" s="1430"/>
      <c r="I53" s="1430"/>
      <c r="M53" s="785"/>
      <c r="N53" s="785"/>
      <c r="O53" s="785"/>
      <c r="V53" s="746"/>
    </row>
    <row r="54" spans="1:22" ht="15" hidden="1" customHeight="1" x14ac:dyDescent="0.4">
      <c r="A54" s="805" t="s">
        <v>79</v>
      </c>
      <c r="B54" s="805"/>
      <c r="C54" s="1430" t="s">
        <v>80</v>
      </c>
      <c r="D54" s="1430"/>
      <c r="E54" s="1430"/>
      <c r="F54" s="1430"/>
      <c r="G54" s="1430"/>
      <c r="H54" s="1430"/>
      <c r="I54" s="1430"/>
      <c r="M54" s="785"/>
      <c r="N54" s="785"/>
      <c r="O54" s="785"/>
      <c r="V54" s="746"/>
    </row>
    <row r="55" spans="1:22" ht="15" hidden="1" customHeight="1" x14ac:dyDescent="0.4">
      <c r="A55" s="805" t="s">
        <v>81</v>
      </c>
      <c r="B55" s="805"/>
      <c r="C55" s="1430" t="s">
        <v>82</v>
      </c>
      <c r="D55" s="1430"/>
      <c r="E55" s="1430"/>
      <c r="F55" s="1430"/>
      <c r="G55" s="1430"/>
      <c r="H55" s="1430"/>
      <c r="I55" s="1430"/>
      <c r="M55" s="785"/>
      <c r="N55" s="785"/>
      <c r="O55" s="785"/>
      <c r="V55" s="746"/>
    </row>
    <row r="56" spans="1:22" ht="35.25" customHeight="1" x14ac:dyDescent="0.4">
      <c r="M56" s="785"/>
      <c r="N56" s="785"/>
      <c r="O56" s="785"/>
    </row>
    <row r="57" spans="1:22" x14ac:dyDescent="0.4">
      <c r="M57" s="785"/>
      <c r="N57" s="785"/>
      <c r="O57" s="785"/>
    </row>
    <row r="58" spans="1:22" x14ac:dyDescent="0.4">
      <c r="M58" s="785"/>
      <c r="N58" s="785"/>
      <c r="O58" s="785"/>
    </row>
    <row r="59" spans="1:22" x14ac:dyDescent="0.4">
      <c r="M59" s="785"/>
      <c r="N59" s="785"/>
      <c r="O59" s="785"/>
    </row>
    <row r="60" spans="1:22" x14ac:dyDescent="0.4">
      <c r="M60" s="785"/>
      <c r="N60" s="785"/>
      <c r="O60" s="785"/>
    </row>
    <row r="61" spans="1:22" x14ac:dyDescent="0.4">
      <c r="M61" s="785"/>
      <c r="N61" s="785"/>
      <c r="O61" s="785"/>
    </row>
    <row r="62" spans="1:22" x14ac:dyDescent="0.4">
      <c r="M62" s="785"/>
      <c r="N62" s="785"/>
      <c r="O62" s="785"/>
    </row>
    <row r="63" spans="1:22" x14ac:dyDescent="0.4">
      <c r="M63" s="785"/>
      <c r="N63" s="785"/>
      <c r="O63" s="785"/>
    </row>
    <row r="64" spans="1:22" x14ac:dyDescent="0.4">
      <c r="M64" s="785"/>
      <c r="N64" s="785"/>
      <c r="O64" s="785"/>
    </row>
    <row r="65" spans="13:15" x14ac:dyDescent="0.4">
      <c r="M65" s="785"/>
      <c r="N65" s="785"/>
      <c r="O65" s="785"/>
    </row>
    <row r="66" spans="13:15" x14ac:dyDescent="0.4">
      <c r="M66" s="785"/>
      <c r="N66" s="785"/>
      <c r="O66" s="785"/>
    </row>
    <row r="67" spans="13:15" x14ac:dyDescent="0.4">
      <c r="M67" s="785"/>
      <c r="N67" s="785"/>
      <c r="O67" s="785"/>
    </row>
    <row r="68" spans="13:15" x14ac:dyDescent="0.4">
      <c r="M68" s="785"/>
      <c r="N68" s="785"/>
      <c r="O68" s="785"/>
    </row>
    <row r="69" spans="13:15" x14ac:dyDescent="0.4">
      <c r="M69" s="785"/>
      <c r="N69" s="785"/>
      <c r="O69" s="785"/>
    </row>
    <row r="70" spans="13:15" x14ac:dyDescent="0.4">
      <c r="M70" s="785"/>
      <c r="N70" s="785"/>
      <c r="O70" s="785"/>
    </row>
    <row r="71" spans="13:15" x14ac:dyDescent="0.4">
      <c r="M71" s="785"/>
      <c r="N71" s="785"/>
      <c r="O71" s="785"/>
    </row>
    <row r="72" spans="13:15" x14ac:dyDescent="0.4">
      <c r="M72" s="785"/>
      <c r="N72" s="785"/>
      <c r="O72" s="785"/>
    </row>
    <row r="73" spans="13:15" x14ac:dyDescent="0.4">
      <c r="M73" s="785"/>
      <c r="N73" s="785"/>
      <c r="O73" s="785"/>
    </row>
    <row r="74" spans="13:15" x14ac:dyDescent="0.4">
      <c r="M74" s="785"/>
      <c r="N74" s="785"/>
      <c r="O74" s="785"/>
    </row>
    <row r="75" spans="13:15" x14ac:dyDescent="0.4">
      <c r="M75" s="785"/>
      <c r="N75" s="785"/>
      <c r="O75" s="785"/>
    </row>
    <row r="76" spans="13:15" x14ac:dyDescent="0.4">
      <c r="M76" s="785"/>
      <c r="N76" s="785"/>
      <c r="O76" s="785"/>
    </row>
    <row r="77" spans="13:15" x14ac:dyDescent="0.4">
      <c r="M77" s="785"/>
      <c r="N77" s="785"/>
      <c r="O77" s="785"/>
    </row>
    <row r="78" spans="13:15" x14ac:dyDescent="0.4">
      <c r="M78" s="785"/>
      <c r="N78" s="785"/>
      <c r="O78" s="785"/>
    </row>
    <row r="79" spans="13:15" x14ac:dyDescent="0.4">
      <c r="M79" s="785"/>
      <c r="N79" s="785"/>
      <c r="O79" s="785"/>
    </row>
    <row r="80" spans="13:15" x14ac:dyDescent="0.4">
      <c r="M80" s="785"/>
      <c r="N80" s="785"/>
      <c r="O80" s="785"/>
    </row>
    <row r="81" spans="13:15" x14ac:dyDescent="0.4">
      <c r="M81" s="785"/>
      <c r="N81" s="785"/>
      <c r="O81" s="785"/>
    </row>
    <row r="82" spans="13:15" x14ac:dyDescent="0.4">
      <c r="M82" s="785"/>
      <c r="N82" s="785"/>
      <c r="O82" s="785"/>
    </row>
    <row r="83" spans="13:15" x14ac:dyDescent="0.4">
      <c r="M83" s="785"/>
      <c r="N83" s="785"/>
      <c r="O83" s="785"/>
    </row>
    <row r="84" spans="13:15" x14ac:dyDescent="0.4">
      <c r="M84" s="785"/>
      <c r="N84" s="785"/>
      <c r="O84" s="785"/>
    </row>
    <row r="85" spans="13:15" x14ac:dyDescent="0.4">
      <c r="M85" s="785"/>
      <c r="N85" s="785"/>
      <c r="O85" s="785"/>
    </row>
    <row r="86" spans="13:15" x14ac:dyDescent="0.4">
      <c r="M86" s="785"/>
      <c r="N86" s="785"/>
      <c r="O86" s="785"/>
    </row>
    <row r="87" spans="13:15" x14ac:dyDescent="0.4">
      <c r="M87" s="785"/>
      <c r="N87" s="785"/>
      <c r="O87" s="785"/>
    </row>
    <row r="88" spans="13:15" x14ac:dyDescent="0.4">
      <c r="M88" s="785"/>
      <c r="N88" s="785"/>
      <c r="O88" s="785"/>
    </row>
    <row r="89" spans="13:15" x14ac:dyDescent="0.4">
      <c r="M89" s="785"/>
      <c r="N89" s="785"/>
      <c r="O89" s="785"/>
    </row>
    <row r="90" spans="13:15" x14ac:dyDescent="0.4">
      <c r="M90" s="785"/>
      <c r="N90" s="785"/>
      <c r="O90" s="785"/>
    </row>
    <row r="91" spans="13:15" x14ac:dyDescent="0.4">
      <c r="M91" s="785"/>
      <c r="N91" s="785"/>
      <c r="O91" s="785"/>
    </row>
    <row r="92" spans="13:15" x14ac:dyDescent="0.4">
      <c r="M92" s="785"/>
      <c r="N92" s="785"/>
      <c r="O92" s="785"/>
    </row>
    <row r="93" spans="13:15" x14ac:dyDescent="0.4">
      <c r="M93" s="785"/>
      <c r="N93" s="785"/>
      <c r="O93" s="785"/>
    </row>
    <row r="94" spans="13:15" x14ac:dyDescent="0.4">
      <c r="M94" s="785"/>
      <c r="N94" s="785"/>
      <c r="O94" s="785"/>
    </row>
    <row r="95" spans="13:15" x14ac:dyDescent="0.4">
      <c r="M95" s="785"/>
      <c r="N95" s="785"/>
      <c r="O95" s="785"/>
    </row>
    <row r="96" spans="13:15" x14ac:dyDescent="0.4">
      <c r="M96" s="785"/>
      <c r="N96" s="785"/>
      <c r="O96" s="785"/>
    </row>
    <row r="97" spans="13:15" x14ac:dyDescent="0.4">
      <c r="M97" s="785"/>
      <c r="N97" s="785"/>
      <c r="O97" s="785"/>
    </row>
    <row r="98" spans="13:15" x14ac:dyDescent="0.4">
      <c r="M98" s="785"/>
      <c r="N98" s="785"/>
      <c r="O98" s="785"/>
    </row>
    <row r="99" spans="13:15" x14ac:dyDescent="0.4">
      <c r="M99" s="785"/>
      <c r="N99" s="785"/>
      <c r="O99" s="785"/>
    </row>
    <row r="100" spans="13:15" x14ac:dyDescent="0.4">
      <c r="M100" s="785"/>
      <c r="N100" s="785"/>
      <c r="O100" s="785"/>
    </row>
    <row r="101" spans="13:15" x14ac:dyDescent="0.4">
      <c r="M101" s="785"/>
      <c r="N101" s="785"/>
      <c r="O101" s="785"/>
    </row>
    <row r="102" spans="13:15" x14ac:dyDescent="0.4">
      <c r="M102" s="785"/>
      <c r="N102" s="785"/>
      <c r="O102" s="785"/>
    </row>
    <row r="103" spans="13:15" x14ac:dyDescent="0.4">
      <c r="M103" s="785"/>
      <c r="N103" s="785"/>
      <c r="O103" s="785"/>
    </row>
    <row r="104" spans="13:15" x14ac:dyDescent="0.4">
      <c r="M104" s="785"/>
      <c r="N104" s="785"/>
      <c r="O104" s="785"/>
    </row>
    <row r="105" spans="13:15" x14ac:dyDescent="0.4">
      <c r="M105" s="785"/>
      <c r="N105" s="785"/>
      <c r="O105" s="785"/>
    </row>
    <row r="106" spans="13:15" x14ac:dyDescent="0.4">
      <c r="M106" s="785"/>
      <c r="N106" s="785"/>
      <c r="O106" s="785"/>
    </row>
    <row r="107" spans="13:15" x14ac:dyDescent="0.4">
      <c r="M107" s="785"/>
      <c r="N107" s="785"/>
      <c r="O107" s="785"/>
    </row>
    <row r="108" spans="13:15" x14ac:dyDescent="0.4">
      <c r="M108" s="785"/>
      <c r="N108" s="785"/>
      <c r="O108" s="785"/>
    </row>
    <row r="109" spans="13:15" x14ac:dyDescent="0.4">
      <c r="M109" s="785"/>
      <c r="N109" s="785"/>
      <c r="O109" s="785"/>
    </row>
    <row r="110" spans="13:15" x14ac:dyDescent="0.4">
      <c r="M110" s="785"/>
      <c r="N110" s="785"/>
      <c r="O110" s="785"/>
    </row>
    <row r="111" spans="13:15" x14ac:dyDescent="0.4">
      <c r="M111" s="785"/>
      <c r="N111" s="785"/>
      <c r="O111" s="785"/>
    </row>
    <row r="112" spans="13:15" x14ac:dyDescent="0.4">
      <c r="M112" s="785"/>
      <c r="N112" s="785"/>
      <c r="O112" s="785"/>
    </row>
    <row r="113" spans="13:15" x14ac:dyDescent="0.4">
      <c r="M113" s="785"/>
      <c r="N113" s="785"/>
      <c r="O113" s="785"/>
    </row>
    <row r="114" spans="13:15" x14ac:dyDescent="0.4">
      <c r="M114" s="785"/>
      <c r="N114" s="785"/>
      <c r="O114" s="785"/>
    </row>
    <row r="115" spans="13:15" x14ac:dyDescent="0.4">
      <c r="M115" s="785"/>
      <c r="N115" s="785"/>
      <c r="O115" s="785"/>
    </row>
    <row r="116" spans="13:15" x14ac:dyDescent="0.4">
      <c r="M116" s="785"/>
      <c r="N116" s="785"/>
      <c r="O116" s="785"/>
    </row>
    <row r="117" spans="13:15" x14ac:dyDescent="0.4">
      <c r="M117" s="785"/>
      <c r="N117" s="785"/>
      <c r="O117" s="785"/>
    </row>
    <row r="118" spans="13:15" x14ac:dyDescent="0.4">
      <c r="M118" s="785"/>
      <c r="N118" s="785"/>
      <c r="O118" s="785"/>
    </row>
    <row r="119" spans="13:15" x14ac:dyDescent="0.4">
      <c r="M119" s="785"/>
      <c r="N119" s="785"/>
      <c r="O119" s="785"/>
    </row>
    <row r="120" spans="13:15" x14ac:dyDescent="0.4">
      <c r="M120" s="785"/>
      <c r="N120" s="785"/>
      <c r="O120" s="785"/>
    </row>
    <row r="121" spans="13:15" x14ac:dyDescent="0.4">
      <c r="M121" s="785"/>
      <c r="N121" s="785"/>
      <c r="O121" s="785"/>
    </row>
    <row r="122" spans="13:15" x14ac:dyDescent="0.4">
      <c r="M122" s="785"/>
      <c r="N122" s="785"/>
      <c r="O122" s="785"/>
    </row>
    <row r="123" spans="13:15" x14ac:dyDescent="0.4">
      <c r="M123" s="785"/>
      <c r="N123" s="785"/>
      <c r="O123" s="785"/>
    </row>
    <row r="124" spans="13:15" x14ac:dyDescent="0.4">
      <c r="M124" s="785"/>
      <c r="N124" s="785"/>
      <c r="O124" s="785"/>
    </row>
    <row r="125" spans="13:15" x14ac:dyDescent="0.4">
      <c r="M125" s="785"/>
      <c r="N125" s="785"/>
      <c r="O125" s="785"/>
    </row>
    <row r="126" spans="13:15" x14ac:dyDescent="0.4">
      <c r="M126" s="785"/>
      <c r="N126" s="785"/>
      <c r="O126" s="785"/>
    </row>
    <row r="127" spans="13:15" x14ac:dyDescent="0.4">
      <c r="M127" s="785"/>
      <c r="N127" s="785"/>
      <c r="O127" s="785"/>
    </row>
    <row r="128" spans="13:15" x14ac:dyDescent="0.4">
      <c r="M128" s="785"/>
      <c r="N128" s="785"/>
      <c r="O128" s="785"/>
    </row>
    <row r="129" spans="13:15" x14ac:dyDescent="0.4">
      <c r="M129" s="785"/>
      <c r="N129" s="785"/>
      <c r="O129" s="785"/>
    </row>
    <row r="130" spans="13:15" x14ac:dyDescent="0.4">
      <c r="M130" s="785"/>
      <c r="N130" s="785"/>
      <c r="O130" s="785"/>
    </row>
    <row r="131" spans="13:15" x14ac:dyDescent="0.4">
      <c r="M131" s="785"/>
      <c r="N131" s="785"/>
      <c r="O131" s="785"/>
    </row>
    <row r="132" spans="13:15" x14ac:dyDescent="0.4">
      <c r="M132" s="785"/>
      <c r="N132" s="785"/>
      <c r="O132" s="785"/>
    </row>
    <row r="133" spans="13:15" x14ac:dyDescent="0.4">
      <c r="M133" s="785"/>
      <c r="N133" s="785"/>
      <c r="O133" s="785"/>
    </row>
    <row r="134" spans="13:15" x14ac:dyDescent="0.4">
      <c r="M134" s="785"/>
      <c r="N134" s="785"/>
      <c r="O134" s="785"/>
    </row>
    <row r="135" spans="13:15" x14ac:dyDescent="0.4">
      <c r="M135" s="785"/>
      <c r="N135" s="785"/>
      <c r="O135" s="785"/>
    </row>
    <row r="136" spans="13:15" x14ac:dyDescent="0.4">
      <c r="M136" s="785"/>
      <c r="N136" s="785"/>
      <c r="O136" s="785"/>
    </row>
    <row r="137" spans="13:15" x14ac:dyDescent="0.4">
      <c r="M137" s="785"/>
      <c r="N137" s="785"/>
      <c r="O137" s="785"/>
    </row>
    <row r="138" spans="13:15" x14ac:dyDescent="0.4">
      <c r="M138" s="785"/>
      <c r="N138" s="785"/>
      <c r="O138" s="785"/>
    </row>
    <row r="139" spans="13:15" x14ac:dyDescent="0.4">
      <c r="M139" s="785"/>
      <c r="N139" s="785"/>
      <c r="O139" s="785"/>
    </row>
    <row r="140" spans="13:15" x14ac:dyDescent="0.4">
      <c r="M140" s="785"/>
      <c r="N140" s="785"/>
      <c r="O140" s="785"/>
    </row>
    <row r="141" spans="13:15" x14ac:dyDescent="0.4">
      <c r="M141" s="785"/>
      <c r="N141" s="785"/>
      <c r="O141" s="785"/>
    </row>
    <row r="142" spans="13:15" x14ac:dyDescent="0.4">
      <c r="M142" s="785"/>
      <c r="N142" s="785"/>
      <c r="O142" s="785"/>
    </row>
    <row r="143" spans="13:15" x14ac:dyDescent="0.4">
      <c r="M143" s="785"/>
      <c r="N143" s="785"/>
      <c r="O143" s="785"/>
    </row>
    <row r="144" spans="13:15" x14ac:dyDescent="0.4">
      <c r="M144" s="785"/>
      <c r="N144" s="785"/>
      <c r="O144" s="785"/>
    </row>
    <row r="145" spans="13:15" x14ac:dyDescent="0.4">
      <c r="M145" s="785"/>
      <c r="N145" s="785"/>
      <c r="O145" s="785"/>
    </row>
    <row r="146" spans="13:15" x14ac:dyDescent="0.4">
      <c r="M146" s="785"/>
      <c r="N146" s="785"/>
      <c r="O146" s="785"/>
    </row>
    <row r="147" spans="13:15" x14ac:dyDescent="0.4">
      <c r="M147" s="785"/>
      <c r="N147" s="785"/>
      <c r="O147" s="785"/>
    </row>
    <row r="148" spans="13:15" x14ac:dyDescent="0.4">
      <c r="M148" s="785"/>
      <c r="N148" s="785"/>
      <c r="O148" s="785"/>
    </row>
    <row r="149" spans="13:15" x14ac:dyDescent="0.4">
      <c r="M149" s="785"/>
      <c r="N149" s="785"/>
      <c r="O149" s="785"/>
    </row>
    <row r="150" spans="13:15" x14ac:dyDescent="0.4">
      <c r="M150" s="785"/>
      <c r="N150" s="785"/>
      <c r="O150" s="785"/>
    </row>
    <row r="151" spans="13:15" x14ac:dyDescent="0.4">
      <c r="M151" s="785"/>
      <c r="N151" s="785"/>
      <c r="O151" s="785"/>
    </row>
    <row r="152" spans="13:15" x14ac:dyDescent="0.4">
      <c r="M152" s="785"/>
      <c r="N152" s="785"/>
      <c r="O152" s="785"/>
    </row>
    <row r="153" spans="13:15" x14ac:dyDescent="0.4">
      <c r="M153" s="785"/>
      <c r="N153" s="785"/>
      <c r="O153" s="785"/>
    </row>
    <row r="154" spans="13:15" x14ac:dyDescent="0.4">
      <c r="M154" s="785"/>
      <c r="N154" s="785"/>
      <c r="O154" s="785"/>
    </row>
    <row r="155" spans="13:15" x14ac:dyDescent="0.4">
      <c r="M155" s="785"/>
      <c r="N155" s="785"/>
      <c r="O155" s="785"/>
    </row>
    <row r="156" spans="13:15" x14ac:dyDescent="0.4">
      <c r="M156" s="785"/>
      <c r="N156" s="785"/>
      <c r="O156" s="785"/>
    </row>
    <row r="157" spans="13:15" x14ac:dyDescent="0.4">
      <c r="M157" s="785"/>
      <c r="N157" s="785"/>
      <c r="O157" s="785"/>
    </row>
    <row r="158" spans="13:15" x14ac:dyDescent="0.4">
      <c r="M158" s="785"/>
      <c r="N158" s="785"/>
      <c r="O158" s="785"/>
    </row>
    <row r="159" spans="13:15" x14ac:dyDescent="0.4">
      <c r="M159" s="785"/>
      <c r="N159" s="785"/>
      <c r="O159" s="785"/>
    </row>
    <row r="160" spans="13:15" x14ac:dyDescent="0.4">
      <c r="M160" s="785"/>
      <c r="N160" s="785"/>
      <c r="O160" s="785"/>
    </row>
    <row r="161" spans="13:15" x14ac:dyDescent="0.4">
      <c r="M161" s="785"/>
      <c r="N161" s="785"/>
      <c r="O161" s="785"/>
    </row>
    <row r="162" spans="13:15" x14ac:dyDescent="0.4">
      <c r="M162" s="785"/>
      <c r="N162" s="785"/>
      <c r="O162" s="785"/>
    </row>
    <row r="163" spans="13:15" x14ac:dyDescent="0.4">
      <c r="M163" s="785"/>
      <c r="N163" s="785"/>
      <c r="O163" s="785"/>
    </row>
    <row r="164" spans="13:15" x14ac:dyDescent="0.4">
      <c r="M164" s="785"/>
      <c r="N164" s="785"/>
      <c r="O164" s="785"/>
    </row>
    <row r="165" spans="13:15" x14ac:dyDescent="0.4">
      <c r="M165" s="785"/>
      <c r="N165" s="785"/>
      <c r="O165" s="785"/>
    </row>
    <row r="166" spans="13:15" x14ac:dyDescent="0.4">
      <c r="M166" s="785"/>
      <c r="N166" s="785"/>
      <c r="O166" s="785"/>
    </row>
    <row r="167" spans="13:15" x14ac:dyDescent="0.4">
      <c r="M167" s="785"/>
      <c r="N167" s="785"/>
      <c r="O167" s="785"/>
    </row>
    <row r="168" spans="13:15" x14ac:dyDescent="0.4">
      <c r="M168" s="785"/>
      <c r="N168" s="785"/>
      <c r="O168" s="785"/>
    </row>
    <row r="169" spans="13:15" x14ac:dyDescent="0.4">
      <c r="M169" s="785"/>
      <c r="N169" s="785"/>
      <c r="O169" s="785"/>
    </row>
    <row r="170" spans="13:15" x14ac:dyDescent="0.4">
      <c r="M170" s="785"/>
      <c r="N170" s="785"/>
      <c r="O170" s="785"/>
    </row>
    <row r="171" spans="13:15" x14ac:dyDescent="0.4">
      <c r="M171" s="785"/>
      <c r="N171" s="785"/>
      <c r="O171" s="785"/>
    </row>
    <row r="172" spans="13:15" x14ac:dyDescent="0.4">
      <c r="M172" s="785"/>
      <c r="N172" s="785"/>
      <c r="O172" s="785"/>
    </row>
    <row r="173" spans="13:15" x14ac:dyDescent="0.4">
      <c r="M173" s="785"/>
      <c r="N173" s="785"/>
      <c r="O173" s="785"/>
    </row>
    <row r="174" spans="13:15" x14ac:dyDescent="0.4">
      <c r="M174" s="785"/>
      <c r="N174" s="785"/>
      <c r="O174" s="785"/>
    </row>
    <row r="175" spans="13:15" x14ac:dyDescent="0.4">
      <c r="M175" s="785"/>
      <c r="N175" s="785"/>
      <c r="O175" s="785"/>
    </row>
    <row r="176" spans="13:15" x14ac:dyDescent="0.4">
      <c r="M176" s="785"/>
      <c r="N176" s="785"/>
      <c r="O176" s="785"/>
    </row>
    <row r="177" spans="13:15" x14ac:dyDescent="0.4">
      <c r="M177" s="785"/>
      <c r="N177" s="785"/>
      <c r="O177" s="785"/>
    </row>
    <row r="178" spans="13:15" x14ac:dyDescent="0.4">
      <c r="M178" s="785"/>
      <c r="N178" s="785"/>
      <c r="O178" s="785"/>
    </row>
    <row r="179" spans="13:15" x14ac:dyDescent="0.4">
      <c r="M179" s="785"/>
      <c r="N179" s="785"/>
      <c r="O179" s="785"/>
    </row>
    <row r="180" spans="13:15" x14ac:dyDescent="0.4">
      <c r="M180" s="785"/>
      <c r="N180" s="785"/>
      <c r="O180" s="785"/>
    </row>
    <row r="181" spans="13:15" x14ac:dyDescent="0.4">
      <c r="M181" s="785"/>
      <c r="N181" s="785"/>
      <c r="O181" s="785"/>
    </row>
    <row r="182" spans="13:15" x14ac:dyDescent="0.4">
      <c r="M182" s="785"/>
      <c r="N182" s="785"/>
      <c r="O182" s="785"/>
    </row>
    <row r="183" spans="13:15" x14ac:dyDescent="0.4">
      <c r="M183" s="785"/>
      <c r="N183" s="785"/>
      <c r="O183" s="785"/>
    </row>
    <row r="184" spans="13:15" x14ac:dyDescent="0.4">
      <c r="M184" s="785"/>
      <c r="N184" s="785"/>
      <c r="O184" s="785"/>
    </row>
    <row r="185" spans="13:15" x14ac:dyDescent="0.4">
      <c r="M185" s="785"/>
      <c r="N185" s="785"/>
      <c r="O185" s="785"/>
    </row>
    <row r="186" spans="13:15" x14ac:dyDescent="0.4">
      <c r="M186" s="785"/>
      <c r="N186" s="785"/>
      <c r="O186" s="785"/>
    </row>
    <row r="187" spans="13:15" x14ac:dyDescent="0.4">
      <c r="M187" s="785"/>
      <c r="N187" s="785"/>
      <c r="O187" s="785"/>
    </row>
    <row r="188" spans="13:15" x14ac:dyDescent="0.4">
      <c r="M188" s="785"/>
      <c r="N188" s="785"/>
      <c r="O188" s="785"/>
    </row>
    <row r="189" spans="13:15" x14ac:dyDescent="0.4">
      <c r="M189" s="785"/>
      <c r="N189" s="785"/>
      <c r="O189" s="785"/>
    </row>
    <row r="190" spans="13:15" x14ac:dyDescent="0.4">
      <c r="M190" s="785"/>
      <c r="N190" s="785"/>
      <c r="O190" s="785"/>
    </row>
    <row r="191" spans="13:15" x14ac:dyDescent="0.4">
      <c r="M191" s="785"/>
      <c r="N191" s="785"/>
      <c r="O191" s="785"/>
    </row>
    <row r="192" spans="13:15" x14ac:dyDescent="0.4">
      <c r="M192" s="785"/>
      <c r="N192" s="785"/>
      <c r="O192" s="785"/>
    </row>
    <row r="193" spans="13:15" x14ac:dyDescent="0.4">
      <c r="M193" s="785"/>
      <c r="N193" s="785"/>
      <c r="O193" s="785"/>
    </row>
    <row r="194" spans="13:15" x14ac:dyDescent="0.4">
      <c r="M194" s="785"/>
      <c r="N194" s="785"/>
      <c r="O194" s="785"/>
    </row>
    <row r="195" spans="13:15" x14ac:dyDescent="0.4">
      <c r="M195" s="785"/>
      <c r="N195" s="785"/>
      <c r="O195" s="785"/>
    </row>
    <row r="196" spans="13:15" x14ac:dyDescent="0.4">
      <c r="M196" s="785"/>
      <c r="N196" s="785"/>
      <c r="O196" s="785"/>
    </row>
    <row r="197" spans="13:15" x14ac:dyDescent="0.4">
      <c r="M197" s="785"/>
      <c r="N197" s="785"/>
      <c r="O197" s="785"/>
    </row>
    <row r="198" spans="13:15" x14ac:dyDescent="0.4">
      <c r="M198" s="785"/>
      <c r="N198" s="785"/>
      <c r="O198" s="785"/>
    </row>
    <row r="199" spans="13:15" x14ac:dyDescent="0.4">
      <c r="M199" s="785"/>
      <c r="N199" s="785"/>
      <c r="O199" s="785"/>
    </row>
    <row r="200" spans="13:15" x14ac:dyDescent="0.4">
      <c r="M200" s="785"/>
      <c r="N200" s="785"/>
      <c r="O200" s="785"/>
    </row>
    <row r="201" spans="13:15" x14ac:dyDescent="0.4">
      <c r="M201" s="785"/>
      <c r="N201" s="785"/>
      <c r="O201" s="785"/>
    </row>
    <row r="202" spans="13:15" x14ac:dyDescent="0.4">
      <c r="M202" s="785"/>
      <c r="N202" s="785"/>
      <c r="O202" s="785"/>
    </row>
    <row r="203" spans="13:15" x14ac:dyDescent="0.4">
      <c r="M203" s="785"/>
      <c r="N203" s="785"/>
      <c r="O203" s="785"/>
    </row>
    <row r="204" spans="13:15" x14ac:dyDescent="0.4">
      <c r="M204" s="785"/>
      <c r="N204" s="785"/>
      <c r="O204" s="785"/>
    </row>
    <row r="205" spans="13:15" x14ac:dyDescent="0.4">
      <c r="M205" s="785"/>
      <c r="N205" s="785"/>
      <c r="O205" s="785"/>
    </row>
    <row r="206" spans="13:15" x14ac:dyDescent="0.4">
      <c r="M206" s="785"/>
      <c r="N206" s="785"/>
      <c r="O206" s="785"/>
    </row>
    <row r="207" spans="13:15" x14ac:dyDescent="0.4">
      <c r="M207" s="785"/>
      <c r="N207" s="785"/>
      <c r="O207" s="785"/>
    </row>
    <row r="208" spans="13:15" x14ac:dyDescent="0.4">
      <c r="M208" s="785"/>
      <c r="N208" s="785"/>
      <c r="O208" s="785"/>
    </row>
    <row r="209" spans="13:15" x14ac:dyDescent="0.4">
      <c r="M209" s="785"/>
      <c r="N209" s="785"/>
      <c r="O209" s="785"/>
    </row>
    <row r="210" spans="13:15" x14ac:dyDescent="0.4">
      <c r="M210" s="785"/>
      <c r="N210" s="785"/>
      <c r="O210" s="785"/>
    </row>
    <row r="211" spans="13:15" x14ac:dyDescent="0.4">
      <c r="M211" s="785"/>
      <c r="N211" s="785"/>
      <c r="O211" s="785"/>
    </row>
    <row r="212" spans="13:15" x14ac:dyDescent="0.4">
      <c r="M212" s="785"/>
      <c r="N212" s="785"/>
      <c r="O212" s="785"/>
    </row>
    <row r="213" spans="13:15" x14ac:dyDescent="0.4">
      <c r="M213" s="785"/>
      <c r="N213" s="785"/>
      <c r="O213" s="785"/>
    </row>
    <row r="214" spans="13:15" x14ac:dyDescent="0.4">
      <c r="M214" s="785"/>
      <c r="N214" s="785"/>
      <c r="O214" s="785"/>
    </row>
    <row r="215" spans="13:15" x14ac:dyDescent="0.4">
      <c r="M215" s="785"/>
      <c r="N215" s="785"/>
      <c r="O215" s="785"/>
    </row>
    <row r="216" spans="13:15" x14ac:dyDescent="0.4">
      <c r="M216" s="785"/>
      <c r="N216" s="785"/>
      <c r="O216" s="785"/>
    </row>
    <row r="217" spans="13:15" x14ac:dyDescent="0.4">
      <c r="M217" s="785"/>
      <c r="N217" s="785"/>
      <c r="O217" s="785"/>
    </row>
    <row r="218" spans="13:15" x14ac:dyDescent="0.4">
      <c r="M218" s="785"/>
      <c r="N218" s="785"/>
      <c r="O218" s="785"/>
    </row>
    <row r="219" spans="13:15" x14ac:dyDescent="0.4">
      <c r="M219" s="785"/>
      <c r="N219" s="785"/>
      <c r="O219" s="785"/>
    </row>
    <row r="220" spans="13:15" x14ac:dyDescent="0.4">
      <c r="M220" s="785"/>
      <c r="N220" s="785"/>
      <c r="O220" s="785"/>
    </row>
    <row r="221" spans="13:15" x14ac:dyDescent="0.4">
      <c r="M221" s="785"/>
      <c r="N221" s="785"/>
      <c r="O221" s="785"/>
    </row>
    <row r="222" spans="13:15" x14ac:dyDescent="0.4">
      <c r="M222" s="785"/>
      <c r="N222" s="785"/>
      <c r="O222" s="785"/>
    </row>
    <row r="223" spans="13:15" x14ac:dyDescent="0.4">
      <c r="M223" s="785"/>
      <c r="N223" s="785"/>
      <c r="O223" s="785"/>
    </row>
    <row r="224" spans="13:15" x14ac:dyDescent="0.4">
      <c r="M224" s="785"/>
      <c r="N224" s="785"/>
      <c r="O224" s="785"/>
    </row>
    <row r="225" spans="13:15" x14ac:dyDescent="0.4">
      <c r="M225" s="785"/>
      <c r="N225" s="785"/>
      <c r="O225" s="785"/>
    </row>
    <row r="226" spans="13:15" x14ac:dyDescent="0.4">
      <c r="M226" s="785"/>
      <c r="N226" s="785"/>
      <c r="O226" s="785"/>
    </row>
    <row r="227" spans="13:15" x14ac:dyDescent="0.4">
      <c r="M227" s="785"/>
      <c r="N227" s="785"/>
      <c r="O227" s="785"/>
    </row>
    <row r="228" spans="13:15" x14ac:dyDescent="0.4">
      <c r="M228" s="785"/>
      <c r="N228" s="785"/>
      <c r="O228" s="785"/>
    </row>
    <row r="229" spans="13:15" x14ac:dyDescent="0.4">
      <c r="M229" s="785"/>
      <c r="N229" s="785"/>
      <c r="O229" s="785"/>
    </row>
    <row r="230" spans="13:15" x14ac:dyDescent="0.4">
      <c r="M230" s="785"/>
      <c r="N230" s="785"/>
      <c r="O230" s="785"/>
    </row>
    <row r="231" spans="13:15" x14ac:dyDescent="0.4">
      <c r="M231" s="785"/>
      <c r="N231" s="785"/>
      <c r="O231" s="785"/>
    </row>
    <row r="232" spans="13:15" x14ac:dyDescent="0.4">
      <c r="M232" s="785"/>
      <c r="N232" s="785"/>
      <c r="O232" s="785"/>
    </row>
    <row r="233" spans="13:15" x14ac:dyDescent="0.4">
      <c r="M233" s="785"/>
      <c r="N233" s="785"/>
      <c r="O233" s="785"/>
    </row>
    <row r="234" spans="13:15" x14ac:dyDescent="0.4">
      <c r="M234" s="785"/>
      <c r="N234" s="785"/>
      <c r="O234" s="785"/>
    </row>
    <row r="235" spans="13:15" x14ac:dyDescent="0.4">
      <c r="M235" s="785"/>
      <c r="N235" s="785"/>
      <c r="O235" s="785"/>
    </row>
    <row r="236" spans="13:15" x14ac:dyDescent="0.4">
      <c r="M236" s="785"/>
      <c r="N236" s="785"/>
      <c r="O236" s="785"/>
    </row>
    <row r="237" spans="13:15" x14ac:dyDescent="0.4">
      <c r="M237" s="785"/>
      <c r="N237" s="785"/>
      <c r="O237" s="785"/>
    </row>
    <row r="238" spans="13:15" x14ac:dyDescent="0.4">
      <c r="M238" s="785"/>
      <c r="N238" s="785"/>
      <c r="O238" s="785"/>
    </row>
    <row r="239" spans="13:15" x14ac:dyDescent="0.4">
      <c r="M239" s="785"/>
      <c r="N239" s="785"/>
      <c r="O239" s="785"/>
    </row>
    <row r="240" spans="13:15" x14ac:dyDescent="0.4">
      <c r="M240" s="785"/>
      <c r="N240" s="785"/>
      <c r="O240" s="785"/>
    </row>
    <row r="241" spans="13:15" x14ac:dyDescent="0.4">
      <c r="M241" s="785"/>
      <c r="N241" s="785"/>
      <c r="O241" s="785"/>
    </row>
    <row r="242" spans="13:15" x14ac:dyDescent="0.4">
      <c r="M242" s="785"/>
      <c r="N242" s="785"/>
      <c r="O242" s="785"/>
    </row>
    <row r="243" spans="13:15" x14ac:dyDescent="0.4">
      <c r="M243" s="785"/>
      <c r="N243" s="785"/>
      <c r="O243" s="785"/>
    </row>
    <row r="244" spans="13:15" x14ac:dyDescent="0.4">
      <c r="M244" s="785"/>
      <c r="N244" s="785"/>
      <c r="O244" s="785"/>
    </row>
    <row r="245" spans="13:15" x14ac:dyDescent="0.4">
      <c r="M245" s="785"/>
      <c r="N245" s="785"/>
      <c r="O245" s="785"/>
    </row>
    <row r="246" spans="13:15" x14ac:dyDescent="0.4">
      <c r="M246" s="785"/>
      <c r="N246" s="785"/>
      <c r="O246" s="785"/>
    </row>
    <row r="247" spans="13:15" x14ac:dyDescent="0.4">
      <c r="M247" s="785"/>
      <c r="N247" s="785"/>
      <c r="O247" s="785"/>
    </row>
    <row r="248" spans="13:15" x14ac:dyDescent="0.4">
      <c r="M248" s="785"/>
      <c r="N248" s="785"/>
      <c r="O248" s="785"/>
    </row>
    <row r="249" spans="13:15" x14ac:dyDescent="0.4">
      <c r="M249" s="785"/>
      <c r="N249" s="785"/>
      <c r="O249" s="785"/>
    </row>
    <row r="250" spans="13:15" x14ac:dyDescent="0.4">
      <c r="M250" s="785"/>
      <c r="N250" s="785"/>
      <c r="O250" s="785"/>
    </row>
    <row r="251" spans="13:15" x14ac:dyDescent="0.4">
      <c r="M251" s="785"/>
      <c r="N251" s="785"/>
      <c r="O251" s="785"/>
    </row>
    <row r="252" spans="13:15" x14ac:dyDescent="0.4">
      <c r="M252" s="785"/>
      <c r="N252" s="785"/>
      <c r="O252" s="785"/>
    </row>
    <row r="253" spans="13:15" x14ac:dyDescent="0.4">
      <c r="M253" s="785"/>
      <c r="N253" s="785"/>
      <c r="O253" s="785"/>
    </row>
    <row r="254" spans="13:15" x14ac:dyDescent="0.4">
      <c r="M254" s="785"/>
      <c r="N254" s="785"/>
      <c r="O254" s="785"/>
    </row>
    <row r="255" spans="13:15" x14ac:dyDescent="0.4">
      <c r="M255" s="785"/>
      <c r="N255" s="785"/>
      <c r="O255" s="785"/>
    </row>
    <row r="256" spans="13:15" x14ac:dyDescent="0.4">
      <c r="M256" s="785"/>
      <c r="N256" s="785"/>
      <c r="O256" s="785"/>
    </row>
    <row r="257" spans="13:15" x14ac:dyDescent="0.4">
      <c r="M257" s="785"/>
      <c r="N257" s="785"/>
      <c r="O257" s="785"/>
    </row>
    <row r="258" spans="13:15" x14ac:dyDescent="0.4">
      <c r="M258" s="785"/>
      <c r="N258" s="785"/>
      <c r="O258" s="785"/>
    </row>
    <row r="259" spans="13:15" x14ac:dyDescent="0.4">
      <c r="M259" s="785"/>
      <c r="N259" s="785"/>
      <c r="O259" s="785"/>
    </row>
    <row r="260" spans="13:15" x14ac:dyDescent="0.4">
      <c r="M260" s="785"/>
      <c r="N260" s="785"/>
      <c r="O260" s="785"/>
    </row>
    <row r="261" spans="13:15" x14ac:dyDescent="0.4">
      <c r="M261" s="785"/>
      <c r="N261" s="785"/>
      <c r="O261" s="785"/>
    </row>
    <row r="262" spans="13:15" x14ac:dyDescent="0.4">
      <c r="M262" s="785"/>
      <c r="N262" s="785"/>
      <c r="O262" s="785"/>
    </row>
    <row r="263" spans="13:15" x14ac:dyDescent="0.4">
      <c r="M263" s="785"/>
      <c r="N263" s="785"/>
      <c r="O263" s="785"/>
    </row>
    <row r="264" spans="13:15" x14ac:dyDescent="0.4">
      <c r="M264" s="785"/>
      <c r="N264" s="785"/>
      <c r="O264" s="785"/>
    </row>
    <row r="265" spans="13:15" x14ac:dyDescent="0.4">
      <c r="M265" s="785"/>
      <c r="N265" s="785"/>
      <c r="O265" s="785"/>
    </row>
    <row r="266" spans="13:15" x14ac:dyDescent="0.4">
      <c r="M266" s="785"/>
      <c r="N266" s="785"/>
      <c r="O266" s="785"/>
    </row>
    <row r="267" spans="13:15" x14ac:dyDescent="0.4">
      <c r="M267" s="785"/>
      <c r="N267" s="785"/>
      <c r="O267" s="785"/>
    </row>
    <row r="268" spans="13:15" x14ac:dyDescent="0.4">
      <c r="M268" s="785"/>
      <c r="N268" s="785"/>
      <c r="O268" s="785"/>
    </row>
    <row r="269" spans="13:15" x14ac:dyDescent="0.4">
      <c r="M269" s="785"/>
      <c r="N269" s="785"/>
      <c r="O269" s="785"/>
    </row>
    <row r="270" spans="13:15" x14ac:dyDescent="0.4">
      <c r="M270" s="785"/>
      <c r="N270" s="785"/>
      <c r="O270" s="785"/>
    </row>
    <row r="271" spans="13:15" x14ac:dyDescent="0.4">
      <c r="M271" s="785"/>
      <c r="N271" s="785"/>
      <c r="O271" s="785"/>
    </row>
    <row r="272" spans="13:15" x14ac:dyDescent="0.4">
      <c r="M272" s="785"/>
      <c r="N272" s="785"/>
      <c r="O272" s="785"/>
    </row>
    <row r="273" spans="13:15" x14ac:dyDescent="0.4">
      <c r="M273" s="785"/>
      <c r="N273" s="785"/>
      <c r="O273" s="785"/>
    </row>
    <row r="274" spans="13:15" x14ac:dyDescent="0.4">
      <c r="M274" s="785"/>
      <c r="N274" s="785"/>
      <c r="O274" s="785"/>
    </row>
    <row r="275" spans="13:15" x14ac:dyDescent="0.4">
      <c r="M275" s="785"/>
      <c r="N275" s="785"/>
      <c r="O275" s="785"/>
    </row>
    <row r="276" spans="13:15" x14ac:dyDescent="0.4">
      <c r="M276" s="785"/>
      <c r="N276" s="785"/>
      <c r="O276" s="785"/>
    </row>
    <row r="277" spans="13:15" x14ac:dyDescent="0.4">
      <c r="M277" s="785"/>
      <c r="N277" s="785"/>
      <c r="O277" s="785"/>
    </row>
    <row r="278" spans="13:15" x14ac:dyDescent="0.4">
      <c r="M278" s="785"/>
      <c r="N278" s="785"/>
      <c r="O278" s="785"/>
    </row>
    <row r="279" spans="13:15" x14ac:dyDescent="0.4">
      <c r="M279" s="785"/>
      <c r="N279" s="785"/>
      <c r="O279" s="785"/>
    </row>
    <row r="280" spans="13:15" x14ac:dyDescent="0.4">
      <c r="M280" s="785"/>
      <c r="N280" s="785"/>
      <c r="O280" s="785"/>
    </row>
    <row r="281" spans="13:15" x14ac:dyDescent="0.4">
      <c r="M281" s="785"/>
      <c r="N281" s="785"/>
      <c r="O281" s="785"/>
    </row>
    <row r="282" spans="13:15" x14ac:dyDescent="0.4">
      <c r="M282" s="785"/>
      <c r="N282" s="785"/>
      <c r="O282" s="785"/>
    </row>
    <row r="283" spans="13:15" x14ac:dyDescent="0.4">
      <c r="M283" s="785"/>
      <c r="N283" s="785"/>
      <c r="O283" s="785"/>
    </row>
    <row r="284" spans="13:15" x14ac:dyDescent="0.4">
      <c r="M284" s="785"/>
      <c r="N284" s="785"/>
      <c r="O284" s="785"/>
    </row>
    <row r="285" spans="13:15" x14ac:dyDescent="0.4">
      <c r="M285" s="785"/>
      <c r="N285" s="785"/>
      <c r="O285" s="785"/>
    </row>
    <row r="286" spans="13:15" x14ac:dyDescent="0.4">
      <c r="M286" s="785"/>
      <c r="N286" s="785"/>
      <c r="O286" s="785"/>
    </row>
    <row r="287" spans="13:15" x14ac:dyDescent="0.4">
      <c r="M287" s="785"/>
      <c r="N287" s="785"/>
      <c r="O287" s="785"/>
    </row>
    <row r="288" spans="13:15" x14ac:dyDescent="0.4">
      <c r="M288" s="785"/>
      <c r="N288" s="785"/>
      <c r="O288" s="785"/>
    </row>
    <row r="289" spans="13:15" x14ac:dyDescent="0.4">
      <c r="M289" s="785"/>
      <c r="N289" s="785"/>
      <c r="O289" s="785"/>
    </row>
    <row r="290" spans="13:15" x14ac:dyDescent="0.4">
      <c r="M290" s="785"/>
      <c r="N290" s="785"/>
      <c r="O290" s="785"/>
    </row>
    <row r="291" spans="13:15" x14ac:dyDescent="0.4">
      <c r="M291" s="785"/>
      <c r="N291" s="785"/>
      <c r="O291" s="785"/>
    </row>
    <row r="292" spans="13:15" x14ac:dyDescent="0.4">
      <c r="M292" s="785"/>
      <c r="N292" s="785"/>
      <c r="O292" s="785"/>
    </row>
    <row r="293" spans="13:15" x14ac:dyDescent="0.4">
      <c r="M293" s="785"/>
      <c r="N293" s="785"/>
      <c r="O293" s="785"/>
    </row>
    <row r="294" spans="13:15" x14ac:dyDescent="0.4">
      <c r="M294" s="785"/>
      <c r="N294" s="785"/>
      <c r="O294" s="785"/>
    </row>
    <row r="295" spans="13:15" x14ac:dyDescent="0.4">
      <c r="M295" s="785"/>
      <c r="N295" s="785"/>
      <c r="O295" s="785"/>
    </row>
    <row r="296" spans="13:15" x14ac:dyDescent="0.4">
      <c r="M296" s="785"/>
      <c r="N296" s="785"/>
      <c r="O296" s="785"/>
    </row>
    <row r="297" spans="13:15" x14ac:dyDescent="0.4">
      <c r="M297" s="785"/>
      <c r="N297" s="785"/>
      <c r="O297" s="785"/>
    </row>
    <row r="298" spans="13:15" x14ac:dyDescent="0.4">
      <c r="M298" s="785"/>
      <c r="N298" s="785"/>
      <c r="O298" s="785"/>
    </row>
    <row r="299" spans="13:15" x14ac:dyDescent="0.4">
      <c r="M299" s="785"/>
      <c r="N299" s="785"/>
      <c r="O299" s="785"/>
    </row>
    <row r="300" spans="13:15" x14ac:dyDescent="0.4">
      <c r="M300" s="785"/>
      <c r="N300" s="785"/>
      <c r="O300" s="785"/>
    </row>
    <row r="301" spans="13:15" x14ac:dyDescent="0.4">
      <c r="M301" s="785"/>
      <c r="N301" s="785"/>
      <c r="O301" s="785"/>
    </row>
    <row r="302" spans="13:15" x14ac:dyDescent="0.4">
      <c r="M302" s="785"/>
      <c r="N302" s="785"/>
      <c r="O302" s="785"/>
    </row>
    <row r="303" spans="13:15" x14ac:dyDescent="0.4">
      <c r="M303" s="785"/>
      <c r="N303" s="785"/>
      <c r="O303" s="785"/>
    </row>
    <row r="304" spans="13:15" x14ac:dyDescent="0.4">
      <c r="M304" s="785"/>
      <c r="N304" s="785"/>
      <c r="O304" s="785"/>
    </row>
    <row r="305" spans="13:15" x14ac:dyDescent="0.4">
      <c r="M305" s="785"/>
      <c r="N305" s="785"/>
      <c r="O305" s="785"/>
    </row>
    <row r="306" spans="13:15" x14ac:dyDescent="0.4">
      <c r="M306" s="785"/>
      <c r="N306" s="785"/>
      <c r="O306" s="785"/>
    </row>
    <row r="307" spans="13:15" x14ac:dyDescent="0.4">
      <c r="M307" s="785"/>
      <c r="N307" s="785"/>
      <c r="O307" s="785"/>
    </row>
    <row r="308" spans="13:15" x14ac:dyDescent="0.4">
      <c r="M308" s="785"/>
      <c r="N308" s="785"/>
      <c r="O308" s="785"/>
    </row>
    <row r="309" spans="13:15" x14ac:dyDescent="0.4">
      <c r="M309" s="785"/>
      <c r="N309" s="785"/>
      <c r="O309" s="785"/>
    </row>
    <row r="310" spans="13:15" x14ac:dyDescent="0.4">
      <c r="M310" s="785"/>
      <c r="N310" s="785"/>
      <c r="O310" s="785"/>
    </row>
    <row r="311" spans="13:15" x14ac:dyDescent="0.4">
      <c r="M311" s="785"/>
      <c r="N311" s="785"/>
      <c r="O311" s="785"/>
    </row>
    <row r="312" spans="13:15" x14ac:dyDescent="0.4">
      <c r="M312" s="785"/>
      <c r="N312" s="785"/>
      <c r="O312" s="785"/>
    </row>
    <row r="313" spans="13:15" x14ac:dyDescent="0.4">
      <c r="M313" s="785"/>
      <c r="N313" s="785"/>
      <c r="O313" s="785"/>
    </row>
    <row r="314" spans="13:15" x14ac:dyDescent="0.4">
      <c r="M314" s="785"/>
      <c r="N314" s="785"/>
      <c r="O314" s="785"/>
    </row>
    <row r="315" spans="13:15" x14ac:dyDescent="0.4">
      <c r="M315" s="785"/>
      <c r="N315" s="785"/>
      <c r="O315" s="785"/>
    </row>
    <row r="316" spans="13:15" x14ac:dyDescent="0.4">
      <c r="M316" s="785"/>
      <c r="N316" s="785"/>
      <c r="O316" s="785"/>
    </row>
    <row r="317" spans="13:15" x14ac:dyDescent="0.4">
      <c r="M317" s="785"/>
      <c r="N317" s="785"/>
      <c r="O317" s="785"/>
    </row>
    <row r="318" spans="13:15" x14ac:dyDescent="0.4">
      <c r="M318" s="785"/>
      <c r="N318" s="785"/>
      <c r="O318" s="785"/>
    </row>
    <row r="319" spans="13:15" x14ac:dyDescent="0.4">
      <c r="M319" s="785"/>
      <c r="N319" s="785"/>
      <c r="O319" s="785"/>
    </row>
    <row r="320" spans="13:15" x14ac:dyDescent="0.4">
      <c r="M320" s="785"/>
      <c r="N320" s="785"/>
      <c r="O320" s="785"/>
    </row>
    <row r="321" spans="13:15" x14ac:dyDescent="0.4">
      <c r="M321" s="785"/>
      <c r="N321" s="785"/>
      <c r="O321" s="785"/>
    </row>
    <row r="322" spans="13:15" x14ac:dyDescent="0.4">
      <c r="M322" s="785"/>
      <c r="N322" s="785"/>
      <c r="O322" s="785"/>
    </row>
    <row r="323" spans="13:15" x14ac:dyDescent="0.4">
      <c r="M323" s="785"/>
      <c r="N323" s="785"/>
      <c r="O323" s="785"/>
    </row>
    <row r="324" spans="13:15" x14ac:dyDescent="0.4">
      <c r="M324" s="785"/>
      <c r="N324" s="785"/>
      <c r="O324" s="785"/>
    </row>
    <row r="325" spans="13:15" x14ac:dyDescent="0.4">
      <c r="M325" s="785"/>
      <c r="N325" s="785"/>
      <c r="O325" s="785"/>
    </row>
    <row r="326" spans="13:15" x14ac:dyDescent="0.4">
      <c r="M326" s="785"/>
      <c r="N326" s="785"/>
      <c r="O326" s="785"/>
    </row>
    <row r="327" spans="13:15" x14ac:dyDescent="0.4">
      <c r="M327" s="785"/>
      <c r="N327" s="785"/>
      <c r="O327" s="785"/>
    </row>
    <row r="328" spans="13:15" x14ac:dyDescent="0.4">
      <c r="M328" s="785"/>
      <c r="N328" s="785"/>
      <c r="O328" s="785"/>
    </row>
    <row r="329" spans="13:15" x14ac:dyDescent="0.4">
      <c r="M329" s="785"/>
      <c r="N329" s="785"/>
      <c r="O329" s="785"/>
    </row>
    <row r="330" spans="13:15" x14ac:dyDescent="0.4">
      <c r="M330" s="785"/>
      <c r="N330" s="785"/>
      <c r="O330" s="785"/>
    </row>
    <row r="331" spans="13:15" x14ac:dyDescent="0.4">
      <c r="M331" s="785"/>
      <c r="N331" s="785"/>
      <c r="O331" s="785"/>
    </row>
    <row r="332" spans="13:15" x14ac:dyDescent="0.4">
      <c r="M332" s="785"/>
      <c r="N332" s="785"/>
      <c r="O332" s="785"/>
    </row>
    <row r="333" spans="13:15" x14ac:dyDescent="0.4">
      <c r="M333" s="785"/>
      <c r="N333" s="785"/>
      <c r="O333" s="785"/>
    </row>
    <row r="334" spans="13:15" x14ac:dyDescent="0.4">
      <c r="M334" s="785"/>
      <c r="N334" s="785"/>
      <c r="O334" s="785"/>
    </row>
    <row r="335" spans="13:15" x14ac:dyDescent="0.4">
      <c r="M335" s="785"/>
      <c r="N335" s="785"/>
      <c r="O335" s="785"/>
    </row>
    <row r="336" spans="13:15" x14ac:dyDescent="0.4">
      <c r="M336" s="785"/>
      <c r="N336" s="785"/>
      <c r="O336" s="785"/>
    </row>
    <row r="337" spans="13:15" x14ac:dyDescent="0.4">
      <c r="M337" s="785"/>
      <c r="N337" s="785"/>
      <c r="O337" s="785"/>
    </row>
    <row r="338" spans="13:15" x14ac:dyDescent="0.4">
      <c r="M338" s="785"/>
      <c r="N338" s="785"/>
      <c r="O338" s="785"/>
    </row>
    <row r="339" spans="13:15" x14ac:dyDescent="0.4">
      <c r="M339" s="785"/>
      <c r="N339" s="785"/>
      <c r="O339" s="785"/>
    </row>
    <row r="340" spans="13:15" x14ac:dyDescent="0.4">
      <c r="M340" s="785"/>
      <c r="N340" s="785"/>
      <c r="O340" s="785"/>
    </row>
    <row r="341" spans="13:15" x14ac:dyDescent="0.4">
      <c r="M341" s="785"/>
      <c r="N341" s="785"/>
      <c r="O341" s="785"/>
    </row>
    <row r="342" spans="13:15" x14ac:dyDescent="0.4">
      <c r="M342" s="785"/>
      <c r="N342" s="785"/>
      <c r="O342" s="785"/>
    </row>
    <row r="343" spans="13:15" x14ac:dyDescent="0.4">
      <c r="M343" s="785"/>
      <c r="N343" s="785"/>
      <c r="O343" s="785"/>
    </row>
    <row r="344" spans="13:15" x14ac:dyDescent="0.4">
      <c r="M344" s="785"/>
      <c r="N344" s="785"/>
      <c r="O344" s="785"/>
    </row>
    <row r="345" spans="13:15" x14ac:dyDescent="0.4">
      <c r="M345" s="785"/>
      <c r="N345" s="785"/>
      <c r="O345" s="785"/>
    </row>
    <row r="346" spans="13:15" x14ac:dyDescent="0.4">
      <c r="M346" s="785"/>
      <c r="N346" s="785"/>
      <c r="O346" s="785"/>
    </row>
    <row r="347" spans="13:15" x14ac:dyDescent="0.4">
      <c r="M347" s="785"/>
      <c r="N347" s="785"/>
      <c r="O347" s="785"/>
    </row>
    <row r="348" spans="13:15" x14ac:dyDescent="0.4">
      <c r="M348" s="785"/>
      <c r="N348" s="785"/>
      <c r="O348" s="785"/>
    </row>
    <row r="349" spans="13:15" x14ac:dyDescent="0.4">
      <c r="M349" s="785"/>
      <c r="N349" s="785"/>
      <c r="O349" s="785"/>
    </row>
    <row r="350" spans="13:15" x14ac:dyDescent="0.4">
      <c r="M350" s="785"/>
      <c r="N350" s="785"/>
      <c r="O350" s="785"/>
    </row>
    <row r="351" spans="13:15" x14ac:dyDescent="0.4">
      <c r="M351" s="785"/>
      <c r="N351" s="785"/>
      <c r="O351" s="785"/>
    </row>
    <row r="352" spans="13:15" x14ac:dyDescent="0.4">
      <c r="M352" s="785"/>
      <c r="N352" s="785"/>
      <c r="O352" s="785"/>
    </row>
    <row r="353" spans="13:15" x14ac:dyDescent="0.4">
      <c r="M353" s="785"/>
      <c r="N353" s="785"/>
      <c r="O353" s="785"/>
    </row>
    <row r="354" spans="13:15" x14ac:dyDescent="0.4">
      <c r="M354" s="785"/>
      <c r="N354" s="785"/>
      <c r="O354" s="785"/>
    </row>
    <row r="355" spans="13:15" x14ac:dyDescent="0.4">
      <c r="M355" s="785"/>
      <c r="N355" s="785"/>
      <c r="O355" s="785"/>
    </row>
    <row r="356" spans="13:15" x14ac:dyDescent="0.4">
      <c r="M356" s="785"/>
      <c r="N356" s="785"/>
      <c r="O356" s="785"/>
    </row>
    <row r="357" spans="13:15" x14ac:dyDescent="0.4">
      <c r="M357" s="785"/>
      <c r="N357" s="785"/>
      <c r="O357" s="785"/>
    </row>
    <row r="358" spans="13:15" x14ac:dyDescent="0.4">
      <c r="M358" s="785"/>
      <c r="N358" s="785"/>
      <c r="O358" s="785"/>
    </row>
    <row r="359" spans="13:15" x14ac:dyDescent="0.4">
      <c r="M359" s="785"/>
      <c r="N359" s="785"/>
      <c r="O359" s="785"/>
    </row>
    <row r="360" spans="13:15" x14ac:dyDescent="0.4">
      <c r="M360" s="785"/>
      <c r="N360" s="785"/>
      <c r="O360" s="785"/>
    </row>
    <row r="361" spans="13:15" x14ac:dyDescent="0.4">
      <c r="M361" s="785"/>
      <c r="N361" s="785"/>
      <c r="O361" s="785"/>
    </row>
    <row r="362" spans="13:15" x14ac:dyDescent="0.4">
      <c r="M362" s="785"/>
      <c r="N362" s="785"/>
      <c r="O362" s="785"/>
    </row>
    <row r="363" spans="13:15" x14ac:dyDescent="0.4">
      <c r="M363" s="785"/>
      <c r="N363" s="785"/>
      <c r="O363" s="785"/>
    </row>
    <row r="364" spans="13:15" x14ac:dyDescent="0.4">
      <c r="M364" s="785"/>
      <c r="N364" s="785"/>
      <c r="O364" s="785"/>
    </row>
    <row r="365" spans="13:15" x14ac:dyDescent="0.4">
      <c r="M365" s="785"/>
      <c r="N365" s="785"/>
      <c r="O365" s="785"/>
    </row>
    <row r="366" spans="13:15" x14ac:dyDescent="0.4">
      <c r="M366" s="785"/>
      <c r="N366" s="785"/>
      <c r="O366" s="785"/>
    </row>
    <row r="367" spans="13:15" x14ac:dyDescent="0.4">
      <c r="M367" s="785"/>
      <c r="N367" s="785"/>
      <c r="O367" s="785"/>
    </row>
    <row r="368" spans="13:15" x14ac:dyDescent="0.4">
      <c r="M368" s="785"/>
      <c r="N368" s="785"/>
      <c r="O368" s="785"/>
    </row>
    <row r="369" spans="13:15" x14ac:dyDescent="0.4">
      <c r="M369" s="785"/>
      <c r="N369" s="785"/>
      <c r="O369" s="785"/>
    </row>
    <row r="370" spans="13:15" x14ac:dyDescent="0.4">
      <c r="M370" s="785"/>
      <c r="N370" s="785"/>
      <c r="O370" s="785"/>
    </row>
    <row r="371" spans="13:15" x14ac:dyDescent="0.4">
      <c r="M371" s="785"/>
      <c r="N371" s="785"/>
      <c r="O371" s="785"/>
    </row>
    <row r="372" spans="13:15" x14ac:dyDescent="0.4">
      <c r="M372" s="785"/>
      <c r="N372" s="785"/>
      <c r="O372" s="785"/>
    </row>
    <row r="373" spans="13:15" x14ac:dyDescent="0.4">
      <c r="M373" s="785"/>
      <c r="N373" s="785"/>
      <c r="O373" s="785"/>
    </row>
    <row r="374" spans="13:15" x14ac:dyDescent="0.4">
      <c r="M374" s="785"/>
      <c r="N374" s="785"/>
      <c r="O374" s="785"/>
    </row>
    <row r="375" spans="13:15" x14ac:dyDescent="0.4">
      <c r="M375" s="785"/>
      <c r="N375" s="785"/>
      <c r="O375" s="785"/>
    </row>
    <row r="376" spans="13:15" x14ac:dyDescent="0.4">
      <c r="M376" s="785"/>
      <c r="N376" s="785"/>
      <c r="O376" s="785"/>
    </row>
    <row r="377" spans="13:15" x14ac:dyDescent="0.4">
      <c r="M377" s="785"/>
      <c r="N377" s="785"/>
      <c r="O377" s="785"/>
    </row>
    <row r="378" spans="13:15" x14ac:dyDescent="0.4">
      <c r="M378" s="785"/>
      <c r="N378" s="785"/>
      <c r="O378" s="785"/>
    </row>
    <row r="379" spans="13:15" x14ac:dyDescent="0.4">
      <c r="M379" s="785"/>
      <c r="N379" s="785"/>
      <c r="O379" s="785"/>
    </row>
    <row r="380" spans="13:15" x14ac:dyDescent="0.4">
      <c r="M380" s="785"/>
      <c r="N380" s="785"/>
      <c r="O380" s="785"/>
    </row>
    <row r="381" spans="13:15" x14ac:dyDescent="0.4">
      <c r="M381" s="785"/>
      <c r="N381" s="785"/>
      <c r="O381" s="785"/>
    </row>
    <row r="382" spans="13:15" x14ac:dyDescent="0.4">
      <c r="M382" s="785"/>
      <c r="N382" s="785"/>
      <c r="O382" s="785"/>
    </row>
    <row r="383" spans="13:15" x14ac:dyDescent="0.4">
      <c r="M383" s="785"/>
      <c r="N383" s="785"/>
      <c r="O383" s="785"/>
    </row>
    <row r="384" spans="13:15" x14ac:dyDescent="0.4">
      <c r="M384" s="785"/>
      <c r="N384" s="785"/>
      <c r="O384" s="785"/>
    </row>
    <row r="385" spans="13:15" x14ac:dyDescent="0.4">
      <c r="M385" s="785"/>
      <c r="N385" s="785"/>
      <c r="O385" s="785"/>
    </row>
    <row r="386" spans="13:15" x14ac:dyDescent="0.4">
      <c r="M386" s="785"/>
      <c r="N386" s="785"/>
      <c r="O386" s="785"/>
    </row>
    <row r="387" spans="13:15" x14ac:dyDescent="0.4">
      <c r="M387" s="785"/>
      <c r="N387" s="785"/>
      <c r="O387" s="785"/>
    </row>
    <row r="388" spans="13:15" x14ac:dyDescent="0.4">
      <c r="M388" s="785"/>
      <c r="N388" s="785"/>
      <c r="O388" s="785"/>
    </row>
    <row r="389" spans="13:15" x14ac:dyDescent="0.4">
      <c r="M389" s="785"/>
      <c r="N389" s="785"/>
      <c r="O389" s="785"/>
    </row>
    <row r="390" spans="13:15" x14ac:dyDescent="0.4">
      <c r="M390" s="785"/>
      <c r="N390" s="785"/>
      <c r="O390" s="785"/>
    </row>
    <row r="391" spans="13:15" x14ac:dyDescent="0.4">
      <c r="M391" s="785"/>
      <c r="N391" s="785"/>
      <c r="O391" s="785"/>
    </row>
    <row r="392" spans="13:15" x14ac:dyDescent="0.4">
      <c r="M392" s="785"/>
      <c r="N392" s="785"/>
      <c r="O392" s="785"/>
    </row>
    <row r="393" spans="13:15" x14ac:dyDescent="0.4">
      <c r="M393" s="785"/>
      <c r="N393" s="785"/>
      <c r="O393" s="785"/>
    </row>
    <row r="394" spans="13:15" x14ac:dyDescent="0.4">
      <c r="M394" s="785"/>
      <c r="N394" s="785"/>
      <c r="O394" s="785"/>
    </row>
    <row r="395" spans="13:15" x14ac:dyDescent="0.4">
      <c r="M395" s="785"/>
      <c r="N395" s="785"/>
      <c r="O395" s="785"/>
    </row>
    <row r="396" spans="13:15" x14ac:dyDescent="0.4">
      <c r="M396" s="785"/>
      <c r="N396" s="785"/>
      <c r="O396" s="785"/>
    </row>
    <row r="397" spans="13:15" x14ac:dyDescent="0.4">
      <c r="M397" s="785"/>
      <c r="N397" s="785"/>
      <c r="O397" s="785"/>
    </row>
    <row r="398" spans="13:15" x14ac:dyDescent="0.4">
      <c r="M398" s="785"/>
      <c r="N398" s="785"/>
      <c r="O398" s="785"/>
    </row>
    <row r="399" spans="13:15" x14ac:dyDescent="0.4">
      <c r="M399" s="785"/>
      <c r="N399" s="785"/>
      <c r="O399" s="785"/>
    </row>
    <row r="400" spans="13:15" x14ac:dyDescent="0.4">
      <c r="M400" s="785"/>
      <c r="N400" s="785"/>
      <c r="O400" s="785"/>
    </row>
    <row r="401" spans="13:15" x14ac:dyDescent="0.4">
      <c r="M401" s="785"/>
      <c r="N401" s="785"/>
      <c r="O401" s="785"/>
    </row>
    <row r="402" spans="13:15" x14ac:dyDescent="0.4">
      <c r="M402" s="785"/>
      <c r="N402" s="785"/>
      <c r="O402" s="785"/>
    </row>
    <row r="403" spans="13:15" x14ac:dyDescent="0.4">
      <c r="M403" s="785"/>
      <c r="N403" s="785"/>
      <c r="O403" s="785"/>
    </row>
    <row r="404" spans="13:15" x14ac:dyDescent="0.4">
      <c r="M404" s="785"/>
      <c r="N404" s="785"/>
      <c r="O404" s="785"/>
    </row>
    <row r="405" spans="13:15" x14ac:dyDescent="0.4">
      <c r="M405" s="785"/>
      <c r="N405" s="785"/>
      <c r="O405" s="785"/>
    </row>
    <row r="406" spans="13:15" x14ac:dyDescent="0.4">
      <c r="M406" s="785"/>
      <c r="N406" s="785"/>
      <c r="O406" s="785"/>
    </row>
    <row r="407" spans="13:15" x14ac:dyDescent="0.4">
      <c r="M407" s="785"/>
      <c r="N407" s="785"/>
      <c r="O407" s="785"/>
    </row>
    <row r="408" spans="13:15" x14ac:dyDescent="0.4">
      <c r="M408" s="785"/>
      <c r="N408" s="785"/>
      <c r="O408" s="785"/>
    </row>
    <row r="409" spans="13:15" x14ac:dyDescent="0.4">
      <c r="M409" s="785"/>
      <c r="N409" s="785"/>
      <c r="O409" s="785"/>
    </row>
    <row r="410" spans="13:15" x14ac:dyDescent="0.4">
      <c r="M410" s="785"/>
      <c r="N410" s="785"/>
      <c r="O410" s="785"/>
    </row>
    <row r="411" spans="13:15" x14ac:dyDescent="0.4">
      <c r="M411" s="785"/>
      <c r="N411" s="785"/>
      <c r="O411" s="785"/>
    </row>
    <row r="412" spans="13:15" x14ac:dyDescent="0.4">
      <c r="M412" s="785"/>
      <c r="N412" s="785"/>
      <c r="O412" s="785"/>
    </row>
    <row r="413" spans="13:15" x14ac:dyDescent="0.4">
      <c r="M413" s="785"/>
      <c r="N413" s="785"/>
      <c r="O413" s="785"/>
    </row>
    <row r="414" spans="13:15" x14ac:dyDescent="0.4">
      <c r="M414" s="785"/>
      <c r="N414" s="785"/>
      <c r="O414" s="785"/>
    </row>
    <row r="415" spans="13:15" x14ac:dyDescent="0.4">
      <c r="M415" s="785"/>
      <c r="N415" s="785"/>
      <c r="O415" s="785"/>
    </row>
    <row r="416" spans="13:15" x14ac:dyDescent="0.4">
      <c r="M416" s="785"/>
      <c r="N416" s="785"/>
      <c r="O416" s="785"/>
    </row>
    <row r="417" spans="13:15" x14ac:dyDescent="0.4">
      <c r="M417" s="785"/>
      <c r="N417" s="785"/>
      <c r="O417" s="785"/>
    </row>
    <row r="418" spans="13:15" x14ac:dyDescent="0.4">
      <c r="M418" s="785"/>
      <c r="N418" s="785"/>
      <c r="O418" s="785"/>
    </row>
    <row r="419" spans="13:15" x14ac:dyDescent="0.4">
      <c r="M419" s="785"/>
      <c r="N419" s="785"/>
      <c r="O419" s="785"/>
    </row>
    <row r="420" spans="13:15" x14ac:dyDescent="0.4">
      <c r="M420" s="785"/>
      <c r="N420" s="785"/>
      <c r="O420" s="785"/>
    </row>
    <row r="421" spans="13:15" x14ac:dyDescent="0.4">
      <c r="M421" s="785"/>
      <c r="N421" s="785"/>
      <c r="O421" s="785"/>
    </row>
    <row r="422" spans="13:15" x14ac:dyDescent="0.4">
      <c r="M422" s="785"/>
      <c r="N422" s="785"/>
      <c r="O422" s="785"/>
    </row>
    <row r="423" spans="13:15" x14ac:dyDescent="0.4">
      <c r="M423" s="785"/>
      <c r="N423" s="785"/>
      <c r="O423" s="785"/>
    </row>
    <row r="424" spans="13:15" x14ac:dyDescent="0.4">
      <c r="M424" s="785"/>
      <c r="N424" s="785"/>
      <c r="O424" s="785"/>
    </row>
    <row r="425" spans="13:15" x14ac:dyDescent="0.4">
      <c r="M425" s="785"/>
      <c r="N425" s="785"/>
      <c r="O425" s="785"/>
    </row>
    <row r="426" spans="13:15" x14ac:dyDescent="0.4">
      <c r="M426" s="785"/>
      <c r="N426" s="785"/>
      <c r="O426" s="785"/>
    </row>
    <row r="427" spans="13:15" x14ac:dyDescent="0.4">
      <c r="M427" s="785"/>
      <c r="N427" s="785"/>
      <c r="O427" s="785"/>
    </row>
    <row r="428" spans="13:15" x14ac:dyDescent="0.4">
      <c r="M428" s="785"/>
      <c r="N428" s="785"/>
      <c r="O428" s="785"/>
    </row>
    <row r="429" spans="13:15" x14ac:dyDescent="0.4">
      <c r="M429" s="785"/>
      <c r="N429" s="785"/>
      <c r="O429" s="785"/>
    </row>
    <row r="430" spans="13:15" x14ac:dyDescent="0.4">
      <c r="M430" s="785"/>
      <c r="N430" s="785"/>
      <c r="O430" s="785"/>
    </row>
    <row r="431" spans="13:15" x14ac:dyDescent="0.4">
      <c r="M431" s="785"/>
      <c r="N431" s="785"/>
      <c r="O431" s="785"/>
    </row>
    <row r="432" spans="13:15" x14ac:dyDescent="0.4">
      <c r="M432" s="785"/>
      <c r="N432" s="785"/>
      <c r="O432" s="785"/>
    </row>
    <row r="433" spans="13:15" x14ac:dyDescent="0.4">
      <c r="M433" s="785"/>
      <c r="N433" s="785"/>
      <c r="O433" s="785"/>
    </row>
    <row r="434" spans="13:15" x14ac:dyDescent="0.4">
      <c r="M434" s="785"/>
      <c r="N434" s="785"/>
      <c r="O434" s="785"/>
    </row>
    <row r="435" spans="13:15" x14ac:dyDescent="0.4">
      <c r="M435" s="785"/>
      <c r="N435" s="785"/>
      <c r="O435" s="785"/>
    </row>
    <row r="436" spans="13:15" x14ac:dyDescent="0.4">
      <c r="M436" s="785"/>
      <c r="N436" s="785"/>
      <c r="O436" s="785"/>
    </row>
    <row r="437" spans="13:15" x14ac:dyDescent="0.4">
      <c r="M437" s="785"/>
      <c r="N437" s="785"/>
      <c r="O437" s="785"/>
    </row>
    <row r="438" spans="13:15" x14ac:dyDescent="0.4">
      <c r="M438" s="785"/>
      <c r="N438" s="785"/>
      <c r="O438" s="785"/>
    </row>
    <row r="439" spans="13:15" x14ac:dyDescent="0.4">
      <c r="M439" s="785"/>
      <c r="N439" s="785"/>
      <c r="O439" s="785"/>
    </row>
    <row r="440" spans="13:15" x14ac:dyDescent="0.4">
      <c r="M440" s="785"/>
      <c r="N440" s="785"/>
      <c r="O440" s="785"/>
    </row>
    <row r="441" spans="13:15" x14ac:dyDescent="0.4">
      <c r="M441" s="785"/>
      <c r="N441" s="785"/>
      <c r="O441" s="785"/>
    </row>
    <row r="442" spans="13:15" x14ac:dyDescent="0.4">
      <c r="M442" s="785"/>
      <c r="N442" s="785"/>
      <c r="O442" s="785"/>
    </row>
    <row r="443" spans="13:15" x14ac:dyDescent="0.4">
      <c r="M443" s="785"/>
      <c r="N443" s="785"/>
      <c r="O443" s="785"/>
    </row>
    <row r="444" spans="13:15" x14ac:dyDescent="0.4">
      <c r="M444" s="785"/>
      <c r="N444" s="785"/>
      <c r="O444" s="785"/>
    </row>
    <row r="445" spans="13:15" x14ac:dyDescent="0.4">
      <c r="M445" s="785"/>
      <c r="N445" s="785"/>
      <c r="O445" s="785"/>
    </row>
    <row r="446" spans="13:15" x14ac:dyDescent="0.4">
      <c r="M446" s="785"/>
      <c r="N446" s="785"/>
      <c r="O446" s="785"/>
    </row>
    <row r="447" spans="13:15" x14ac:dyDescent="0.4">
      <c r="M447" s="785"/>
      <c r="N447" s="785"/>
      <c r="O447" s="785"/>
    </row>
    <row r="448" spans="13:15" x14ac:dyDescent="0.4">
      <c r="M448" s="785"/>
      <c r="N448" s="785"/>
      <c r="O448" s="785"/>
    </row>
    <row r="449" spans="13:15" x14ac:dyDescent="0.4">
      <c r="M449" s="785"/>
      <c r="N449" s="785"/>
      <c r="O449" s="785"/>
    </row>
    <row r="450" spans="13:15" x14ac:dyDescent="0.4">
      <c r="M450" s="785"/>
      <c r="N450" s="785"/>
      <c r="O450" s="785"/>
    </row>
    <row r="451" spans="13:15" x14ac:dyDescent="0.4">
      <c r="M451" s="785"/>
      <c r="N451" s="785"/>
      <c r="O451" s="785"/>
    </row>
    <row r="452" spans="13:15" x14ac:dyDescent="0.4">
      <c r="M452" s="785"/>
      <c r="N452" s="785"/>
      <c r="O452" s="785"/>
    </row>
    <row r="453" spans="13:15" x14ac:dyDescent="0.4">
      <c r="M453" s="785"/>
      <c r="N453" s="785"/>
      <c r="O453" s="785"/>
    </row>
    <row r="454" spans="13:15" x14ac:dyDescent="0.4">
      <c r="M454" s="785"/>
      <c r="N454" s="785"/>
      <c r="O454" s="785"/>
    </row>
    <row r="455" spans="13:15" x14ac:dyDescent="0.4">
      <c r="M455" s="785"/>
      <c r="N455" s="785"/>
      <c r="O455" s="785"/>
    </row>
    <row r="456" spans="13:15" x14ac:dyDescent="0.4">
      <c r="M456" s="785"/>
      <c r="N456" s="785"/>
      <c r="O456" s="785"/>
    </row>
    <row r="457" spans="13:15" x14ac:dyDescent="0.4">
      <c r="M457" s="785"/>
      <c r="N457" s="785"/>
      <c r="O457" s="785"/>
    </row>
    <row r="458" spans="13:15" x14ac:dyDescent="0.4">
      <c r="M458" s="785"/>
      <c r="N458" s="785"/>
      <c r="O458" s="785"/>
    </row>
    <row r="459" spans="13:15" x14ac:dyDescent="0.4">
      <c r="M459" s="785"/>
      <c r="N459" s="785"/>
      <c r="O459" s="785"/>
    </row>
    <row r="460" spans="13:15" x14ac:dyDescent="0.4">
      <c r="M460" s="785"/>
      <c r="N460" s="785"/>
      <c r="O460" s="785"/>
    </row>
    <row r="461" spans="13:15" x14ac:dyDescent="0.4">
      <c r="M461" s="785"/>
      <c r="N461" s="785"/>
      <c r="O461" s="785"/>
    </row>
    <row r="462" spans="13:15" x14ac:dyDescent="0.4">
      <c r="M462" s="785"/>
      <c r="N462" s="785"/>
      <c r="O462" s="785"/>
    </row>
    <row r="463" spans="13:15" x14ac:dyDescent="0.4">
      <c r="M463" s="785"/>
      <c r="N463" s="785"/>
      <c r="O463" s="785"/>
    </row>
    <row r="464" spans="13:15" x14ac:dyDescent="0.4">
      <c r="M464" s="785"/>
      <c r="N464" s="785"/>
      <c r="O464" s="785"/>
    </row>
    <row r="465" spans="13:15" x14ac:dyDescent="0.4">
      <c r="M465" s="785"/>
      <c r="N465" s="785"/>
      <c r="O465" s="785"/>
    </row>
    <row r="466" spans="13:15" x14ac:dyDescent="0.4">
      <c r="M466" s="785"/>
      <c r="N466" s="785"/>
      <c r="O466" s="785"/>
    </row>
    <row r="467" spans="13:15" x14ac:dyDescent="0.4">
      <c r="M467" s="785"/>
      <c r="N467" s="785"/>
      <c r="O467" s="785"/>
    </row>
    <row r="468" spans="13:15" x14ac:dyDescent="0.4">
      <c r="M468" s="785"/>
      <c r="N468" s="785"/>
      <c r="O468" s="785"/>
    </row>
    <row r="469" spans="13:15" x14ac:dyDescent="0.4">
      <c r="M469" s="785"/>
      <c r="N469" s="785"/>
      <c r="O469" s="785"/>
    </row>
    <row r="470" spans="13:15" x14ac:dyDescent="0.4">
      <c r="M470" s="785"/>
      <c r="N470" s="785"/>
      <c r="O470" s="785"/>
    </row>
    <row r="471" spans="13:15" x14ac:dyDescent="0.4">
      <c r="M471" s="785"/>
      <c r="N471" s="785"/>
      <c r="O471" s="785"/>
    </row>
    <row r="472" spans="13:15" x14ac:dyDescent="0.4">
      <c r="M472" s="785"/>
      <c r="N472" s="785"/>
      <c r="O472" s="785"/>
    </row>
    <row r="473" spans="13:15" x14ac:dyDescent="0.4">
      <c r="M473" s="785"/>
      <c r="N473" s="785"/>
      <c r="O473" s="785"/>
    </row>
    <row r="474" spans="13:15" x14ac:dyDescent="0.4">
      <c r="M474" s="785"/>
      <c r="N474" s="785"/>
      <c r="O474" s="785"/>
    </row>
    <row r="475" spans="13:15" x14ac:dyDescent="0.4">
      <c r="M475" s="785"/>
      <c r="N475" s="785"/>
      <c r="O475" s="785"/>
    </row>
    <row r="476" spans="13:15" x14ac:dyDescent="0.4">
      <c r="M476" s="785"/>
      <c r="N476" s="785"/>
      <c r="O476" s="785"/>
    </row>
    <row r="477" spans="13:15" x14ac:dyDescent="0.4">
      <c r="M477" s="785"/>
      <c r="N477" s="785"/>
      <c r="O477" s="785"/>
    </row>
    <row r="478" spans="13:15" x14ac:dyDescent="0.4">
      <c r="M478" s="785"/>
      <c r="N478" s="785"/>
      <c r="O478" s="785"/>
    </row>
    <row r="479" spans="13:15" x14ac:dyDescent="0.4">
      <c r="M479" s="785"/>
      <c r="N479" s="785"/>
      <c r="O479" s="785"/>
    </row>
    <row r="480" spans="13:15" x14ac:dyDescent="0.4">
      <c r="M480" s="785"/>
      <c r="N480" s="785"/>
      <c r="O480" s="785"/>
    </row>
    <row r="481" spans="13:15" x14ac:dyDescent="0.4">
      <c r="M481" s="785"/>
      <c r="N481" s="785"/>
      <c r="O481" s="785"/>
    </row>
    <row r="482" spans="13:15" x14ac:dyDescent="0.4">
      <c r="M482" s="785"/>
      <c r="N482" s="785"/>
      <c r="O482" s="785"/>
    </row>
    <row r="483" spans="13:15" x14ac:dyDescent="0.4">
      <c r="M483" s="785"/>
      <c r="N483" s="785"/>
      <c r="O483" s="785"/>
    </row>
    <row r="484" spans="13:15" x14ac:dyDescent="0.4">
      <c r="M484" s="785"/>
      <c r="N484" s="785"/>
      <c r="O484" s="785"/>
    </row>
    <row r="485" spans="13:15" x14ac:dyDescent="0.4">
      <c r="M485" s="785"/>
      <c r="N485" s="785"/>
      <c r="O485" s="785"/>
    </row>
    <row r="486" spans="13:15" x14ac:dyDescent="0.4">
      <c r="M486" s="785"/>
      <c r="N486" s="785"/>
      <c r="O486" s="785"/>
    </row>
    <row r="487" spans="13:15" x14ac:dyDescent="0.4">
      <c r="M487" s="785"/>
      <c r="N487" s="785"/>
      <c r="O487" s="785"/>
    </row>
    <row r="488" spans="13:15" x14ac:dyDescent="0.4">
      <c r="M488" s="785"/>
      <c r="N488" s="785"/>
      <c r="O488" s="785"/>
    </row>
    <row r="489" spans="13:15" x14ac:dyDescent="0.4">
      <c r="M489" s="785"/>
      <c r="N489" s="785"/>
      <c r="O489" s="785"/>
    </row>
    <row r="490" spans="13:15" x14ac:dyDescent="0.4">
      <c r="M490" s="785"/>
      <c r="N490" s="785"/>
      <c r="O490" s="785"/>
    </row>
    <row r="491" spans="13:15" x14ac:dyDescent="0.4">
      <c r="M491" s="785"/>
      <c r="N491" s="785"/>
      <c r="O491" s="785"/>
    </row>
    <row r="492" spans="13:15" x14ac:dyDescent="0.4">
      <c r="M492" s="785"/>
      <c r="N492" s="785"/>
      <c r="O492" s="785"/>
    </row>
    <row r="493" spans="13:15" x14ac:dyDescent="0.4">
      <c r="M493" s="785"/>
      <c r="N493" s="785"/>
      <c r="O493" s="785"/>
    </row>
    <row r="494" spans="13:15" x14ac:dyDescent="0.4">
      <c r="M494" s="785"/>
      <c r="N494" s="785"/>
      <c r="O494" s="785"/>
    </row>
    <row r="495" spans="13:15" x14ac:dyDescent="0.4">
      <c r="M495" s="785"/>
      <c r="N495" s="785"/>
      <c r="O495" s="785"/>
    </row>
    <row r="496" spans="13:15" x14ac:dyDescent="0.4">
      <c r="M496" s="785"/>
      <c r="N496" s="785"/>
      <c r="O496" s="785"/>
    </row>
    <row r="497" spans="13:15" x14ac:dyDescent="0.4">
      <c r="M497" s="785"/>
      <c r="N497" s="785"/>
      <c r="O497" s="785"/>
    </row>
    <row r="498" spans="13:15" x14ac:dyDescent="0.4">
      <c r="M498" s="785"/>
      <c r="N498" s="785"/>
      <c r="O498" s="785"/>
    </row>
    <row r="499" spans="13:15" x14ac:dyDescent="0.4">
      <c r="M499" s="785"/>
      <c r="N499" s="785"/>
      <c r="O499" s="785"/>
    </row>
    <row r="500" spans="13:15" x14ac:dyDescent="0.4">
      <c r="M500" s="785"/>
      <c r="N500" s="785"/>
      <c r="O500" s="785"/>
    </row>
    <row r="501" spans="13:15" x14ac:dyDescent="0.4">
      <c r="M501" s="785"/>
      <c r="N501" s="785"/>
      <c r="O501" s="785"/>
    </row>
    <row r="502" spans="13:15" x14ac:dyDescent="0.4">
      <c r="M502" s="785"/>
      <c r="N502" s="785"/>
      <c r="O502" s="785"/>
    </row>
    <row r="503" spans="13:15" x14ac:dyDescent="0.4">
      <c r="M503" s="785"/>
      <c r="N503" s="785"/>
      <c r="O503" s="785"/>
    </row>
    <row r="504" spans="13:15" x14ac:dyDescent="0.4">
      <c r="M504" s="785"/>
      <c r="N504" s="785"/>
      <c r="O504" s="785"/>
    </row>
    <row r="505" spans="13:15" x14ac:dyDescent="0.4">
      <c r="M505" s="785"/>
      <c r="N505" s="785"/>
      <c r="O505" s="785"/>
    </row>
    <row r="506" spans="13:15" x14ac:dyDescent="0.4">
      <c r="M506" s="785"/>
      <c r="N506" s="785"/>
      <c r="O506" s="785"/>
    </row>
    <row r="507" spans="13:15" x14ac:dyDescent="0.4">
      <c r="M507" s="785"/>
      <c r="N507" s="785"/>
      <c r="O507" s="785"/>
    </row>
    <row r="508" spans="13:15" x14ac:dyDescent="0.4">
      <c r="M508" s="785"/>
      <c r="N508" s="785"/>
      <c r="O508" s="785"/>
    </row>
    <row r="509" spans="13:15" x14ac:dyDescent="0.4">
      <c r="M509" s="785"/>
      <c r="N509" s="785"/>
      <c r="O509" s="785"/>
    </row>
    <row r="510" spans="13:15" x14ac:dyDescent="0.4">
      <c r="M510" s="785"/>
      <c r="N510" s="785"/>
      <c r="O510" s="785"/>
    </row>
    <row r="511" spans="13:15" x14ac:dyDescent="0.4">
      <c r="M511" s="785"/>
      <c r="N511" s="785"/>
      <c r="O511" s="785"/>
    </row>
    <row r="512" spans="13:15" x14ac:dyDescent="0.4">
      <c r="M512" s="785"/>
      <c r="N512" s="785"/>
      <c r="O512" s="785"/>
    </row>
    <row r="513" spans="13:15" x14ac:dyDescent="0.4">
      <c r="M513" s="785"/>
      <c r="N513" s="785"/>
      <c r="O513" s="785"/>
    </row>
    <row r="514" spans="13:15" x14ac:dyDescent="0.4">
      <c r="M514" s="785"/>
      <c r="N514" s="785"/>
      <c r="O514" s="785"/>
    </row>
    <row r="515" spans="13:15" x14ac:dyDescent="0.4">
      <c r="M515" s="785"/>
      <c r="N515" s="785"/>
      <c r="O515" s="785"/>
    </row>
    <row r="516" spans="13:15" x14ac:dyDescent="0.4">
      <c r="M516" s="785"/>
      <c r="N516" s="785"/>
      <c r="O516" s="785"/>
    </row>
    <row r="517" spans="13:15" x14ac:dyDescent="0.4">
      <c r="M517" s="785"/>
      <c r="N517" s="785"/>
      <c r="O517" s="785"/>
    </row>
    <row r="518" spans="13:15" x14ac:dyDescent="0.4">
      <c r="M518" s="785"/>
      <c r="N518" s="785"/>
      <c r="O518" s="785"/>
    </row>
    <row r="519" spans="13:15" x14ac:dyDescent="0.4">
      <c r="M519" s="785"/>
      <c r="N519" s="785"/>
      <c r="O519" s="785"/>
    </row>
    <row r="520" spans="13:15" x14ac:dyDescent="0.4">
      <c r="M520" s="785"/>
      <c r="N520" s="785"/>
      <c r="O520" s="785"/>
    </row>
    <row r="521" spans="13:15" x14ac:dyDescent="0.4">
      <c r="M521" s="785"/>
      <c r="N521" s="785"/>
      <c r="O521" s="785"/>
    </row>
    <row r="522" spans="13:15" x14ac:dyDescent="0.4">
      <c r="M522" s="785"/>
      <c r="N522" s="785"/>
      <c r="O522" s="785"/>
    </row>
    <row r="523" spans="13:15" x14ac:dyDescent="0.4">
      <c r="M523" s="785"/>
      <c r="N523" s="785"/>
      <c r="O523" s="785"/>
    </row>
    <row r="524" spans="13:15" x14ac:dyDescent="0.4">
      <c r="M524" s="785"/>
      <c r="N524" s="785"/>
      <c r="O524" s="785"/>
    </row>
    <row r="525" spans="13:15" x14ac:dyDescent="0.4">
      <c r="M525" s="785"/>
      <c r="N525" s="785"/>
      <c r="O525" s="785"/>
    </row>
    <row r="526" spans="13:15" x14ac:dyDescent="0.4">
      <c r="M526" s="785"/>
      <c r="N526" s="785"/>
      <c r="O526" s="785"/>
    </row>
    <row r="527" spans="13:15" x14ac:dyDescent="0.4">
      <c r="M527" s="785"/>
      <c r="N527" s="785"/>
      <c r="O527" s="785"/>
    </row>
    <row r="528" spans="13:15" x14ac:dyDescent="0.4">
      <c r="M528" s="785"/>
      <c r="N528" s="785"/>
      <c r="O528" s="785"/>
    </row>
    <row r="529" spans="13:15" x14ac:dyDescent="0.4">
      <c r="M529" s="785"/>
      <c r="N529" s="785"/>
      <c r="O529" s="785"/>
    </row>
    <row r="530" spans="13:15" x14ac:dyDescent="0.4">
      <c r="M530" s="785"/>
      <c r="N530" s="785"/>
      <c r="O530" s="785"/>
    </row>
    <row r="531" spans="13:15" x14ac:dyDescent="0.4">
      <c r="M531" s="785"/>
      <c r="N531" s="785"/>
      <c r="O531" s="785"/>
    </row>
    <row r="532" spans="13:15" x14ac:dyDescent="0.4">
      <c r="M532" s="785"/>
      <c r="N532" s="785"/>
      <c r="O532" s="785"/>
    </row>
    <row r="533" spans="13:15" x14ac:dyDescent="0.4">
      <c r="M533" s="785"/>
      <c r="N533" s="785"/>
      <c r="O533" s="785"/>
    </row>
    <row r="534" spans="13:15" x14ac:dyDescent="0.4">
      <c r="M534" s="785"/>
      <c r="N534" s="785"/>
      <c r="O534" s="785"/>
    </row>
    <row r="535" spans="13:15" x14ac:dyDescent="0.4">
      <c r="M535" s="785"/>
      <c r="N535" s="785"/>
      <c r="O535" s="785"/>
    </row>
    <row r="536" spans="13:15" x14ac:dyDescent="0.4">
      <c r="M536" s="785"/>
      <c r="N536" s="785"/>
      <c r="O536" s="785"/>
    </row>
    <row r="537" spans="13:15" x14ac:dyDescent="0.4">
      <c r="M537" s="785"/>
      <c r="N537" s="785"/>
      <c r="O537" s="785"/>
    </row>
    <row r="538" spans="13:15" x14ac:dyDescent="0.4">
      <c r="M538" s="785"/>
      <c r="N538" s="785"/>
      <c r="O538" s="785"/>
    </row>
    <row r="539" spans="13:15" x14ac:dyDescent="0.4">
      <c r="M539" s="785"/>
      <c r="N539" s="785"/>
      <c r="O539" s="785"/>
    </row>
    <row r="540" spans="13:15" x14ac:dyDescent="0.4">
      <c r="M540" s="785"/>
      <c r="N540" s="785"/>
      <c r="O540" s="785"/>
    </row>
    <row r="541" spans="13:15" x14ac:dyDescent="0.4">
      <c r="M541" s="785"/>
      <c r="N541" s="785"/>
      <c r="O541" s="785"/>
    </row>
    <row r="542" spans="13:15" x14ac:dyDescent="0.4">
      <c r="M542" s="785"/>
      <c r="N542" s="785"/>
      <c r="O542" s="785"/>
    </row>
    <row r="543" spans="13:15" x14ac:dyDescent="0.4">
      <c r="M543" s="785"/>
      <c r="N543" s="785"/>
      <c r="O543" s="785"/>
    </row>
    <row r="544" spans="13:15" x14ac:dyDescent="0.4">
      <c r="M544" s="785"/>
      <c r="N544" s="785"/>
      <c r="O544" s="785"/>
    </row>
    <row r="545" spans="13:15" x14ac:dyDescent="0.4">
      <c r="M545" s="785"/>
      <c r="N545" s="785"/>
      <c r="O545" s="785"/>
    </row>
    <row r="546" spans="13:15" x14ac:dyDescent="0.4">
      <c r="M546" s="785"/>
      <c r="N546" s="785"/>
      <c r="O546" s="785"/>
    </row>
    <row r="547" spans="13:15" x14ac:dyDescent="0.4">
      <c r="M547" s="785"/>
      <c r="N547" s="785"/>
      <c r="O547" s="785"/>
    </row>
    <row r="548" spans="13:15" x14ac:dyDescent="0.4">
      <c r="M548" s="785"/>
      <c r="N548" s="785"/>
      <c r="O548" s="785"/>
    </row>
    <row r="549" spans="13:15" x14ac:dyDescent="0.4">
      <c r="M549" s="785"/>
      <c r="N549" s="785"/>
      <c r="O549" s="785"/>
    </row>
    <row r="550" spans="13:15" x14ac:dyDescent="0.4">
      <c r="M550" s="785"/>
      <c r="N550" s="785"/>
      <c r="O550" s="785"/>
    </row>
    <row r="551" spans="13:15" x14ac:dyDescent="0.4">
      <c r="M551" s="785"/>
      <c r="N551" s="785"/>
      <c r="O551" s="785"/>
    </row>
    <row r="552" spans="13:15" x14ac:dyDescent="0.4">
      <c r="M552" s="785"/>
      <c r="N552" s="785"/>
      <c r="O552" s="785"/>
    </row>
    <row r="553" spans="13:15" x14ac:dyDescent="0.4">
      <c r="M553" s="785"/>
      <c r="N553" s="785"/>
      <c r="O553" s="785"/>
    </row>
    <row r="554" spans="13:15" x14ac:dyDescent="0.4">
      <c r="M554" s="785"/>
      <c r="N554" s="785"/>
      <c r="O554" s="785"/>
    </row>
    <row r="555" spans="13:15" x14ac:dyDescent="0.4">
      <c r="M555" s="785"/>
      <c r="N555" s="785"/>
      <c r="O555" s="785"/>
    </row>
    <row r="556" spans="13:15" x14ac:dyDescent="0.4">
      <c r="M556" s="785"/>
      <c r="N556" s="785"/>
      <c r="O556" s="785"/>
    </row>
    <row r="557" spans="13:15" x14ac:dyDescent="0.4">
      <c r="M557" s="785"/>
      <c r="N557" s="785"/>
      <c r="O557" s="785"/>
    </row>
    <row r="558" spans="13:15" x14ac:dyDescent="0.4">
      <c r="M558" s="785"/>
      <c r="N558" s="785"/>
      <c r="O558" s="785"/>
    </row>
    <row r="559" spans="13:15" x14ac:dyDescent="0.4">
      <c r="M559" s="785"/>
      <c r="N559" s="785"/>
      <c r="O559" s="785"/>
    </row>
    <row r="560" spans="13:15" x14ac:dyDescent="0.4">
      <c r="M560" s="785"/>
      <c r="N560" s="785"/>
      <c r="O560" s="785"/>
    </row>
    <row r="561" spans="13:15" x14ac:dyDescent="0.4">
      <c r="M561" s="785"/>
      <c r="N561" s="785"/>
      <c r="O561" s="785"/>
    </row>
    <row r="562" spans="13:15" x14ac:dyDescent="0.4">
      <c r="M562" s="785"/>
      <c r="N562" s="785"/>
      <c r="O562" s="785"/>
    </row>
    <row r="563" spans="13:15" x14ac:dyDescent="0.4">
      <c r="M563" s="785"/>
      <c r="N563" s="785"/>
      <c r="O563" s="785"/>
    </row>
    <row r="564" spans="13:15" x14ac:dyDescent="0.4">
      <c r="M564" s="785"/>
      <c r="N564" s="785"/>
      <c r="O564" s="785"/>
    </row>
    <row r="565" spans="13:15" x14ac:dyDescent="0.4">
      <c r="M565" s="785"/>
      <c r="N565" s="785"/>
      <c r="O565" s="785"/>
    </row>
    <row r="566" spans="13:15" x14ac:dyDescent="0.4">
      <c r="M566" s="785"/>
      <c r="N566" s="785"/>
      <c r="O566" s="785"/>
    </row>
    <row r="567" spans="13:15" x14ac:dyDescent="0.4">
      <c r="M567" s="785"/>
      <c r="N567" s="785"/>
      <c r="O567" s="785"/>
    </row>
    <row r="568" spans="13:15" x14ac:dyDescent="0.4">
      <c r="M568" s="785"/>
      <c r="N568" s="785"/>
      <c r="O568" s="785"/>
    </row>
    <row r="569" spans="13:15" x14ac:dyDescent="0.4">
      <c r="M569" s="785"/>
      <c r="N569" s="785"/>
      <c r="O569" s="785"/>
    </row>
    <row r="570" spans="13:15" x14ac:dyDescent="0.4">
      <c r="M570" s="785"/>
      <c r="N570" s="785"/>
      <c r="O570" s="785"/>
    </row>
    <row r="571" spans="13:15" x14ac:dyDescent="0.4">
      <c r="M571" s="785"/>
      <c r="N571" s="785"/>
      <c r="O571" s="785"/>
    </row>
    <row r="572" spans="13:15" x14ac:dyDescent="0.4">
      <c r="M572" s="785"/>
      <c r="N572" s="785"/>
      <c r="O572" s="785"/>
    </row>
    <row r="573" spans="13:15" x14ac:dyDescent="0.4">
      <c r="M573" s="785"/>
      <c r="N573" s="785"/>
      <c r="O573" s="785"/>
    </row>
    <row r="574" spans="13:15" x14ac:dyDescent="0.4">
      <c r="M574" s="785"/>
      <c r="N574" s="785"/>
      <c r="O574" s="785"/>
    </row>
    <row r="575" spans="13:15" x14ac:dyDescent="0.4">
      <c r="M575" s="785"/>
      <c r="N575" s="785"/>
      <c r="O575" s="785"/>
    </row>
    <row r="576" spans="13:15" x14ac:dyDescent="0.4">
      <c r="M576" s="785"/>
      <c r="N576" s="785"/>
      <c r="O576" s="785"/>
    </row>
    <row r="577" spans="13:15" x14ac:dyDescent="0.4">
      <c r="M577" s="785"/>
      <c r="N577" s="785"/>
      <c r="O577" s="785"/>
    </row>
    <row r="578" spans="13:15" x14ac:dyDescent="0.4">
      <c r="M578" s="785"/>
      <c r="N578" s="785"/>
      <c r="O578" s="785"/>
    </row>
    <row r="579" spans="13:15" x14ac:dyDescent="0.4">
      <c r="M579" s="785"/>
      <c r="N579" s="785"/>
      <c r="O579" s="785"/>
    </row>
    <row r="580" spans="13:15" x14ac:dyDescent="0.4">
      <c r="M580" s="785"/>
      <c r="N580" s="785"/>
      <c r="O580" s="785"/>
    </row>
    <row r="581" spans="13:15" x14ac:dyDescent="0.4">
      <c r="M581" s="785"/>
      <c r="N581" s="785"/>
      <c r="O581" s="785"/>
    </row>
    <row r="582" spans="13:15" x14ac:dyDescent="0.4">
      <c r="M582" s="785"/>
      <c r="N582" s="785"/>
      <c r="O582" s="785"/>
    </row>
    <row r="583" spans="13:15" x14ac:dyDescent="0.4">
      <c r="M583" s="785"/>
      <c r="N583" s="785"/>
      <c r="O583" s="785"/>
    </row>
    <row r="584" spans="13:15" x14ac:dyDescent="0.4">
      <c r="M584" s="785"/>
      <c r="N584" s="785"/>
      <c r="O584" s="785"/>
    </row>
    <row r="585" spans="13:15" x14ac:dyDescent="0.4">
      <c r="M585" s="785"/>
      <c r="N585" s="785"/>
      <c r="O585" s="785"/>
    </row>
    <row r="586" spans="13:15" x14ac:dyDescent="0.4">
      <c r="M586" s="785"/>
      <c r="N586" s="785"/>
      <c r="O586" s="785"/>
    </row>
    <row r="587" spans="13:15" x14ac:dyDescent="0.4">
      <c r="M587" s="785"/>
      <c r="N587" s="785"/>
      <c r="O587" s="785"/>
    </row>
    <row r="588" spans="13:15" x14ac:dyDescent="0.4">
      <c r="M588" s="785"/>
      <c r="N588" s="785"/>
      <c r="O588" s="785"/>
    </row>
    <row r="589" spans="13:15" x14ac:dyDescent="0.4">
      <c r="M589" s="785"/>
      <c r="N589" s="785"/>
      <c r="O589" s="785"/>
    </row>
    <row r="590" spans="13:15" x14ac:dyDescent="0.4">
      <c r="M590" s="785"/>
      <c r="N590" s="785"/>
      <c r="O590" s="785"/>
    </row>
    <row r="591" spans="13:15" x14ac:dyDescent="0.4">
      <c r="M591" s="785"/>
      <c r="N591" s="785"/>
      <c r="O591" s="785"/>
    </row>
    <row r="592" spans="13:15" x14ac:dyDescent="0.4">
      <c r="M592" s="785"/>
      <c r="N592" s="785"/>
      <c r="O592" s="785"/>
    </row>
    <row r="593" spans="13:15" x14ac:dyDescent="0.4">
      <c r="M593" s="785"/>
      <c r="N593" s="785"/>
      <c r="O593" s="785"/>
    </row>
    <row r="594" spans="13:15" x14ac:dyDescent="0.4">
      <c r="M594" s="785"/>
      <c r="N594" s="785"/>
      <c r="O594" s="785"/>
    </row>
    <row r="595" spans="13:15" x14ac:dyDescent="0.4">
      <c r="M595" s="785"/>
      <c r="N595" s="785"/>
      <c r="O595" s="785"/>
    </row>
    <row r="596" spans="13:15" x14ac:dyDescent="0.4">
      <c r="M596" s="785"/>
      <c r="N596" s="785"/>
      <c r="O596" s="785"/>
    </row>
    <row r="597" spans="13:15" x14ac:dyDescent="0.4">
      <c r="M597" s="785"/>
      <c r="N597" s="785"/>
      <c r="O597" s="785"/>
    </row>
    <row r="598" spans="13:15" x14ac:dyDescent="0.4">
      <c r="M598" s="785"/>
      <c r="N598" s="785"/>
      <c r="O598" s="785"/>
    </row>
    <row r="599" spans="13:15" x14ac:dyDescent="0.4">
      <c r="M599" s="785"/>
      <c r="N599" s="785"/>
      <c r="O599" s="785"/>
    </row>
    <row r="600" spans="13:15" x14ac:dyDescent="0.4">
      <c r="M600" s="785"/>
      <c r="N600" s="785"/>
      <c r="O600" s="785"/>
    </row>
    <row r="601" spans="13:15" x14ac:dyDescent="0.4">
      <c r="M601" s="785"/>
      <c r="N601" s="785"/>
      <c r="O601" s="785"/>
    </row>
    <row r="602" spans="13:15" x14ac:dyDescent="0.4">
      <c r="M602" s="785"/>
      <c r="N602" s="785"/>
      <c r="O602" s="785"/>
    </row>
    <row r="603" spans="13:15" x14ac:dyDescent="0.4">
      <c r="M603" s="785"/>
      <c r="N603" s="785"/>
      <c r="O603" s="785"/>
    </row>
    <row r="604" spans="13:15" x14ac:dyDescent="0.4">
      <c r="M604" s="785"/>
      <c r="N604" s="785"/>
      <c r="O604" s="785"/>
    </row>
    <row r="605" spans="13:15" x14ac:dyDescent="0.4">
      <c r="M605" s="785"/>
      <c r="N605" s="785"/>
      <c r="O605" s="785"/>
    </row>
    <row r="606" spans="13:15" x14ac:dyDescent="0.4">
      <c r="M606" s="785"/>
      <c r="N606" s="785"/>
      <c r="O606" s="785"/>
    </row>
    <row r="607" spans="13:15" x14ac:dyDescent="0.4">
      <c r="M607" s="785"/>
      <c r="N607" s="785"/>
      <c r="O607" s="785"/>
    </row>
    <row r="608" spans="13:15" x14ac:dyDescent="0.4">
      <c r="M608" s="785"/>
      <c r="N608" s="785"/>
      <c r="O608" s="785"/>
    </row>
    <row r="609" spans="13:15" x14ac:dyDescent="0.4">
      <c r="M609" s="785"/>
      <c r="N609" s="785"/>
      <c r="O609" s="785"/>
    </row>
    <row r="610" spans="13:15" x14ac:dyDescent="0.4">
      <c r="M610" s="785"/>
      <c r="N610" s="785"/>
      <c r="O610" s="785"/>
    </row>
    <row r="611" spans="13:15" x14ac:dyDescent="0.4">
      <c r="M611" s="785"/>
      <c r="N611" s="785"/>
      <c r="O611" s="785"/>
    </row>
    <row r="612" spans="13:15" x14ac:dyDescent="0.4">
      <c r="M612" s="785"/>
      <c r="N612" s="785"/>
      <c r="O612" s="785"/>
    </row>
    <row r="613" spans="13:15" x14ac:dyDescent="0.4">
      <c r="M613" s="785"/>
      <c r="N613" s="785"/>
      <c r="O613" s="785"/>
    </row>
    <row r="614" spans="13:15" x14ac:dyDescent="0.4">
      <c r="M614" s="785"/>
      <c r="N614" s="785"/>
      <c r="O614" s="785"/>
    </row>
    <row r="615" spans="13:15" x14ac:dyDescent="0.4">
      <c r="M615" s="785"/>
      <c r="N615" s="785"/>
      <c r="O615" s="785"/>
    </row>
    <row r="616" spans="13:15" x14ac:dyDescent="0.4">
      <c r="M616" s="785"/>
      <c r="N616" s="785"/>
      <c r="O616" s="785"/>
    </row>
    <row r="617" spans="13:15" x14ac:dyDescent="0.4">
      <c r="M617" s="785"/>
      <c r="N617" s="785"/>
      <c r="O617" s="785"/>
    </row>
    <row r="618" spans="13:15" x14ac:dyDescent="0.4">
      <c r="M618" s="785"/>
      <c r="N618" s="785"/>
      <c r="O618" s="785"/>
    </row>
    <row r="619" spans="13:15" x14ac:dyDescent="0.4">
      <c r="M619" s="785"/>
      <c r="N619" s="785"/>
      <c r="O619" s="785"/>
    </row>
    <row r="620" spans="13:15" x14ac:dyDescent="0.4">
      <c r="M620" s="785"/>
      <c r="N620" s="785"/>
      <c r="O620" s="785"/>
    </row>
    <row r="621" spans="13:15" x14ac:dyDescent="0.4">
      <c r="M621" s="785"/>
      <c r="N621" s="785"/>
      <c r="O621" s="785"/>
    </row>
    <row r="622" spans="13:15" x14ac:dyDescent="0.4">
      <c r="M622" s="785"/>
      <c r="N622" s="785"/>
      <c r="O622" s="785"/>
    </row>
    <row r="623" spans="13:15" x14ac:dyDescent="0.4">
      <c r="M623" s="785"/>
      <c r="N623" s="785"/>
      <c r="O623" s="785"/>
    </row>
    <row r="624" spans="13:15" x14ac:dyDescent="0.4">
      <c r="M624" s="785"/>
      <c r="N624" s="785"/>
      <c r="O624" s="785"/>
    </row>
    <row r="625" spans="13:15" x14ac:dyDescent="0.4">
      <c r="M625" s="785"/>
      <c r="N625" s="785"/>
      <c r="O625" s="785"/>
    </row>
    <row r="626" spans="13:15" x14ac:dyDescent="0.4">
      <c r="M626" s="785"/>
      <c r="N626" s="785"/>
      <c r="O626" s="785"/>
    </row>
    <row r="627" spans="13:15" x14ac:dyDescent="0.4">
      <c r="M627" s="785"/>
      <c r="N627" s="785"/>
      <c r="O627" s="785"/>
    </row>
    <row r="628" spans="13:15" x14ac:dyDescent="0.4">
      <c r="M628" s="785"/>
      <c r="N628" s="785"/>
      <c r="O628" s="785"/>
    </row>
    <row r="629" spans="13:15" x14ac:dyDescent="0.4">
      <c r="M629" s="785"/>
      <c r="N629" s="785"/>
      <c r="O629" s="785"/>
    </row>
    <row r="630" spans="13:15" x14ac:dyDescent="0.4">
      <c r="M630" s="785"/>
      <c r="N630" s="785"/>
      <c r="O630" s="785"/>
    </row>
    <row r="631" spans="13:15" x14ac:dyDescent="0.4">
      <c r="M631" s="785"/>
      <c r="N631" s="785"/>
      <c r="O631" s="785"/>
    </row>
    <row r="632" spans="13:15" x14ac:dyDescent="0.4">
      <c r="M632" s="785"/>
      <c r="N632" s="785"/>
      <c r="O632" s="785"/>
    </row>
    <row r="633" spans="13:15" x14ac:dyDescent="0.4">
      <c r="M633" s="785"/>
      <c r="N633" s="785"/>
      <c r="O633" s="785"/>
    </row>
    <row r="634" spans="13:15" x14ac:dyDescent="0.4">
      <c r="M634" s="785"/>
      <c r="N634" s="785"/>
      <c r="O634" s="785"/>
    </row>
    <row r="635" spans="13:15" x14ac:dyDescent="0.4">
      <c r="M635" s="785"/>
      <c r="N635" s="785"/>
      <c r="O635" s="785"/>
    </row>
    <row r="636" spans="13:15" x14ac:dyDescent="0.4">
      <c r="M636" s="785"/>
      <c r="N636" s="785"/>
      <c r="O636" s="785"/>
    </row>
    <row r="637" spans="13:15" x14ac:dyDescent="0.4">
      <c r="M637" s="785"/>
      <c r="N637" s="785"/>
      <c r="O637" s="785"/>
    </row>
    <row r="638" spans="13:15" x14ac:dyDescent="0.4">
      <c r="M638" s="785"/>
      <c r="N638" s="785"/>
      <c r="O638" s="785"/>
    </row>
    <row r="639" spans="13:15" x14ac:dyDescent="0.4">
      <c r="M639" s="785"/>
      <c r="N639" s="785"/>
      <c r="O639" s="785"/>
    </row>
    <row r="640" spans="13:15" x14ac:dyDescent="0.4">
      <c r="M640" s="785"/>
      <c r="N640" s="785"/>
      <c r="O640" s="785"/>
    </row>
    <row r="641" spans="13:15" x14ac:dyDescent="0.4">
      <c r="M641" s="785"/>
      <c r="N641" s="785"/>
      <c r="O641" s="785"/>
    </row>
    <row r="642" spans="13:15" x14ac:dyDescent="0.4">
      <c r="M642" s="785"/>
      <c r="N642" s="785"/>
      <c r="O642" s="785"/>
    </row>
    <row r="643" spans="13:15" x14ac:dyDescent="0.4">
      <c r="M643" s="785"/>
      <c r="N643" s="785"/>
      <c r="O643" s="785"/>
    </row>
    <row r="644" spans="13:15" x14ac:dyDescent="0.4">
      <c r="M644" s="785"/>
      <c r="N644" s="785"/>
      <c r="O644" s="785"/>
    </row>
    <row r="645" spans="13:15" x14ac:dyDescent="0.4">
      <c r="M645" s="785"/>
      <c r="N645" s="785"/>
      <c r="O645" s="785"/>
    </row>
    <row r="646" spans="13:15" x14ac:dyDescent="0.4">
      <c r="M646" s="785"/>
      <c r="N646" s="785"/>
      <c r="O646" s="785"/>
    </row>
    <row r="647" spans="13:15" x14ac:dyDescent="0.4">
      <c r="M647" s="785"/>
      <c r="N647" s="785"/>
      <c r="O647" s="785"/>
    </row>
    <row r="648" spans="13:15" x14ac:dyDescent="0.4">
      <c r="M648" s="785"/>
      <c r="N648" s="785"/>
      <c r="O648" s="785"/>
    </row>
    <row r="649" spans="13:15" x14ac:dyDescent="0.4">
      <c r="M649" s="785"/>
      <c r="N649" s="785"/>
      <c r="O649" s="785"/>
    </row>
    <row r="650" spans="13:15" x14ac:dyDescent="0.4">
      <c r="M650" s="785"/>
      <c r="N650" s="785"/>
      <c r="O650" s="785"/>
    </row>
    <row r="651" spans="13:15" x14ac:dyDescent="0.4">
      <c r="M651" s="785"/>
      <c r="N651" s="785"/>
      <c r="O651" s="785"/>
    </row>
    <row r="652" spans="13:15" x14ac:dyDescent="0.4">
      <c r="M652" s="785"/>
      <c r="N652" s="785"/>
      <c r="O652" s="785"/>
    </row>
    <row r="653" spans="13:15" x14ac:dyDescent="0.4">
      <c r="M653" s="785"/>
      <c r="N653" s="785"/>
      <c r="O653" s="785"/>
    </row>
    <row r="654" spans="13:15" x14ac:dyDescent="0.4">
      <c r="M654" s="785"/>
      <c r="N654" s="785"/>
      <c r="O654" s="785"/>
    </row>
    <row r="655" spans="13:15" x14ac:dyDescent="0.4">
      <c r="M655" s="785"/>
      <c r="N655" s="785"/>
      <c r="O655" s="785"/>
    </row>
    <row r="656" spans="13:15" x14ac:dyDescent="0.4">
      <c r="M656" s="785"/>
      <c r="N656" s="785"/>
      <c r="O656" s="785"/>
    </row>
    <row r="657" spans="13:15" x14ac:dyDescent="0.4">
      <c r="M657" s="785"/>
      <c r="N657" s="785"/>
      <c r="O657" s="785"/>
    </row>
    <row r="658" spans="13:15" x14ac:dyDescent="0.4">
      <c r="M658" s="785"/>
      <c r="N658" s="785"/>
      <c r="O658" s="785"/>
    </row>
    <row r="659" spans="13:15" x14ac:dyDescent="0.4">
      <c r="M659" s="785"/>
      <c r="N659" s="785"/>
      <c r="O659" s="785"/>
    </row>
    <row r="660" spans="13:15" x14ac:dyDescent="0.4">
      <c r="M660" s="785"/>
      <c r="N660" s="785"/>
      <c r="O660" s="785"/>
    </row>
    <row r="661" spans="13:15" x14ac:dyDescent="0.4">
      <c r="M661" s="785"/>
      <c r="N661" s="785"/>
      <c r="O661" s="785"/>
    </row>
    <row r="662" spans="13:15" x14ac:dyDescent="0.4">
      <c r="M662" s="785"/>
      <c r="N662" s="785"/>
      <c r="O662" s="785"/>
    </row>
    <row r="663" spans="13:15" x14ac:dyDescent="0.4">
      <c r="M663" s="785"/>
      <c r="N663" s="785"/>
      <c r="O663" s="785"/>
    </row>
    <row r="664" spans="13:15" x14ac:dyDescent="0.4">
      <c r="M664" s="785"/>
      <c r="N664" s="785"/>
      <c r="O664" s="785"/>
    </row>
    <row r="665" spans="13:15" x14ac:dyDescent="0.4">
      <c r="M665" s="785"/>
      <c r="N665" s="785"/>
      <c r="O665" s="785"/>
    </row>
    <row r="666" spans="13:15" x14ac:dyDescent="0.4">
      <c r="M666" s="785"/>
      <c r="N666" s="785"/>
      <c r="O666" s="785"/>
    </row>
    <row r="667" spans="13:15" x14ac:dyDescent="0.4">
      <c r="M667" s="785"/>
      <c r="N667" s="785"/>
      <c r="O667" s="785"/>
    </row>
    <row r="668" spans="13:15" x14ac:dyDescent="0.4">
      <c r="M668" s="785"/>
      <c r="N668" s="785"/>
      <c r="O668" s="785"/>
    </row>
    <row r="669" spans="13:15" x14ac:dyDescent="0.4">
      <c r="M669" s="785"/>
      <c r="N669" s="785"/>
      <c r="O669" s="785"/>
    </row>
    <row r="670" spans="13:15" x14ac:dyDescent="0.4">
      <c r="M670" s="785"/>
      <c r="N670" s="785"/>
      <c r="O670" s="785"/>
    </row>
    <row r="671" spans="13:15" x14ac:dyDescent="0.4">
      <c r="M671" s="785"/>
      <c r="N671" s="785"/>
      <c r="O671" s="785"/>
    </row>
    <row r="672" spans="13:15" x14ac:dyDescent="0.4">
      <c r="M672" s="785"/>
      <c r="N672" s="785"/>
      <c r="O672" s="785"/>
    </row>
    <row r="673" spans="13:15" x14ac:dyDescent="0.4">
      <c r="M673" s="785"/>
      <c r="N673" s="785"/>
      <c r="O673" s="785"/>
    </row>
    <row r="674" spans="13:15" x14ac:dyDescent="0.4">
      <c r="M674" s="785"/>
      <c r="N674" s="785"/>
      <c r="O674" s="785"/>
    </row>
    <row r="675" spans="13:15" x14ac:dyDescent="0.4">
      <c r="M675" s="785"/>
      <c r="N675" s="785"/>
      <c r="O675" s="785"/>
    </row>
    <row r="676" spans="13:15" x14ac:dyDescent="0.4">
      <c r="M676" s="785"/>
      <c r="N676" s="785"/>
      <c r="O676" s="785"/>
    </row>
    <row r="677" spans="13:15" x14ac:dyDescent="0.4">
      <c r="M677" s="785"/>
      <c r="N677" s="785"/>
      <c r="O677" s="785"/>
    </row>
    <row r="678" spans="13:15" x14ac:dyDescent="0.4">
      <c r="M678" s="785"/>
      <c r="N678" s="785"/>
      <c r="O678" s="785"/>
    </row>
    <row r="679" spans="13:15" x14ac:dyDescent="0.4">
      <c r="M679" s="785"/>
      <c r="N679" s="785"/>
      <c r="O679" s="785"/>
    </row>
    <row r="680" spans="13:15" x14ac:dyDescent="0.4">
      <c r="M680" s="785"/>
      <c r="N680" s="785"/>
      <c r="O680" s="785"/>
    </row>
    <row r="681" spans="13:15" x14ac:dyDescent="0.4">
      <c r="M681" s="785"/>
      <c r="N681" s="785"/>
      <c r="O681" s="785"/>
    </row>
    <row r="682" spans="13:15" x14ac:dyDescent="0.4">
      <c r="M682" s="785"/>
      <c r="N682" s="785"/>
      <c r="O682" s="785"/>
    </row>
    <row r="683" spans="13:15" x14ac:dyDescent="0.4">
      <c r="M683" s="785"/>
      <c r="N683" s="785"/>
      <c r="O683" s="785"/>
    </row>
    <row r="684" spans="13:15" x14ac:dyDescent="0.4">
      <c r="M684" s="785"/>
      <c r="N684" s="785"/>
      <c r="O684" s="785"/>
    </row>
    <row r="685" spans="13:15" x14ac:dyDescent="0.4">
      <c r="M685" s="785"/>
      <c r="N685" s="785"/>
      <c r="O685" s="785"/>
    </row>
    <row r="686" spans="13:15" x14ac:dyDescent="0.4">
      <c r="M686" s="785"/>
      <c r="N686" s="785"/>
      <c r="O686" s="785"/>
    </row>
    <row r="687" spans="13:15" x14ac:dyDescent="0.4">
      <c r="M687" s="785"/>
      <c r="N687" s="785"/>
      <c r="O687" s="785"/>
    </row>
    <row r="688" spans="13:15" x14ac:dyDescent="0.4">
      <c r="M688" s="785"/>
      <c r="N688" s="785"/>
      <c r="O688" s="785"/>
    </row>
    <row r="689" spans="13:15" x14ac:dyDescent="0.4">
      <c r="M689" s="785"/>
      <c r="N689" s="785"/>
      <c r="O689" s="785"/>
    </row>
    <row r="690" spans="13:15" x14ac:dyDescent="0.4">
      <c r="M690" s="785"/>
      <c r="N690" s="785"/>
      <c r="O690" s="785"/>
    </row>
    <row r="691" spans="13:15" x14ac:dyDescent="0.4">
      <c r="M691" s="785"/>
      <c r="N691" s="785"/>
      <c r="O691" s="785"/>
    </row>
    <row r="692" spans="13:15" x14ac:dyDescent="0.4">
      <c r="M692" s="785"/>
      <c r="N692" s="785"/>
      <c r="O692" s="785"/>
    </row>
    <row r="693" spans="13:15" x14ac:dyDescent="0.4">
      <c r="M693" s="785"/>
      <c r="N693" s="785"/>
      <c r="O693" s="785"/>
    </row>
    <row r="694" spans="13:15" x14ac:dyDescent="0.4">
      <c r="M694" s="785"/>
      <c r="N694" s="785"/>
      <c r="O694" s="785"/>
    </row>
    <row r="695" spans="13:15" x14ac:dyDescent="0.4">
      <c r="M695" s="785"/>
      <c r="N695" s="785"/>
      <c r="O695" s="785"/>
    </row>
    <row r="696" spans="13:15" x14ac:dyDescent="0.4">
      <c r="M696" s="785"/>
      <c r="N696" s="785"/>
      <c r="O696" s="785"/>
    </row>
    <row r="697" spans="13:15" x14ac:dyDescent="0.4">
      <c r="M697" s="785"/>
      <c r="N697" s="785"/>
      <c r="O697" s="785"/>
    </row>
    <row r="698" spans="13:15" x14ac:dyDescent="0.4">
      <c r="M698" s="785"/>
      <c r="N698" s="785"/>
      <c r="O698" s="785"/>
    </row>
    <row r="699" spans="13:15" x14ac:dyDescent="0.4">
      <c r="M699" s="785"/>
      <c r="N699" s="785"/>
      <c r="O699" s="785"/>
    </row>
    <row r="700" spans="13:15" x14ac:dyDescent="0.4">
      <c r="M700" s="785"/>
      <c r="N700" s="785"/>
      <c r="O700" s="785"/>
    </row>
    <row r="701" spans="13:15" x14ac:dyDescent="0.4">
      <c r="M701" s="785"/>
      <c r="N701" s="785"/>
      <c r="O701" s="785"/>
    </row>
    <row r="702" spans="13:15" x14ac:dyDescent="0.4">
      <c r="M702" s="785"/>
      <c r="N702" s="785"/>
      <c r="O702" s="785"/>
    </row>
    <row r="703" spans="13:15" x14ac:dyDescent="0.4">
      <c r="M703" s="785"/>
      <c r="N703" s="785"/>
      <c r="O703" s="785"/>
    </row>
    <row r="704" spans="13:15" x14ac:dyDescent="0.4">
      <c r="M704" s="785"/>
      <c r="N704" s="785"/>
      <c r="O704" s="785"/>
    </row>
    <row r="705" spans="13:15" x14ac:dyDescent="0.4">
      <c r="M705" s="785"/>
      <c r="N705" s="785"/>
      <c r="O705" s="785"/>
    </row>
    <row r="706" spans="13:15" x14ac:dyDescent="0.4">
      <c r="M706" s="785"/>
      <c r="N706" s="785"/>
      <c r="O706" s="785"/>
    </row>
    <row r="707" spans="13:15" x14ac:dyDescent="0.4">
      <c r="M707" s="785"/>
      <c r="N707" s="785"/>
      <c r="O707" s="785"/>
    </row>
    <row r="708" spans="13:15" x14ac:dyDescent="0.4">
      <c r="M708" s="785"/>
      <c r="N708" s="785"/>
      <c r="O708" s="785"/>
    </row>
    <row r="709" spans="13:15" x14ac:dyDescent="0.4">
      <c r="M709" s="785"/>
      <c r="N709" s="785"/>
      <c r="O709" s="785"/>
    </row>
    <row r="710" spans="13:15" x14ac:dyDescent="0.4">
      <c r="M710" s="785"/>
      <c r="N710" s="785"/>
      <c r="O710" s="785"/>
    </row>
    <row r="711" spans="13:15" x14ac:dyDescent="0.4">
      <c r="M711" s="785"/>
      <c r="N711" s="785"/>
      <c r="O711" s="785"/>
    </row>
    <row r="712" spans="13:15" x14ac:dyDescent="0.4">
      <c r="M712" s="785"/>
      <c r="N712" s="785"/>
      <c r="O712" s="785"/>
    </row>
    <row r="713" spans="13:15" x14ac:dyDescent="0.4">
      <c r="M713" s="785"/>
      <c r="N713" s="785"/>
      <c r="O713" s="785"/>
    </row>
    <row r="714" spans="13:15" x14ac:dyDescent="0.4">
      <c r="M714" s="785"/>
      <c r="N714" s="785"/>
      <c r="O714" s="785"/>
    </row>
    <row r="715" spans="13:15" x14ac:dyDescent="0.4">
      <c r="M715" s="785"/>
      <c r="N715" s="785"/>
      <c r="O715" s="785"/>
    </row>
    <row r="716" spans="13:15" x14ac:dyDescent="0.4">
      <c r="M716" s="785"/>
      <c r="N716" s="785"/>
      <c r="O716" s="785"/>
    </row>
    <row r="717" spans="13:15" x14ac:dyDescent="0.4">
      <c r="M717" s="785"/>
      <c r="N717" s="785"/>
      <c r="O717" s="785"/>
    </row>
    <row r="718" spans="13:15" x14ac:dyDescent="0.4">
      <c r="M718" s="785"/>
      <c r="N718" s="785"/>
      <c r="O718" s="785"/>
    </row>
    <row r="719" spans="13:15" x14ac:dyDescent="0.4">
      <c r="M719" s="785"/>
      <c r="N719" s="785"/>
      <c r="O719" s="785"/>
    </row>
    <row r="720" spans="13:15" x14ac:dyDescent="0.4">
      <c r="M720" s="785"/>
      <c r="N720" s="785"/>
      <c r="O720" s="785"/>
    </row>
    <row r="721" spans="13:15" x14ac:dyDescent="0.4">
      <c r="M721" s="785"/>
      <c r="N721" s="785"/>
      <c r="O721" s="785"/>
    </row>
    <row r="722" spans="13:15" x14ac:dyDescent="0.4">
      <c r="M722" s="785"/>
      <c r="N722" s="785"/>
      <c r="O722" s="785"/>
    </row>
    <row r="723" spans="13:15" x14ac:dyDescent="0.4">
      <c r="M723" s="785"/>
      <c r="N723" s="785"/>
      <c r="O723" s="785"/>
    </row>
    <row r="724" spans="13:15" x14ac:dyDescent="0.4">
      <c r="M724" s="785"/>
      <c r="N724" s="785"/>
      <c r="O724" s="785"/>
    </row>
    <row r="725" spans="13:15" x14ac:dyDescent="0.4">
      <c r="M725" s="785"/>
      <c r="N725" s="785"/>
      <c r="O725" s="785"/>
    </row>
    <row r="726" spans="13:15" x14ac:dyDescent="0.4">
      <c r="M726" s="785"/>
      <c r="N726" s="785"/>
      <c r="O726" s="785"/>
    </row>
    <row r="727" spans="13:15" x14ac:dyDescent="0.4">
      <c r="M727" s="785"/>
      <c r="N727" s="785"/>
      <c r="O727" s="785"/>
    </row>
    <row r="728" spans="13:15" x14ac:dyDescent="0.4">
      <c r="M728" s="785"/>
      <c r="N728" s="785"/>
      <c r="O728" s="785"/>
    </row>
    <row r="729" spans="13:15" x14ac:dyDescent="0.4">
      <c r="M729" s="785"/>
      <c r="N729" s="785"/>
      <c r="O729" s="785"/>
    </row>
    <row r="730" spans="13:15" x14ac:dyDescent="0.4">
      <c r="M730" s="785"/>
      <c r="N730" s="785"/>
      <c r="O730" s="785"/>
    </row>
    <row r="731" spans="13:15" x14ac:dyDescent="0.4">
      <c r="M731" s="785"/>
      <c r="N731" s="785"/>
      <c r="O731" s="785"/>
    </row>
    <row r="732" spans="13:15" x14ac:dyDescent="0.4">
      <c r="M732" s="785"/>
      <c r="N732" s="785"/>
      <c r="O732" s="785"/>
    </row>
    <row r="733" spans="13:15" x14ac:dyDescent="0.4">
      <c r="M733" s="785"/>
      <c r="N733" s="785"/>
      <c r="O733" s="785"/>
    </row>
    <row r="734" spans="13:15" x14ac:dyDescent="0.4">
      <c r="M734" s="785"/>
      <c r="N734" s="785"/>
      <c r="O734" s="785"/>
    </row>
    <row r="735" spans="13:15" x14ac:dyDescent="0.4">
      <c r="M735" s="785"/>
      <c r="N735" s="785"/>
      <c r="O735" s="785"/>
    </row>
    <row r="736" spans="13:15" x14ac:dyDescent="0.4">
      <c r="M736" s="785"/>
      <c r="N736" s="785"/>
      <c r="O736" s="785"/>
    </row>
    <row r="737" spans="13:15" x14ac:dyDescent="0.4">
      <c r="M737" s="785"/>
      <c r="N737" s="785"/>
      <c r="O737" s="785"/>
    </row>
    <row r="738" spans="13:15" x14ac:dyDescent="0.4">
      <c r="M738" s="785"/>
      <c r="N738" s="785"/>
      <c r="O738" s="785"/>
    </row>
    <row r="739" spans="13:15" x14ac:dyDescent="0.4">
      <c r="M739" s="785"/>
      <c r="N739" s="785"/>
      <c r="O739" s="785"/>
    </row>
    <row r="740" spans="13:15" x14ac:dyDescent="0.4">
      <c r="M740" s="785"/>
      <c r="N740" s="785"/>
      <c r="O740" s="785"/>
    </row>
    <row r="741" spans="13:15" x14ac:dyDescent="0.4">
      <c r="M741" s="785"/>
      <c r="N741" s="785"/>
      <c r="O741" s="785"/>
    </row>
    <row r="742" spans="13:15" x14ac:dyDescent="0.4">
      <c r="M742" s="785"/>
      <c r="N742" s="785"/>
      <c r="O742" s="785"/>
    </row>
    <row r="743" spans="13:15" x14ac:dyDescent="0.4">
      <c r="M743" s="785"/>
      <c r="N743" s="785"/>
      <c r="O743" s="785"/>
    </row>
    <row r="744" spans="13:15" x14ac:dyDescent="0.4">
      <c r="M744" s="785"/>
      <c r="N744" s="785"/>
      <c r="O744" s="785"/>
    </row>
    <row r="745" spans="13:15" x14ac:dyDescent="0.4">
      <c r="M745" s="785"/>
      <c r="N745" s="785"/>
      <c r="O745" s="785"/>
    </row>
    <row r="746" spans="13:15" x14ac:dyDescent="0.4">
      <c r="M746" s="785"/>
      <c r="N746" s="785"/>
      <c r="O746" s="785"/>
    </row>
    <row r="747" spans="13:15" x14ac:dyDescent="0.4">
      <c r="M747" s="785"/>
      <c r="N747" s="785"/>
      <c r="O747" s="785"/>
    </row>
    <row r="748" spans="13:15" x14ac:dyDescent="0.4">
      <c r="M748" s="785"/>
      <c r="N748" s="785"/>
      <c r="O748" s="785"/>
    </row>
    <row r="749" spans="13:15" x14ac:dyDescent="0.4">
      <c r="M749" s="785"/>
      <c r="N749" s="785"/>
      <c r="O749" s="785"/>
    </row>
    <row r="750" spans="13:15" x14ac:dyDescent="0.4">
      <c r="M750" s="785"/>
      <c r="N750" s="785"/>
      <c r="O750" s="785"/>
    </row>
    <row r="751" spans="13:15" x14ac:dyDescent="0.4">
      <c r="M751" s="785"/>
      <c r="N751" s="785"/>
      <c r="O751" s="785"/>
    </row>
    <row r="752" spans="13:15" x14ac:dyDescent="0.4">
      <c r="M752" s="785"/>
      <c r="N752" s="785"/>
      <c r="O752" s="785"/>
    </row>
    <row r="753" spans="13:15" x14ac:dyDescent="0.4">
      <c r="M753" s="785"/>
      <c r="N753" s="785"/>
      <c r="O753" s="785"/>
    </row>
    <row r="754" spans="13:15" x14ac:dyDescent="0.4">
      <c r="M754" s="785"/>
      <c r="N754" s="785"/>
      <c r="O754" s="785"/>
    </row>
    <row r="755" spans="13:15" x14ac:dyDescent="0.4">
      <c r="M755" s="785"/>
      <c r="N755" s="785"/>
      <c r="O755" s="785"/>
    </row>
    <row r="756" spans="13:15" x14ac:dyDescent="0.4">
      <c r="M756" s="785"/>
      <c r="N756" s="785"/>
      <c r="O756" s="785"/>
    </row>
    <row r="757" spans="13:15" x14ac:dyDescent="0.4">
      <c r="M757" s="785"/>
      <c r="N757" s="785"/>
      <c r="O757" s="785"/>
    </row>
    <row r="758" spans="13:15" x14ac:dyDescent="0.4">
      <c r="M758" s="785"/>
      <c r="N758" s="785"/>
      <c r="O758" s="785"/>
    </row>
    <row r="759" spans="13:15" x14ac:dyDescent="0.4">
      <c r="M759" s="785"/>
      <c r="N759" s="785"/>
      <c r="O759" s="785"/>
    </row>
    <row r="760" spans="13:15" x14ac:dyDescent="0.4">
      <c r="M760" s="785"/>
      <c r="N760" s="785"/>
      <c r="O760" s="785"/>
    </row>
    <row r="761" spans="13:15" x14ac:dyDescent="0.4">
      <c r="M761" s="785"/>
      <c r="N761" s="785"/>
      <c r="O761" s="785"/>
    </row>
    <row r="762" spans="13:15" x14ac:dyDescent="0.4">
      <c r="M762" s="785"/>
      <c r="N762" s="785"/>
      <c r="O762" s="785"/>
    </row>
    <row r="763" spans="13:15" x14ac:dyDescent="0.4">
      <c r="M763" s="785"/>
      <c r="N763" s="785"/>
      <c r="O763" s="785"/>
    </row>
    <row r="764" spans="13:15" x14ac:dyDescent="0.4">
      <c r="M764" s="785"/>
      <c r="N764" s="785"/>
      <c r="O764" s="785"/>
    </row>
    <row r="765" spans="13:15" x14ac:dyDescent="0.4">
      <c r="M765" s="785"/>
      <c r="N765" s="785"/>
      <c r="O765" s="785"/>
    </row>
    <row r="766" spans="13:15" x14ac:dyDescent="0.4">
      <c r="M766" s="785"/>
      <c r="N766" s="785"/>
      <c r="O766" s="785"/>
    </row>
    <row r="767" spans="13:15" x14ac:dyDescent="0.4">
      <c r="M767" s="785"/>
      <c r="N767" s="785"/>
      <c r="O767" s="785"/>
    </row>
    <row r="768" spans="13:15" x14ac:dyDescent="0.4">
      <c r="M768" s="785"/>
      <c r="N768" s="785"/>
      <c r="O768" s="785"/>
    </row>
    <row r="769" spans="13:15" x14ac:dyDescent="0.4">
      <c r="M769" s="785"/>
      <c r="N769" s="785"/>
      <c r="O769" s="785"/>
    </row>
    <row r="770" spans="13:15" x14ac:dyDescent="0.4">
      <c r="M770" s="785"/>
      <c r="N770" s="785"/>
      <c r="O770" s="785"/>
    </row>
    <row r="771" spans="13:15" x14ac:dyDescent="0.4">
      <c r="M771" s="785"/>
      <c r="N771" s="785"/>
      <c r="O771" s="785"/>
    </row>
    <row r="772" spans="13:15" x14ac:dyDescent="0.4">
      <c r="M772" s="785"/>
      <c r="N772" s="785"/>
      <c r="O772" s="785"/>
    </row>
    <row r="773" spans="13:15" x14ac:dyDescent="0.4">
      <c r="M773" s="785"/>
      <c r="N773" s="785"/>
      <c r="O773" s="785"/>
    </row>
    <row r="774" spans="13:15" x14ac:dyDescent="0.4">
      <c r="M774" s="785"/>
      <c r="N774" s="785"/>
      <c r="O774" s="785"/>
    </row>
    <row r="775" spans="13:15" x14ac:dyDescent="0.4">
      <c r="M775" s="785"/>
      <c r="N775" s="785"/>
      <c r="O775" s="785"/>
    </row>
    <row r="776" spans="13:15" x14ac:dyDescent="0.4">
      <c r="M776" s="785"/>
      <c r="N776" s="785"/>
      <c r="O776" s="785"/>
    </row>
    <row r="777" spans="13:15" x14ac:dyDescent="0.4">
      <c r="M777" s="785"/>
      <c r="N777" s="785"/>
      <c r="O777" s="785"/>
    </row>
    <row r="778" spans="13:15" x14ac:dyDescent="0.4">
      <c r="M778" s="785"/>
      <c r="N778" s="785"/>
      <c r="O778" s="785"/>
    </row>
    <row r="779" spans="13:15" x14ac:dyDescent="0.4">
      <c r="M779" s="785"/>
      <c r="N779" s="785"/>
      <c r="O779" s="785"/>
    </row>
    <row r="780" spans="13:15" x14ac:dyDescent="0.4">
      <c r="M780" s="785"/>
      <c r="N780" s="785"/>
      <c r="O780" s="785"/>
    </row>
    <row r="781" spans="13:15" x14ac:dyDescent="0.4">
      <c r="M781" s="785"/>
      <c r="N781" s="785"/>
      <c r="O781" s="785"/>
    </row>
    <row r="782" spans="13:15" x14ac:dyDescent="0.4">
      <c r="M782" s="785"/>
      <c r="N782" s="785"/>
      <c r="O782" s="785"/>
    </row>
    <row r="783" spans="13:15" x14ac:dyDescent="0.4">
      <c r="M783" s="785"/>
      <c r="N783" s="785"/>
      <c r="O783" s="785"/>
    </row>
    <row r="784" spans="13:15" x14ac:dyDescent="0.4">
      <c r="M784" s="785"/>
      <c r="N784" s="785"/>
      <c r="O784" s="785"/>
    </row>
    <row r="785" spans="13:15" x14ac:dyDescent="0.4">
      <c r="M785" s="785"/>
      <c r="N785" s="785"/>
      <c r="O785" s="785"/>
    </row>
    <row r="786" spans="13:15" x14ac:dyDescent="0.4">
      <c r="M786" s="785"/>
      <c r="N786" s="785"/>
      <c r="O786" s="785"/>
    </row>
    <row r="787" spans="13:15" x14ac:dyDescent="0.4">
      <c r="M787" s="785"/>
      <c r="N787" s="785"/>
      <c r="O787" s="785"/>
    </row>
    <row r="788" spans="13:15" x14ac:dyDescent="0.4">
      <c r="M788" s="785"/>
      <c r="N788" s="785"/>
      <c r="O788" s="785"/>
    </row>
    <row r="789" spans="13:15" x14ac:dyDescent="0.4">
      <c r="M789" s="785"/>
      <c r="N789" s="785"/>
      <c r="O789" s="785"/>
    </row>
    <row r="790" spans="13:15" x14ac:dyDescent="0.4">
      <c r="M790" s="785"/>
      <c r="N790" s="785"/>
      <c r="O790" s="785"/>
    </row>
    <row r="791" spans="13:15" x14ac:dyDescent="0.4">
      <c r="M791" s="785"/>
      <c r="N791" s="785"/>
      <c r="O791" s="785"/>
    </row>
    <row r="792" spans="13:15" x14ac:dyDescent="0.4">
      <c r="M792" s="785"/>
      <c r="N792" s="785"/>
      <c r="O792" s="785"/>
    </row>
    <row r="793" spans="13:15" x14ac:dyDescent="0.4">
      <c r="M793" s="785"/>
      <c r="N793" s="785"/>
      <c r="O793" s="785"/>
    </row>
    <row r="794" spans="13:15" x14ac:dyDescent="0.4">
      <c r="M794" s="785"/>
      <c r="N794" s="785"/>
      <c r="O794" s="785"/>
    </row>
    <row r="795" spans="13:15" x14ac:dyDescent="0.4">
      <c r="M795" s="785"/>
      <c r="N795" s="785"/>
      <c r="O795" s="785"/>
    </row>
    <row r="796" spans="13:15" x14ac:dyDescent="0.4">
      <c r="M796" s="785"/>
      <c r="N796" s="785"/>
      <c r="O796" s="785"/>
    </row>
    <row r="797" spans="13:15" x14ac:dyDescent="0.4">
      <c r="M797" s="785"/>
      <c r="N797" s="785"/>
      <c r="O797" s="785"/>
    </row>
    <row r="798" spans="13:15" x14ac:dyDescent="0.4">
      <c r="M798" s="785"/>
      <c r="N798" s="785"/>
      <c r="O798" s="785"/>
    </row>
    <row r="799" spans="13:15" x14ac:dyDescent="0.4">
      <c r="M799" s="785"/>
      <c r="N799" s="785"/>
      <c r="O799" s="785"/>
    </row>
    <row r="800" spans="13:15" x14ac:dyDescent="0.4">
      <c r="M800" s="785"/>
      <c r="N800" s="785"/>
      <c r="O800" s="785"/>
    </row>
    <row r="801" spans="13:15" x14ac:dyDescent="0.4">
      <c r="M801" s="785"/>
      <c r="N801" s="785"/>
      <c r="O801" s="785"/>
    </row>
    <row r="802" spans="13:15" x14ac:dyDescent="0.4">
      <c r="M802" s="785"/>
      <c r="N802" s="785"/>
      <c r="O802" s="785"/>
    </row>
    <row r="803" spans="13:15" x14ac:dyDescent="0.4">
      <c r="M803" s="785"/>
      <c r="N803" s="785"/>
      <c r="O803" s="785"/>
    </row>
    <row r="804" spans="13:15" x14ac:dyDescent="0.4">
      <c r="M804" s="785"/>
      <c r="N804" s="785"/>
      <c r="O804" s="785"/>
    </row>
    <row r="805" spans="13:15" x14ac:dyDescent="0.4">
      <c r="M805" s="785"/>
      <c r="N805" s="785"/>
      <c r="O805" s="785"/>
    </row>
    <row r="806" spans="13:15" x14ac:dyDescent="0.4">
      <c r="M806" s="785"/>
      <c r="N806" s="785"/>
      <c r="O806" s="785"/>
    </row>
    <row r="807" spans="13:15" x14ac:dyDescent="0.4">
      <c r="M807" s="785"/>
      <c r="N807" s="785"/>
      <c r="O807" s="785"/>
    </row>
    <row r="808" spans="13:15" x14ac:dyDescent="0.4">
      <c r="M808" s="785"/>
      <c r="N808" s="785"/>
      <c r="O808" s="785"/>
    </row>
    <row r="809" spans="13:15" x14ac:dyDescent="0.4">
      <c r="M809" s="785"/>
      <c r="N809" s="785"/>
      <c r="O809" s="785"/>
    </row>
    <row r="810" spans="13:15" x14ac:dyDescent="0.4">
      <c r="M810" s="785"/>
      <c r="N810" s="785"/>
      <c r="O810" s="785"/>
    </row>
    <row r="811" spans="13:15" x14ac:dyDescent="0.4">
      <c r="M811" s="785"/>
      <c r="N811" s="785"/>
      <c r="O811" s="785"/>
    </row>
    <row r="812" spans="13:15" x14ac:dyDescent="0.4">
      <c r="M812" s="785"/>
      <c r="N812" s="785"/>
      <c r="O812" s="785"/>
    </row>
    <row r="813" spans="13:15" x14ac:dyDescent="0.4">
      <c r="M813" s="785"/>
      <c r="N813" s="785"/>
      <c r="O813" s="785"/>
    </row>
    <row r="814" spans="13:15" x14ac:dyDescent="0.4">
      <c r="M814" s="785"/>
      <c r="N814" s="785"/>
      <c r="O814" s="785"/>
    </row>
    <row r="815" spans="13:15" x14ac:dyDescent="0.4">
      <c r="M815" s="785"/>
      <c r="N815" s="785"/>
      <c r="O815" s="785"/>
    </row>
    <row r="816" spans="13:15" x14ac:dyDescent="0.4">
      <c r="M816" s="785"/>
      <c r="N816" s="785"/>
      <c r="O816" s="785"/>
    </row>
    <row r="817" spans="13:15" x14ac:dyDescent="0.4">
      <c r="M817" s="785"/>
      <c r="N817" s="785"/>
      <c r="O817" s="785"/>
    </row>
    <row r="818" spans="13:15" x14ac:dyDescent="0.4">
      <c r="M818" s="785"/>
      <c r="N818" s="785"/>
      <c r="O818" s="785"/>
    </row>
    <row r="819" spans="13:15" x14ac:dyDescent="0.4">
      <c r="M819" s="785"/>
      <c r="N819" s="785"/>
      <c r="O819" s="785"/>
    </row>
    <row r="820" spans="13:15" x14ac:dyDescent="0.4">
      <c r="M820" s="785"/>
      <c r="N820" s="785"/>
      <c r="O820" s="785"/>
    </row>
    <row r="821" spans="13:15" x14ac:dyDescent="0.4">
      <c r="M821" s="785"/>
      <c r="N821" s="785"/>
      <c r="O821" s="785"/>
    </row>
    <row r="822" spans="13:15" x14ac:dyDescent="0.4">
      <c r="M822" s="785"/>
      <c r="N822" s="785"/>
      <c r="O822" s="785"/>
    </row>
    <row r="823" spans="13:15" x14ac:dyDescent="0.4">
      <c r="M823" s="785"/>
      <c r="N823" s="785"/>
      <c r="O823" s="785"/>
    </row>
    <row r="824" spans="13:15" x14ac:dyDescent="0.4">
      <c r="M824" s="785"/>
      <c r="N824" s="785"/>
      <c r="O824" s="785"/>
    </row>
    <row r="825" spans="13:15" x14ac:dyDescent="0.4">
      <c r="M825" s="785"/>
      <c r="N825" s="785"/>
      <c r="O825" s="785"/>
    </row>
    <row r="826" spans="13:15" x14ac:dyDescent="0.4">
      <c r="M826" s="785"/>
      <c r="N826" s="785"/>
      <c r="O826" s="785"/>
    </row>
    <row r="827" spans="13:15" x14ac:dyDescent="0.4">
      <c r="M827" s="785"/>
      <c r="N827" s="785"/>
      <c r="O827" s="785"/>
    </row>
    <row r="828" spans="13:15" x14ac:dyDescent="0.4">
      <c r="M828" s="785"/>
      <c r="N828" s="785"/>
      <c r="O828" s="785"/>
    </row>
    <row r="829" spans="13:15" x14ac:dyDescent="0.4">
      <c r="M829" s="785"/>
      <c r="N829" s="785"/>
      <c r="O829" s="785"/>
    </row>
    <row r="830" spans="13:15" x14ac:dyDescent="0.4">
      <c r="M830" s="785"/>
      <c r="N830" s="785"/>
      <c r="O830" s="785"/>
    </row>
    <row r="831" spans="13:15" x14ac:dyDescent="0.4">
      <c r="M831" s="785"/>
      <c r="N831" s="785"/>
      <c r="O831" s="785"/>
    </row>
    <row r="832" spans="13:15" x14ac:dyDescent="0.4">
      <c r="M832" s="785"/>
      <c r="N832" s="785"/>
      <c r="O832" s="785"/>
    </row>
    <row r="833" spans="13:15" x14ac:dyDescent="0.4">
      <c r="M833" s="785"/>
      <c r="N833" s="785"/>
      <c r="O833" s="785"/>
    </row>
    <row r="834" spans="13:15" x14ac:dyDescent="0.4">
      <c r="M834" s="785"/>
      <c r="N834" s="785"/>
      <c r="O834" s="785"/>
    </row>
    <row r="835" spans="13:15" x14ac:dyDescent="0.4">
      <c r="M835" s="785"/>
      <c r="N835" s="785"/>
      <c r="O835" s="785"/>
    </row>
    <row r="836" spans="13:15" x14ac:dyDescent="0.4">
      <c r="M836" s="785"/>
      <c r="N836" s="785"/>
      <c r="O836" s="785"/>
    </row>
    <row r="837" spans="13:15" x14ac:dyDescent="0.4">
      <c r="M837" s="785"/>
      <c r="N837" s="785"/>
      <c r="O837" s="785"/>
    </row>
    <row r="838" spans="13:15" x14ac:dyDescent="0.4">
      <c r="M838" s="785"/>
      <c r="N838" s="785"/>
      <c r="O838" s="785"/>
    </row>
    <row r="839" spans="13:15" x14ac:dyDescent="0.4">
      <c r="M839" s="785"/>
      <c r="N839" s="785"/>
      <c r="O839" s="785"/>
    </row>
    <row r="840" spans="13:15" x14ac:dyDescent="0.4">
      <c r="M840" s="785"/>
      <c r="N840" s="785"/>
      <c r="O840" s="785"/>
    </row>
    <row r="841" spans="13:15" x14ac:dyDescent="0.4">
      <c r="M841" s="785"/>
      <c r="N841" s="785"/>
      <c r="O841" s="785"/>
    </row>
    <row r="842" spans="13:15" x14ac:dyDescent="0.4">
      <c r="M842" s="785"/>
      <c r="N842" s="785"/>
      <c r="O842" s="785"/>
    </row>
    <row r="843" spans="13:15" x14ac:dyDescent="0.4">
      <c r="M843" s="785"/>
      <c r="N843" s="785"/>
      <c r="O843" s="785"/>
    </row>
    <row r="844" spans="13:15" x14ac:dyDescent="0.4">
      <c r="M844" s="785"/>
      <c r="N844" s="785"/>
      <c r="O844" s="785"/>
    </row>
    <row r="845" spans="13:15" x14ac:dyDescent="0.4">
      <c r="M845" s="785"/>
      <c r="N845" s="785"/>
      <c r="O845" s="785"/>
    </row>
    <row r="846" spans="13:15" x14ac:dyDescent="0.4">
      <c r="M846" s="785"/>
      <c r="N846" s="785"/>
      <c r="O846" s="785"/>
    </row>
    <row r="847" spans="13:15" x14ac:dyDescent="0.4">
      <c r="M847" s="785"/>
      <c r="N847" s="785"/>
      <c r="O847" s="785"/>
    </row>
    <row r="848" spans="13:15" x14ac:dyDescent="0.4">
      <c r="M848" s="785"/>
      <c r="N848" s="785"/>
      <c r="O848" s="785"/>
    </row>
    <row r="849" spans="13:15" x14ac:dyDescent="0.4">
      <c r="M849" s="785"/>
      <c r="N849" s="785"/>
      <c r="O849" s="785"/>
    </row>
    <row r="850" spans="13:15" x14ac:dyDescent="0.4">
      <c r="M850" s="785"/>
      <c r="N850" s="785"/>
      <c r="O850" s="785"/>
    </row>
    <row r="851" spans="13:15" x14ac:dyDescent="0.4">
      <c r="M851" s="785"/>
      <c r="N851" s="785"/>
      <c r="O851" s="785"/>
    </row>
    <row r="852" spans="13:15" x14ac:dyDescent="0.4">
      <c r="M852" s="785"/>
      <c r="N852" s="785"/>
      <c r="O852" s="785"/>
    </row>
    <row r="853" spans="13:15" x14ac:dyDescent="0.4">
      <c r="M853" s="785"/>
      <c r="N853" s="785"/>
      <c r="O853" s="785"/>
    </row>
    <row r="854" spans="13:15" x14ac:dyDescent="0.4">
      <c r="M854" s="785"/>
      <c r="N854" s="785"/>
      <c r="O854" s="785"/>
    </row>
    <row r="855" spans="13:15" x14ac:dyDescent="0.4">
      <c r="M855" s="785"/>
      <c r="N855" s="785"/>
      <c r="O855" s="785"/>
    </row>
    <row r="856" spans="13:15" x14ac:dyDescent="0.4">
      <c r="M856" s="785"/>
      <c r="N856" s="785"/>
      <c r="O856" s="785"/>
    </row>
    <row r="857" spans="13:15" x14ac:dyDescent="0.4">
      <c r="M857" s="785"/>
      <c r="N857" s="785"/>
      <c r="O857" s="785"/>
    </row>
    <row r="858" spans="13:15" x14ac:dyDescent="0.4">
      <c r="M858" s="785"/>
      <c r="N858" s="785"/>
      <c r="O858" s="785"/>
    </row>
    <row r="859" spans="13:15" x14ac:dyDescent="0.4">
      <c r="M859" s="785"/>
      <c r="N859" s="785"/>
      <c r="O859" s="785"/>
    </row>
    <row r="860" spans="13:15" x14ac:dyDescent="0.4">
      <c r="M860" s="785"/>
      <c r="N860" s="785"/>
      <c r="O860" s="785"/>
    </row>
    <row r="861" spans="13:15" x14ac:dyDescent="0.4">
      <c r="M861" s="785"/>
      <c r="N861" s="785"/>
      <c r="O861" s="785"/>
    </row>
    <row r="862" spans="13:15" x14ac:dyDescent="0.4">
      <c r="M862" s="785"/>
      <c r="N862" s="785"/>
      <c r="O862" s="785"/>
    </row>
    <row r="863" spans="13:15" x14ac:dyDescent="0.4">
      <c r="M863" s="785"/>
      <c r="N863" s="785"/>
      <c r="O863" s="785"/>
    </row>
    <row r="864" spans="13:15" x14ac:dyDescent="0.4">
      <c r="M864" s="785"/>
      <c r="N864" s="785"/>
      <c r="O864" s="785"/>
    </row>
    <row r="865" spans="13:15" x14ac:dyDescent="0.4">
      <c r="M865" s="785"/>
      <c r="N865" s="785"/>
      <c r="O865" s="785"/>
    </row>
    <row r="866" spans="13:15" x14ac:dyDescent="0.4">
      <c r="M866" s="785"/>
      <c r="N866" s="785"/>
      <c r="O866" s="785"/>
    </row>
    <row r="867" spans="13:15" x14ac:dyDescent="0.4">
      <c r="M867" s="785"/>
      <c r="N867" s="785"/>
      <c r="O867" s="785"/>
    </row>
    <row r="868" spans="13:15" x14ac:dyDescent="0.4">
      <c r="M868" s="785"/>
      <c r="N868" s="785"/>
      <c r="O868" s="785"/>
    </row>
    <row r="869" spans="13:15" x14ac:dyDescent="0.4">
      <c r="M869" s="785"/>
      <c r="N869" s="785"/>
      <c r="O869" s="785"/>
    </row>
    <row r="870" spans="13:15" x14ac:dyDescent="0.4">
      <c r="M870" s="785"/>
      <c r="N870" s="785"/>
      <c r="O870" s="785"/>
    </row>
    <row r="871" spans="13:15" x14ac:dyDescent="0.4">
      <c r="M871" s="785"/>
      <c r="N871" s="785"/>
      <c r="O871" s="785"/>
    </row>
    <row r="872" spans="13:15" x14ac:dyDescent="0.4">
      <c r="M872" s="785"/>
      <c r="N872" s="785"/>
      <c r="O872" s="785"/>
    </row>
    <row r="873" spans="13:15" x14ac:dyDescent="0.4">
      <c r="M873" s="785"/>
      <c r="N873" s="785"/>
      <c r="O873" s="785"/>
    </row>
    <row r="874" spans="13:15" x14ac:dyDescent="0.4">
      <c r="M874" s="785"/>
      <c r="N874" s="785"/>
      <c r="O874" s="785"/>
    </row>
    <row r="875" spans="13:15" x14ac:dyDescent="0.4">
      <c r="M875" s="785"/>
      <c r="N875" s="785"/>
      <c r="O875" s="785"/>
    </row>
    <row r="876" spans="13:15" x14ac:dyDescent="0.4">
      <c r="M876" s="785"/>
      <c r="N876" s="785"/>
      <c r="O876" s="785"/>
    </row>
    <row r="877" spans="13:15" x14ac:dyDescent="0.4">
      <c r="M877" s="785"/>
      <c r="N877" s="785"/>
      <c r="O877" s="785"/>
    </row>
    <row r="878" spans="13:15" x14ac:dyDescent="0.4">
      <c r="M878" s="785"/>
      <c r="N878" s="785"/>
      <c r="O878" s="785"/>
    </row>
    <row r="879" spans="13:15" x14ac:dyDescent="0.4">
      <c r="M879" s="785"/>
      <c r="N879" s="785"/>
      <c r="O879" s="785"/>
    </row>
    <row r="880" spans="13:15" x14ac:dyDescent="0.4">
      <c r="M880" s="785"/>
      <c r="N880" s="785"/>
      <c r="O880" s="785"/>
    </row>
    <row r="881" spans="13:15" x14ac:dyDescent="0.4">
      <c r="M881" s="785"/>
      <c r="N881" s="785"/>
      <c r="O881" s="785"/>
    </row>
    <row r="882" spans="13:15" x14ac:dyDescent="0.4">
      <c r="M882" s="785"/>
      <c r="N882" s="785"/>
      <c r="O882" s="785"/>
    </row>
    <row r="883" spans="13:15" x14ac:dyDescent="0.4">
      <c r="M883" s="785"/>
      <c r="N883" s="785"/>
      <c r="O883" s="785"/>
    </row>
    <row r="884" spans="13:15" x14ac:dyDescent="0.4">
      <c r="M884" s="785"/>
      <c r="N884" s="785"/>
      <c r="O884" s="785"/>
    </row>
    <row r="885" spans="13:15" x14ac:dyDescent="0.4">
      <c r="M885" s="785"/>
      <c r="N885" s="785"/>
      <c r="O885" s="785"/>
    </row>
    <row r="886" spans="13:15" x14ac:dyDescent="0.4">
      <c r="M886" s="785"/>
      <c r="N886" s="785"/>
      <c r="O886" s="785"/>
    </row>
    <row r="887" spans="13:15" x14ac:dyDescent="0.4">
      <c r="M887" s="785"/>
      <c r="N887" s="785"/>
      <c r="O887" s="785"/>
    </row>
    <row r="888" spans="13:15" x14ac:dyDescent="0.4">
      <c r="M888" s="785"/>
      <c r="N888" s="785"/>
      <c r="O888" s="785"/>
    </row>
    <row r="889" spans="13:15" x14ac:dyDescent="0.4">
      <c r="M889" s="785"/>
      <c r="N889" s="785"/>
      <c r="O889" s="785"/>
    </row>
    <row r="890" spans="13:15" x14ac:dyDescent="0.4">
      <c r="M890" s="785"/>
      <c r="N890" s="785"/>
      <c r="O890" s="785"/>
    </row>
    <row r="891" spans="13:15" x14ac:dyDescent="0.4">
      <c r="M891" s="785"/>
      <c r="N891" s="785"/>
      <c r="O891" s="785"/>
    </row>
    <row r="892" spans="13:15" x14ac:dyDescent="0.4">
      <c r="M892" s="785"/>
      <c r="N892" s="785"/>
      <c r="O892" s="785"/>
    </row>
    <row r="893" spans="13:15" x14ac:dyDescent="0.4">
      <c r="M893" s="785"/>
      <c r="N893" s="785"/>
      <c r="O893" s="785"/>
    </row>
    <row r="894" spans="13:15" x14ac:dyDescent="0.4">
      <c r="M894" s="785"/>
      <c r="N894" s="785"/>
      <c r="O894" s="785"/>
    </row>
    <row r="895" spans="13:15" x14ac:dyDescent="0.4">
      <c r="M895" s="785"/>
      <c r="N895" s="785"/>
      <c r="O895" s="785"/>
    </row>
    <row r="896" spans="13:15" x14ac:dyDescent="0.4">
      <c r="M896" s="785"/>
      <c r="N896" s="785"/>
      <c r="O896" s="785"/>
    </row>
    <row r="897" spans="13:15" x14ac:dyDescent="0.4">
      <c r="M897" s="785"/>
      <c r="N897" s="785"/>
      <c r="O897" s="785"/>
    </row>
    <row r="898" spans="13:15" x14ac:dyDescent="0.4">
      <c r="M898" s="785"/>
      <c r="N898" s="785"/>
      <c r="O898" s="785"/>
    </row>
    <row r="899" spans="13:15" x14ac:dyDescent="0.4">
      <c r="M899" s="785"/>
      <c r="N899" s="785"/>
      <c r="O899" s="785"/>
    </row>
    <row r="900" spans="13:15" x14ac:dyDescent="0.4">
      <c r="M900" s="785"/>
      <c r="N900" s="785"/>
      <c r="O900" s="785"/>
    </row>
    <row r="901" spans="13:15" x14ac:dyDescent="0.4">
      <c r="M901" s="785"/>
      <c r="N901" s="785"/>
      <c r="O901" s="785"/>
    </row>
    <row r="902" spans="13:15" x14ac:dyDescent="0.4">
      <c r="M902" s="785"/>
      <c r="N902" s="785"/>
      <c r="O902" s="785"/>
    </row>
    <row r="903" spans="13:15" x14ac:dyDescent="0.4">
      <c r="M903" s="785"/>
      <c r="N903" s="785"/>
      <c r="O903" s="785"/>
    </row>
    <row r="904" spans="13:15" x14ac:dyDescent="0.4">
      <c r="M904" s="785"/>
      <c r="N904" s="785"/>
      <c r="O904" s="785"/>
    </row>
    <row r="905" spans="13:15" x14ac:dyDescent="0.4">
      <c r="M905" s="785"/>
      <c r="N905" s="785"/>
      <c r="O905" s="785"/>
    </row>
    <row r="906" spans="13:15" x14ac:dyDescent="0.4">
      <c r="M906" s="785"/>
      <c r="N906" s="785"/>
      <c r="O906" s="785"/>
    </row>
    <row r="907" spans="13:15" x14ac:dyDescent="0.4">
      <c r="M907" s="785"/>
      <c r="N907" s="785"/>
      <c r="O907" s="785"/>
    </row>
    <row r="908" spans="13:15" x14ac:dyDescent="0.4">
      <c r="M908" s="785"/>
      <c r="N908" s="785"/>
      <c r="O908" s="785"/>
    </row>
    <row r="909" spans="13:15" x14ac:dyDescent="0.4">
      <c r="M909" s="785"/>
      <c r="N909" s="785"/>
      <c r="O909" s="785"/>
    </row>
    <row r="910" spans="13:15" x14ac:dyDescent="0.4">
      <c r="M910" s="785"/>
      <c r="N910" s="785"/>
      <c r="O910" s="785"/>
    </row>
    <row r="911" spans="13:15" x14ac:dyDescent="0.4">
      <c r="M911" s="785"/>
      <c r="N911" s="785"/>
      <c r="O911" s="785"/>
    </row>
    <row r="912" spans="13:15" x14ac:dyDescent="0.4">
      <c r="M912" s="785"/>
      <c r="N912" s="785"/>
      <c r="O912" s="785"/>
    </row>
    <row r="913" spans="13:15" x14ac:dyDescent="0.4">
      <c r="M913" s="785"/>
      <c r="N913" s="785"/>
      <c r="O913" s="785"/>
    </row>
    <row r="914" spans="13:15" x14ac:dyDescent="0.4">
      <c r="M914" s="785"/>
      <c r="N914" s="785"/>
      <c r="O914" s="785"/>
    </row>
    <row r="915" spans="13:15" x14ac:dyDescent="0.4">
      <c r="M915" s="785"/>
      <c r="N915" s="785"/>
      <c r="O915" s="785"/>
    </row>
    <row r="916" spans="13:15" x14ac:dyDescent="0.4">
      <c r="M916" s="785"/>
      <c r="N916" s="785"/>
      <c r="O916" s="785"/>
    </row>
    <row r="917" spans="13:15" x14ac:dyDescent="0.4">
      <c r="M917" s="785"/>
      <c r="N917" s="785"/>
      <c r="O917" s="785"/>
    </row>
    <row r="918" spans="13:15" x14ac:dyDescent="0.4">
      <c r="M918" s="785"/>
      <c r="N918" s="785"/>
      <c r="O918" s="785"/>
    </row>
    <row r="919" spans="13:15" x14ac:dyDescent="0.4">
      <c r="M919" s="785"/>
      <c r="N919" s="785"/>
      <c r="O919" s="785"/>
    </row>
    <row r="920" spans="13:15" x14ac:dyDescent="0.4">
      <c r="M920" s="785"/>
      <c r="N920" s="785"/>
      <c r="O920" s="785"/>
    </row>
    <row r="921" spans="13:15" x14ac:dyDescent="0.4">
      <c r="M921" s="785"/>
      <c r="N921" s="785"/>
      <c r="O921" s="785"/>
    </row>
    <row r="922" spans="13:15" x14ac:dyDescent="0.4">
      <c r="M922" s="785"/>
      <c r="N922" s="785"/>
      <c r="O922" s="785"/>
    </row>
    <row r="923" spans="13:15" x14ac:dyDescent="0.4">
      <c r="M923" s="785"/>
      <c r="N923" s="785"/>
      <c r="O923" s="785"/>
    </row>
    <row r="924" spans="13:15" x14ac:dyDescent="0.4">
      <c r="M924" s="785"/>
      <c r="N924" s="785"/>
      <c r="O924" s="785"/>
    </row>
    <row r="925" spans="13:15" x14ac:dyDescent="0.4">
      <c r="M925" s="785"/>
      <c r="N925" s="785"/>
      <c r="O925" s="785"/>
    </row>
    <row r="926" spans="13:15" x14ac:dyDescent="0.4">
      <c r="M926" s="785"/>
      <c r="N926" s="785"/>
      <c r="O926" s="785"/>
    </row>
    <row r="927" spans="13:15" x14ac:dyDescent="0.4">
      <c r="M927" s="785"/>
      <c r="N927" s="785"/>
      <c r="O927" s="785"/>
    </row>
    <row r="928" spans="13:15" x14ac:dyDescent="0.4">
      <c r="M928" s="785"/>
      <c r="N928" s="785"/>
      <c r="O928" s="785"/>
    </row>
    <row r="929" spans="13:15" x14ac:dyDescent="0.4">
      <c r="M929" s="785"/>
      <c r="N929" s="785"/>
      <c r="O929" s="785"/>
    </row>
    <row r="930" spans="13:15" x14ac:dyDescent="0.4">
      <c r="M930" s="785"/>
      <c r="N930" s="785"/>
      <c r="O930" s="785"/>
    </row>
    <row r="931" spans="13:15" x14ac:dyDescent="0.4">
      <c r="M931" s="785"/>
      <c r="N931" s="785"/>
      <c r="O931" s="785"/>
    </row>
    <row r="932" spans="13:15" x14ac:dyDescent="0.4">
      <c r="M932" s="785"/>
      <c r="N932" s="785"/>
      <c r="O932" s="785"/>
    </row>
    <row r="933" spans="13:15" x14ac:dyDescent="0.4">
      <c r="M933" s="785"/>
      <c r="N933" s="785"/>
      <c r="O933" s="785"/>
    </row>
    <row r="934" spans="13:15" x14ac:dyDescent="0.4">
      <c r="M934" s="785"/>
      <c r="N934" s="785"/>
      <c r="O934" s="785"/>
    </row>
    <row r="935" spans="13:15" x14ac:dyDescent="0.4">
      <c r="M935" s="785"/>
      <c r="N935" s="785"/>
      <c r="O935" s="785"/>
    </row>
    <row r="936" spans="13:15" x14ac:dyDescent="0.4">
      <c r="M936" s="785"/>
      <c r="N936" s="785"/>
      <c r="O936" s="785"/>
    </row>
    <row r="937" spans="13:15" x14ac:dyDescent="0.4">
      <c r="M937" s="785"/>
      <c r="N937" s="785"/>
      <c r="O937" s="785"/>
    </row>
    <row r="938" spans="13:15" x14ac:dyDescent="0.4">
      <c r="M938" s="785"/>
      <c r="N938" s="785"/>
      <c r="O938" s="785"/>
    </row>
    <row r="939" spans="13:15" x14ac:dyDescent="0.4">
      <c r="M939" s="785"/>
      <c r="N939" s="785"/>
      <c r="O939" s="785"/>
    </row>
    <row r="940" spans="13:15" x14ac:dyDescent="0.4">
      <c r="M940" s="785"/>
      <c r="N940" s="785"/>
      <c r="O940" s="785"/>
    </row>
    <row r="941" spans="13:15" x14ac:dyDescent="0.4">
      <c r="M941" s="785"/>
      <c r="N941" s="785"/>
      <c r="O941" s="785"/>
    </row>
    <row r="942" spans="13:15" x14ac:dyDescent="0.4">
      <c r="M942" s="785"/>
      <c r="N942" s="785"/>
      <c r="O942" s="785"/>
    </row>
    <row r="943" spans="13:15" x14ac:dyDescent="0.4">
      <c r="M943" s="785"/>
      <c r="N943" s="785"/>
      <c r="O943" s="785"/>
    </row>
    <row r="944" spans="13:15" x14ac:dyDescent="0.4">
      <c r="M944" s="785"/>
      <c r="N944" s="785"/>
      <c r="O944" s="785"/>
    </row>
    <row r="945" spans="13:15" x14ac:dyDescent="0.4">
      <c r="M945" s="785"/>
      <c r="N945" s="785"/>
      <c r="O945" s="785"/>
    </row>
    <row r="946" spans="13:15" x14ac:dyDescent="0.4">
      <c r="M946" s="785"/>
      <c r="N946" s="785"/>
      <c r="O946" s="785"/>
    </row>
    <row r="947" spans="13:15" x14ac:dyDescent="0.4">
      <c r="M947" s="785"/>
      <c r="N947" s="785"/>
      <c r="O947" s="785"/>
    </row>
    <row r="948" spans="13:15" x14ac:dyDescent="0.4">
      <c r="M948" s="785"/>
      <c r="N948" s="785"/>
      <c r="O948" s="785"/>
    </row>
    <row r="949" spans="13:15" x14ac:dyDescent="0.4">
      <c r="M949" s="785"/>
      <c r="N949" s="785"/>
      <c r="O949" s="785"/>
    </row>
    <row r="950" spans="13:15" x14ac:dyDescent="0.4">
      <c r="M950" s="785"/>
      <c r="N950" s="785"/>
      <c r="O950" s="785"/>
    </row>
    <row r="951" spans="13:15" x14ac:dyDescent="0.4">
      <c r="M951" s="785"/>
      <c r="N951" s="785"/>
      <c r="O951" s="785"/>
    </row>
    <row r="952" spans="13:15" x14ac:dyDescent="0.4">
      <c r="M952" s="785"/>
      <c r="N952" s="785"/>
      <c r="O952" s="785"/>
    </row>
    <row r="953" spans="13:15" x14ac:dyDescent="0.4">
      <c r="M953" s="785"/>
      <c r="N953" s="785"/>
      <c r="O953" s="785"/>
    </row>
    <row r="954" spans="13:15" x14ac:dyDescent="0.4">
      <c r="M954" s="785"/>
      <c r="N954" s="785"/>
      <c r="O954" s="785"/>
    </row>
    <row r="955" spans="13:15" x14ac:dyDescent="0.4">
      <c r="M955" s="785"/>
      <c r="N955" s="785"/>
      <c r="O955" s="785"/>
    </row>
    <row r="956" spans="13:15" x14ac:dyDescent="0.4">
      <c r="M956" s="785"/>
      <c r="N956" s="785"/>
      <c r="O956" s="785"/>
    </row>
    <row r="957" spans="13:15" x14ac:dyDescent="0.4">
      <c r="M957" s="785"/>
      <c r="N957" s="785"/>
      <c r="O957" s="785"/>
    </row>
    <row r="958" spans="13:15" x14ac:dyDescent="0.4">
      <c r="M958" s="785"/>
      <c r="N958" s="785"/>
      <c r="O958" s="785"/>
    </row>
    <row r="959" spans="13:15" x14ac:dyDescent="0.4">
      <c r="M959" s="785"/>
      <c r="N959" s="785"/>
      <c r="O959" s="785"/>
    </row>
    <row r="960" spans="13:15" x14ac:dyDescent="0.4">
      <c r="M960" s="785"/>
      <c r="N960" s="785"/>
      <c r="O960" s="785"/>
    </row>
    <row r="961" spans="13:15" x14ac:dyDescent="0.4">
      <c r="M961" s="785"/>
      <c r="N961" s="785"/>
      <c r="O961" s="785"/>
    </row>
    <row r="962" spans="13:15" x14ac:dyDescent="0.4">
      <c r="M962" s="785"/>
      <c r="N962" s="785"/>
      <c r="O962" s="785"/>
    </row>
    <row r="963" spans="13:15" x14ac:dyDescent="0.4">
      <c r="M963" s="785"/>
      <c r="N963" s="785"/>
      <c r="O963" s="785"/>
    </row>
    <row r="964" spans="13:15" x14ac:dyDescent="0.4">
      <c r="M964" s="785"/>
      <c r="N964" s="785"/>
      <c r="O964" s="785"/>
    </row>
    <row r="965" spans="13:15" x14ac:dyDescent="0.4">
      <c r="M965" s="785"/>
      <c r="N965" s="785"/>
      <c r="O965" s="785"/>
    </row>
    <row r="966" spans="13:15" x14ac:dyDescent="0.4">
      <c r="M966" s="785"/>
      <c r="N966" s="785"/>
      <c r="O966" s="785"/>
    </row>
    <row r="967" spans="13:15" x14ac:dyDescent="0.4">
      <c r="M967" s="785"/>
      <c r="N967" s="785"/>
      <c r="O967" s="785"/>
    </row>
    <row r="968" spans="13:15" x14ac:dyDescent="0.4">
      <c r="M968" s="785"/>
      <c r="N968" s="785"/>
      <c r="O968" s="785"/>
    </row>
    <row r="969" spans="13:15" x14ac:dyDescent="0.4">
      <c r="M969" s="785"/>
      <c r="N969" s="785"/>
      <c r="O969" s="785"/>
    </row>
    <row r="970" spans="13:15" x14ac:dyDescent="0.4">
      <c r="M970" s="785"/>
      <c r="N970" s="785"/>
      <c r="O970" s="785"/>
    </row>
    <row r="971" spans="13:15" x14ac:dyDescent="0.4">
      <c r="M971" s="785"/>
      <c r="N971" s="785"/>
      <c r="O971" s="785"/>
    </row>
    <row r="972" spans="13:15" x14ac:dyDescent="0.4">
      <c r="M972" s="785"/>
      <c r="N972" s="785"/>
      <c r="O972" s="785"/>
    </row>
    <row r="973" spans="13:15" x14ac:dyDescent="0.4">
      <c r="M973" s="785"/>
      <c r="N973" s="785"/>
      <c r="O973" s="785"/>
    </row>
    <row r="974" spans="13:15" x14ac:dyDescent="0.4">
      <c r="M974" s="785"/>
      <c r="N974" s="785"/>
      <c r="O974" s="785"/>
    </row>
    <row r="975" spans="13:15" x14ac:dyDescent="0.4">
      <c r="M975" s="785"/>
      <c r="N975" s="785"/>
      <c r="O975" s="785"/>
    </row>
    <row r="976" spans="13:15" x14ac:dyDescent="0.4">
      <c r="M976" s="785"/>
      <c r="N976" s="785"/>
      <c r="O976" s="785"/>
    </row>
    <row r="977" spans="13:15" x14ac:dyDescent="0.4">
      <c r="M977" s="785"/>
      <c r="N977" s="785"/>
      <c r="O977" s="785"/>
    </row>
    <row r="978" spans="13:15" x14ac:dyDescent="0.4">
      <c r="M978" s="785"/>
      <c r="N978" s="785"/>
      <c r="O978" s="785"/>
    </row>
    <row r="979" spans="13:15" x14ac:dyDescent="0.4">
      <c r="M979" s="785"/>
      <c r="N979" s="785"/>
      <c r="O979" s="785"/>
    </row>
    <row r="980" spans="13:15" x14ac:dyDescent="0.4">
      <c r="M980" s="785"/>
      <c r="N980" s="785"/>
      <c r="O980" s="785"/>
    </row>
    <row r="981" spans="13:15" x14ac:dyDescent="0.4">
      <c r="M981" s="785"/>
      <c r="N981" s="785"/>
      <c r="O981" s="785"/>
    </row>
    <row r="982" spans="13:15" x14ac:dyDescent="0.4">
      <c r="M982" s="785"/>
      <c r="N982" s="785"/>
      <c r="O982" s="785"/>
    </row>
    <row r="983" spans="13:15" x14ac:dyDescent="0.4">
      <c r="M983" s="785"/>
      <c r="N983" s="785"/>
      <c r="O983" s="785"/>
    </row>
    <row r="984" spans="13:15" x14ac:dyDescent="0.4">
      <c r="M984" s="785"/>
      <c r="N984" s="785"/>
      <c r="O984" s="785"/>
    </row>
    <row r="985" spans="13:15" x14ac:dyDescent="0.4">
      <c r="M985" s="785"/>
      <c r="N985" s="785"/>
      <c r="O985" s="785"/>
    </row>
    <row r="986" spans="13:15" x14ac:dyDescent="0.4">
      <c r="M986" s="785"/>
      <c r="N986" s="785"/>
      <c r="O986" s="785"/>
    </row>
    <row r="987" spans="13:15" x14ac:dyDescent="0.4">
      <c r="M987" s="785"/>
      <c r="N987" s="785"/>
      <c r="O987" s="785"/>
    </row>
    <row r="988" spans="13:15" x14ac:dyDescent="0.4">
      <c r="M988" s="785"/>
      <c r="N988" s="785"/>
      <c r="O988" s="785"/>
    </row>
    <row r="989" spans="13:15" x14ac:dyDescent="0.4">
      <c r="M989" s="785"/>
      <c r="N989" s="785"/>
      <c r="O989" s="785"/>
    </row>
    <row r="990" spans="13:15" x14ac:dyDescent="0.4">
      <c r="M990" s="785"/>
      <c r="N990" s="785"/>
      <c r="O990" s="785"/>
    </row>
    <row r="991" spans="13:15" x14ac:dyDescent="0.4">
      <c r="M991" s="785"/>
      <c r="N991" s="785"/>
      <c r="O991" s="785"/>
    </row>
    <row r="992" spans="13:15" x14ac:dyDescent="0.4">
      <c r="M992" s="785"/>
      <c r="N992" s="785"/>
      <c r="O992" s="785"/>
    </row>
    <row r="993" spans="13:15" x14ac:dyDescent="0.4">
      <c r="M993" s="785"/>
      <c r="N993" s="785"/>
      <c r="O993" s="785"/>
    </row>
    <row r="994" spans="13:15" x14ac:dyDescent="0.4">
      <c r="M994" s="785"/>
      <c r="N994" s="785"/>
      <c r="O994" s="785"/>
    </row>
    <row r="995" spans="13:15" x14ac:dyDescent="0.4">
      <c r="M995" s="785"/>
      <c r="N995" s="785"/>
      <c r="O995" s="785"/>
    </row>
    <row r="996" spans="13:15" x14ac:dyDescent="0.4">
      <c r="M996" s="785"/>
      <c r="N996" s="785"/>
      <c r="O996" s="785"/>
    </row>
    <row r="997" spans="13:15" x14ac:dyDescent="0.4">
      <c r="M997" s="785"/>
      <c r="N997" s="785"/>
      <c r="O997" s="785"/>
    </row>
    <row r="998" spans="13:15" x14ac:dyDescent="0.4">
      <c r="M998" s="785"/>
      <c r="N998" s="785"/>
      <c r="O998" s="785"/>
    </row>
    <row r="999" spans="13:15" x14ac:dyDescent="0.4">
      <c r="M999" s="785"/>
      <c r="N999" s="785"/>
      <c r="O999" s="785"/>
    </row>
    <row r="1000" spans="13:15" x14ac:dyDescent="0.4">
      <c r="M1000" s="785"/>
      <c r="N1000" s="785"/>
      <c r="O1000" s="785"/>
    </row>
    <row r="1001" spans="13:15" x14ac:dyDescent="0.4">
      <c r="M1001" s="785"/>
      <c r="N1001" s="785"/>
      <c r="O1001" s="785"/>
    </row>
    <row r="1002" spans="13:15" x14ac:dyDescent="0.4">
      <c r="M1002" s="785"/>
      <c r="N1002" s="785"/>
      <c r="O1002" s="785"/>
    </row>
    <row r="1003" spans="13:15" x14ac:dyDescent="0.4">
      <c r="M1003" s="785"/>
      <c r="N1003" s="785"/>
      <c r="O1003" s="785"/>
    </row>
    <row r="1004" spans="13:15" x14ac:dyDescent="0.4">
      <c r="M1004" s="785"/>
      <c r="N1004" s="785"/>
      <c r="O1004" s="785"/>
    </row>
  </sheetData>
  <sheetProtection algorithmName="SHA-512" hashValue="fv2vPpuapiATyZjj5EQpQQ7lT4mx0v3g0R52/T4Py1bIYwfMNlhQW8xztYXPT8+P4FLfNFjHYz1PkuS6aI+5Bg==" saltValue="QyRnRKwwc07p8YJyX1It5A==" spinCount="100000" sheet="1" objects="1" scenarios="1" selectLockedCells="1" selectUnlockedCells="1"/>
  <mergeCells count="60">
    <mergeCell ref="A51:I51"/>
    <mergeCell ref="C52:I52"/>
    <mergeCell ref="C53:I53"/>
    <mergeCell ref="C54:I54"/>
    <mergeCell ref="C55:I55"/>
    <mergeCell ref="U20:U24"/>
    <mergeCell ref="M45:O45"/>
    <mergeCell ref="A47:J47"/>
    <mergeCell ref="M47:O47"/>
    <mergeCell ref="A49:V49"/>
    <mergeCell ref="A50:V50"/>
    <mergeCell ref="T18:T19"/>
    <mergeCell ref="K20:K24"/>
    <mergeCell ref="L20:L24"/>
    <mergeCell ref="P20:P24"/>
    <mergeCell ref="Q20:Q24"/>
    <mergeCell ref="R20:R24"/>
    <mergeCell ref="S20:S24"/>
    <mergeCell ref="T20:T24"/>
    <mergeCell ref="J18:J19"/>
    <mergeCell ref="K18:K19"/>
    <mergeCell ref="L18:L19"/>
    <mergeCell ref="M18:O18"/>
    <mergeCell ref="P18:R18"/>
    <mergeCell ref="S18:S19"/>
    <mergeCell ref="D18:D19"/>
    <mergeCell ref="A16:V16"/>
    <mergeCell ref="A17:A19"/>
    <mergeCell ref="B17:B19"/>
    <mergeCell ref="C17:H17"/>
    <mergeCell ref="I17:J17"/>
    <mergeCell ref="K17:R17"/>
    <mergeCell ref="S17:T17"/>
    <mergeCell ref="U17:U19"/>
    <mergeCell ref="V17:V19"/>
    <mergeCell ref="C18:C19"/>
    <mergeCell ref="E18:E19"/>
    <mergeCell ref="F18:F19"/>
    <mergeCell ref="G18:G19"/>
    <mergeCell ref="H18:H19"/>
    <mergeCell ref="I18:I19"/>
    <mergeCell ref="A13:I13"/>
    <mergeCell ref="J13:V13"/>
    <mergeCell ref="A14:I14"/>
    <mergeCell ref="J14:V14"/>
    <mergeCell ref="A15:I15"/>
    <mergeCell ref="J15:V15"/>
    <mergeCell ref="A10:I10"/>
    <mergeCell ref="J10:V10"/>
    <mergeCell ref="A11:I11"/>
    <mergeCell ref="J11:V11"/>
    <mergeCell ref="A12:I12"/>
    <mergeCell ref="J12:V12"/>
    <mergeCell ref="A9:I9"/>
    <mergeCell ref="J9:V9"/>
    <mergeCell ref="I4:P4"/>
    <mergeCell ref="A6:V6"/>
    <mergeCell ref="A7:V7"/>
    <mergeCell ref="A8:I8"/>
    <mergeCell ref="J8:V8"/>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V1005"/>
  <sheetViews>
    <sheetView showGridLines="0" topLeftCell="H24" zoomScale="55" zoomScaleNormal="55" zoomScaleSheetLayoutView="80" workbookViewId="0">
      <selection activeCell="L20" sqref="L20:L34"/>
    </sheetView>
  </sheetViews>
  <sheetFormatPr defaultColWidth="9.140625" defaultRowHeight="26.25" x14ac:dyDescent="0.4"/>
  <cols>
    <col min="1" max="1" width="13" style="746" customWidth="1"/>
    <col min="2" max="2" width="23.85546875" style="746" customWidth="1"/>
    <col min="3" max="3" width="55.7109375" style="746" customWidth="1"/>
    <col min="4" max="4" width="64.140625" style="746" customWidth="1"/>
    <col min="5" max="5" width="80.7109375" style="746" bestFit="1" customWidth="1"/>
    <col min="6" max="6" width="46.5703125" style="746" customWidth="1"/>
    <col min="7" max="7" width="52.7109375" style="746" customWidth="1"/>
    <col min="8" max="8" width="31.85546875" style="746" customWidth="1"/>
    <col min="9" max="9" width="17.5703125" style="746" customWidth="1"/>
    <col min="10" max="10" width="16.28515625" style="746" customWidth="1"/>
    <col min="11" max="12" width="32.28515625" style="746" customWidth="1"/>
    <col min="13" max="15" width="34.85546875" style="806" customWidth="1"/>
    <col min="16" max="16" width="28.5703125" style="746" customWidth="1"/>
    <col min="17" max="17" width="27.140625" style="746" customWidth="1"/>
    <col min="18" max="18" width="30" style="746" customWidth="1"/>
    <col min="19" max="19" width="29.42578125" style="746" customWidth="1"/>
    <col min="20" max="20" width="25" style="746" customWidth="1"/>
    <col min="21" max="21" width="20" style="746" customWidth="1"/>
    <col min="22" max="22" width="36" style="747" customWidth="1"/>
    <col min="23" max="27" width="9.140625" style="748"/>
    <col min="28" max="28" width="14" style="748" bestFit="1" customWidth="1"/>
    <col min="29" max="16384" width="9.140625" style="748"/>
  </cols>
  <sheetData>
    <row r="1" spans="1:22" x14ac:dyDescent="0.4">
      <c r="M1" s="785"/>
      <c r="N1" s="785"/>
      <c r="O1" s="785"/>
    </row>
    <row r="2" spans="1:22" x14ac:dyDescent="0.4">
      <c r="M2" s="785"/>
      <c r="N2" s="785"/>
      <c r="O2" s="785"/>
    </row>
    <row r="3" spans="1:22" x14ac:dyDescent="0.4">
      <c r="M3" s="785"/>
      <c r="N3" s="785"/>
      <c r="O3" s="785"/>
    </row>
    <row r="4" spans="1:22" x14ac:dyDescent="0.4">
      <c r="M4" s="807"/>
      <c r="N4" s="807"/>
      <c r="O4" s="807"/>
    </row>
    <row r="5" spans="1:22" ht="39" customHeight="1" x14ac:dyDescent="0.4">
      <c r="M5" s="785"/>
      <c r="N5" s="785"/>
      <c r="O5" s="785"/>
    </row>
    <row r="6" spans="1:22" ht="31.5" customHeight="1" x14ac:dyDescent="0.25">
      <c r="A6" s="1343" t="s">
        <v>0</v>
      </c>
      <c r="B6" s="1343"/>
      <c r="C6" s="1343"/>
      <c r="D6" s="1343"/>
      <c r="E6" s="1343"/>
      <c r="F6" s="1343"/>
      <c r="G6" s="1343"/>
      <c r="H6" s="1343"/>
      <c r="I6" s="1343"/>
      <c r="J6" s="1343"/>
      <c r="K6" s="1343"/>
      <c r="L6" s="1343"/>
      <c r="M6" s="1343"/>
      <c r="N6" s="1343"/>
      <c r="O6" s="1343"/>
      <c r="P6" s="1343"/>
      <c r="Q6" s="1343"/>
      <c r="R6" s="1343"/>
      <c r="S6" s="1343"/>
      <c r="T6" s="1343"/>
      <c r="U6" s="1343"/>
      <c r="V6" s="1343"/>
    </row>
    <row r="7" spans="1:22" x14ac:dyDescent="0.25">
      <c r="A7" s="1344" t="s">
        <v>1</v>
      </c>
      <c r="B7" s="1344"/>
      <c r="C7" s="1344"/>
      <c r="D7" s="1344"/>
      <c r="E7" s="1344"/>
      <c r="F7" s="1344"/>
      <c r="G7" s="1344"/>
      <c r="H7" s="1344"/>
      <c r="I7" s="1344"/>
      <c r="J7" s="1344"/>
      <c r="K7" s="1344"/>
      <c r="L7" s="1344"/>
      <c r="M7" s="1344"/>
      <c r="N7" s="1344"/>
      <c r="O7" s="1344"/>
      <c r="P7" s="1344"/>
      <c r="Q7" s="1344"/>
      <c r="R7" s="1344"/>
      <c r="S7" s="1344"/>
      <c r="T7" s="1344"/>
      <c r="U7" s="1344"/>
      <c r="V7" s="1344"/>
    </row>
    <row r="8" spans="1:22" ht="45" customHeight="1" x14ac:dyDescent="0.25">
      <c r="A8" s="1340" t="s">
        <v>2</v>
      </c>
      <c r="B8" s="1340"/>
      <c r="C8" s="1340"/>
      <c r="D8" s="1340"/>
      <c r="E8" s="1340"/>
      <c r="F8" s="1340"/>
      <c r="G8" s="1340"/>
      <c r="H8" s="1340"/>
      <c r="I8" s="1340"/>
      <c r="J8" s="1341" t="s">
        <v>793</v>
      </c>
      <c r="K8" s="1341"/>
      <c r="L8" s="1341"/>
      <c r="M8" s="1341"/>
      <c r="N8" s="1341"/>
      <c r="O8" s="1341"/>
      <c r="P8" s="1341"/>
      <c r="Q8" s="1341"/>
      <c r="R8" s="1341"/>
      <c r="S8" s="1341"/>
      <c r="T8" s="1341"/>
      <c r="U8" s="1341"/>
      <c r="V8" s="1341"/>
    </row>
    <row r="9" spans="1:22" ht="45" customHeight="1" x14ac:dyDescent="0.25">
      <c r="A9" s="1340" t="s">
        <v>4</v>
      </c>
      <c r="B9" s="1340"/>
      <c r="C9" s="1340"/>
      <c r="D9" s="1340"/>
      <c r="E9" s="1340"/>
      <c r="F9" s="1340"/>
      <c r="G9" s="1340"/>
      <c r="H9" s="1340"/>
      <c r="I9" s="1340"/>
      <c r="J9" s="1341" t="s">
        <v>2316</v>
      </c>
      <c r="K9" s="1341"/>
      <c r="L9" s="1341"/>
      <c r="M9" s="1341"/>
      <c r="N9" s="1341"/>
      <c r="O9" s="1341"/>
      <c r="P9" s="1341"/>
      <c r="Q9" s="1341"/>
      <c r="R9" s="1341"/>
      <c r="S9" s="1341"/>
      <c r="T9" s="1341"/>
      <c r="U9" s="1341"/>
      <c r="V9" s="1341"/>
    </row>
    <row r="10" spans="1:22" ht="45" customHeight="1" x14ac:dyDescent="0.25">
      <c r="A10" s="1340" t="s">
        <v>6</v>
      </c>
      <c r="B10" s="1340"/>
      <c r="C10" s="1340"/>
      <c r="D10" s="1340"/>
      <c r="E10" s="1340"/>
      <c r="F10" s="1340"/>
      <c r="G10" s="1340"/>
      <c r="H10" s="1340"/>
      <c r="I10" s="1340"/>
      <c r="J10" s="1341" t="s">
        <v>680</v>
      </c>
      <c r="K10" s="1341"/>
      <c r="L10" s="1341"/>
      <c r="M10" s="1341"/>
      <c r="N10" s="1341"/>
      <c r="O10" s="1341"/>
      <c r="P10" s="1341"/>
      <c r="Q10" s="1341"/>
      <c r="R10" s="1341"/>
      <c r="S10" s="1341"/>
      <c r="T10" s="1341"/>
      <c r="U10" s="1341"/>
      <c r="V10" s="1341"/>
    </row>
    <row r="11" spans="1:22" ht="45" customHeight="1" x14ac:dyDescent="0.25">
      <c r="A11" s="1431" t="s">
        <v>8</v>
      </c>
      <c r="B11" s="1431"/>
      <c r="C11" s="1431"/>
      <c r="D11" s="1431"/>
      <c r="E11" s="1431"/>
      <c r="F11" s="1431"/>
      <c r="G11" s="1431"/>
      <c r="H11" s="1431"/>
      <c r="I11" s="1431"/>
      <c r="J11" s="1341" t="s">
        <v>2317</v>
      </c>
      <c r="K11" s="1341"/>
      <c r="L11" s="1341"/>
      <c r="M11" s="1341"/>
      <c r="N11" s="1341"/>
      <c r="O11" s="1341"/>
      <c r="P11" s="1341"/>
      <c r="Q11" s="1341"/>
      <c r="R11" s="1341"/>
      <c r="S11" s="1341"/>
      <c r="T11" s="1341"/>
      <c r="U11" s="1341"/>
      <c r="V11" s="1341"/>
    </row>
    <row r="12" spans="1:22" ht="88.5" customHeight="1" x14ac:dyDescent="0.25">
      <c r="A12" s="1340" t="s">
        <v>85</v>
      </c>
      <c r="B12" s="1340"/>
      <c r="C12" s="1340"/>
      <c r="D12" s="1340"/>
      <c r="E12" s="1340"/>
      <c r="F12" s="1340"/>
      <c r="G12" s="1340"/>
      <c r="H12" s="1340"/>
      <c r="I12" s="1340"/>
      <c r="J12" s="1341" t="s">
        <v>2318</v>
      </c>
      <c r="K12" s="1341"/>
      <c r="L12" s="1341"/>
      <c r="M12" s="1341"/>
      <c r="N12" s="1341"/>
      <c r="O12" s="1341"/>
      <c r="P12" s="1341"/>
      <c r="Q12" s="1341"/>
      <c r="R12" s="1341"/>
      <c r="S12" s="1341"/>
      <c r="T12" s="1341"/>
      <c r="U12" s="1341"/>
      <c r="V12" s="1341"/>
    </row>
    <row r="13" spans="1:22" ht="45" customHeight="1" x14ac:dyDescent="0.25">
      <c r="A13" s="1340" t="s">
        <v>12</v>
      </c>
      <c r="B13" s="1340"/>
      <c r="C13" s="1340"/>
      <c r="D13" s="1340"/>
      <c r="E13" s="1340"/>
      <c r="F13" s="1340"/>
      <c r="G13" s="1340"/>
      <c r="H13" s="1340"/>
      <c r="I13" s="1340"/>
      <c r="J13" s="1341" t="s">
        <v>734</v>
      </c>
      <c r="K13" s="1341"/>
      <c r="L13" s="1341"/>
      <c r="M13" s="1341"/>
      <c r="N13" s="1341"/>
      <c r="O13" s="1341"/>
      <c r="P13" s="1341"/>
      <c r="Q13" s="1341"/>
      <c r="R13" s="1341"/>
      <c r="S13" s="1341"/>
      <c r="T13" s="1341"/>
      <c r="U13" s="1341"/>
      <c r="V13" s="1341"/>
    </row>
    <row r="14" spans="1:22" ht="45" customHeight="1" x14ac:dyDescent="0.25">
      <c r="A14" s="1340" t="s">
        <v>14</v>
      </c>
      <c r="B14" s="1340"/>
      <c r="C14" s="1340"/>
      <c r="D14" s="1340"/>
      <c r="E14" s="1340"/>
      <c r="F14" s="1340"/>
      <c r="G14" s="1340"/>
      <c r="H14" s="1340"/>
      <c r="I14" s="1340"/>
      <c r="J14" s="1341" t="s">
        <v>88</v>
      </c>
      <c r="K14" s="1341"/>
      <c r="L14" s="1341"/>
      <c r="M14" s="1341"/>
      <c r="N14" s="1341"/>
      <c r="O14" s="1341"/>
      <c r="P14" s="1341"/>
      <c r="Q14" s="1341"/>
      <c r="R14" s="1341"/>
      <c r="S14" s="1341"/>
      <c r="T14" s="1341"/>
      <c r="U14" s="1341"/>
      <c r="V14" s="1341"/>
    </row>
    <row r="15" spans="1:22" ht="45" customHeight="1" x14ac:dyDescent="0.25">
      <c r="A15" s="1345" t="s">
        <v>16</v>
      </c>
      <c r="B15" s="1345"/>
      <c r="C15" s="1345"/>
      <c r="D15" s="1345"/>
      <c r="E15" s="1345"/>
      <c r="F15" s="1345"/>
      <c r="G15" s="1345"/>
      <c r="H15" s="1345"/>
      <c r="I15" s="1345"/>
      <c r="J15" s="1346" t="s">
        <v>2319</v>
      </c>
      <c r="K15" s="1346"/>
      <c r="L15" s="1346"/>
      <c r="M15" s="1346"/>
      <c r="N15" s="1346"/>
      <c r="O15" s="1346"/>
      <c r="P15" s="1346"/>
      <c r="Q15" s="1346"/>
      <c r="R15" s="1346"/>
      <c r="S15" s="1346"/>
      <c r="T15" s="1346"/>
      <c r="U15" s="1346"/>
      <c r="V15" s="1346"/>
    </row>
    <row r="16" spans="1:22" s="749" customFormat="1" ht="54" customHeight="1" x14ac:dyDescent="0.25">
      <c r="A16" s="1348"/>
      <c r="B16" s="1348"/>
      <c r="C16" s="1348"/>
      <c r="D16" s="1348"/>
      <c r="E16" s="1348"/>
      <c r="F16" s="1348"/>
      <c r="G16" s="1348"/>
      <c r="H16" s="1348"/>
      <c r="I16" s="1348"/>
      <c r="J16" s="1348"/>
      <c r="K16" s="1348"/>
      <c r="L16" s="1348"/>
      <c r="M16" s="1348"/>
      <c r="N16" s="1348"/>
      <c r="O16" s="1348"/>
      <c r="P16" s="1348"/>
      <c r="Q16" s="1348"/>
      <c r="R16" s="1348"/>
      <c r="S16" s="1348"/>
      <c r="T16" s="1348"/>
      <c r="U16" s="1348"/>
      <c r="V16" s="1348"/>
    </row>
    <row r="17" spans="1:22" ht="60" customHeight="1" x14ac:dyDescent="0.25">
      <c r="A17" s="1349" t="s">
        <v>17</v>
      </c>
      <c r="B17" s="1349" t="s">
        <v>18</v>
      </c>
      <c r="C17" s="1350" t="s">
        <v>19</v>
      </c>
      <c r="D17" s="1351"/>
      <c r="E17" s="1351"/>
      <c r="F17" s="1351"/>
      <c r="G17" s="1351"/>
      <c r="H17" s="1352"/>
      <c r="I17" s="1350" t="s">
        <v>20</v>
      </c>
      <c r="J17" s="1352"/>
      <c r="K17" s="1035" t="s">
        <v>21</v>
      </c>
      <c r="L17" s="1035"/>
      <c r="M17" s="1035"/>
      <c r="N17" s="1035"/>
      <c r="O17" s="1035"/>
      <c r="P17" s="1035"/>
      <c r="Q17" s="1035"/>
      <c r="R17" s="1035"/>
      <c r="S17" s="1349" t="s">
        <v>22</v>
      </c>
      <c r="T17" s="1349"/>
      <c r="U17" s="1353" t="s">
        <v>89</v>
      </c>
      <c r="V17" s="1349" t="s">
        <v>24</v>
      </c>
    </row>
    <row r="18" spans="1:22" ht="48.75" customHeight="1" x14ac:dyDescent="0.25">
      <c r="A18" s="1349"/>
      <c r="B18" s="1349"/>
      <c r="C18" s="1347" t="s">
        <v>25</v>
      </c>
      <c r="D18" s="1354" t="s">
        <v>26</v>
      </c>
      <c r="E18" s="1354" t="s">
        <v>27</v>
      </c>
      <c r="F18" s="1347" t="s">
        <v>28</v>
      </c>
      <c r="G18" s="1354" t="s">
        <v>29</v>
      </c>
      <c r="H18" s="1354" t="s">
        <v>30</v>
      </c>
      <c r="I18" s="1347" t="s">
        <v>31</v>
      </c>
      <c r="J18" s="1354" t="s">
        <v>32</v>
      </c>
      <c r="K18" s="1035" t="s">
        <v>2320</v>
      </c>
      <c r="L18" s="1047" t="s">
        <v>2321</v>
      </c>
      <c r="M18" s="1359" t="s">
        <v>35</v>
      </c>
      <c r="N18" s="1360"/>
      <c r="O18" s="1361"/>
      <c r="P18" s="1359" t="s">
        <v>36</v>
      </c>
      <c r="Q18" s="1360"/>
      <c r="R18" s="1361"/>
      <c r="S18" s="1349" t="s">
        <v>90</v>
      </c>
      <c r="T18" s="1349" t="s">
        <v>91</v>
      </c>
      <c r="U18" s="1353"/>
      <c r="V18" s="1349"/>
    </row>
    <row r="19" spans="1:22" ht="79.900000000000006" customHeight="1" x14ac:dyDescent="0.25">
      <c r="A19" s="1349"/>
      <c r="B19" s="1349"/>
      <c r="C19" s="1347"/>
      <c r="D19" s="1355"/>
      <c r="E19" s="1355"/>
      <c r="F19" s="1347"/>
      <c r="G19" s="1356"/>
      <c r="H19" s="1356"/>
      <c r="I19" s="1347"/>
      <c r="J19" s="1356"/>
      <c r="K19" s="1035"/>
      <c r="L19" s="1048"/>
      <c r="M19" s="750" t="s">
        <v>39</v>
      </c>
      <c r="N19" s="750" t="s">
        <v>40</v>
      </c>
      <c r="O19" s="750" t="s">
        <v>41</v>
      </c>
      <c r="P19" s="750" t="s">
        <v>42</v>
      </c>
      <c r="Q19" s="750" t="s">
        <v>43</v>
      </c>
      <c r="R19" s="750" t="s">
        <v>44</v>
      </c>
      <c r="S19" s="1349"/>
      <c r="T19" s="1349"/>
      <c r="U19" s="1353"/>
      <c r="V19" s="1349"/>
    </row>
    <row r="20" spans="1:22" ht="193.5" customHeight="1" x14ac:dyDescent="0.25">
      <c r="A20" s="787">
        <v>1</v>
      </c>
      <c r="B20" s="787" t="s">
        <v>45</v>
      </c>
      <c r="C20" s="787" t="s">
        <v>2322</v>
      </c>
      <c r="D20" s="808" t="s">
        <v>2323</v>
      </c>
      <c r="E20" s="808" t="s">
        <v>2324</v>
      </c>
      <c r="F20" s="808" t="s">
        <v>2325</v>
      </c>
      <c r="G20" s="808" t="s">
        <v>2326</v>
      </c>
      <c r="H20" s="787" t="s">
        <v>2316</v>
      </c>
      <c r="I20" s="788" t="s">
        <v>65</v>
      </c>
      <c r="J20" s="788" t="s">
        <v>53</v>
      </c>
      <c r="K20" s="1398">
        <v>86000</v>
      </c>
      <c r="L20" s="1398">
        <v>88829.4</v>
      </c>
      <c r="M20" s="809" t="s">
        <v>98</v>
      </c>
      <c r="N20" s="809" t="s">
        <v>98</v>
      </c>
      <c r="O20" s="809" t="s">
        <v>98</v>
      </c>
      <c r="P20" s="1398">
        <v>0</v>
      </c>
      <c r="Q20" s="1398">
        <v>58829.4</v>
      </c>
      <c r="R20" s="1401">
        <f>P20+Q20</f>
        <v>58829.4</v>
      </c>
      <c r="S20" s="1404">
        <f>R20-L20</f>
        <v>-29999.999999999993</v>
      </c>
      <c r="T20" s="1375">
        <f>IFERROR(S20/L20*100,0)</f>
        <v>-33.772602314098705</v>
      </c>
      <c r="U20" s="1375">
        <f>IFERROR(R20/$R$43*100,0)</f>
        <v>100</v>
      </c>
      <c r="V20" s="787" t="s">
        <v>2316</v>
      </c>
    </row>
    <row r="21" spans="1:22" ht="131.25" x14ac:dyDescent="0.25">
      <c r="A21" s="787">
        <v>2</v>
      </c>
      <c r="B21" s="787" t="s">
        <v>45</v>
      </c>
      <c r="C21" s="787" t="s">
        <v>2327</v>
      </c>
      <c r="D21" s="808" t="s">
        <v>2328</v>
      </c>
      <c r="E21" s="808" t="s">
        <v>2329</v>
      </c>
      <c r="F21" s="808" t="s">
        <v>2330</v>
      </c>
      <c r="G21" s="808" t="s">
        <v>2331</v>
      </c>
      <c r="H21" s="787" t="s">
        <v>2316</v>
      </c>
      <c r="I21" s="788" t="s">
        <v>65</v>
      </c>
      <c r="J21" s="788" t="s">
        <v>53</v>
      </c>
      <c r="K21" s="1399"/>
      <c r="L21" s="1399"/>
      <c r="M21" s="809" t="s">
        <v>98</v>
      </c>
      <c r="N21" s="809" t="s">
        <v>98</v>
      </c>
      <c r="O21" s="809" t="s">
        <v>98</v>
      </c>
      <c r="P21" s="1399"/>
      <c r="Q21" s="1399"/>
      <c r="R21" s="1402"/>
      <c r="S21" s="1405"/>
      <c r="T21" s="1376"/>
      <c r="U21" s="1376"/>
      <c r="V21" s="787" t="s">
        <v>2316</v>
      </c>
    </row>
    <row r="22" spans="1:22" ht="197.25" customHeight="1" x14ac:dyDescent="0.25">
      <c r="A22" s="787">
        <v>3</v>
      </c>
      <c r="B22" s="787" t="s">
        <v>45</v>
      </c>
      <c r="C22" s="787" t="s">
        <v>2332</v>
      </c>
      <c r="D22" s="808" t="s">
        <v>2333</v>
      </c>
      <c r="E22" s="808" t="s">
        <v>2334</v>
      </c>
      <c r="F22" s="808" t="s">
        <v>2335</v>
      </c>
      <c r="G22" s="808" t="s">
        <v>2336</v>
      </c>
      <c r="H22" s="787" t="s">
        <v>2316</v>
      </c>
      <c r="I22" s="788" t="s">
        <v>65</v>
      </c>
      <c r="J22" s="788" t="s">
        <v>53</v>
      </c>
      <c r="K22" s="1399"/>
      <c r="L22" s="1399"/>
      <c r="M22" s="809" t="s">
        <v>98</v>
      </c>
      <c r="N22" s="809" t="s">
        <v>98</v>
      </c>
      <c r="O22" s="809" t="s">
        <v>98</v>
      </c>
      <c r="P22" s="1399"/>
      <c r="Q22" s="1399"/>
      <c r="R22" s="1402"/>
      <c r="S22" s="1405"/>
      <c r="T22" s="1376"/>
      <c r="U22" s="1376"/>
      <c r="V22" s="787" t="s">
        <v>2316</v>
      </c>
    </row>
    <row r="23" spans="1:22" ht="159.75" customHeight="1" x14ac:dyDescent="0.25">
      <c r="A23" s="787">
        <v>4</v>
      </c>
      <c r="B23" s="787" t="s">
        <v>45</v>
      </c>
      <c r="C23" s="787" t="s">
        <v>2337</v>
      </c>
      <c r="D23" s="808" t="s">
        <v>804</v>
      </c>
      <c r="E23" s="808" t="s">
        <v>805</v>
      </c>
      <c r="F23" s="808" t="s">
        <v>806</v>
      </c>
      <c r="G23" s="808" t="s">
        <v>802</v>
      </c>
      <c r="H23" s="787" t="s">
        <v>2316</v>
      </c>
      <c r="I23" s="788" t="s">
        <v>65</v>
      </c>
      <c r="J23" s="788" t="s">
        <v>53</v>
      </c>
      <c r="K23" s="1399"/>
      <c r="L23" s="1399"/>
      <c r="M23" s="809" t="s">
        <v>98</v>
      </c>
      <c r="N23" s="809" t="s">
        <v>98</v>
      </c>
      <c r="O23" s="809" t="s">
        <v>98</v>
      </c>
      <c r="P23" s="1399"/>
      <c r="Q23" s="1399"/>
      <c r="R23" s="1402"/>
      <c r="S23" s="1405"/>
      <c r="T23" s="1376"/>
      <c r="U23" s="1376"/>
      <c r="V23" s="787"/>
    </row>
    <row r="24" spans="1:22" ht="195.75" customHeight="1" x14ac:dyDescent="0.25">
      <c r="A24" s="787">
        <v>5</v>
      </c>
      <c r="B24" s="787" t="s">
        <v>45</v>
      </c>
      <c r="C24" s="787" t="s">
        <v>2338</v>
      </c>
      <c r="D24" s="808" t="s">
        <v>2339</v>
      </c>
      <c r="E24" s="808" t="s">
        <v>2340</v>
      </c>
      <c r="F24" s="808" t="s">
        <v>2341</v>
      </c>
      <c r="G24" s="808" t="s">
        <v>2336</v>
      </c>
      <c r="H24" s="787" t="s">
        <v>2316</v>
      </c>
      <c r="I24" s="788" t="s">
        <v>65</v>
      </c>
      <c r="J24" s="788" t="s">
        <v>53</v>
      </c>
      <c r="K24" s="1399"/>
      <c r="L24" s="1399"/>
      <c r="M24" s="809" t="s">
        <v>98</v>
      </c>
      <c r="N24" s="809" t="s">
        <v>98</v>
      </c>
      <c r="O24" s="809" t="s">
        <v>98</v>
      </c>
      <c r="P24" s="1399"/>
      <c r="Q24" s="1399"/>
      <c r="R24" s="1402"/>
      <c r="S24" s="1405"/>
      <c r="T24" s="1376"/>
      <c r="U24" s="1376"/>
      <c r="V24" s="787" t="s">
        <v>2316</v>
      </c>
    </row>
    <row r="25" spans="1:22" ht="105" x14ac:dyDescent="0.25">
      <c r="A25" s="787">
        <v>6</v>
      </c>
      <c r="B25" s="787" t="s">
        <v>45</v>
      </c>
      <c r="C25" s="787" t="s">
        <v>2342</v>
      </c>
      <c r="D25" s="808" t="s">
        <v>2343</v>
      </c>
      <c r="E25" s="808" t="s">
        <v>2344</v>
      </c>
      <c r="F25" s="808" t="s">
        <v>2345</v>
      </c>
      <c r="G25" s="808" t="s">
        <v>2346</v>
      </c>
      <c r="H25" s="787" t="s">
        <v>2316</v>
      </c>
      <c r="I25" s="788" t="s">
        <v>65</v>
      </c>
      <c r="J25" s="788" t="s">
        <v>53</v>
      </c>
      <c r="K25" s="1399"/>
      <c r="L25" s="1399"/>
      <c r="M25" s="809" t="s">
        <v>98</v>
      </c>
      <c r="N25" s="809" t="s">
        <v>98</v>
      </c>
      <c r="O25" s="809" t="s">
        <v>98</v>
      </c>
      <c r="P25" s="1399"/>
      <c r="Q25" s="1399"/>
      <c r="R25" s="1402"/>
      <c r="S25" s="1405"/>
      <c r="T25" s="1376"/>
      <c r="U25" s="1376"/>
      <c r="V25" s="787" t="s">
        <v>2316</v>
      </c>
    </row>
    <row r="26" spans="1:22" ht="230.25" customHeight="1" x14ac:dyDescent="0.25">
      <c r="A26" s="787">
        <v>7</v>
      </c>
      <c r="B26" s="787" t="s">
        <v>45</v>
      </c>
      <c r="C26" s="787" t="s">
        <v>2347</v>
      </c>
      <c r="D26" s="808" t="s">
        <v>2348</v>
      </c>
      <c r="E26" s="808" t="s">
        <v>2349</v>
      </c>
      <c r="F26" s="808" t="s">
        <v>2350</v>
      </c>
      <c r="G26" s="808" t="s">
        <v>2336</v>
      </c>
      <c r="H26" s="787" t="s">
        <v>2316</v>
      </c>
      <c r="I26" s="788" t="s">
        <v>65</v>
      </c>
      <c r="J26" s="788" t="s">
        <v>53</v>
      </c>
      <c r="K26" s="1399"/>
      <c r="L26" s="1399"/>
      <c r="M26" s="809" t="s">
        <v>98</v>
      </c>
      <c r="N26" s="809" t="s">
        <v>98</v>
      </c>
      <c r="O26" s="809" t="s">
        <v>98</v>
      </c>
      <c r="P26" s="1399"/>
      <c r="Q26" s="1399"/>
      <c r="R26" s="1402"/>
      <c r="S26" s="1405"/>
      <c r="T26" s="1376"/>
      <c r="U26" s="1376"/>
      <c r="V26" s="787" t="s">
        <v>2316</v>
      </c>
    </row>
    <row r="27" spans="1:22" ht="183.75" customHeight="1" x14ac:dyDescent="0.25">
      <c r="A27" s="787">
        <v>8</v>
      </c>
      <c r="B27" s="787" t="s">
        <v>45</v>
      </c>
      <c r="C27" s="787" t="s">
        <v>2351</v>
      </c>
      <c r="D27" s="808" t="s">
        <v>2352</v>
      </c>
      <c r="E27" s="808" t="s">
        <v>2353</v>
      </c>
      <c r="F27" s="808" t="s">
        <v>2354</v>
      </c>
      <c r="G27" s="808" t="s">
        <v>2346</v>
      </c>
      <c r="H27" s="787" t="s">
        <v>2316</v>
      </c>
      <c r="I27" s="788" t="s">
        <v>65</v>
      </c>
      <c r="J27" s="788" t="s">
        <v>53</v>
      </c>
      <c r="K27" s="1399"/>
      <c r="L27" s="1399"/>
      <c r="M27" s="809" t="s">
        <v>98</v>
      </c>
      <c r="N27" s="809" t="s">
        <v>98</v>
      </c>
      <c r="O27" s="809" t="s">
        <v>98</v>
      </c>
      <c r="P27" s="1399"/>
      <c r="Q27" s="1399"/>
      <c r="R27" s="1402"/>
      <c r="S27" s="1405"/>
      <c r="T27" s="1376"/>
      <c r="U27" s="1376"/>
      <c r="V27" s="787" t="s">
        <v>2316</v>
      </c>
    </row>
    <row r="28" spans="1:22" ht="153" customHeight="1" x14ac:dyDescent="0.25">
      <c r="A28" s="787">
        <v>9</v>
      </c>
      <c r="B28" s="787" t="s">
        <v>45</v>
      </c>
      <c r="C28" s="787" t="s">
        <v>2355</v>
      </c>
      <c r="D28" s="808" t="s">
        <v>2356</v>
      </c>
      <c r="E28" s="808" t="s">
        <v>2357</v>
      </c>
      <c r="F28" s="808" t="s">
        <v>2358</v>
      </c>
      <c r="G28" s="808" t="s">
        <v>2359</v>
      </c>
      <c r="H28" s="787" t="s">
        <v>2316</v>
      </c>
      <c r="I28" s="788" t="s">
        <v>65</v>
      </c>
      <c r="J28" s="788" t="s">
        <v>53</v>
      </c>
      <c r="K28" s="1399"/>
      <c r="L28" s="1399"/>
      <c r="M28" s="809" t="s">
        <v>98</v>
      </c>
      <c r="N28" s="809" t="s">
        <v>98</v>
      </c>
      <c r="O28" s="809" t="s">
        <v>98</v>
      </c>
      <c r="P28" s="1399"/>
      <c r="Q28" s="1399"/>
      <c r="R28" s="1402"/>
      <c r="S28" s="1405"/>
      <c r="T28" s="1376"/>
      <c r="U28" s="1376"/>
      <c r="V28" s="787" t="s">
        <v>2316</v>
      </c>
    </row>
    <row r="29" spans="1:22" ht="131.25" x14ac:dyDescent="0.25">
      <c r="A29" s="787">
        <v>10</v>
      </c>
      <c r="B29" s="787" t="s">
        <v>45</v>
      </c>
      <c r="C29" s="787" t="s">
        <v>2360</v>
      </c>
      <c r="D29" s="808" t="s">
        <v>2361</v>
      </c>
      <c r="E29" s="808" t="s">
        <v>2362</v>
      </c>
      <c r="F29" s="808" t="s">
        <v>2363</v>
      </c>
      <c r="G29" s="808" t="s">
        <v>2364</v>
      </c>
      <c r="H29" s="787" t="s">
        <v>2316</v>
      </c>
      <c r="I29" s="788" t="s">
        <v>65</v>
      </c>
      <c r="J29" s="788" t="s">
        <v>53</v>
      </c>
      <c r="K29" s="1399"/>
      <c r="L29" s="1399"/>
      <c r="M29" s="809" t="s">
        <v>98</v>
      </c>
      <c r="N29" s="809" t="s">
        <v>98</v>
      </c>
      <c r="O29" s="809" t="s">
        <v>98</v>
      </c>
      <c r="P29" s="1399"/>
      <c r="Q29" s="1399"/>
      <c r="R29" s="1402"/>
      <c r="S29" s="1405"/>
      <c r="T29" s="1376"/>
      <c r="U29" s="1376"/>
      <c r="V29" s="787" t="s">
        <v>2316</v>
      </c>
    </row>
    <row r="30" spans="1:22" ht="131.25" x14ac:dyDescent="0.25">
      <c r="A30" s="787">
        <v>11</v>
      </c>
      <c r="B30" s="787" t="s">
        <v>45</v>
      </c>
      <c r="C30" s="787" t="s">
        <v>2365</v>
      </c>
      <c r="D30" s="808" t="s">
        <v>2366</v>
      </c>
      <c r="E30" s="808" t="s">
        <v>2362</v>
      </c>
      <c r="F30" s="808" t="s">
        <v>2367</v>
      </c>
      <c r="G30" s="808" t="s">
        <v>2364</v>
      </c>
      <c r="H30" s="787" t="s">
        <v>2316</v>
      </c>
      <c r="I30" s="788" t="s">
        <v>65</v>
      </c>
      <c r="J30" s="788" t="s">
        <v>53</v>
      </c>
      <c r="K30" s="1399"/>
      <c r="L30" s="1399"/>
      <c r="M30" s="809" t="s">
        <v>98</v>
      </c>
      <c r="N30" s="809" t="s">
        <v>98</v>
      </c>
      <c r="O30" s="809" t="s">
        <v>98</v>
      </c>
      <c r="P30" s="1399"/>
      <c r="Q30" s="1399"/>
      <c r="R30" s="1402"/>
      <c r="S30" s="1405"/>
      <c r="T30" s="1376"/>
      <c r="U30" s="1376"/>
      <c r="V30" s="787" t="s">
        <v>2316</v>
      </c>
    </row>
    <row r="31" spans="1:22" ht="131.25" x14ac:dyDescent="0.25">
      <c r="A31" s="787">
        <v>12</v>
      </c>
      <c r="B31" s="787" t="s">
        <v>45</v>
      </c>
      <c r="C31" s="787" t="s">
        <v>2368</v>
      </c>
      <c r="D31" s="808" t="s">
        <v>2369</v>
      </c>
      <c r="E31" s="808" t="s">
        <v>2370</v>
      </c>
      <c r="F31" s="808" t="s">
        <v>2371</v>
      </c>
      <c r="G31" s="808" t="s">
        <v>2372</v>
      </c>
      <c r="H31" s="787" t="s">
        <v>2316</v>
      </c>
      <c r="I31" s="788" t="s">
        <v>65</v>
      </c>
      <c r="J31" s="788" t="s">
        <v>53</v>
      </c>
      <c r="K31" s="1399"/>
      <c r="L31" s="1399"/>
      <c r="M31" s="809" t="s">
        <v>98</v>
      </c>
      <c r="N31" s="809" t="s">
        <v>98</v>
      </c>
      <c r="O31" s="809" t="s">
        <v>98</v>
      </c>
      <c r="P31" s="1399"/>
      <c r="Q31" s="1399"/>
      <c r="R31" s="1402"/>
      <c r="S31" s="1405"/>
      <c r="T31" s="1376"/>
      <c r="U31" s="1376"/>
      <c r="V31" s="787" t="s">
        <v>2316</v>
      </c>
    </row>
    <row r="32" spans="1:22" ht="105" x14ac:dyDescent="0.25">
      <c r="A32" s="787">
        <v>13</v>
      </c>
      <c r="B32" s="787" t="s">
        <v>45</v>
      </c>
      <c r="C32" s="787" t="s">
        <v>2373</v>
      </c>
      <c r="D32" s="808" t="s">
        <v>2374</v>
      </c>
      <c r="E32" s="808" t="s">
        <v>2375</v>
      </c>
      <c r="F32" s="808" t="s">
        <v>2376</v>
      </c>
      <c r="G32" s="808" t="s">
        <v>2377</v>
      </c>
      <c r="H32" s="787"/>
      <c r="I32" s="788"/>
      <c r="J32" s="788"/>
      <c r="K32" s="1399"/>
      <c r="L32" s="1399"/>
      <c r="M32" s="809" t="s">
        <v>98</v>
      </c>
      <c r="N32" s="809" t="s">
        <v>98</v>
      </c>
      <c r="O32" s="809" t="s">
        <v>98</v>
      </c>
      <c r="P32" s="1399"/>
      <c r="Q32" s="1399"/>
      <c r="R32" s="1402"/>
      <c r="S32" s="1405"/>
      <c r="T32" s="1376"/>
      <c r="U32" s="1376"/>
      <c r="V32" s="787"/>
    </row>
    <row r="33" spans="1:22" ht="236.25" x14ac:dyDescent="0.25">
      <c r="A33" s="787">
        <v>14</v>
      </c>
      <c r="B33" s="787" t="s">
        <v>45</v>
      </c>
      <c r="C33" s="787" t="s">
        <v>2378</v>
      </c>
      <c r="D33" s="808" t="s">
        <v>2379</v>
      </c>
      <c r="E33" s="808" t="s">
        <v>2380</v>
      </c>
      <c r="F33" s="808" t="s">
        <v>2381</v>
      </c>
      <c r="G33" s="808" t="s">
        <v>2382</v>
      </c>
      <c r="H33" s="787" t="s">
        <v>2316</v>
      </c>
      <c r="I33" s="788" t="s">
        <v>65</v>
      </c>
      <c r="J33" s="788" t="s">
        <v>53</v>
      </c>
      <c r="K33" s="1399"/>
      <c r="L33" s="1399"/>
      <c r="M33" s="809" t="s">
        <v>98</v>
      </c>
      <c r="N33" s="809" t="s">
        <v>98</v>
      </c>
      <c r="O33" s="809" t="s">
        <v>98</v>
      </c>
      <c r="P33" s="1399"/>
      <c r="Q33" s="1399"/>
      <c r="R33" s="1402"/>
      <c r="S33" s="1405"/>
      <c r="T33" s="1376"/>
      <c r="U33" s="1376"/>
      <c r="V33" s="787" t="s">
        <v>2316</v>
      </c>
    </row>
    <row r="34" spans="1:22" ht="131.25" x14ac:dyDescent="0.25">
      <c r="A34" s="787">
        <v>15</v>
      </c>
      <c r="B34" s="787" t="s">
        <v>45</v>
      </c>
      <c r="C34" s="787" t="s">
        <v>2383</v>
      </c>
      <c r="D34" s="808" t="s">
        <v>2384</v>
      </c>
      <c r="E34" s="808" t="s">
        <v>2385</v>
      </c>
      <c r="F34" s="808" t="s">
        <v>2386</v>
      </c>
      <c r="G34" s="808" t="s">
        <v>2387</v>
      </c>
      <c r="H34" s="787" t="s">
        <v>2316</v>
      </c>
      <c r="I34" s="788" t="s">
        <v>65</v>
      </c>
      <c r="J34" s="788" t="s">
        <v>53</v>
      </c>
      <c r="K34" s="1400"/>
      <c r="L34" s="1400"/>
      <c r="M34" s="809" t="s">
        <v>98</v>
      </c>
      <c r="N34" s="809" t="s">
        <v>98</v>
      </c>
      <c r="O34" s="809" t="s">
        <v>98</v>
      </c>
      <c r="P34" s="1400"/>
      <c r="Q34" s="1400"/>
      <c r="R34" s="1403"/>
      <c r="S34" s="1406"/>
      <c r="T34" s="1377"/>
      <c r="U34" s="1377"/>
      <c r="V34" s="787" t="s">
        <v>2316</v>
      </c>
    </row>
    <row r="35" spans="1:22" ht="114.75" customHeight="1" x14ac:dyDescent="0.25">
      <c r="A35" s="787">
        <v>18</v>
      </c>
      <c r="B35" s="8" t="s">
        <v>45</v>
      </c>
      <c r="C35" s="8" t="s">
        <v>2388</v>
      </c>
      <c r="D35" s="8" t="s">
        <v>2153</v>
      </c>
      <c r="E35" s="8" t="s">
        <v>2154</v>
      </c>
      <c r="F35" s="8" t="s">
        <v>2389</v>
      </c>
      <c r="G35" s="1432" t="s">
        <v>2156</v>
      </c>
      <c r="H35" s="787" t="s">
        <v>2316</v>
      </c>
      <c r="I35" s="9" t="s">
        <v>65</v>
      </c>
      <c r="J35" s="9" t="s">
        <v>53</v>
      </c>
      <c r="K35" s="1398">
        <v>2741478.25</v>
      </c>
      <c r="L35" s="1398">
        <v>3062931.9</v>
      </c>
      <c r="M35" s="809" t="s">
        <v>98</v>
      </c>
      <c r="N35" s="809" t="s">
        <v>98</v>
      </c>
      <c r="O35" s="809" t="s">
        <v>98</v>
      </c>
      <c r="P35" s="1424">
        <v>1138108.21</v>
      </c>
      <c r="Q35" s="1398">
        <v>2003862.2383571602</v>
      </c>
      <c r="R35" s="1401">
        <f t="shared" ref="R35:R42" si="0">P35+Q35</f>
        <v>3141970.4483571602</v>
      </c>
      <c r="S35" s="1404">
        <f>R35-L35</f>
        <v>79038.548357160296</v>
      </c>
      <c r="T35" s="1375">
        <f>IFERROR(S35/L35*100,0)</f>
        <v>2.5804866362572505</v>
      </c>
      <c r="U35" s="1375">
        <f t="shared" ref="U35:U42" si="1">IFERROR(R35/$R$43*100,0)</f>
        <v>5340.8167486956518</v>
      </c>
      <c r="V35" s="787"/>
    </row>
    <row r="36" spans="1:22" ht="105" x14ac:dyDescent="0.25">
      <c r="A36" s="787">
        <v>19</v>
      </c>
      <c r="B36" s="8" t="s">
        <v>45</v>
      </c>
      <c r="C36" s="8" t="s">
        <v>2390</v>
      </c>
      <c r="D36" s="8" t="s">
        <v>2158</v>
      </c>
      <c r="E36" s="8" t="s">
        <v>2159</v>
      </c>
      <c r="F36" s="8" t="s">
        <v>2391</v>
      </c>
      <c r="G36" s="1433"/>
      <c r="H36" s="787" t="s">
        <v>2316</v>
      </c>
      <c r="I36" s="9" t="s">
        <v>65</v>
      </c>
      <c r="J36" s="9" t="s">
        <v>53</v>
      </c>
      <c r="K36" s="1400"/>
      <c r="L36" s="1400"/>
      <c r="M36" s="809" t="s">
        <v>98</v>
      </c>
      <c r="N36" s="809" t="s">
        <v>98</v>
      </c>
      <c r="O36" s="809" t="s">
        <v>98</v>
      </c>
      <c r="P36" s="1426"/>
      <c r="Q36" s="1400"/>
      <c r="R36" s="1403"/>
      <c r="S36" s="1406"/>
      <c r="T36" s="1377"/>
      <c r="U36" s="1377"/>
      <c r="V36" s="787"/>
    </row>
    <row r="37" spans="1:22" ht="55.5" hidden="1" customHeight="1" x14ac:dyDescent="0.25">
      <c r="A37" s="787">
        <v>20</v>
      </c>
      <c r="B37" s="792"/>
      <c r="C37" s="792"/>
      <c r="D37" s="792"/>
      <c r="E37" s="792"/>
      <c r="F37" s="792"/>
      <c r="G37" s="792"/>
      <c r="H37" s="793"/>
      <c r="I37" s="788" t="s">
        <v>65</v>
      </c>
      <c r="J37" s="788" t="s">
        <v>53</v>
      </c>
      <c r="K37" s="770"/>
      <c r="L37" s="770"/>
      <c r="M37" s="770"/>
      <c r="N37" s="770"/>
      <c r="O37" s="770"/>
      <c r="P37" s="770"/>
      <c r="Q37" s="770"/>
      <c r="R37" s="771">
        <f t="shared" si="0"/>
        <v>0</v>
      </c>
      <c r="S37" s="772">
        <f t="shared" ref="S37:S42" si="2">R37-K37</f>
        <v>0</v>
      </c>
      <c r="T37" s="798">
        <f t="shared" ref="T37:T42" si="3">IFERROR(S37/K37*100,0)</f>
        <v>0</v>
      </c>
      <c r="U37" s="798">
        <f t="shared" si="1"/>
        <v>0</v>
      </c>
      <c r="V37" s="792"/>
    </row>
    <row r="38" spans="1:22" ht="55.5" hidden="1" customHeight="1" x14ac:dyDescent="0.25">
      <c r="A38" s="787">
        <v>21</v>
      </c>
      <c r="B38" s="792"/>
      <c r="C38" s="792"/>
      <c r="D38" s="792"/>
      <c r="E38" s="792"/>
      <c r="F38" s="792"/>
      <c r="G38" s="792"/>
      <c r="H38" s="793"/>
      <c r="I38" s="788" t="s">
        <v>65</v>
      </c>
      <c r="J38" s="788" t="s">
        <v>53</v>
      </c>
      <c r="K38" s="770"/>
      <c r="L38" s="770"/>
      <c r="M38" s="770"/>
      <c r="N38" s="770"/>
      <c r="O38" s="770"/>
      <c r="P38" s="770"/>
      <c r="Q38" s="770"/>
      <c r="R38" s="771">
        <f t="shared" si="0"/>
        <v>0</v>
      </c>
      <c r="S38" s="772">
        <f t="shared" si="2"/>
        <v>0</v>
      </c>
      <c r="T38" s="798">
        <f t="shared" si="3"/>
        <v>0</v>
      </c>
      <c r="U38" s="798">
        <f t="shared" si="1"/>
        <v>0</v>
      </c>
      <c r="V38" s="792"/>
    </row>
    <row r="39" spans="1:22" ht="55.5" hidden="1" customHeight="1" x14ac:dyDescent="0.25">
      <c r="A39" s="787">
        <v>22</v>
      </c>
      <c r="B39" s="792"/>
      <c r="C39" s="792"/>
      <c r="D39" s="792"/>
      <c r="E39" s="792"/>
      <c r="F39" s="792"/>
      <c r="G39" s="792"/>
      <c r="H39" s="793"/>
      <c r="I39" s="788" t="s">
        <v>65</v>
      </c>
      <c r="J39" s="788" t="s">
        <v>53</v>
      </c>
      <c r="K39" s="770"/>
      <c r="L39" s="770"/>
      <c r="M39" s="770"/>
      <c r="N39" s="770"/>
      <c r="O39" s="770"/>
      <c r="P39" s="770"/>
      <c r="Q39" s="770"/>
      <c r="R39" s="771">
        <f t="shared" si="0"/>
        <v>0</v>
      </c>
      <c r="S39" s="772">
        <f t="shared" si="2"/>
        <v>0</v>
      </c>
      <c r="T39" s="798">
        <f t="shared" si="3"/>
        <v>0</v>
      </c>
      <c r="U39" s="798">
        <f t="shared" si="1"/>
        <v>0</v>
      </c>
      <c r="V39" s="792"/>
    </row>
    <row r="40" spans="1:22" ht="55.5" hidden="1" customHeight="1" x14ac:dyDescent="0.25">
      <c r="A40" s="787">
        <v>23</v>
      </c>
      <c r="B40" s="792"/>
      <c r="C40" s="792"/>
      <c r="D40" s="792"/>
      <c r="E40" s="792"/>
      <c r="F40" s="792"/>
      <c r="G40" s="792"/>
      <c r="H40" s="793"/>
      <c r="I40" s="788" t="s">
        <v>65</v>
      </c>
      <c r="J40" s="788" t="s">
        <v>53</v>
      </c>
      <c r="K40" s="770"/>
      <c r="L40" s="770"/>
      <c r="M40" s="770"/>
      <c r="N40" s="770"/>
      <c r="O40" s="770"/>
      <c r="P40" s="770"/>
      <c r="Q40" s="770"/>
      <c r="R40" s="771">
        <f t="shared" si="0"/>
        <v>0</v>
      </c>
      <c r="S40" s="772">
        <f t="shared" si="2"/>
        <v>0</v>
      </c>
      <c r="T40" s="798">
        <f t="shared" si="3"/>
        <v>0</v>
      </c>
      <c r="U40" s="798">
        <f t="shared" si="1"/>
        <v>0</v>
      </c>
      <c r="V40" s="792"/>
    </row>
    <row r="41" spans="1:22" ht="55.5" hidden="1" customHeight="1" x14ac:dyDescent="0.25">
      <c r="A41" s="787">
        <v>24</v>
      </c>
      <c r="B41" s="792"/>
      <c r="C41" s="792"/>
      <c r="D41" s="792"/>
      <c r="E41" s="792"/>
      <c r="F41" s="792"/>
      <c r="G41" s="792"/>
      <c r="H41" s="793"/>
      <c r="I41" s="788"/>
      <c r="J41" s="788"/>
      <c r="K41" s="770"/>
      <c r="L41" s="810"/>
      <c r="M41" s="785"/>
      <c r="N41" s="785"/>
      <c r="O41" s="785"/>
      <c r="P41" s="770"/>
      <c r="Q41" s="770"/>
      <c r="R41" s="771">
        <f t="shared" si="0"/>
        <v>0</v>
      </c>
      <c r="S41" s="772">
        <f t="shared" si="2"/>
        <v>0</v>
      </c>
      <c r="T41" s="798">
        <f t="shared" si="3"/>
        <v>0</v>
      </c>
      <c r="U41" s="798">
        <f t="shared" si="1"/>
        <v>0</v>
      </c>
      <c r="V41" s="792"/>
    </row>
    <row r="42" spans="1:22" ht="55.5" hidden="1" customHeight="1" x14ac:dyDescent="0.25">
      <c r="A42" s="787">
        <v>25</v>
      </c>
      <c r="B42" s="792"/>
      <c r="C42" s="792"/>
      <c r="D42" s="792"/>
      <c r="E42" s="792"/>
      <c r="F42" s="792"/>
      <c r="G42" s="792"/>
      <c r="H42" s="793"/>
      <c r="I42" s="788"/>
      <c r="J42" s="788"/>
      <c r="K42" s="770"/>
      <c r="L42" s="810"/>
      <c r="M42" s="785"/>
      <c r="N42" s="785"/>
      <c r="O42" s="785"/>
      <c r="P42" s="770"/>
      <c r="Q42" s="770"/>
      <c r="R42" s="771">
        <f t="shared" si="0"/>
        <v>0</v>
      </c>
      <c r="S42" s="772">
        <f t="shared" si="2"/>
        <v>0</v>
      </c>
      <c r="T42" s="798">
        <f t="shared" si="3"/>
        <v>0</v>
      </c>
      <c r="U42" s="798">
        <f t="shared" si="1"/>
        <v>0</v>
      </c>
      <c r="V42" s="792"/>
    </row>
    <row r="43" spans="1:22" s="758" customFormat="1" ht="24.75" customHeight="1" x14ac:dyDescent="0.4">
      <c r="A43" s="1388" t="s">
        <v>71</v>
      </c>
      <c r="B43" s="1389"/>
      <c r="C43" s="1389"/>
      <c r="D43" s="1389"/>
      <c r="E43" s="1389"/>
      <c r="F43" s="1389"/>
      <c r="G43" s="1389"/>
      <c r="H43" s="1389"/>
      <c r="I43" s="1389"/>
      <c r="J43" s="1390"/>
      <c r="K43" s="774">
        <f>SUM(K20:K36)</f>
        <v>2827478.25</v>
      </c>
      <c r="L43" s="774">
        <f>SUM(L20:L36)</f>
        <v>3151761.3</v>
      </c>
      <c r="M43" s="1388"/>
      <c r="N43" s="1389"/>
      <c r="O43" s="1389"/>
      <c r="P43" s="774">
        <f>SUM(P20:P34)</f>
        <v>0</v>
      </c>
      <c r="Q43" s="774">
        <f>SUM(Q20:Q34)</f>
        <v>58829.4</v>
      </c>
      <c r="R43" s="774">
        <f>SUM(R20:R34)</f>
        <v>58829.4</v>
      </c>
      <c r="S43" s="775">
        <f>R43-L43</f>
        <v>-3092931.9</v>
      </c>
      <c r="T43" s="756">
        <f>IFERROR(S43/K43*100,0)</f>
        <v>-109.38835338521172</v>
      </c>
      <c r="U43" s="756">
        <f>SUM(U20:U34)</f>
        <v>100</v>
      </c>
      <c r="V43" s="757"/>
    </row>
    <row r="44" spans="1:22" x14ac:dyDescent="0.4">
      <c r="A44" s="759" t="s">
        <v>72</v>
      </c>
      <c r="B44" s="759"/>
      <c r="C44" s="759"/>
      <c r="D44" s="759"/>
      <c r="E44" s="759"/>
      <c r="F44" s="759"/>
      <c r="G44" s="759"/>
      <c r="H44" s="759"/>
      <c r="I44" s="759"/>
      <c r="J44" s="759"/>
      <c r="K44" s="780"/>
      <c r="L44" s="811"/>
      <c r="M44" s="759"/>
      <c r="N44" s="759"/>
      <c r="O44" s="759"/>
      <c r="P44" s="781"/>
      <c r="Q44" s="781"/>
      <c r="R44" s="812"/>
      <c r="S44" s="759"/>
      <c r="T44" s="759"/>
      <c r="U44" s="759"/>
      <c r="V44" s="759"/>
    </row>
    <row r="45" spans="1:22" ht="36" customHeight="1" x14ac:dyDescent="0.25">
      <c r="A45" s="1378" t="s">
        <v>73</v>
      </c>
      <c r="B45" s="1379"/>
      <c r="C45" s="1379"/>
      <c r="D45" s="1379"/>
      <c r="E45" s="1379"/>
      <c r="F45" s="1379"/>
      <c r="G45" s="1379"/>
      <c r="H45" s="1379"/>
      <c r="I45" s="1379"/>
      <c r="J45" s="1379"/>
      <c r="K45" s="1379"/>
      <c r="L45" s="1379"/>
      <c r="M45" s="1379"/>
      <c r="N45" s="1379"/>
      <c r="O45" s="1379"/>
      <c r="P45" s="1379"/>
      <c r="Q45" s="1379"/>
      <c r="R45" s="1379"/>
      <c r="S45" s="1379"/>
      <c r="T45" s="1379"/>
      <c r="U45" s="1379"/>
      <c r="V45" s="1380"/>
    </row>
    <row r="46" spans="1:22" ht="95.25" customHeight="1" x14ac:dyDescent="0.4">
      <c r="A46" s="1381"/>
      <c r="B46" s="1382"/>
      <c r="C46" s="1382"/>
      <c r="D46" s="1382"/>
      <c r="E46" s="1382"/>
      <c r="F46" s="1382"/>
      <c r="G46" s="1382"/>
      <c r="H46" s="1382"/>
      <c r="I46" s="1382"/>
      <c r="J46" s="1382"/>
      <c r="K46" s="1382"/>
      <c r="L46" s="1382"/>
      <c r="M46" s="1382"/>
      <c r="N46" s="1382"/>
      <c r="O46" s="1382"/>
      <c r="P46" s="1382"/>
      <c r="Q46" s="1382"/>
      <c r="R46" s="1382"/>
      <c r="S46" s="1382"/>
      <c r="T46" s="1382"/>
      <c r="U46" s="1382"/>
      <c r="V46" s="1383"/>
    </row>
    <row r="47" spans="1:22" ht="15" hidden="1" customHeight="1" x14ac:dyDescent="0.4">
      <c r="A47" s="1429" t="s">
        <v>74</v>
      </c>
      <c r="B47" s="1429"/>
      <c r="C47" s="1429"/>
      <c r="D47" s="1429"/>
      <c r="E47" s="1429"/>
      <c r="F47" s="1429"/>
      <c r="G47" s="1429"/>
      <c r="H47" s="1429"/>
      <c r="I47" s="1429"/>
      <c r="J47" s="804"/>
      <c r="K47" s="804"/>
      <c r="L47" s="804"/>
      <c r="M47" s="1434"/>
      <c r="N47" s="1435"/>
      <c r="O47" s="1436"/>
      <c r="P47" s="804"/>
      <c r="Q47" s="804"/>
      <c r="R47" s="804"/>
      <c r="S47" s="804"/>
      <c r="T47" s="804"/>
      <c r="U47" s="804"/>
      <c r="V47" s="804"/>
    </row>
    <row r="48" spans="1:22" ht="15" hidden="1" customHeight="1" x14ac:dyDescent="0.4">
      <c r="A48" s="805" t="s">
        <v>75</v>
      </c>
      <c r="B48" s="805"/>
      <c r="C48" s="1430" t="s">
        <v>76</v>
      </c>
      <c r="D48" s="1430"/>
      <c r="E48" s="1430"/>
      <c r="F48" s="1430"/>
      <c r="G48" s="1430"/>
      <c r="H48" s="1430"/>
      <c r="I48" s="1430"/>
      <c r="M48" s="746"/>
      <c r="N48" s="746"/>
      <c r="O48" s="746"/>
      <c r="V48" s="746"/>
    </row>
    <row r="49" spans="1:22" ht="15" hidden="1" customHeight="1" x14ac:dyDescent="0.4">
      <c r="A49" s="805" t="s">
        <v>77</v>
      </c>
      <c r="B49" s="805"/>
      <c r="C49" s="1430" t="s">
        <v>78</v>
      </c>
      <c r="D49" s="1430"/>
      <c r="E49" s="1430"/>
      <c r="F49" s="1430"/>
      <c r="G49" s="1430"/>
      <c r="H49" s="1430"/>
      <c r="I49" s="1430"/>
      <c r="M49" s="746"/>
      <c r="N49" s="746"/>
      <c r="O49" s="746"/>
      <c r="V49" s="746"/>
    </row>
    <row r="50" spans="1:22" ht="15" hidden="1" customHeight="1" x14ac:dyDescent="0.4">
      <c r="A50" s="805" t="s">
        <v>79</v>
      </c>
      <c r="B50" s="805"/>
      <c r="C50" s="1430" t="s">
        <v>80</v>
      </c>
      <c r="D50" s="1430"/>
      <c r="E50" s="1430"/>
      <c r="F50" s="1430"/>
      <c r="G50" s="1430"/>
      <c r="H50" s="1430"/>
      <c r="I50" s="1430"/>
      <c r="M50" s="785"/>
      <c r="N50" s="785"/>
      <c r="O50" s="785"/>
      <c r="V50" s="746"/>
    </row>
    <row r="51" spans="1:22" ht="15" hidden="1" customHeight="1" x14ac:dyDescent="0.4">
      <c r="A51" s="805" t="s">
        <v>81</v>
      </c>
      <c r="B51" s="805"/>
      <c r="C51" s="1430" t="s">
        <v>82</v>
      </c>
      <c r="D51" s="1430"/>
      <c r="E51" s="1430"/>
      <c r="F51" s="1430"/>
      <c r="G51" s="1430"/>
      <c r="H51" s="1430"/>
      <c r="I51" s="1430"/>
      <c r="M51" s="785"/>
      <c r="N51" s="785"/>
      <c r="O51" s="785"/>
      <c r="V51" s="746"/>
    </row>
    <row r="52" spans="1:22" ht="35.25" customHeight="1" x14ac:dyDescent="0.4">
      <c r="M52" s="785"/>
      <c r="N52" s="785"/>
      <c r="O52" s="785"/>
    </row>
    <row r="53" spans="1:22" x14ac:dyDescent="0.4">
      <c r="M53" s="785"/>
      <c r="N53" s="785"/>
      <c r="O53" s="785"/>
    </row>
    <row r="54" spans="1:22" x14ac:dyDescent="0.4">
      <c r="M54" s="785"/>
      <c r="N54" s="785"/>
      <c r="O54" s="785"/>
    </row>
    <row r="55" spans="1:22" x14ac:dyDescent="0.4">
      <c r="M55" s="785"/>
      <c r="N55" s="785"/>
      <c r="O55" s="785"/>
    </row>
    <row r="56" spans="1:22" x14ac:dyDescent="0.4">
      <c r="M56" s="785"/>
      <c r="N56" s="785"/>
      <c r="O56" s="785"/>
    </row>
    <row r="57" spans="1:22" x14ac:dyDescent="0.4">
      <c r="M57" s="785"/>
      <c r="N57" s="785"/>
      <c r="O57" s="785"/>
    </row>
    <row r="58" spans="1:22" x14ac:dyDescent="0.4">
      <c r="M58" s="785"/>
      <c r="N58" s="785"/>
      <c r="O58" s="785"/>
    </row>
    <row r="59" spans="1:22" x14ac:dyDescent="0.4">
      <c r="M59" s="785"/>
      <c r="N59" s="785"/>
      <c r="O59" s="785"/>
    </row>
    <row r="60" spans="1:22" x14ac:dyDescent="0.4">
      <c r="M60" s="785"/>
      <c r="N60" s="785"/>
      <c r="O60" s="785"/>
    </row>
    <row r="61" spans="1:22" x14ac:dyDescent="0.4">
      <c r="M61" s="785"/>
      <c r="N61" s="785"/>
      <c r="O61" s="785"/>
    </row>
    <row r="62" spans="1:22" x14ac:dyDescent="0.4">
      <c r="M62" s="785"/>
      <c r="N62" s="785"/>
      <c r="O62" s="785"/>
    </row>
    <row r="63" spans="1:22" x14ac:dyDescent="0.4">
      <c r="M63" s="785"/>
      <c r="N63" s="785"/>
      <c r="O63" s="785"/>
    </row>
    <row r="64" spans="1:22" x14ac:dyDescent="0.4">
      <c r="M64" s="785"/>
      <c r="N64" s="785"/>
      <c r="O64" s="785"/>
    </row>
    <row r="65" spans="13:15" x14ac:dyDescent="0.4">
      <c r="M65" s="785"/>
      <c r="N65" s="785"/>
      <c r="O65" s="785"/>
    </row>
    <row r="66" spans="13:15" x14ac:dyDescent="0.4">
      <c r="M66" s="785"/>
      <c r="N66" s="785"/>
      <c r="O66" s="785"/>
    </row>
    <row r="67" spans="13:15" x14ac:dyDescent="0.4">
      <c r="M67" s="785"/>
      <c r="N67" s="785"/>
      <c r="O67" s="785"/>
    </row>
    <row r="68" spans="13:15" x14ac:dyDescent="0.4">
      <c r="M68" s="785"/>
      <c r="N68" s="785"/>
      <c r="O68" s="785"/>
    </row>
    <row r="69" spans="13:15" x14ac:dyDescent="0.4">
      <c r="M69" s="785"/>
      <c r="N69" s="785"/>
      <c r="O69" s="785"/>
    </row>
    <row r="70" spans="13:15" x14ac:dyDescent="0.4">
      <c r="M70" s="785"/>
      <c r="N70" s="785"/>
      <c r="O70" s="785"/>
    </row>
    <row r="71" spans="13:15" x14ac:dyDescent="0.4">
      <c r="M71" s="785"/>
      <c r="N71" s="785"/>
      <c r="O71" s="785"/>
    </row>
    <row r="72" spans="13:15" x14ac:dyDescent="0.4">
      <c r="M72" s="785"/>
      <c r="N72" s="785"/>
      <c r="O72" s="785"/>
    </row>
    <row r="73" spans="13:15" x14ac:dyDescent="0.4">
      <c r="M73" s="785"/>
      <c r="N73" s="785"/>
      <c r="O73" s="785"/>
    </row>
    <row r="74" spans="13:15" x14ac:dyDescent="0.4">
      <c r="M74" s="785"/>
      <c r="N74" s="785"/>
      <c r="O74" s="785"/>
    </row>
    <row r="75" spans="13:15" x14ac:dyDescent="0.4">
      <c r="M75" s="785"/>
      <c r="N75" s="785"/>
      <c r="O75" s="785"/>
    </row>
    <row r="76" spans="13:15" x14ac:dyDescent="0.4">
      <c r="M76" s="785"/>
      <c r="N76" s="785"/>
      <c r="O76" s="785"/>
    </row>
    <row r="77" spans="13:15" x14ac:dyDescent="0.4">
      <c r="M77" s="785"/>
      <c r="N77" s="785"/>
      <c r="O77" s="785"/>
    </row>
    <row r="78" spans="13:15" x14ac:dyDescent="0.4">
      <c r="M78" s="785"/>
      <c r="N78" s="785"/>
      <c r="O78" s="785"/>
    </row>
    <row r="79" spans="13:15" x14ac:dyDescent="0.4">
      <c r="M79" s="785"/>
      <c r="N79" s="785"/>
      <c r="O79" s="785"/>
    </row>
    <row r="80" spans="13:15" x14ac:dyDescent="0.4">
      <c r="M80" s="785"/>
      <c r="N80" s="785"/>
      <c r="O80" s="785"/>
    </row>
    <row r="81" spans="13:15" x14ac:dyDescent="0.4">
      <c r="M81" s="785"/>
      <c r="N81" s="785"/>
      <c r="O81" s="785"/>
    </row>
    <row r="82" spans="13:15" x14ac:dyDescent="0.4">
      <c r="M82" s="785"/>
      <c r="N82" s="785"/>
      <c r="O82" s="785"/>
    </row>
    <row r="83" spans="13:15" x14ac:dyDescent="0.4">
      <c r="M83" s="785"/>
      <c r="N83" s="785"/>
      <c r="O83" s="785"/>
    </row>
    <row r="84" spans="13:15" x14ac:dyDescent="0.4">
      <c r="M84" s="785"/>
      <c r="N84" s="785"/>
      <c r="O84" s="785"/>
    </row>
    <row r="85" spans="13:15" x14ac:dyDescent="0.4">
      <c r="M85" s="785"/>
      <c r="N85" s="785"/>
      <c r="O85" s="785"/>
    </row>
    <row r="86" spans="13:15" x14ac:dyDescent="0.4">
      <c r="M86" s="785"/>
      <c r="N86" s="785"/>
      <c r="O86" s="785"/>
    </row>
    <row r="87" spans="13:15" x14ac:dyDescent="0.4">
      <c r="M87" s="785"/>
      <c r="N87" s="785"/>
      <c r="O87" s="785"/>
    </row>
    <row r="88" spans="13:15" x14ac:dyDescent="0.4">
      <c r="M88" s="785"/>
      <c r="N88" s="785"/>
      <c r="O88" s="785"/>
    </row>
    <row r="89" spans="13:15" x14ac:dyDescent="0.4">
      <c r="M89" s="785"/>
      <c r="N89" s="785"/>
      <c r="O89" s="785"/>
    </row>
    <row r="90" spans="13:15" x14ac:dyDescent="0.4">
      <c r="M90" s="785"/>
      <c r="N90" s="785"/>
      <c r="O90" s="785"/>
    </row>
    <row r="91" spans="13:15" x14ac:dyDescent="0.4">
      <c r="M91" s="785"/>
      <c r="N91" s="785"/>
      <c r="O91" s="785"/>
    </row>
    <row r="92" spans="13:15" x14ac:dyDescent="0.4">
      <c r="M92" s="785"/>
      <c r="N92" s="785"/>
      <c r="O92" s="785"/>
    </row>
    <row r="93" spans="13:15" x14ac:dyDescent="0.4">
      <c r="M93" s="785"/>
      <c r="N93" s="785"/>
      <c r="O93" s="785"/>
    </row>
    <row r="94" spans="13:15" x14ac:dyDescent="0.4">
      <c r="M94" s="785"/>
      <c r="N94" s="785"/>
      <c r="O94" s="785"/>
    </row>
    <row r="95" spans="13:15" x14ac:dyDescent="0.4">
      <c r="M95" s="785"/>
      <c r="N95" s="785"/>
      <c r="O95" s="785"/>
    </row>
    <row r="96" spans="13:15" x14ac:dyDescent="0.4">
      <c r="M96" s="785"/>
      <c r="N96" s="785"/>
      <c r="O96" s="785"/>
    </row>
    <row r="97" spans="13:15" x14ac:dyDescent="0.4">
      <c r="M97" s="785"/>
      <c r="N97" s="785"/>
      <c r="O97" s="785"/>
    </row>
    <row r="98" spans="13:15" x14ac:dyDescent="0.4">
      <c r="M98" s="785"/>
      <c r="N98" s="785"/>
      <c r="O98" s="785"/>
    </row>
    <row r="99" spans="13:15" x14ac:dyDescent="0.4">
      <c r="M99" s="785"/>
      <c r="N99" s="785"/>
      <c r="O99" s="785"/>
    </row>
    <row r="100" spans="13:15" x14ac:dyDescent="0.4">
      <c r="M100" s="785"/>
      <c r="N100" s="785"/>
      <c r="O100" s="785"/>
    </row>
    <row r="101" spans="13:15" x14ac:dyDescent="0.4">
      <c r="M101" s="785"/>
      <c r="N101" s="785"/>
      <c r="O101" s="785"/>
    </row>
    <row r="102" spans="13:15" x14ac:dyDescent="0.4">
      <c r="M102" s="785"/>
      <c r="N102" s="785"/>
      <c r="O102" s="785"/>
    </row>
    <row r="103" spans="13:15" x14ac:dyDescent="0.4">
      <c r="M103" s="785"/>
      <c r="N103" s="785"/>
      <c r="O103" s="785"/>
    </row>
    <row r="104" spans="13:15" x14ac:dyDescent="0.4">
      <c r="M104" s="785"/>
      <c r="N104" s="785"/>
      <c r="O104" s="785"/>
    </row>
    <row r="105" spans="13:15" x14ac:dyDescent="0.4">
      <c r="M105" s="785"/>
      <c r="N105" s="785"/>
      <c r="O105" s="785"/>
    </row>
    <row r="106" spans="13:15" x14ac:dyDescent="0.4">
      <c r="M106" s="785"/>
      <c r="N106" s="785"/>
      <c r="O106" s="785"/>
    </row>
    <row r="107" spans="13:15" x14ac:dyDescent="0.4">
      <c r="M107" s="785"/>
      <c r="N107" s="785"/>
      <c r="O107" s="785"/>
    </row>
    <row r="108" spans="13:15" x14ac:dyDescent="0.4">
      <c r="M108" s="785"/>
      <c r="N108" s="785"/>
      <c r="O108" s="785"/>
    </row>
    <row r="109" spans="13:15" x14ac:dyDescent="0.4">
      <c r="M109" s="785"/>
      <c r="N109" s="785"/>
      <c r="O109" s="785"/>
    </row>
    <row r="110" spans="13:15" x14ac:dyDescent="0.4">
      <c r="M110" s="785"/>
      <c r="N110" s="785"/>
      <c r="O110" s="785"/>
    </row>
    <row r="111" spans="13:15" x14ac:dyDescent="0.4">
      <c r="M111" s="785"/>
      <c r="N111" s="785"/>
      <c r="O111" s="785"/>
    </row>
    <row r="112" spans="13:15" x14ac:dyDescent="0.4">
      <c r="M112" s="785"/>
      <c r="N112" s="785"/>
      <c r="O112" s="785"/>
    </row>
    <row r="113" spans="13:15" x14ac:dyDescent="0.4">
      <c r="M113" s="785"/>
      <c r="N113" s="785"/>
      <c r="O113" s="785"/>
    </row>
    <row r="114" spans="13:15" x14ac:dyDescent="0.4">
      <c r="M114" s="785"/>
      <c r="N114" s="785"/>
      <c r="O114" s="785"/>
    </row>
    <row r="115" spans="13:15" x14ac:dyDescent="0.4">
      <c r="M115" s="785"/>
      <c r="N115" s="785"/>
      <c r="O115" s="785"/>
    </row>
    <row r="116" spans="13:15" x14ac:dyDescent="0.4">
      <c r="M116" s="785"/>
      <c r="N116" s="785"/>
      <c r="O116" s="785"/>
    </row>
    <row r="117" spans="13:15" x14ac:dyDescent="0.4">
      <c r="M117" s="785"/>
      <c r="N117" s="785"/>
      <c r="O117" s="785"/>
    </row>
    <row r="118" spans="13:15" x14ac:dyDescent="0.4">
      <c r="M118" s="785"/>
      <c r="N118" s="785"/>
      <c r="O118" s="785"/>
    </row>
    <row r="119" spans="13:15" x14ac:dyDescent="0.4">
      <c r="M119" s="785"/>
      <c r="N119" s="785"/>
      <c r="O119" s="785"/>
    </row>
    <row r="120" spans="13:15" x14ac:dyDescent="0.4">
      <c r="M120" s="785"/>
      <c r="N120" s="785"/>
      <c r="O120" s="785"/>
    </row>
    <row r="121" spans="13:15" x14ac:dyDescent="0.4">
      <c r="M121" s="785"/>
      <c r="N121" s="785"/>
      <c r="O121" s="785"/>
    </row>
    <row r="122" spans="13:15" x14ac:dyDescent="0.4">
      <c r="M122" s="785"/>
      <c r="N122" s="785"/>
      <c r="O122" s="785"/>
    </row>
    <row r="123" spans="13:15" x14ac:dyDescent="0.4">
      <c r="M123" s="785"/>
      <c r="N123" s="785"/>
      <c r="O123" s="785"/>
    </row>
    <row r="124" spans="13:15" x14ac:dyDescent="0.4">
      <c r="M124" s="785"/>
      <c r="N124" s="785"/>
      <c r="O124" s="785"/>
    </row>
    <row r="125" spans="13:15" x14ac:dyDescent="0.4">
      <c r="M125" s="785"/>
      <c r="N125" s="785"/>
      <c r="O125" s="785"/>
    </row>
    <row r="126" spans="13:15" x14ac:dyDescent="0.4">
      <c r="M126" s="785"/>
      <c r="N126" s="785"/>
      <c r="O126" s="785"/>
    </row>
    <row r="127" spans="13:15" x14ac:dyDescent="0.4">
      <c r="M127" s="785"/>
      <c r="N127" s="785"/>
      <c r="O127" s="785"/>
    </row>
    <row r="128" spans="13:15" x14ac:dyDescent="0.4">
      <c r="M128" s="785"/>
      <c r="N128" s="785"/>
      <c r="O128" s="785"/>
    </row>
    <row r="129" spans="13:15" x14ac:dyDescent="0.4">
      <c r="M129" s="785"/>
      <c r="N129" s="785"/>
      <c r="O129" s="785"/>
    </row>
    <row r="130" spans="13:15" x14ac:dyDescent="0.4">
      <c r="M130" s="785"/>
      <c r="N130" s="785"/>
      <c r="O130" s="785"/>
    </row>
    <row r="131" spans="13:15" x14ac:dyDescent="0.4">
      <c r="M131" s="785"/>
      <c r="N131" s="785"/>
      <c r="O131" s="785"/>
    </row>
    <row r="132" spans="13:15" x14ac:dyDescent="0.4">
      <c r="M132" s="785"/>
      <c r="N132" s="785"/>
      <c r="O132" s="785"/>
    </row>
    <row r="133" spans="13:15" x14ac:dyDescent="0.4">
      <c r="M133" s="785"/>
      <c r="N133" s="785"/>
      <c r="O133" s="785"/>
    </row>
    <row r="134" spans="13:15" x14ac:dyDescent="0.4">
      <c r="M134" s="785"/>
      <c r="N134" s="785"/>
      <c r="O134" s="785"/>
    </row>
    <row r="135" spans="13:15" x14ac:dyDescent="0.4">
      <c r="M135" s="785"/>
      <c r="N135" s="785"/>
      <c r="O135" s="785"/>
    </row>
    <row r="136" spans="13:15" x14ac:dyDescent="0.4">
      <c r="M136" s="785"/>
      <c r="N136" s="785"/>
      <c r="O136" s="785"/>
    </row>
    <row r="137" spans="13:15" x14ac:dyDescent="0.4">
      <c r="M137" s="785"/>
      <c r="N137" s="785"/>
      <c r="O137" s="785"/>
    </row>
    <row r="138" spans="13:15" x14ac:dyDescent="0.4">
      <c r="M138" s="785"/>
      <c r="N138" s="785"/>
      <c r="O138" s="785"/>
    </row>
    <row r="139" spans="13:15" x14ac:dyDescent="0.4">
      <c r="M139" s="785"/>
      <c r="N139" s="785"/>
      <c r="O139" s="785"/>
    </row>
    <row r="140" spans="13:15" x14ac:dyDescent="0.4">
      <c r="M140" s="785"/>
      <c r="N140" s="785"/>
      <c r="O140" s="785"/>
    </row>
    <row r="141" spans="13:15" x14ac:dyDescent="0.4">
      <c r="M141" s="785"/>
      <c r="N141" s="785"/>
      <c r="O141" s="785"/>
    </row>
    <row r="142" spans="13:15" x14ac:dyDescent="0.4">
      <c r="M142" s="785"/>
      <c r="N142" s="785"/>
      <c r="O142" s="785"/>
    </row>
    <row r="143" spans="13:15" x14ac:dyDescent="0.4">
      <c r="M143" s="785"/>
      <c r="N143" s="785"/>
      <c r="O143" s="785"/>
    </row>
    <row r="144" spans="13:15" x14ac:dyDescent="0.4">
      <c r="M144" s="785"/>
      <c r="N144" s="785"/>
      <c r="O144" s="785"/>
    </row>
    <row r="145" spans="13:15" x14ac:dyDescent="0.4">
      <c r="M145" s="785"/>
      <c r="N145" s="785"/>
      <c r="O145" s="785"/>
    </row>
    <row r="146" spans="13:15" x14ac:dyDescent="0.4">
      <c r="M146" s="785"/>
      <c r="N146" s="785"/>
      <c r="O146" s="785"/>
    </row>
    <row r="147" spans="13:15" x14ac:dyDescent="0.4">
      <c r="M147" s="785"/>
      <c r="N147" s="785"/>
      <c r="O147" s="785"/>
    </row>
    <row r="148" spans="13:15" x14ac:dyDescent="0.4">
      <c r="M148" s="785"/>
      <c r="N148" s="785"/>
      <c r="O148" s="785"/>
    </row>
    <row r="149" spans="13:15" x14ac:dyDescent="0.4">
      <c r="M149" s="785"/>
      <c r="N149" s="785"/>
      <c r="O149" s="785"/>
    </row>
    <row r="150" spans="13:15" x14ac:dyDescent="0.4">
      <c r="M150" s="785"/>
      <c r="N150" s="785"/>
      <c r="O150" s="785"/>
    </row>
    <row r="151" spans="13:15" x14ac:dyDescent="0.4">
      <c r="M151" s="785"/>
      <c r="N151" s="785"/>
      <c r="O151" s="785"/>
    </row>
    <row r="152" spans="13:15" x14ac:dyDescent="0.4">
      <c r="M152" s="785"/>
      <c r="N152" s="785"/>
      <c r="O152" s="785"/>
    </row>
    <row r="153" spans="13:15" x14ac:dyDescent="0.4">
      <c r="M153" s="785"/>
      <c r="N153" s="785"/>
      <c r="O153" s="785"/>
    </row>
    <row r="154" spans="13:15" x14ac:dyDescent="0.4">
      <c r="M154" s="785"/>
      <c r="N154" s="785"/>
      <c r="O154" s="785"/>
    </row>
    <row r="155" spans="13:15" x14ac:dyDescent="0.4">
      <c r="M155" s="785"/>
      <c r="N155" s="785"/>
      <c r="O155" s="785"/>
    </row>
    <row r="156" spans="13:15" x14ac:dyDescent="0.4">
      <c r="M156" s="785"/>
      <c r="N156" s="785"/>
      <c r="O156" s="785"/>
    </row>
    <row r="157" spans="13:15" x14ac:dyDescent="0.4">
      <c r="M157" s="785"/>
      <c r="N157" s="785"/>
      <c r="O157" s="785"/>
    </row>
    <row r="158" spans="13:15" x14ac:dyDescent="0.4">
      <c r="M158" s="785"/>
      <c r="N158" s="785"/>
      <c r="O158" s="785"/>
    </row>
    <row r="159" spans="13:15" x14ac:dyDescent="0.4">
      <c r="M159" s="785"/>
      <c r="N159" s="785"/>
      <c r="O159" s="785"/>
    </row>
    <row r="160" spans="13:15" x14ac:dyDescent="0.4">
      <c r="M160" s="785"/>
      <c r="N160" s="785"/>
      <c r="O160" s="785"/>
    </row>
    <row r="161" spans="13:15" x14ac:dyDescent="0.4">
      <c r="M161" s="785"/>
      <c r="N161" s="785"/>
      <c r="O161" s="785"/>
    </row>
    <row r="162" spans="13:15" x14ac:dyDescent="0.4">
      <c r="M162" s="785"/>
      <c r="N162" s="785"/>
      <c r="O162" s="785"/>
    </row>
    <row r="163" spans="13:15" x14ac:dyDescent="0.4">
      <c r="M163" s="785"/>
      <c r="N163" s="785"/>
      <c r="O163" s="785"/>
    </row>
    <row r="164" spans="13:15" x14ac:dyDescent="0.4">
      <c r="M164" s="785"/>
      <c r="N164" s="785"/>
      <c r="O164" s="785"/>
    </row>
    <row r="165" spans="13:15" x14ac:dyDescent="0.4">
      <c r="M165" s="785"/>
      <c r="N165" s="785"/>
      <c r="O165" s="785"/>
    </row>
    <row r="166" spans="13:15" x14ac:dyDescent="0.4">
      <c r="M166" s="785"/>
      <c r="N166" s="785"/>
      <c r="O166" s="785"/>
    </row>
    <row r="167" spans="13:15" x14ac:dyDescent="0.4">
      <c r="M167" s="785"/>
      <c r="N167" s="785"/>
      <c r="O167" s="785"/>
    </row>
    <row r="168" spans="13:15" x14ac:dyDescent="0.4">
      <c r="M168" s="785"/>
      <c r="N168" s="785"/>
      <c r="O168" s="785"/>
    </row>
    <row r="169" spans="13:15" x14ac:dyDescent="0.4">
      <c r="M169" s="785"/>
      <c r="N169" s="785"/>
      <c r="O169" s="785"/>
    </row>
    <row r="170" spans="13:15" x14ac:dyDescent="0.4">
      <c r="M170" s="785"/>
      <c r="N170" s="785"/>
      <c r="O170" s="785"/>
    </row>
    <row r="171" spans="13:15" x14ac:dyDescent="0.4">
      <c r="M171" s="785"/>
      <c r="N171" s="785"/>
      <c r="O171" s="785"/>
    </row>
    <row r="172" spans="13:15" x14ac:dyDescent="0.4">
      <c r="M172" s="785"/>
      <c r="N172" s="785"/>
      <c r="O172" s="785"/>
    </row>
    <row r="173" spans="13:15" x14ac:dyDescent="0.4">
      <c r="M173" s="785"/>
      <c r="N173" s="785"/>
      <c r="O173" s="785"/>
    </row>
    <row r="174" spans="13:15" x14ac:dyDescent="0.4">
      <c r="M174" s="785"/>
      <c r="N174" s="785"/>
      <c r="O174" s="785"/>
    </row>
    <row r="175" spans="13:15" x14ac:dyDescent="0.4">
      <c r="M175" s="785"/>
      <c r="N175" s="785"/>
      <c r="O175" s="785"/>
    </row>
    <row r="176" spans="13:15" x14ac:dyDescent="0.4">
      <c r="M176" s="785"/>
      <c r="N176" s="785"/>
      <c r="O176" s="785"/>
    </row>
    <row r="177" spans="13:15" x14ac:dyDescent="0.4">
      <c r="M177" s="785"/>
      <c r="N177" s="785"/>
      <c r="O177" s="785"/>
    </row>
    <row r="178" spans="13:15" x14ac:dyDescent="0.4">
      <c r="M178" s="785"/>
      <c r="N178" s="785"/>
      <c r="O178" s="785"/>
    </row>
    <row r="179" spans="13:15" x14ac:dyDescent="0.4">
      <c r="M179" s="785"/>
      <c r="N179" s="785"/>
      <c r="O179" s="785"/>
    </row>
    <row r="180" spans="13:15" x14ac:dyDescent="0.4">
      <c r="M180" s="785"/>
      <c r="N180" s="785"/>
      <c r="O180" s="785"/>
    </row>
    <row r="181" spans="13:15" x14ac:dyDescent="0.4">
      <c r="M181" s="785"/>
      <c r="N181" s="785"/>
      <c r="O181" s="785"/>
    </row>
    <row r="182" spans="13:15" x14ac:dyDescent="0.4">
      <c r="M182" s="785"/>
      <c r="N182" s="785"/>
      <c r="O182" s="785"/>
    </row>
    <row r="183" spans="13:15" x14ac:dyDescent="0.4">
      <c r="M183" s="785"/>
      <c r="N183" s="785"/>
      <c r="O183" s="785"/>
    </row>
    <row r="184" spans="13:15" x14ac:dyDescent="0.4">
      <c r="M184" s="785"/>
      <c r="N184" s="785"/>
      <c r="O184" s="785"/>
    </row>
    <row r="185" spans="13:15" x14ac:dyDescent="0.4">
      <c r="M185" s="785"/>
      <c r="N185" s="785"/>
      <c r="O185" s="785"/>
    </row>
    <row r="186" spans="13:15" x14ac:dyDescent="0.4">
      <c r="M186" s="785"/>
      <c r="N186" s="785"/>
      <c r="O186" s="785"/>
    </row>
    <row r="187" spans="13:15" x14ac:dyDescent="0.4">
      <c r="M187" s="785"/>
      <c r="N187" s="785"/>
      <c r="O187" s="785"/>
    </row>
    <row r="188" spans="13:15" x14ac:dyDescent="0.4">
      <c r="M188" s="785"/>
      <c r="N188" s="785"/>
      <c r="O188" s="785"/>
    </row>
    <row r="189" spans="13:15" x14ac:dyDescent="0.4">
      <c r="M189" s="785"/>
      <c r="N189" s="785"/>
      <c r="O189" s="785"/>
    </row>
    <row r="190" spans="13:15" x14ac:dyDescent="0.4">
      <c r="M190" s="785"/>
      <c r="N190" s="785"/>
      <c r="O190" s="785"/>
    </row>
    <row r="191" spans="13:15" x14ac:dyDescent="0.4">
      <c r="M191" s="785"/>
      <c r="N191" s="785"/>
      <c r="O191" s="785"/>
    </row>
    <row r="192" spans="13:15" x14ac:dyDescent="0.4">
      <c r="M192" s="785"/>
      <c r="N192" s="785"/>
      <c r="O192" s="785"/>
    </row>
    <row r="193" spans="13:15" x14ac:dyDescent="0.4">
      <c r="M193" s="785"/>
      <c r="N193" s="785"/>
      <c r="O193" s="785"/>
    </row>
    <row r="194" spans="13:15" x14ac:dyDescent="0.4">
      <c r="M194" s="785"/>
      <c r="N194" s="785"/>
      <c r="O194" s="785"/>
    </row>
    <row r="195" spans="13:15" x14ac:dyDescent="0.4">
      <c r="M195" s="785"/>
      <c r="N195" s="785"/>
      <c r="O195" s="785"/>
    </row>
    <row r="196" spans="13:15" x14ac:dyDescent="0.4">
      <c r="M196" s="785"/>
      <c r="N196" s="785"/>
      <c r="O196" s="785"/>
    </row>
    <row r="197" spans="13:15" x14ac:dyDescent="0.4">
      <c r="M197" s="785"/>
      <c r="N197" s="785"/>
      <c r="O197" s="785"/>
    </row>
    <row r="198" spans="13:15" x14ac:dyDescent="0.4">
      <c r="M198" s="785"/>
      <c r="N198" s="785"/>
      <c r="O198" s="785"/>
    </row>
    <row r="199" spans="13:15" x14ac:dyDescent="0.4">
      <c r="M199" s="785"/>
      <c r="N199" s="785"/>
      <c r="O199" s="785"/>
    </row>
    <row r="200" spans="13:15" x14ac:dyDescent="0.4">
      <c r="M200" s="785"/>
      <c r="N200" s="785"/>
      <c r="O200" s="785"/>
    </row>
    <row r="201" spans="13:15" x14ac:dyDescent="0.4">
      <c r="M201" s="785"/>
      <c r="N201" s="785"/>
      <c r="O201" s="785"/>
    </row>
    <row r="202" spans="13:15" x14ac:dyDescent="0.4">
      <c r="M202" s="785"/>
      <c r="N202" s="785"/>
      <c r="O202" s="785"/>
    </row>
    <row r="203" spans="13:15" x14ac:dyDescent="0.4">
      <c r="M203" s="785"/>
      <c r="N203" s="785"/>
      <c r="O203" s="785"/>
    </row>
    <row r="204" spans="13:15" x14ac:dyDescent="0.4">
      <c r="M204" s="785"/>
      <c r="N204" s="785"/>
      <c r="O204" s="785"/>
    </row>
    <row r="205" spans="13:15" x14ac:dyDescent="0.4">
      <c r="M205" s="785"/>
      <c r="N205" s="785"/>
      <c r="O205" s="785"/>
    </row>
    <row r="206" spans="13:15" x14ac:dyDescent="0.4">
      <c r="M206" s="785"/>
      <c r="N206" s="785"/>
      <c r="O206" s="785"/>
    </row>
    <row r="207" spans="13:15" x14ac:dyDescent="0.4">
      <c r="M207" s="785"/>
      <c r="N207" s="785"/>
      <c r="O207" s="785"/>
    </row>
    <row r="208" spans="13:15" x14ac:dyDescent="0.4">
      <c r="M208" s="785"/>
      <c r="N208" s="785"/>
      <c r="O208" s="785"/>
    </row>
    <row r="209" spans="13:15" x14ac:dyDescent="0.4">
      <c r="M209" s="785"/>
      <c r="N209" s="785"/>
      <c r="O209" s="785"/>
    </row>
    <row r="210" spans="13:15" x14ac:dyDescent="0.4">
      <c r="M210" s="785"/>
      <c r="N210" s="785"/>
      <c r="O210" s="785"/>
    </row>
    <row r="211" spans="13:15" x14ac:dyDescent="0.4">
      <c r="M211" s="785"/>
      <c r="N211" s="785"/>
      <c r="O211" s="785"/>
    </row>
    <row r="212" spans="13:15" x14ac:dyDescent="0.4">
      <c r="M212" s="785"/>
      <c r="N212" s="785"/>
      <c r="O212" s="785"/>
    </row>
    <row r="213" spans="13:15" x14ac:dyDescent="0.4">
      <c r="M213" s="785"/>
      <c r="N213" s="785"/>
      <c r="O213" s="785"/>
    </row>
    <row r="214" spans="13:15" x14ac:dyDescent="0.4">
      <c r="M214" s="785"/>
      <c r="N214" s="785"/>
      <c r="O214" s="785"/>
    </row>
    <row r="215" spans="13:15" x14ac:dyDescent="0.4">
      <c r="M215" s="785"/>
      <c r="N215" s="785"/>
      <c r="O215" s="785"/>
    </row>
    <row r="216" spans="13:15" x14ac:dyDescent="0.4">
      <c r="M216" s="785"/>
      <c r="N216" s="785"/>
      <c r="O216" s="785"/>
    </row>
    <row r="217" spans="13:15" x14ac:dyDescent="0.4">
      <c r="M217" s="785"/>
      <c r="N217" s="785"/>
      <c r="O217" s="785"/>
    </row>
    <row r="218" spans="13:15" x14ac:dyDescent="0.4">
      <c r="M218" s="785"/>
      <c r="N218" s="785"/>
      <c r="O218" s="785"/>
    </row>
    <row r="219" spans="13:15" x14ac:dyDescent="0.4">
      <c r="M219" s="785"/>
      <c r="N219" s="785"/>
      <c r="O219" s="785"/>
    </row>
    <row r="220" spans="13:15" x14ac:dyDescent="0.4">
      <c r="M220" s="785"/>
      <c r="N220" s="785"/>
      <c r="O220" s="785"/>
    </row>
    <row r="221" spans="13:15" x14ac:dyDescent="0.4">
      <c r="M221" s="785"/>
      <c r="N221" s="785"/>
      <c r="O221" s="785"/>
    </row>
    <row r="222" spans="13:15" x14ac:dyDescent="0.4">
      <c r="M222" s="785"/>
      <c r="N222" s="785"/>
      <c r="O222" s="785"/>
    </row>
    <row r="223" spans="13:15" x14ac:dyDescent="0.4">
      <c r="M223" s="785"/>
      <c r="N223" s="785"/>
      <c r="O223" s="785"/>
    </row>
    <row r="224" spans="13:15" x14ac:dyDescent="0.4">
      <c r="M224" s="785"/>
      <c r="N224" s="785"/>
      <c r="O224" s="785"/>
    </row>
    <row r="225" spans="13:15" x14ac:dyDescent="0.4">
      <c r="M225" s="785"/>
      <c r="N225" s="785"/>
      <c r="O225" s="785"/>
    </row>
    <row r="226" spans="13:15" x14ac:dyDescent="0.4">
      <c r="M226" s="785"/>
      <c r="N226" s="785"/>
      <c r="O226" s="785"/>
    </row>
    <row r="227" spans="13:15" x14ac:dyDescent="0.4">
      <c r="M227" s="785"/>
      <c r="N227" s="785"/>
      <c r="O227" s="785"/>
    </row>
    <row r="228" spans="13:15" x14ac:dyDescent="0.4">
      <c r="M228" s="785"/>
      <c r="N228" s="785"/>
      <c r="O228" s="785"/>
    </row>
    <row r="229" spans="13:15" x14ac:dyDescent="0.4">
      <c r="M229" s="785"/>
      <c r="N229" s="785"/>
      <c r="O229" s="785"/>
    </row>
    <row r="230" spans="13:15" x14ac:dyDescent="0.4">
      <c r="M230" s="785"/>
      <c r="N230" s="785"/>
      <c r="O230" s="785"/>
    </row>
    <row r="231" spans="13:15" x14ac:dyDescent="0.4">
      <c r="M231" s="785"/>
      <c r="N231" s="785"/>
      <c r="O231" s="785"/>
    </row>
    <row r="232" spans="13:15" x14ac:dyDescent="0.4">
      <c r="M232" s="785"/>
      <c r="N232" s="785"/>
      <c r="O232" s="785"/>
    </row>
    <row r="233" spans="13:15" x14ac:dyDescent="0.4">
      <c r="M233" s="785"/>
      <c r="N233" s="785"/>
      <c r="O233" s="785"/>
    </row>
    <row r="234" spans="13:15" x14ac:dyDescent="0.4">
      <c r="M234" s="785"/>
      <c r="N234" s="785"/>
      <c r="O234" s="785"/>
    </row>
    <row r="235" spans="13:15" x14ac:dyDescent="0.4">
      <c r="M235" s="785"/>
      <c r="N235" s="785"/>
      <c r="O235" s="785"/>
    </row>
    <row r="236" spans="13:15" x14ac:dyDescent="0.4">
      <c r="M236" s="785"/>
      <c r="N236" s="785"/>
      <c r="O236" s="785"/>
    </row>
    <row r="237" spans="13:15" x14ac:dyDescent="0.4">
      <c r="M237" s="785"/>
      <c r="N237" s="785"/>
      <c r="O237" s="785"/>
    </row>
    <row r="238" spans="13:15" x14ac:dyDescent="0.4">
      <c r="M238" s="785"/>
      <c r="N238" s="785"/>
      <c r="O238" s="785"/>
    </row>
    <row r="239" spans="13:15" x14ac:dyDescent="0.4">
      <c r="M239" s="785"/>
      <c r="N239" s="785"/>
      <c r="O239" s="785"/>
    </row>
    <row r="240" spans="13:15" x14ac:dyDescent="0.4">
      <c r="M240" s="785"/>
      <c r="N240" s="785"/>
      <c r="O240" s="785"/>
    </row>
    <row r="241" spans="13:15" x14ac:dyDescent="0.4">
      <c r="M241" s="785"/>
      <c r="N241" s="785"/>
      <c r="O241" s="785"/>
    </row>
    <row r="242" spans="13:15" x14ac:dyDescent="0.4">
      <c r="M242" s="785"/>
      <c r="N242" s="785"/>
      <c r="O242" s="785"/>
    </row>
    <row r="243" spans="13:15" x14ac:dyDescent="0.4">
      <c r="M243" s="785"/>
      <c r="N243" s="785"/>
      <c r="O243" s="785"/>
    </row>
    <row r="244" spans="13:15" x14ac:dyDescent="0.4">
      <c r="M244" s="785"/>
      <c r="N244" s="785"/>
      <c r="O244" s="785"/>
    </row>
    <row r="245" spans="13:15" x14ac:dyDescent="0.4">
      <c r="M245" s="785"/>
      <c r="N245" s="785"/>
      <c r="O245" s="785"/>
    </row>
    <row r="246" spans="13:15" x14ac:dyDescent="0.4">
      <c r="M246" s="785"/>
      <c r="N246" s="785"/>
      <c r="O246" s="785"/>
    </row>
    <row r="247" spans="13:15" x14ac:dyDescent="0.4">
      <c r="M247" s="785"/>
      <c r="N247" s="785"/>
      <c r="O247" s="785"/>
    </row>
    <row r="248" spans="13:15" x14ac:dyDescent="0.4">
      <c r="M248" s="785"/>
      <c r="N248" s="785"/>
      <c r="O248" s="785"/>
    </row>
    <row r="249" spans="13:15" x14ac:dyDescent="0.4">
      <c r="M249" s="785"/>
      <c r="N249" s="785"/>
      <c r="O249" s="785"/>
    </row>
    <row r="250" spans="13:15" x14ac:dyDescent="0.4">
      <c r="M250" s="785"/>
      <c r="N250" s="785"/>
      <c r="O250" s="785"/>
    </row>
    <row r="251" spans="13:15" x14ac:dyDescent="0.4">
      <c r="M251" s="785"/>
      <c r="N251" s="785"/>
      <c r="O251" s="785"/>
    </row>
    <row r="252" spans="13:15" x14ac:dyDescent="0.4">
      <c r="M252" s="785"/>
      <c r="N252" s="785"/>
      <c r="O252" s="785"/>
    </row>
    <row r="253" spans="13:15" x14ac:dyDescent="0.4">
      <c r="M253" s="785"/>
      <c r="N253" s="785"/>
      <c r="O253" s="785"/>
    </row>
    <row r="254" spans="13:15" x14ac:dyDescent="0.4">
      <c r="M254" s="785"/>
      <c r="N254" s="785"/>
      <c r="O254" s="785"/>
    </row>
    <row r="255" spans="13:15" x14ac:dyDescent="0.4">
      <c r="M255" s="785"/>
      <c r="N255" s="785"/>
      <c r="O255" s="785"/>
    </row>
    <row r="256" spans="13:15" x14ac:dyDescent="0.4">
      <c r="M256" s="785"/>
      <c r="N256" s="785"/>
      <c r="O256" s="785"/>
    </row>
    <row r="257" spans="13:15" x14ac:dyDescent="0.4">
      <c r="M257" s="785"/>
      <c r="N257" s="785"/>
      <c r="O257" s="785"/>
    </row>
    <row r="258" spans="13:15" x14ac:dyDescent="0.4">
      <c r="M258" s="785"/>
      <c r="N258" s="785"/>
      <c r="O258" s="785"/>
    </row>
    <row r="259" spans="13:15" x14ac:dyDescent="0.4">
      <c r="M259" s="785"/>
      <c r="N259" s="785"/>
      <c r="O259" s="785"/>
    </row>
    <row r="260" spans="13:15" x14ac:dyDescent="0.4">
      <c r="M260" s="785"/>
      <c r="N260" s="785"/>
      <c r="O260" s="785"/>
    </row>
    <row r="261" spans="13:15" x14ac:dyDescent="0.4">
      <c r="M261" s="785"/>
      <c r="N261" s="785"/>
      <c r="O261" s="785"/>
    </row>
    <row r="262" spans="13:15" x14ac:dyDescent="0.4">
      <c r="M262" s="785"/>
      <c r="N262" s="785"/>
      <c r="O262" s="785"/>
    </row>
    <row r="263" spans="13:15" x14ac:dyDescent="0.4">
      <c r="M263" s="785"/>
      <c r="N263" s="785"/>
      <c r="O263" s="785"/>
    </row>
    <row r="264" spans="13:15" x14ac:dyDescent="0.4">
      <c r="M264" s="785"/>
      <c r="N264" s="785"/>
      <c r="O264" s="785"/>
    </row>
    <row r="265" spans="13:15" x14ac:dyDescent="0.4">
      <c r="M265" s="785"/>
      <c r="N265" s="785"/>
      <c r="O265" s="785"/>
    </row>
    <row r="266" spans="13:15" x14ac:dyDescent="0.4">
      <c r="M266" s="785"/>
      <c r="N266" s="785"/>
      <c r="O266" s="785"/>
    </row>
    <row r="267" spans="13:15" x14ac:dyDescent="0.4">
      <c r="M267" s="785"/>
      <c r="N267" s="785"/>
      <c r="O267" s="785"/>
    </row>
    <row r="268" spans="13:15" x14ac:dyDescent="0.4">
      <c r="M268" s="785"/>
      <c r="N268" s="785"/>
      <c r="O268" s="785"/>
    </row>
    <row r="269" spans="13:15" x14ac:dyDescent="0.4">
      <c r="M269" s="785"/>
      <c r="N269" s="785"/>
      <c r="O269" s="785"/>
    </row>
    <row r="270" spans="13:15" x14ac:dyDescent="0.4">
      <c r="M270" s="785"/>
      <c r="N270" s="785"/>
      <c r="O270" s="785"/>
    </row>
    <row r="271" spans="13:15" x14ac:dyDescent="0.4">
      <c r="M271" s="785"/>
      <c r="N271" s="785"/>
      <c r="O271" s="785"/>
    </row>
    <row r="272" spans="13:15" x14ac:dyDescent="0.4">
      <c r="M272" s="785"/>
      <c r="N272" s="785"/>
      <c r="O272" s="785"/>
    </row>
    <row r="273" spans="13:15" x14ac:dyDescent="0.4">
      <c r="M273" s="785"/>
      <c r="N273" s="785"/>
      <c r="O273" s="785"/>
    </row>
    <row r="274" spans="13:15" x14ac:dyDescent="0.4">
      <c r="M274" s="785"/>
      <c r="N274" s="785"/>
      <c r="O274" s="785"/>
    </row>
    <row r="275" spans="13:15" x14ac:dyDescent="0.4">
      <c r="M275" s="785"/>
      <c r="N275" s="785"/>
      <c r="O275" s="785"/>
    </row>
    <row r="276" spans="13:15" x14ac:dyDescent="0.4">
      <c r="M276" s="785"/>
      <c r="N276" s="785"/>
      <c r="O276" s="785"/>
    </row>
    <row r="277" spans="13:15" x14ac:dyDescent="0.4">
      <c r="M277" s="785"/>
      <c r="N277" s="785"/>
      <c r="O277" s="785"/>
    </row>
    <row r="278" spans="13:15" x14ac:dyDescent="0.4">
      <c r="M278" s="785"/>
      <c r="N278" s="785"/>
      <c r="O278" s="785"/>
    </row>
    <row r="279" spans="13:15" x14ac:dyDescent="0.4">
      <c r="M279" s="785"/>
      <c r="N279" s="785"/>
      <c r="O279" s="785"/>
    </row>
    <row r="280" spans="13:15" x14ac:dyDescent="0.4">
      <c r="M280" s="785"/>
      <c r="N280" s="785"/>
      <c r="O280" s="785"/>
    </row>
    <row r="281" spans="13:15" x14ac:dyDescent="0.4">
      <c r="M281" s="785"/>
      <c r="N281" s="785"/>
      <c r="O281" s="785"/>
    </row>
    <row r="282" spans="13:15" x14ac:dyDescent="0.4">
      <c r="M282" s="785"/>
      <c r="N282" s="785"/>
      <c r="O282" s="785"/>
    </row>
    <row r="283" spans="13:15" x14ac:dyDescent="0.4">
      <c r="M283" s="785"/>
      <c r="N283" s="785"/>
      <c r="O283" s="785"/>
    </row>
    <row r="284" spans="13:15" x14ac:dyDescent="0.4">
      <c r="M284" s="785"/>
      <c r="N284" s="785"/>
      <c r="O284" s="785"/>
    </row>
    <row r="285" spans="13:15" x14ac:dyDescent="0.4">
      <c r="M285" s="785"/>
      <c r="N285" s="785"/>
      <c r="O285" s="785"/>
    </row>
    <row r="286" spans="13:15" x14ac:dyDescent="0.4">
      <c r="M286" s="785"/>
      <c r="N286" s="785"/>
      <c r="O286" s="785"/>
    </row>
    <row r="287" spans="13:15" x14ac:dyDescent="0.4">
      <c r="M287" s="785"/>
      <c r="N287" s="785"/>
      <c r="O287" s="785"/>
    </row>
    <row r="288" spans="13:15" x14ac:dyDescent="0.4">
      <c r="M288" s="785"/>
      <c r="N288" s="785"/>
      <c r="O288" s="785"/>
    </row>
    <row r="289" spans="13:15" x14ac:dyDescent="0.4">
      <c r="M289" s="785"/>
      <c r="N289" s="785"/>
      <c r="O289" s="785"/>
    </row>
    <row r="290" spans="13:15" x14ac:dyDescent="0.4">
      <c r="M290" s="785"/>
      <c r="N290" s="785"/>
      <c r="O290" s="785"/>
    </row>
    <row r="291" spans="13:15" x14ac:dyDescent="0.4">
      <c r="M291" s="785"/>
      <c r="N291" s="785"/>
      <c r="O291" s="785"/>
    </row>
    <row r="292" spans="13:15" x14ac:dyDescent="0.4">
      <c r="M292" s="785"/>
      <c r="N292" s="785"/>
      <c r="O292" s="785"/>
    </row>
    <row r="293" spans="13:15" x14ac:dyDescent="0.4">
      <c r="M293" s="785"/>
      <c r="N293" s="785"/>
      <c r="O293" s="785"/>
    </row>
    <row r="294" spans="13:15" x14ac:dyDescent="0.4">
      <c r="M294" s="785"/>
      <c r="N294" s="785"/>
      <c r="O294" s="785"/>
    </row>
    <row r="295" spans="13:15" x14ac:dyDescent="0.4">
      <c r="M295" s="785"/>
      <c r="N295" s="785"/>
      <c r="O295" s="785"/>
    </row>
    <row r="296" spans="13:15" x14ac:dyDescent="0.4">
      <c r="M296" s="785"/>
      <c r="N296" s="785"/>
      <c r="O296" s="785"/>
    </row>
    <row r="297" spans="13:15" x14ac:dyDescent="0.4">
      <c r="M297" s="785"/>
      <c r="N297" s="785"/>
      <c r="O297" s="785"/>
    </row>
    <row r="298" spans="13:15" x14ac:dyDescent="0.4">
      <c r="M298" s="785"/>
      <c r="N298" s="785"/>
      <c r="O298" s="785"/>
    </row>
    <row r="299" spans="13:15" x14ac:dyDescent="0.4">
      <c r="M299" s="785"/>
      <c r="N299" s="785"/>
      <c r="O299" s="785"/>
    </row>
    <row r="300" spans="13:15" x14ac:dyDescent="0.4">
      <c r="M300" s="785"/>
      <c r="N300" s="785"/>
      <c r="O300" s="785"/>
    </row>
    <row r="301" spans="13:15" x14ac:dyDescent="0.4">
      <c r="M301" s="785"/>
      <c r="N301" s="785"/>
      <c r="O301" s="785"/>
    </row>
    <row r="302" spans="13:15" x14ac:dyDescent="0.4">
      <c r="M302" s="785"/>
      <c r="N302" s="785"/>
      <c r="O302" s="785"/>
    </row>
    <row r="303" spans="13:15" x14ac:dyDescent="0.4">
      <c r="M303" s="785"/>
      <c r="N303" s="785"/>
      <c r="O303" s="785"/>
    </row>
    <row r="304" spans="13:15" x14ac:dyDescent="0.4">
      <c r="M304" s="785"/>
      <c r="N304" s="785"/>
      <c r="O304" s="785"/>
    </row>
    <row r="305" spans="13:15" x14ac:dyDescent="0.4">
      <c r="M305" s="785"/>
      <c r="N305" s="785"/>
      <c r="O305" s="785"/>
    </row>
    <row r="306" spans="13:15" x14ac:dyDescent="0.4">
      <c r="M306" s="785"/>
      <c r="N306" s="785"/>
      <c r="O306" s="785"/>
    </row>
    <row r="307" spans="13:15" x14ac:dyDescent="0.4">
      <c r="M307" s="785"/>
      <c r="N307" s="785"/>
      <c r="O307" s="785"/>
    </row>
    <row r="308" spans="13:15" x14ac:dyDescent="0.4">
      <c r="M308" s="785"/>
      <c r="N308" s="785"/>
      <c r="O308" s="785"/>
    </row>
    <row r="309" spans="13:15" x14ac:dyDescent="0.4">
      <c r="M309" s="785"/>
      <c r="N309" s="785"/>
      <c r="O309" s="785"/>
    </row>
    <row r="310" spans="13:15" x14ac:dyDescent="0.4">
      <c r="M310" s="785"/>
      <c r="N310" s="785"/>
      <c r="O310" s="785"/>
    </row>
    <row r="311" spans="13:15" x14ac:dyDescent="0.4">
      <c r="M311" s="785"/>
      <c r="N311" s="785"/>
      <c r="O311" s="785"/>
    </row>
    <row r="312" spans="13:15" x14ac:dyDescent="0.4">
      <c r="M312" s="785"/>
      <c r="N312" s="785"/>
      <c r="O312" s="785"/>
    </row>
    <row r="313" spans="13:15" x14ac:dyDescent="0.4">
      <c r="M313" s="785"/>
      <c r="N313" s="785"/>
      <c r="O313" s="785"/>
    </row>
    <row r="314" spans="13:15" x14ac:dyDescent="0.4">
      <c r="M314" s="785"/>
      <c r="N314" s="785"/>
      <c r="O314" s="785"/>
    </row>
    <row r="315" spans="13:15" x14ac:dyDescent="0.4">
      <c r="M315" s="785"/>
      <c r="N315" s="785"/>
      <c r="O315" s="785"/>
    </row>
    <row r="316" spans="13:15" x14ac:dyDescent="0.4">
      <c r="M316" s="785"/>
      <c r="N316" s="785"/>
      <c r="O316" s="785"/>
    </row>
    <row r="317" spans="13:15" x14ac:dyDescent="0.4">
      <c r="M317" s="785"/>
      <c r="N317" s="785"/>
      <c r="O317" s="785"/>
    </row>
    <row r="318" spans="13:15" x14ac:dyDescent="0.4">
      <c r="M318" s="785"/>
      <c r="N318" s="785"/>
      <c r="O318" s="785"/>
    </row>
    <row r="319" spans="13:15" x14ac:dyDescent="0.4">
      <c r="M319" s="785"/>
      <c r="N319" s="785"/>
      <c r="O319" s="785"/>
    </row>
    <row r="320" spans="13:15" x14ac:dyDescent="0.4">
      <c r="M320" s="785"/>
      <c r="N320" s="785"/>
      <c r="O320" s="785"/>
    </row>
    <row r="321" spans="13:15" x14ac:dyDescent="0.4">
      <c r="M321" s="785"/>
      <c r="N321" s="785"/>
      <c r="O321" s="785"/>
    </row>
    <row r="322" spans="13:15" x14ac:dyDescent="0.4">
      <c r="M322" s="785"/>
      <c r="N322" s="785"/>
      <c r="O322" s="785"/>
    </row>
    <row r="323" spans="13:15" x14ac:dyDescent="0.4">
      <c r="M323" s="785"/>
      <c r="N323" s="785"/>
      <c r="O323" s="785"/>
    </row>
    <row r="324" spans="13:15" x14ac:dyDescent="0.4">
      <c r="M324" s="785"/>
      <c r="N324" s="785"/>
      <c r="O324" s="785"/>
    </row>
    <row r="325" spans="13:15" x14ac:dyDescent="0.4">
      <c r="M325" s="785"/>
      <c r="N325" s="785"/>
      <c r="O325" s="785"/>
    </row>
    <row r="326" spans="13:15" x14ac:dyDescent="0.4">
      <c r="M326" s="785"/>
      <c r="N326" s="785"/>
      <c r="O326" s="785"/>
    </row>
    <row r="327" spans="13:15" x14ac:dyDescent="0.4">
      <c r="M327" s="785"/>
      <c r="N327" s="785"/>
      <c r="O327" s="785"/>
    </row>
    <row r="328" spans="13:15" x14ac:dyDescent="0.4">
      <c r="M328" s="785"/>
      <c r="N328" s="785"/>
      <c r="O328" s="785"/>
    </row>
    <row r="329" spans="13:15" x14ac:dyDescent="0.4">
      <c r="M329" s="785"/>
      <c r="N329" s="785"/>
      <c r="O329" s="785"/>
    </row>
    <row r="330" spans="13:15" x14ac:dyDescent="0.4">
      <c r="M330" s="785"/>
      <c r="N330" s="785"/>
      <c r="O330" s="785"/>
    </row>
    <row r="331" spans="13:15" x14ac:dyDescent="0.4">
      <c r="M331" s="785"/>
      <c r="N331" s="785"/>
      <c r="O331" s="785"/>
    </row>
    <row r="332" spans="13:15" x14ac:dyDescent="0.4">
      <c r="M332" s="785"/>
      <c r="N332" s="785"/>
      <c r="O332" s="785"/>
    </row>
    <row r="333" spans="13:15" x14ac:dyDescent="0.4">
      <c r="M333" s="785"/>
      <c r="N333" s="785"/>
      <c r="O333" s="785"/>
    </row>
    <row r="334" spans="13:15" x14ac:dyDescent="0.4">
      <c r="M334" s="785"/>
      <c r="N334" s="785"/>
      <c r="O334" s="785"/>
    </row>
    <row r="335" spans="13:15" x14ac:dyDescent="0.4">
      <c r="M335" s="785"/>
      <c r="N335" s="785"/>
      <c r="O335" s="785"/>
    </row>
    <row r="336" spans="13:15" x14ac:dyDescent="0.4">
      <c r="M336" s="785"/>
      <c r="N336" s="785"/>
      <c r="O336" s="785"/>
    </row>
    <row r="337" spans="13:15" x14ac:dyDescent="0.4">
      <c r="M337" s="785"/>
      <c r="N337" s="785"/>
      <c r="O337" s="785"/>
    </row>
    <row r="338" spans="13:15" x14ac:dyDescent="0.4">
      <c r="M338" s="785"/>
      <c r="N338" s="785"/>
      <c r="O338" s="785"/>
    </row>
    <row r="339" spans="13:15" x14ac:dyDescent="0.4">
      <c r="M339" s="785"/>
      <c r="N339" s="785"/>
      <c r="O339" s="785"/>
    </row>
    <row r="340" spans="13:15" x14ac:dyDescent="0.4">
      <c r="M340" s="785"/>
      <c r="N340" s="785"/>
      <c r="O340" s="785"/>
    </row>
    <row r="341" spans="13:15" x14ac:dyDescent="0.4">
      <c r="M341" s="785"/>
      <c r="N341" s="785"/>
      <c r="O341" s="785"/>
    </row>
    <row r="342" spans="13:15" x14ac:dyDescent="0.4">
      <c r="M342" s="785"/>
      <c r="N342" s="785"/>
      <c r="O342" s="785"/>
    </row>
    <row r="343" spans="13:15" x14ac:dyDescent="0.4">
      <c r="M343" s="785"/>
      <c r="N343" s="785"/>
      <c r="O343" s="785"/>
    </row>
    <row r="344" spans="13:15" x14ac:dyDescent="0.4">
      <c r="M344" s="785"/>
      <c r="N344" s="785"/>
      <c r="O344" s="785"/>
    </row>
    <row r="345" spans="13:15" x14ac:dyDescent="0.4">
      <c r="M345" s="785"/>
      <c r="N345" s="785"/>
      <c r="O345" s="785"/>
    </row>
    <row r="346" spans="13:15" x14ac:dyDescent="0.4">
      <c r="M346" s="785"/>
      <c r="N346" s="785"/>
      <c r="O346" s="785"/>
    </row>
    <row r="347" spans="13:15" x14ac:dyDescent="0.4">
      <c r="M347" s="785"/>
      <c r="N347" s="785"/>
      <c r="O347" s="785"/>
    </row>
    <row r="348" spans="13:15" x14ac:dyDescent="0.4">
      <c r="M348" s="785"/>
      <c r="N348" s="785"/>
      <c r="O348" s="785"/>
    </row>
    <row r="349" spans="13:15" x14ac:dyDescent="0.4">
      <c r="M349" s="785"/>
      <c r="N349" s="785"/>
      <c r="O349" s="785"/>
    </row>
    <row r="350" spans="13:15" x14ac:dyDescent="0.4">
      <c r="M350" s="785"/>
      <c r="N350" s="785"/>
      <c r="O350" s="785"/>
    </row>
    <row r="351" spans="13:15" x14ac:dyDescent="0.4">
      <c r="M351" s="785"/>
      <c r="N351" s="785"/>
      <c r="O351" s="785"/>
    </row>
    <row r="352" spans="13:15" x14ac:dyDescent="0.4">
      <c r="M352" s="785"/>
      <c r="N352" s="785"/>
      <c r="O352" s="785"/>
    </row>
    <row r="353" spans="13:15" x14ac:dyDescent="0.4">
      <c r="M353" s="785"/>
      <c r="N353" s="785"/>
      <c r="O353" s="785"/>
    </row>
    <row r="354" spans="13:15" x14ac:dyDescent="0.4">
      <c r="M354" s="785"/>
      <c r="N354" s="785"/>
      <c r="O354" s="785"/>
    </row>
    <row r="355" spans="13:15" x14ac:dyDescent="0.4">
      <c r="M355" s="785"/>
      <c r="N355" s="785"/>
      <c r="O355" s="785"/>
    </row>
    <row r="356" spans="13:15" x14ac:dyDescent="0.4">
      <c r="M356" s="785"/>
      <c r="N356" s="785"/>
      <c r="O356" s="785"/>
    </row>
    <row r="357" spans="13:15" x14ac:dyDescent="0.4">
      <c r="M357" s="785"/>
      <c r="N357" s="785"/>
      <c r="O357" s="785"/>
    </row>
    <row r="358" spans="13:15" x14ac:dyDescent="0.4">
      <c r="M358" s="785"/>
      <c r="N358" s="785"/>
      <c r="O358" s="785"/>
    </row>
    <row r="359" spans="13:15" x14ac:dyDescent="0.4">
      <c r="M359" s="785"/>
      <c r="N359" s="785"/>
      <c r="O359" s="785"/>
    </row>
    <row r="360" spans="13:15" x14ac:dyDescent="0.4">
      <c r="M360" s="785"/>
      <c r="N360" s="785"/>
      <c r="O360" s="785"/>
    </row>
    <row r="361" spans="13:15" x14ac:dyDescent="0.4">
      <c r="M361" s="785"/>
      <c r="N361" s="785"/>
      <c r="O361" s="785"/>
    </row>
    <row r="362" spans="13:15" x14ac:dyDescent="0.4">
      <c r="M362" s="785"/>
      <c r="N362" s="785"/>
      <c r="O362" s="785"/>
    </row>
    <row r="363" spans="13:15" x14ac:dyDescent="0.4">
      <c r="M363" s="785"/>
      <c r="N363" s="785"/>
      <c r="O363" s="785"/>
    </row>
    <row r="364" spans="13:15" x14ac:dyDescent="0.4">
      <c r="M364" s="785"/>
      <c r="N364" s="785"/>
      <c r="O364" s="785"/>
    </row>
    <row r="365" spans="13:15" x14ac:dyDescent="0.4">
      <c r="M365" s="785"/>
      <c r="N365" s="785"/>
      <c r="O365" s="785"/>
    </row>
    <row r="366" spans="13:15" x14ac:dyDescent="0.4">
      <c r="M366" s="785"/>
      <c r="N366" s="785"/>
      <c r="O366" s="785"/>
    </row>
    <row r="367" spans="13:15" x14ac:dyDescent="0.4">
      <c r="M367" s="785"/>
      <c r="N367" s="785"/>
      <c r="O367" s="785"/>
    </row>
    <row r="368" spans="13:15" x14ac:dyDescent="0.4">
      <c r="M368" s="785"/>
      <c r="N368" s="785"/>
      <c r="O368" s="785"/>
    </row>
    <row r="369" spans="13:15" x14ac:dyDescent="0.4">
      <c r="M369" s="785"/>
      <c r="N369" s="785"/>
      <c r="O369" s="785"/>
    </row>
    <row r="370" spans="13:15" x14ac:dyDescent="0.4">
      <c r="M370" s="785"/>
      <c r="N370" s="785"/>
      <c r="O370" s="785"/>
    </row>
    <row r="371" spans="13:15" x14ac:dyDescent="0.4">
      <c r="M371" s="785"/>
      <c r="N371" s="785"/>
      <c r="O371" s="785"/>
    </row>
    <row r="372" spans="13:15" x14ac:dyDescent="0.4">
      <c r="M372" s="785"/>
      <c r="N372" s="785"/>
      <c r="O372" s="785"/>
    </row>
    <row r="373" spans="13:15" x14ac:dyDescent="0.4">
      <c r="M373" s="785"/>
      <c r="N373" s="785"/>
      <c r="O373" s="785"/>
    </row>
    <row r="374" spans="13:15" x14ac:dyDescent="0.4">
      <c r="M374" s="785"/>
      <c r="N374" s="785"/>
      <c r="O374" s="785"/>
    </row>
    <row r="375" spans="13:15" x14ac:dyDescent="0.4">
      <c r="M375" s="785"/>
      <c r="N375" s="785"/>
      <c r="O375" s="785"/>
    </row>
    <row r="376" spans="13:15" x14ac:dyDescent="0.4">
      <c r="M376" s="785"/>
      <c r="N376" s="785"/>
      <c r="O376" s="785"/>
    </row>
    <row r="377" spans="13:15" x14ac:dyDescent="0.4">
      <c r="M377" s="785"/>
      <c r="N377" s="785"/>
      <c r="O377" s="785"/>
    </row>
    <row r="378" spans="13:15" x14ac:dyDescent="0.4">
      <c r="M378" s="785"/>
      <c r="N378" s="785"/>
      <c r="O378" s="785"/>
    </row>
    <row r="379" spans="13:15" x14ac:dyDescent="0.4">
      <c r="M379" s="785"/>
      <c r="N379" s="785"/>
      <c r="O379" s="785"/>
    </row>
    <row r="380" spans="13:15" x14ac:dyDescent="0.4">
      <c r="M380" s="785"/>
      <c r="N380" s="785"/>
      <c r="O380" s="785"/>
    </row>
    <row r="381" spans="13:15" x14ac:dyDescent="0.4">
      <c r="M381" s="785"/>
      <c r="N381" s="785"/>
      <c r="O381" s="785"/>
    </row>
    <row r="382" spans="13:15" x14ac:dyDescent="0.4">
      <c r="M382" s="785"/>
      <c r="N382" s="785"/>
      <c r="O382" s="785"/>
    </row>
    <row r="383" spans="13:15" x14ac:dyDescent="0.4">
      <c r="M383" s="785"/>
      <c r="N383" s="785"/>
      <c r="O383" s="785"/>
    </row>
    <row r="384" spans="13:15" x14ac:dyDescent="0.4">
      <c r="M384" s="785"/>
      <c r="N384" s="785"/>
      <c r="O384" s="785"/>
    </row>
    <row r="385" spans="13:15" x14ac:dyDescent="0.4">
      <c r="M385" s="785"/>
      <c r="N385" s="785"/>
      <c r="O385" s="785"/>
    </row>
    <row r="386" spans="13:15" x14ac:dyDescent="0.4">
      <c r="M386" s="785"/>
      <c r="N386" s="785"/>
      <c r="O386" s="785"/>
    </row>
    <row r="387" spans="13:15" x14ac:dyDescent="0.4">
      <c r="M387" s="785"/>
      <c r="N387" s="785"/>
      <c r="O387" s="785"/>
    </row>
    <row r="388" spans="13:15" x14ac:dyDescent="0.4">
      <c r="M388" s="785"/>
      <c r="N388" s="785"/>
      <c r="O388" s="785"/>
    </row>
    <row r="389" spans="13:15" x14ac:dyDescent="0.4">
      <c r="M389" s="785"/>
      <c r="N389" s="785"/>
      <c r="O389" s="785"/>
    </row>
    <row r="390" spans="13:15" x14ac:dyDescent="0.4">
      <c r="M390" s="785"/>
      <c r="N390" s="785"/>
      <c r="O390" s="785"/>
    </row>
    <row r="391" spans="13:15" x14ac:dyDescent="0.4">
      <c r="M391" s="785"/>
      <c r="N391" s="785"/>
      <c r="O391" s="785"/>
    </row>
    <row r="392" spans="13:15" x14ac:dyDescent="0.4">
      <c r="M392" s="785"/>
      <c r="N392" s="785"/>
      <c r="O392" s="785"/>
    </row>
    <row r="393" spans="13:15" x14ac:dyDescent="0.4">
      <c r="M393" s="785"/>
      <c r="N393" s="785"/>
      <c r="O393" s="785"/>
    </row>
    <row r="394" spans="13:15" x14ac:dyDescent="0.4">
      <c r="M394" s="785"/>
      <c r="N394" s="785"/>
      <c r="O394" s="785"/>
    </row>
    <row r="395" spans="13:15" x14ac:dyDescent="0.4">
      <c r="M395" s="785"/>
      <c r="N395" s="785"/>
      <c r="O395" s="785"/>
    </row>
    <row r="396" spans="13:15" x14ac:dyDescent="0.4">
      <c r="M396" s="785"/>
      <c r="N396" s="785"/>
      <c r="O396" s="785"/>
    </row>
    <row r="397" spans="13:15" x14ac:dyDescent="0.4">
      <c r="M397" s="785"/>
      <c r="N397" s="785"/>
      <c r="O397" s="785"/>
    </row>
    <row r="398" spans="13:15" x14ac:dyDescent="0.4">
      <c r="M398" s="785"/>
      <c r="N398" s="785"/>
      <c r="O398" s="785"/>
    </row>
    <row r="399" spans="13:15" x14ac:dyDescent="0.4">
      <c r="M399" s="785"/>
      <c r="N399" s="785"/>
      <c r="O399" s="785"/>
    </row>
    <row r="400" spans="13:15" x14ac:dyDescent="0.4">
      <c r="M400" s="785"/>
      <c r="N400" s="785"/>
      <c r="O400" s="785"/>
    </row>
    <row r="401" spans="13:15" x14ac:dyDescent="0.4">
      <c r="M401" s="785"/>
      <c r="N401" s="785"/>
      <c r="O401" s="785"/>
    </row>
    <row r="402" spans="13:15" x14ac:dyDescent="0.4">
      <c r="M402" s="785"/>
      <c r="N402" s="785"/>
      <c r="O402" s="785"/>
    </row>
    <row r="403" spans="13:15" x14ac:dyDescent="0.4">
      <c r="M403" s="785"/>
      <c r="N403" s="785"/>
      <c r="O403" s="785"/>
    </row>
    <row r="404" spans="13:15" x14ac:dyDescent="0.4">
      <c r="M404" s="785"/>
      <c r="N404" s="785"/>
      <c r="O404" s="785"/>
    </row>
    <row r="405" spans="13:15" x14ac:dyDescent="0.4">
      <c r="M405" s="785"/>
      <c r="N405" s="785"/>
      <c r="O405" s="785"/>
    </row>
    <row r="406" spans="13:15" x14ac:dyDescent="0.4">
      <c r="M406" s="785"/>
      <c r="N406" s="785"/>
      <c r="O406" s="785"/>
    </row>
    <row r="407" spans="13:15" x14ac:dyDescent="0.4">
      <c r="M407" s="785"/>
      <c r="N407" s="785"/>
      <c r="O407" s="785"/>
    </row>
    <row r="408" spans="13:15" x14ac:dyDescent="0.4">
      <c r="M408" s="785"/>
      <c r="N408" s="785"/>
      <c r="O408" s="785"/>
    </row>
    <row r="409" spans="13:15" x14ac:dyDescent="0.4">
      <c r="M409" s="785"/>
      <c r="N409" s="785"/>
      <c r="O409" s="785"/>
    </row>
    <row r="410" spans="13:15" x14ac:dyDescent="0.4">
      <c r="M410" s="785"/>
      <c r="N410" s="785"/>
      <c r="O410" s="785"/>
    </row>
    <row r="411" spans="13:15" x14ac:dyDescent="0.4">
      <c r="M411" s="785"/>
      <c r="N411" s="785"/>
      <c r="O411" s="785"/>
    </row>
    <row r="412" spans="13:15" x14ac:dyDescent="0.4">
      <c r="M412" s="785"/>
      <c r="N412" s="785"/>
      <c r="O412" s="785"/>
    </row>
    <row r="413" spans="13:15" x14ac:dyDescent="0.4">
      <c r="M413" s="785"/>
      <c r="N413" s="785"/>
      <c r="O413" s="785"/>
    </row>
    <row r="414" spans="13:15" x14ac:dyDescent="0.4">
      <c r="M414" s="785"/>
      <c r="N414" s="785"/>
      <c r="O414" s="785"/>
    </row>
    <row r="415" spans="13:15" x14ac:dyDescent="0.4">
      <c r="M415" s="785"/>
      <c r="N415" s="785"/>
      <c r="O415" s="785"/>
    </row>
    <row r="416" spans="13:15" x14ac:dyDescent="0.4">
      <c r="M416" s="785"/>
      <c r="N416" s="785"/>
      <c r="O416" s="785"/>
    </row>
    <row r="417" spans="13:15" x14ac:dyDescent="0.4">
      <c r="M417" s="785"/>
      <c r="N417" s="785"/>
      <c r="O417" s="785"/>
    </row>
    <row r="418" spans="13:15" x14ac:dyDescent="0.4">
      <c r="M418" s="785"/>
      <c r="N418" s="785"/>
      <c r="O418" s="785"/>
    </row>
    <row r="419" spans="13:15" x14ac:dyDescent="0.4">
      <c r="M419" s="785"/>
      <c r="N419" s="785"/>
      <c r="O419" s="785"/>
    </row>
    <row r="420" spans="13:15" x14ac:dyDescent="0.4">
      <c r="M420" s="785"/>
      <c r="N420" s="785"/>
      <c r="O420" s="785"/>
    </row>
    <row r="421" spans="13:15" x14ac:dyDescent="0.4">
      <c r="M421" s="785"/>
      <c r="N421" s="785"/>
      <c r="O421" s="785"/>
    </row>
    <row r="422" spans="13:15" x14ac:dyDescent="0.4">
      <c r="M422" s="785"/>
      <c r="N422" s="785"/>
      <c r="O422" s="785"/>
    </row>
    <row r="423" spans="13:15" x14ac:dyDescent="0.4">
      <c r="M423" s="785"/>
      <c r="N423" s="785"/>
      <c r="O423" s="785"/>
    </row>
    <row r="424" spans="13:15" x14ac:dyDescent="0.4">
      <c r="M424" s="785"/>
      <c r="N424" s="785"/>
      <c r="O424" s="785"/>
    </row>
    <row r="425" spans="13:15" x14ac:dyDescent="0.4">
      <c r="M425" s="785"/>
      <c r="N425" s="785"/>
      <c r="O425" s="785"/>
    </row>
    <row r="426" spans="13:15" x14ac:dyDescent="0.4">
      <c r="M426" s="785"/>
      <c r="N426" s="785"/>
      <c r="O426" s="785"/>
    </row>
    <row r="427" spans="13:15" x14ac:dyDescent="0.4">
      <c r="M427" s="785"/>
      <c r="N427" s="785"/>
      <c r="O427" s="785"/>
    </row>
    <row r="428" spans="13:15" x14ac:dyDescent="0.4">
      <c r="M428" s="785"/>
      <c r="N428" s="785"/>
      <c r="O428" s="785"/>
    </row>
    <row r="429" spans="13:15" x14ac:dyDescent="0.4">
      <c r="M429" s="785"/>
      <c r="N429" s="785"/>
      <c r="O429" s="785"/>
    </row>
    <row r="430" spans="13:15" x14ac:dyDescent="0.4">
      <c r="M430" s="785"/>
      <c r="N430" s="785"/>
      <c r="O430" s="785"/>
    </row>
    <row r="431" spans="13:15" x14ac:dyDescent="0.4">
      <c r="M431" s="785"/>
      <c r="N431" s="785"/>
      <c r="O431" s="785"/>
    </row>
    <row r="432" spans="13:15" x14ac:dyDescent="0.4">
      <c r="M432" s="785"/>
      <c r="N432" s="785"/>
      <c r="O432" s="785"/>
    </row>
    <row r="433" spans="13:15" x14ac:dyDescent="0.4">
      <c r="M433" s="785"/>
      <c r="N433" s="785"/>
      <c r="O433" s="785"/>
    </row>
    <row r="434" spans="13:15" x14ac:dyDescent="0.4">
      <c r="M434" s="785"/>
      <c r="N434" s="785"/>
      <c r="O434" s="785"/>
    </row>
    <row r="435" spans="13:15" x14ac:dyDescent="0.4">
      <c r="M435" s="785"/>
      <c r="N435" s="785"/>
      <c r="O435" s="785"/>
    </row>
    <row r="436" spans="13:15" x14ac:dyDescent="0.4">
      <c r="M436" s="785"/>
      <c r="N436" s="785"/>
      <c r="O436" s="785"/>
    </row>
    <row r="437" spans="13:15" x14ac:dyDescent="0.4">
      <c r="M437" s="785"/>
      <c r="N437" s="785"/>
      <c r="O437" s="785"/>
    </row>
    <row r="438" spans="13:15" x14ac:dyDescent="0.4">
      <c r="M438" s="785"/>
      <c r="N438" s="785"/>
      <c r="O438" s="785"/>
    </row>
    <row r="439" spans="13:15" x14ac:dyDescent="0.4">
      <c r="M439" s="785"/>
      <c r="N439" s="785"/>
      <c r="O439" s="785"/>
    </row>
    <row r="440" spans="13:15" x14ac:dyDescent="0.4">
      <c r="M440" s="785"/>
      <c r="N440" s="785"/>
      <c r="O440" s="785"/>
    </row>
    <row r="441" spans="13:15" x14ac:dyDescent="0.4">
      <c r="M441" s="785"/>
      <c r="N441" s="785"/>
      <c r="O441" s="785"/>
    </row>
    <row r="442" spans="13:15" x14ac:dyDescent="0.4">
      <c r="M442" s="785"/>
      <c r="N442" s="785"/>
      <c r="O442" s="785"/>
    </row>
    <row r="443" spans="13:15" x14ac:dyDescent="0.4">
      <c r="M443" s="785"/>
      <c r="N443" s="785"/>
      <c r="O443" s="785"/>
    </row>
    <row r="444" spans="13:15" x14ac:dyDescent="0.4">
      <c r="M444" s="785"/>
      <c r="N444" s="785"/>
      <c r="O444" s="785"/>
    </row>
    <row r="445" spans="13:15" x14ac:dyDescent="0.4">
      <c r="M445" s="785"/>
      <c r="N445" s="785"/>
      <c r="O445" s="785"/>
    </row>
    <row r="446" spans="13:15" x14ac:dyDescent="0.4">
      <c r="M446" s="785"/>
      <c r="N446" s="785"/>
      <c r="O446" s="785"/>
    </row>
    <row r="447" spans="13:15" x14ac:dyDescent="0.4">
      <c r="M447" s="785"/>
      <c r="N447" s="785"/>
      <c r="O447" s="785"/>
    </row>
    <row r="448" spans="13:15" x14ac:dyDescent="0.4">
      <c r="M448" s="785"/>
      <c r="N448" s="785"/>
      <c r="O448" s="785"/>
    </row>
    <row r="449" spans="13:15" x14ac:dyDescent="0.4">
      <c r="M449" s="785"/>
      <c r="N449" s="785"/>
      <c r="O449" s="785"/>
    </row>
    <row r="450" spans="13:15" x14ac:dyDescent="0.4">
      <c r="M450" s="785"/>
      <c r="N450" s="785"/>
      <c r="O450" s="785"/>
    </row>
    <row r="451" spans="13:15" x14ac:dyDescent="0.4">
      <c r="M451" s="785"/>
      <c r="N451" s="785"/>
      <c r="O451" s="785"/>
    </row>
    <row r="452" spans="13:15" x14ac:dyDescent="0.4">
      <c r="M452" s="785"/>
      <c r="N452" s="785"/>
      <c r="O452" s="785"/>
    </row>
    <row r="453" spans="13:15" x14ac:dyDescent="0.4">
      <c r="M453" s="785"/>
      <c r="N453" s="785"/>
      <c r="O453" s="785"/>
    </row>
    <row r="454" spans="13:15" x14ac:dyDescent="0.4">
      <c r="M454" s="785"/>
      <c r="N454" s="785"/>
      <c r="O454" s="785"/>
    </row>
    <row r="455" spans="13:15" x14ac:dyDescent="0.4">
      <c r="M455" s="785"/>
      <c r="N455" s="785"/>
      <c r="O455" s="785"/>
    </row>
    <row r="456" spans="13:15" x14ac:dyDescent="0.4">
      <c r="M456" s="785"/>
      <c r="N456" s="785"/>
      <c r="O456" s="785"/>
    </row>
    <row r="457" spans="13:15" x14ac:dyDescent="0.4">
      <c r="M457" s="785"/>
      <c r="N457" s="785"/>
      <c r="O457" s="785"/>
    </row>
    <row r="458" spans="13:15" x14ac:dyDescent="0.4">
      <c r="M458" s="785"/>
      <c r="N458" s="785"/>
      <c r="O458" s="785"/>
    </row>
    <row r="459" spans="13:15" x14ac:dyDescent="0.4">
      <c r="M459" s="785"/>
      <c r="N459" s="785"/>
      <c r="O459" s="785"/>
    </row>
    <row r="460" spans="13:15" x14ac:dyDescent="0.4">
      <c r="M460" s="785"/>
      <c r="N460" s="785"/>
      <c r="O460" s="785"/>
    </row>
    <row r="461" spans="13:15" x14ac:dyDescent="0.4">
      <c r="M461" s="785"/>
      <c r="N461" s="785"/>
      <c r="O461" s="785"/>
    </row>
    <row r="462" spans="13:15" x14ac:dyDescent="0.4">
      <c r="M462" s="785"/>
      <c r="N462" s="785"/>
      <c r="O462" s="785"/>
    </row>
    <row r="463" spans="13:15" x14ac:dyDescent="0.4">
      <c r="M463" s="785"/>
      <c r="N463" s="785"/>
      <c r="O463" s="785"/>
    </row>
    <row r="464" spans="13:15" x14ac:dyDescent="0.4">
      <c r="M464" s="785"/>
      <c r="N464" s="785"/>
      <c r="O464" s="785"/>
    </row>
    <row r="465" spans="13:15" x14ac:dyDescent="0.4">
      <c r="M465" s="785"/>
      <c r="N465" s="785"/>
      <c r="O465" s="785"/>
    </row>
    <row r="466" spans="13:15" x14ac:dyDescent="0.4">
      <c r="M466" s="785"/>
      <c r="N466" s="785"/>
      <c r="O466" s="785"/>
    </row>
    <row r="467" spans="13:15" x14ac:dyDescent="0.4">
      <c r="M467" s="785"/>
      <c r="N467" s="785"/>
      <c r="O467" s="785"/>
    </row>
    <row r="468" spans="13:15" x14ac:dyDescent="0.4">
      <c r="M468" s="785"/>
      <c r="N468" s="785"/>
      <c r="O468" s="785"/>
    </row>
    <row r="469" spans="13:15" x14ac:dyDescent="0.4">
      <c r="M469" s="785"/>
      <c r="N469" s="785"/>
      <c r="O469" s="785"/>
    </row>
    <row r="470" spans="13:15" x14ac:dyDescent="0.4">
      <c r="M470" s="785"/>
      <c r="N470" s="785"/>
      <c r="O470" s="785"/>
    </row>
    <row r="471" spans="13:15" x14ac:dyDescent="0.4">
      <c r="M471" s="785"/>
      <c r="N471" s="785"/>
      <c r="O471" s="785"/>
    </row>
    <row r="472" spans="13:15" x14ac:dyDescent="0.4">
      <c r="M472" s="785"/>
      <c r="N472" s="785"/>
      <c r="O472" s="785"/>
    </row>
    <row r="473" spans="13:15" x14ac:dyDescent="0.4">
      <c r="M473" s="785"/>
      <c r="N473" s="785"/>
      <c r="O473" s="785"/>
    </row>
    <row r="474" spans="13:15" x14ac:dyDescent="0.4">
      <c r="M474" s="785"/>
      <c r="N474" s="785"/>
      <c r="O474" s="785"/>
    </row>
    <row r="475" spans="13:15" x14ac:dyDescent="0.4">
      <c r="M475" s="785"/>
      <c r="N475" s="785"/>
      <c r="O475" s="785"/>
    </row>
    <row r="476" spans="13:15" x14ac:dyDescent="0.4">
      <c r="M476" s="785"/>
      <c r="N476" s="785"/>
      <c r="O476" s="785"/>
    </row>
    <row r="477" spans="13:15" x14ac:dyDescent="0.4">
      <c r="M477" s="785"/>
      <c r="N477" s="785"/>
      <c r="O477" s="785"/>
    </row>
    <row r="478" spans="13:15" x14ac:dyDescent="0.4">
      <c r="M478" s="785"/>
      <c r="N478" s="785"/>
      <c r="O478" s="785"/>
    </row>
    <row r="479" spans="13:15" x14ac:dyDescent="0.4">
      <c r="M479" s="785"/>
      <c r="N479" s="785"/>
      <c r="O479" s="785"/>
    </row>
    <row r="480" spans="13:15" x14ac:dyDescent="0.4">
      <c r="M480" s="785"/>
      <c r="N480" s="785"/>
      <c r="O480" s="785"/>
    </row>
    <row r="481" spans="13:15" x14ac:dyDescent="0.4">
      <c r="M481" s="785"/>
      <c r="N481" s="785"/>
      <c r="O481" s="785"/>
    </row>
    <row r="482" spans="13:15" x14ac:dyDescent="0.4">
      <c r="M482" s="785"/>
      <c r="N482" s="785"/>
      <c r="O482" s="785"/>
    </row>
    <row r="483" spans="13:15" x14ac:dyDescent="0.4">
      <c r="M483" s="785"/>
      <c r="N483" s="785"/>
      <c r="O483" s="785"/>
    </row>
    <row r="484" spans="13:15" x14ac:dyDescent="0.4">
      <c r="M484" s="785"/>
      <c r="N484" s="785"/>
      <c r="O484" s="785"/>
    </row>
    <row r="485" spans="13:15" x14ac:dyDescent="0.4">
      <c r="M485" s="785"/>
      <c r="N485" s="785"/>
      <c r="O485" s="785"/>
    </row>
    <row r="486" spans="13:15" x14ac:dyDescent="0.4">
      <c r="M486" s="785"/>
      <c r="N486" s="785"/>
      <c r="O486" s="785"/>
    </row>
    <row r="487" spans="13:15" x14ac:dyDescent="0.4">
      <c r="M487" s="785"/>
      <c r="N487" s="785"/>
      <c r="O487" s="785"/>
    </row>
    <row r="488" spans="13:15" x14ac:dyDescent="0.4">
      <c r="M488" s="785"/>
      <c r="N488" s="785"/>
      <c r="O488" s="785"/>
    </row>
    <row r="489" spans="13:15" x14ac:dyDescent="0.4">
      <c r="M489" s="785"/>
      <c r="N489" s="785"/>
      <c r="O489" s="785"/>
    </row>
    <row r="490" spans="13:15" x14ac:dyDescent="0.4">
      <c r="M490" s="785"/>
      <c r="N490" s="785"/>
      <c r="O490" s="785"/>
    </row>
    <row r="491" spans="13:15" x14ac:dyDescent="0.4">
      <c r="M491" s="785"/>
      <c r="N491" s="785"/>
      <c r="O491" s="785"/>
    </row>
    <row r="492" spans="13:15" x14ac:dyDescent="0.4">
      <c r="M492" s="785"/>
      <c r="N492" s="785"/>
      <c r="O492" s="785"/>
    </row>
    <row r="493" spans="13:15" x14ac:dyDescent="0.4">
      <c r="M493" s="785"/>
      <c r="N493" s="785"/>
      <c r="O493" s="785"/>
    </row>
    <row r="494" spans="13:15" x14ac:dyDescent="0.4">
      <c r="M494" s="785"/>
      <c r="N494" s="785"/>
      <c r="O494" s="785"/>
    </row>
    <row r="495" spans="13:15" x14ac:dyDescent="0.4">
      <c r="M495" s="785"/>
      <c r="N495" s="785"/>
      <c r="O495" s="785"/>
    </row>
    <row r="496" spans="13:15" x14ac:dyDescent="0.4">
      <c r="M496" s="785"/>
      <c r="N496" s="785"/>
      <c r="O496" s="785"/>
    </row>
    <row r="497" spans="13:15" x14ac:dyDescent="0.4">
      <c r="M497" s="785"/>
      <c r="N497" s="785"/>
      <c r="O497" s="785"/>
    </row>
    <row r="498" spans="13:15" x14ac:dyDescent="0.4">
      <c r="M498" s="785"/>
      <c r="N498" s="785"/>
      <c r="O498" s="785"/>
    </row>
    <row r="499" spans="13:15" x14ac:dyDescent="0.4">
      <c r="M499" s="785"/>
      <c r="N499" s="785"/>
      <c r="O499" s="785"/>
    </row>
    <row r="500" spans="13:15" x14ac:dyDescent="0.4">
      <c r="M500" s="785"/>
      <c r="N500" s="785"/>
      <c r="O500" s="785"/>
    </row>
    <row r="501" spans="13:15" x14ac:dyDescent="0.4">
      <c r="M501" s="785"/>
      <c r="N501" s="785"/>
      <c r="O501" s="785"/>
    </row>
    <row r="502" spans="13:15" x14ac:dyDescent="0.4">
      <c r="M502" s="785"/>
      <c r="N502" s="785"/>
      <c r="O502" s="785"/>
    </row>
    <row r="503" spans="13:15" x14ac:dyDescent="0.4">
      <c r="M503" s="785"/>
      <c r="N503" s="785"/>
      <c r="O503" s="785"/>
    </row>
    <row r="504" spans="13:15" x14ac:dyDescent="0.4">
      <c r="M504" s="785"/>
      <c r="N504" s="785"/>
      <c r="O504" s="785"/>
    </row>
    <row r="505" spans="13:15" x14ac:dyDescent="0.4">
      <c r="M505" s="785"/>
      <c r="N505" s="785"/>
      <c r="O505" s="785"/>
    </row>
    <row r="506" spans="13:15" x14ac:dyDescent="0.4">
      <c r="M506" s="785"/>
      <c r="N506" s="785"/>
      <c r="O506" s="785"/>
    </row>
    <row r="507" spans="13:15" x14ac:dyDescent="0.4">
      <c r="M507" s="785"/>
      <c r="N507" s="785"/>
      <c r="O507" s="785"/>
    </row>
    <row r="508" spans="13:15" x14ac:dyDescent="0.4">
      <c r="M508" s="785"/>
      <c r="N508" s="785"/>
      <c r="O508" s="785"/>
    </row>
    <row r="509" spans="13:15" x14ac:dyDescent="0.4">
      <c r="M509" s="785"/>
      <c r="N509" s="785"/>
      <c r="O509" s="785"/>
    </row>
    <row r="510" spans="13:15" x14ac:dyDescent="0.4">
      <c r="M510" s="785"/>
      <c r="N510" s="785"/>
      <c r="O510" s="785"/>
    </row>
    <row r="511" spans="13:15" x14ac:dyDescent="0.4">
      <c r="M511" s="785"/>
      <c r="N511" s="785"/>
      <c r="O511" s="785"/>
    </row>
    <row r="512" spans="13:15" x14ac:dyDescent="0.4">
      <c r="M512" s="785"/>
      <c r="N512" s="785"/>
      <c r="O512" s="785"/>
    </row>
    <row r="513" spans="13:15" x14ac:dyDescent="0.4">
      <c r="M513" s="785"/>
      <c r="N513" s="785"/>
      <c r="O513" s="785"/>
    </row>
    <row r="514" spans="13:15" x14ac:dyDescent="0.4">
      <c r="M514" s="785"/>
      <c r="N514" s="785"/>
      <c r="O514" s="785"/>
    </row>
    <row r="515" spans="13:15" x14ac:dyDescent="0.4">
      <c r="M515" s="785"/>
      <c r="N515" s="785"/>
      <c r="O515" s="785"/>
    </row>
    <row r="516" spans="13:15" x14ac:dyDescent="0.4">
      <c r="M516" s="785"/>
      <c r="N516" s="785"/>
      <c r="O516" s="785"/>
    </row>
    <row r="517" spans="13:15" x14ac:dyDescent="0.4">
      <c r="M517" s="785"/>
      <c r="N517" s="785"/>
      <c r="O517" s="785"/>
    </row>
    <row r="518" spans="13:15" x14ac:dyDescent="0.4">
      <c r="M518" s="785"/>
      <c r="N518" s="785"/>
      <c r="O518" s="785"/>
    </row>
    <row r="519" spans="13:15" x14ac:dyDescent="0.4">
      <c r="M519" s="785"/>
      <c r="N519" s="785"/>
      <c r="O519" s="785"/>
    </row>
    <row r="520" spans="13:15" x14ac:dyDescent="0.4">
      <c r="M520" s="785"/>
      <c r="N520" s="785"/>
      <c r="O520" s="785"/>
    </row>
    <row r="521" spans="13:15" x14ac:dyDescent="0.4">
      <c r="M521" s="785"/>
      <c r="N521" s="785"/>
      <c r="O521" s="785"/>
    </row>
    <row r="522" spans="13:15" x14ac:dyDescent="0.4">
      <c r="M522" s="785"/>
      <c r="N522" s="785"/>
      <c r="O522" s="785"/>
    </row>
    <row r="523" spans="13:15" x14ac:dyDescent="0.4">
      <c r="M523" s="785"/>
      <c r="N523" s="785"/>
      <c r="O523" s="785"/>
    </row>
    <row r="524" spans="13:15" x14ac:dyDescent="0.4">
      <c r="M524" s="785"/>
      <c r="N524" s="785"/>
      <c r="O524" s="785"/>
    </row>
    <row r="525" spans="13:15" x14ac:dyDescent="0.4">
      <c r="M525" s="785"/>
      <c r="N525" s="785"/>
      <c r="O525" s="785"/>
    </row>
    <row r="526" spans="13:15" x14ac:dyDescent="0.4">
      <c r="M526" s="785"/>
      <c r="N526" s="785"/>
      <c r="O526" s="785"/>
    </row>
    <row r="527" spans="13:15" x14ac:dyDescent="0.4">
      <c r="M527" s="785"/>
      <c r="N527" s="785"/>
      <c r="O527" s="785"/>
    </row>
    <row r="528" spans="13:15" x14ac:dyDescent="0.4">
      <c r="M528" s="785"/>
      <c r="N528" s="785"/>
      <c r="O528" s="785"/>
    </row>
    <row r="529" spans="13:15" x14ac:dyDescent="0.4">
      <c r="M529" s="785"/>
      <c r="N529" s="785"/>
      <c r="O529" s="785"/>
    </row>
    <row r="530" spans="13:15" x14ac:dyDescent="0.4">
      <c r="M530" s="785"/>
      <c r="N530" s="785"/>
      <c r="O530" s="785"/>
    </row>
    <row r="531" spans="13:15" x14ac:dyDescent="0.4">
      <c r="M531" s="785"/>
      <c r="N531" s="785"/>
      <c r="O531" s="785"/>
    </row>
    <row r="532" spans="13:15" x14ac:dyDescent="0.4">
      <c r="M532" s="785"/>
      <c r="N532" s="785"/>
      <c r="O532" s="785"/>
    </row>
    <row r="533" spans="13:15" x14ac:dyDescent="0.4">
      <c r="M533" s="785"/>
      <c r="N533" s="785"/>
      <c r="O533" s="785"/>
    </row>
    <row r="534" spans="13:15" x14ac:dyDescent="0.4">
      <c r="M534" s="785"/>
      <c r="N534" s="785"/>
      <c r="O534" s="785"/>
    </row>
    <row r="535" spans="13:15" x14ac:dyDescent="0.4">
      <c r="M535" s="785"/>
      <c r="N535" s="785"/>
      <c r="O535" s="785"/>
    </row>
    <row r="536" spans="13:15" x14ac:dyDescent="0.4">
      <c r="M536" s="785"/>
      <c r="N536" s="785"/>
      <c r="O536" s="785"/>
    </row>
    <row r="537" spans="13:15" x14ac:dyDescent="0.4">
      <c r="M537" s="785"/>
      <c r="N537" s="785"/>
      <c r="O537" s="785"/>
    </row>
    <row r="538" spans="13:15" x14ac:dyDescent="0.4">
      <c r="M538" s="785"/>
      <c r="N538" s="785"/>
      <c r="O538" s="785"/>
    </row>
    <row r="539" spans="13:15" x14ac:dyDescent="0.4">
      <c r="M539" s="785"/>
      <c r="N539" s="785"/>
      <c r="O539" s="785"/>
    </row>
    <row r="540" spans="13:15" x14ac:dyDescent="0.4">
      <c r="M540" s="785"/>
      <c r="N540" s="785"/>
      <c r="O540" s="785"/>
    </row>
    <row r="541" spans="13:15" x14ac:dyDescent="0.4">
      <c r="M541" s="785"/>
      <c r="N541" s="785"/>
      <c r="O541" s="785"/>
    </row>
    <row r="542" spans="13:15" x14ac:dyDescent="0.4">
      <c r="M542" s="785"/>
      <c r="N542" s="785"/>
      <c r="O542" s="785"/>
    </row>
    <row r="543" spans="13:15" x14ac:dyDescent="0.4">
      <c r="M543" s="785"/>
      <c r="N543" s="785"/>
      <c r="O543" s="785"/>
    </row>
    <row r="544" spans="13:15" x14ac:dyDescent="0.4">
      <c r="M544" s="785"/>
      <c r="N544" s="785"/>
      <c r="O544" s="785"/>
    </row>
    <row r="545" spans="13:15" x14ac:dyDescent="0.4">
      <c r="M545" s="785"/>
      <c r="N545" s="785"/>
      <c r="O545" s="785"/>
    </row>
    <row r="546" spans="13:15" x14ac:dyDescent="0.4">
      <c r="M546" s="785"/>
      <c r="N546" s="785"/>
      <c r="O546" s="785"/>
    </row>
    <row r="547" spans="13:15" x14ac:dyDescent="0.4">
      <c r="M547" s="785"/>
      <c r="N547" s="785"/>
      <c r="O547" s="785"/>
    </row>
    <row r="548" spans="13:15" x14ac:dyDescent="0.4">
      <c r="M548" s="785"/>
      <c r="N548" s="785"/>
      <c r="O548" s="785"/>
    </row>
    <row r="549" spans="13:15" x14ac:dyDescent="0.4">
      <c r="M549" s="785"/>
      <c r="N549" s="785"/>
      <c r="O549" s="785"/>
    </row>
    <row r="550" spans="13:15" x14ac:dyDescent="0.4">
      <c r="M550" s="785"/>
      <c r="N550" s="785"/>
      <c r="O550" s="785"/>
    </row>
    <row r="551" spans="13:15" x14ac:dyDescent="0.4">
      <c r="M551" s="785"/>
      <c r="N551" s="785"/>
      <c r="O551" s="785"/>
    </row>
    <row r="552" spans="13:15" x14ac:dyDescent="0.4">
      <c r="M552" s="785"/>
      <c r="N552" s="785"/>
      <c r="O552" s="785"/>
    </row>
    <row r="553" spans="13:15" x14ac:dyDescent="0.4">
      <c r="M553" s="785"/>
      <c r="N553" s="785"/>
      <c r="O553" s="785"/>
    </row>
    <row r="554" spans="13:15" x14ac:dyDescent="0.4">
      <c r="M554" s="785"/>
      <c r="N554" s="785"/>
      <c r="O554" s="785"/>
    </row>
    <row r="555" spans="13:15" x14ac:dyDescent="0.4">
      <c r="M555" s="785"/>
      <c r="N555" s="785"/>
      <c r="O555" s="785"/>
    </row>
    <row r="556" spans="13:15" x14ac:dyDescent="0.4">
      <c r="M556" s="785"/>
      <c r="N556" s="785"/>
      <c r="O556" s="785"/>
    </row>
    <row r="557" spans="13:15" x14ac:dyDescent="0.4">
      <c r="M557" s="785"/>
      <c r="N557" s="785"/>
      <c r="O557" s="785"/>
    </row>
    <row r="558" spans="13:15" x14ac:dyDescent="0.4">
      <c r="M558" s="785"/>
      <c r="N558" s="785"/>
      <c r="O558" s="785"/>
    </row>
    <row r="559" spans="13:15" x14ac:dyDescent="0.4">
      <c r="M559" s="785"/>
      <c r="N559" s="785"/>
      <c r="O559" s="785"/>
    </row>
    <row r="560" spans="13:15" x14ac:dyDescent="0.4">
      <c r="M560" s="785"/>
      <c r="N560" s="785"/>
      <c r="O560" s="785"/>
    </row>
    <row r="561" spans="13:15" x14ac:dyDescent="0.4">
      <c r="M561" s="785"/>
      <c r="N561" s="785"/>
      <c r="O561" s="785"/>
    </row>
    <row r="562" spans="13:15" x14ac:dyDescent="0.4">
      <c r="M562" s="785"/>
      <c r="N562" s="785"/>
      <c r="O562" s="785"/>
    </row>
    <row r="563" spans="13:15" x14ac:dyDescent="0.4">
      <c r="M563" s="785"/>
      <c r="N563" s="785"/>
      <c r="O563" s="785"/>
    </row>
    <row r="564" spans="13:15" x14ac:dyDescent="0.4">
      <c r="M564" s="785"/>
      <c r="N564" s="785"/>
      <c r="O564" s="785"/>
    </row>
    <row r="565" spans="13:15" x14ac:dyDescent="0.4">
      <c r="M565" s="785"/>
      <c r="N565" s="785"/>
      <c r="O565" s="785"/>
    </row>
    <row r="566" spans="13:15" x14ac:dyDescent="0.4">
      <c r="M566" s="785"/>
      <c r="N566" s="785"/>
      <c r="O566" s="785"/>
    </row>
    <row r="567" spans="13:15" x14ac:dyDescent="0.4">
      <c r="M567" s="785"/>
      <c r="N567" s="785"/>
      <c r="O567" s="785"/>
    </row>
    <row r="568" spans="13:15" x14ac:dyDescent="0.4">
      <c r="M568" s="785"/>
      <c r="N568" s="785"/>
      <c r="O568" s="785"/>
    </row>
    <row r="569" spans="13:15" x14ac:dyDescent="0.4">
      <c r="M569" s="785"/>
      <c r="N569" s="785"/>
      <c r="O569" s="785"/>
    </row>
    <row r="570" spans="13:15" x14ac:dyDescent="0.4">
      <c r="M570" s="785"/>
      <c r="N570" s="785"/>
      <c r="O570" s="785"/>
    </row>
    <row r="571" spans="13:15" x14ac:dyDescent="0.4">
      <c r="M571" s="785"/>
      <c r="N571" s="785"/>
      <c r="O571" s="785"/>
    </row>
    <row r="572" spans="13:15" x14ac:dyDescent="0.4">
      <c r="M572" s="785"/>
      <c r="N572" s="785"/>
      <c r="O572" s="785"/>
    </row>
    <row r="573" spans="13:15" x14ac:dyDescent="0.4">
      <c r="M573" s="785"/>
      <c r="N573" s="785"/>
      <c r="O573" s="785"/>
    </row>
    <row r="574" spans="13:15" x14ac:dyDescent="0.4">
      <c r="M574" s="785"/>
      <c r="N574" s="785"/>
      <c r="O574" s="785"/>
    </row>
    <row r="575" spans="13:15" x14ac:dyDescent="0.4">
      <c r="M575" s="785"/>
      <c r="N575" s="785"/>
      <c r="O575" s="785"/>
    </row>
    <row r="576" spans="13:15" x14ac:dyDescent="0.4">
      <c r="M576" s="785"/>
      <c r="N576" s="785"/>
      <c r="O576" s="785"/>
    </row>
    <row r="577" spans="13:15" x14ac:dyDescent="0.4">
      <c r="M577" s="785"/>
      <c r="N577" s="785"/>
      <c r="O577" s="785"/>
    </row>
    <row r="578" spans="13:15" x14ac:dyDescent="0.4">
      <c r="M578" s="785"/>
      <c r="N578" s="785"/>
      <c r="O578" s="785"/>
    </row>
    <row r="579" spans="13:15" x14ac:dyDescent="0.4">
      <c r="M579" s="785"/>
      <c r="N579" s="785"/>
      <c r="O579" s="785"/>
    </row>
    <row r="580" spans="13:15" x14ac:dyDescent="0.4">
      <c r="M580" s="785"/>
      <c r="N580" s="785"/>
      <c r="O580" s="785"/>
    </row>
    <row r="581" spans="13:15" x14ac:dyDescent="0.4">
      <c r="M581" s="785"/>
      <c r="N581" s="785"/>
      <c r="O581" s="785"/>
    </row>
    <row r="582" spans="13:15" x14ac:dyDescent="0.4">
      <c r="M582" s="785"/>
      <c r="N582" s="785"/>
      <c r="O582" s="785"/>
    </row>
    <row r="583" spans="13:15" x14ac:dyDescent="0.4">
      <c r="M583" s="785"/>
      <c r="N583" s="785"/>
      <c r="O583" s="785"/>
    </row>
    <row r="584" spans="13:15" x14ac:dyDescent="0.4">
      <c r="M584" s="785"/>
      <c r="N584" s="785"/>
      <c r="O584" s="785"/>
    </row>
    <row r="585" spans="13:15" x14ac:dyDescent="0.4">
      <c r="M585" s="785"/>
      <c r="N585" s="785"/>
      <c r="O585" s="785"/>
    </row>
    <row r="586" spans="13:15" x14ac:dyDescent="0.4">
      <c r="M586" s="785"/>
      <c r="N586" s="785"/>
      <c r="O586" s="785"/>
    </row>
    <row r="587" spans="13:15" x14ac:dyDescent="0.4">
      <c r="M587" s="785"/>
      <c r="N587" s="785"/>
      <c r="O587" s="785"/>
    </row>
    <row r="588" spans="13:15" x14ac:dyDescent="0.4">
      <c r="M588" s="785"/>
      <c r="N588" s="785"/>
      <c r="O588" s="785"/>
    </row>
    <row r="589" spans="13:15" x14ac:dyDescent="0.4">
      <c r="M589" s="785"/>
      <c r="N589" s="785"/>
      <c r="O589" s="785"/>
    </row>
    <row r="590" spans="13:15" x14ac:dyDescent="0.4">
      <c r="M590" s="785"/>
      <c r="N590" s="785"/>
      <c r="O590" s="785"/>
    </row>
    <row r="591" spans="13:15" x14ac:dyDescent="0.4">
      <c r="M591" s="785"/>
      <c r="N591" s="785"/>
      <c r="O591" s="785"/>
    </row>
    <row r="592" spans="13:15" x14ac:dyDescent="0.4">
      <c r="M592" s="785"/>
      <c r="N592" s="785"/>
      <c r="O592" s="785"/>
    </row>
    <row r="593" spans="13:15" x14ac:dyDescent="0.4">
      <c r="M593" s="785"/>
      <c r="N593" s="785"/>
      <c r="O593" s="785"/>
    </row>
    <row r="594" spans="13:15" x14ac:dyDescent="0.4">
      <c r="M594" s="785"/>
      <c r="N594" s="785"/>
      <c r="O594" s="785"/>
    </row>
    <row r="595" spans="13:15" x14ac:dyDescent="0.4">
      <c r="M595" s="785"/>
      <c r="N595" s="785"/>
      <c r="O595" s="785"/>
    </row>
    <row r="596" spans="13:15" x14ac:dyDescent="0.4">
      <c r="M596" s="785"/>
      <c r="N596" s="785"/>
      <c r="O596" s="785"/>
    </row>
    <row r="597" spans="13:15" x14ac:dyDescent="0.4">
      <c r="M597" s="785"/>
      <c r="N597" s="785"/>
      <c r="O597" s="785"/>
    </row>
    <row r="598" spans="13:15" x14ac:dyDescent="0.4">
      <c r="M598" s="785"/>
      <c r="N598" s="785"/>
      <c r="O598" s="785"/>
    </row>
    <row r="599" spans="13:15" x14ac:dyDescent="0.4">
      <c r="M599" s="785"/>
      <c r="N599" s="785"/>
      <c r="O599" s="785"/>
    </row>
    <row r="600" spans="13:15" x14ac:dyDescent="0.4">
      <c r="M600" s="785"/>
      <c r="N600" s="785"/>
      <c r="O600" s="785"/>
    </row>
    <row r="601" spans="13:15" x14ac:dyDescent="0.4">
      <c r="M601" s="785"/>
      <c r="N601" s="785"/>
      <c r="O601" s="785"/>
    </row>
    <row r="602" spans="13:15" x14ac:dyDescent="0.4">
      <c r="M602" s="785"/>
      <c r="N602" s="785"/>
      <c r="O602" s="785"/>
    </row>
    <row r="603" spans="13:15" x14ac:dyDescent="0.4">
      <c r="M603" s="785"/>
      <c r="N603" s="785"/>
      <c r="O603" s="785"/>
    </row>
    <row r="604" spans="13:15" x14ac:dyDescent="0.4">
      <c r="M604" s="785"/>
      <c r="N604" s="785"/>
      <c r="O604" s="785"/>
    </row>
    <row r="605" spans="13:15" x14ac:dyDescent="0.4">
      <c r="M605" s="785"/>
      <c r="N605" s="785"/>
      <c r="O605" s="785"/>
    </row>
    <row r="606" spans="13:15" x14ac:dyDescent="0.4">
      <c r="M606" s="785"/>
      <c r="N606" s="785"/>
      <c r="O606" s="785"/>
    </row>
    <row r="607" spans="13:15" x14ac:dyDescent="0.4">
      <c r="M607" s="785"/>
      <c r="N607" s="785"/>
      <c r="O607" s="785"/>
    </row>
    <row r="608" spans="13:15" x14ac:dyDescent="0.4">
      <c r="M608" s="785"/>
      <c r="N608" s="785"/>
      <c r="O608" s="785"/>
    </row>
    <row r="609" spans="13:15" x14ac:dyDescent="0.4">
      <c r="M609" s="785"/>
      <c r="N609" s="785"/>
      <c r="O609" s="785"/>
    </row>
    <row r="610" spans="13:15" x14ac:dyDescent="0.4">
      <c r="M610" s="785"/>
      <c r="N610" s="785"/>
      <c r="O610" s="785"/>
    </row>
    <row r="611" spans="13:15" x14ac:dyDescent="0.4">
      <c r="M611" s="785"/>
      <c r="N611" s="785"/>
      <c r="O611" s="785"/>
    </row>
    <row r="612" spans="13:15" x14ac:dyDescent="0.4">
      <c r="M612" s="785"/>
      <c r="N612" s="785"/>
      <c r="O612" s="785"/>
    </row>
    <row r="613" spans="13:15" x14ac:dyDescent="0.4">
      <c r="M613" s="785"/>
      <c r="N613" s="785"/>
      <c r="O613" s="785"/>
    </row>
    <row r="614" spans="13:15" x14ac:dyDescent="0.4">
      <c r="M614" s="785"/>
      <c r="N614" s="785"/>
      <c r="O614" s="785"/>
    </row>
    <row r="615" spans="13:15" x14ac:dyDescent="0.4">
      <c r="M615" s="785"/>
      <c r="N615" s="785"/>
      <c r="O615" s="785"/>
    </row>
    <row r="616" spans="13:15" x14ac:dyDescent="0.4">
      <c r="M616" s="785"/>
      <c r="N616" s="785"/>
      <c r="O616" s="785"/>
    </row>
    <row r="617" spans="13:15" x14ac:dyDescent="0.4">
      <c r="M617" s="785"/>
      <c r="N617" s="785"/>
      <c r="O617" s="785"/>
    </row>
    <row r="618" spans="13:15" x14ac:dyDescent="0.4">
      <c r="M618" s="785"/>
      <c r="N618" s="785"/>
      <c r="O618" s="785"/>
    </row>
    <row r="619" spans="13:15" x14ac:dyDescent="0.4">
      <c r="M619" s="785"/>
      <c r="N619" s="785"/>
      <c r="O619" s="785"/>
    </row>
    <row r="620" spans="13:15" x14ac:dyDescent="0.4">
      <c r="M620" s="785"/>
      <c r="N620" s="785"/>
      <c r="O620" s="785"/>
    </row>
    <row r="621" spans="13:15" x14ac:dyDescent="0.4">
      <c r="M621" s="785"/>
      <c r="N621" s="785"/>
      <c r="O621" s="785"/>
    </row>
    <row r="622" spans="13:15" x14ac:dyDescent="0.4">
      <c r="M622" s="785"/>
      <c r="N622" s="785"/>
      <c r="O622" s="785"/>
    </row>
    <row r="623" spans="13:15" x14ac:dyDescent="0.4">
      <c r="M623" s="785"/>
      <c r="N623" s="785"/>
      <c r="O623" s="785"/>
    </row>
    <row r="624" spans="13:15" x14ac:dyDescent="0.4">
      <c r="M624" s="785"/>
      <c r="N624" s="785"/>
      <c r="O624" s="785"/>
    </row>
    <row r="625" spans="13:15" x14ac:dyDescent="0.4">
      <c r="M625" s="785"/>
      <c r="N625" s="785"/>
      <c r="O625" s="785"/>
    </row>
    <row r="626" spans="13:15" x14ac:dyDescent="0.4">
      <c r="M626" s="785"/>
      <c r="N626" s="785"/>
      <c r="O626" s="785"/>
    </row>
    <row r="627" spans="13:15" x14ac:dyDescent="0.4">
      <c r="M627" s="785"/>
      <c r="N627" s="785"/>
      <c r="O627" s="785"/>
    </row>
    <row r="628" spans="13:15" x14ac:dyDescent="0.4">
      <c r="M628" s="785"/>
      <c r="N628" s="785"/>
      <c r="O628" s="785"/>
    </row>
    <row r="629" spans="13:15" x14ac:dyDescent="0.4">
      <c r="M629" s="785"/>
      <c r="N629" s="785"/>
      <c r="O629" s="785"/>
    </row>
    <row r="630" spans="13:15" x14ac:dyDescent="0.4">
      <c r="M630" s="785"/>
      <c r="N630" s="785"/>
      <c r="O630" s="785"/>
    </row>
    <row r="631" spans="13:15" x14ac:dyDescent="0.4">
      <c r="M631" s="785"/>
      <c r="N631" s="785"/>
      <c r="O631" s="785"/>
    </row>
    <row r="632" spans="13:15" x14ac:dyDescent="0.4">
      <c r="M632" s="785"/>
      <c r="N632" s="785"/>
      <c r="O632" s="785"/>
    </row>
    <row r="633" spans="13:15" x14ac:dyDescent="0.4">
      <c r="M633" s="785"/>
      <c r="N633" s="785"/>
      <c r="O633" s="785"/>
    </row>
    <row r="634" spans="13:15" x14ac:dyDescent="0.4">
      <c r="M634" s="785"/>
      <c r="N634" s="785"/>
      <c r="O634" s="785"/>
    </row>
    <row r="635" spans="13:15" x14ac:dyDescent="0.4">
      <c r="M635" s="785"/>
      <c r="N635" s="785"/>
      <c r="O635" s="785"/>
    </row>
    <row r="636" spans="13:15" x14ac:dyDescent="0.4">
      <c r="M636" s="785"/>
      <c r="N636" s="785"/>
      <c r="O636" s="785"/>
    </row>
    <row r="637" spans="13:15" x14ac:dyDescent="0.4">
      <c r="M637" s="785"/>
      <c r="N637" s="785"/>
      <c r="O637" s="785"/>
    </row>
    <row r="638" spans="13:15" x14ac:dyDescent="0.4">
      <c r="M638" s="785"/>
      <c r="N638" s="785"/>
      <c r="O638" s="785"/>
    </row>
    <row r="639" spans="13:15" x14ac:dyDescent="0.4">
      <c r="M639" s="785"/>
      <c r="N639" s="785"/>
      <c r="O639" s="785"/>
    </row>
    <row r="640" spans="13:15" x14ac:dyDescent="0.4">
      <c r="M640" s="785"/>
      <c r="N640" s="785"/>
      <c r="O640" s="785"/>
    </row>
    <row r="641" spans="13:15" x14ac:dyDescent="0.4">
      <c r="M641" s="785"/>
      <c r="N641" s="785"/>
      <c r="O641" s="785"/>
    </row>
    <row r="642" spans="13:15" x14ac:dyDescent="0.4">
      <c r="M642" s="785"/>
      <c r="N642" s="785"/>
      <c r="O642" s="785"/>
    </row>
    <row r="643" spans="13:15" x14ac:dyDescent="0.4">
      <c r="M643" s="785"/>
      <c r="N643" s="785"/>
      <c r="O643" s="785"/>
    </row>
    <row r="644" spans="13:15" x14ac:dyDescent="0.4">
      <c r="M644" s="785"/>
      <c r="N644" s="785"/>
      <c r="O644" s="785"/>
    </row>
    <row r="645" spans="13:15" x14ac:dyDescent="0.4">
      <c r="M645" s="785"/>
      <c r="N645" s="785"/>
      <c r="O645" s="785"/>
    </row>
    <row r="646" spans="13:15" x14ac:dyDescent="0.4">
      <c r="M646" s="785"/>
      <c r="N646" s="785"/>
      <c r="O646" s="785"/>
    </row>
    <row r="647" spans="13:15" x14ac:dyDescent="0.4">
      <c r="M647" s="785"/>
      <c r="N647" s="785"/>
      <c r="O647" s="785"/>
    </row>
    <row r="648" spans="13:15" x14ac:dyDescent="0.4">
      <c r="M648" s="785"/>
      <c r="N648" s="785"/>
      <c r="O648" s="785"/>
    </row>
    <row r="649" spans="13:15" x14ac:dyDescent="0.4">
      <c r="M649" s="785"/>
      <c r="N649" s="785"/>
      <c r="O649" s="785"/>
    </row>
    <row r="650" spans="13:15" x14ac:dyDescent="0.4">
      <c r="M650" s="785"/>
      <c r="N650" s="785"/>
      <c r="O650" s="785"/>
    </row>
    <row r="651" spans="13:15" x14ac:dyDescent="0.4">
      <c r="M651" s="785"/>
      <c r="N651" s="785"/>
      <c r="O651" s="785"/>
    </row>
    <row r="652" spans="13:15" x14ac:dyDescent="0.4">
      <c r="M652" s="785"/>
      <c r="N652" s="785"/>
      <c r="O652" s="785"/>
    </row>
    <row r="653" spans="13:15" x14ac:dyDescent="0.4">
      <c r="M653" s="785"/>
      <c r="N653" s="785"/>
      <c r="O653" s="785"/>
    </row>
    <row r="654" spans="13:15" x14ac:dyDescent="0.4">
      <c r="M654" s="785"/>
      <c r="N654" s="785"/>
      <c r="O654" s="785"/>
    </row>
    <row r="655" spans="13:15" x14ac:dyDescent="0.4">
      <c r="M655" s="785"/>
      <c r="N655" s="785"/>
      <c r="O655" s="785"/>
    </row>
    <row r="656" spans="13:15" x14ac:dyDescent="0.4">
      <c r="M656" s="785"/>
      <c r="N656" s="785"/>
      <c r="O656" s="785"/>
    </row>
    <row r="657" spans="13:15" x14ac:dyDescent="0.4">
      <c r="M657" s="785"/>
      <c r="N657" s="785"/>
      <c r="O657" s="785"/>
    </row>
    <row r="658" spans="13:15" x14ac:dyDescent="0.4">
      <c r="M658" s="785"/>
      <c r="N658" s="785"/>
      <c r="O658" s="785"/>
    </row>
    <row r="659" spans="13:15" x14ac:dyDescent="0.4">
      <c r="M659" s="785"/>
      <c r="N659" s="785"/>
      <c r="O659" s="785"/>
    </row>
    <row r="660" spans="13:15" x14ac:dyDescent="0.4">
      <c r="M660" s="785"/>
      <c r="N660" s="785"/>
      <c r="O660" s="785"/>
    </row>
    <row r="661" spans="13:15" x14ac:dyDescent="0.4">
      <c r="M661" s="785"/>
      <c r="N661" s="785"/>
      <c r="O661" s="785"/>
    </row>
    <row r="662" spans="13:15" x14ac:dyDescent="0.4">
      <c r="M662" s="785"/>
      <c r="N662" s="785"/>
      <c r="O662" s="785"/>
    </row>
    <row r="663" spans="13:15" x14ac:dyDescent="0.4">
      <c r="M663" s="785"/>
      <c r="N663" s="785"/>
      <c r="O663" s="785"/>
    </row>
    <row r="664" spans="13:15" x14ac:dyDescent="0.4">
      <c r="M664" s="785"/>
      <c r="N664" s="785"/>
      <c r="O664" s="785"/>
    </row>
    <row r="665" spans="13:15" x14ac:dyDescent="0.4">
      <c r="M665" s="785"/>
      <c r="N665" s="785"/>
      <c r="O665" s="785"/>
    </row>
    <row r="666" spans="13:15" x14ac:dyDescent="0.4">
      <c r="M666" s="785"/>
      <c r="N666" s="785"/>
      <c r="O666" s="785"/>
    </row>
    <row r="667" spans="13:15" x14ac:dyDescent="0.4">
      <c r="M667" s="785"/>
      <c r="N667" s="785"/>
      <c r="O667" s="785"/>
    </row>
    <row r="668" spans="13:15" x14ac:dyDescent="0.4">
      <c r="M668" s="785"/>
      <c r="N668" s="785"/>
      <c r="O668" s="785"/>
    </row>
    <row r="669" spans="13:15" x14ac:dyDescent="0.4">
      <c r="M669" s="785"/>
      <c r="N669" s="785"/>
      <c r="O669" s="785"/>
    </row>
    <row r="670" spans="13:15" x14ac:dyDescent="0.4">
      <c r="M670" s="785"/>
      <c r="N670" s="785"/>
      <c r="O670" s="785"/>
    </row>
    <row r="671" spans="13:15" x14ac:dyDescent="0.4">
      <c r="M671" s="785"/>
      <c r="N671" s="785"/>
      <c r="O671" s="785"/>
    </row>
    <row r="672" spans="13:15" x14ac:dyDescent="0.4">
      <c r="M672" s="785"/>
      <c r="N672" s="785"/>
      <c r="O672" s="785"/>
    </row>
    <row r="673" spans="13:15" x14ac:dyDescent="0.4">
      <c r="M673" s="785"/>
      <c r="N673" s="785"/>
      <c r="O673" s="785"/>
    </row>
    <row r="674" spans="13:15" x14ac:dyDescent="0.4">
      <c r="M674" s="785"/>
      <c r="N674" s="785"/>
      <c r="O674" s="785"/>
    </row>
    <row r="675" spans="13:15" x14ac:dyDescent="0.4">
      <c r="M675" s="785"/>
      <c r="N675" s="785"/>
      <c r="O675" s="785"/>
    </row>
    <row r="676" spans="13:15" x14ac:dyDescent="0.4">
      <c r="M676" s="785"/>
      <c r="N676" s="785"/>
      <c r="O676" s="785"/>
    </row>
    <row r="677" spans="13:15" x14ac:dyDescent="0.4">
      <c r="M677" s="785"/>
      <c r="N677" s="785"/>
      <c r="O677" s="785"/>
    </row>
    <row r="678" spans="13:15" x14ac:dyDescent="0.4">
      <c r="M678" s="785"/>
      <c r="N678" s="785"/>
      <c r="O678" s="785"/>
    </row>
    <row r="679" spans="13:15" x14ac:dyDescent="0.4">
      <c r="M679" s="785"/>
      <c r="N679" s="785"/>
      <c r="O679" s="785"/>
    </row>
    <row r="680" spans="13:15" x14ac:dyDescent="0.4">
      <c r="M680" s="785"/>
      <c r="N680" s="785"/>
      <c r="O680" s="785"/>
    </row>
    <row r="681" spans="13:15" x14ac:dyDescent="0.4">
      <c r="M681" s="785"/>
      <c r="N681" s="785"/>
      <c r="O681" s="785"/>
    </row>
    <row r="682" spans="13:15" x14ac:dyDescent="0.4">
      <c r="M682" s="785"/>
      <c r="N682" s="785"/>
      <c r="O682" s="785"/>
    </row>
    <row r="683" spans="13:15" x14ac:dyDescent="0.4">
      <c r="M683" s="785"/>
      <c r="N683" s="785"/>
      <c r="O683" s="785"/>
    </row>
    <row r="684" spans="13:15" x14ac:dyDescent="0.4">
      <c r="M684" s="785"/>
      <c r="N684" s="785"/>
      <c r="O684" s="785"/>
    </row>
    <row r="685" spans="13:15" x14ac:dyDescent="0.4">
      <c r="M685" s="785"/>
      <c r="N685" s="785"/>
      <c r="O685" s="785"/>
    </row>
    <row r="686" spans="13:15" x14ac:dyDescent="0.4">
      <c r="M686" s="785"/>
      <c r="N686" s="785"/>
      <c r="O686" s="785"/>
    </row>
    <row r="687" spans="13:15" x14ac:dyDescent="0.4">
      <c r="M687" s="785"/>
      <c r="N687" s="785"/>
      <c r="O687" s="785"/>
    </row>
    <row r="688" spans="13:15" x14ac:dyDescent="0.4">
      <c r="M688" s="785"/>
      <c r="N688" s="785"/>
      <c r="O688" s="785"/>
    </row>
    <row r="689" spans="13:15" x14ac:dyDescent="0.4">
      <c r="M689" s="785"/>
      <c r="N689" s="785"/>
      <c r="O689" s="785"/>
    </row>
    <row r="690" spans="13:15" x14ac:dyDescent="0.4">
      <c r="M690" s="785"/>
      <c r="N690" s="785"/>
      <c r="O690" s="785"/>
    </row>
    <row r="691" spans="13:15" x14ac:dyDescent="0.4">
      <c r="M691" s="785"/>
      <c r="N691" s="785"/>
      <c r="O691" s="785"/>
    </row>
    <row r="692" spans="13:15" x14ac:dyDescent="0.4">
      <c r="M692" s="785"/>
      <c r="N692" s="785"/>
      <c r="O692" s="785"/>
    </row>
    <row r="693" spans="13:15" x14ac:dyDescent="0.4">
      <c r="M693" s="785"/>
      <c r="N693" s="785"/>
      <c r="O693" s="785"/>
    </row>
    <row r="694" spans="13:15" x14ac:dyDescent="0.4">
      <c r="M694" s="785"/>
      <c r="N694" s="785"/>
      <c r="O694" s="785"/>
    </row>
    <row r="695" spans="13:15" x14ac:dyDescent="0.4">
      <c r="M695" s="785"/>
      <c r="N695" s="785"/>
      <c r="O695" s="785"/>
    </row>
    <row r="696" spans="13:15" x14ac:dyDescent="0.4">
      <c r="M696" s="785"/>
      <c r="N696" s="785"/>
      <c r="O696" s="785"/>
    </row>
    <row r="697" spans="13:15" x14ac:dyDescent="0.4">
      <c r="M697" s="785"/>
      <c r="N697" s="785"/>
      <c r="O697" s="785"/>
    </row>
    <row r="698" spans="13:15" x14ac:dyDescent="0.4">
      <c r="M698" s="785"/>
      <c r="N698" s="785"/>
      <c r="O698" s="785"/>
    </row>
    <row r="699" spans="13:15" x14ac:dyDescent="0.4">
      <c r="M699" s="785"/>
      <c r="N699" s="785"/>
      <c r="O699" s="785"/>
    </row>
    <row r="700" spans="13:15" x14ac:dyDescent="0.4">
      <c r="M700" s="785"/>
      <c r="N700" s="785"/>
      <c r="O700" s="785"/>
    </row>
    <row r="701" spans="13:15" x14ac:dyDescent="0.4">
      <c r="M701" s="785"/>
      <c r="N701" s="785"/>
      <c r="O701" s="785"/>
    </row>
    <row r="702" spans="13:15" x14ac:dyDescent="0.4">
      <c r="M702" s="785"/>
      <c r="N702" s="785"/>
      <c r="O702" s="785"/>
    </row>
    <row r="703" spans="13:15" x14ac:dyDescent="0.4">
      <c r="M703" s="785"/>
      <c r="N703" s="785"/>
      <c r="O703" s="785"/>
    </row>
    <row r="704" spans="13:15" x14ac:dyDescent="0.4">
      <c r="M704" s="785"/>
      <c r="N704" s="785"/>
      <c r="O704" s="785"/>
    </row>
    <row r="705" spans="13:15" x14ac:dyDescent="0.4">
      <c r="M705" s="785"/>
      <c r="N705" s="785"/>
      <c r="O705" s="785"/>
    </row>
    <row r="706" spans="13:15" x14ac:dyDescent="0.4">
      <c r="M706" s="785"/>
      <c r="N706" s="785"/>
      <c r="O706" s="785"/>
    </row>
    <row r="707" spans="13:15" x14ac:dyDescent="0.4">
      <c r="M707" s="785"/>
      <c r="N707" s="785"/>
      <c r="O707" s="785"/>
    </row>
    <row r="708" spans="13:15" x14ac:dyDescent="0.4">
      <c r="M708" s="785"/>
      <c r="N708" s="785"/>
      <c r="O708" s="785"/>
    </row>
    <row r="709" spans="13:15" x14ac:dyDescent="0.4">
      <c r="M709" s="785"/>
      <c r="N709" s="785"/>
      <c r="O709" s="785"/>
    </row>
    <row r="710" spans="13:15" x14ac:dyDescent="0.4">
      <c r="M710" s="785"/>
      <c r="N710" s="785"/>
      <c r="O710" s="785"/>
    </row>
    <row r="711" spans="13:15" x14ac:dyDescent="0.4">
      <c r="M711" s="785"/>
      <c r="N711" s="785"/>
      <c r="O711" s="785"/>
    </row>
    <row r="712" spans="13:15" x14ac:dyDescent="0.4">
      <c r="M712" s="785"/>
      <c r="N712" s="785"/>
      <c r="O712" s="785"/>
    </row>
    <row r="713" spans="13:15" x14ac:dyDescent="0.4">
      <c r="M713" s="785"/>
      <c r="N713" s="785"/>
      <c r="O713" s="785"/>
    </row>
    <row r="714" spans="13:15" x14ac:dyDescent="0.4">
      <c r="M714" s="785"/>
      <c r="N714" s="785"/>
      <c r="O714" s="785"/>
    </row>
    <row r="715" spans="13:15" x14ac:dyDescent="0.4">
      <c r="M715" s="785"/>
      <c r="N715" s="785"/>
      <c r="O715" s="785"/>
    </row>
    <row r="716" spans="13:15" x14ac:dyDescent="0.4">
      <c r="M716" s="785"/>
      <c r="N716" s="785"/>
      <c r="O716" s="785"/>
    </row>
    <row r="717" spans="13:15" x14ac:dyDescent="0.4">
      <c r="M717" s="785"/>
      <c r="N717" s="785"/>
      <c r="O717" s="785"/>
    </row>
    <row r="718" spans="13:15" x14ac:dyDescent="0.4">
      <c r="M718" s="785"/>
      <c r="N718" s="785"/>
      <c r="O718" s="785"/>
    </row>
    <row r="719" spans="13:15" x14ac:dyDescent="0.4">
      <c r="M719" s="785"/>
      <c r="N719" s="785"/>
      <c r="O719" s="785"/>
    </row>
    <row r="720" spans="13:15" x14ac:dyDescent="0.4">
      <c r="M720" s="785"/>
      <c r="N720" s="785"/>
      <c r="O720" s="785"/>
    </row>
    <row r="721" spans="13:15" x14ac:dyDescent="0.4">
      <c r="M721" s="785"/>
      <c r="N721" s="785"/>
      <c r="O721" s="785"/>
    </row>
    <row r="722" spans="13:15" x14ac:dyDescent="0.4">
      <c r="M722" s="785"/>
      <c r="N722" s="785"/>
      <c r="O722" s="785"/>
    </row>
    <row r="723" spans="13:15" x14ac:dyDescent="0.4">
      <c r="M723" s="785"/>
      <c r="N723" s="785"/>
      <c r="O723" s="785"/>
    </row>
    <row r="724" spans="13:15" x14ac:dyDescent="0.4">
      <c r="M724" s="785"/>
      <c r="N724" s="785"/>
      <c r="O724" s="785"/>
    </row>
    <row r="725" spans="13:15" x14ac:dyDescent="0.4">
      <c r="M725" s="785"/>
      <c r="N725" s="785"/>
      <c r="O725" s="785"/>
    </row>
    <row r="726" spans="13:15" x14ac:dyDescent="0.4">
      <c r="M726" s="785"/>
      <c r="N726" s="785"/>
      <c r="O726" s="785"/>
    </row>
    <row r="727" spans="13:15" x14ac:dyDescent="0.4">
      <c r="M727" s="785"/>
      <c r="N727" s="785"/>
      <c r="O727" s="785"/>
    </row>
    <row r="728" spans="13:15" x14ac:dyDescent="0.4">
      <c r="M728" s="785"/>
      <c r="N728" s="785"/>
      <c r="O728" s="785"/>
    </row>
    <row r="729" spans="13:15" x14ac:dyDescent="0.4">
      <c r="M729" s="785"/>
      <c r="N729" s="785"/>
      <c r="O729" s="785"/>
    </row>
    <row r="730" spans="13:15" x14ac:dyDescent="0.4">
      <c r="M730" s="785"/>
      <c r="N730" s="785"/>
      <c r="O730" s="785"/>
    </row>
    <row r="731" spans="13:15" x14ac:dyDescent="0.4">
      <c r="M731" s="785"/>
      <c r="N731" s="785"/>
      <c r="O731" s="785"/>
    </row>
    <row r="732" spans="13:15" x14ac:dyDescent="0.4">
      <c r="M732" s="785"/>
      <c r="N732" s="785"/>
      <c r="O732" s="785"/>
    </row>
    <row r="733" spans="13:15" x14ac:dyDescent="0.4">
      <c r="M733" s="785"/>
      <c r="N733" s="785"/>
      <c r="O733" s="785"/>
    </row>
    <row r="734" spans="13:15" x14ac:dyDescent="0.4">
      <c r="M734" s="785"/>
      <c r="N734" s="785"/>
      <c r="O734" s="785"/>
    </row>
    <row r="735" spans="13:15" x14ac:dyDescent="0.4">
      <c r="M735" s="785"/>
      <c r="N735" s="785"/>
      <c r="O735" s="785"/>
    </row>
    <row r="736" spans="13:15" x14ac:dyDescent="0.4">
      <c r="M736" s="785"/>
      <c r="N736" s="785"/>
      <c r="O736" s="785"/>
    </row>
    <row r="737" spans="13:15" x14ac:dyDescent="0.4">
      <c r="M737" s="785"/>
      <c r="N737" s="785"/>
      <c r="O737" s="785"/>
    </row>
    <row r="738" spans="13:15" x14ac:dyDescent="0.4">
      <c r="M738" s="785"/>
      <c r="N738" s="785"/>
      <c r="O738" s="785"/>
    </row>
    <row r="739" spans="13:15" x14ac:dyDescent="0.4">
      <c r="M739" s="785"/>
      <c r="N739" s="785"/>
      <c r="O739" s="785"/>
    </row>
    <row r="740" spans="13:15" x14ac:dyDescent="0.4">
      <c r="M740" s="785"/>
      <c r="N740" s="785"/>
      <c r="O740" s="785"/>
    </row>
    <row r="741" spans="13:15" x14ac:dyDescent="0.4">
      <c r="M741" s="785"/>
      <c r="N741" s="785"/>
      <c r="O741" s="785"/>
    </row>
    <row r="742" spans="13:15" x14ac:dyDescent="0.4">
      <c r="M742" s="785"/>
      <c r="N742" s="785"/>
      <c r="O742" s="785"/>
    </row>
    <row r="743" spans="13:15" x14ac:dyDescent="0.4">
      <c r="M743" s="785"/>
      <c r="N743" s="785"/>
      <c r="O743" s="785"/>
    </row>
    <row r="744" spans="13:15" x14ac:dyDescent="0.4">
      <c r="M744" s="785"/>
      <c r="N744" s="785"/>
      <c r="O744" s="785"/>
    </row>
    <row r="745" spans="13:15" x14ac:dyDescent="0.4">
      <c r="M745" s="785"/>
      <c r="N745" s="785"/>
      <c r="O745" s="785"/>
    </row>
    <row r="746" spans="13:15" x14ac:dyDescent="0.4">
      <c r="M746" s="785"/>
      <c r="N746" s="785"/>
      <c r="O746" s="785"/>
    </row>
    <row r="747" spans="13:15" x14ac:dyDescent="0.4">
      <c r="M747" s="785"/>
      <c r="N747" s="785"/>
      <c r="O747" s="785"/>
    </row>
    <row r="748" spans="13:15" x14ac:dyDescent="0.4">
      <c r="M748" s="785"/>
      <c r="N748" s="785"/>
      <c r="O748" s="785"/>
    </row>
    <row r="749" spans="13:15" x14ac:dyDescent="0.4">
      <c r="M749" s="785"/>
      <c r="N749" s="785"/>
      <c r="O749" s="785"/>
    </row>
    <row r="750" spans="13:15" x14ac:dyDescent="0.4">
      <c r="M750" s="785"/>
      <c r="N750" s="785"/>
      <c r="O750" s="785"/>
    </row>
    <row r="751" spans="13:15" x14ac:dyDescent="0.4">
      <c r="M751" s="785"/>
      <c r="N751" s="785"/>
      <c r="O751" s="785"/>
    </row>
    <row r="752" spans="13:15" x14ac:dyDescent="0.4">
      <c r="M752" s="785"/>
      <c r="N752" s="785"/>
      <c r="O752" s="785"/>
    </row>
    <row r="753" spans="13:15" x14ac:dyDescent="0.4">
      <c r="M753" s="785"/>
      <c r="N753" s="785"/>
      <c r="O753" s="785"/>
    </row>
    <row r="754" spans="13:15" x14ac:dyDescent="0.4">
      <c r="M754" s="785"/>
      <c r="N754" s="785"/>
      <c r="O754" s="785"/>
    </row>
    <row r="755" spans="13:15" x14ac:dyDescent="0.4">
      <c r="M755" s="785"/>
      <c r="N755" s="785"/>
      <c r="O755" s="785"/>
    </row>
    <row r="756" spans="13:15" x14ac:dyDescent="0.4">
      <c r="M756" s="785"/>
      <c r="N756" s="785"/>
      <c r="O756" s="785"/>
    </row>
    <row r="757" spans="13:15" x14ac:dyDescent="0.4">
      <c r="M757" s="785"/>
      <c r="N757" s="785"/>
      <c r="O757" s="785"/>
    </row>
    <row r="758" spans="13:15" x14ac:dyDescent="0.4">
      <c r="M758" s="785"/>
      <c r="N758" s="785"/>
      <c r="O758" s="785"/>
    </row>
    <row r="759" spans="13:15" x14ac:dyDescent="0.4">
      <c r="M759" s="785"/>
      <c r="N759" s="785"/>
      <c r="O759" s="785"/>
    </row>
    <row r="760" spans="13:15" x14ac:dyDescent="0.4">
      <c r="M760" s="785"/>
      <c r="N760" s="785"/>
      <c r="O760" s="785"/>
    </row>
    <row r="761" spans="13:15" x14ac:dyDescent="0.4">
      <c r="M761" s="785"/>
      <c r="N761" s="785"/>
      <c r="O761" s="785"/>
    </row>
    <row r="762" spans="13:15" x14ac:dyDescent="0.4">
      <c r="M762" s="785"/>
      <c r="N762" s="785"/>
      <c r="O762" s="785"/>
    </row>
    <row r="763" spans="13:15" x14ac:dyDescent="0.4">
      <c r="M763" s="785"/>
      <c r="N763" s="785"/>
      <c r="O763" s="785"/>
    </row>
    <row r="764" spans="13:15" x14ac:dyDescent="0.4">
      <c r="M764" s="785"/>
      <c r="N764" s="785"/>
      <c r="O764" s="785"/>
    </row>
    <row r="765" spans="13:15" x14ac:dyDescent="0.4">
      <c r="M765" s="785"/>
      <c r="N765" s="785"/>
      <c r="O765" s="785"/>
    </row>
    <row r="766" spans="13:15" x14ac:dyDescent="0.4">
      <c r="M766" s="785"/>
      <c r="N766" s="785"/>
      <c r="O766" s="785"/>
    </row>
    <row r="767" spans="13:15" x14ac:dyDescent="0.4">
      <c r="M767" s="785"/>
      <c r="N767" s="785"/>
      <c r="O767" s="785"/>
    </row>
    <row r="768" spans="13:15" x14ac:dyDescent="0.4">
      <c r="M768" s="785"/>
      <c r="N768" s="785"/>
      <c r="O768" s="785"/>
    </row>
    <row r="769" spans="13:15" x14ac:dyDescent="0.4">
      <c r="M769" s="785"/>
      <c r="N769" s="785"/>
      <c r="O769" s="785"/>
    </row>
    <row r="770" spans="13:15" x14ac:dyDescent="0.4">
      <c r="M770" s="785"/>
      <c r="N770" s="785"/>
      <c r="O770" s="785"/>
    </row>
    <row r="771" spans="13:15" x14ac:dyDescent="0.4">
      <c r="M771" s="785"/>
      <c r="N771" s="785"/>
      <c r="O771" s="785"/>
    </row>
    <row r="772" spans="13:15" x14ac:dyDescent="0.4">
      <c r="M772" s="785"/>
      <c r="N772" s="785"/>
      <c r="O772" s="785"/>
    </row>
    <row r="773" spans="13:15" x14ac:dyDescent="0.4">
      <c r="M773" s="785"/>
      <c r="N773" s="785"/>
      <c r="O773" s="785"/>
    </row>
    <row r="774" spans="13:15" x14ac:dyDescent="0.4">
      <c r="M774" s="785"/>
      <c r="N774" s="785"/>
      <c r="O774" s="785"/>
    </row>
    <row r="775" spans="13:15" x14ac:dyDescent="0.4">
      <c r="M775" s="785"/>
      <c r="N775" s="785"/>
      <c r="O775" s="785"/>
    </row>
    <row r="776" spans="13:15" x14ac:dyDescent="0.4">
      <c r="M776" s="785"/>
      <c r="N776" s="785"/>
      <c r="O776" s="785"/>
    </row>
    <row r="777" spans="13:15" x14ac:dyDescent="0.4">
      <c r="M777" s="785"/>
      <c r="N777" s="785"/>
      <c r="O777" s="785"/>
    </row>
    <row r="778" spans="13:15" x14ac:dyDescent="0.4">
      <c r="M778" s="785"/>
      <c r="N778" s="785"/>
      <c r="O778" s="785"/>
    </row>
    <row r="779" spans="13:15" x14ac:dyDescent="0.4">
      <c r="M779" s="785"/>
      <c r="N779" s="785"/>
      <c r="O779" s="785"/>
    </row>
    <row r="780" spans="13:15" x14ac:dyDescent="0.4">
      <c r="M780" s="785"/>
      <c r="N780" s="785"/>
      <c r="O780" s="785"/>
    </row>
    <row r="781" spans="13:15" x14ac:dyDescent="0.4">
      <c r="M781" s="785"/>
      <c r="N781" s="785"/>
      <c r="O781" s="785"/>
    </row>
    <row r="782" spans="13:15" x14ac:dyDescent="0.4">
      <c r="M782" s="785"/>
      <c r="N782" s="785"/>
      <c r="O782" s="785"/>
    </row>
    <row r="783" spans="13:15" x14ac:dyDescent="0.4">
      <c r="M783" s="785"/>
      <c r="N783" s="785"/>
      <c r="O783" s="785"/>
    </row>
    <row r="784" spans="13:15" x14ac:dyDescent="0.4">
      <c r="M784" s="785"/>
      <c r="N784" s="785"/>
      <c r="O784" s="785"/>
    </row>
    <row r="785" spans="13:15" x14ac:dyDescent="0.4">
      <c r="M785" s="785"/>
      <c r="N785" s="785"/>
      <c r="O785" s="785"/>
    </row>
    <row r="786" spans="13:15" x14ac:dyDescent="0.4">
      <c r="M786" s="785"/>
      <c r="N786" s="785"/>
      <c r="O786" s="785"/>
    </row>
    <row r="787" spans="13:15" x14ac:dyDescent="0.4">
      <c r="M787" s="785"/>
      <c r="N787" s="785"/>
      <c r="O787" s="785"/>
    </row>
    <row r="788" spans="13:15" x14ac:dyDescent="0.4">
      <c r="M788" s="785"/>
      <c r="N788" s="785"/>
      <c r="O788" s="785"/>
    </row>
    <row r="789" spans="13:15" x14ac:dyDescent="0.4">
      <c r="M789" s="785"/>
      <c r="N789" s="785"/>
      <c r="O789" s="785"/>
    </row>
    <row r="790" spans="13:15" x14ac:dyDescent="0.4">
      <c r="M790" s="785"/>
      <c r="N790" s="785"/>
      <c r="O790" s="785"/>
    </row>
    <row r="791" spans="13:15" x14ac:dyDescent="0.4">
      <c r="M791" s="785"/>
      <c r="N791" s="785"/>
      <c r="O791" s="785"/>
    </row>
    <row r="792" spans="13:15" x14ac:dyDescent="0.4">
      <c r="M792" s="785"/>
      <c r="N792" s="785"/>
      <c r="O792" s="785"/>
    </row>
    <row r="793" spans="13:15" x14ac:dyDescent="0.4">
      <c r="M793" s="785"/>
      <c r="N793" s="785"/>
      <c r="O793" s="785"/>
    </row>
    <row r="794" spans="13:15" x14ac:dyDescent="0.4">
      <c r="M794" s="785"/>
      <c r="N794" s="785"/>
      <c r="O794" s="785"/>
    </row>
    <row r="795" spans="13:15" x14ac:dyDescent="0.4">
      <c r="M795" s="785"/>
      <c r="N795" s="785"/>
      <c r="O795" s="785"/>
    </row>
    <row r="796" spans="13:15" x14ac:dyDescent="0.4">
      <c r="M796" s="785"/>
      <c r="N796" s="785"/>
      <c r="O796" s="785"/>
    </row>
    <row r="797" spans="13:15" x14ac:dyDescent="0.4">
      <c r="M797" s="785"/>
      <c r="N797" s="785"/>
      <c r="O797" s="785"/>
    </row>
    <row r="798" spans="13:15" x14ac:dyDescent="0.4">
      <c r="M798" s="785"/>
      <c r="N798" s="785"/>
      <c r="O798" s="785"/>
    </row>
    <row r="799" spans="13:15" x14ac:dyDescent="0.4">
      <c r="M799" s="785"/>
      <c r="N799" s="785"/>
      <c r="O799" s="785"/>
    </row>
    <row r="800" spans="13:15" x14ac:dyDescent="0.4">
      <c r="M800" s="785"/>
      <c r="N800" s="785"/>
      <c r="O800" s="785"/>
    </row>
    <row r="801" spans="13:15" x14ac:dyDescent="0.4">
      <c r="M801" s="785"/>
      <c r="N801" s="785"/>
      <c r="O801" s="785"/>
    </row>
    <row r="802" spans="13:15" x14ac:dyDescent="0.4">
      <c r="M802" s="785"/>
      <c r="N802" s="785"/>
      <c r="O802" s="785"/>
    </row>
    <row r="803" spans="13:15" x14ac:dyDescent="0.4">
      <c r="M803" s="785"/>
      <c r="N803" s="785"/>
      <c r="O803" s="785"/>
    </row>
    <row r="804" spans="13:15" x14ac:dyDescent="0.4">
      <c r="M804" s="785"/>
      <c r="N804" s="785"/>
      <c r="O804" s="785"/>
    </row>
    <row r="805" spans="13:15" x14ac:dyDescent="0.4">
      <c r="M805" s="785"/>
      <c r="N805" s="785"/>
      <c r="O805" s="785"/>
    </row>
    <row r="806" spans="13:15" x14ac:dyDescent="0.4">
      <c r="M806" s="785"/>
      <c r="N806" s="785"/>
      <c r="O806" s="785"/>
    </row>
    <row r="807" spans="13:15" x14ac:dyDescent="0.4">
      <c r="M807" s="785"/>
      <c r="N807" s="785"/>
      <c r="O807" s="785"/>
    </row>
    <row r="808" spans="13:15" x14ac:dyDescent="0.4">
      <c r="M808" s="785"/>
      <c r="N808" s="785"/>
      <c r="O808" s="785"/>
    </row>
    <row r="809" spans="13:15" x14ac:dyDescent="0.4">
      <c r="M809" s="785"/>
      <c r="N809" s="785"/>
      <c r="O809" s="785"/>
    </row>
    <row r="810" spans="13:15" x14ac:dyDescent="0.4">
      <c r="M810" s="785"/>
      <c r="N810" s="785"/>
      <c r="O810" s="785"/>
    </row>
    <row r="811" spans="13:15" x14ac:dyDescent="0.4">
      <c r="M811" s="785"/>
      <c r="N811" s="785"/>
      <c r="O811" s="785"/>
    </row>
    <row r="812" spans="13:15" x14ac:dyDescent="0.4">
      <c r="M812" s="785"/>
      <c r="N812" s="785"/>
      <c r="O812" s="785"/>
    </row>
    <row r="813" spans="13:15" x14ac:dyDescent="0.4">
      <c r="M813" s="785"/>
      <c r="N813" s="785"/>
      <c r="O813" s="785"/>
    </row>
    <row r="814" spans="13:15" x14ac:dyDescent="0.4">
      <c r="M814" s="785"/>
      <c r="N814" s="785"/>
      <c r="O814" s="785"/>
    </row>
    <row r="815" spans="13:15" x14ac:dyDescent="0.4">
      <c r="M815" s="785"/>
      <c r="N815" s="785"/>
      <c r="O815" s="785"/>
    </row>
    <row r="816" spans="13:15" x14ac:dyDescent="0.4">
      <c r="M816" s="785"/>
      <c r="N816" s="785"/>
      <c r="O816" s="785"/>
    </row>
    <row r="817" spans="13:15" x14ac:dyDescent="0.4">
      <c r="M817" s="785"/>
      <c r="N817" s="785"/>
      <c r="O817" s="785"/>
    </row>
    <row r="818" spans="13:15" x14ac:dyDescent="0.4">
      <c r="M818" s="785"/>
      <c r="N818" s="785"/>
      <c r="O818" s="785"/>
    </row>
    <row r="819" spans="13:15" x14ac:dyDescent="0.4">
      <c r="M819" s="785"/>
      <c r="N819" s="785"/>
      <c r="O819" s="785"/>
    </row>
    <row r="820" spans="13:15" x14ac:dyDescent="0.4">
      <c r="M820" s="785"/>
      <c r="N820" s="785"/>
      <c r="O820" s="785"/>
    </row>
    <row r="821" spans="13:15" x14ac:dyDescent="0.4">
      <c r="M821" s="785"/>
      <c r="N821" s="785"/>
      <c r="O821" s="785"/>
    </row>
    <row r="822" spans="13:15" x14ac:dyDescent="0.4">
      <c r="M822" s="785"/>
      <c r="N822" s="785"/>
      <c r="O822" s="785"/>
    </row>
    <row r="823" spans="13:15" x14ac:dyDescent="0.4">
      <c r="M823" s="785"/>
      <c r="N823" s="785"/>
      <c r="O823" s="785"/>
    </row>
    <row r="824" spans="13:15" x14ac:dyDescent="0.4">
      <c r="M824" s="785"/>
      <c r="N824" s="785"/>
      <c r="O824" s="785"/>
    </row>
    <row r="825" spans="13:15" x14ac:dyDescent="0.4">
      <c r="M825" s="785"/>
      <c r="N825" s="785"/>
      <c r="O825" s="785"/>
    </row>
    <row r="826" spans="13:15" x14ac:dyDescent="0.4">
      <c r="M826" s="785"/>
      <c r="N826" s="785"/>
      <c r="O826" s="785"/>
    </row>
    <row r="827" spans="13:15" x14ac:dyDescent="0.4">
      <c r="M827" s="785"/>
      <c r="N827" s="785"/>
      <c r="O827" s="785"/>
    </row>
    <row r="828" spans="13:15" x14ac:dyDescent="0.4">
      <c r="M828" s="785"/>
      <c r="N828" s="785"/>
      <c r="O828" s="785"/>
    </row>
    <row r="829" spans="13:15" x14ac:dyDescent="0.4">
      <c r="M829" s="785"/>
      <c r="N829" s="785"/>
      <c r="O829" s="785"/>
    </row>
    <row r="830" spans="13:15" x14ac:dyDescent="0.4">
      <c r="M830" s="785"/>
      <c r="N830" s="785"/>
      <c r="O830" s="785"/>
    </row>
    <row r="831" spans="13:15" x14ac:dyDescent="0.4">
      <c r="M831" s="785"/>
      <c r="N831" s="785"/>
      <c r="O831" s="785"/>
    </row>
    <row r="832" spans="13:15" x14ac:dyDescent="0.4">
      <c r="M832" s="785"/>
      <c r="N832" s="785"/>
      <c r="O832" s="785"/>
    </row>
    <row r="833" spans="13:15" x14ac:dyDescent="0.4">
      <c r="M833" s="785"/>
      <c r="N833" s="785"/>
      <c r="O833" s="785"/>
    </row>
    <row r="834" spans="13:15" x14ac:dyDescent="0.4">
      <c r="M834" s="785"/>
      <c r="N834" s="785"/>
      <c r="O834" s="785"/>
    </row>
    <row r="835" spans="13:15" x14ac:dyDescent="0.4">
      <c r="M835" s="785"/>
      <c r="N835" s="785"/>
      <c r="O835" s="785"/>
    </row>
    <row r="836" spans="13:15" x14ac:dyDescent="0.4">
      <c r="M836" s="785"/>
      <c r="N836" s="785"/>
      <c r="O836" s="785"/>
    </row>
    <row r="837" spans="13:15" x14ac:dyDescent="0.4">
      <c r="M837" s="785"/>
      <c r="N837" s="785"/>
      <c r="O837" s="785"/>
    </row>
    <row r="838" spans="13:15" x14ac:dyDescent="0.4">
      <c r="M838" s="785"/>
      <c r="N838" s="785"/>
      <c r="O838" s="785"/>
    </row>
    <row r="839" spans="13:15" x14ac:dyDescent="0.4">
      <c r="M839" s="785"/>
      <c r="N839" s="785"/>
      <c r="O839" s="785"/>
    </row>
    <row r="840" spans="13:15" x14ac:dyDescent="0.4">
      <c r="M840" s="785"/>
      <c r="N840" s="785"/>
      <c r="O840" s="785"/>
    </row>
    <row r="841" spans="13:15" x14ac:dyDescent="0.4">
      <c r="M841" s="785"/>
      <c r="N841" s="785"/>
      <c r="O841" s="785"/>
    </row>
    <row r="842" spans="13:15" x14ac:dyDescent="0.4">
      <c r="M842" s="785"/>
      <c r="N842" s="785"/>
      <c r="O842" s="785"/>
    </row>
    <row r="843" spans="13:15" x14ac:dyDescent="0.4">
      <c r="M843" s="785"/>
      <c r="N843" s="785"/>
      <c r="O843" s="785"/>
    </row>
    <row r="844" spans="13:15" x14ac:dyDescent="0.4">
      <c r="M844" s="785"/>
      <c r="N844" s="785"/>
      <c r="O844" s="785"/>
    </row>
    <row r="845" spans="13:15" x14ac:dyDescent="0.4">
      <c r="M845" s="785"/>
      <c r="N845" s="785"/>
      <c r="O845" s="785"/>
    </row>
    <row r="846" spans="13:15" x14ac:dyDescent="0.4">
      <c r="M846" s="785"/>
      <c r="N846" s="785"/>
      <c r="O846" s="785"/>
    </row>
    <row r="847" spans="13:15" x14ac:dyDescent="0.4">
      <c r="M847" s="785"/>
      <c r="N847" s="785"/>
      <c r="O847" s="785"/>
    </row>
    <row r="848" spans="13:15" x14ac:dyDescent="0.4">
      <c r="M848" s="785"/>
      <c r="N848" s="785"/>
      <c r="O848" s="785"/>
    </row>
    <row r="849" spans="13:15" x14ac:dyDescent="0.4">
      <c r="M849" s="785"/>
      <c r="N849" s="785"/>
      <c r="O849" s="785"/>
    </row>
    <row r="850" spans="13:15" x14ac:dyDescent="0.4">
      <c r="M850" s="785"/>
      <c r="N850" s="785"/>
      <c r="O850" s="785"/>
    </row>
    <row r="851" spans="13:15" x14ac:dyDescent="0.4">
      <c r="M851" s="785"/>
      <c r="N851" s="785"/>
      <c r="O851" s="785"/>
    </row>
    <row r="852" spans="13:15" x14ac:dyDescent="0.4">
      <c r="M852" s="785"/>
      <c r="N852" s="785"/>
      <c r="O852" s="785"/>
    </row>
    <row r="853" spans="13:15" x14ac:dyDescent="0.4">
      <c r="M853" s="785"/>
      <c r="N853" s="785"/>
      <c r="O853" s="785"/>
    </row>
    <row r="854" spans="13:15" x14ac:dyDescent="0.4">
      <c r="M854" s="785"/>
      <c r="N854" s="785"/>
      <c r="O854" s="785"/>
    </row>
    <row r="855" spans="13:15" x14ac:dyDescent="0.4">
      <c r="M855" s="785"/>
      <c r="N855" s="785"/>
      <c r="O855" s="785"/>
    </row>
    <row r="856" spans="13:15" x14ac:dyDescent="0.4">
      <c r="M856" s="785"/>
      <c r="N856" s="785"/>
      <c r="O856" s="785"/>
    </row>
    <row r="857" spans="13:15" x14ac:dyDescent="0.4">
      <c r="M857" s="785"/>
      <c r="N857" s="785"/>
      <c r="O857" s="785"/>
    </row>
    <row r="858" spans="13:15" x14ac:dyDescent="0.4">
      <c r="M858" s="785"/>
      <c r="N858" s="785"/>
      <c r="O858" s="785"/>
    </row>
    <row r="859" spans="13:15" x14ac:dyDescent="0.4">
      <c r="M859" s="785"/>
      <c r="N859" s="785"/>
      <c r="O859" s="785"/>
    </row>
    <row r="860" spans="13:15" x14ac:dyDescent="0.4">
      <c r="M860" s="785"/>
      <c r="N860" s="785"/>
      <c r="O860" s="785"/>
    </row>
    <row r="861" spans="13:15" x14ac:dyDescent="0.4">
      <c r="M861" s="785"/>
      <c r="N861" s="785"/>
      <c r="O861" s="785"/>
    </row>
    <row r="862" spans="13:15" x14ac:dyDescent="0.4">
      <c r="M862" s="785"/>
      <c r="N862" s="785"/>
      <c r="O862" s="785"/>
    </row>
    <row r="863" spans="13:15" x14ac:dyDescent="0.4">
      <c r="M863" s="785"/>
      <c r="N863" s="785"/>
      <c r="O863" s="785"/>
    </row>
    <row r="864" spans="13:15" x14ac:dyDescent="0.4">
      <c r="M864" s="785"/>
      <c r="N864" s="785"/>
      <c r="O864" s="785"/>
    </row>
    <row r="865" spans="13:15" x14ac:dyDescent="0.4">
      <c r="M865" s="785"/>
      <c r="N865" s="785"/>
      <c r="O865" s="785"/>
    </row>
    <row r="866" spans="13:15" x14ac:dyDescent="0.4">
      <c r="M866" s="785"/>
      <c r="N866" s="785"/>
      <c r="O866" s="785"/>
    </row>
    <row r="867" spans="13:15" x14ac:dyDescent="0.4">
      <c r="M867" s="785"/>
      <c r="N867" s="785"/>
      <c r="O867" s="785"/>
    </row>
    <row r="868" spans="13:15" x14ac:dyDescent="0.4">
      <c r="M868" s="785"/>
      <c r="N868" s="785"/>
      <c r="O868" s="785"/>
    </row>
    <row r="869" spans="13:15" x14ac:dyDescent="0.4">
      <c r="M869" s="785"/>
      <c r="N869" s="785"/>
      <c r="O869" s="785"/>
    </row>
    <row r="870" spans="13:15" x14ac:dyDescent="0.4">
      <c r="M870" s="785"/>
      <c r="N870" s="785"/>
      <c r="O870" s="785"/>
    </row>
    <row r="871" spans="13:15" x14ac:dyDescent="0.4">
      <c r="M871" s="785"/>
      <c r="N871" s="785"/>
      <c r="O871" s="785"/>
    </row>
    <row r="872" spans="13:15" x14ac:dyDescent="0.4">
      <c r="M872" s="785"/>
      <c r="N872" s="785"/>
      <c r="O872" s="785"/>
    </row>
    <row r="873" spans="13:15" x14ac:dyDescent="0.4">
      <c r="M873" s="785"/>
      <c r="N873" s="785"/>
      <c r="O873" s="785"/>
    </row>
    <row r="874" spans="13:15" x14ac:dyDescent="0.4">
      <c r="M874" s="785"/>
      <c r="N874" s="785"/>
      <c r="O874" s="785"/>
    </row>
    <row r="875" spans="13:15" x14ac:dyDescent="0.4">
      <c r="M875" s="785"/>
      <c r="N875" s="785"/>
      <c r="O875" s="785"/>
    </row>
    <row r="876" spans="13:15" x14ac:dyDescent="0.4">
      <c r="M876" s="785"/>
      <c r="N876" s="785"/>
      <c r="O876" s="785"/>
    </row>
    <row r="877" spans="13:15" x14ac:dyDescent="0.4">
      <c r="M877" s="785"/>
      <c r="N877" s="785"/>
      <c r="O877" s="785"/>
    </row>
    <row r="878" spans="13:15" x14ac:dyDescent="0.4">
      <c r="M878" s="785"/>
      <c r="N878" s="785"/>
      <c r="O878" s="785"/>
    </row>
    <row r="879" spans="13:15" x14ac:dyDescent="0.4">
      <c r="M879" s="785"/>
      <c r="N879" s="785"/>
      <c r="O879" s="785"/>
    </row>
    <row r="880" spans="13:15" x14ac:dyDescent="0.4">
      <c r="M880" s="785"/>
      <c r="N880" s="785"/>
      <c r="O880" s="785"/>
    </row>
    <row r="881" spans="13:15" x14ac:dyDescent="0.4">
      <c r="M881" s="785"/>
      <c r="N881" s="785"/>
      <c r="O881" s="785"/>
    </row>
    <row r="882" spans="13:15" x14ac:dyDescent="0.4">
      <c r="M882" s="785"/>
      <c r="N882" s="785"/>
      <c r="O882" s="785"/>
    </row>
    <row r="883" spans="13:15" x14ac:dyDescent="0.4">
      <c r="M883" s="785"/>
      <c r="N883" s="785"/>
      <c r="O883" s="785"/>
    </row>
    <row r="884" spans="13:15" x14ac:dyDescent="0.4">
      <c r="M884" s="785"/>
      <c r="N884" s="785"/>
      <c r="O884" s="785"/>
    </row>
    <row r="885" spans="13:15" x14ac:dyDescent="0.4">
      <c r="M885" s="785"/>
      <c r="N885" s="785"/>
      <c r="O885" s="785"/>
    </row>
    <row r="886" spans="13:15" x14ac:dyDescent="0.4">
      <c r="M886" s="785"/>
      <c r="N886" s="785"/>
      <c r="O886" s="785"/>
    </row>
    <row r="887" spans="13:15" x14ac:dyDescent="0.4">
      <c r="M887" s="785"/>
      <c r="N887" s="785"/>
      <c r="O887" s="785"/>
    </row>
    <row r="888" spans="13:15" x14ac:dyDescent="0.4">
      <c r="M888" s="785"/>
      <c r="N888" s="785"/>
      <c r="O888" s="785"/>
    </row>
    <row r="889" spans="13:15" x14ac:dyDescent="0.4">
      <c r="M889" s="785"/>
      <c r="N889" s="785"/>
      <c r="O889" s="785"/>
    </row>
    <row r="890" spans="13:15" x14ac:dyDescent="0.4">
      <c r="M890" s="785"/>
      <c r="N890" s="785"/>
      <c r="O890" s="785"/>
    </row>
    <row r="891" spans="13:15" x14ac:dyDescent="0.4">
      <c r="M891" s="785"/>
      <c r="N891" s="785"/>
      <c r="O891" s="785"/>
    </row>
    <row r="892" spans="13:15" x14ac:dyDescent="0.4">
      <c r="M892" s="785"/>
      <c r="N892" s="785"/>
      <c r="O892" s="785"/>
    </row>
    <row r="893" spans="13:15" x14ac:dyDescent="0.4">
      <c r="M893" s="785"/>
      <c r="N893" s="785"/>
      <c r="O893" s="785"/>
    </row>
    <row r="894" spans="13:15" x14ac:dyDescent="0.4">
      <c r="M894" s="785"/>
      <c r="N894" s="785"/>
      <c r="O894" s="785"/>
    </row>
    <row r="895" spans="13:15" x14ac:dyDescent="0.4">
      <c r="M895" s="785"/>
      <c r="N895" s="785"/>
      <c r="O895" s="785"/>
    </row>
    <row r="896" spans="13:15" x14ac:dyDescent="0.4">
      <c r="M896" s="785"/>
      <c r="N896" s="785"/>
      <c r="O896" s="785"/>
    </row>
    <row r="897" spans="13:15" x14ac:dyDescent="0.4">
      <c r="M897" s="785"/>
      <c r="N897" s="785"/>
      <c r="O897" s="785"/>
    </row>
    <row r="898" spans="13:15" x14ac:dyDescent="0.4">
      <c r="M898" s="785"/>
      <c r="N898" s="785"/>
      <c r="O898" s="785"/>
    </row>
    <row r="899" spans="13:15" x14ac:dyDescent="0.4">
      <c r="M899" s="785"/>
      <c r="N899" s="785"/>
      <c r="O899" s="785"/>
    </row>
    <row r="900" spans="13:15" x14ac:dyDescent="0.4">
      <c r="M900" s="785"/>
      <c r="N900" s="785"/>
      <c r="O900" s="785"/>
    </row>
    <row r="901" spans="13:15" x14ac:dyDescent="0.4">
      <c r="M901" s="785"/>
      <c r="N901" s="785"/>
      <c r="O901" s="785"/>
    </row>
    <row r="902" spans="13:15" x14ac:dyDescent="0.4">
      <c r="M902" s="785"/>
      <c r="N902" s="785"/>
      <c r="O902" s="785"/>
    </row>
    <row r="903" spans="13:15" x14ac:dyDescent="0.4">
      <c r="M903" s="785"/>
      <c r="N903" s="785"/>
      <c r="O903" s="785"/>
    </row>
    <row r="904" spans="13:15" x14ac:dyDescent="0.4">
      <c r="M904" s="785"/>
      <c r="N904" s="785"/>
      <c r="O904" s="785"/>
    </row>
    <row r="905" spans="13:15" x14ac:dyDescent="0.4">
      <c r="M905" s="785"/>
      <c r="N905" s="785"/>
      <c r="O905" s="785"/>
    </row>
    <row r="906" spans="13:15" x14ac:dyDescent="0.4">
      <c r="M906" s="785"/>
      <c r="N906" s="785"/>
      <c r="O906" s="785"/>
    </row>
    <row r="907" spans="13:15" x14ac:dyDescent="0.4">
      <c r="M907" s="785"/>
      <c r="N907" s="785"/>
      <c r="O907" s="785"/>
    </row>
    <row r="908" spans="13:15" x14ac:dyDescent="0.4">
      <c r="M908" s="785"/>
      <c r="N908" s="785"/>
      <c r="O908" s="785"/>
    </row>
    <row r="909" spans="13:15" x14ac:dyDescent="0.4">
      <c r="M909" s="785"/>
      <c r="N909" s="785"/>
      <c r="O909" s="785"/>
    </row>
    <row r="910" spans="13:15" x14ac:dyDescent="0.4">
      <c r="M910" s="785"/>
      <c r="N910" s="785"/>
      <c r="O910" s="785"/>
    </row>
    <row r="911" spans="13:15" x14ac:dyDescent="0.4">
      <c r="M911" s="785"/>
      <c r="N911" s="785"/>
      <c r="O911" s="785"/>
    </row>
    <row r="912" spans="13:15" x14ac:dyDescent="0.4">
      <c r="M912" s="785"/>
      <c r="N912" s="785"/>
      <c r="O912" s="785"/>
    </row>
    <row r="913" spans="13:15" x14ac:dyDescent="0.4">
      <c r="M913" s="785"/>
      <c r="N913" s="785"/>
      <c r="O913" s="785"/>
    </row>
    <row r="914" spans="13:15" x14ac:dyDescent="0.4">
      <c r="M914" s="785"/>
      <c r="N914" s="785"/>
      <c r="O914" s="785"/>
    </row>
    <row r="915" spans="13:15" x14ac:dyDescent="0.4">
      <c r="M915" s="785"/>
      <c r="N915" s="785"/>
      <c r="O915" s="785"/>
    </row>
    <row r="916" spans="13:15" x14ac:dyDescent="0.4">
      <c r="M916" s="785"/>
      <c r="N916" s="785"/>
      <c r="O916" s="785"/>
    </row>
    <row r="917" spans="13:15" x14ac:dyDescent="0.4">
      <c r="M917" s="785"/>
      <c r="N917" s="785"/>
      <c r="O917" s="785"/>
    </row>
    <row r="918" spans="13:15" x14ac:dyDescent="0.4">
      <c r="M918" s="785"/>
      <c r="N918" s="785"/>
      <c r="O918" s="785"/>
    </row>
    <row r="919" spans="13:15" x14ac:dyDescent="0.4">
      <c r="M919" s="785"/>
      <c r="N919" s="785"/>
      <c r="O919" s="785"/>
    </row>
    <row r="920" spans="13:15" x14ac:dyDescent="0.4">
      <c r="M920" s="785"/>
      <c r="N920" s="785"/>
      <c r="O920" s="785"/>
    </row>
    <row r="921" spans="13:15" x14ac:dyDescent="0.4">
      <c r="M921" s="785"/>
      <c r="N921" s="785"/>
      <c r="O921" s="785"/>
    </row>
    <row r="922" spans="13:15" x14ac:dyDescent="0.4">
      <c r="M922" s="785"/>
      <c r="N922" s="785"/>
      <c r="O922" s="785"/>
    </row>
    <row r="923" spans="13:15" x14ac:dyDescent="0.4">
      <c r="M923" s="785"/>
      <c r="N923" s="785"/>
      <c r="O923" s="785"/>
    </row>
    <row r="924" spans="13:15" x14ac:dyDescent="0.4">
      <c r="M924" s="785"/>
      <c r="N924" s="785"/>
      <c r="O924" s="785"/>
    </row>
    <row r="925" spans="13:15" x14ac:dyDescent="0.4">
      <c r="M925" s="785"/>
      <c r="N925" s="785"/>
      <c r="O925" s="785"/>
    </row>
    <row r="926" spans="13:15" x14ac:dyDescent="0.4">
      <c r="M926" s="785"/>
      <c r="N926" s="785"/>
      <c r="O926" s="785"/>
    </row>
    <row r="927" spans="13:15" x14ac:dyDescent="0.4">
      <c r="M927" s="785"/>
      <c r="N927" s="785"/>
      <c r="O927" s="785"/>
    </row>
    <row r="928" spans="13:15" x14ac:dyDescent="0.4">
      <c r="M928" s="785"/>
      <c r="N928" s="785"/>
      <c r="O928" s="785"/>
    </row>
    <row r="929" spans="13:15" x14ac:dyDescent="0.4">
      <c r="M929" s="785"/>
      <c r="N929" s="785"/>
      <c r="O929" s="785"/>
    </row>
    <row r="930" spans="13:15" x14ac:dyDescent="0.4">
      <c r="M930" s="785"/>
      <c r="N930" s="785"/>
      <c r="O930" s="785"/>
    </row>
    <row r="931" spans="13:15" x14ac:dyDescent="0.4">
      <c r="M931" s="785"/>
      <c r="N931" s="785"/>
      <c r="O931" s="785"/>
    </row>
    <row r="932" spans="13:15" x14ac:dyDescent="0.4">
      <c r="M932" s="785"/>
      <c r="N932" s="785"/>
      <c r="O932" s="785"/>
    </row>
    <row r="933" spans="13:15" x14ac:dyDescent="0.4">
      <c r="M933" s="785"/>
      <c r="N933" s="785"/>
      <c r="O933" s="785"/>
    </row>
    <row r="934" spans="13:15" x14ac:dyDescent="0.4">
      <c r="M934" s="785"/>
      <c r="N934" s="785"/>
      <c r="O934" s="785"/>
    </row>
    <row r="935" spans="13:15" x14ac:dyDescent="0.4">
      <c r="M935" s="785"/>
      <c r="N935" s="785"/>
      <c r="O935" s="785"/>
    </row>
    <row r="936" spans="13:15" x14ac:dyDescent="0.4">
      <c r="M936" s="785"/>
      <c r="N936" s="785"/>
      <c r="O936" s="785"/>
    </row>
    <row r="937" spans="13:15" x14ac:dyDescent="0.4">
      <c r="M937" s="785"/>
      <c r="N937" s="785"/>
      <c r="O937" s="785"/>
    </row>
    <row r="938" spans="13:15" x14ac:dyDescent="0.4">
      <c r="M938" s="785"/>
      <c r="N938" s="785"/>
      <c r="O938" s="785"/>
    </row>
    <row r="939" spans="13:15" x14ac:dyDescent="0.4">
      <c r="M939" s="785"/>
      <c r="N939" s="785"/>
      <c r="O939" s="785"/>
    </row>
    <row r="940" spans="13:15" x14ac:dyDescent="0.4">
      <c r="M940" s="785"/>
      <c r="N940" s="785"/>
      <c r="O940" s="785"/>
    </row>
    <row r="941" spans="13:15" x14ac:dyDescent="0.4">
      <c r="M941" s="785"/>
      <c r="N941" s="785"/>
      <c r="O941" s="785"/>
    </row>
    <row r="942" spans="13:15" x14ac:dyDescent="0.4">
      <c r="M942" s="785"/>
      <c r="N942" s="785"/>
      <c r="O942" s="785"/>
    </row>
    <row r="943" spans="13:15" x14ac:dyDescent="0.4">
      <c r="M943" s="785"/>
      <c r="N943" s="785"/>
      <c r="O943" s="785"/>
    </row>
    <row r="944" spans="13:15" x14ac:dyDescent="0.4">
      <c r="M944" s="785"/>
      <c r="N944" s="785"/>
      <c r="O944" s="785"/>
    </row>
    <row r="945" spans="13:15" x14ac:dyDescent="0.4">
      <c r="M945" s="785"/>
      <c r="N945" s="785"/>
      <c r="O945" s="785"/>
    </row>
    <row r="946" spans="13:15" x14ac:dyDescent="0.4">
      <c r="M946" s="785"/>
      <c r="N946" s="785"/>
      <c r="O946" s="785"/>
    </row>
    <row r="947" spans="13:15" x14ac:dyDescent="0.4">
      <c r="M947" s="785"/>
      <c r="N947" s="785"/>
      <c r="O947" s="785"/>
    </row>
    <row r="948" spans="13:15" x14ac:dyDescent="0.4">
      <c r="M948" s="785"/>
      <c r="N948" s="785"/>
      <c r="O948" s="785"/>
    </row>
    <row r="949" spans="13:15" x14ac:dyDescent="0.4">
      <c r="M949" s="785"/>
      <c r="N949" s="785"/>
      <c r="O949" s="785"/>
    </row>
    <row r="950" spans="13:15" x14ac:dyDescent="0.4">
      <c r="M950" s="785"/>
      <c r="N950" s="785"/>
      <c r="O950" s="785"/>
    </row>
    <row r="951" spans="13:15" x14ac:dyDescent="0.4">
      <c r="M951" s="785"/>
      <c r="N951" s="785"/>
      <c r="O951" s="785"/>
    </row>
    <row r="952" spans="13:15" x14ac:dyDescent="0.4">
      <c r="M952" s="785"/>
      <c r="N952" s="785"/>
      <c r="O952" s="785"/>
    </row>
    <row r="953" spans="13:15" x14ac:dyDescent="0.4">
      <c r="M953" s="785"/>
      <c r="N953" s="785"/>
      <c r="O953" s="785"/>
    </row>
    <row r="954" spans="13:15" x14ac:dyDescent="0.4">
      <c r="M954" s="785"/>
      <c r="N954" s="785"/>
      <c r="O954" s="785"/>
    </row>
    <row r="955" spans="13:15" x14ac:dyDescent="0.4">
      <c r="M955" s="785"/>
      <c r="N955" s="785"/>
      <c r="O955" s="785"/>
    </row>
    <row r="956" spans="13:15" x14ac:dyDescent="0.4">
      <c r="M956" s="785"/>
      <c r="N956" s="785"/>
      <c r="O956" s="785"/>
    </row>
    <row r="957" spans="13:15" x14ac:dyDescent="0.4">
      <c r="M957" s="785"/>
      <c r="N957" s="785"/>
      <c r="O957" s="785"/>
    </row>
    <row r="958" spans="13:15" x14ac:dyDescent="0.4">
      <c r="M958" s="785"/>
      <c r="N958" s="785"/>
      <c r="O958" s="785"/>
    </row>
    <row r="959" spans="13:15" x14ac:dyDescent="0.4">
      <c r="M959" s="785"/>
      <c r="N959" s="785"/>
      <c r="O959" s="785"/>
    </row>
    <row r="960" spans="13:15" x14ac:dyDescent="0.4">
      <c r="M960" s="785"/>
      <c r="N960" s="785"/>
      <c r="O960" s="785"/>
    </row>
    <row r="961" spans="13:15" x14ac:dyDescent="0.4">
      <c r="M961" s="785"/>
      <c r="N961" s="785"/>
      <c r="O961" s="785"/>
    </row>
    <row r="962" spans="13:15" x14ac:dyDescent="0.4">
      <c r="M962" s="785"/>
      <c r="N962" s="785"/>
      <c r="O962" s="785"/>
    </row>
    <row r="963" spans="13:15" x14ac:dyDescent="0.4">
      <c r="M963" s="785"/>
      <c r="N963" s="785"/>
      <c r="O963" s="785"/>
    </row>
    <row r="964" spans="13:15" x14ac:dyDescent="0.4">
      <c r="M964" s="785"/>
      <c r="N964" s="785"/>
      <c r="O964" s="785"/>
    </row>
    <row r="965" spans="13:15" x14ac:dyDescent="0.4">
      <c r="M965" s="785"/>
      <c r="N965" s="785"/>
      <c r="O965" s="785"/>
    </row>
    <row r="966" spans="13:15" x14ac:dyDescent="0.4">
      <c r="M966" s="785"/>
      <c r="N966" s="785"/>
      <c r="O966" s="785"/>
    </row>
    <row r="967" spans="13:15" x14ac:dyDescent="0.4">
      <c r="M967" s="785"/>
      <c r="N967" s="785"/>
      <c r="O967" s="785"/>
    </row>
    <row r="968" spans="13:15" x14ac:dyDescent="0.4">
      <c r="M968" s="785"/>
      <c r="N968" s="785"/>
      <c r="O968" s="785"/>
    </row>
    <row r="969" spans="13:15" x14ac:dyDescent="0.4">
      <c r="M969" s="785"/>
      <c r="N969" s="785"/>
      <c r="O969" s="785"/>
    </row>
    <row r="970" spans="13:15" x14ac:dyDescent="0.4">
      <c r="M970" s="785"/>
      <c r="N970" s="785"/>
      <c r="O970" s="785"/>
    </row>
    <row r="971" spans="13:15" x14ac:dyDescent="0.4">
      <c r="M971" s="785"/>
      <c r="N971" s="785"/>
      <c r="O971" s="785"/>
    </row>
    <row r="972" spans="13:15" x14ac:dyDescent="0.4">
      <c r="M972" s="785"/>
      <c r="N972" s="785"/>
      <c r="O972" s="785"/>
    </row>
    <row r="973" spans="13:15" x14ac:dyDescent="0.4">
      <c r="M973" s="785"/>
      <c r="N973" s="785"/>
      <c r="O973" s="785"/>
    </row>
    <row r="974" spans="13:15" x14ac:dyDescent="0.4">
      <c r="M974" s="785"/>
      <c r="N974" s="785"/>
      <c r="O974" s="785"/>
    </row>
    <row r="975" spans="13:15" x14ac:dyDescent="0.4">
      <c r="M975" s="785"/>
      <c r="N975" s="785"/>
      <c r="O975" s="785"/>
    </row>
    <row r="976" spans="13:15" x14ac:dyDescent="0.4">
      <c r="M976" s="785"/>
      <c r="N976" s="785"/>
      <c r="O976" s="785"/>
    </row>
    <row r="977" spans="13:15" x14ac:dyDescent="0.4">
      <c r="M977" s="785"/>
      <c r="N977" s="785"/>
      <c r="O977" s="785"/>
    </row>
    <row r="978" spans="13:15" x14ac:dyDescent="0.4">
      <c r="M978" s="785"/>
      <c r="N978" s="785"/>
      <c r="O978" s="785"/>
    </row>
    <row r="979" spans="13:15" x14ac:dyDescent="0.4">
      <c r="M979" s="785"/>
      <c r="N979" s="785"/>
      <c r="O979" s="785"/>
    </row>
    <row r="980" spans="13:15" x14ac:dyDescent="0.4">
      <c r="M980" s="785"/>
      <c r="N980" s="785"/>
      <c r="O980" s="785"/>
    </row>
    <row r="981" spans="13:15" x14ac:dyDescent="0.4">
      <c r="M981" s="785"/>
      <c r="N981" s="785"/>
      <c r="O981" s="785"/>
    </row>
    <row r="982" spans="13:15" x14ac:dyDescent="0.4">
      <c r="M982" s="785"/>
      <c r="N982" s="785"/>
      <c r="O982" s="785"/>
    </row>
    <row r="983" spans="13:15" x14ac:dyDescent="0.4">
      <c r="M983" s="785"/>
      <c r="N983" s="785"/>
      <c r="O983" s="785"/>
    </row>
    <row r="984" spans="13:15" x14ac:dyDescent="0.4">
      <c r="M984" s="785"/>
      <c r="N984" s="785"/>
      <c r="O984" s="785"/>
    </row>
    <row r="985" spans="13:15" x14ac:dyDescent="0.4">
      <c r="M985" s="785"/>
      <c r="N985" s="785"/>
      <c r="O985" s="785"/>
    </row>
    <row r="986" spans="13:15" x14ac:dyDescent="0.4">
      <c r="M986" s="785"/>
      <c r="N986" s="785"/>
      <c r="O986" s="785"/>
    </row>
    <row r="987" spans="13:15" x14ac:dyDescent="0.4">
      <c r="M987" s="785"/>
      <c r="N987" s="785"/>
      <c r="O987" s="785"/>
    </row>
    <row r="988" spans="13:15" x14ac:dyDescent="0.4">
      <c r="M988" s="785"/>
      <c r="N988" s="785"/>
      <c r="O988" s="785"/>
    </row>
    <row r="989" spans="13:15" x14ac:dyDescent="0.4">
      <c r="M989" s="785"/>
      <c r="N989" s="785"/>
      <c r="O989" s="785"/>
    </row>
    <row r="990" spans="13:15" x14ac:dyDescent="0.4">
      <c r="M990" s="785"/>
      <c r="N990" s="785"/>
      <c r="O990" s="785"/>
    </row>
    <row r="991" spans="13:15" x14ac:dyDescent="0.4">
      <c r="M991" s="785"/>
      <c r="N991" s="785"/>
      <c r="O991" s="785"/>
    </row>
    <row r="992" spans="13:15" x14ac:dyDescent="0.4">
      <c r="M992" s="785"/>
      <c r="N992" s="785"/>
      <c r="O992" s="785"/>
    </row>
    <row r="993" spans="13:15" x14ac:dyDescent="0.4">
      <c r="M993" s="785"/>
      <c r="N993" s="785"/>
      <c r="O993" s="785"/>
    </row>
    <row r="994" spans="13:15" x14ac:dyDescent="0.4">
      <c r="M994" s="785"/>
      <c r="N994" s="785"/>
      <c r="O994" s="785"/>
    </row>
    <row r="995" spans="13:15" x14ac:dyDescent="0.4">
      <c r="M995" s="785"/>
      <c r="N995" s="785"/>
      <c r="O995" s="785"/>
    </row>
    <row r="996" spans="13:15" x14ac:dyDescent="0.4">
      <c r="M996" s="785"/>
      <c r="N996" s="785"/>
      <c r="O996" s="785"/>
    </row>
    <row r="997" spans="13:15" x14ac:dyDescent="0.4">
      <c r="M997" s="785"/>
      <c r="N997" s="785"/>
      <c r="O997" s="785"/>
    </row>
    <row r="998" spans="13:15" x14ac:dyDescent="0.4">
      <c r="M998" s="785"/>
      <c r="N998" s="785"/>
      <c r="O998" s="785"/>
    </row>
    <row r="999" spans="13:15" x14ac:dyDescent="0.4">
      <c r="M999" s="785"/>
      <c r="N999" s="785"/>
      <c r="O999" s="785"/>
    </row>
    <row r="1000" spans="13:15" x14ac:dyDescent="0.4">
      <c r="M1000" s="785"/>
      <c r="N1000" s="785"/>
      <c r="O1000" s="785"/>
    </row>
    <row r="1001" spans="13:15" x14ac:dyDescent="0.4">
      <c r="M1001" s="785"/>
      <c r="N1001" s="785"/>
      <c r="O1001" s="785"/>
    </row>
    <row r="1002" spans="13:15" x14ac:dyDescent="0.4">
      <c r="M1002" s="785"/>
      <c r="N1002" s="785"/>
      <c r="O1002" s="785"/>
    </row>
    <row r="1003" spans="13:15" x14ac:dyDescent="0.4">
      <c r="M1003" s="785"/>
      <c r="N1003" s="785"/>
      <c r="O1003" s="785"/>
    </row>
    <row r="1004" spans="13:15" x14ac:dyDescent="0.4">
      <c r="M1004" s="785"/>
      <c r="N1004" s="785"/>
      <c r="O1004" s="785"/>
    </row>
    <row r="1005" spans="13:15" x14ac:dyDescent="0.4">
      <c r="M1005" s="785"/>
      <c r="N1005" s="785"/>
      <c r="O1005" s="785"/>
    </row>
  </sheetData>
  <sheetProtection algorithmName="SHA-512" hashValue="22XEdyTDSu7sdptgaLP6nmihQYaGzVy1W2wWFtInHKE8+bcTpzg/bUWuzV2r5134bUZz+fiLdAVjoLlgQAITYw==" saltValue="wSjqvy8xX8NxwHq7e5kJKw==" spinCount="100000" sheet="1" objects="1" scenarios="1" selectLockedCells="1" selectUnlockedCells="1"/>
  <mergeCells count="68">
    <mergeCell ref="C48:I48"/>
    <mergeCell ref="C49:I49"/>
    <mergeCell ref="C50:I50"/>
    <mergeCell ref="C51:I51"/>
    <mergeCell ref="A43:J43"/>
    <mergeCell ref="M43:O43"/>
    <mergeCell ref="A45:V45"/>
    <mergeCell ref="A46:V46"/>
    <mergeCell ref="A47:I47"/>
    <mergeCell ref="M47:O47"/>
    <mergeCell ref="U20:U34"/>
    <mergeCell ref="G35:G36"/>
    <mergeCell ref="K35:K36"/>
    <mergeCell ref="L35:L36"/>
    <mergeCell ref="P35:P36"/>
    <mergeCell ref="Q35:Q36"/>
    <mergeCell ref="R35:R36"/>
    <mergeCell ref="S35:S36"/>
    <mergeCell ref="T35:T36"/>
    <mergeCell ref="U35:U36"/>
    <mergeCell ref="T18:T19"/>
    <mergeCell ref="K20:K34"/>
    <mergeCell ref="L20:L34"/>
    <mergeCell ref="P20:P34"/>
    <mergeCell ref="Q20:Q34"/>
    <mergeCell ref="R20:R34"/>
    <mergeCell ref="S20:S34"/>
    <mergeCell ref="T20:T34"/>
    <mergeCell ref="S18:S19"/>
    <mergeCell ref="J18:J19"/>
    <mergeCell ref="K18:K19"/>
    <mergeCell ref="L18:L19"/>
    <mergeCell ref="M18:O18"/>
    <mergeCell ref="P18:R18"/>
    <mergeCell ref="I18:I19"/>
    <mergeCell ref="A16:V16"/>
    <mergeCell ref="A17:A19"/>
    <mergeCell ref="B17:B19"/>
    <mergeCell ref="C17:H17"/>
    <mergeCell ref="I17:J17"/>
    <mergeCell ref="K17:R17"/>
    <mergeCell ref="S17:T17"/>
    <mergeCell ref="U17:U19"/>
    <mergeCell ref="V17:V19"/>
    <mergeCell ref="C18:C19"/>
    <mergeCell ref="D18:D19"/>
    <mergeCell ref="E18:E19"/>
    <mergeCell ref="F18:F19"/>
    <mergeCell ref="G18:G19"/>
    <mergeCell ref="H18:H19"/>
    <mergeCell ref="A13:I13"/>
    <mergeCell ref="J13:V13"/>
    <mergeCell ref="A14:I14"/>
    <mergeCell ref="J14:V14"/>
    <mergeCell ref="A15:I15"/>
    <mergeCell ref="J15:V15"/>
    <mergeCell ref="A10:I10"/>
    <mergeCell ref="J10:V10"/>
    <mergeCell ref="A11:I11"/>
    <mergeCell ref="J11:V11"/>
    <mergeCell ref="A12:I12"/>
    <mergeCell ref="J12:V12"/>
    <mergeCell ref="A6:V6"/>
    <mergeCell ref="A7:V7"/>
    <mergeCell ref="A8:I8"/>
    <mergeCell ref="J8:V8"/>
    <mergeCell ref="A9:I9"/>
    <mergeCell ref="J9:V9"/>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V1004"/>
  <sheetViews>
    <sheetView showGridLines="0" zoomScale="50" zoomScaleNormal="50" zoomScaleSheetLayoutView="80" workbookViewId="0">
      <selection activeCell="L20" sqref="L20"/>
    </sheetView>
  </sheetViews>
  <sheetFormatPr defaultColWidth="9.140625" defaultRowHeight="26.25" x14ac:dyDescent="0.4"/>
  <cols>
    <col min="1" max="1" width="13" style="746" customWidth="1"/>
    <col min="2" max="2" width="23.85546875" style="746" customWidth="1"/>
    <col min="3" max="3" width="51" style="746" customWidth="1"/>
    <col min="4" max="4" width="56" style="746" customWidth="1"/>
    <col min="5" max="5" width="80.7109375" style="746" bestFit="1" customWidth="1"/>
    <col min="6" max="6" width="34.5703125" style="746" customWidth="1"/>
    <col min="7" max="7" width="41.5703125" style="746" customWidth="1"/>
    <col min="8" max="8" width="26.42578125" style="746" customWidth="1"/>
    <col min="9" max="9" width="17.5703125" style="746" customWidth="1"/>
    <col min="10" max="10" width="16.28515625" style="746" customWidth="1"/>
    <col min="11" max="12" width="32.28515625" style="746" customWidth="1"/>
    <col min="13" max="15" width="34.85546875" style="806" customWidth="1"/>
    <col min="16" max="16" width="28.5703125" style="746" customWidth="1"/>
    <col min="17" max="17" width="27.140625" style="746" customWidth="1"/>
    <col min="18" max="18" width="30" style="746" customWidth="1"/>
    <col min="19" max="20" width="25" style="746" customWidth="1"/>
    <col min="21" max="21" width="20" style="746" customWidth="1"/>
    <col min="22" max="22" width="36" style="747" customWidth="1"/>
    <col min="23" max="27" width="9.140625" style="748"/>
    <col min="28" max="28" width="14" style="748" bestFit="1" customWidth="1"/>
    <col min="29" max="16384" width="9.140625" style="748"/>
  </cols>
  <sheetData>
    <row r="1" spans="1:22" x14ac:dyDescent="0.4">
      <c r="M1" s="785"/>
      <c r="N1" s="785"/>
      <c r="O1" s="785"/>
    </row>
    <row r="2" spans="1:22" x14ac:dyDescent="0.4">
      <c r="M2" s="785"/>
      <c r="N2" s="785"/>
      <c r="O2" s="785"/>
    </row>
    <row r="3" spans="1:22" x14ac:dyDescent="0.4">
      <c r="M3" s="785"/>
      <c r="N3" s="785"/>
      <c r="O3" s="785"/>
    </row>
    <row r="4" spans="1:22" x14ac:dyDescent="0.4">
      <c r="M4" s="807"/>
      <c r="N4" s="807"/>
      <c r="O4" s="807"/>
    </row>
    <row r="5" spans="1:22" ht="39" customHeight="1" x14ac:dyDescent="0.4">
      <c r="M5" s="785"/>
      <c r="N5" s="785"/>
      <c r="O5" s="785"/>
    </row>
    <row r="6" spans="1:22" ht="31.5" customHeight="1" x14ac:dyDescent="0.25">
      <c r="A6" s="1343" t="s">
        <v>0</v>
      </c>
      <c r="B6" s="1343"/>
      <c r="C6" s="1343"/>
      <c r="D6" s="1343"/>
      <c r="E6" s="1343"/>
      <c r="F6" s="1343"/>
      <c r="G6" s="1343"/>
      <c r="H6" s="1343"/>
      <c r="I6" s="1343"/>
      <c r="J6" s="1343"/>
      <c r="K6" s="1343"/>
      <c r="L6" s="1343"/>
      <c r="M6" s="1343"/>
      <c r="N6" s="1343"/>
      <c r="O6" s="1343"/>
      <c r="P6" s="1343"/>
      <c r="Q6" s="1343"/>
      <c r="R6" s="1343"/>
      <c r="S6" s="1343"/>
      <c r="T6" s="1343"/>
      <c r="U6" s="1343"/>
      <c r="V6" s="1343"/>
    </row>
    <row r="7" spans="1:22" x14ac:dyDescent="0.25">
      <c r="A7" s="1344" t="s">
        <v>1</v>
      </c>
      <c r="B7" s="1344"/>
      <c r="C7" s="1344"/>
      <c r="D7" s="1344"/>
      <c r="E7" s="1344"/>
      <c r="F7" s="1344"/>
      <c r="G7" s="1344"/>
      <c r="H7" s="1344"/>
      <c r="I7" s="1344"/>
      <c r="J7" s="1344"/>
      <c r="K7" s="1344"/>
      <c r="L7" s="1344"/>
      <c r="M7" s="1344"/>
      <c r="N7" s="1344"/>
      <c r="O7" s="1344"/>
      <c r="P7" s="1344"/>
      <c r="Q7" s="1344"/>
      <c r="R7" s="1344"/>
      <c r="S7" s="1344"/>
      <c r="T7" s="1344"/>
      <c r="U7" s="1344"/>
      <c r="V7" s="1344"/>
    </row>
    <row r="8" spans="1:22" ht="45" customHeight="1" x14ac:dyDescent="0.25">
      <c r="A8" s="1340" t="s">
        <v>2</v>
      </c>
      <c r="B8" s="1340"/>
      <c r="C8" s="1340"/>
      <c r="D8" s="1340"/>
      <c r="E8" s="1340"/>
      <c r="F8" s="1340"/>
      <c r="G8" s="1340"/>
      <c r="H8" s="1340"/>
      <c r="I8" s="1340"/>
      <c r="J8" s="1341" t="s">
        <v>793</v>
      </c>
      <c r="K8" s="1341"/>
      <c r="L8" s="1341"/>
      <c r="M8" s="1341"/>
      <c r="N8" s="1341"/>
      <c r="O8" s="1341"/>
      <c r="P8" s="1341"/>
      <c r="Q8" s="1341"/>
      <c r="R8" s="1341"/>
      <c r="S8" s="1341"/>
      <c r="T8" s="1341"/>
      <c r="U8" s="1341"/>
      <c r="V8" s="1341"/>
    </row>
    <row r="9" spans="1:22" ht="45" customHeight="1" x14ac:dyDescent="0.25">
      <c r="A9" s="1340" t="s">
        <v>4</v>
      </c>
      <c r="B9" s="1340"/>
      <c r="C9" s="1340"/>
      <c r="D9" s="1340"/>
      <c r="E9" s="1340"/>
      <c r="F9" s="1340"/>
      <c r="G9" s="1340"/>
      <c r="H9" s="1340"/>
      <c r="I9" s="1340"/>
      <c r="J9" s="1341" t="s">
        <v>2316</v>
      </c>
      <c r="K9" s="1341"/>
      <c r="L9" s="1341"/>
      <c r="M9" s="1341"/>
      <c r="N9" s="1341"/>
      <c r="O9" s="1341"/>
      <c r="P9" s="1341"/>
      <c r="Q9" s="1341"/>
      <c r="R9" s="1341"/>
      <c r="S9" s="1341"/>
      <c r="T9" s="1341"/>
      <c r="U9" s="1341"/>
      <c r="V9" s="1341"/>
    </row>
    <row r="10" spans="1:22" ht="45" customHeight="1" x14ac:dyDescent="0.25">
      <c r="A10" s="1340" t="s">
        <v>6</v>
      </c>
      <c r="B10" s="1340"/>
      <c r="C10" s="1340"/>
      <c r="D10" s="1340"/>
      <c r="E10" s="1340"/>
      <c r="F10" s="1340"/>
      <c r="G10" s="1340"/>
      <c r="H10" s="1340"/>
      <c r="I10" s="1340"/>
      <c r="J10" s="1341" t="s">
        <v>680</v>
      </c>
      <c r="K10" s="1341"/>
      <c r="L10" s="1341"/>
      <c r="M10" s="1341"/>
      <c r="N10" s="1341"/>
      <c r="O10" s="1341"/>
      <c r="P10" s="1341"/>
      <c r="Q10" s="1341"/>
      <c r="R10" s="1341"/>
      <c r="S10" s="1341"/>
      <c r="T10" s="1341"/>
      <c r="U10" s="1341"/>
      <c r="V10" s="1341"/>
    </row>
    <row r="11" spans="1:22" ht="45" customHeight="1" x14ac:dyDescent="0.25">
      <c r="A11" s="1340" t="s">
        <v>8</v>
      </c>
      <c r="B11" s="1340"/>
      <c r="C11" s="1340"/>
      <c r="D11" s="1340"/>
      <c r="E11" s="1340"/>
      <c r="F11" s="1340"/>
      <c r="G11" s="1340"/>
      <c r="H11" s="1340"/>
      <c r="I11" s="1340"/>
      <c r="J11" s="1341" t="s">
        <v>2392</v>
      </c>
      <c r="K11" s="1341"/>
      <c r="L11" s="1341"/>
      <c r="M11" s="1341"/>
      <c r="N11" s="1341"/>
      <c r="O11" s="1341"/>
      <c r="P11" s="1341"/>
      <c r="Q11" s="1341"/>
      <c r="R11" s="1341"/>
      <c r="S11" s="1341"/>
      <c r="T11" s="1341"/>
      <c r="U11" s="1341"/>
      <c r="V11" s="1341"/>
    </row>
    <row r="12" spans="1:22" ht="88.5" customHeight="1" x14ac:dyDescent="0.25">
      <c r="A12" s="1340" t="s">
        <v>85</v>
      </c>
      <c r="B12" s="1340"/>
      <c r="C12" s="1340"/>
      <c r="D12" s="1340"/>
      <c r="E12" s="1340"/>
      <c r="F12" s="1340"/>
      <c r="G12" s="1340"/>
      <c r="H12" s="1340"/>
      <c r="I12" s="1340"/>
      <c r="J12" s="1341" t="s">
        <v>2318</v>
      </c>
      <c r="K12" s="1341"/>
      <c r="L12" s="1341"/>
      <c r="M12" s="1341"/>
      <c r="N12" s="1341"/>
      <c r="O12" s="1341"/>
      <c r="P12" s="1341"/>
      <c r="Q12" s="1341"/>
      <c r="R12" s="1341"/>
      <c r="S12" s="1341"/>
      <c r="T12" s="1341"/>
      <c r="U12" s="1341"/>
      <c r="V12" s="1341"/>
    </row>
    <row r="13" spans="1:22" ht="45" customHeight="1" x14ac:dyDescent="0.25">
      <c r="A13" s="1340" t="s">
        <v>12</v>
      </c>
      <c r="B13" s="1340"/>
      <c r="C13" s="1340"/>
      <c r="D13" s="1340"/>
      <c r="E13" s="1340"/>
      <c r="F13" s="1340"/>
      <c r="G13" s="1340"/>
      <c r="H13" s="1340"/>
      <c r="I13" s="1340"/>
      <c r="J13" s="1341" t="s">
        <v>734</v>
      </c>
      <c r="K13" s="1341"/>
      <c r="L13" s="1341"/>
      <c r="M13" s="1341"/>
      <c r="N13" s="1341"/>
      <c r="O13" s="1341"/>
      <c r="P13" s="1341"/>
      <c r="Q13" s="1341"/>
      <c r="R13" s="1341"/>
      <c r="S13" s="1341"/>
      <c r="T13" s="1341"/>
      <c r="U13" s="1341"/>
      <c r="V13" s="1341"/>
    </row>
    <row r="14" spans="1:22" ht="45" customHeight="1" x14ac:dyDescent="0.25">
      <c r="A14" s="1340" t="s">
        <v>14</v>
      </c>
      <c r="B14" s="1340"/>
      <c r="C14" s="1340"/>
      <c r="D14" s="1340"/>
      <c r="E14" s="1340"/>
      <c r="F14" s="1340"/>
      <c r="G14" s="1340"/>
      <c r="H14" s="1340"/>
      <c r="I14" s="1340"/>
      <c r="J14" s="1341" t="s">
        <v>88</v>
      </c>
      <c r="K14" s="1341"/>
      <c r="L14" s="1341"/>
      <c r="M14" s="1341"/>
      <c r="N14" s="1341"/>
      <c r="O14" s="1341"/>
      <c r="P14" s="1341"/>
      <c r="Q14" s="1341"/>
      <c r="R14" s="1341"/>
      <c r="S14" s="1341"/>
      <c r="T14" s="1341"/>
      <c r="U14" s="1341"/>
      <c r="V14" s="1341"/>
    </row>
    <row r="15" spans="1:22" ht="45" customHeight="1" x14ac:dyDescent="0.25">
      <c r="A15" s="1345" t="s">
        <v>16</v>
      </c>
      <c r="B15" s="1345"/>
      <c r="C15" s="1345"/>
      <c r="D15" s="1345"/>
      <c r="E15" s="1345"/>
      <c r="F15" s="1345"/>
      <c r="G15" s="1345"/>
      <c r="H15" s="1345"/>
      <c r="I15" s="1345"/>
      <c r="J15" s="1346" t="s">
        <v>2319</v>
      </c>
      <c r="K15" s="1346"/>
      <c r="L15" s="1346"/>
      <c r="M15" s="1346"/>
      <c r="N15" s="1346"/>
      <c r="O15" s="1346"/>
      <c r="P15" s="1346"/>
      <c r="Q15" s="1346"/>
      <c r="R15" s="1346"/>
      <c r="S15" s="1346"/>
      <c r="T15" s="1346"/>
      <c r="U15" s="1346"/>
      <c r="V15" s="1346"/>
    </row>
    <row r="16" spans="1:22" s="749" customFormat="1" ht="54" customHeight="1" x14ac:dyDescent="0.25">
      <c r="A16" s="1348"/>
      <c r="B16" s="1348"/>
      <c r="C16" s="1348"/>
      <c r="D16" s="1348"/>
      <c r="E16" s="1348"/>
      <c r="F16" s="1348"/>
      <c r="G16" s="1348"/>
      <c r="H16" s="1348"/>
      <c r="I16" s="1348"/>
      <c r="J16" s="1348"/>
      <c r="K16" s="1348"/>
      <c r="L16" s="1348"/>
      <c r="M16" s="1348"/>
      <c r="N16" s="1348"/>
      <c r="O16" s="1348"/>
      <c r="P16" s="1348"/>
      <c r="Q16" s="1348"/>
      <c r="R16" s="1348"/>
      <c r="S16" s="1348"/>
      <c r="T16" s="1348"/>
      <c r="U16" s="1348"/>
      <c r="V16" s="1348"/>
    </row>
    <row r="17" spans="1:22" ht="60" customHeight="1" x14ac:dyDescent="0.25">
      <c r="A17" s="1349" t="s">
        <v>17</v>
      </c>
      <c r="B17" s="1349" t="s">
        <v>18</v>
      </c>
      <c r="C17" s="1350" t="s">
        <v>19</v>
      </c>
      <c r="D17" s="1351"/>
      <c r="E17" s="1351"/>
      <c r="F17" s="1351"/>
      <c r="G17" s="1351"/>
      <c r="H17" s="1352"/>
      <c r="I17" s="1350" t="s">
        <v>20</v>
      </c>
      <c r="J17" s="1352"/>
      <c r="K17" s="1437" t="s">
        <v>21</v>
      </c>
      <c r="L17" s="1437"/>
      <c r="M17" s="1437"/>
      <c r="N17" s="1437"/>
      <c r="O17" s="1437"/>
      <c r="P17" s="1437"/>
      <c r="Q17" s="1437"/>
      <c r="R17" s="1437"/>
      <c r="S17" s="1349" t="s">
        <v>22</v>
      </c>
      <c r="T17" s="1349"/>
      <c r="U17" s="1353" t="s">
        <v>89</v>
      </c>
      <c r="V17" s="1349" t="s">
        <v>24</v>
      </c>
    </row>
    <row r="18" spans="1:22" ht="48.75" customHeight="1" x14ac:dyDescent="0.25">
      <c r="A18" s="1349"/>
      <c r="B18" s="1349"/>
      <c r="C18" s="1347" t="s">
        <v>25</v>
      </c>
      <c r="D18" s="1354" t="s">
        <v>26</v>
      </c>
      <c r="E18" s="1354" t="s">
        <v>27</v>
      </c>
      <c r="F18" s="1347" t="s">
        <v>28</v>
      </c>
      <c r="G18" s="1354" t="s">
        <v>29</v>
      </c>
      <c r="H18" s="1354" t="s">
        <v>30</v>
      </c>
      <c r="I18" s="1347" t="s">
        <v>31</v>
      </c>
      <c r="J18" s="1354" t="s">
        <v>32</v>
      </c>
      <c r="K18" s="1437" t="s">
        <v>2393</v>
      </c>
      <c r="L18" s="1438" t="s">
        <v>2394</v>
      </c>
      <c r="M18" s="1359" t="s">
        <v>35</v>
      </c>
      <c r="N18" s="1360"/>
      <c r="O18" s="1361"/>
      <c r="P18" s="1359" t="s">
        <v>36</v>
      </c>
      <c r="Q18" s="1360"/>
      <c r="R18" s="1361"/>
      <c r="S18" s="1349" t="s">
        <v>90</v>
      </c>
      <c r="T18" s="1349" t="s">
        <v>91</v>
      </c>
      <c r="U18" s="1353"/>
      <c r="V18" s="1349"/>
    </row>
    <row r="19" spans="1:22" ht="79.900000000000006" customHeight="1" x14ac:dyDescent="0.25">
      <c r="A19" s="1349"/>
      <c r="B19" s="1349"/>
      <c r="C19" s="1347"/>
      <c r="D19" s="1355"/>
      <c r="E19" s="1355"/>
      <c r="F19" s="1347"/>
      <c r="G19" s="1356"/>
      <c r="H19" s="1356"/>
      <c r="I19" s="1347"/>
      <c r="J19" s="1356"/>
      <c r="K19" s="1437"/>
      <c r="L19" s="1439"/>
      <c r="M19" s="750" t="s">
        <v>39</v>
      </c>
      <c r="N19" s="750" t="s">
        <v>40</v>
      </c>
      <c r="O19" s="750" t="s">
        <v>41</v>
      </c>
      <c r="P19" s="750" t="s">
        <v>42</v>
      </c>
      <c r="Q19" s="750" t="s">
        <v>43</v>
      </c>
      <c r="R19" s="750" t="s">
        <v>44</v>
      </c>
      <c r="S19" s="1349"/>
      <c r="T19" s="1349"/>
      <c r="U19" s="1353"/>
      <c r="V19" s="1349"/>
    </row>
    <row r="20" spans="1:22" ht="173.25" customHeight="1" x14ac:dyDescent="0.25">
      <c r="A20" s="787">
        <v>1</v>
      </c>
      <c r="B20" s="787" t="s">
        <v>45</v>
      </c>
      <c r="C20" s="787" t="s">
        <v>2395</v>
      </c>
      <c r="D20" s="787" t="s">
        <v>2396</v>
      </c>
      <c r="E20" s="787" t="s">
        <v>2397</v>
      </c>
      <c r="F20" s="787" t="s">
        <v>2398</v>
      </c>
      <c r="G20" s="787" t="s">
        <v>2156</v>
      </c>
      <c r="H20" s="787" t="s">
        <v>2316</v>
      </c>
      <c r="I20" s="788" t="s">
        <v>65</v>
      </c>
      <c r="J20" s="788" t="s">
        <v>53</v>
      </c>
      <c r="K20" s="813">
        <v>980000</v>
      </c>
      <c r="L20" s="814">
        <v>1012242</v>
      </c>
      <c r="M20" s="815"/>
      <c r="N20" s="815"/>
      <c r="O20" s="815"/>
      <c r="P20" s="813">
        <v>407443.16</v>
      </c>
      <c r="Q20" s="813">
        <v>604798.84000000008</v>
      </c>
      <c r="R20" s="816">
        <f t="shared" ref="R20:R28" si="0">P20+Q20</f>
        <v>1012242</v>
      </c>
      <c r="S20" s="817">
        <f>R20-L20</f>
        <v>0</v>
      </c>
      <c r="T20" s="798">
        <f>IFERROR(S20/L20*100,0)</f>
        <v>0</v>
      </c>
      <c r="U20" s="798">
        <f t="shared" ref="U20:U28" si="1">IFERROR(R20/$R$29*100,0)</f>
        <v>100</v>
      </c>
      <c r="V20" s="787" t="s">
        <v>2316</v>
      </c>
    </row>
    <row r="21" spans="1:22" ht="55.5" hidden="1" customHeight="1" x14ac:dyDescent="0.25">
      <c r="A21" s="787">
        <v>18</v>
      </c>
      <c r="B21" s="792"/>
      <c r="C21" s="792"/>
      <c r="D21" s="792"/>
      <c r="E21" s="792"/>
      <c r="F21" s="792"/>
      <c r="G21" s="792"/>
      <c r="H21" s="793"/>
      <c r="I21" s="788" t="s">
        <v>65</v>
      </c>
      <c r="J21" s="788" t="s">
        <v>53</v>
      </c>
      <c r="K21" s="813"/>
      <c r="L21" s="814"/>
      <c r="M21" s="815"/>
      <c r="N21" s="815"/>
      <c r="O21" s="815"/>
      <c r="P21" s="813"/>
      <c r="Q21" s="813"/>
      <c r="R21" s="818">
        <f t="shared" si="0"/>
        <v>0</v>
      </c>
      <c r="S21" s="819">
        <f t="shared" ref="S21:S28" si="2">R21-K21</f>
        <v>0</v>
      </c>
      <c r="T21" s="798">
        <f t="shared" ref="T21:T28" si="3">IFERROR(S21/K21*100,0)</f>
        <v>0</v>
      </c>
      <c r="U21" s="798">
        <f t="shared" si="1"/>
        <v>0</v>
      </c>
      <c r="V21" s="792"/>
    </row>
    <row r="22" spans="1:22" ht="55.5" hidden="1" customHeight="1" x14ac:dyDescent="0.25">
      <c r="A22" s="787">
        <v>19</v>
      </c>
      <c r="B22" s="792"/>
      <c r="C22" s="792"/>
      <c r="D22" s="792"/>
      <c r="E22" s="792"/>
      <c r="F22" s="792"/>
      <c r="G22" s="792"/>
      <c r="H22" s="793"/>
      <c r="I22" s="788" t="s">
        <v>65</v>
      </c>
      <c r="J22" s="788" t="s">
        <v>53</v>
      </c>
      <c r="K22" s="813"/>
      <c r="L22" s="814"/>
      <c r="M22" s="815"/>
      <c r="N22" s="815"/>
      <c r="O22" s="815"/>
      <c r="P22" s="813"/>
      <c r="Q22" s="813"/>
      <c r="R22" s="818">
        <f t="shared" si="0"/>
        <v>0</v>
      </c>
      <c r="S22" s="819">
        <f t="shared" si="2"/>
        <v>0</v>
      </c>
      <c r="T22" s="798">
        <f t="shared" si="3"/>
        <v>0</v>
      </c>
      <c r="U22" s="798">
        <f t="shared" si="1"/>
        <v>0</v>
      </c>
      <c r="V22" s="792"/>
    </row>
    <row r="23" spans="1:22" ht="55.5" hidden="1" customHeight="1" x14ac:dyDescent="0.25">
      <c r="A23" s="787">
        <v>20</v>
      </c>
      <c r="B23" s="792"/>
      <c r="C23" s="792"/>
      <c r="D23" s="792"/>
      <c r="E23" s="792"/>
      <c r="F23" s="792"/>
      <c r="G23" s="792"/>
      <c r="H23" s="793"/>
      <c r="I23" s="788" t="s">
        <v>65</v>
      </c>
      <c r="J23" s="788" t="s">
        <v>53</v>
      </c>
      <c r="K23" s="813"/>
      <c r="L23" s="814"/>
      <c r="M23" s="815"/>
      <c r="N23" s="815"/>
      <c r="O23" s="815"/>
      <c r="P23" s="813"/>
      <c r="Q23" s="813"/>
      <c r="R23" s="818">
        <f t="shared" si="0"/>
        <v>0</v>
      </c>
      <c r="S23" s="819">
        <f t="shared" si="2"/>
        <v>0</v>
      </c>
      <c r="T23" s="798">
        <f t="shared" si="3"/>
        <v>0</v>
      </c>
      <c r="U23" s="798">
        <f t="shared" si="1"/>
        <v>0</v>
      </c>
      <c r="V23" s="792"/>
    </row>
    <row r="24" spans="1:22" ht="55.5" hidden="1" customHeight="1" x14ac:dyDescent="0.25">
      <c r="A24" s="787">
        <v>21</v>
      </c>
      <c r="B24" s="792"/>
      <c r="C24" s="792"/>
      <c r="D24" s="792"/>
      <c r="E24" s="792"/>
      <c r="F24" s="792"/>
      <c r="G24" s="792"/>
      <c r="H24" s="793"/>
      <c r="I24" s="788" t="s">
        <v>65</v>
      </c>
      <c r="J24" s="788" t="s">
        <v>53</v>
      </c>
      <c r="K24" s="813"/>
      <c r="L24" s="814"/>
      <c r="M24" s="815"/>
      <c r="N24" s="815"/>
      <c r="O24" s="815"/>
      <c r="P24" s="813"/>
      <c r="Q24" s="813"/>
      <c r="R24" s="818">
        <f t="shared" si="0"/>
        <v>0</v>
      </c>
      <c r="S24" s="819">
        <f t="shared" si="2"/>
        <v>0</v>
      </c>
      <c r="T24" s="798">
        <f t="shared" si="3"/>
        <v>0</v>
      </c>
      <c r="U24" s="798">
        <f t="shared" si="1"/>
        <v>0</v>
      </c>
      <c r="V24" s="792"/>
    </row>
    <row r="25" spans="1:22" ht="55.5" hidden="1" customHeight="1" x14ac:dyDescent="0.25">
      <c r="A25" s="787">
        <v>22</v>
      </c>
      <c r="B25" s="792"/>
      <c r="C25" s="792"/>
      <c r="D25" s="792"/>
      <c r="E25" s="792"/>
      <c r="F25" s="792"/>
      <c r="G25" s="792"/>
      <c r="H25" s="793"/>
      <c r="I25" s="788" t="s">
        <v>65</v>
      </c>
      <c r="J25" s="788" t="s">
        <v>53</v>
      </c>
      <c r="K25" s="813"/>
      <c r="L25" s="814"/>
      <c r="M25" s="815"/>
      <c r="N25" s="815"/>
      <c r="O25" s="815"/>
      <c r="P25" s="813"/>
      <c r="Q25" s="813"/>
      <c r="R25" s="818">
        <f t="shared" si="0"/>
        <v>0</v>
      </c>
      <c r="S25" s="819">
        <f t="shared" si="2"/>
        <v>0</v>
      </c>
      <c r="T25" s="798">
        <f t="shared" si="3"/>
        <v>0</v>
      </c>
      <c r="U25" s="798">
        <f t="shared" si="1"/>
        <v>0</v>
      </c>
      <c r="V25" s="792"/>
    </row>
    <row r="26" spans="1:22" ht="55.5" hidden="1" customHeight="1" x14ac:dyDescent="0.25">
      <c r="A26" s="787">
        <v>23</v>
      </c>
      <c r="B26" s="792"/>
      <c r="C26" s="792"/>
      <c r="D26" s="792"/>
      <c r="E26" s="792"/>
      <c r="F26" s="792"/>
      <c r="G26" s="792"/>
      <c r="H26" s="793"/>
      <c r="I26" s="788" t="s">
        <v>65</v>
      </c>
      <c r="J26" s="788" t="s">
        <v>53</v>
      </c>
      <c r="K26" s="813"/>
      <c r="L26" s="814"/>
      <c r="M26" s="815"/>
      <c r="N26" s="815"/>
      <c r="O26" s="815"/>
      <c r="P26" s="813"/>
      <c r="Q26" s="813"/>
      <c r="R26" s="818">
        <f t="shared" si="0"/>
        <v>0</v>
      </c>
      <c r="S26" s="819">
        <f t="shared" si="2"/>
        <v>0</v>
      </c>
      <c r="T26" s="798">
        <f t="shared" si="3"/>
        <v>0</v>
      </c>
      <c r="U26" s="798">
        <f t="shared" si="1"/>
        <v>0</v>
      </c>
      <c r="V26" s="792"/>
    </row>
    <row r="27" spans="1:22" ht="55.5" hidden="1" customHeight="1" x14ac:dyDescent="0.25">
      <c r="A27" s="787">
        <v>24</v>
      </c>
      <c r="B27" s="792"/>
      <c r="C27" s="792"/>
      <c r="D27" s="792"/>
      <c r="E27" s="792"/>
      <c r="F27" s="792"/>
      <c r="G27" s="792"/>
      <c r="H27" s="793"/>
      <c r="I27" s="788"/>
      <c r="J27" s="788"/>
      <c r="K27" s="813"/>
      <c r="L27" s="814"/>
      <c r="M27" s="815"/>
      <c r="N27" s="815"/>
      <c r="O27" s="815"/>
      <c r="P27" s="813"/>
      <c r="Q27" s="813"/>
      <c r="R27" s="818">
        <f t="shared" si="0"/>
        <v>0</v>
      </c>
      <c r="S27" s="819">
        <f t="shared" si="2"/>
        <v>0</v>
      </c>
      <c r="T27" s="798">
        <f t="shared" si="3"/>
        <v>0</v>
      </c>
      <c r="U27" s="798">
        <f t="shared" si="1"/>
        <v>0</v>
      </c>
      <c r="V27" s="792"/>
    </row>
    <row r="28" spans="1:22" ht="55.5" hidden="1" customHeight="1" x14ac:dyDescent="0.25">
      <c r="A28" s="787">
        <v>25</v>
      </c>
      <c r="B28" s="792"/>
      <c r="C28" s="792"/>
      <c r="D28" s="792"/>
      <c r="E28" s="792"/>
      <c r="F28" s="792"/>
      <c r="G28" s="792"/>
      <c r="H28" s="793"/>
      <c r="I28" s="788"/>
      <c r="J28" s="788"/>
      <c r="K28" s="813"/>
      <c r="L28" s="814"/>
      <c r="M28" s="815"/>
      <c r="N28" s="815"/>
      <c r="O28" s="815"/>
      <c r="P28" s="813"/>
      <c r="Q28" s="813"/>
      <c r="R28" s="818">
        <f t="shared" si="0"/>
        <v>0</v>
      </c>
      <c r="S28" s="819">
        <f t="shared" si="2"/>
        <v>0</v>
      </c>
      <c r="T28" s="798">
        <f t="shared" si="3"/>
        <v>0</v>
      </c>
      <c r="U28" s="798">
        <f t="shared" si="1"/>
        <v>0</v>
      </c>
      <c r="V28" s="792"/>
    </row>
    <row r="29" spans="1:22" s="758" customFormat="1" ht="24.75" customHeight="1" x14ac:dyDescent="0.4">
      <c r="A29" s="1388" t="s">
        <v>71</v>
      </c>
      <c r="B29" s="1389"/>
      <c r="C29" s="1389"/>
      <c r="D29" s="1389"/>
      <c r="E29" s="1389"/>
      <c r="F29" s="1389"/>
      <c r="G29" s="1389"/>
      <c r="H29" s="1389"/>
      <c r="I29" s="1389"/>
      <c r="J29" s="1390"/>
      <c r="K29" s="820">
        <f>SUM(K20:K20)</f>
        <v>980000</v>
      </c>
      <c r="L29" s="820">
        <f>SUM(L20:L20)</f>
        <v>1012242</v>
      </c>
      <c r="M29" s="1388"/>
      <c r="N29" s="1389"/>
      <c r="O29" s="1389"/>
      <c r="P29" s="820">
        <f>SUM(P20:P20)</f>
        <v>407443.16</v>
      </c>
      <c r="Q29" s="820">
        <f>SUM(Q20:Q20)</f>
        <v>604798.84000000008</v>
      </c>
      <c r="R29" s="820">
        <f>SUM(R20:R20)</f>
        <v>1012242</v>
      </c>
      <c r="S29" s="821">
        <f>R29-K29</f>
        <v>32242</v>
      </c>
      <c r="T29" s="756">
        <f>IFERROR(S29/K29*100,0)</f>
        <v>3.29</v>
      </c>
      <c r="U29" s="756">
        <f>SUM(U20:U20)</f>
        <v>100</v>
      </c>
      <c r="V29" s="757"/>
    </row>
    <row r="30" spans="1:22" x14ac:dyDescent="0.4">
      <c r="A30" s="759" t="s">
        <v>72</v>
      </c>
      <c r="B30" s="759"/>
      <c r="C30" s="759"/>
      <c r="D30" s="759"/>
      <c r="E30" s="759"/>
      <c r="F30" s="759"/>
      <c r="G30" s="759"/>
      <c r="H30" s="759"/>
      <c r="I30" s="759"/>
      <c r="J30" s="759"/>
      <c r="K30" s="822"/>
      <c r="L30" s="823"/>
      <c r="M30" s="759"/>
      <c r="N30" s="759"/>
      <c r="O30" s="759"/>
      <c r="P30" s="824"/>
      <c r="Q30" s="824"/>
      <c r="R30" s="812"/>
      <c r="S30" s="759"/>
      <c r="T30" s="759"/>
      <c r="U30" s="759"/>
      <c r="V30" s="759"/>
    </row>
    <row r="31" spans="1:22" ht="36" customHeight="1" x14ac:dyDescent="0.25">
      <c r="A31" s="1378" t="s">
        <v>73</v>
      </c>
      <c r="B31" s="1379"/>
      <c r="C31" s="1379"/>
      <c r="D31" s="1379"/>
      <c r="E31" s="1379"/>
      <c r="F31" s="1379"/>
      <c r="G31" s="1379"/>
      <c r="H31" s="1379"/>
      <c r="I31" s="1379"/>
      <c r="J31" s="1379"/>
      <c r="K31" s="1379"/>
      <c r="L31" s="1379"/>
      <c r="M31" s="1379"/>
      <c r="N31" s="1379"/>
      <c r="O31" s="1379"/>
      <c r="P31" s="1379"/>
      <c r="Q31" s="1379"/>
      <c r="R31" s="1379"/>
      <c r="S31" s="1379"/>
      <c r="T31" s="1379"/>
      <c r="U31" s="1379"/>
      <c r="V31" s="1380"/>
    </row>
    <row r="32" spans="1:22" ht="95.25" customHeight="1" x14ac:dyDescent="0.4">
      <c r="A32" s="1381"/>
      <c r="B32" s="1382"/>
      <c r="C32" s="1382"/>
      <c r="D32" s="1382"/>
      <c r="E32" s="1382"/>
      <c r="F32" s="1382"/>
      <c r="G32" s="1382"/>
      <c r="H32" s="1382"/>
      <c r="I32" s="1382"/>
      <c r="J32" s="1382"/>
      <c r="K32" s="1382"/>
      <c r="L32" s="1382"/>
      <c r="M32" s="1382"/>
      <c r="N32" s="1382"/>
      <c r="O32" s="1382"/>
      <c r="P32" s="1382"/>
      <c r="Q32" s="1382"/>
      <c r="R32" s="1382"/>
      <c r="S32" s="1382"/>
      <c r="T32" s="1382"/>
      <c r="U32" s="1382"/>
      <c r="V32" s="1383"/>
    </row>
    <row r="33" spans="1:22" ht="15" hidden="1" customHeight="1" x14ac:dyDescent="0.4">
      <c r="A33" s="1429" t="s">
        <v>74</v>
      </c>
      <c r="B33" s="1429"/>
      <c r="C33" s="1429"/>
      <c r="D33" s="1429"/>
      <c r="E33" s="1429"/>
      <c r="F33" s="1429"/>
      <c r="G33" s="1429"/>
      <c r="H33" s="1429"/>
      <c r="I33" s="1429"/>
      <c r="J33" s="804"/>
      <c r="K33" s="804"/>
      <c r="L33" s="804"/>
      <c r="M33" s="825"/>
      <c r="N33" s="825"/>
      <c r="O33" s="825"/>
      <c r="P33" s="804"/>
      <c r="Q33" s="804"/>
      <c r="R33" s="804"/>
      <c r="S33" s="804"/>
      <c r="T33" s="804"/>
      <c r="U33" s="804"/>
      <c r="V33" s="804"/>
    </row>
    <row r="34" spans="1:22" ht="15" hidden="1" customHeight="1" x14ac:dyDescent="0.4">
      <c r="A34" s="805" t="s">
        <v>75</v>
      </c>
      <c r="B34" s="805"/>
      <c r="C34" s="1430" t="s">
        <v>76</v>
      </c>
      <c r="D34" s="1430"/>
      <c r="E34" s="1430"/>
      <c r="F34" s="1430"/>
      <c r="G34" s="1430"/>
      <c r="H34" s="1430"/>
      <c r="I34" s="1430"/>
      <c r="M34" s="825"/>
      <c r="N34" s="825"/>
      <c r="O34" s="825"/>
      <c r="V34" s="746"/>
    </row>
    <row r="35" spans="1:22" ht="15" hidden="1" customHeight="1" x14ac:dyDescent="0.4">
      <c r="A35" s="805" t="s">
        <v>77</v>
      </c>
      <c r="B35" s="805"/>
      <c r="C35" s="1430" t="s">
        <v>78</v>
      </c>
      <c r="D35" s="1430"/>
      <c r="E35" s="1430"/>
      <c r="F35" s="1430"/>
      <c r="G35" s="1430"/>
      <c r="H35" s="1430"/>
      <c r="I35" s="1430"/>
      <c r="M35" s="813"/>
      <c r="N35" s="813"/>
      <c r="O35" s="813"/>
      <c r="V35" s="746"/>
    </row>
    <row r="36" spans="1:22" ht="15" hidden="1" customHeight="1" x14ac:dyDescent="0.4">
      <c r="A36" s="805" t="s">
        <v>79</v>
      </c>
      <c r="B36" s="805"/>
      <c r="C36" s="1430" t="s">
        <v>80</v>
      </c>
      <c r="D36" s="1430"/>
      <c r="E36" s="1430"/>
      <c r="F36" s="1430"/>
      <c r="G36" s="1430"/>
      <c r="H36" s="1430"/>
      <c r="I36" s="1430"/>
      <c r="M36" s="813"/>
      <c r="N36" s="813"/>
      <c r="O36" s="813"/>
      <c r="V36" s="746"/>
    </row>
    <row r="37" spans="1:22" ht="15" hidden="1" customHeight="1" x14ac:dyDescent="0.4">
      <c r="A37" s="805" t="s">
        <v>81</v>
      </c>
      <c r="B37" s="805"/>
      <c r="C37" s="1430" t="s">
        <v>82</v>
      </c>
      <c r="D37" s="1430"/>
      <c r="E37" s="1430"/>
      <c r="F37" s="1430"/>
      <c r="G37" s="1430"/>
      <c r="H37" s="1430"/>
      <c r="I37" s="1430"/>
      <c r="M37" s="813"/>
      <c r="N37" s="813"/>
      <c r="O37" s="813"/>
      <c r="V37" s="746"/>
    </row>
    <row r="38" spans="1:22" ht="35.25" customHeight="1" x14ac:dyDescent="0.4">
      <c r="M38" s="746"/>
      <c r="N38" s="746"/>
      <c r="O38" s="746"/>
    </row>
    <row r="39" spans="1:22" x14ac:dyDescent="0.4">
      <c r="M39" s="746"/>
      <c r="N39" s="746"/>
      <c r="O39" s="746"/>
    </row>
    <row r="40" spans="1:22" x14ac:dyDescent="0.4">
      <c r="M40" s="746"/>
      <c r="N40" s="746"/>
      <c r="O40" s="746"/>
    </row>
    <row r="41" spans="1:22" x14ac:dyDescent="0.4">
      <c r="M41" s="746"/>
      <c r="N41" s="746"/>
      <c r="O41" s="746"/>
    </row>
    <row r="42" spans="1:22" x14ac:dyDescent="0.4">
      <c r="M42" s="746"/>
      <c r="N42" s="746"/>
      <c r="O42" s="746"/>
    </row>
    <row r="43" spans="1:22" x14ac:dyDescent="0.4">
      <c r="M43" s="746"/>
      <c r="N43" s="746"/>
      <c r="O43" s="746"/>
    </row>
    <row r="44" spans="1:22" x14ac:dyDescent="0.4">
      <c r="M44" s="746"/>
      <c r="N44" s="746"/>
      <c r="O44" s="746"/>
    </row>
    <row r="45" spans="1:22" x14ac:dyDescent="0.4">
      <c r="M45" s="746"/>
      <c r="N45" s="746"/>
      <c r="O45" s="746"/>
    </row>
    <row r="46" spans="1:22" x14ac:dyDescent="0.4">
      <c r="M46" s="746"/>
      <c r="N46" s="746"/>
      <c r="O46" s="746"/>
    </row>
    <row r="47" spans="1:22" x14ac:dyDescent="0.4">
      <c r="M47" s="746"/>
      <c r="N47" s="746"/>
      <c r="O47" s="746"/>
    </row>
    <row r="48" spans="1:22" x14ac:dyDescent="0.4">
      <c r="M48" s="746"/>
      <c r="N48" s="746"/>
      <c r="O48" s="746"/>
    </row>
    <row r="49" spans="13:15" x14ac:dyDescent="0.4">
      <c r="M49" s="746"/>
      <c r="N49" s="746"/>
      <c r="O49" s="746"/>
    </row>
    <row r="50" spans="13:15" x14ac:dyDescent="0.4">
      <c r="M50" s="785"/>
      <c r="N50" s="785"/>
      <c r="O50" s="785"/>
    </row>
    <row r="51" spans="13:15" x14ac:dyDescent="0.4">
      <c r="M51" s="785"/>
      <c r="N51" s="785"/>
      <c r="O51" s="785"/>
    </row>
    <row r="52" spans="13:15" x14ac:dyDescent="0.4">
      <c r="M52" s="785"/>
      <c r="N52" s="785"/>
      <c r="O52" s="785"/>
    </row>
    <row r="53" spans="13:15" x14ac:dyDescent="0.4">
      <c r="M53" s="785"/>
      <c r="N53" s="785"/>
      <c r="O53" s="785"/>
    </row>
    <row r="54" spans="13:15" x14ac:dyDescent="0.4">
      <c r="M54" s="785"/>
      <c r="N54" s="785"/>
      <c r="O54" s="785"/>
    </row>
    <row r="55" spans="13:15" x14ac:dyDescent="0.4">
      <c r="M55" s="785"/>
      <c r="N55" s="785"/>
      <c r="O55" s="785"/>
    </row>
    <row r="56" spans="13:15" x14ac:dyDescent="0.4">
      <c r="M56" s="785"/>
      <c r="N56" s="785"/>
      <c r="O56" s="785"/>
    </row>
    <row r="57" spans="13:15" x14ac:dyDescent="0.4">
      <c r="M57" s="785"/>
      <c r="N57" s="785"/>
      <c r="O57" s="785"/>
    </row>
    <row r="58" spans="13:15" x14ac:dyDescent="0.4">
      <c r="M58" s="785"/>
      <c r="N58" s="785"/>
      <c r="O58" s="785"/>
    </row>
    <row r="59" spans="13:15" x14ac:dyDescent="0.4">
      <c r="M59" s="785"/>
      <c r="N59" s="785"/>
      <c r="O59" s="785"/>
    </row>
    <row r="60" spans="13:15" x14ac:dyDescent="0.4">
      <c r="M60" s="785"/>
      <c r="N60" s="785"/>
      <c r="O60" s="785"/>
    </row>
    <row r="61" spans="13:15" x14ac:dyDescent="0.4">
      <c r="M61" s="785"/>
      <c r="N61" s="785"/>
      <c r="O61" s="785"/>
    </row>
    <row r="62" spans="13:15" x14ac:dyDescent="0.4">
      <c r="M62" s="785"/>
      <c r="N62" s="785"/>
      <c r="O62" s="785"/>
    </row>
    <row r="63" spans="13:15" x14ac:dyDescent="0.4">
      <c r="M63" s="785"/>
      <c r="N63" s="785"/>
      <c r="O63" s="785"/>
    </row>
    <row r="64" spans="13:15" x14ac:dyDescent="0.4">
      <c r="M64" s="785"/>
      <c r="N64" s="785"/>
      <c r="O64" s="785"/>
    </row>
    <row r="65" spans="13:15" x14ac:dyDescent="0.4">
      <c r="M65" s="785"/>
      <c r="N65" s="785"/>
      <c r="O65" s="785"/>
    </row>
    <row r="66" spans="13:15" x14ac:dyDescent="0.4">
      <c r="M66" s="785"/>
      <c r="N66" s="785"/>
      <c r="O66" s="785"/>
    </row>
    <row r="67" spans="13:15" x14ac:dyDescent="0.4">
      <c r="M67" s="785"/>
      <c r="N67" s="785"/>
      <c r="O67" s="785"/>
    </row>
    <row r="68" spans="13:15" x14ac:dyDescent="0.4">
      <c r="M68" s="785"/>
      <c r="N68" s="785"/>
      <c r="O68" s="785"/>
    </row>
    <row r="69" spans="13:15" x14ac:dyDescent="0.4">
      <c r="M69" s="785"/>
      <c r="N69" s="785"/>
      <c r="O69" s="785"/>
    </row>
    <row r="70" spans="13:15" x14ac:dyDescent="0.4">
      <c r="M70" s="785"/>
      <c r="N70" s="785"/>
      <c r="O70" s="785"/>
    </row>
    <row r="71" spans="13:15" x14ac:dyDescent="0.4">
      <c r="M71" s="785"/>
      <c r="N71" s="785"/>
      <c r="O71" s="785"/>
    </row>
    <row r="72" spans="13:15" x14ac:dyDescent="0.4">
      <c r="M72" s="785"/>
      <c r="N72" s="785"/>
      <c r="O72" s="785"/>
    </row>
    <row r="73" spans="13:15" x14ac:dyDescent="0.4">
      <c r="M73" s="785"/>
      <c r="N73" s="785"/>
      <c r="O73" s="785"/>
    </row>
    <row r="74" spans="13:15" x14ac:dyDescent="0.4">
      <c r="M74" s="785"/>
      <c r="N74" s="785"/>
      <c r="O74" s="785"/>
    </row>
    <row r="75" spans="13:15" x14ac:dyDescent="0.4">
      <c r="M75" s="785"/>
      <c r="N75" s="785"/>
      <c r="O75" s="785"/>
    </row>
    <row r="76" spans="13:15" x14ac:dyDescent="0.4">
      <c r="M76" s="785"/>
      <c r="N76" s="785"/>
      <c r="O76" s="785"/>
    </row>
    <row r="77" spans="13:15" x14ac:dyDescent="0.4">
      <c r="M77" s="785"/>
      <c r="N77" s="785"/>
      <c r="O77" s="785"/>
    </row>
    <row r="78" spans="13:15" x14ac:dyDescent="0.4">
      <c r="M78" s="785"/>
      <c r="N78" s="785"/>
      <c r="O78" s="785"/>
    </row>
    <row r="79" spans="13:15" x14ac:dyDescent="0.4">
      <c r="M79" s="785"/>
      <c r="N79" s="785"/>
      <c r="O79" s="785"/>
    </row>
    <row r="80" spans="13:15" x14ac:dyDescent="0.4">
      <c r="M80" s="785"/>
      <c r="N80" s="785"/>
      <c r="O80" s="785"/>
    </row>
    <row r="81" spans="13:15" x14ac:dyDescent="0.4">
      <c r="M81" s="785"/>
      <c r="N81" s="785"/>
      <c r="O81" s="785"/>
    </row>
    <row r="82" spans="13:15" x14ac:dyDescent="0.4">
      <c r="M82" s="785"/>
      <c r="N82" s="785"/>
      <c r="O82" s="785"/>
    </row>
    <row r="83" spans="13:15" x14ac:dyDescent="0.4">
      <c r="M83" s="785"/>
      <c r="N83" s="785"/>
      <c r="O83" s="785"/>
    </row>
    <row r="84" spans="13:15" x14ac:dyDescent="0.4">
      <c r="M84" s="785"/>
      <c r="N84" s="785"/>
      <c r="O84" s="785"/>
    </row>
    <row r="85" spans="13:15" x14ac:dyDescent="0.4">
      <c r="M85" s="785"/>
      <c r="N85" s="785"/>
      <c r="O85" s="785"/>
    </row>
    <row r="86" spans="13:15" x14ac:dyDescent="0.4">
      <c r="M86" s="785"/>
      <c r="N86" s="785"/>
      <c r="O86" s="785"/>
    </row>
    <row r="87" spans="13:15" x14ac:dyDescent="0.4">
      <c r="M87" s="785"/>
      <c r="N87" s="785"/>
      <c r="O87" s="785"/>
    </row>
    <row r="88" spans="13:15" x14ac:dyDescent="0.4">
      <c r="M88" s="785"/>
      <c r="N88" s="785"/>
      <c r="O88" s="785"/>
    </row>
    <row r="89" spans="13:15" x14ac:dyDescent="0.4">
      <c r="M89" s="785"/>
      <c r="N89" s="785"/>
      <c r="O89" s="785"/>
    </row>
    <row r="90" spans="13:15" x14ac:dyDescent="0.4">
      <c r="M90" s="785"/>
      <c r="N90" s="785"/>
      <c r="O90" s="785"/>
    </row>
    <row r="91" spans="13:15" x14ac:dyDescent="0.4">
      <c r="M91" s="785"/>
      <c r="N91" s="785"/>
      <c r="O91" s="785"/>
    </row>
    <row r="92" spans="13:15" x14ac:dyDescent="0.4">
      <c r="M92" s="785"/>
      <c r="N92" s="785"/>
      <c r="O92" s="785"/>
    </row>
    <row r="93" spans="13:15" x14ac:dyDescent="0.4">
      <c r="M93" s="785"/>
      <c r="N93" s="785"/>
      <c r="O93" s="785"/>
    </row>
    <row r="94" spans="13:15" x14ac:dyDescent="0.4">
      <c r="M94" s="785"/>
      <c r="N94" s="785"/>
      <c r="O94" s="785"/>
    </row>
    <row r="95" spans="13:15" x14ac:dyDescent="0.4">
      <c r="M95" s="785"/>
      <c r="N95" s="785"/>
      <c r="O95" s="785"/>
    </row>
    <row r="96" spans="13:15" x14ac:dyDescent="0.4">
      <c r="M96" s="785"/>
      <c r="N96" s="785"/>
      <c r="O96" s="785"/>
    </row>
    <row r="97" spans="13:15" x14ac:dyDescent="0.4">
      <c r="M97" s="785"/>
      <c r="N97" s="785"/>
      <c r="O97" s="785"/>
    </row>
    <row r="98" spans="13:15" x14ac:dyDescent="0.4">
      <c r="M98" s="785"/>
      <c r="N98" s="785"/>
      <c r="O98" s="785"/>
    </row>
    <row r="99" spans="13:15" x14ac:dyDescent="0.4">
      <c r="M99" s="785"/>
      <c r="N99" s="785"/>
      <c r="O99" s="785"/>
    </row>
    <row r="100" spans="13:15" x14ac:dyDescent="0.4">
      <c r="M100" s="785"/>
      <c r="N100" s="785"/>
      <c r="O100" s="785"/>
    </row>
    <row r="101" spans="13:15" x14ac:dyDescent="0.4">
      <c r="M101" s="785"/>
      <c r="N101" s="785"/>
      <c r="O101" s="785"/>
    </row>
    <row r="102" spans="13:15" x14ac:dyDescent="0.4">
      <c r="M102" s="785"/>
      <c r="N102" s="785"/>
      <c r="O102" s="785"/>
    </row>
    <row r="103" spans="13:15" x14ac:dyDescent="0.4">
      <c r="M103" s="785"/>
      <c r="N103" s="785"/>
      <c r="O103" s="785"/>
    </row>
    <row r="104" spans="13:15" x14ac:dyDescent="0.4">
      <c r="M104" s="785"/>
      <c r="N104" s="785"/>
      <c r="O104" s="785"/>
    </row>
    <row r="105" spans="13:15" x14ac:dyDescent="0.4">
      <c r="M105" s="785"/>
      <c r="N105" s="785"/>
      <c r="O105" s="785"/>
    </row>
    <row r="106" spans="13:15" x14ac:dyDescent="0.4">
      <c r="M106" s="785"/>
      <c r="N106" s="785"/>
      <c r="O106" s="785"/>
    </row>
    <row r="107" spans="13:15" x14ac:dyDescent="0.4">
      <c r="M107" s="785"/>
      <c r="N107" s="785"/>
      <c r="O107" s="785"/>
    </row>
    <row r="108" spans="13:15" x14ac:dyDescent="0.4">
      <c r="M108" s="785"/>
      <c r="N108" s="785"/>
      <c r="O108" s="785"/>
    </row>
    <row r="109" spans="13:15" x14ac:dyDescent="0.4">
      <c r="M109" s="785"/>
      <c r="N109" s="785"/>
      <c r="O109" s="785"/>
    </row>
    <row r="110" spans="13:15" x14ac:dyDescent="0.4">
      <c r="M110" s="785"/>
      <c r="N110" s="785"/>
      <c r="O110" s="785"/>
    </row>
    <row r="111" spans="13:15" x14ac:dyDescent="0.4">
      <c r="M111" s="785"/>
      <c r="N111" s="785"/>
      <c r="O111" s="785"/>
    </row>
    <row r="112" spans="13:15" x14ac:dyDescent="0.4">
      <c r="M112" s="785"/>
      <c r="N112" s="785"/>
      <c r="O112" s="785"/>
    </row>
    <row r="113" spans="13:15" x14ac:dyDescent="0.4">
      <c r="M113" s="785"/>
      <c r="N113" s="785"/>
      <c r="O113" s="785"/>
    </row>
    <row r="114" spans="13:15" x14ac:dyDescent="0.4">
      <c r="M114" s="785"/>
      <c r="N114" s="785"/>
      <c r="O114" s="785"/>
    </row>
    <row r="115" spans="13:15" x14ac:dyDescent="0.4">
      <c r="M115" s="785"/>
      <c r="N115" s="785"/>
      <c r="O115" s="785"/>
    </row>
    <row r="116" spans="13:15" x14ac:dyDescent="0.4">
      <c r="M116" s="785"/>
      <c r="N116" s="785"/>
      <c r="O116" s="785"/>
    </row>
    <row r="117" spans="13:15" x14ac:dyDescent="0.4">
      <c r="M117" s="785"/>
      <c r="N117" s="785"/>
      <c r="O117" s="785"/>
    </row>
    <row r="118" spans="13:15" x14ac:dyDescent="0.4">
      <c r="M118" s="785"/>
      <c r="N118" s="785"/>
      <c r="O118" s="785"/>
    </row>
    <row r="119" spans="13:15" x14ac:dyDescent="0.4">
      <c r="M119" s="785"/>
      <c r="N119" s="785"/>
      <c r="O119" s="785"/>
    </row>
    <row r="120" spans="13:15" x14ac:dyDescent="0.4">
      <c r="M120" s="785"/>
      <c r="N120" s="785"/>
      <c r="O120" s="785"/>
    </row>
    <row r="121" spans="13:15" x14ac:dyDescent="0.4">
      <c r="M121" s="785"/>
      <c r="N121" s="785"/>
      <c r="O121" s="785"/>
    </row>
    <row r="122" spans="13:15" x14ac:dyDescent="0.4">
      <c r="M122" s="785"/>
      <c r="N122" s="785"/>
      <c r="O122" s="785"/>
    </row>
    <row r="123" spans="13:15" x14ac:dyDescent="0.4">
      <c r="M123" s="785"/>
      <c r="N123" s="785"/>
      <c r="O123" s="785"/>
    </row>
    <row r="124" spans="13:15" x14ac:dyDescent="0.4">
      <c r="M124" s="785"/>
      <c r="N124" s="785"/>
      <c r="O124" s="785"/>
    </row>
    <row r="125" spans="13:15" x14ac:dyDescent="0.4">
      <c r="M125" s="785"/>
      <c r="N125" s="785"/>
      <c r="O125" s="785"/>
    </row>
    <row r="126" spans="13:15" x14ac:dyDescent="0.4">
      <c r="M126" s="785"/>
      <c r="N126" s="785"/>
      <c r="O126" s="785"/>
    </row>
    <row r="127" spans="13:15" x14ac:dyDescent="0.4">
      <c r="M127" s="785"/>
      <c r="N127" s="785"/>
      <c r="O127" s="785"/>
    </row>
    <row r="128" spans="13:15" x14ac:dyDescent="0.4">
      <c r="M128" s="785"/>
      <c r="N128" s="785"/>
      <c r="O128" s="785"/>
    </row>
    <row r="129" spans="13:15" x14ac:dyDescent="0.4">
      <c r="M129" s="785"/>
      <c r="N129" s="785"/>
      <c r="O129" s="785"/>
    </row>
    <row r="130" spans="13:15" x14ac:dyDescent="0.4">
      <c r="M130" s="785"/>
      <c r="N130" s="785"/>
      <c r="O130" s="785"/>
    </row>
    <row r="131" spans="13:15" x14ac:dyDescent="0.4">
      <c r="M131" s="785"/>
      <c r="N131" s="785"/>
      <c r="O131" s="785"/>
    </row>
    <row r="132" spans="13:15" x14ac:dyDescent="0.4">
      <c r="M132" s="785"/>
      <c r="N132" s="785"/>
      <c r="O132" s="785"/>
    </row>
    <row r="133" spans="13:15" x14ac:dyDescent="0.4">
      <c r="M133" s="785"/>
      <c r="N133" s="785"/>
      <c r="O133" s="785"/>
    </row>
    <row r="134" spans="13:15" x14ac:dyDescent="0.4">
      <c r="M134" s="785"/>
      <c r="N134" s="785"/>
      <c r="O134" s="785"/>
    </row>
    <row r="135" spans="13:15" x14ac:dyDescent="0.4">
      <c r="M135" s="785"/>
      <c r="N135" s="785"/>
      <c r="O135" s="785"/>
    </row>
    <row r="136" spans="13:15" x14ac:dyDescent="0.4">
      <c r="M136" s="785"/>
      <c r="N136" s="785"/>
      <c r="O136" s="785"/>
    </row>
    <row r="137" spans="13:15" x14ac:dyDescent="0.4">
      <c r="M137" s="785"/>
      <c r="N137" s="785"/>
      <c r="O137" s="785"/>
    </row>
    <row r="138" spans="13:15" x14ac:dyDescent="0.4">
      <c r="M138" s="785"/>
      <c r="N138" s="785"/>
      <c r="O138" s="785"/>
    </row>
    <row r="139" spans="13:15" x14ac:dyDescent="0.4">
      <c r="M139" s="785"/>
      <c r="N139" s="785"/>
      <c r="O139" s="785"/>
    </row>
    <row r="140" spans="13:15" x14ac:dyDescent="0.4">
      <c r="M140" s="785"/>
      <c r="N140" s="785"/>
      <c r="O140" s="785"/>
    </row>
    <row r="141" spans="13:15" x14ac:dyDescent="0.4">
      <c r="M141" s="785"/>
      <c r="N141" s="785"/>
      <c r="O141" s="785"/>
    </row>
    <row r="142" spans="13:15" x14ac:dyDescent="0.4">
      <c r="M142" s="785"/>
      <c r="N142" s="785"/>
      <c r="O142" s="785"/>
    </row>
    <row r="143" spans="13:15" x14ac:dyDescent="0.4">
      <c r="M143" s="785"/>
      <c r="N143" s="785"/>
      <c r="O143" s="785"/>
    </row>
    <row r="144" spans="13:15" x14ac:dyDescent="0.4">
      <c r="M144" s="785"/>
      <c r="N144" s="785"/>
      <c r="O144" s="785"/>
    </row>
    <row r="145" spans="13:15" x14ac:dyDescent="0.4">
      <c r="M145" s="785"/>
      <c r="N145" s="785"/>
      <c r="O145" s="785"/>
    </row>
    <row r="146" spans="13:15" x14ac:dyDescent="0.4">
      <c r="M146" s="785"/>
      <c r="N146" s="785"/>
      <c r="O146" s="785"/>
    </row>
    <row r="147" spans="13:15" x14ac:dyDescent="0.4">
      <c r="M147" s="785"/>
      <c r="N147" s="785"/>
      <c r="O147" s="785"/>
    </row>
    <row r="148" spans="13:15" x14ac:dyDescent="0.4">
      <c r="M148" s="785"/>
      <c r="N148" s="785"/>
      <c r="O148" s="785"/>
    </row>
    <row r="149" spans="13:15" x14ac:dyDescent="0.4">
      <c r="M149" s="785"/>
      <c r="N149" s="785"/>
      <c r="O149" s="785"/>
    </row>
    <row r="150" spans="13:15" x14ac:dyDescent="0.4">
      <c r="M150" s="785"/>
      <c r="N150" s="785"/>
      <c r="O150" s="785"/>
    </row>
    <row r="151" spans="13:15" x14ac:dyDescent="0.4">
      <c r="M151" s="785"/>
      <c r="N151" s="785"/>
      <c r="O151" s="785"/>
    </row>
    <row r="152" spans="13:15" x14ac:dyDescent="0.4">
      <c r="M152" s="785"/>
      <c r="N152" s="785"/>
      <c r="O152" s="785"/>
    </row>
    <row r="153" spans="13:15" x14ac:dyDescent="0.4">
      <c r="M153" s="785"/>
      <c r="N153" s="785"/>
      <c r="O153" s="785"/>
    </row>
    <row r="154" spans="13:15" x14ac:dyDescent="0.4">
      <c r="M154" s="785"/>
      <c r="N154" s="785"/>
      <c r="O154" s="785"/>
    </row>
    <row r="155" spans="13:15" x14ac:dyDescent="0.4">
      <c r="M155" s="785"/>
      <c r="N155" s="785"/>
      <c r="O155" s="785"/>
    </row>
    <row r="156" spans="13:15" x14ac:dyDescent="0.4">
      <c r="M156" s="785"/>
      <c r="N156" s="785"/>
      <c r="O156" s="785"/>
    </row>
    <row r="157" spans="13:15" x14ac:dyDescent="0.4">
      <c r="M157" s="785"/>
      <c r="N157" s="785"/>
      <c r="O157" s="785"/>
    </row>
    <row r="158" spans="13:15" x14ac:dyDescent="0.4">
      <c r="M158" s="785"/>
      <c r="N158" s="785"/>
      <c r="O158" s="785"/>
    </row>
    <row r="159" spans="13:15" x14ac:dyDescent="0.4">
      <c r="M159" s="785"/>
      <c r="N159" s="785"/>
      <c r="O159" s="785"/>
    </row>
    <row r="160" spans="13:15" x14ac:dyDescent="0.4">
      <c r="M160" s="785"/>
      <c r="N160" s="785"/>
      <c r="O160" s="785"/>
    </row>
    <row r="161" spans="13:15" x14ac:dyDescent="0.4">
      <c r="M161" s="785"/>
      <c r="N161" s="785"/>
      <c r="O161" s="785"/>
    </row>
    <row r="162" spans="13:15" x14ac:dyDescent="0.4">
      <c r="M162" s="785"/>
      <c r="N162" s="785"/>
      <c r="O162" s="785"/>
    </row>
    <row r="163" spans="13:15" x14ac:dyDescent="0.4">
      <c r="M163" s="785"/>
      <c r="N163" s="785"/>
      <c r="O163" s="785"/>
    </row>
    <row r="164" spans="13:15" x14ac:dyDescent="0.4">
      <c r="M164" s="785"/>
      <c r="N164" s="785"/>
      <c r="O164" s="785"/>
    </row>
    <row r="165" spans="13:15" x14ac:dyDescent="0.4">
      <c r="M165" s="785"/>
      <c r="N165" s="785"/>
      <c r="O165" s="785"/>
    </row>
    <row r="166" spans="13:15" x14ac:dyDescent="0.4">
      <c r="M166" s="785"/>
      <c r="N166" s="785"/>
      <c r="O166" s="785"/>
    </row>
    <row r="167" spans="13:15" x14ac:dyDescent="0.4">
      <c r="M167" s="785"/>
      <c r="N167" s="785"/>
      <c r="O167" s="785"/>
    </row>
    <row r="168" spans="13:15" x14ac:dyDescent="0.4">
      <c r="M168" s="785"/>
      <c r="N168" s="785"/>
      <c r="O168" s="785"/>
    </row>
    <row r="169" spans="13:15" x14ac:dyDescent="0.4">
      <c r="M169" s="785"/>
      <c r="N169" s="785"/>
      <c r="O169" s="785"/>
    </row>
    <row r="170" spans="13:15" x14ac:dyDescent="0.4">
      <c r="M170" s="785"/>
      <c r="N170" s="785"/>
      <c r="O170" s="785"/>
    </row>
    <row r="171" spans="13:15" x14ac:dyDescent="0.4">
      <c r="M171" s="785"/>
      <c r="N171" s="785"/>
      <c r="O171" s="785"/>
    </row>
    <row r="172" spans="13:15" x14ac:dyDescent="0.4">
      <c r="M172" s="785"/>
      <c r="N172" s="785"/>
      <c r="O172" s="785"/>
    </row>
    <row r="173" spans="13:15" x14ac:dyDescent="0.4">
      <c r="M173" s="785"/>
      <c r="N173" s="785"/>
      <c r="O173" s="785"/>
    </row>
    <row r="174" spans="13:15" x14ac:dyDescent="0.4">
      <c r="M174" s="785"/>
      <c r="N174" s="785"/>
      <c r="O174" s="785"/>
    </row>
    <row r="175" spans="13:15" x14ac:dyDescent="0.4">
      <c r="M175" s="785"/>
      <c r="N175" s="785"/>
      <c r="O175" s="785"/>
    </row>
    <row r="176" spans="13:15" x14ac:dyDescent="0.4">
      <c r="M176" s="785"/>
      <c r="N176" s="785"/>
      <c r="O176" s="785"/>
    </row>
    <row r="177" spans="13:15" x14ac:dyDescent="0.4">
      <c r="M177" s="785"/>
      <c r="N177" s="785"/>
      <c r="O177" s="785"/>
    </row>
    <row r="178" spans="13:15" x14ac:dyDescent="0.4">
      <c r="M178" s="785"/>
      <c r="N178" s="785"/>
      <c r="O178" s="785"/>
    </row>
    <row r="179" spans="13:15" x14ac:dyDescent="0.4">
      <c r="M179" s="785"/>
      <c r="N179" s="785"/>
      <c r="O179" s="785"/>
    </row>
    <row r="180" spans="13:15" x14ac:dyDescent="0.4">
      <c r="M180" s="785"/>
      <c r="N180" s="785"/>
      <c r="O180" s="785"/>
    </row>
    <row r="181" spans="13:15" x14ac:dyDescent="0.4">
      <c r="M181" s="785"/>
      <c r="N181" s="785"/>
      <c r="O181" s="785"/>
    </row>
    <row r="182" spans="13:15" x14ac:dyDescent="0.4">
      <c r="M182" s="785"/>
      <c r="N182" s="785"/>
      <c r="O182" s="785"/>
    </row>
    <row r="183" spans="13:15" x14ac:dyDescent="0.4">
      <c r="M183" s="785"/>
      <c r="N183" s="785"/>
      <c r="O183" s="785"/>
    </row>
    <row r="184" spans="13:15" x14ac:dyDescent="0.4">
      <c r="M184" s="785"/>
      <c r="N184" s="785"/>
      <c r="O184" s="785"/>
    </row>
    <row r="185" spans="13:15" x14ac:dyDescent="0.4">
      <c r="M185" s="785"/>
      <c r="N185" s="785"/>
      <c r="O185" s="785"/>
    </row>
    <row r="186" spans="13:15" x14ac:dyDescent="0.4">
      <c r="M186" s="785"/>
      <c r="N186" s="785"/>
      <c r="O186" s="785"/>
    </row>
    <row r="187" spans="13:15" x14ac:dyDescent="0.4">
      <c r="M187" s="785"/>
      <c r="N187" s="785"/>
      <c r="O187" s="785"/>
    </row>
    <row r="188" spans="13:15" x14ac:dyDescent="0.4">
      <c r="M188" s="785"/>
      <c r="N188" s="785"/>
      <c r="O188" s="785"/>
    </row>
    <row r="189" spans="13:15" x14ac:dyDescent="0.4">
      <c r="M189" s="785"/>
      <c r="N189" s="785"/>
      <c r="O189" s="785"/>
    </row>
    <row r="190" spans="13:15" x14ac:dyDescent="0.4">
      <c r="M190" s="785"/>
      <c r="N190" s="785"/>
      <c r="O190" s="785"/>
    </row>
    <row r="191" spans="13:15" x14ac:dyDescent="0.4">
      <c r="M191" s="785"/>
      <c r="N191" s="785"/>
      <c r="O191" s="785"/>
    </row>
    <row r="192" spans="13:15" x14ac:dyDescent="0.4">
      <c r="M192" s="785"/>
      <c r="N192" s="785"/>
      <c r="O192" s="785"/>
    </row>
    <row r="193" spans="13:15" x14ac:dyDescent="0.4">
      <c r="M193" s="785"/>
      <c r="N193" s="785"/>
      <c r="O193" s="785"/>
    </row>
    <row r="194" spans="13:15" x14ac:dyDescent="0.4">
      <c r="M194" s="785"/>
      <c r="N194" s="785"/>
      <c r="O194" s="785"/>
    </row>
    <row r="195" spans="13:15" x14ac:dyDescent="0.4">
      <c r="M195" s="785"/>
      <c r="N195" s="785"/>
      <c r="O195" s="785"/>
    </row>
    <row r="196" spans="13:15" x14ac:dyDescent="0.4">
      <c r="M196" s="785"/>
      <c r="N196" s="785"/>
      <c r="O196" s="785"/>
    </row>
    <row r="197" spans="13:15" x14ac:dyDescent="0.4">
      <c r="M197" s="785"/>
      <c r="N197" s="785"/>
      <c r="O197" s="785"/>
    </row>
    <row r="198" spans="13:15" x14ac:dyDescent="0.4">
      <c r="M198" s="785"/>
      <c r="N198" s="785"/>
      <c r="O198" s="785"/>
    </row>
    <row r="199" spans="13:15" x14ac:dyDescent="0.4">
      <c r="M199" s="785"/>
      <c r="N199" s="785"/>
      <c r="O199" s="785"/>
    </row>
    <row r="200" spans="13:15" x14ac:dyDescent="0.4">
      <c r="M200" s="785"/>
      <c r="N200" s="785"/>
      <c r="O200" s="785"/>
    </row>
    <row r="201" spans="13:15" x14ac:dyDescent="0.4">
      <c r="M201" s="785"/>
      <c r="N201" s="785"/>
      <c r="O201" s="785"/>
    </row>
    <row r="202" spans="13:15" x14ac:dyDescent="0.4">
      <c r="M202" s="785"/>
      <c r="N202" s="785"/>
      <c r="O202" s="785"/>
    </row>
    <row r="203" spans="13:15" x14ac:dyDescent="0.4">
      <c r="M203" s="785"/>
      <c r="N203" s="785"/>
      <c r="O203" s="785"/>
    </row>
    <row r="204" spans="13:15" x14ac:dyDescent="0.4">
      <c r="M204" s="785"/>
      <c r="N204" s="785"/>
      <c r="O204" s="785"/>
    </row>
    <row r="205" spans="13:15" x14ac:dyDescent="0.4">
      <c r="M205" s="785"/>
      <c r="N205" s="785"/>
      <c r="O205" s="785"/>
    </row>
    <row r="206" spans="13:15" x14ac:dyDescent="0.4">
      <c r="M206" s="785"/>
      <c r="N206" s="785"/>
      <c r="O206" s="785"/>
    </row>
    <row r="207" spans="13:15" x14ac:dyDescent="0.4">
      <c r="M207" s="785"/>
      <c r="N207" s="785"/>
      <c r="O207" s="785"/>
    </row>
    <row r="208" spans="13:15" x14ac:dyDescent="0.4">
      <c r="M208" s="785"/>
      <c r="N208" s="785"/>
      <c r="O208" s="785"/>
    </row>
    <row r="209" spans="13:15" x14ac:dyDescent="0.4">
      <c r="M209" s="785"/>
      <c r="N209" s="785"/>
      <c r="O209" s="785"/>
    </row>
    <row r="210" spans="13:15" x14ac:dyDescent="0.4">
      <c r="M210" s="785"/>
      <c r="N210" s="785"/>
      <c r="O210" s="785"/>
    </row>
    <row r="211" spans="13:15" x14ac:dyDescent="0.4">
      <c r="M211" s="785"/>
      <c r="N211" s="785"/>
      <c r="O211" s="785"/>
    </row>
    <row r="212" spans="13:15" x14ac:dyDescent="0.4">
      <c r="M212" s="785"/>
      <c r="N212" s="785"/>
      <c r="O212" s="785"/>
    </row>
    <row r="213" spans="13:15" x14ac:dyDescent="0.4">
      <c r="M213" s="785"/>
      <c r="N213" s="785"/>
      <c r="O213" s="785"/>
    </row>
    <row r="214" spans="13:15" x14ac:dyDescent="0.4">
      <c r="M214" s="785"/>
      <c r="N214" s="785"/>
      <c r="O214" s="785"/>
    </row>
    <row r="215" spans="13:15" x14ac:dyDescent="0.4">
      <c r="M215" s="785"/>
      <c r="N215" s="785"/>
      <c r="O215" s="785"/>
    </row>
    <row r="216" spans="13:15" x14ac:dyDescent="0.4">
      <c r="M216" s="785"/>
      <c r="N216" s="785"/>
      <c r="O216" s="785"/>
    </row>
    <row r="217" spans="13:15" x14ac:dyDescent="0.4">
      <c r="M217" s="785"/>
      <c r="N217" s="785"/>
      <c r="O217" s="785"/>
    </row>
    <row r="218" spans="13:15" x14ac:dyDescent="0.4">
      <c r="M218" s="785"/>
      <c r="N218" s="785"/>
      <c r="O218" s="785"/>
    </row>
    <row r="219" spans="13:15" x14ac:dyDescent="0.4">
      <c r="M219" s="785"/>
      <c r="N219" s="785"/>
      <c r="O219" s="785"/>
    </row>
    <row r="220" spans="13:15" x14ac:dyDescent="0.4">
      <c r="M220" s="785"/>
      <c r="N220" s="785"/>
      <c r="O220" s="785"/>
    </row>
    <row r="221" spans="13:15" x14ac:dyDescent="0.4">
      <c r="M221" s="785"/>
      <c r="N221" s="785"/>
      <c r="O221" s="785"/>
    </row>
    <row r="222" spans="13:15" x14ac:dyDescent="0.4">
      <c r="M222" s="785"/>
      <c r="N222" s="785"/>
      <c r="O222" s="785"/>
    </row>
    <row r="223" spans="13:15" x14ac:dyDescent="0.4">
      <c r="M223" s="785"/>
      <c r="N223" s="785"/>
      <c r="O223" s="785"/>
    </row>
    <row r="224" spans="13:15" x14ac:dyDescent="0.4">
      <c r="M224" s="785"/>
      <c r="N224" s="785"/>
      <c r="O224" s="785"/>
    </row>
    <row r="225" spans="13:15" x14ac:dyDescent="0.4">
      <c r="M225" s="785"/>
      <c r="N225" s="785"/>
      <c r="O225" s="785"/>
    </row>
    <row r="226" spans="13:15" x14ac:dyDescent="0.4">
      <c r="M226" s="785"/>
      <c r="N226" s="785"/>
      <c r="O226" s="785"/>
    </row>
    <row r="227" spans="13:15" x14ac:dyDescent="0.4">
      <c r="M227" s="785"/>
      <c r="N227" s="785"/>
      <c r="O227" s="785"/>
    </row>
    <row r="228" spans="13:15" x14ac:dyDescent="0.4">
      <c r="M228" s="785"/>
      <c r="N228" s="785"/>
      <c r="O228" s="785"/>
    </row>
    <row r="229" spans="13:15" x14ac:dyDescent="0.4">
      <c r="M229" s="785"/>
      <c r="N229" s="785"/>
      <c r="O229" s="785"/>
    </row>
    <row r="230" spans="13:15" x14ac:dyDescent="0.4">
      <c r="M230" s="785"/>
      <c r="N230" s="785"/>
      <c r="O230" s="785"/>
    </row>
    <row r="231" spans="13:15" x14ac:dyDescent="0.4">
      <c r="M231" s="785"/>
      <c r="N231" s="785"/>
      <c r="O231" s="785"/>
    </row>
    <row r="232" spans="13:15" x14ac:dyDescent="0.4">
      <c r="M232" s="785"/>
      <c r="N232" s="785"/>
      <c r="O232" s="785"/>
    </row>
    <row r="233" spans="13:15" x14ac:dyDescent="0.4">
      <c r="M233" s="785"/>
      <c r="N233" s="785"/>
      <c r="O233" s="785"/>
    </row>
    <row r="234" spans="13:15" x14ac:dyDescent="0.4">
      <c r="M234" s="785"/>
      <c r="N234" s="785"/>
      <c r="O234" s="785"/>
    </row>
    <row r="235" spans="13:15" x14ac:dyDescent="0.4">
      <c r="M235" s="785"/>
      <c r="N235" s="785"/>
      <c r="O235" s="785"/>
    </row>
    <row r="236" spans="13:15" x14ac:dyDescent="0.4">
      <c r="M236" s="785"/>
      <c r="N236" s="785"/>
      <c r="O236" s="785"/>
    </row>
    <row r="237" spans="13:15" x14ac:dyDescent="0.4">
      <c r="M237" s="785"/>
      <c r="N237" s="785"/>
      <c r="O237" s="785"/>
    </row>
    <row r="238" spans="13:15" x14ac:dyDescent="0.4">
      <c r="M238" s="785"/>
      <c r="N238" s="785"/>
      <c r="O238" s="785"/>
    </row>
    <row r="239" spans="13:15" x14ac:dyDescent="0.4">
      <c r="M239" s="785"/>
      <c r="N239" s="785"/>
      <c r="O239" s="785"/>
    </row>
    <row r="240" spans="13:15" x14ac:dyDescent="0.4">
      <c r="M240" s="785"/>
      <c r="N240" s="785"/>
      <c r="O240" s="785"/>
    </row>
    <row r="241" spans="13:15" x14ac:dyDescent="0.4">
      <c r="M241" s="785"/>
      <c r="N241" s="785"/>
      <c r="O241" s="785"/>
    </row>
    <row r="242" spans="13:15" x14ac:dyDescent="0.4">
      <c r="M242" s="785"/>
      <c r="N242" s="785"/>
      <c r="O242" s="785"/>
    </row>
    <row r="243" spans="13:15" x14ac:dyDescent="0.4">
      <c r="M243" s="785"/>
      <c r="N243" s="785"/>
      <c r="O243" s="785"/>
    </row>
    <row r="244" spans="13:15" x14ac:dyDescent="0.4">
      <c r="M244" s="785"/>
      <c r="N244" s="785"/>
      <c r="O244" s="785"/>
    </row>
    <row r="245" spans="13:15" x14ac:dyDescent="0.4">
      <c r="M245" s="785"/>
      <c r="N245" s="785"/>
      <c r="O245" s="785"/>
    </row>
    <row r="246" spans="13:15" x14ac:dyDescent="0.4">
      <c r="M246" s="785"/>
      <c r="N246" s="785"/>
      <c r="O246" s="785"/>
    </row>
    <row r="247" spans="13:15" x14ac:dyDescent="0.4">
      <c r="M247" s="785"/>
      <c r="N247" s="785"/>
      <c r="O247" s="785"/>
    </row>
    <row r="248" spans="13:15" x14ac:dyDescent="0.4">
      <c r="M248" s="785"/>
      <c r="N248" s="785"/>
      <c r="O248" s="785"/>
    </row>
    <row r="249" spans="13:15" x14ac:dyDescent="0.4">
      <c r="M249" s="785"/>
      <c r="N249" s="785"/>
      <c r="O249" s="785"/>
    </row>
    <row r="250" spans="13:15" x14ac:dyDescent="0.4">
      <c r="M250" s="785"/>
      <c r="N250" s="785"/>
      <c r="O250" s="785"/>
    </row>
    <row r="251" spans="13:15" x14ac:dyDescent="0.4">
      <c r="M251" s="785"/>
      <c r="N251" s="785"/>
      <c r="O251" s="785"/>
    </row>
    <row r="252" spans="13:15" x14ac:dyDescent="0.4">
      <c r="M252" s="785"/>
      <c r="N252" s="785"/>
      <c r="O252" s="785"/>
    </row>
    <row r="253" spans="13:15" x14ac:dyDescent="0.4">
      <c r="M253" s="785"/>
      <c r="N253" s="785"/>
      <c r="O253" s="785"/>
    </row>
    <row r="254" spans="13:15" x14ac:dyDescent="0.4">
      <c r="M254" s="785"/>
      <c r="N254" s="785"/>
      <c r="O254" s="785"/>
    </row>
    <row r="255" spans="13:15" x14ac:dyDescent="0.4">
      <c r="M255" s="785"/>
      <c r="N255" s="785"/>
      <c r="O255" s="785"/>
    </row>
    <row r="256" spans="13:15" x14ac:dyDescent="0.4">
      <c r="M256" s="785"/>
      <c r="N256" s="785"/>
      <c r="O256" s="785"/>
    </row>
    <row r="257" spans="13:15" x14ac:dyDescent="0.4">
      <c r="M257" s="785"/>
      <c r="N257" s="785"/>
      <c r="O257" s="785"/>
    </row>
    <row r="258" spans="13:15" x14ac:dyDescent="0.4">
      <c r="M258" s="785"/>
      <c r="N258" s="785"/>
      <c r="O258" s="785"/>
    </row>
    <row r="259" spans="13:15" x14ac:dyDescent="0.4">
      <c r="M259" s="785"/>
      <c r="N259" s="785"/>
      <c r="O259" s="785"/>
    </row>
    <row r="260" spans="13:15" x14ac:dyDescent="0.4">
      <c r="M260" s="785"/>
      <c r="N260" s="785"/>
      <c r="O260" s="785"/>
    </row>
    <row r="261" spans="13:15" x14ac:dyDescent="0.4">
      <c r="M261" s="785"/>
      <c r="N261" s="785"/>
      <c r="O261" s="785"/>
    </row>
    <row r="262" spans="13:15" x14ac:dyDescent="0.4">
      <c r="M262" s="785"/>
      <c r="N262" s="785"/>
      <c r="O262" s="785"/>
    </row>
    <row r="263" spans="13:15" x14ac:dyDescent="0.4">
      <c r="M263" s="785"/>
      <c r="N263" s="785"/>
      <c r="O263" s="785"/>
    </row>
    <row r="264" spans="13:15" x14ac:dyDescent="0.4">
      <c r="M264" s="785"/>
      <c r="N264" s="785"/>
      <c r="O264" s="785"/>
    </row>
    <row r="265" spans="13:15" x14ac:dyDescent="0.4">
      <c r="M265" s="785"/>
      <c r="N265" s="785"/>
      <c r="O265" s="785"/>
    </row>
    <row r="266" spans="13:15" x14ac:dyDescent="0.4">
      <c r="M266" s="785"/>
      <c r="N266" s="785"/>
      <c r="O266" s="785"/>
    </row>
    <row r="267" spans="13:15" x14ac:dyDescent="0.4">
      <c r="M267" s="785"/>
      <c r="N267" s="785"/>
      <c r="O267" s="785"/>
    </row>
    <row r="268" spans="13:15" x14ac:dyDescent="0.4">
      <c r="M268" s="785"/>
      <c r="N268" s="785"/>
      <c r="O268" s="785"/>
    </row>
    <row r="269" spans="13:15" x14ac:dyDescent="0.4">
      <c r="M269" s="785"/>
      <c r="N269" s="785"/>
      <c r="O269" s="785"/>
    </row>
    <row r="270" spans="13:15" x14ac:dyDescent="0.4">
      <c r="M270" s="785"/>
      <c r="N270" s="785"/>
      <c r="O270" s="785"/>
    </row>
    <row r="271" spans="13:15" x14ac:dyDescent="0.4">
      <c r="M271" s="785"/>
      <c r="N271" s="785"/>
      <c r="O271" s="785"/>
    </row>
    <row r="272" spans="13:15" x14ac:dyDescent="0.4">
      <c r="M272" s="785"/>
      <c r="N272" s="785"/>
      <c r="O272" s="785"/>
    </row>
    <row r="273" spans="13:15" x14ac:dyDescent="0.4">
      <c r="M273" s="785"/>
      <c r="N273" s="785"/>
      <c r="O273" s="785"/>
    </row>
    <row r="274" spans="13:15" x14ac:dyDescent="0.4">
      <c r="M274" s="785"/>
      <c r="N274" s="785"/>
      <c r="O274" s="785"/>
    </row>
    <row r="275" spans="13:15" x14ac:dyDescent="0.4">
      <c r="M275" s="785"/>
      <c r="N275" s="785"/>
      <c r="O275" s="785"/>
    </row>
    <row r="276" spans="13:15" x14ac:dyDescent="0.4">
      <c r="M276" s="785"/>
      <c r="N276" s="785"/>
      <c r="O276" s="785"/>
    </row>
    <row r="277" spans="13:15" x14ac:dyDescent="0.4">
      <c r="M277" s="785"/>
      <c r="N277" s="785"/>
      <c r="O277" s="785"/>
    </row>
    <row r="278" spans="13:15" x14ac:dyDescent="0.4">
      <c r="M278" s="785"/>
      <c r="N278" s="785"/>
      <c r="O278" s="785"/>
    </row>
    <row r="279" spans="13:15" x14ac:dyDescent="0.4">
      <c r="M279" s="785"/>
      <c r="N279" s="785"/>
      <c r="O279" s="785"/>
    </row>
    <row r="280" spans="13:15" x14ac:dyDescent="0.4">
      <c r="M280" s="785"/>
      <c r="N280" s="785"/>
      <c r="O280" s="785"/>
    </row>
    <row r="281" spans="13:15" x14ac:dyDescent="0.4">
      <c r="M281" s="785"/>
      <c r="N281" s="785"/>
      <c r="O281" s="785"/>
    </row>
    <row r="282" spans="13:15" x14ac:dyDescent="0.4">
      <c r="M282" s="785"/>
      <c r="N282" s="785"/>
      <c r="O282" s="785"/>
    </row>
    <row r="283" spans="13:15" x14ac:dyDescent="0.4">
      <c r="M283" s="785"/>
      <c r="N283" s="785"/>
      <c r="O283" s="785"/>
    </row>
    <row r="284" spans="13:15" x14ac:dyDescent="0.4">
      <c r="M284" s="785"/>
      <c r="N284" s="785"/>
      <c r="O284" s="785"/>
    </row>
    <row r="285" spans="13:15" x14ac:dyDescent="0.4">
      <c r="M285" s="785"/>
      <c r="N285" s="785"/>
      <c r="O285" s="785"/>
    </row>
    <row r="286" spans="13:15" x14ac:dyDescent="0.4">
      <c r="M286" s="785"/>
      <c r="N286" s="785"/>
      <c r="O286" s="785"/>
    </row>
    <row r="287" spans="13:15" x14ac:dyDescent="0.4">
      <c r="M287" s="785"/>
      <c r="N287" s="785"/>
      <c r="O287" s="785"/>
    </row>
    <row r="288" spans="13:15" x14ac:dyDescent="0.4">
      <c r="M288" s="785"/>
      <c r="N288" s="785"/>
      <c r="O288" s="785"/>
    </row>
    <row r="289" spans="13:15" x14ac:dyDescent="0.4">
      <c r="M289" s="785"/>
      <c r="N289" s="785"/>
      <c r="O289" s="785"/>
    </row>
    <row r="290" spans="13:15" x14ac:dyDescent="0.4">
      <c r="M290" s="785"/>
      <c r="N290" s="785"/>
      <c r="O290" s="785"/>
    </row>
    <row r="291" spans="13:15" x14ac:dyDescent="0.4">
      <c r="M291" s="785"/>
      <c r="N291" s="785"/>
      <c r="O291" s="785"/>
    </row>
    <row r="292" spans="13:15" x14ac:dyDescent="0.4">
      <c r="M292" s="785"/>
      <c r="N292" s="785"/>
      <c r="O292" s="785"/>
    </row>
    <row r="293" spans="13:15" x14ac:dyDescent="0.4">
      <c r="M293" s="785"/>
      <c r="N293" s="785"/>
      <c r="O293" s="785"/>
    </row>
    <row r="294" spans="13:15" x14ac:dyDescent="0.4">
      <c r="M294" s="785"/>
      <c r="N294" s="785"/>
      <c r="O294" s="785"/>
    </row>
    <row r="295" spans="13:15" x14ac:dyDescent="0.4">
      <c r="M295" s="785"/>
      <c r="N295" s="785"/>
      <c r="O295" s="785"/>
    </row>
    <row r="296" spans="13:15" x14ac:dyDescent="0.4">
      <c r="M296" s="785"/>
      <c r="N296" s="785"/>
      <c r="O296" s="785"/>
    </row>
    <row r="297" spans="13:15" x14ac:dyDescent="0.4">
      <c r="M297" s="785"/>
      <c r="N297" s="785"/>
      <c r="O297" s="785"/>
    </row>
    <row r="298" spans="13:15" x14ac:dyDescent="0.4">
      <c r="M298" s="785"/>
      <c r="N298" s="785"/>
      <c r="O298" s="785"/>
    </row>
    <row r="299" spans="13:15" x14ac:dyDescent="0.4">
      <c r="M299" s="785"/>
      <c r="N299" s="785"/>
      <c r="O299" s="785"/>
    </row>
    <row r="300" spans="13:15" x14ac:dyDescent="0.4">
      <c r="M300" s="785"/>
      <c r="N300" s="785"/>
      <c r="O300" s="785"/>
    </row>
    <row r="301" spans="13:15" x14ac:dyDescent="0.4">
      <c r="M301" s="785"/>
      <c r="N301" s="785"/>
      <c r="O301" s="785"/>
    </row>
    <row r="302" spans="13:15" x14ac:dyDescent="0.4">
      <c r="M302" s="785"/>
      <c r="N302" s="785"/>
      <c r="O302" s="785"/>
    </row>
    <row r="303" spans="13:15" x14ac:dyDescent="0.4">
      <c r="M303" s="785"/>
      <c r="N303" s="785"/>
      <c r="O303" s="785"/>
    </row>
    <row r="304" spans="13:15" x14ac:dyDescent="0.4">
      <c r="M304" s="785"/>
      <c r="N304" s="785"/>
      <c r="O304" s="785"/>
    </row>
    <row r="305" spans="13:15" x14ac:dyDescent="0.4">
      <c r="M305" s="785"/>
      <c r="N305" s="785"/>
      <c r="O305" s="785"/>
    </row>
    <row r="306" spans="13:15" x14ac:dyDescent="0.4">
      <c r="M306" s="785"/>
      <c r="N306" s="785"/>
      <c r="O306" s="785"/>
    </row>
    <row r="307" spans="13:15" x14ac:dyDescent="0.4">
      <c r="M307" s="785"/>
      <c r="N307" s="785"/>
      <c r="O307" s="785"/>
    </row>
    <row r="308" spans="13:15" x14ac:dyDescent="0.4">
      <c r="M308" s="785"/>
      <c r="N308" s="785"/>
      <c r="O308" s="785"/>
    </row>
    <row r="309" spans="13:15" x14ac:dyDescent="0.4">
      <c r="M309" s="785"/>
      <c r="N309" s="785"/>
      <c r="O309" s="785"/>
    </row>
    <row r="310" spans="13:15" x14ac:dyDescent="0.4">
      <c r="M310" s="785"/>
      <c r="N310" s="785"/>
      <c r="O310" s="785"/>
    </row>
    <row r="311" spans="13:15" x14ac:dyDescent="0.4">
      <c r="M311" s="785"/>
      <c r="N311" s="785"/>
      <c r="O311" s="785"/>
    </row>
    <row r="312" spans="13:15" x14ac:dyDescent="0.4">
      <c r="M312" s="785"/>
      <c r="N312" s="785"/>
      <c r="O312" s="785"/>
    </row>
    <row r="313" spans="13:15" x14ac:dyDescent="0.4">
      <c r="M313" s="785"/>
      <c r="N313" s="785"/>
      <c r="O313" s="785"/>
    </row>
    <row r="314" spans="13:15" x14ac:dyDescent="0.4">
      <c r="M314" s="785"/>
      <c r="N314" s="785"/>
      <c r="O314" s="785"/>
    </row>
    <row r="315" spans="13:15" x14ac:dyDescent="0.4">
      <c r="M315" s="785"/>
      <c r="N315" s="785"/>
      <c r="O315" s="785"/>
    </row>
    <row r="316" spans="13:15" x14ac:dyDescent="0.4">
      <c r="M316" s="785"/>
      <c r="N316" s="785"/>
      <c r="O316" s="785"/>
    </row>
    <row r="317" spans="13:15" x14ac:dyDescent="0.4">
      <c r="M317" s="785"/>
      <c r="N317" s="785"/>
      <c r="O317" s="785"/>
    </row>
    <row r="318" spans="13:15" x14ac:dyDescent="0.4">
      <c r="M318" s="785"/>
      <c r="N318" s="785"/>
      <c r="O318" s="785"/>
    </row>
    <row r="319" spans="13:15" x14ac:dyDescent="0.4">
      <c r="M319" s="785"/>
      <c r="N319" s="785"/>
      <c r="O319" s="785"/>
    </row>
    <row r="320" spans="13:15" x14ac:dyDescent="0.4">
      <c r="M320" s="785"/>
      <c r="N320" s="785"/>
      <c r="O320" s="785"/>
    </row>
    <row r="321" spans="13:15" x14ac:dyDescent="0.4">
      <c r="M321" s="785"/>
      <c r="N321" s="785"/>
      <c r="O321" s="785"/>
    </row>
    <row r="322" spans="13:15" x14ac:dyDescent="0.4">
      <c r="M322" s="785"/>
      <c r="N322" s="785"/>
      <c r="O322" s="785"/>
    </row>
    <row r="323" spans="13:15" x14ac:dyDescent="0.4">
      <c r="M323" s="785"/>
      <c r="N323" s="785"/>
      <c r="O323" s="785"/>
    </row>
    <row r="324" spans="13:15" x14ac:dyDescent="0.4">
      <c r="M324" s="785"/>
      <c r="N324" s="785"/>
      <c r="O324" s="785"/>
    </row>
    <row r="325" spans="13:15" x14ac:dyDescent="0.4">
      <c r="M325" s="785"/>
      <c r="N325" s="785"/>
      <c r="O325" s="785"/>
    </row>
    <row r="326" spans="13:15" x14ac:dyDescent="0.4">
      <c r="M326" s="785"/>
      <c r="N326" s="785"/>
      <c r="O326" s="785"/>
    </row>
    <row r="327" spans="13:15" x14ac:dyDescent="0.4">
      <c r="M327" s="785"/>
      <c r="N327" s="785"/>
      <c r="O327" s="785"/>
    </row>
    <row r="328" spans="13:15" x14ac:dyDescent="0.4">
      <c r="M328" s="785"/>
      <c r="N328" s="785"/>
      <c r="O328" s="785"/>
    </row>
    <row r="329" spans="13:15" x14ac:dyDescent="0.4">
      <c r="M329" s="785"/>
      <c r="N329" s="785"/>
      <c r="O329" s="785"/>
    </row>
    <row r="330" spans="13:15" x14ac:dyDescent="0.4">
      <c r="M330" s="785"/>
      <c r="N330" s="785"/>
      <c r="O330" s="785"/>
    </row>
    <row r="331" spans="13:15" x14ac:dyDescent="0.4">
      <c r="M331" s="785"/>
      <c r="N331" s="785"/>
      <c r="O331" s="785"/>
    </row>
    <row r="332" spans="13:15" x14ac:dyDescent="0.4">
      <c r="M332" s="785"/>
      <c r="N332" s="785"/>
      <c r="O332" s="785"/>
    </row>
    <row r="333" spans="13:15" x14ac:dyDescent="0.4">
      <c r="M333" s="785"/>
      <c r="N333" s="785"/>
      <c r="O333" s="785"/>
    </row>
    <row r="334" spans="13:15" x14ac:dyDescent="0.4">
      <c r="M334" s="785"/>
      <c r="N334" s="785"/>
      <c r="O334" s="785"/>
    </row>
    <row r="335" spans="13:15" x14ac:dyDescent="0.4">
      <c r="M335" s="785"/>
      <c r="N335" s="785"/>
      <c r="O335" s="785"/>
    </row>
    <row r="336" spans="13:15" x14ac:dyDescent="0.4">
      <c r="M336" s="785"/>
      <c r="N336" s="785"/>
      <c r="O336" s="785"/>
    </row>
    <row r="337" spans="13:15" x14ac:dyDescent="0.4">
      <c r="M337" s="785"/>
      <c r="N337" s="785"/>
      <c r="O337" s="785"/>
    </row>
    <row r="338" spans="13:15" x14ac:dyDescent="0.4">
      <c r="M338" s="785"/>
      <c r="N338" s="785"/>
      <c r="O338" s="785"/>
    </row>
    <row r="339" spans="13:15" x14ac:dyDescent="0.4">
      <c r="M339" s="785"/>
      <c r="N339" s="785"/>
      <c r="O339" s="785"/>
    </row>
    <row r="340" spans="13:15" x14ac:dyDescent="0.4">
      <c r="M340" s="785"/>
      <c r="N340" s="785"/>
      <c r="O340" s="785"/>
    </row>
    <row r="341" spans="13:15" x14ac:dyDescent="0.4">
      <c r="M341" s="785"/>
      <c r="N341" s="785"/>
      <c r="O341" s="785"/>
    </row>
    <row r="342" spans="13:15" x14ac:dyDescent="0.4">
      <c r="M342" s="785"/>
      <c r="N342" s="785"/>
      <c r="O342" s="785"/>
    </row>
    <row r="343" spans="13:15" x14ac:dyDescent="0.4">
      <c r="M343" s="785"/>
      <c r="N343" s="785"/>
      <c r="O343" s="785"/>
    </row>
    <row r="344" spans="13:15" x14ac:dyDescent="0.4">
      <c r="M344" s="785"/>
      <c r="N344" s="785"/>
      <c r="O344" s="785"/>
    </row>
    <row r="345" spans="13:15" x14ac:dyDescent="0.4">
      <c r="M345" s="785"/>
      <c r="N345" s="785"/>
      <c r="O345" s="785"/>
    </row>
    <row r="346" spans="13:15" x14ac:dyDescent="0.4">
      <c r="M346" s="785"/>
      <c r="N346" s="785"/>
      <c r="O346" s="785"/>
    </row>
    <row r="347" spans="13:15" x14ac:dyDescent="0.4">
      <c r="M347" s="785"/>
      <c r="N347" s="785"/>
      <c r="O347" s="785"/>
    </row>
    <row r="348" spans="13:15" x14ac:dyDescent="0.4">
      <c r="M348" s="785"/>
      <c r="N348" s="785"/>
      <c r="O348" s="785"/>
    </row>
    <row r="349" spans="13:15" x14ac:dyDescent="0.4">
      <c r="M349" s="785"/>
      <c r="N349" s="785"/>
      <c r="O349" s="785"/>
    </row>
    <row r="350" spans="13:15" x14ac:dyDescent="0.4">
      <c r="M350" s="785"/>
      <c r="N350" s="785"/>
      <c r="O350" s="785"/>
    </row>
    <row r="351" spans="13:15" x14ac:dyDescent="0.4">
      <c r="M351" s="785"/>
      <c r="N351" s="785"/>
      <c r="O351" s="785"/>
    </row>
    <row r="352" spans="13:15" x14ac:dyDescent="0.4">
      <c r="M352" s="785"/>
      <c r="N352" s="785"/>
      <c r="O352" s="785"/>
    </row>
    <row r="353" spans="13:15" x14ac:dyDescent="0.4">
      <c r="M353" s="785"/>
      <c r="N353" s="785"/>
      <c r="O353" s="785"/>
    </row>
    <row r="354" spans="13:15" x14ac:dyDescent="0.4">
      <c r="M354" s="785"/>
      <c r="N354" s="785"/>
      <c r="O354" s="785"/>
    </row>
    <row r="355" spans="13:15" x14ac:dyDescent="0.4">
      <c r="M355" s="785"/>
      <c r="N355" s="785"/>
      <c r="O355" s="785"/>
    </row>
    <row r="356" spans="13:15" x14ac:dyDescent="0.4">
      <c r="M356" s="785"/>
      <c r="N356" s="785"/>
      <c r="O356" s="785"/>
    </row>
    <row r="357" spans="13:15" x14ac:dyDescent="0.4">
      <c r="M357" s="785"/>
      <c r="N357" s="785"/>
      <c r="O357" s="785"/>
    </row>
    <row r="358" spans="13:15" x14ac:dyDescent="0.4">
      <c r="M358" s="785"/>
      <c r="N358" s="785"/>
      <c r="O358" s="785"/>
    </row>
    <row r="359" spans="13:15" x14ac:dyDescent="0.4">
      <c r="M359" s="785"/>
      <c r="N359" s="785"/>
      <c r="O359" s="785"/>
    </row>
    <row r="360" spans="13:15" x14ac:dyDescent="0.4">
      <c r="M360" s="785"/>
      <c r="N360" s="785"/>
      <c r="O360" s="785"/>
    </row>
    <row r="361" spans="13:15" x14ac:dyDescent="0.4">
      <c r="M361" s="785"/>
      <c r="N361" s="785"/>
      <c r="O361" s="785"/>
    </row>
    <row r="362" spans="13:15" x14ac:dyDescent="0.4">
      <c r="M362" s="785"/>
      <c r="N362" s="785"/>
      <c r="O362" s="785"/>
    </row>
    <row r="363" spans="13:15" x14ac:dyDescent="0.4">
      <c r="M363" s="785"/>
      <c r="N363" s="785"/>
      <c r="O363" s="785"/>
    </row>
    <row r="364" spans="13:15" x14ac:dyDescent="0.4">
      <c r="M364" s="785"/>
      <c r="N364" s="785"/>
      <c r="O364" s="785"/>
    </row>
    <row r="365" spans="13:15" x14ac:dyDescent="0.4">
      <c r="M365" s="785"/>
      <c r="N365" s="785"/>
      <c r="O365" s="785"/>
    </row>
    <row r="366" spans="13:15" x14ac:dyDescent="0.4">
      <c r="M366" s="785"/>
      <c r="N366" s="785"/>
      <c r="O366" s="785"/>
    </row>
    <row r="367" spans="13:15" x14ac:dyDescent="0.4">
      <c r="M367" s="785"/>
      <c r="N367" s="785"/>
      <c r="O367" s="785"/>
    </row>
    <row r="368" spans="13:15" x14ac:dyDescent="0.4">
      <c r="M368" s="785"/>
      <c r="N368" s="785"/>
      <c r="O368" s="785"/>
    </row>
    <row r="369" spans="13:15" x14ac:dyDescent="0.4">
      <c r="M369" s="785"/>
      <c r="N369" s="785"/>
      <c r="O369" s="785"/>
    </row>
    <row r="370" spans="13:15" x14ac:dyDescent="0.4">
      <c r="M370" s="785"/>
      <c r="N370" s="785"/>
      <c r="O370" s="785"/>
    </row>
    <row r="371" spans="13:15" x14ac:dyDescent="0.4">
      <c r="M371" s="785"/>
      <c r="N371" s="785"/>
      <c r="O371" s="785"/>
    </row>
    <row r="372" spans="13:15" x14ac:dyDescent="0.4">
      <c r="M372" s="785"/>
      <c r="N372" s="785"/>
      <c r="O372" s="785"/>
    </row>
    <row r="373" spans="13:15" x14ac:dyDescent="0.4">
      <c r="M373" s="785"/>
      <c r="N373" s="785"/>
      <c r="O373" s="785"/>
    </row>
    <row r="374" spans="13:15" x14ac:dyDescent="0.4">
      <c r="M374" s="785"/>
      <c r="N374" s="785"/>
      <c r="O374" s="785"/>
    </row>
    <row r="375" spans="13:15" x14ac:dyDescent="0.4">
      <c r="M375" s="785"/>
      <c r="N375" s="785"/>
      <c r="O375" s="785"/>
    </row>
    <row r="376" spans="13:15" x14ac:dyDescent="0.4">
      <c r="M376" s="785"/>
      <c r="N376" s="785"/>
      <c r="O376" s="785"/>
    </row>
    <row r="377" spans="13:15" x14ac:dyDescent="0.4">
      <c r="M377" s="785"/>
      <c r="N377" s="785"/>
      <c r="O377" s="785"/>
    </row>
    <row r="378" spans="13:15" x14ac:dyDescent="0.4">
      <c r="M378" s="785"/>
      <c r="N378" s="785"/>
      <c r="O378" s="785"/>
    </row>
    <row r="379" spans="13:15" x14ac:dyDescent="0.4">
      <c r="M379" s="785"/>
      <c r="N379" s="785"/>
      <c r="O379" s="785"/>
    </row>
    <row r="380" spans="13:15" x14ac:dyDescent="0.4">
      <c r="M380" s="785"/>
      <c r="N380" s="785"/>
      <c r="O380" s="785"/>
    </row>
    <row r="381" spans="13:15" x14ac:dyDescent="0.4">
      <c r="M381" s="785"/>
      <c r="N381" s="785"/>
      <c r="O381" s="785"/>
    </row>
    <row r="382" spans="13:15" x14ac:dyDescent="0.4">
      <c r="M382" s="785"/>
      <c r="N382" s="785"/>
      <c r="O382" s="785"/>
    </row>
    <row r="383" spans="13:15" x14ac:dyDescent="0.4">
      <c r="M383" s="785"/>
      <c r="N383" s="785"/>
      <c r="O383" s="785"/>
    </row>
    <row r="384" spans="13:15" x14ac:dyDescent="0.4">
      <c r="M384" s="785"/>
      <c r="N384" s="785"/>
      <c r="O384" s="785"/>
    </row>
    <row r="385" spans="13:15" x14ac:dyDescent="0.4">
      <c r="M385" s="785"/>
      <c r="N385" s="785"/>
      <c r="O385" s="785"/>
    </row>
    <row r="386" spans="13:15" x14ac:dyDescent="0.4">
      <c r="M386" s="785"/>
      <c r="N386" s="785"/>
      <c r="O386" s="785"/>
    </row>
    <row r="387" spans="13:15" x14ac:dyDescent="0.4">
      <c r="M387" s="785"/>
      <c r="N387" s="785"/>
      <c r="O387" s="785"/>
    </row>
    <row r="388" spans="13:15" x14ac:dyDescent="0.4">
      <c r="M388" s="785"/>
      <c r="N388" s="785"/>
      <c r="O388" s="785"/>
    </row>
    <row r="389" spans="13:15" x14ac:dyDescent="0.4">
      <c r="M389" s="785"/>
      <c r="N389" s="785"/>
      <c r="O389" s="785"/>
    </row>
    <row r="390" spans="13:15" x14ac:dyDescent="0.4">
      <c r="M390" s="785"/>
      <c r="N390" s="785"/>
      <c r="O390" s="785"/>
    </row>
    <row r="391" spans="13:15" x14ac:dyDescent="0.4">
      <c r="M391" s="785"/>
      <c r="N391" s="785"/>
      <c r="O391" s="785"/>
    </row>
    <row r="392" spans="13:15" x14ac:dyDescent="0.4">
      <c r="M392" s="785"/>
      <c r="N392" s="785"/>
      <c r="O392" s="785"/>
    </row>
    <row r="393" spans="13:15" x14ac:dyDescent="0.4">
      <c r="M393" s="785"/>
      <c r="N393" s="785"/>
      <c r="O393" s="785"/>
    </row>
    <row r="394" spans="13:15" x14ac:dyDescent="0.4">
      <c r="M394" s="785"/>
      <c r="N394" s="785"/>
      <c r="O394" s="785"/>
    </row>
    <row r="395" spans="13:15" x14ac:dyDescent="0.4">
      <c r="M395" s="785"/>
      <c r="N395" s="785"/>
      <c r="O395" s="785"/>
    </row>
    <row r="396" spans="13:15" x14ac:dyDescent="0.4">
      <c r="M396" s="785"/>
      <c r="N396" s="785"/>
      <c r="O396" s="785"/>
    </row>
    <row r="397" spans="13:15" x14ac:dyDescent="0.4">
      <c r="M397" s="785"/>
      <c r="N397" s="785"/>
      <c r="O397" s="785"/>
    </row>
    <row r="398" spans="13:15" x14ac:dyDescent="0.4">
      <c r="M398" s="785"/>
      <c r="N398" s="785"/>
      <c r="O398" s="785"/>
    </row>
    <row r="399" spans="13:15" x14ac:dyDescent="0.4">
      <c r="M399" s="785"/>
      <c r="N399" s="785"/>
      <c r="O399" s="785"/>
    </row>
    <row r="400" spans="13:15" x14ac:dyDescent="0.4">
      <c r="M400" s="785"/>
      <c r="N400" s="785"/>
      <c r="O400" s="785"/>
    </row>
    <row r="401" spans="13:15" x14ac:dyDescent="0.4">
      <c r="M401" s="785"/>
      <c r="N401" s="785"/>
      <c r="O401" s="785"/>
    </row>
    <row r="402" spans="13:15" x14ac:dyDescent="0.4">
      <c r="M402" s="785"/>
      <c r="N402" s="785"/>
      <c r="O402" s="785"/>
    </row>
    <row r="403" spans="13:15" x14ac:dyDescent="0.4">
      <c r="M403" s="785"/>
      <c r="N403" s="785"/>
      <c r="O403" s="785"/>
    </row>
    <row r="404" spans="13:15" x14ac:dyDescent="0.4">
      <c r="M404" s="785"/>
      <c r="N404" s="785"/>
      <c r="O404" s="785"/>
    </row>
    <row r="405" spans="13:15" x14ac:dyDescent="0.4">
      <c r="M405" s="785"/>
      <c r="N405" s="785"/>
      <c r="O405" s="785"/>
    </row>
    <row r="406" spans="13:15" x14ac:dyDescent="0.4">
      <c r="M406" s="785"/>
      <c r="N406" s="785"/>
      <c r="O406" s="785"/>
    </row>
    <row r="407" spans="13:15" x14ac:dyDescent="0.4">
      <c r="M407" s="785"/>
      <c r="N407" s="785"/>
      <c r="O407" s="785"/>
    </row>
    <row r="408" spans="13:15" x14ac:dyDescent="0.4">
      <c r="M408" s="785"/>
      <c r="N408" s="785"/>
      <c r="O408" s="785"/>
    </row>
    <row r="409" spans="13:15" x14ac:dyDescent="0.4">
      <c r="M409" s="785"/>
      <c r="N409" s="785"/>
      <c r="O409" s="785"/>
    </row>
    <row r="410" spans="13:15" x14ac:dyDescent="0.4">
      <c r="M410" s="785"/>
      <c r="N410" s="785"/>
      <c r="O410" s="785"/>
    </row>
    <row r="411" spans="13:15" x14ac:dyDescent="0.4">
      <c r="M411" s="785"/>
      <c r="N411" s="785"/>
      <c r="O411" s="785"/>
    </row>
    <row r="412" spans="13:15" x14ac:dyDescent="0.4">
      <c r="M412" s="785"/>
      <c r="N412" s="785"/>
      <c r="O412" s="785"/>
    </row>
    <row r="413" spans="13:15" x14ac:dyDescent="0.4">
      <c r="M413" s="785"/>
      <c r="N413" s="785"/>
      <c r="O413" s="785"/>
    </row>
    <row r="414" spans="13:15" x14ac:dyDescent="0.4">
      <c r="M414" s="785"/>
      <c r="N414" s="785"/>
      <c r="O414" s="785"/>
    </row>
    <row r="415" spans="13:15" x14ac:dyDescent="0.4">
      <c r="M415" s="785"/>
      <c r="N415" s="785"/>
      <c r="O415" s="785"/>
    </row>
    <row r="416" spans="13:15" x14ac:dyDescent="0.4">
      <c r="M416" s="785"/>
      <c r="N416" s="785"/>
      <c r="O416" s="785"/>
    </row>
    <row r="417" spans="13:15" x14ac:dyDescent="0.4">
      <c r="M417" s="785"/>
      <c r="N417" s="785"/>
      <c r="O417" s="785"/>
    </row>
    <row r="418" spans="13:15" x14ac:dyDescent="0.4">
      <c r="M418" s="785"/>
      <c r="N418" s="785"/>
      <c r="O418" s="785"/>
    </row>
    <row r="419" spans="13:15" x14ac:dyDescent="0.4">
      <c r="M419" s="785"/>
      <c r="N419" s="785"/>
      <c r="O419" s="785"/>
    </row>
    <row r="420" spans="13:15" x14ac:dyDescent="0.4">
      <c r="M420" s="785"/>
      <c r="N420" s="785"/>
      <c r="O420" s="785"/>
    </row>
    <row r="421" spans="13:15" x14ac:dyDescent="0.4">
      <c r="M421" s="785"/>
      <c r="N421" s="785"/>
      <c r="O421" s="785"/>
    </row>
    <row r="422" spans="13:15" x14ac:dyDescent="0.4">
      <c r="M422" s="785"/>
      <c r="N422" s="785"/>
      <c r="O422" s="785"/>
    </row>
    <row r="423" spans="13:15" x14ac:dyDescent="0.4">
      <c r="M423" s="785"/>
      <c r="N423" s="785"/>
      <c r="O423" s="785"/>
    </row>
    <row r="424" spans="13:15" x14ac:dyDescent="0.4">
      <c r="M424" s="785"/>
      <c r="N424" s="785"/>
      <c r="O424" s="785"/>
    </row>
    <row r="425" spans="13:15" x14ac:dyDescent="0.4">
      <c r="M425" s="785"/>
      <c r="N425" s="785"/>
      <c r="O425" s="785"/>
    </row>
    <row r="426" spans="13:15" x14ac:dyDescent="0.4">
      <c r="M426" s="785"/>
      <c r="N426" s="785"/>
      <c r="O426" s="785"/>
    </row>
    <row r="427" spans="13:15" x14ac:dyDescent="0.4">
      <c r="M427" s="785"/>
      <c r="N427" s="785"/>
      <c r="O427" s="785"/>
    </row>
    <row r="428" spans="13:15" x14ac:dyDescent="0.4">
      <c r="M428" s="785"/>
      <c r="N428" s="785"/>
      <c r="O428" s="785"/>
    </row>
    <row r="429" spans="13:15" x14ac:dyDescent="0.4">
      <c r="M429" s="785"/>
      <c r="N429" s="785"/>
      <c r="O429" s="785"/>
    </row>
    <row r="430" spans="13:15" x14ac:dyDescent="0.4">
      <c r="M430" s="785"/>
      <c r="N430" s="785"/>
      <c r="O430" s="785"/>
    </row>
    <row r="431" spans="13:15" x14ac:dyDescent="0.4">
      <c r="M431" s="785"/>
      <c r="N431" s="785"/>
      <c r="O431" s="785"/>
    </row>
    <row r="432" spans="13:15" x14ac:dyDescent="0.4">
      <c r="M432" s="785"/>
      <c r="N432" s="785"/>
      <c r="O432" s="785"/>
    </row>
    <row r="433" spans="13:15" x14ac:dyDescent="0.4">
      <c r="M433" s="785"/>
      <c r="N433" s="785"/>
      <c r="O433" s="785"/>
    </row>
    <row r="434" spans="13:15" x14ac:dyDescent="0.4">
      <c r="M434" s="785"/>
      <c r="N434" s="785"/>
      <c r="O434" s="785"/>
    </row>
    <row r="435" spans="13:15" x14ac:dyDescent="0.4">
      <c r="M435" s="785"/>
      <c r="N435" s="785"/>
      <c r="O435" s="785"/>
    </row>
    <row r="436" spans="13:15" x14ac:dyDescent="0.4">
      <c r="M436" s="785"/>
      <c r="N436" s="785"/>
      <c r="O436" s="785"/>
    </row>
    <row r="437" spans="13:15" x14ac:dyDescent="0.4">
      <c r="M437" s="785"/>
      <c r="N437" s="785"/>
      <c r="O437" s="785"/>
    </row>
    <row r="438" spans="13:15" x14ac:dyDescent="0.4">
      <c r="M438" s="785"/>
      <c r="N438" s="785"/>
      <c r="O438" s="785"/>
    </row>
    <row r="439" spans="13:15" x14ac:dyDescent="0.4">
      <c r="M439" s="785"/>
      <c r="N439" s="785"/>
      <c r="O439" s="785"/>
    </row>
    <row r="440" spans="13:15" x14ac:dyDescent="0.4">
      <c r="M440" s="785"/>
      <c r="N440" s="785"/>
      <c r="O440" s="785"/>
    </row>
    <row r="441" spans="13:15" x14ac:dyDescent="0.4">
      <c r="M441" s="785"/>
      <c r="N441" s="785"/>
      <c r="O441" s="785"/>
    </row>
    <row r="442" spans="13:15" x14ac:dyDescent="0.4">
      <c r="M442" s="785"/>
      <c r="N442" s="785"/>
      <c r="O442" s="785"/>
    </row>
    <row r="443" spans="13:15" x14ac:dyDescent="0.4">
      <c r="M443" s="785"/>
      <c r="N443" s="785"/>
      <c r="O443" s="785"/>
    </row>
    <row r="444" spans="13:15" x14ac:dyDescent="0.4">
      <c r="M444" s="785"/>
      <c r="N444" s="785"/>
      <c r="O444" s="785"/>
    </row>
    <row r="445" spans="13:15" x14ac:dyDescent="0.4">
      <c r="M445" s="785"/>
      <c r="N445" s="785"/>
      <c r="O445" s="785"/>
    </row>
    <row r="446" spans="13:15" x14ac:dyDescent="0.4">
      <c r="M446" s="785"/>
      <c r="N446" s="785"/>
      <c r="O446" s="785"/>
    </row>
    <row r="447" spans="13:15" x14ac:dyDescent="0.4">
      <c r="M447" s="785"/>
      <c r="N447" s="785"/>
      <c r="O447" s="785"/>
    </row>
    <row r="448" spans="13:15" x14ac:dyDescent="0.4">
      <c r="M448" s="785"/>
      <c r="N448" s="785"/>
      <c r="O448" s="785"/>
    </row>
    <row r="449" spans="13:15" x14ac:dyDescent="0.4">
      <c r="M449" s="785"/>
      <c r="N449" s="785"/>
      <c r="O449" s="785"/>
    </row>
    <row r="450" spans="13:15" x14ac:dyDescent="0.4">
      <c r="M450" s="785"/>
      <c r="N450" s="785"/>
      <c r="O450" s="785"/>
    </row>
    <row r="451" spans="13:15" x14ac:dyDescent="0.4">
      <c r="M451" s="785"/>
      <c r="N451" s="785"/>
      <c r="O451" s="785"/>
    </row>
    <row r="452" spans="13:15" x14ac:dyDescent="0.4">
      <c r="M452" s="785"/>
      <c r="N452" s="785"/>
      <c r="O452" s="785"/>
    </row>
    <row r="453" spans="13:15" x14ac:dyDescent="0.4">
      <c r="M453" s="785"/>
      <c r="N453" s="785"/>
      <c r="O453" s="785"/>
    </row>
    <row r="454" spans="13:15" x14ac:dyDescent="0.4">
      <c r="M454" s="785"/>
      <c r="N454" s="785"/>
      <c r="O454" s="785"/>
    </row>
    <row r="455" spans="13:15" x14ac:dyDescent="0.4">
      <c r="M455" s="785"/>
      <c r="N455" s="785"/>
      <c r="O455" s="785"/>
    </row>
    <row r="456" spans="13:15" x14ac:dyDescent="0.4">
      <c r="M456" s="785"/>
      <c r="N456" s="785"/>
      <c r="O456" s="785"/>
    </row>
    <row r="457" spans="13:15" x14ac:dyDescent="0.4">
      <c r="M457" s="785"/>
      <c r="N457" s="785"/>
      <c r="O457" s="785"/>
    </row>
    <row r="458" spans="13:15" x14ac:dyDescent="0.4">
      <c r="M458" s="785"/>
      <c r="N458" s="785"/>
      <c r="O458" s="785"/>
    </row>
    <row r="459" spans="13:15" x14ac:dyDescent="0.4">
      <c r="M459" s="785"/>
      <c r="N459" s="785"/>
      <c r="O459" s="785"/>
    </row>
    <row r="460" spans="13:15" x14ac:dyDescent="0.4">
      <c r="M460" s="785"/>
      <c r="N460" s="785"/>
      <c r="O460" s="785"/>
    </row>
    <row r="461" spans="13:15" x14ac:dyDescent="0.4">
      <c r="M461" s="785"/>
      <c r="N461" s="785"/>
      <c r="O461" s="785"/>
    </row>
    <row r="462" spans="13:15" x14ac:dyDescent="0.4">
      <c r="M462" s="785"/>
      <c r="N462" s="785"/>
      <c r="O462" s="785"/>
    </row>
    <row r="463" spans="13:15" x14ac:dyDescent="0.4">
      <c r="M463" s="785"/>
      <c r="N463" s="785"/>
      <c r="O463" s="785"/>
    </row>
    <row r="464" spans="13:15" x14ac:dyDescent="0.4">
      <c r="M464" s="785"/>
      <c r="N464" s="785"/>
      <c r="O464" s="785"/>
    </row>
    <row r="465" spans="13:15" x14ac:dyDescent="0.4">
      <c r="M465" s="785"/>
      <c r="N465" s="785"/>
      <c r="O465" s="785"/>
    </row>
    <row r="466" spans="13:15" x14ac:dyDescent="0.4">
      <c r="M466" s="785"/>
      <c r="N466" s="785"/>
      <c r="O466" s="785"/>
    </row>
    <row r="467" spans="13:15" x14ac:dyDescent="0.4">
      <c r="M467" s="785"/>
      <c r="N467" s="785"/>
      <c r="O467" s="785"/>
    </row>
    <row r="468" spans="13:15" x14ac:dyDescent="0.4">
      <c r="M468" s="785"/>
      <c r="N468" s="785"/>
      <c r="O468" s="785"/>
    </row>
    <row r="469" spans="13:15" x14ac:dyDescent="0.4">
      <c r="M469" s="785"/>
      <c r="N469" s="785"/>
      <c r="O469" s="785"/>
    </row>
    <row r="470" spans="13:15" x14ac:dyDescent="0.4">
      <c r="M470" s="785"/>
      <c r="N470" s="785"/>
      <c r="O470" s="785"/>
    </row>
    <row r="471" spans="13:15" x14ac:dyDescent="0.4">
      <c r="M471" s="785"/>
      <c r="N471" s="785"/>
      <c r="O471" s="785"/>
    </row>
    <row r="472" spans="13:15" x14ac:dyDescent="0.4">
      <c r="M472" s="785"/>
      <c r="N472" s="785"/>
      <c r="O472" s="785"/>
    </row>
    <row r="473" spans="13:15" x14ac:dyDescent="0.4">
      <c r="M473" s="785"/>
      <c r="N473" s="785"/>
      <c r="O473" s="785"/>
    </row>
    <row r="474" spans="13:15" x14ac:dyDescent="0.4">
      <c r="M474" s="785"/>
      <c r="N474" s="785"/>
      <c r="O474" s="785"/>
    </row>
    <row r="475" spans="13:15" x14ac:dyDescent="0.4">
      <c r="M475" s="785"/>
      <c r="N475" s="785"/>
      <c r="O475" s="785"/>
    </row>
    <row r="476" spans="13:15" x14ac:dyDescent="0.4">
      <c r="M476" s="785"/>
      <c r="N476" s="785"/>
      <c r="O476" s="785"/>
    </row>
    <row r="477" spans="13:15" x14ac:dyDescent="0.4">
      <c r="M477" s="785"/>
      <c r="N477" s="785"/>
      <c r="O477" s="785"/>
    </row>
    <row r="478" spans="13:15" x14ac:dyDescent="0.4">
      <c r="M478" s="785"/>
      <c r="N478" s="785"/>
      <c r="O478" s="785"/>
    </row>
    <row r="479" spans="13:15" x14ac:dyDescent="0.4">
      <c r="M479" s="785"/>
      <c r="N479" s="785"/>
      <c r="O479" s="785"/>
    </row>
    <row r="480" spans="13:15" x14ac:dyDescent="0.4">
      <c r="M480" s="785"/>
      <c r="N480" s="785"/>
      <c r="O480" s="785"/>
    </row>
    <row r="481" spans="13:15" x14ac:dyDescent="0.4">
      <c r="M481" s="785"/>
      <c r="N481" s="785"/>
      <c r="O481" s="785"/>
    </row>
    <row r="482" spans="13:15" x14ac:dyDescent="0.4">
      <c r="M482" s="785"/>
      <c r="N482" s="785"/>
      <c r="O482" s="785"/>
    </row>
    <row r="483" spans="13:15" x14ac:dyDescent="0.4">
      <c r="M483" s="785"/>
      <c r="N483" s="785"/>
      <c r="O483" s="785"/>
    </row>
    <row r="484" spans="13:15" x14ac:dyDescent="0.4">
      <c r="M484" s="785"/>
      <c r="N484" s="785"/>
      <c r="O484" s="785"/>
    </row>
    <row r="485" spans="13:15" x14ac:dyDescent="0.4">
      <c r="M485" s="785"/>
      <c r="N485" s="785"/>
      <c r="O485" s="785"/>
    </row>
    <row r="486" spans="13:15" x14ac:dyDescent="0.4">
      <c r="M486" s="785"/>
      <c r="N486" s="785"/>
      <c r="O486" s="785"/>
    </row>
    <row r="487" spans="13:15" x14ac:dyDescent="0.4">
      <c r="M487" s="785"/>
      <c r="N487" s="785"/>
      <c r="O487" s="785"/>
    </row>
    <row r="488" spans="13:15" x14ac:dyDescent="0.4">
      <c r="M488" s="785"/>
      <c r="N488" s="785"/>
      <c r="O488" s="785"/>
    </row>
    <row r="489" spans="13:15" x14ac:dyDescent="0.4">
      <c r="M489" s="785"/>
      <c r="N489" s="785"/>
      <c r="O489" s="785"/>
    </row>
    <row r="490" spans="13:15" x14ac:dyDescent="0.4">
      <c r="M490" s="785"/>
      <c r="N490" s="785"/>
      <c r="O490" s="785"/>
    </row>
    <row r="491" spans="13:15" x14ac:dyDescent="0.4">
      <c r="M491" s="785"/>
      <c r="N491" s="785"/>
      <c r="O491" s="785"/>
    </row>
    <row r="492" spans="13:15" x14ac:dyDescent="0.4">
      <c r="M492" s="785"/>
      <c r="N492" s="785"/>
      <c r="O492" s="785"/>
    </row>
    <row r="493" spans="13:15" x14ac:dyDescent="0.4">
      <c r="M493" s="785"/>
      <c r="N493" s="785"/>
      <c r="O493" s="785"/>
    </row>
    <row r="494" spans="13:15" x14ac:dyDescent="0.4">
      <c r="M494" s="785"/>
      <c r="N494" s="785"/>
      <c r="O494" s="785"/>
    </row>
    <row r="495" spans="13:15" x14ac:dyDescent="0.4">
      <c r="M495" s="785"/>
      <c r="N495" s="785"/>
      <c r="O495" s="785"/>
    </row>
    <row r="496" spans="13:15" x14ac:dyDescent="0.4">
      <c r="M496" s="785"/>
      <c r="N496" s="785"/>
      <c r="O496" s="785"/>
    </row>
    <row r="497" spans="13:15" x14ac:dyDescent="0.4">
      <c r="M497" s="785"/>
      <c r="N497" s="785"/>
      <c r="O497" s="785"/>
    </row>
    <row r="498" spans="13:15" x14ac:dyDescent="0.4">
      <c r="M498" s="785"/>
      <c r="N498" s="785"/>
      <c r="O498" s="785"/>
    </row>
    <row r="499" spans="13:15" x14ac:dyDescent="0.4">
      <c r="M499" s="785"/>
      <c r="N499" s="785"/>
      <c r="O499" s="785"/>
    </row>
    <row r="500" spans="13:15" x14ac:dyDescent="0.4">
      <c r="M500" s="785"/>
      <c r="N500" s="785"/>
      <c r="O500" s="785"/>
    </row>
    <row r="501" spans="13:15" x14ac:dyDescent="0.4">
      <c r="M501" s="785"/>
      <c r="N501" s="785"/>
      <c r="O501" s="785"/>
    </row>
    <row r="502" spans="13:15" x14ac:dyDescent="0.4">
      <c r="M502" s="785"/>
      <c r="N502" s="785"/>
      <c r="O502" s="785"/>
    </row>
    <row r="503" spans="13:15" x14ac:dyDescent="0.4">
      <c r="M503" s="785"/>
      <c r="N503" s="785"/>
      <c r="O503" s="785"/>
    </row>
    <row r="504" spans="13:15" x14ac:dyDescent="0.4">
      <c r="M504" s="785"/>
      <c r="N504" s="785"/>
      <c r="O504" s="785"/>
    </row>
    <row r="505" spans="13:15" x14ac:dyDescent="0.4">
      <c r="M505" s="785"/>
      <c r="N505" s="785"/>
      <c r="O505" s="785"/>
    </row>
    <row r="506" spans="13:15" x14ac:dyDescent="0.4">
      <c r="M506" s="785"/>
      <c r="N506" s="785"/>
      <c r="O506" s="785"/>
    </row>
    <row r="507" spans="13:15" x14ac:dyDescent="0.4">
      <c r="M507" s="785"/>
      <c r="N507" s="785"/>
      <c r="O507" s="785"/>
    </row>
    <row r="508" spans="13:15" x14ac:dyDescent="0.4">
      <c r="M508" s="785"/>
      <c r="N508" s="785"/>
      <c r="O508" s="785"/>
    </row>
    <row r="509" spans="13:15" x14ac:dyDescent="0.4">
      <c r="M509" s="785"/>
      <c r="N509" s="785"/>
      <c r="O509" s="785"/>
    </row>
    <row r="510" spans="13:15" x14ac:dyDescent="0.4">
      <c r="M510" s="785"/>
      <c r="N510" s="785"/>
      <c r="O510" s="785"/>
    </row>
    <row r="511" spans="13:15" x14ac:dyDescent="0.4">
      <c r="M511" s="785"/>
      <c r="N511" s="785"/>
      <c r="O511" s="785"/>
    </row>
    <row r="512" spans="13:15" x14ac:dyDescent="0.4">
      <c r="M512" s="785"/>
      <c r="N512" s="785"/>
      <c r="O512" s="785"/>
    </row>
    <row r="513" spans="13:15" x14ac:dyDescent="0.4">
      <c r="M513" s="785"/>
      <c r="N513" s="785"/>
      <c r="O513" s="785"/>
    </row>
    <row r="514" spans="13:15" x14ac:dyDescent="0.4">
      <c r="M514" s="785"/>
      <c r="N514" s="785"/>
      <c r="O514" s="785"/>
    </row>
    <row r="515" spans="13:15" x14ac:dyDescent="0.4">
      <c r="M515" s="785"/>
      <c r="N515" s="785"/>
      <c r="O515" s="785"/>
    </row>
    <row r="516" spans="13:15" x14ac:dyDescent="0.4">
      <c r="M516" s="785"/>
      <c r="N516" s="785"/>
      <c r="O516" s="785"/>
    </row>
    <row r="517" spans="13:15" x14ac:dyDescent="0.4">
      <c r="M517" s="785"/>
      <c r="N517" s="785"/>
      <c r="O517" s="785"/>
    </row>
    <row r="518" spans="13:15" x14ac:dyDescent="0.4">
      <c r="M518" s="785"/>
      <c r="N518" s="785"/>
      <c r="O518" s="785"/>
    </row>
    <row r="519" spans="13:15" x14ac:dyDescent="0.4">
      <c r="M519" s="785"/>
      <c r="N519" s="785"/>
      <c r="O519" s="785"/>
    </row>
    <row r="520" spans="13:15" x14ac:dyDescent="0.4">
      <c r="M520" s="785"/>
      <c r="N520" s="785"/>
      <c r="O520" s="785"/>
    </row>
    <row r="521" spans="13:15" x14ac:dyDescent="0.4">
      <c r="M521" s="785"/>
      <c r="N521" s="785"/>
      <c r="O521" s="785"/>
    </row>
    <row r="522" spans="13:15" x14ac:dyDescent="0.4">
      <c r="M522" s="785"/>
      <c r="N522" s="785"/>
      <c r="O522" s="785"/>
    </row>
    <row r="523" spans="13:15" x14ac:dyDescent="0.4">
      <c r="M523" s="785"/>
      <c r="N523" s="785"/>
      <c r="O523" s="785"/>
    </row>
    <row r="524" spans="13:15" x14ac:dyDescent="0.4">
      <c r="M524" s="785"/>
      <c r="N524" s="785"/>
      <c r="O524" s="785"/>
    </row>
    <row r="525" spans="13:15" x14ac:dyDescent="0.4">
      <c r="M525" s="785"/>
      <c r="N525" s="785"/>
      <c r="O525" s="785"/>
    </row>
    <row r="526" spans="13:15" x14ac:dyDescent="0.4">
      <c r="M526" s="785"/>
      <c r="N526" s="785"/>
      <c r="O526" s="785"/>
    </row>
    <row r="527" spans="13:15" x14ac:dyDescent="0.4">
      <c r="M527" s="785"/>
      <c r="N527" s="785"/>
      <c r="O527" s="785"/>
    </row>
    <row r="528" spans="13:15" x14ac:dyDescent="0.4">
      <c r="M528" s="785"/>
      <c r="N528" s="785"/>
      <c r="O528" s="785"/>
    </row>
    <row r="529" spans="13:15" x14ac:dyDescent="0.4">
      <c r="M529" s="785"/>
      <c r="N529" s="785"/>
      <c r="O529" s="785"/>
    </row>
    <row r="530" spans="13:15" x14ac:dyDescent="0.4">
      <c r="M530" s="785"/>
      <c r="N530" s="785"/>
      <c r="O530" s="785"/>
    </row>
    <row r="531" spans="13:15" x14ac:dyDescent="0.4">
      <c r="M531" s="785"/>
      <c r="N531" s="785"/>
      <c r="O531" s="785"/>
    </row>
    <row r="532" spans="13:15" x14ac:dyDescent="0.4">
      <c r="M532" s="785"/>
      <c r="N532" s="785"/>
      <c r="O532" s="785"/>
    </row>
    <row r="533" spans="13:15" x14ac:dyDescent="0.4">
      <c r="M533" s="785"/>
      <c r="N533" s="785"/>
      <c r="O533" s="785"/>
    </row>
    <row r="534" spans="13:15" x14ac:dyDescent="0.4">
      <c r="M534" s="785"/>
      <c r="N534" s="785"/>
      <c r="O534" s="785"/>
    </row>
    <row r="535" spans="13:15" x14ac:dyDescent="0.4">
      <c r="M535" s="785"/>
      <c r="N535" s="785"/>
      <c r="O535" s="785"/>
    </row>
    <row r="536" spans="13:15" x14ac:dyDescent="0.4">
      <c r="M536" s="785"/>
      <c r="N536" s="785"/>
      <c r="O536" s="785"/>
    </row>
    <row r="537" spans="13:15" x14ac:dyDescent="0.4">
      <c r="M537" s="785"/>
      <c r="N537" s="785"/>
      <c r="O537" s="785"/>
    </row>
    <row r="538" spans="13:15" x14ac:dyDescent="0.4">
      <c r="M538" s="785"/>
      <c r="N538" s="785"/>
      <c r="O538" s="785"/>
    </row>
    <row r="539" spans="13:15" x14ac:dyDescent="0.4">
      <c r="M539" s="785"/>
      <c r="N539" s="785"/>
      <c r="O539" s="785"/>
    </row>
    <row r="540" spans="13:15" x14ac:dyDescent="0.4">
      <c r="M540" s="785"/>
      <c r="N540" s="785"/>
      <c r="O540" s="785"/>
    </row>
    <row r="541" spans="13:15" x14ac:dyDescent="0.4">
      <c r="M541" s="785"/>
      <c r="N541" s="785"/>
      <c r="O541" s="785"/>
    </row>
    <row r="542" spans="13:15" x14ac:dyDescent="0.4">
      <c r="M542" s="785"/>
      <c r="N542" s="785"/>
      <c r="O542" s="785"/>
    </row>
    <row r="543" spans="13:15" x14ac:dyDescent="0.4">
      <c r="M543" s="785"/>
      <c r="N543" s="785"/>
      <c r="O543" s="785"/>
    </row>
    <row r="544" spans="13:15" x14ac:dyDescent="0.4">
      <c r="M544" s="785"/>
      <c r="N544" s="785"/>
      <c r="O544" s="785"/>
    </row>
    <row r="545" spans="13:15" x14ac:dyDescent="0.4">
      <c r="M545" s="785"/>
      <c r="N545" s="785"/>
      <c r="O545" s="785"/>
    </row>
    <row r="546" spans="13:15" x14ac:dyDescent="0.4">
      <c r="M546" s="785"/>
      <c r="N546" s="785"/>
      <c r="O546" s="785"/>
    </row>
    <row r="547" spans="13:15" x14ac:dyDescent="0.4">
      <c r="M547" s="785"/>
      <c r="N547" s="785"/>
      <c r="O547" s="785"/>
    </row>
    <row r="548" spans="13:15" x14ac:dyDescent="0.4">
      <c r="M548" s="785"/>
      <c r="N548" s="785"/>
      <c r="O548" s="785"/>
    </row>
    <row r="549" spans="13:15" x14ac:dyDescent="0.4">
      <c r="M549" s="785"/>
      <c r="N549" s="785"/>
      <c r="O549" s="785"/>
    </row>
    <row r="550" spans="13:15" x14ac:dyDescent="0.4">
      <c r="M550" s="785"/>
      <c r="N550" s="785"/>
      <c r="O550" s="785"/>
    </row>
    <row r="551" spans="13:15" x14ac:dyDescent="0.4">
      <c r="M551" s="785"/>
      <c r="N551" s="785"/>
      <c r="O551" s="785"/>
    </row>
    <row r="552" spans="13:15" x14ac:dyDescent="0.4">
      <c r="M552" s="785"/>
      <c r="N552" s="785"/>
      <c r="O552" s="785"/>
    </row>
    <row r="553" spans="13:15" x14ac:dyDescent="0.4">
      <c r="M553" s="785"/>
      <c r="N553" s="785"/>
      <c r="O553" s="785"/>
    </row>
    <row r="554" spans="13:15" x14ac:dyDescent="0.4">
      <c r="M554" s="785"/>
      <c r="N554" s="785"/>
      <c r="O554" s="785"/>
    </row>
    <row r="555" spans="13:15" x14ac:dyDescent="0.4">
      <c r="M555" s="785"/>
      <c r="N555" s="785"/>
      <c r="O555" s="785"/>
    </row>
    <row r="556" spans="13:15" x14ac:dyDescent="0.4">
      <c r="M556" s="785"/>
      <c r="N556" s="785"/>
      <c r="O556" s="785"/>
    </row>
    <row r="557" spans="13:15" x14ac:dyDescent="0.4">
      <c r="M557" s="785"/>
      <c r="N557" s="785"/>
      <c r="O557" s="785"/>
    </row>
    <row r="558" spans="13:15" x14ac:dyDescent="0.4">
      <c r="M558" s="785"/>
      <c r="N558" s="785"/>
      <c r="O558" s="785"/>
    </row>
    <row r="559" spans="13:15" x14ac:dyDescent="0.4">
      <c r="M559" s="785"/>
      <c r="N559" s="785"/>
      <c r="O559" s="785"/>
    </row>
    <row r="560" spans="13:15" x14ac:dyDescent="0.4">
      <c r="M560" s="785"/>
      <c r="N560" s="785"/>
      <c r="O560" s="785"/>
    </row>
    <row r="561" spans="13:15" x14ac:dyDescent="0.4">
      <c r="M561" s="785"/>
      <c r="N561" s="785"/>
      <c r="O561" s="785"/>
    </row>
    <row r="562" spans="13:15" x14ac:dyDescent="0.4">
      <c r="M562" s="785"/>
      <c r="N562" s="785"/>
      <c r="O562" s="785"/>
    </row>
    <row r="563" spans="13:15" x14ac:dyDescent="0.4">
      <c r="M563" s="785"/>
      <c r="N563" s="785"/>
      <c r="O563" s="785"/>
    </row>
    <row r="564" spans="13:15" x14ac:dyDescent="0.4">
      <c r="M564" s="785"/>
      <c r="N564" s="785"/>
      <c r="O564" s="785"/>
    </row>
    <row r="565" spans="13:15" x14ac:dyDescent="0.4">
      <c r="M565" s="785"/>
      <c r="N565" s="785"/>
      <c r="O565" s="785"/>
    </row>
    <row r="566" spans="13:15" x14ac:dyDescent="0.4">
      <c r="M566" s="785"/>
      <c r="N566" s="785"/>
      <c r="O566" s="785"/>
    </row>
    <row r="567" spans="13:15" x14ac:dyDescent="0.4">
      <c r="M567" s="785"/>
      <c r="N567" s="785"/>
      <c r="O567" s="785"/>
    </row>
    <row r="568" spans="13:15" x14ac:dyDescent="0.4">
      <c r="M568" s="785"/>
      <c r="N568" s="785"/>
      <c r="O568" s="785"/>
    </row>
    <row r="569" spans="13:15" x14ac:dyDescent="0.4">
      <c r="M569" s="785"/>
      <c r="N569" s="785"/>
      <c r="O569" s="785"/>
    </row>
    <row r="570" spans="13:15" x14ac:dyDescent="0.4">
      <c r="M570" s="785"/>
      <c r="N570" s="785"/>
      <c r="O570" s="785"/>
    </row>
    <row r="571" spans="13:15" x14ac:dyDescent="0.4">
      <c r="M571" s="785"/>
      <c r="N571" s="785"/>
      <c r="O571" s="785"/>
    </row>
    <row r="572" spans="13:15" x14ac:dyDescent="0.4">
      <c r="M572" s="785"/>
      <c r="N572" s="785"/>
      <c r="O572" s="785"/>
    </row>
    <row r="573" spans="13:15" x14ac:dyDescent="0.4">
      <c r="M573" s="785"/>
      <c r="N573" s="785"/>
      <c r="O573" s="785"/>
    </row>
    <row r="574" spans="13:15" x14ac:dyDescent="0.4">
      <c r="M574" s="785"/>
      <c r="N574" s="785"/>
      <c r="O574" s="785"/>
    </row>
    <row r="575" spans="13:15" x14ac:dyDescent="0.4">
      <c r="M575" s="785"/>
      <c r="N575" s="785"/>
      <c r="O575" s="785"/>
    </row>
    <row r="576" spans="13:15" x14ac:dyDescent="0.4">
      <c r="M576" s="785"/>
      <c r="N576" s="785"/>
      <c r="O576" s="785"/>
    </row>
    <row r="577" spans="13:15" x14ac:dyDescent="0.4">
      <c r="M577" s="785"/>
      <c r="N577" s="785"/>
      <c r="O577" s="785"/>
    </row>
    <row r="578" spans="13:15" x14ac:dyDescent="0.4">
      <c r="M578" s="785"/>
      <c r="N578" s="785"/>
      <c r="O578" s="785"/>
    </row>
    <row r="579" spans="13:15" x14ac:dyDescent="0.4">
      <c r="M579" s="785"/>
      <c r="N579" s="785"/>
      <c r="O579" s="785"/>
    </row>
    <row r="580" spans="13:15" x14ac:dyDescent="0.4">
      <c r="M580" s="785"/>
      <c r="N580" s="785"/>
      <c r="O580" s="785"/>
    </row>
    <row r="581" spans="13:15" x14ac:dyDescent="0.4">
      <c r="M581" s="785"/>
      <c r="N581" s="785"/>
      <c r="O581" s="785"/>
    </row>
    <row r="582" spans="13:15" x14ac:dyDescent="0.4">
      <c r="M582" s="785"/>
      <c r="N582" s="785"/>
      <c r="O582" s="785"/>
    </row>
    <row r="583" spans="13:15" x14ac:dyDescent="0.4">
      <c r="M583" s="785"/>
      <c r="N583" s="785"/>
      <c r="O583" s="785"/>
    </row>
    <row r="584" spans="13:15" x14ac:dyDescent="0.4">
      <c r="M584" s="785"/>
      <c r="N584" s="785"/>
      <c r="O584" s="785"/>
    </row>
    <row r="585" spans="13:15" x14ac:dyDescent="0.4">
      <c r="M585" s="785"/>
      <c r="N585" s="785"/>
      <c r="O585" s="785"/>
    </row>
    <row r="586" spans="13:15" x14ac:dyDescent="0.4">
      <c r="M586" s="785"/>
      <c r="N586" s="785"/>
      <c r="O586" s="785"/>
    </row>
    <row r="587" spans="13:15" x14ac:dyDescent="0.4">
      <c r="M587" s="785"/>
      <c r="N587" s="785"/>
      <c r="O587" s="785"/>
    </row>
    <row r="588" spans="13:15" x14ac:dyDescent="0.4">
      <c r="M588" s="785"/>
      <c r="N588" s="785"/>
      <c r="O588" s="785"/>
    </row>
    <row r="589" spans="13:15" x14ac:dyDescent="0.4">
      <c r="M589" s="785"/>
      <c r="N589" s="785"/>
      <c r="O589" s="785"/>
    </row>
    <row r="590" spans="13:15" x14ac:dyDescent="0.4">
      <c r="M590" s="785"/>
      <c r="N590" s="785"/>
      <c r="O590" s="785"/>
    </row>
    <row r="591" spans="13:15" x14ac:dyDescent="0.4">
      <c r="M591" s="785"/>
      <c r="N591" s="785"/>
      <c r="O591" s="785"/>
    </row>
    <row r="592" spans="13:15" x14ac:dyDescent="0.4">
      <c r="M592" s="785"/>
      <c r="N592" s="785"/>
      <c r="O592" s="785"/>
    </row>
    <row r="593" spans="13:15" x14ac:dyDescent="0.4">
      <c r="M593" s="785"/>
      <c r="N593" s="785"/>
      <c r="O593" s="785"/>
    </row>
    <row r="594" spans="13:15" x14ac:dyDescent="0.4">
      <c r="M594" s="785"/>
      <c r="N594" s="785"/>
      <c r="O594" s="785"/>
    </row>
    <row r="595" spans="13:15" x14ac:dyDescent="0.4">
      <c r="M595" s="785"/>
      <c r="N595" s="785"/>
      <c r="O595" s="785"/>
    </row>
    <row r="596" spans="13:15" x14ac:dyDescent="0.4">
      <c r="M596" s="785"/>
      <c r="N596" s="785"/>
      <c r="O596" s="785"/>
    </row>
    <row r="597" spans="13:15" x14ac:dyDescent="0.4">
      <c r="M597" s="785"/>
      <c r="N597" s="785"/>
      <c r="O597" s="785"/>
    </row>
    <row r="598" spans="13:15" x14ac:dyDescent="0.4">
      <c r="M598" s="785"/>
      <c r="N598" s="785"/>
      <c r="O598" s="785"/>
    </row>
    <row r="599" spans="13:15" x14ac:dyDescent="0.4">
      <c r="M599" s="785"/>
      <c r="N599" s="785"/>
      <c r="O599" s="785"/>
    </row>
    <row r="600" spans="13:15" x14ac:dyDescent="0.4">
      <c r="M600" s="785"/>
      <c r="N600" s="785"/>
      <c r="O600" s="785"/>
    </row>
    <row r="601" spans="13:15" x14ac:dyDescent="0.4">
      <c r="M601" s="785"/>
      <c r="N601" s="785"/>
      <c r="O601" s="785"/>
    </row>
    <row r="602" spans="13:15" x14ac:dyDescent="0.4">
      <c r="M602" s="785"/>
      <c r="N602" s="785"/>
      <c r="O602" s="785"/>
    </row>
    <row r="603" spans="13:15" x14ac:dyDescent="0.4">
      <c r="M603" s="785"/>
      <c r="N603" s="785"/>
      <c r="O603" s="785"/>
    </row>
    <row r="604" spans="13:15" x14ac:dyDescent="0.4">
      <c r="M604" s="785"/>
      <c r="N604" s="785"/>
      <c r="O604" s="785"/>
    </row>
    <row r="605" spans="13:15" x14ac:dyDescent="0.4">
      <c r="M605" s="785"/>
      <c r="N605" s="785"/>
      <c r="O605" s="785"/>
    </row>
    <row r="606" spans="13:15" x14ac:dyDescent="0.4">
      <c r="M606" s="785"/>
      <c r="N606" s="785"/>
      <c r="O606" s="785"/>
    </row>
    <row r="607" spans="13:15" x14ac:dyDescent="0.4">
      <c r="M607" s="785"/>
      <c r="N607" s="785"/>
      <c r="O607" s="785"/>
    </row>
    <row r="608" spans="13:15" x14ac:dyDescent="0.4">
      <c r="M608" s="785"/>
      <c r="N608" s="785"/>
      <c r="O608" s="785"/>
    </row>
    <row r="609" spans="13:15" x14ac:dyDescent="0.4">
      <c r="M609" s="785"/>
      <c r="N609" s="785"/>
      <c r="O609" s="785"/>
    </row>
    <row r="610" spans="13:15" x14ac:dyDescent="0.4">
      <c r="M610" s="785"/>
      <c r="N610" s="785"/>
      <c r="O610" s="785"/>
    </row>
    <row r="611" spans="13:15" x14ac:dyDescent="0.4">
      <c r="M611" s="785"/>
      <c r="N611" s="785"/>
      <c r="O611" s="785"/>
    </row>
    <row r="612" spans="13:15" x14ac:dyDescent="0.4">
      <c r="M612" s="785"/>
      <c r="N612" s="785"/>
      <c r="O612" s="785"/>
    </row>
    <row r="613" spans="13:15" x14ac:dyDescent="0.4">
      <c r="M613" s="785"/>
      <c r="N613" s="785"/>
      <c r="O613" s="785"/>
    </row>
    <row r="614" spans="13:15" x14ac:dyDescent="0.4">
      <c r="M614" s="785"/>
      <c r="N614" s="785"/>
      <c r="O614" s="785"/>
    </row>
    <row r="615" spans="13:15" x14ac:dyDescent="0.4">
      <c r="M615" s="785"/>
      <c r="N615" s="785"/>
      <c r="O615" s="785"/>
    </row>
    <row r="616" spans="13:15" x14ac:dyDescent="0.4">
      <c r="M616" s="785"/>
      <c r="N616" s="785"/>
      <c r="O616" s="785"/>
    </row>
    <row r="617" spans="13:15" x14ac:dyDescent="0.4">
      <c r="M617" s="785"/>
      <c r="N617" s="785"/>
      <c r="O617" s="785"/>
    </row>
    <row r="618" spans="13:15" x14ac:dyDescent="0.4">
      <c r="M618" s="785"/>
      <c r="N618" s="785"/>
      <c r="O618" s="785"/>
    </row>
    <row r="619" spans="13:15" x14ac:dyDescent="0.4">
      <c r="M619" s="785"/>
      <c r="N619" s="785"/>
      <c r="O619" s="785"/>
    </row>
    <row r="620" spans="13:15" x14ac:dyDescent="0.4">
      <c r="M620" s="785"/>
      <c r="N620" s="785"/>
      <c r="O620" s="785"/>
    </row>
    <row r="621" spans="13:15" x14ac:dyDescent="0.4">
      <c r="M621" s="785"/>
      <c r="N621" s="785"/>
      <c r="O621" s="785"/>
    </row>
    <row r="622" spans="13:15" x14ac:dyDescent="0.4">
      <c r="M622" s="785"/>
      <c r="N622" s="785"/>
      <c r="O622" s="785"/>
    </row>
    <row r="623" spans="13:15" x14ac:dyDescent="0.4">
      <c r="M623" s="785"/>
      <c r="N623" s="785"/>
      <c r="O623" s="785"/>
    </row>
    <row r="624" spans="13:15" x14ac:dyDescent="0.4">
      <c r="M624" s="785"/>
      <c r="N624" s="785"/>
      <c r="O624" s="785"/>
    </row>
    <row r="625" spans="13:15" x14ac:dyDescent="0.4">
      <c r="M625" s="785"/>
      <c r="N625" s="785"/>
      <c r="O625" s="785"/>
    </row>
    <row r="626" spans="13:15" x14ac:dyDescent="0.4">
      <c r="M626" s="785"/>
      <c r="N626" s="785"/>
      <c r="O626" s="785"/>
    </row>
    <row r="627" spans="13:15" x14ac:dyDescent="0.4">
      <c r="M627" s="785"/>
      <c r="N627" s="785"/>
      <c r="O627" s="785"/>
    </row>
    <row r="628" spans="13:15" x14ac:dyDescent="0.4">
      <c r="M628" s="785"/>
      <c r="N628" s="785"/>
      <c r="O628" s="785"/>
    </row>
    <row r="629" spans="13:15" x14ac:dyDescent="0.4">
      <c r="M629" s="785"/>
      <c r="N629" s="785"/>
      <c r="O629" s="785"/>
    </row>
    <row r="630" spans="13:15" x14ac:dyDescent="0.4">
      <c r="M630" s="785"/>
      <c r="N630" s="785"/>
      <c r="O630" s="785"/>
    </row>
    <row r="631" spans="13:15" x14ac:dyDescent="0.4">
      <c r="M631" s="785"/>
      <c r="N631" s="785"/>
      <c r="O631" s="785"/>
    </row>
    <row r="632" spans="13:15" x14ac:dyDescent="0.4">
      <c r="M632" s="785"/>
      <c r="N632" s="785"/>
      <c r="O632" s="785"/>
    </row>
    <row r="633" spans="13:15" x14ac:dyDescent="0.4">
      <c r="M633" s="785"/>
      <c r="N633" s="785"/>
      <c r="O633" s="785"/>
    </row>
    <row r="634" spans="13:15" x14ac:dyDescent="0.4">
      <c r="M634" s="785"/>
      <c r="N634" s="785"/>
      <c r="O634" s="785"/>
    </row>
    <row r="635" spans="13:15" x14ac:dyDescent="0.4">
      <c r="M635" s="785"/>
      <c r="N635" s="785"/>
      <c r="O635" s="785"/>
    </row>
    <row r="636" spans="13:15" x14ac:dyDescent="0.4">
      <c r="M636" s="785"/>
      <c r="N636" s="785"/>
      <c r="O636" s="785"/>
    </row>
    <row r="637" spans="13:15" x14ac:dyDescent="0.4">
      <c r="M637" s="785"/>
      <c r="N637" s="785"/>
      <c r="O637" s="785"/>
    </row>
    <row r="638" spans="13:15" x14ac:dyDescent="0.4">
      <c r="M638" s="785"/>
      <c r="N638" s="785"/>
      <c r="O638" s="785"/>
    </row>
    <row r="639" spans="13:15" x14ac:dyDescent="0.4">
      <c r="M639" s="785"/>
      <c r="N639" s="785"/>
      <c r="O639" s="785"/>
    </row>
    <row r="640" spans="13:15" x14ac:dyDescent="0.4">
      <c r="M640" s="785"/>
      <c r="N640" s="785"/>
      <c r="O640" s="785"/>
    </row>
    <row r="641" spans="13:15" x14ac:dyDescent="0.4">
      <c r="M641" s="785"/>
      <c r="N641" s="785"/>
      <c r="O641" s="785"/>
    </row>
    <row r="642" spans="13:15" x14ac:dyDescent="0.4">
      <c r="M642" s="785"/>
      <c r="N642" s="785"/>
      <c r="O642" s="785"/>
    </row>
    <row r="643" spans="13:15" x14ac:dyDescent="0.4">
      <c r="M643" s="785"/>
      <c r="N643" s="785"/>
      <c r="O643" s="785"/>
    </row>
    <row r="644" spans="13:15" x14ac:dyDescent="0.4">
      <c r="M644" s="785"/>
      <c r="N644" s="785"/>
      <c r="O644" s="785"/>
    </row>
    <row r="645" spans="13:15" x14ac:dyDescent="0.4">
      <c r="M645" s="785"/>
      <c r="N645" s="785"/>
      <c r="O645" s="785"/>
    </row>
    <row r="646" spans="13:15" x14ac:dyDescent="0.4">
      <c r="M646" s="785"/>
      <c r="N646" s="785"/>
      <c r="O646" s="785"/>
    </row>
    <row r="647" spans="13:15" x14ac:dyDescent="0.4">
      <c r="M647" s="785"/>
      <c r="N647" s="785"/>
      <c r="O647" s="785"/>
    </row>
    <row r="648" spans="13:15" x14ac:dyDescent="0.4">
      <c r="M648" s="785"/>
      <c r="N648" s="785"/>
      <c r="O648" s="785"/>
    </row>
    <row r="649" spans="13:15" x14ac:dyDescent="0.4">
      <c r="M649" s="785"/>
      <c r="N649" s="785"/>
      <c r="O649" s="785"/>
    </row>
    <row r="650" spans="13:15" x14ac:dyDescent="0.4">
      <c r="M650" s="785"/>
      <c r="N650" s="785"/>
      <c r="O650" s="785"/>
    </row>
    <row r="651" spans="13:15" x14ac:dyDescent="0.4">
      <c r="M651" s="785"/>
      <c r="N651" s="785"/>
      <c r="O651" s="785"/>
    </row>
    <row r="652" spans="13:15" x14ac:dyDescent="0.4">
      <c r="M652" s="785"/>
      <c r="N652" s="785"/>
      <c r="O652" s="785"/>
    </row>
    <row r="653" spans="13:15" x14ac:dyDescent="0.4">
      <c r="M653" s="785"/>
      <c r="N653" s="785"/>
      <c r="O653" s="785"/>
    </row>
    <row r="654" spans="13:15" x14ac:dyDescent="0.4">
      <c r="M654" s="785"/>
      <c r="N654" s="785"/>
      <c r="O654" s="785"/>
    </row>
    <row r="655" spans="13:15" x14ac:dyDescent="0.4">
      <c r="M655" s="785"/>
      <c r="N655" s="785"/>
      <c r="O655" s="785"/>
    </row>
    <row r="656" spans="13:15" x14ac:dyDescent="0.4">
      <c r="M656" s="785"/>
      <c r="N656" s="785"/>
      <c r="O656" s="785"/>
    </row>
    <row r="657" spans="13:15" x14ac:dyDescent="0.4">
      <c r="M657" s="785"/>
      <c r="N657" s="785"/>
      <c r="O657" s="785"/>
    </row>
    <row r="658" spans="13:15" x14ac:dyDescent="0.4">
      <c r="M658" s="785"/>
      <c r="N658" s="785"/>
      <c r="O658" s="785"/>
    </row>
    <row r="659" spans="13:15" x14ac:dyDescent="0.4">
      <c r="M659" s="785"/>
      <c r="N659" s="785"/>
      <c r="O659" s="785"/>
    </row>
    <row r="660" spans="13:15" x14ac:dyDescent="0.4">
      <c r="M660" s="785"/>
      <c r="N660" s="785"/>
      <c r="O660" s="785"/>
    </row>
    <row r="661" spans="13:15" x14ac:dyDescent="0.4">
      <c r="M661" s="785"/>
      <c r="N661" s="785"/>
      <c r="O661" s="785"/>
    </row>
    <row r="662" spans="13:15" x14ac:dyDescent="0.4">
      <c r="M662" s="785"/>
      <c r="N662" s="785"/>
      <c r="O662" s="785"/>
    </row>
    <row r="663" spans="13:15" x14ac:dyDescent="0.4">
      <c r="M663" s="785"/>
      <c r="N663" s="785"/>
      <c r="O663" s="785"/>
    </row>
    <row r="664" spans="13:15" x14ac:dyDescent="0.4">
      <c r="M664" s="785"/>
      <c r="N664" s="785"/>
      <c r="O664" s="785"/>
    </row>
    <row r="665" spans="13:15" x14ac:dyDescent="0.4">
      <c r="M665" s="785"/>
      <c r="N665" s="785"/>
      <c r="O665" s="785"/>
    </row>
    <row r="666" spans="13:15" x14ac:dyDescent="0.4">
      <c r="M666" s="785"/>
      <c r="N666" s="785"/>
      <c r="O666" s="785"/>
    </row>
    <row r="667" spans="13:15" x14ac:dyDescent="0.4">
      <c r="M667" s="785"/>
      <c r="N667" s="785"/>
      <c r="O667" s="785"/>
    </row>
    <row r="668" spans="13:15" x14ac:dyDescent="0.4">
      <c r="M668" s="785"/>
      <c r="N668" s="785"/>
      <c r="O668" s="785"/>
    </row>
    <row r="669" spans="13:15" x14ac:dyDescent="0.4">
      <c r="M669" s="785"/>
      <c r="N669" s="785"/>
      <c r="O669" s="785"/>
    </row>
    <row r="670" spans="13:15" x14ac:dyDescent="0.4">
      <c r="M670" s="785"/>
      <c r="N670" s="785"/>
      <c r="O670" s="785"/>
    </row>
    <row r="671" spans="13:15" x14ac:dyDescent="0.4">
      <c r="M671" s="785"/>
      <c r="N671" s="785"/>
      <c r="O671" s="785"/>
    </row>
    <row r="672" spans="13:15" x14ac:dyDescent="0.4">
      <c r="M672" s="785"/>
      <c r="N672" s="785"/>
      <c r="O672" s="785"/>
    </row>
    <row r="673" spans="13:15" x14ac:dyDescent="0.4">
      <c r="M673" s="785"/>
      <c r="N673" s="785"/>
      <c r="O673" s="785"/>
    </row>
    <row r="674" spans="13:15" x14ac:dyDescent="0.4">
      <c r="M674" s="785"/>
      <c r="N674" s="785"/>
      <c r="O674" s="785"/>
    </row>
    <row r="675" spans="13:15" x14ac:dyDescent="0.4">
      <c r="M675" s="785"/>
      <c r="N675" s="785"/>
      <c r="O675" s="785"/>
    </row>
    <row r="676" spans="13:15" x14ac:dyDescent="0.4">
      <c r="M676" s="785"/>
      <c r="N676" s="785"/>
      <c r="O676" s="785"/>
    </row>
    <row r="677" spans="13:15" x14ac:dyDescent="0.4">
      <c r="M677" s="785"/>
      <c r="N677" s="785"/>
      <c r="O677" s="785"/>
    </row>
    <row r="678" spans="13:15" x14ac:dyDescent="0.4">
      <c r="M678" s="785"/>
      <c r="N678" s="785"/>
      <c r="O678" s="785"/>
    </row>
    <row r="679" spans="13:15" x14ac:dyDescent="0.4">
      <c r="M679" s="785"/>
      <c r="N679" s="785"/>
      <c r="O679" s="785"/>
    </row>
    <row r="680" spans="13:15" x14ac:dyDescent="0.4">
      <c r="M680" s="785"/>
      <c r="N680" s="785"/>
      <c r="O680" s="785"/>
    </row>
    <row r="681" spans="13:15" x14ac:dyDescent="0.4">
      <c r="M681" s="785"/>
      <c r="N681" s="785"/>
      <c r="O681" s="785"/>
    </row>
    <row r="682" spans="13:15" x14ac:dyDescent="0.4">
      <c r="M682" s="785"/>
      <c r="N682" s="785"/>
      <c r="O682" s="785"/>
    </row>
    <row r="683" spans="13:15" x14ac:dyDescent="0.4">
      <c r="M683" s="785"/>
      <c r="N683" s="785"/>
      <c r="O683" s="785"/>
    </row>
    <row r="684" spans="13:15" x14ac:dyDescent="0.4">
      <c r="M684" s="785"/>
      <c r="N684" s="785"/>
      <c r="O684" s="785"/>
    </row>
    <row r="685" spans="13:15" x14ac:dyDescent="0.4">
      <c r="M685" s="785"/>
      <c r="N685" s="785"/>
      <c r="O685" s="785"/>
    </row>
    <row r="686" spans="13:15" x14ac:dyDescent="0.4">
      <c r="M686" s="785"/>
      <c r="N686" s="785"/>
      <c r="O686" s="785"/>
    </row>
    <row r="687" spans="13:15" x14ac:dyDescent="0.4">
      <c r="M687" s="785"/>
      <c r="N687" s="785"/>
      <c r="O687" s="785"/>
    </row>
    <row r="688" spans="13:15" x14ac:dyDescent="0.4">
      <c r="M688" s="785"/>
      <c r="N688" s="785"/>
      <c r="O688" s="785"/>
    </row>
    <row r="689" spans="13:15" x14ac:dyDescent="0.4">
      <c r="M689" s="785"/>
      <c r="N689" s="785"/>
      <c r="O689" s="785"/>
    </row>
    <row r="690" spans="13:15" x14ac:dyDescent="0.4">
      <c r="M690" s="785"/>
      <c r="N690" s="785"/>
      <c r="O690" s="785"/>
    </row>
    <row r="691" spans="13:15" x14ac:dyDescent="0.4">
      <c r="M691" s="785"/>
      <c r="N691" s="785"/>
      <c r="O691" s="785"/>
    </row>
    <row r="692" spans="13:15" x14ac:dyDescent="0.4">
      <c r="M692" s="785"/>
      <c r="N692" s="785"/>
      <c r="O692" s="785"/>
    </row>
    <row r="693" spans="13:15" x14ac:dyDescent="0.4">
      <c r="M693" s="785"/>
      <c r="N693" s="785"/>
      <c r="O693" s="785"/>
    </row>
    <row r="694" spans="13:15" x14ac:dyDescent="0.4">
      <c r="M694" s="785"/>
      <c r="N694" s="785"/>
      <c r="O694" s="785"/>
    </row>
    <row r="695" spans="13:15" x14ac:dyDescent="0.4">
      <c r="M695" s="785"/>
      <c r="N695" s="785"/>
      <c r="O695" s="785"/>
    </row>
    <row r="696" spans="13:15" x14ac:dyDescent="0.4">
      <c r="M696" s="785"/>
      <c r="N696" s="785"/>
      <c r="O696" s="785"/>
    </row>
    <row r="697" spans="13:15" x14ac:dyDescent="0.4">
      <c r="M697" s="785"/>
      <c r="N697" s="785"/>
      <c r="O697" s="785"/>
    </row>
    <row r="698" spans="13:15" x14ac:dyDescent="0.4">
      <c r="M698" s="785"/>
      <c r="N698" s="785"/>
      <c r="O698" s="785"/>
    </row>
    <row r="699" spans="13:15" x14ac:dyDescent="0.4">
      <c r="M699" s="785"/>
      <c r="N699" s="785"/>
      <c r="O699" s="785"/>
    </row>
    <row r="700" spans="13:15" x14ac:dyDescent="0.4">
      <c r="M700" s="785"/>
      <c r="N700" s="785"/>
      <c r="O700" s="785"/>
    </row>
    <row r="701" spans="13:15" x14ac:dyDescent="0.4">
      <c r="M701" s="785"/>
      <c r="N701" s="785"/>
      <c r="O701" s="785"/>
    </row>
    <row r="702" spans="13:15" x14ac:dyDescent="0.4">
      <c r="M702" s="785"/>
      <c r="N702" s="785"/>
      <c r="O702" s="785"/>
    </row>
    <row r="703" spans="13:15" x14ac:dyDescent="0.4">
      <c r="M703" s="785"/>
      <c r="N703" s="785"/>
      <c r="O703" s="785"/>
    </row>
    <row r="704" spans="13:15" x14ac:dyDescent="0.4">
      <c r="M704" s="785"/>
      <c r="N704" s="785"/>
      <c r="O704" s="785"/>
    </row>
    <row r="705" spans="13:15" x14ac:dyDescent="0.4">
      <c r="M705" s="785"/>
      <c r="N705" s="785"/>
      <c r="O705" s="785"/>
    </row>
    <row r="706" spans="13:15" x14ac:dyDescent="0.4">
      <c r="M706" s="785"/>
      <c r="N706" s="785"/>
      <c r="O706" s="785"/>
    </row>
    <row r="707" spans="13:15" x14ac:dyDescent="0.4">
      <c r="M707" s="785"/>
      <c r="N707" s="785"/>
      <c r="O707" s="785"/>
    </row>
    <row r="708" spans="13:15" x14ac:dyDescent="0.4">
      <c r="M708" s="785"/>
      <c r="N708" s="785"/>
      <c r="O708" s="785"/>
    </row>
    <row r="709" spans="13:15" x14ac:dyDescent="0.4">
      <c r="M709" s="785"/>
      <c r="N709" s="785"/>
      <c r="O709" s="785"/>
    </row>
    <row r="710" spans="13:15" x14ac:dyDescent="0.4">
      <c r="M710" s="785"/>
      <c r="N710" s="785"/>
      <c r="O710" s="785"/>
    </row>
    <row r="711" spans="13:15" x14ac:dyDescent="0.4">
      <c r="M711" s="785"/>
      <c r="N711" s="785"/>
      <c r="O711" s="785"/>
    </row>
    <row r="712" spans="13:15" x14ac:dyDescent="0.4">
      <c r="M712" s="785"/>
      <c r="N712" s="785"/>
      <c r="O712" s="785"/>
    </row>
    <row r="713" spans="13:15" x14ac:dyDescent="0.4">
      <c r="M713" s="785"/>
      <c r="N713" s="785"/>
      <c r="O713" s="785"/>
    </row>
    <row r="714" spans="13:15" x14ac:dyDescent="0.4">
      <c r="M714" s="785"/>
      <c r="N714" s="785"/>
      <c r="O714" s="785"/>
    </row>
    <row r="715" spans="13:15" x14ac:dyDescent="0.4">
      <c r="M715" s="785"/>
      <c r="N715" s="785"/>
      <c r="O715" s="785"/>
    </row>
    <row r="716" spans="13:15" x14ac:dyDescent="0.4">
      <c r="M716" s="785"/>
      <c r="N716" s="785"/>
      <c r="O716" s="785"/>
    </row>
    <row r="717" spans="13:15" x14ac:dyDescent="0.4">
      <c r="M717" s="785"/>
      <c r="N717" s="785"/>
      <c r="O717" s="785"/>
    </row>
    <row r="718" spans="13:15" x14ac:dyDescent="0.4">
      <c r="M718" s="785"/>
      <c r="N718" s="785"/>
      <c r="O718" s="785"/>
    </row>
    <row r="719" spans="13:15" x14ac:dyDescent="0.4">
      <c r="M719" s="785"/>
      <c r="N719" s="785"/>
      <c r="O719" s="785"/>
    </row>
    <row r="720" spans="13:15" x14ac:dyDescent="0.4">
      <c r="M720" s="785"/>
      <c r="N720" s="785"/>
      <c r="O720" s="785"/>
    </row>
    <row r="721" spans="13:15" x14ac:dyDescent="0.4">
      <c r="M721" s="785"/>
      <c r="N721" s="785"/>
      <c r="O721" s="785"/>
    </row>
    <row r="722" spans="13:15" x14ac:dyDescent="0.4">
      <c r="M722" s="785"/>
      <c r="N722" s="785"/>
      <c r="O722" s="785"/>
    </row>
    <row r="723" spans="13:15" x14ac:dyDescent="0.4">
      <c r="M723" s="785"/>
      <c r="N723" s="785"/>
      <c r="O723" s="785"/>
    </row>
    <row r="724" spans="13:15" x14ac:dyDescent="0.4">
      <c r="M724" s="785"/>
      <c r="N724" s="785"/>
      <c r="O724" s="785"/>
    </row>
    <row r="725" spans="13:15" x14ac:dyDescent="0.4">
      <c r="M725" s="785"/>
      <c r="N725" s="785"/>
      <c r="O725" s="785"/>
    </row>
    <row r="726" spans="13:15" x14ac:dyDescent="0.4">
      <c r="M726" s="785"/>
      <c r="N726" s="785"/>
      <c r="O726" s="785"/>
    </row>
    <row r="727" spans="13:15" x14ac:dyDescent="0.4">
      <c r="M727" s="785"/>
      <c r="N727" s="785"/>
      <c r="O727" s="785"/>
    </row>
    <row r="728" spans="13:15" x14ac:dyDescent="0.4">
      <c r="M728" s="785"/>
      <c r="N728" s="785"/>
      <c r="O728" s="785"/>
    </row>
    <row r="729" spans="13:15" x14ac:dyDescent="0.4">
      <c r="M729" s="785"/>
      <c r="N729" s="785"/>
      <c r="O729" s="785"/>
    </row>
    <row r="730" spans="13:15" x14ac:dyDescent="0.4">
      <c r="M730" s="785"/>
      <c r="N730" s="785"/>
      <c r="O730" s="785"/>
    </row>
    <row r="731" spans="13:15" x14ac:dyDescent="0.4">
      <c r="M731" s="785"/>
      <c r="N731" s="785"/>
      <c r="O731" s="785"/>
    </row>
    <row r="732" spans="13:15" x14ac:dyDescent="0.4">
      <c r="M732" s="785"/>
      <c r="N732" s="785"/>
      <c r="O732" s="785"/>
    </row>
    <row r="733" spans="13:15" x14ac:dyDescent="0.4">
      <c r="M733" s="785"/>
      <c r="N733" s="785"/>
      <c r="O733" s="785"/>
    </row>
    <row r="734" spans="13:15" x14ac:dyDescent="0.4">
      <c r="M734" s="785"/>
      <c r="N734" s="785"/>
      <c r="O734" s="785"/>
    </row>
    <row r="735" spans="13:15" x14ac:dyDescent="0.4">
      <c r="M735" s="785"/>
      <c r="N735" s="785"/>
      <c r="O735" s="785"/>
    </row>
    <row r="736" spans="13:15" x14ac:dyDescent="0.4">
      <c r="M736" s="785"/>
      <c r="N736" s="785"/>
      <c r="O736" s="785"/>
    </row>
    <row r="737" spans="13:15" x14ac:dyDescent="0.4">
      <c r="M737" s="785"/>
      <c r="N737" s="785"/>
      <c r="O737" s="785"/>
    </row>
    <row r="738" spans="13:15" x14ac:dyDescent="0.4">
      <c r="M738" s="785"/>
      <c r="N738" s="785"/>
      <c r="O738" s="785"/>
    </row>
    <row r="739" spans="13:15" x14ac:dyDescent="0.4">
      <c r="M739" s="785"/>
      <c r="N739" s="785"/>
      <c r="O739" s="785"/>
    </row>
    <row r="740" spans="13:15" x14ac:dyDescent="0.4">
      <c r="M740" s="785"/>
      <c r="N740" s="785"/>
      <c r="O740" s="785"/>
    </row>
    <row r="741" spans="13:15" x14ac:dyDescent="0.4">
      <c r="M741" s="785"/>
      <c r="N741" s="785"/>
      <c r="O741" s="785"/>
    </row>
    <row r="742" spans="13:15" x14ac:dyDescent="0.4">
      <c r="M742" s="785"/>
      <c r="N742" s="785"/>
      <c r="O742" s="785"/>
    </row>
    <row r="743" spans="13:15" x14ac:dyDescent="0.4">
      <c r="M743" s="785"/>
      <c r="N743" s="785"/>
      <c r="O743" s="785"/>
    </row>
    <row r="744" spans="13:15" x14ac:dyDescent="0.4">
      <c r="M744" s="785"/>
      <c r="N744" s="785"/>
      <c r="O744" s="785"/>
    </row>
    <row r="745" spans="13:15" x14ac:dyDescent="0.4">
      <c r="M745" s="785"/>
      <c r="N745" s="785"/>
      <c r="O745" s="785"/>
    </row>
    <row r="746" spans="13:15" x14ac:dyDescent="0.4">
      <c r="M746" s="785"/>
      <c r="N746" s="785"/>
      <c r="O746" s="785"/>
    </row>
    <row r="747" spans="13:15" x14ac:dyDescent="0.4">
      <c r="M747" s="785"/>
      <c r="N747" s="785"/>
      <c r="O747" s="785"/>
    </row>
    <row r="748" spans="13:15" x14ac:dyDescent="0.4">
      <c r="M748" s="785"/>
      <c r="N748" s="785"/>
      <c r="O748" s="785"/>
    </row>
    <row r="749" spans="13:15" x14ac:dyDescent="0.4">
      <c r="M749" s="785"/>
      <c r="N749" s="785"/>
      <c r="O749" s="785"/>
    </row>
    <row r="750" spans="13:15" x14ac:dyDescent="0.4">
      <c r="M750" s="785"/>
      <c r="N750" s="785"/>
      <c r="O750" s="785"/>
    </row>
    <row r="751" spans="13:15" x14ac:dyDescent="0.4">
      <c r="M751" s="785"/>
      <c r="N751" s="785"/>
      <c r="O751" s="785"/>
    </row>
    <row r="752" spans="13:15" x14ac:dyDescent="0.4">
      <c r="M752" s="785"/>
      <c r="N752" s="785"/>
      <c r="O752" s="785"/>
    </row>
    <row r="753" spans="13:15" x14ac:dyDescent="0.4">
      <c r="M753" s="785"/>
      <c r="N753" s="785"/>
      <c r="O753" s="785"/>
    </row>
    <row r="754" spans="13:15" x14ac:dyDescent="0.4">
      <c r="M754" s="785"/>
      <c r="N754" s="785"/>
      <c r="O754" s="785"/>
    </row>
    <row r="755" spans="13:15" x14ac:dyDescent="0.4">
      <c r="M755" s="785"/>
      <c r="N755" s="785"/>
      <c r="O755" s="785"/>
    </row>
    <row r="756" spans="13:15" x14ac:dyDescent="0.4">
      <c r="M756" s="785"/>
      <c r="N756" s="785"/>
      <c r="O756" s="785"/>
    </row>
    <row r="757" spans="13:15" x14ac:dyDescent="0.4">
      <c r="M757" s="785"/>
      <c r="N757" s="785"/>
      <c r="O757" s="785"/>
    </row>
    <row r="758" spans="13:15" x14ac:dyDescent="0.4">
      <c r="M758" s="785"/>
      <c r="N758" s="785"/>
      <c r="O758" s="785"/>
    </row>
    <row r="759" spans="13:15" x14ac:dyDescent="0.4">
      <c r="M759" s="785"/>
      <c r="N759" s="785"/>
      <c r="O759" s="785"/>
    </row>
    <row r="760" spans="13:15" x14ac:dyDescent="0.4">
      <c r="M760" s="785"/>
      <c r="N760" s="785"/>
      <c r="O760" s="785"/>
    </row>
    <row r="761" spans="13:15" x14ac:dyDescent="0.4">
      <c r="M761" s="785"/>
      <c r="N761" s="785"/>
      <c r="O761" s="785"/>
    </row>
    <row r="762" spans="13:15" x14ac:dyDescent="0.4">
      <c r="M762" s="785"/>
      <c r="N762" s="785"/>
      <c r="O762" s="785"/>
    </row>
    <row r="763" spans="13:15" x14ac:dyDescent="0.4">
      <c r="M763" s="785"/>
      <c r="N763" s="785"/>
      <c r="O763" s="785"/>
    </row>
    <row r="764" spans="13:15" x14ac:dyDescent="0.4">
      <c r="M764" s="785"/>
      <c r="N764" s="785"/>
      <c r="O764" s="785"/>
    </row>
    <row r="765" spans="13:15" x14ac:dyDescent="0.4">
      <c r="M765" s="785"/>
      <c r="N765" s="785"/>
      <c r="O765" s="785"/>
    </row>
    <row r="766" spans="13:15" x14ac:dyDescent="0.4">
      <c r="M766" s="785"/>
      <c r="N766" s="785"/>
      <c r="O766" s="785"/>
    </row>
    <row r="767" spans="13:15" x14ac:dyDescent="0.4">
      <c r="M767" s="785"/>
      <c r="N767" s="785"/>
      <c r="O767" s="785"/>
    </row>
    <row r="768" spans="13:15" x14ac:dyDescent="0.4">
      <c r="M768" s="785"/>
      <c r="N768" s="785"/>
      <c r="O768" s="785"/>
    </row>
    <row r="769" spans="13:15" x14ac:dyDescent="0.4">
      <c r="M769" s="785"/>
      <c r="N769" s="785"/>
      <c r="O769" s="785"/>
    </row>
    <row r="770" spans="13:15" x14ac:dyDescent="0.4">
      <c r="M770" s="785"/>
      <c r="N770" s="785"/>
      <c r="O770" s="785"/>
    </row>
    <row r="771" spans="13:15" x14ac:dyDescent="0.4">
      <c r="M771" s="785"/>
      <c r="N771" s="785"/>
      <c r="O771" s="785"/>
    </row>
    <row r="772" spans="13:15" x14ac:dyDescent="0.4">
      <c r="M772" s="785"/>
      <c r="N772" s="785"/>
      <c r="O772" s="785"/>
    </row>
    <row r="773" spans="13:15" x14ac:dyDescent="0.4">
      <c r="M773" s="785"/>
      <c r="N773" s="785"/>
      <c r="O773" s="785"/>
    </row>
    <row r="774" spans="13:15" x14ac:dyDescent="0.4">
      <c r="M774" s="785"/>
      <c r="N774" s="785"/>
      <c r="O774" s="785"/>
    </row>
    <row r="775" spans="13:15" x14ac:dyDescent="0.4">
      <c r="M775" s="785"/>
      <c r="N775" s="785"/>
      <c r="O775" s="785"/>
    </row>
    <row r="776" spans="13:15" x14ac:dyDescent="0.4">
      <c r="M776" s="785"/>
      <c r="N776" s="785"/>
      <c r="O776" s="785"/>
    </row>
    <row r="777" spans="13:15" x14ac:dyDescent="0.4">
      <c r="M777" s="785"/>
      <c r="N777" s="785"/>
      <c r="O777" s="785"/>
    </row>
    <row r="778" spans="13:15" x14ac:dyDescent="0.4">
      <c r="M778" s="785"/>
      <c r="N778" s="785"/>
      <c r="O778" s="785"/>
    </row>
    <row r="779" spans="13:15" x14ac:dyDescent="0.4">
      <c r="M779" s="785"/>
      <c r="N779" s="785"/>
      <c r="O779" s="785"/>
    </row>
    <row r="780" spans="13:15" x14ac:dyDescent="0.4">
      <c r="M780" s="785"/>
      <c r="N780" s="785"/>
      <c r="O780" s="785"/>
    </row>
    <row r="781" spans="13:15" x14ac:dyDescent="0.4">
      <c r="M781" s="785"/>
      <c r="N781" s="785"/>
      <c r="O781" s="785"/>
    </row>
    <row r="782" spans="13:15" x14ac:dyDescent="0.4">
      <c r="M782" s="785"/>
      <c r="N782" s="785"/>
      <c r="O782" s="785"/>
    </row>
    <row r="783" spans="13:15" x14ac:dyDescent="0.4">
      <c r="M783" s="785"/>
      <c r="N783" s="785"/>
      <c r="O783" s="785"/>
    </row>
    <row r="784" spans="13:15" x14ac:dyDescent="0.4">
      <c r="M784" s="785"/>
      <c r="N784" s="785"/>
      <c r="O784" s="785"/>
    </row>
    <row r="785" spans="13:15" x14ac:dyDescent="0.4">
      <c r="M785" s="785"/>
      <c r="N785" s="785"/>
      <c r="O785" s="785"/>
    </row>
    <row r="786" spans="13:15" x14ac:dyDescent="0.4">
      <c r="M786" s="785"/>
      <c r="N786" s="785"/>
      <c r="O786" s="785"/>
    </row>
    <row r="787" spans="13:15" x14ac:dyDescent="0.4">
      <c r="M787" s="785"/>
      <c r="N787" s="785"/>
      <c r="O787" s="785"/>
    </row>
    <row r="788" spans="13:15" x14ac:dyDescent="0.4">
      <c r="M788" s="785"/>
      <c r="N788" s="785"/>
      <c r="O788" s="785"/>
    </row>
    <row r="789" spans="13:15" x14ac:dyDescent="0.4">
      <c r="M789" s="785"/>
      <c r="N789" s="785"/>
      <c r="O789" s="785"/>
    </row>
    <row r="790" spans="13:15" x14ac:dyDescent="0.4">
      <c r="M790" s="785"/>
      <c r="N790" s="785"/>
      <c r="O790" s="785"/>
    </row>
    <row r="791" spans="13:15" x14ac:dyDescent="0.4">
      <c r="M791" s="785"/>
      <c r="N791" s="785"/>
      <c r="O791" s="785"/>
    </row>
    <row r="792" spans="13:15" x14ac:dyDescent="0.4">
      <c r="M792" s="785"/>
      <c r="N792" s="785"/>
      <c r="O792" s="785"/>
    </row>
    <row r="793" spans="13:15" x14ac:dyDescent="0.4">
      <c r="M793" s="785"/>
      <c r="N793" s="785"/>
      <c r="O793" s="785"/>
    </row>
    <row r="794" spans="13:15" x14ac:dyDescent="0.4">
      <c r="M794" s="785"/>
      <c r="N794" s="785"/>
      <c r="O794" s="785"/>
    </row>
    <row r="795" spans="13:15" x14ac:dyDescent="0.4">
      <c r="M795" s="785"/>
      <c r="N795" s="785"/>
      <c r="O795" s="785"/>
    </row>
    <row r="796" spans="13:15" x14ac:dyDescent="0.4">
      <c r="M796" s="785"/>
      <c r="N796" s="785"/>
      <c r="O796" s="785"/>
    </row>
    <row r="797" spans="13:15" x14ac:dyDescent="0.4">
      <c r="M797" s="785"/>
      <c r="N797" s="785"/>
      <c r="O797" s="785"/>
    </row>
    <row r="798" spans="13:15" x14ac:dyDescent="0.4">
      <c r="M798" s="785"/>
      <c r="N798" s="785"/>
      <c r="O798" s="785"/>
    </row>
    <row r="799" spans="13:15" x14ac:dyDescent="0.4">
      <c r="M799" s="785"/>
      <c r="N799" s="785"/>
      <c r="O799" s="785"/>
    </row>
    <row r="800" spans="13:15" x14ac:dyDescent="0.4">
      <c r="M800" s="785"/>
      <c r="N800" s="785"/>
      <c r="O800" s="785"/>
    </row>
    <row r="801" spans="13:15" x14ac:dyDescent="0.4">
      <c r="M801" s="785"/>
      <c r="N801" s="785"/>
      <c r="O801" s="785"/>
    </row>
    <row r="802" spans="13:15" x14ac:dyDescent="0.4">
      <c r="M802" s="785"/>
      <c r="N802" s="785"/>
      <c r="O802" s="785"/>
    </row>
    <row r="803" spans="13:15" x14ac:dyDescent="0.4">
      <c r="M803" s="785"/>
      <c r="N803" s="785"/>
      <c r="O803" s="785"/>
    </row>
    <row r="804" spans="13:15" x14ac:dyDescent="0.4">
      <c r="M804" s="785"/>
      <c r="N804" s="785"/>
      <c r="O804" s="785"/>
    </row>
    <row r="805" spans="13:15" x14ac:dyDescent="0.4">
      <c r="M805" s="785"/>
      <c r="N805" s="785"/>
      <c r="O805" s="785"/>
    </row>
    <row r="806" spans="13:15" x14ac:dyDescent="0.4">
      <c r="M806" s="785"/>
      <c r="N806" s="785"/>
      <c r="O806" s="785"/>
    </row>
    <row r="807" spans="13:15" x14ac:dyDescent="0.4">
      <c r="M807" s="785"/>
      <c r="N807" s="785"/>
      <c r="O807" s="785"/>
    </row>
    <row r="808" spans="13:15" x14ac:dyDescent="0.4">
      <c r="M808" s="785"/>
      <c r="N808" s="785"/>
      <c r="O808" s="785"/>
    </row>
    <row r="809" spans="13:15" x14ac:dyDescent="0.4">
      <c r="M809" s="785"/>
      <c r="N809" s="785"/>
      <c r="O809" s="785"/>
    </row>
    <row r="810" spans="13:15" x14ac:dyDescent="0.4">
      <c r="M810" s="785"/>
      <c r="N810" s="785"/>
      <c r="O810" s="785"/>
    </row>
    <row r="811" spans="13:15" x14ac:dyDescent="0.4">
      <c r="M811" s="785"/>
      <c r="N811" s="785"/>
      <c r="O811" s="785"/>
    </row>
    <row r="812" spans="13:15" x14ac:dyDescent="0.4">
      <c r="M812" s="785"/>
      <c r="N812" s="785"/>
      <c r="O812" s="785"/>
    </row>
    <row r="813" spans="13:15" x14ac:dyDescent="0.4">
      <c r="M813" s="785"/>
      <c r="N813" s="785"/>
      <c r="O813" s="785"/>
    </row>
    <row r="814" spans="13:15" x14ac:dyDescent="0.4">
      <c r="M814" s="785"/>
      <c r="N814" s="785"/>
      <c r="O814" s="785"/>
    </row>
    <row r="815" spans="13:15" x14ac:dyDescent="0.4">
      <c r="M815" s="785"/>
      <c r="N815" s="785"/>
      <c r="O815" s="785"/>
    </row>
    <row r="816" spans="13:15" x14ac:dyDescent="0.4">
      <c r="M816" s="785"/>
      <c r="N816" s="785"/>
      <c r="O816" s="785"/>
    </row>
    <row r="817" spans="13:15" x14ac:dyDescent="0.4">
      <c r="M817" s="785"/>
      <c r="N817" s="785"/>
      <c r="O817" s="785"/>
    </row>
    <row r="818" spans="13:15" x14ac:dyDescent="0.4">
      <c r="M818" s="785"/>
      <c r="N818" s="785"/>
      <c r="O818" s="785"/>
    </row>
    <row r="819" spans="13:15" x14ac:dyDescent="0.4">
      <c r="M819" s="785"/>
      <c r="N819" s="785"/>
      <c r="O819" s="785"/>
    </row>
    <row r="820" spans="13:15" x14ac:dyDescent="0.4">
      <c r="M820" s="785"/>
      <c r="N820" s="785"/>
      <c r="O820" s="785"/>
    </row>
    <row r="821" spans="13:15" x14ac:dyDescent="0.4">
      <c r="M821" s="785"/>
      <c r="N821" s="785"/>
      <c r="O821" s="785"/>
    </row>
    <row r="822" spans="13:15" x14ac:dyDescent="0.4">
      <c r="M822" s="785"/>
      <c r="N822" s="785"/>
      <c r="O822" s="785"/>
    </row>
    <row r="823" spans="13:15" x14ac:dyDescent="0.4">
      <c r="M823" s="785"/>
      <c r="N823" s="785"/>
      <c r="O823" s="785"/>
    </row>
    <row r="824" spans="13:15" x14ac:dyDescent="0.4">
      <c r="M824" s="785"/>
      <c r="N824" s="785"/>
      <c r="O824" s="785"/>
    </row>
    <row r="825" spans="13:15" x14ac:dyDescent="0.4">
      <c r="M825" s="785"/>
      <c r="N825" s="785"/>
      <c r="O825" s="785"/>
    </row>
    <row r="826" spans="13:15" x14ac:dyDescent="0.4">
      <c r="M826" s="785"/>
      <c r="N826" s="785"/>
      <c r="O826" s="785"/>
    </row>
    <row r="827" spans="13:15" x14ac:dyDescent="0.4">
      <c r="M827" s="785"/>
      <c r="N827" s="785"/>
      <c r="O827" s="785"/>
    </row>
    <row r="828" spans="13:15" x14ac:dyDescent="0.4">
      <c r="M828" s="785"/>
      <c r="N828" s="785"/>
      <c r="O828" s="785"/>
    </row>
    <row r="829" spans="13:15" x14ac:dyDescent="0.4">
      <c r="M829" s="785"/>
      <c r="N829" s="785"/>
      <c r="O829" s="785"/>
    </row>
    <row r="830" spans="13:15" x14ac:dyDescent="0.4">
      <c r="M830" s="785"/>
      <c r="N830" s="785"/>
      <c r="O830" s="785"/>
    </row>
    <row r="831" spans="13:15" x14ac:dyDescent="0.4">
      <c r="M831" s="785"/>
      <c r="N831" s="785"/>
      <c r="O831" s="785"/>
    </row>
    <row r="832" spans="13:15" x14ac:dyDescent="0.4">
      <c r="M832" s="785"/>
      <c r="N832" s="785"/>
      <c r="O832" s="785"/>
    </row>
    <row r="833" spans="13:15" x14ac:dyDescent="0.4">
      <c r="M833" s="785"/>
      <c r="N833" s="785"/>
      <c r="O833" s="785"/>
    </row>
    <row r="834" spans="13:15" x14ac:dyDescent="0.4">
      <c r="M834" s="785"/>
      <c r="N834" s="785"/>
      <c r="O834" s="785"/>
    </row>
    <row r="835" spans="13:15" x14ac:dyDescent="0.4">
      <c r="M835" s="785"/>
      <c r="N835" s="785"/>
      <c r="O835" s="785"/>
    </row>
    <row r="836" spans="13:15" x14ac:dyDescent="0.4">
      <c r="M836" s="785"/>
      <c r="N836" s="785"/>
      <c r="O836" s="785"/>
    </row>
    <row r="837" spans="13:15" x14ac:dyDescent="0.4">
      <c r="M837" s="785"/>
      <c r="N837" s="785"/>
      <c r="O837" s="785"/>
    </row>
    <row r="838" spans="13:15" x14ac:dyDescent="0.4">
      <c r="M838" s="785"/>
      <c r="N838" s="785"/>
      <c r="O838" s="785"/>
    </row>
    <row r="839" spans="13:15" x14ac:dyDescent="0.4">
      <c r="M839" s="785"/>
      <c r="N839" s="785"/>
      <c r="O839" s="785"/>
    </row>
    <row r="840" spans="13:15" x14ac:dyDescent="0.4">
      <c r="M840" s="785"/>
      <c r="N840" s="785"/>
      <c r="O840" s="785"/>
    </row>
    <row r="841" spans="13:15" x14ac:dyDescent="0.4">
      <c r="M841" s="785"/>
      <c r="N841" s="785"/>
      <c r="O841" s="785"/>
    </row>
    <row r="842" spans="13:15" x14ac:dyDescent="0.4">
      <c r="M842" s="785"/>
      <c r="N842" s="785"/>
      <c r="O842" s="785"/>
    </row>
    <row r="843" spans="13:15" x14ac:dyDescent="0.4">
      <c r="M843" s="785"/>
      <c r="N843" s="785"/>
      <c r="O843" s="785"/>
    </row>
    <row r="844" spans="13:15" x14ac:dyDescent="0.4">
      <c r="M844" s="785"/>
      <c r="N844" s="785"/>
      <c r="O844" s="785"/>
    </row>
    <row r="845" spans="13:15" x14ac:dyDescent="0.4">
      <c r="M845" s="785"/>
      <c r="N845" s="785"/>
      <c r="O845" s="785"/>
    </row>
    <row r="846" spans="13:15" x14ac:dyDescent="0.4">
      <c r="M846" s="785"/>
      <c r="N846" s="785"/>
      <c r="O846" s="785"/>
    </row>
    <row r="847" spans="13:15" x14ac:dyDescent="0.4">
      <c r="M847" s="785"/>
      <c r="N847" s="785"/>
      <c r="O847" s="785"/>
    </row>
    <row r="848" spans="13:15" x14ac:dyDescent="0.4">
      <c r="M848" s="785"/>
      <c r="N848" s="785"/>
      <c r="O848" s="785"/>
    </row>
    <row r="849" spans="13:15" x14ac:dyDescent="0.4">
      <c r="M849" s="785"/>
      <c r="N849" s="785"/>
      <c r="O849" s="785"/>
    </row>
    <row r="850" spans="13:15" x14ac:dyDescent="0.4">
      <c r="M850" s="785"/>
      <c r="N850" s="785"/>
      <c r="O850" s="785"/>
    </row>
    <row r="851" spans="13:15" x14ac:dyDescent="0.4">
      <c r="M851" s="785"/>
      <c r="N851" s="785"/>
      <c r="O851" s="785"/>
    </row>
    <row r="852" spans="13:15" x14ac:dyDescent="0.4">
      <c r="M852" s="785"/>
      <c r="N852" s="785"/>
      <c r="O852" s="785"/>
    </row>
    <row r="853" spans="13:15" x14ac:dyDescent="0.4">
      <c r="M853" s="785"/>
      <c r="N853" s="785"/>
      <c r="O853" s="785"/>
    </row>
    <row r="854" spans="13:15" x14ac:dyDescent="0.4">
      <c r="M854" s="785"/>
      <c r="N854" s="785"/>
      <c r="O854" s="785"/>
    </row>
    <row r="855" spans="13:15" x14ac:dyDescent="0.4">
      <c r="M855" s="785"/>
      <c r="N855" s="785"/>
      <c r="O855" s="785"/>
    </row>
    <row r="856" spans="13:15" x14ac:dyDescent="0.4">
      <c r="M856" s="785"/>
      <c r="N856" s="785"/>
      <c r="O856" s="785"/>
    </row>
    <row r="857" spans="13:15" x14ac:dyDescent="0.4">
      <c r="M857" s="785"/>
      <c r="N857" s="785"/>
      <c r="O857" s="785"/>
    </row>
    <row r="858" spans="13:15" x14ac:dyDescent="0.4">
      <c r="M858" s="785"/>
      <c r="N858" s="785"/>
      <c r="O858" s="785"/>
    </row>
    <row r="859" spans="13:15" x14ac:dyDescent="0.4">
      <c r="M859" s="785"/>
      <c r="N859" s="785"/>
      <c r="O859" s="785"/>
    </row>
    <row r="860" spans="13:15" x14ac:dyDescent="0.4">
      <c r="M860" s="785"/>
      <c r="N860" s="785"/>
      <c r="O860" s="785"/>
    </row>
    <row r="861" spans="13:15" x14ac:dyDescent="0.4">
      <c r="M861" s="785"/>
      <c r="N861" s="785"/>
      <c r="O861" s="785"/>
    </row>
    <row r="862" spans="13:15" x14ac:dyDescent="0.4">
      <c r="M862" s="785"/>
      <c r="N862" s="785"/>
      <c r="O862" s="785"/>
    </row>
    <row r="863" spans="13:15" x14ac:dyDescent="0.4">
      <c r="M863" s="785"/>
      <c r="N863" s="785"/>
      <c r="O863" s="785"/>
    </row>
    <row r="864" spans="13:15" x14ac:dyDescent="0.4">
      <c r="M864" s="785"/>
      <c r="N864" s="785"/>
      <c r="O864" s="785"/>
    </row>
    <row r="865" spans="13:15" x14ac:dyDescent="0.4">
      <c r="M865" s="785"/>
      <c r="N865" s="785"/>
      <c r="O865" s="785"/>
    </row>
    <row r="866" spans="13:15" x14ac:dyDescent="0.4">
      <c r="M866" s="785"/>
      <c r="N866" s="785"/>
      <c r="O866" s="785"/>
    </row>
    <row r="867" spans="13:15" x14ac:dyDescent="0.4">
      <c r="M867" s="785"/>
      <c r="N867" s="785"/>
      <c r="O867" s="785"/>
    </row>
    <row r="868" spans="13:15" x14ac:dyDescent="0.4">
      <c r="M868" s="785"/>
      <c r="N868" s="785"/>
      <c r="O868" s="785"/>
    </row>
    <row r="869" spans="13:15" x14ac:dyDescent="0.4">
      <c r="M869" s="785"/>
      <c r="N869" s="785"/>
      <c r="O869" s="785"/>
    </row>
    <row r="870" spans="13:15" x14ac:dyDescent="0.4">
      <c r="M870" s="785"/>
      <c r="N870" s="785"/>
      <c r="O870" s="785"/>
    </row>
    <row r="871" spans="13:15" x14ac:dyDescent="0.4">
      <c r="M871" s="785"/>
      <c r="N871" s="785"/>
      <c r="O871" s="785"/>
    </row>
    <row r="872" spans="13:15" x14ac:dyDescent="0.4">
      <c r="M872" s="785"/>
      <c r="N872" s="785"/>
      <c r="O872" s="785"/>
    </row>
    <row r="873" spans="13:15" x14ac:dyDescent="0.4">
      <c r="M873" s="785"/>
      <c r="N873" s="785"/>
      <c r="O873" s="785"/>
    </row>
    <row r="874" spans="13:15" x14ac:dyDescent="0.4">
      <c r="M874" s="785"/>
      <c r="N874" s="785"/>
      <c r="O874" s="785"/>
    </row>
    <row r="875" spans="13:15" x14ac:dyDescent="0.4">
      <c r="M875" s="785"/>
      <c r="N875" s="785"/>
      <c r="O875" s="785"/>
    </row>
    <row r="876" spans="13:15" x14ac:dyDescent="0.4">
      <c r="M876" s="785"/>
      <c r="N876" s="785"/>
      <c r="O876" s="785"/>
    </row>
    <row r="877" spans="13:15" x14ac:dyDescent="0.4">
      <c r="M877" s="785"/>
      <c r="N877" s="785"/>
      <c r="O877" s="785"/>
    </row>
    <row r="878" spans="13:15" x14ac:dyDescent="0.4">
      <c r="M878" s="785"/>
      <c r="N878" s="785"/>
      <c r="O878" s="785"/>
    </row>
    <row r="879" spans="13:15" x14ac:dyDescent="0.4">
      <c r="M879" s="785"/>
      <c r="N879" s="785"/>
      <c r="O879" s="785"/>
    </row>
    <row r="880" spans="13:15" x14ac:dyDescent="0.4">
      <c r="M880" s="785"/>
      <c r="N880" s="785"/>
      <c r="O880" s="785"/>
    </row>
    <row r="881" spans="13:15" x14ac:dyDescent="0.4">
      <c r="M881" s="785"/>
      <c r="N881" s="785"/>
      <c r="O881" s="785"/>
    </row>
    <row r="882" spans="13:15" x14ac:dyDescent="0.4">
      <c r="M882" s="785"/>
      <c r="N882" s="785"/>
      <c r="O882" s="785"/>
    </row>
    <row r="883" spans="13:15" x14ac:dyDescent="0.4">
      <c r="M883" s="785"/>
      <c r="N883" s="785"/>
      <c r="O883" s="785"/>
    </row>
    <row r="884" spans="13:15" x14ac:dyDescent="0.4">
      <c r="M884" s="785"/>
      <c r="N884" s="785"/>
      <c r="O884" s="785"/>
    </row>
    <row r="885" spans="13:15" x14ac:dyDescent="0.4">
      <c r="M885" s="785"/>
      <c r="N885" s="785"/>
      <c r="O885" s="785"/>
    </row>
    <row r="886" spans="13:15" x14ac:dyDescent="0.4">
      <c r="M886" s="785"/>
      <c r="N886" s="785"/>
      <c r="O886" s="785"/>
    </row>
    <row r="887" spans="13:15" x14ac:dyDescent="0.4">
      <c r="M887" s="785"/>
      <c r="N887" s="785"/>
      <c r="O887" s="785"/>
    </row>
    <row r="888" spans="13:15" x14ac:dyDescent="0.4">
      <c r="M888" s="785"/>
      <c r="N888" s="785"/>
      <c r="O888" s="785"/>
    </row>
    <row r="889" spans="13:15" x14ac:dyDescent="0.4">
      <c r="M889" s="785"/>
      <c r="N889" s="785"/>
      <c r="O889" s="785"/>
    </row>
    <row r="890" spans="13:15" x14ac:dyDescent="0.4">
      <c r="M890" s="785"/>
      <c r="N890" s="785"/>
      <c r="O890" s="785"/>
    </row>
    <row r="891" spans="13:15" x14ac:dyDescent="0.4">
      <c r="M891" s="785"/>
      <c r="N891" s="785"/>
      <c r="O891" s="785"/>
    </row>
    <row r="892" spans="13:15" x14ac:dyDescent="0.4">
      <c r="M892" s="785"/>
      <c r="N892" s="785"/>
      <c r="O892" s="785"/>
    </row>
    <row r="893" spans="13:15" x14ac:dyDescent="0.4">
      <c r="M893" s="785"/>
      <c r="N893" s="785"/>
      <c r="O893" s="785"/>
    </row>
    <row r="894" spans="13:15" x14ac:dyDescent="0.4">
      <c r="M894" s="785"/>
      <c r="N894" s="785"/>
      <c r="O894" s="785"/>
    </row>
    <row r="895" spans="13:15" x14ac:dyDescent="0.4">
      <c r="M895" s="785"/>
      <c r="N895" s="785"/>
      <c r="O895" s="785"/>
    </row>
    <row r="896" spans="13:15" x14ac:dyDescent="0.4">
      <c r="M896" s="785"/>
      <c r="N896" s="785"/>
      <c r="O896" s="785"/>
    </row>
    <row r="897" spans="13:15" x14ac:dyDescent="0.4">
      <c r="M897" s="785"/>
      <c r="N897" s="785"/>
      <c r="O897" s="785"/>
    </row>
    <row r="898" spans="13:15" x14ac:dyDescent="0.4">
      <c r="M898" s="785"/>
      <c r="N898" s="785"/>
      <c r="O898" s="785"/>
    </row>
    <row r="899" spans="13:15" x14ac:dyDescent="0.4">
      <c r="M899" s="785"/>
      <c r="N899" s="785"/>
      <c r="O899" s="785"/>
    </row>
    <row r="900" spans="13:15" x14ac:dyDescent="0.4">
      <c r="M900" s="785"/>
      <c r="N900" s="785"/>
      <c r="O900" s="785"/>
    </row>
    <row r="901" spans="13:15" x14ac:dyDescent="0.4">
      <c r="M901" s="785"/>
      <c r="N901" s="785"/>
      <c r="O901" s="785"/>
    </row>
    <row r="902" spans="13:15" x14ac:dyDescent="0.4">
      <c r="M902" s="785"/>
      <c r="N902" s="785"/>
      <c r="O902" s="785"/>
    </row>
    <row r="903" spans="13:15" x14ac:dyDescent="0.4">
      <c r="M903" s="785"/>
      <c r="N903" s="785"/>
      <c r="O903" s="785"/>
    </row>
    <row r="904" spans="13:15" x14ac:dyDescent="0.4">
      <c r="M904" s="785"/>
      <c r="N904" s="785"/>
      <c r="O904" s="785"/>
    </row>
    <row r="905" spans="13:15" x14ac:dyDescent="0.4">
      <c r="M905" s="785"/>
      <c r="N905" s="785"/>
      <c r="O905" s="785"/>
    </row>
    <row r="906" spans="13:15" x14ac:dyDescent="0.4">
      <c r="M906" s="785"/>
      <c r="N906" s="785"/>
      <c r="O906" s="785"/>
    </row>
    <row r="907" spans="13:15" x14ac:dyDescent="0.4">
      <c r="M907" s="785"/>
      <c r="N907" s="785"/>
      <c r="O907" s="785"/>
    </row>
    <row r="908" spans="13:15" x14ac:dyDescent="0.4">
      <c r="M908" s="785"/>
      <c r="N908" s="785"/>
      <c r="O908" s="785"/>
    </row>
    <row r="909" spans="13:15" x14ac:dyDescent="0.4">
      <c r="M909" s="785"/>
      <c r="N909" s="785"/>
      <c r="O909" s="785"/>
    </row>
    <row r="910" spans="13:15" x14ac:dyDescent="0.4">
      <c r="M910" s="785"/>
      <c r="N910" s="785"/>
      <c r="O910" s="785"/>
    </row>
    <row r="911" spans="13:15" x14ac:dyDescent="0.4">
      <c r="M911" s="785"/>
      <c r="N911" s="785"/>
      <c r="O911" s="785"/>
    </row>
    <row r="912" spans="13:15" x14ac:dyDescent="0.4">
      <c r="M912" s="785"/>
      <c r="N912" s="785"/>
      <c r="O912" s="785"/>
    </row>
    <row r="913" spans="13:15" x14ac:dyDescent="0.4">
      <c r="M913" s="785"/>
      <c r="N913" s="785"/>
      <c r="O913" s="785"/>
    </row>
    <row r="914" spans="13:15" x14ac:dyDescent="0.4">
      <c r="M914" s="785"/>
      <c r="N914" s="785"/>
      <c r="O914" s="785"/>
    </row>
    <row r="915" spans="13:15" x14ac:dyDescent="0.4">
      <c r="M915" s="785"/>
      <c r="N915" s="785"/>
      <c r="O915" s="785"/>
    </row>
    <row r="916" spans="13:15" x14ac:dyDescent="0.4">
      <c r="M916" s="785"/>
      <c r="N916" s="785"/>
      <c r="O916" s="785"/>
    </row>
    <row r="917" spans="13:15" x14ac:dyDescent="0.4">
      <c r="M917" s="785"/>
      <c r="N917" s="785"/>
      <c r="O917" s="785"/>
    </row>
    <row r="918" spans="13:15" x14ac:dyDescent="0.4">
      <c r="M918" s="785"/>
      <c r="N918" s="785"/>
      <c r="O918" s="785"/>
    </row>
    <row r="919" spans="13:15" x14ac:dyDescent="0.4">
      <c r="M919" s="785"/>
      <c r="N919" s="785"/>
      <c r="O919" s="785"/>
    </row>
    <row r="920" spans="13:15" x14ac:dyDescent="0.4">
      <c r="M920" s="785"/>
      <c r="N920" s="785"/>
      <c r="O920" s="785"/>
    </row>
    <row r="921" spans="13:15" x14ac:dyDescent="0.4">
      <c r="M921" s="785"/>
      <c r="N921" s="785"/>
      <c r="O921" s="785"/>
    </row>
    <row r="922" spans="13:15" x14ac:dyDescent="0.4">
      <c r="M922" s="785"/>
      <c r="N922" s="785"/>
      <c r="O922" s="785"/>
    </row>
    <row r="923" spans="13:15" x14ac:dyDescent="0.4">
      <c r="M923" s="785"/>
      <c r="N923" s="785"/>
      <c r="O923" s="785"/>
    </row>
    <row r="924" spans="13:15" x14ac:dyDescent="0.4">
      <c r="M924" s="785"/>
      <c r="N924" s="785"/>
      <c r="O924" s="785"/>
    </row>
    <row r="925" spans="13:15" x14ac:dyDescent="0.4">
      <c r="M925" s="785"/>
      <c r="N925" s="785"/>
      <c r="O925" s="785"/>
    </row>
    <row r="926" spans="13:15" x14ac:dyDescent="0.4">
      <c r="M926" s="785"/>
      <c r="N926" s="785"/>
      <c r="O926" s="785"/>
    </row>
    <row r="927" spans="13:15" x14ac:dyDescent="0.4">
      <c r="M927" s="785"/>
      <c r="N927" s="785"/>
      <c r="O927" s="785"/>
    </row>
    <row r="928" spans="13:15" x14ac:dyDescent="0.4">
      <c r="M928" s="785"/>
      <c r="N928" s="785"/>
      <c r="O928" s="785"/>
    </row>
    <row r="929" spans="13:15" x14ac:dyDescent="0.4">
      <c r="M929" s="785"/>
      <c r="N929" s="785"/>
      <c r="O929" s="785"/>
    </row>
    <row r="930" spans="13:15" x14ac:dyDescent="0.4">
      <c r="M930" s="785"/>
      <c r="N930" s="785"/>
      <c r="O930" s="785"/>
    </row>
    <row r="931" spans="13:15" x14ac:dyDescent="0.4">
      <c r="M931" s="785"/>
      <c r="N931" s="785"/>
      <c r="O931" s="785"/>
    </row>
    <row r="932" spans="13:15" x14ac:dyDescent="0.4">
      <c r="M932" s="785"/>
      <c r="N932" s="785"/>
      <c r="O932" s="785"/>
    </row>
    <row r="933" spans="13:15" x14ac:dyDescent="0.4">
      <c r="M933" s="785"/>
      <c r="N933" s="785"/>
      <c r="O933" s="785"/>
    </row>
    <row r="934" spans="13:15" x14ac:dyDescent="0.4">
      <c r="M934" s="785"/>
      <c r="N934" s="785"/>
      <c r="O934" s="785"/>
    </row>
    <row r="935" spans="13:15" x14ac:dyDescent="0.4">
      <c r="M935" s="785"/>
      <c r="N935" s="785"/>
      <c r="O935" s="785"/>
    </row>
    <row r="936" spans="13:15" x14ac:dyDescent="0.4">
      <c r="M936" s="785"/>
      <c r="N936" s="785"/>
      <c r="O936" s="785"/>
    </row>
    <row r="937" spans="13:15" x14ac:dyDescent="0.4">
      <c r="M937" s="785"/>
      <c r="N937" s="785"/>
      <c r="O937" s="785"/>
    </row>
    <row r="938" spans="13:15" x14ac:dyDescent="0.4">
      <c r="M938" s="785"/>
      <c r="N938" s="785"/>
      <c r="O938" s="785"/>
    </row>
    <row r="939" spans="13:15" x14ac:dyDescent="0.4">
      <c r="M939" s="785"/>
      <c r="N939" s="785"/>
      <c r="O939" s="785"/>
    </row>
    <row r="940" spans="13:15" x14ac:dyDescent="0.4">
      <c r="M940" s="785"/>
      <c r="N940" s="785"/>
      <c r="O940" s="785"/>
    </row>
    <row r="941" spans="13:15" x14ac:dyDescent="0.4">
      <c r="M941" s="785"/>
      <c r="N941" s="785"/>
      <c r="O941" s="785"/>
    </row>
    <row r="942" spans="13:15" x14ac:dyDescent="0.4">
      <c r="M942" s="785"/>
      <c r="N942" s="785"/>
      <c r="O942" s="785"/>
    </row>
    <row r="943" spans="13:15" x14ac:dyDescent="0.4">
      <c r="M943" s="785"/>
      <c r="N943" s="785"/>
      <c r="O943" s="785"/>
    </row>
    <row r="944" spans="13:15" x14ac:dyDescent="0.4">
      <c r="M944" s="785"/>
      <c r="N944" s="785"/>
      <c r="O944" s="785"/>
    </row>
    <row r="945" spans="13:15" x14ac:dyDescent="0.4">
      <c r="M945" s="785"/>
      <c r="N945" s="785"/>
      <c r="O945" s="785"/>
    </row>
    <row r="946" spans="13:15" x14ac:dyDescent="0.4">
      <c r="M946" s="785"/>
      <c r="N946" s="785"/>
      <c r="O946" s="785"/>
    </row>
    <row r="947" spans="13:15" x14ac:dyDescent="0.4">
      <c r="M947" s="785"/>
      <c r="N947" s="785"/>
      <c r="O947" s="785"/>
    </row>
    <row r="948" spans="13:15" x14ac:dyDescent="0.4">
      <c r="M948" s="785"/>
      <c r="N948" s="785"/>
      <c r="O948" s="785"/>
    </row>
    <row r="949" spans="13:15" x14ac:dyDescent="0.4">
      <c r="M949" s="785"/>
      <c r="N949" s="785"/>
      <c r="O949" s="785"/>
    </row>
    <row r="950" spans="13:15" x14ac:dyDescent="0.4">
      <c r="M950" s="785"/>
      <c r="N950" s="785"/>
      <c r="O950" s="785"/>
    </row>
    <row r="951" spans="13:15" x14ac:dyDescent="0.4">
      <c r="M951" s="785"/>
      <c r="N951" s="785"/>
      <c r="O951" s="785"/>
    </row>
    <row r="952" spans="13:15" x14ac:dyDescent="0.4">
      <c r="M952" s="785"/>
      <c r="N952" s="785"/>
      <c r="O952" s="785"/>
    </row>
    <row r="953" spans="13:15" x14ac:dyDescent="0.4">
      <c r="M953" s="785"/>
      <c r="N953" s="785"/>
      <c r="O953" s="785"/>
    </row>
    <row r="954" spans="13:15" x14ac:dyDescent="0.4">
      <c r="M954" s="785"/>
      <c r="N954" s="785"/>
      <c r="O954" s="785"/>
    </row>
    <row r="955" spans="13:15" x14ac:dyDescent="0.4">
      <c r="M955" s="785"/>
      <c r="N955" s="785"/>
      <c r="O955" s="785"/>
    </row>
    <row r="956" spans="13:15" x14ac:dyDescent="0.4">
      <c r="M956" s="785"/>
      <c r="N956" s="785"/>
      <c r="O956" s="785"/>
    </row>
    <row r="957" spans="13:15" x14ac:dyDescent="0.4">
      <c r="M957" s="785"/>
      <c r="N957" s="785"/>
      <c r="O957" s="785"/>
    </row>
    <row r="958" spans="13:15" x14ac:dyDescent="0.4">
      <c r="M958" s="785"/>
      <c r="N958" s="785"/>
      <c r="O958" s="785"/>
    </row>
    <row r="959" spans="13:15" x14ac:dyDescent="0.4">
      <c r="M959" s="785"/>
      <c r="N959" s="785"/>
      <c r="O959" s="785"/>
    </row>
    <row r="960" spans="13:15" x14ac:dyDescent="0.4">
      <c r="M960" s="785"/>
      <c r="N960" s="785"/>
      <c r="O960" s="785"/>
    </row>
    <row r="961" spans="13:15" x14ac:dyDescent="0.4">
      <c r="M961" s="785"/>
      <c r="N961" s="785"/>
      <c r="O961" s="785"/>
    </row>
    <row r="962" spans="13:15" x14ac:dyDescent="0.4">
      <c r="M962" s="785"/>
      <c r="N962" s="785"/>
      <c r="O962" s="785"/>
    </row>
    <row r="963" spans="13:15" x14ac:dyDescent="0.4">
      <c r="M963" s="785"/>
      <c r="N963" s="785"/>
      <c r="O963" s="785"/>
    </row>
    <row r="964" spans="13:15" x14ac:dyDescent="0.4">
      <c r="M964" s="785"/>
      <c r="N964" s="785"/>
      <c r="O964" s="785"/>
    </row>
    <row r="965" spans="13:15" x14ac:dyDescent="0.4">
      <c r="M965" s="785"/>
      <c r="N965" s="785"/>
      <c r="O965" s="785"/>
    </row>
    <row r="966" spans="13:15" x14ac:dyDescent="0.4">
      <c r="M966" s="785"/>
      <c r="N966" s="785"/>
      <c r="O966" s="785"/>
    </row>
    <row r="967" spans="13:15" x14ac:dyDescent="0.4">
      <c r="M967" s="785"/>
      <c r="N967" s="785"/>
      <c r="O967" s="785"/>
    </row>
    <row r="968" spans="13:15" x14ac:dyDescent="0.4">
      <c r="M968" s="785"/>
      <c r="N968" s="785"/>
      <c r="O968" s="785"/>
    </row>
    <row r="969" spans="13:15" x14ac:dyDescent="0.4">
      <c r="M969" s="785"/>
      <c r="N969" s="785"/>
      <c r="O969" s="785"/>
    </row>
    <row r="970" spans="13:15" x14ac:dyDescent="0.4">
      <c r="M970" s="785"/>
      <c r="N970" s="785"/>
      <c r="O970" s="785"/>
    </row>
    <row r="971" spans="13:15" x14ac:dyDescent="0.4">
      <c r="M971" s="785"/>
      <c r="N971" s="785"/>
      <c r="O971" s="785"/>
    </row>
    <row r="972" spans="13:15" x14ac:dyDescent="0.4">
      <c r="M972" s="785"/>
      <c r="N972" s="785"/>
      <c r="O972" s="785"/>
    </row>
    <row r="973" spans="13:15" x14ac:dyDescent="0.4">
      <c r="M973" s="785"/>
      <c r="N973" s="785"/>
      <c r="O973" s="785"/>
    </row>
    <row r="974" spans="13:15" x14ac:dyDescent="0.4">
      <c r="M974" s="785"/>
      <c r="N974" s="785"/>
      <c r="O974" s="785"/>
    </row>
    <row r="975" spans="13:15" x14ac:dyDescent="0.4">
      <c r="M975" s="785"/>
      <c r="N975" s="785"/>
      <c r="O975" s="785"/>
    </row>
    <row r="976" spans="13:15" x14ac:dyDescent="0.4">
      <c r="M976" s="785"/>
      <c r="N976" s="785"/>
      <c r="O976" s="785"/>
    </row>
    <row r="977" spans="13:15" x14ac:dyDescent="0.4">
      <c r="M977" s="785"/>
      <c r="N977" s="785"/>
      <c r="O977" s="785"/>
    </row>
    <row r="978" spans="13:15" x14ac:dyDescent="0.4">
      <c r="M978" s="785"/>
      <c r="N978" s="785"/>
      <c r="O978" s="785"/>
    </row>
    <row r="979" spans="13:15" x14ac:dyDescent="0.4">
      <c r="M979" s="785"/>
      <c r="N979" s="785"/>
      <c r="O979" s="785"/>
    </row>
    <row r="980" spans="13:15" x14ac:dyDescent="0.4">
      <c r="M980" s="785"/>
      <c r="N980" s="785"/>
      <c r="O980" s="785"/>
    </row>
    <row r="981" spans="13:15" x14ac:dyDescent="0.4">
      <c r="M981" s="785"/>
      <c r="N981" s="785"/>
      <c r="O981" s="785"/>
    </row>
    <row r="982" spans="13:15" x14ac:dyDescent="0.4">
      <c r="M982" s="785"/>
      <c r="N982" s="785"/>
      <c r="O982" s="785"/>
    </row>
    <row r="983" spans="13:15" x14ac:dyDescent="0.4">
      <c r="M983" s="785"/>
      <c r="N983" s="785"/>
      <c r="O983" s="785"/>
    </row>
    <row r="984" spans="13:15" x14ac:dyDescent="0.4">
      <c r="M984" s="785"/>
      <c r="N984" s="785"/>
      <c r="O984" s="785"/>
    </row>
    <row r="985" spans="13:15" x14ac:dyDescent="0.4">
      <c r="M985" s="785"/>
      <c r="N985" s="785"/>
      <c r="O985" s="785"/>
    </row>
    <row r="986" spans="13:15" x14ac:dyDescent="0.4">
      <c r="M986" s="785"/>
      <c r="N986" s="785"/>
      <c r="O986" s="785"/>
    </row>
    <row r="987" spans="13:15" x14ac:dyDescent="0.4">
      <c r="M987" s="785"/>
      <c r="N987" s="785"/>
      <c r="O987" s="785"/>
    </row>
    <row r="988" spans="13:15" x14ac:dyDescent="0.4">
      <c r="M988" s="785"/>
      <c r="N988" s="785"/>
      <c r="O988" s="785"/>
    </row>
    <row r="989" spans="13:15" x14ac:dyDescent="0.4">
      <c r="M989" s="785"/>
      <c r="N989" s="785"/>
      <c r="O989" s="785"/>
    </row>
    <row r="990" spans="13:15" x14ac:dyDescent="0.4">
      <c r="M990" s="785"/>
      <c r="N990" s="785"/>
      <c r="O990" s="785"/>
    </row>
    <row r="991" spans="13:15" x14ac:dyDescent="0.4">
      <c r="M991" s="785"/>
      <c r="N991" s="785"/>
      <c r="O991" s="785"/>
    </row>
    <row r="992" spans="13:15" x14ac:dyDescent="0.4">
      <c r="M992" s="785"/>
      <c r="N992" s="785"/>
      <c r="O992" s="785"/>
    </row>
    <row r="993" spans="13:15" x14ac:dyDescent="0.4">
      <c r="M993" s="785"/>
      <c r="N993" s="785"/>
      <c r="O993" s="785"/>
    </row>
    <row r="994" spans="13:15" x14ac:dyDescent="0.4">
      <c r="M994" s="785"/>
      <c r="N994" s="785"/>
      <c r="O994" s="785"/>
    </row>
    <row r="995" spans="13:15" x14ac:dyDescent="0.4">
      <c r="M995" s="785"/>
      <c r="N995" s="785"/>
      <c r="O995" s="785"/>
    </row>
    <row r="996" spans="13:15" x14ac:dyDescent="0.4">
      <c r="M996" s="785"/>
      <c r="N996" s="785"/>
      <c r="O996" s="785"/>
    </row>
    <row r="997" spans="13:15" x14ac:dyDescent="0.4">
      <c r="M997" s="785"/>
      <c r="N997" s="785"/>
      <c r="O997" s="785"/>
    </row>
    <row r="998" spans="13:15" x14ac:dyDescent="0.4">
      <c r="M998" s="785"/>
      <c r="N998" s="785"/>
      <c r="O998" s="785"/>
    </row>
    <row r="999" spans="13:15" x14ac:dyDescent="0.4">
      <c r="M999" s="785"/>
      <c r="N999" s="785"/>
      <c r="O999" s="785"/>
    </row>
    <row r="1000" spans="13:15" x14ac:dyDescent="0.4">
      <c r="M1000" s="785"/>
      <c r="N1000" s="785"/>
      <c r="O1000" s="785"/>
    </row>
    <row r="1001" spans="13:15" x14ac:dyDescent="0.4">
      <c r="M1001" s="785"/>
      <c r="N1001" s="785"/>
      <c r="O1001" s="785"/>
    </row>
    <row r="1002" spans="13:15" x14ac:dyDescent="0.4">
      <c r="M1002" s="785"/>
      <c r="N1002" s="785"/>
      <c r="O1002" s="785"/>
    </row>
    <row r="1003" spans="13:15" x14ac:dyDescent="0.4">
      <c r="M1003" s="785"/>
      <c r="N1003" s="785"/>
      <c r="O1003" s="785"/>
    </row>
    <row r="1004" spans="13:15" x14ac:dyDescent="0.4">
      <c r="M1004" s="785"/>
      <c r="N1004" s="785"/>
      <c r="O1004" s="785"/>
    </row>
  </sheetData>
  <sheetProtection algorithmName="SHA-512" hashValue="L+36Lv3V/eiA5EPN3+EGUzw7NGCsOYBd3CK1G5plO51/ZuyJD67L7my/49JIIQmCD6RqDu/lMBr+5NPafaum4w==" saltValue="sJJNGww81gUQ4fkM9JWIUQ==" spinCount="100000" sheet="1" objects="1" scenarios="1" selectLockedCells="1" selectUnlockedCells="1"/>
  <mergeCells count="50">
    <mergeCell ref="C34:I34"/>
    <mergeCell ref="C35:I35"/>
    <mergeCell ref="C36:I36"/>
    <mergeCell ref="C37:I37"/>
    <mergeCell ref="T18:T19"/>
    <mergeCell ref="A29:J29"/>
    <mergeCell ref="M29:O29"/>
    <mergeCell ref="A31:V31"/>
    <mergeCell ref="A32:V32"/>
    <mergeCell ref="A33:I33"/>
    <mergeCell ref="J18:J19"/>
    <mergeCell ref="K18:K19"/>
    <mergeCell ref="L18:L19"/>
    <mergeCell ref="M18:O18"/>
    <mergeCell ref="P18:R18"/>
    <mergeCell ref="S18:S19"/>
    <mergeCell ref="I18:I19"/>
    <mergeCell ref="A16:V16"/>
    <mergeCell ref="A17:A19"/>
    <mergeCell ref="B17:B19"/>
    <mergeCell ref="C17:H17"/>
    <mergeCell ref="I17:J17"/>
    <mergeCell ref="K17:R17"/>
    <mergeCell ref="S17:T17"/>
    <mergeCell ref="U17:U19"/>
    <mergeCell ref="V17:V19"/>
    <mergeCell ref="C18:C19"/>
    <mergeCell ref="D18:D19"/>
    <mergeCell ref="E18:E19"/>
    <mergeCell ref="F18:F19"/>
    <mergeCell ref="G18:G19"/>
    <mergeCell ref="H18:H19"/>
    <mergeCell ref="A13:I13"/>
    <mergeCell ref="J13:V13"/>
    <mergeCell ref="A14:I14"/>
    <mergeCell ref="J14:V14"/>
    <mergeCell ref="A15:I15"/>
    <mergeCell ref="J15:V15"/>
    <mergeCell ref="A10:I10"/>
    <mergeCell ref="J10:V10"/>
    <mergeCell ref="A11:I11"/>
    <mergeCell ref="J11:V11"/>
    <mergeCell ref="A12:I12"/>
    <mergeCell ref="J12:V12"/>
    <mergeCell ref="A6:V6"/>
    <mergeCell ref="A7:V7"/>
    <mergeCell ref="A8:I8"/>
    <mergeCell ref="J8:V8"/>
    <mergeCell ref="A9:I9"/>
    <mergeCell ref="J9:V9"/>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V990"/>
  <sheetViews>
    <sheetView showGridLines="0" topLeftCell="D1" zoomScale="44" zoomScaleNormal="44" zoomScaleSheetLayoutView="80" workbookViewId="0">
      <selection activeCell="L20" sqref="L20"/>
    </sheetView>
  </sheetViews>
  <sheetFormatPr defaultColWidth="9.140625" defaultRowHeight="26.25" x14ac:dyDescent="0.4"/>
  <cols>
    <col min="1" max="1" width="13" style="746" customWidth="1"/>
    <col min="2" max="2" width="23.85546875" style="746" customWidth="1"/>
    <col min="3" max="3" width="51" style="746" customWidth="1"/>
    <col min="4" max="4" width="56" style="746" customWidth="1"/>
    <col min="5" max="5" width="80.7109375" style="746" bestFit="1" customWidth="1"/>
    <col min="6" max="6" width="34.5703125" style="746" customWidth="1"/>
    <col min="7" max="7" width="41.5703125" style="746" customWidth="1"/>
    <col min="8" max="8" width="26.42578125" style="746" customWidth="1"/>
    <col min="9" max="9" width="17.5703125" style="746" customWidth="1"/>
    <col min="10" max="10" width="16.28515625" style="746" customWidth="1"/>
    <col min="11" max="12" width="32.28515625" style="746" customWidth="1"/>
    <col min="13" max="15" width="34.85546875" style="59" customWidth="1"/>
    <col min="16" max="16" width="28.5703125" style="746" customWidth="1"/>
    <col min="17" max="17" width="27.140625" style="746" customWidth="1"/>
    <col min="18" max="18" width="30" style="746" customWidth="1"/>
    <col min="19" max="19" width="23.85546875" style="746" customWidth="1"/>
    <col min="20" max="20" width="25" style="746" customWidth="1"/>
    <col min="21" max="21" width="20" style="746" customWidth="1"/>
    <col min="22" max="22" width="36" style="747" customWidth="1"/>
    <col min="23" max="27" width="9.140625" style="748"/>
    <col min="28" max="28" width="14" style="748" bestFit="1" customWidth="1"/>
    <col min="29" max="16384" width="9.140625" style="748"/>
  </cols>
  <sheetData>
    <row r="1" spans="1:22" x14ac:dyDescent="0.4">
      <c r="M1" s="36"/>
      <c r="N1" s="36"/>
      <c r="O1" s="36"/>
    </row>
    <row r="2" spans="1:22" x14ac:dyDescent="0.4">
      <c r="M2" s="36"/>
      <c r="N2" s="36"/>
      <c r="O2" s="36"/>
    </row>
    <row r="3" spans="1:22" x14ac:dyDescent="0.4">
      <c r="M3" s="36"/>
      <c r="N3" s="36"/>
      <c r="O3" s="36"/>
    </row>
    <row r="4" spans="1:22" x14ac:dyDescent="0.4">
      <c r="M4" s="826"/>
      <c r="N4" s="826"/>
      <c r="O4" s="826"/>
    </row>
    <row r="5" spans="1:22" ht="39" customHeight="1" x14ac:dyDescent="0.4">
      <c r="M5" s="36"/>
      <c r="N5" s="36"/>
      <c r="O5" s="36"/>
    </row>
    <row r="6" spans="1:22" ht="31.5" customHeight="1" x14ac:dyDescent="0.25">
      <c r="A6" s="1343" t="s">
        <v>0</v>
      </c>
      <c r="B6" s="1343"/>
      <c r="C6" s="1343"/>
      <c r="D6" s="1343"/>
      <c r="E6" s="1343"/>
      <c r="F6" s="1343"/>
      <c r="G6" s="1343"/>
      <c r="H6" s="1343"/>
      <c r="I6" s="1343"/>
      <c r="J6" s="1343"/>
      <c r="K6" s="1343"/>
      <c r="L6" s="1343"/>
      <c r="M6" s="1343"/>
      <c r="N6" s="1343"/>
      <c r="O6" s="1343"/>
      <c r="P6" s="1343"/>
      <c r="Q6" s="1343"/>
      <c r="R6" s="1343"/>
      <c r="S6" s="1343"/>
      <c r="T6" s="1343"/>
      <c r="U6" s="1343"/>
      <c r="V6" s="1343"/>
    </row>
    <row r="7" spans="1:22" x14ac:dyDescent="0.25">
      <c r="A7" s="1344" t="s">
        <v>1</v>
      </c>
      <c r="B7" s="1344"/>
      <c r="C7" s="1344"/>
      <c r="D7" s="1344"/>
      <c r="E7" s="1344"/>
      <c r="F7" s="1344"/>
      <c r="G7" s="1344"/>
      <c r="H7" s="1344"/>
      <c r="I7" s="1344"/>
      <c r="J7" s="1344"/>
      <c r="K7" s="1344"/>
      <c r="L7" s="1344"/>
      <c r="M7" s="1344"/>
      <c r="N7" s="1344"/>
      <c r="O7" s="1344"/>
      <c r="P7" s="1344"/>
      <c r="Q7" s="1344"/>
      <c r="R7" s="1344"/>
      <c r="S7" s="1344"/>
      <c r="T7" s="1344"/>
      <c r="U7" s="1344"/>
      <c r="V7" s="1344"/>
    </row>
    <row r="8" spans="1:22" ht="45" customHeight="1" x14ac:dyDescent="0.25">
      <c r="A8" s="1340" t="s">
        <v>2</v>
      </c>
      <c r="B8" s="1340"/>
      <c r="C8" s="1340"/>
      <c r="D8" s="1340"/>
      <c r="E8" s="1340"/>
      <c r="F8" s="1340"/>
      <c r="G8" s="1340"/>
      <c r="H8" s="1340"/>
      <c r="I8" s="1340"/>
      <c r="J8" s="1341" t="s">
        <v>793</v>
      </c>
      <c r="K8" s="1341"/>
      <c r="L8" s="1341"/>
      <c r="M8" s="1341"/>
      <c r="N8" s="1341"/>
      <c r="O8" s="1341"/>
      <c r="P8" s="1341"/>
      <c r="Q8" s="1341"/>
      <c r="R8" s="1341"/>
      <c r="S8" s="1341"/>
      <c r="T8" s="1341"/>
      <c r="U8" s="1341"/>
      <c r="V8" s="1341"/>
    </row>
    <row r="9" spans="1:22" ht="45" customHeight="1" x14ac:dyDescent="0.25">
      <c r="A9" s="1340" t="s">
        <v>4</v>
      </c>
      <c r="B9" s="1340"/>
      <c r="C9" s="1340"/>
      <c r="D9" s="1340"/>
      <c r="E9" s="1340"/>
      <c r="F9" s="1340"/>
      <c r="G9" s="1340"/>
      <c r="H9" s="1340"/>
      <c r="I9" s="1340"/>
      <c r="J9" s="1341" t="s">
        <v>2316</v>
      </c>
      <c r="K9" s="1341"/>
      <c r="L9" s="1341"/>
      <c r="M9" s="1341"/>
      <c r="N9" s="1341"/>
      <c r="O9" s="1341"/>
      <c r="P9" s="1341"/>
      <c r="Q9" s="1341"/>
      <c r="R9" s="1341"/>
      <c r="S9" s="1341"/>
      <c r="T9" s="1341"/>
      <c r="U9" s="1341"/>
      <c r="V9" s="1341"/>
    </row>
    <row r="10" spans="1:22" ht="45" customHeight="1" x14ac:dyDescent="0.25">
      <c r="A10" s="1340" t="s">
        <v>6</v>
      </c>
      <c r="B10" s="1340"/>
      <c r="C10" s="1340"/>
      <c r="D10" s="1340"/>
      <c r="E10" s="1340"/>
      <c r="F10" s="1340"/>
      <c r="G10" s="1340"/>
      <c r="H10" s="1340"/>
      <c r="I10" s="1340"/>
      <c r="J10" s="1341" t="s">
        <v>680</v>
      </c>
      <c r="K10" s="1341"/>
      <c r="L10" s="1341"/>
      <c r="M10" s="1341"/>
      <c r="N10" s="1341"/>
      <c r="O10" s="1341"/>
      <c r="P10" s="1341"/>
      <c r="Q10" s="1341"/>
      <c r="R10" s="1341"/>
      <c r="S10" s="1341"/>
      <c r="T10" s="1341"/>
      <c r="U10" s="1341"/>
      <c r="V10" s="1341"/>
    </row>
    <row r="11" spans="1:22" ht="45" customHeight="1" x14ac:dyDescent="0.25">
      <c r="A11" s="1340" t="s">
        <v>8</v>
      </c>
      <c r="B11" s="1340"/>
      <c r="C11" s="1340"/>
      <c r="D11" s="1340"/>
      <c r="E11" s="1340"/>
      <c r="F11" s="1340"/>
      <c r="G11" s="1340"/>
      <c r="H11" s="1340"/>
      <c r="I11" s="1340"/>
      <c r="J11" s="1341" t="s">
        <v>2399</v>
      </c>
      <c r="K11" s="1341"/>
      <c r="L11" s="1341"/>
      <c r="M11" s="1341"/>
      <c r="N11" s="1341"/>
      <c r="O11" s="1341"/>
      <c r="P11" s="1341"/>
      <c r="Q11" s="1341"/>
      <c r="R11" s="1341"/>
      <c r="S11" s="1341"/>
      <c r="T11" s="1341"/>
      <c r="U11" s="1341"/>
      <c r="V11" s="1341"/>
    </row>
    <row r="12" spans="1:22" ht="88.5" customHeight="1" x14ac:dyDescent="0.25">
      <c r="A12" s="1340" t="s">
        <v>85</v>
      </c>
      <c r="B12" s="1340"/>
      <c r="C12" s="1340"/>
      <c r="D12" s="1340"/>
      <c r="E12" s="1340"/>
      <c r="F12" s="1340"/>
      <c r="G12" s="1340"/>
      <c r="H12" s="1340"/>
      <c r="I12" s="1340"/>
      <c r="J12" s="1341" t="s">
        <v>2318</v>
      </c>
      <c r="K12" s="1341"/>
      <c r="L12" s="1341"/>
      <c r="M12" s="1341"/>
      <c r="N12" s="1341"/>
      <c r="O12" s="1341"/>
      <c r="P12" s="1341"/>
      <c r="Q12" s="1341"/>
      <c r="R12" s="1341"/>
      <c r="S12" s="1341"/>
      <c r="T12" s="1341"/>
      <c r="U12" s="1341"/>
      <c r="V12" s="1341"/>
    </row>
    <row r="13" spans="1:22" ht="45" customHeight="1" x14ac:dyDescent="0.25">
      <c r="A13" s="1340" t="s">
        <v>12</v>
      </c>
      <c r="B13" s="1340"/>
      <c r="C13" s="1340"/>
      <c r="D13" s="1340"/>
      <c r="E13" s="1340"/>
      <c r="F13" s="1340"/>
      <c r="G13" s="1340"/>
      <c r="H13" s="1340"/>
      <c r="I13" s="1340"/>
      <c r="J13" s="1341" t="s">
        <v>734</v>
      </c>
      <c r="K13" s="1341"/>
      <c r="L13" s="1341"/>
      <c r="M13" s="1341"/>
      <c r="N13" s="1341"/>
      <c r="O13" s="1341"/>
      <c r="P13" s="1341"/>
      <c r="Q13" s="1341"/>
      <c r="R13" s="1341"/>
      <c r="S13" s="1341"/>
      <c r="T13" s="1341"/>
      <c r="U13" s="1341"/>
      <c r="V13" s="1341"/>
    </row>
    <row r="14" spans="1:22" ht="45" customHeight="1" x14ac:dyDescent="0.25">
      <c r="A14" s="1340" t="s">
        <v>14</v>
      </c>
      <c r="B14" s="1340"/>
      <c r="C14" s="1340"/>
      <c r="D14" s="1340"/>
      <c r="E14" s="1340"/>
      <c r="F14" s="1340"/>
      <c r="G14" s="1340"/>
      <c r="H14" s="1340"/>
      <c r="I14" s="1340"/>
      <c r="J14" s="1341" t="s">
        <v>88</v>
      </c>
      <c r="K14" s="1341"/>
      <c r="L14" s="1341"/>
      <c r="M14" s="1341"/>
      <c r="N14" s="1341"/>
      <c r="O14" s="1341"/>
      <c r="P14" s="1341"/>
      <c r="Q14" s="1341"/>
      <c r="R14" s="1341"/>
      <c r="S14" s="1341"/>
      <c r="T14" s="1341"/>
      <c r="U14" s="1341"/>
      <c r="V14" s="1341"/>
    </row>
    <row r="15" spans="1:22" ht="45" customHeight="1" x14ac:dyDescent="0.25">
      <c r="A15" s="1345" t="s">
        <v>16</v>
      </c>
      <c r="B15" s="1345"/>
      <c r="C15" s="1345"/>
      <c r="D15" s="1345"/>
      <c r="E15" s="1345"/>
      <c r="F15" s="1345"/>
      <c r="G15" s="1345"/>
      <c r="H15" s="1345"/>
      <c r="I15" s="1345"/>
      <c r="J15" s="1346"/>
      <c r="K15" s="1346"/>
      <c r="L15" s="1346"/>
      <c r="M15" s="1346"/>
      <c r="N15" s="1346"/>
      <c r="O15" s="1346"/>
      <c r="P15" s="1346"/>
      <c r="Q15" s="1346"/>
      <c r="R15" s="1346"/>
      <c r="S15" s="1346"/>
      <c r="T15" s="1346"/>
      <c r="U15" s="1346"/>
      <c r="V15" s="1346"/>
    </row>
    <row r="16" spans="1:22" s="749" customFormat="1" ht="54" customHeight="1" x14ac:dyDescent="0.25">
      <c r="A16" s="1348"/>
      <c r="B16" s="1348"/>
      <c r="C16" s="1348"/>
      <c r="D16" s="1348"/>
      <c r="E16" s="1348"/>
      <c r="F16" s="1348"/>
      <c r="G16" s="1348"/>
      <c r="H16" s="1348"/>
      <c r="I16" s="1348"/>
      <c r="J16" s="1348"/>
      <c r="K16" s="1348"/>
      <c r="L16" s="1348"/>
      <c r="M16" s="1348"/>
      <c r="N16" s="1348"/>
      <c r="O16" s="1348"/>
      <c r="P16" s="1348"/>
      <c r="Q16" s="1348"/>
      <c r="R16" s="1348"/>
      <c r="S16" s="1348"/>
      <c r="T16" s="1348"/>
      <c r="U16" s="1348"/>
      <c r="V16" s="1348"/>
    </row>
    <row r="17" spans="1:22" ht="60" customHeight="1" x14ac:dyDescent="0.25">
      <c r="A17" s="1349" t="s">
        <v>17</v>
      </c>
      <c r="B17" s="1349" t="s">
        <v>18</v>
      </c>
      <c r="C17" s="1350" t="s">
        <v>19</v>
      </c>
      <c r="D17" s="1351"/>
      <c r="E17" s="1351"/>
      <c r="F17" s="1351"/>
      <c r="G17" s="1351"/>
      <c r="H17" s="1352"/>
      <c r="I17" s="1350" t="s">
        <v>20</v>
      </c>
      <c r="J17" s="1352"/>
      <c r="K17" s="1437" t="s">
        <v>21</v>
      </c>
      <c r="L17" s="1437"/>
      <c r="M17" s="1437"/>
      <c r="N17" s="1437"/>
      <c r="O17" s="1437"/>
      <c r="P17" s="1437"/>
      <c r="Q17" s="1437"/>
      <c r="R17" s="1437"/>
      <c r="S17" s="1349" t="s">
        <v>22</v>
      </c>
      <c r="T17" s="1349"/>
      <c r="U17" s="1353" t="s">
        <v>89</v>
      </c>
      <c r="V17" s="1349" t="s">
        <v>24</v>
      </c>
    </row>
    <row r="18" spans="1:22" ht="48.75" customHeight="1" x14ac:dyDescent="0.25">
      <c r="A18" s="1349"/>
      <c r="B18" s="1349"/>
      <c r="C18" s="1347" t="s">
        <v>25</v>
      </c>
      <c r="D18" s="1354" t="s">
        <v>26</v>
      </c>
      <c r="E18" s="1354" t="s">
        <v>27</v>
      </c>
      <c r="F18" s="1347" t="s">
        <v>28</v>
      </c>
      <c r="G18" s="1354" t="s">
        <v>29</v>
      </c>
      <c r="H18" s="1354" t="s">
        <v>30</v>
      </c>
      <c r="I18" s="1347" t="s">
        <v>31</v>
      </c>
      <c r="J18" s="1354" t="s">
        <v>32</v>
      </c>
      <c r="K18" s="1437" t="s">
        <v>2393</v>
      </c>
      <c r="L18" s="1438" t="s">
        <v>2394</v>
      </c>
      <c r="M18" s="1359" t="s">
        <v>35</v>
      </c>
      <c r="N18" s="1360"/>
      <c r="O18" s="1361"/>
      <c r="P18" s="1359" t="s">
        <v>36</v>
      </c>
      <c r="Q18" s="1360"/>
      <c r="R18" s="1361"/>
      <c r="S18" s="1349" t="s">
        <v>90</v>
      </c>
      <c r="T18" s="1349" t="s">
        <v>91</v>
      </c>
      <c r="U18" s="1353"/>
      <c r="V18" s="1349"/>
    </row>
    <row r="19" spans="1:22" ht="79.900000000000006" customHeight="1" x14ac:dyDescent="0.25">
      <c r="A19" s="1349"/>
      <c r="B19" s="1349"/>
      <c r="C19" s="1347"/>
      <c r="D19" s="1355"/>
      <c r="E19" s="1355"/>
      <c r="F19" s="1347"/>
      <c r="G19" s="1356"/>
      <c r="H19" s="1356"/>
      <c r="I19" s="1347"/>
      <c r="J19" s="1356"/>
      <c r="K19" s="1437"/>
      <c r="L19" s="1439"/>
      <c r="M19" s="750" t="s">
        <v>39</v>
      </c>
      <c r="N19" s="750" t="s">
        <v>40</v>
      </c>
      <c r="O19" s="750" t="s">
        <v>41</v>
      </c>
      <c r="P19" s="750" t="s">
        <v>42</v>
      </c>
      <c r="Q19" s="750" t="s">
        <v>43</v>
      </c>
      <c r="R19" s="750" t="s">
        <v>44</v>
      </c>
      <c r="S19" s="1349"/>
      <c r="T19" s="1349"/>
      <c r="U19" s="1353"/>
      <c r="V19" s="1349"/>
    </row>
    <row r="20" spans="1:22" ht="208.5" customHeight="1" x14ac:dyDescent="0.25">
      <c r="A20" s="787">
        <v>18</v>
      </c>
      <c r="B20" s="787" t="s">
        <v>45</v>
      </c>
      <c r="C20" s="787" t="s">
        <v>2400</v>
      </c>
      <c r="D20" s="787" t="s">
        <v>2401</v>
      </c>
      <c r="E20" s="787" t="s">
        <v>2402</v>
      </c>
      <c r="F20" s="787" t="s">
        <v>2403</v>
      </c>
      <c r="G20" s="827"/>
      <c r="H20" s="787" t="s">
        <v>2316</v>
      </c>
      <c r="I20" s="788" t="s">
        <v>65</v>
      </c>
      <c r="J20" s="788" t="s">
        <v>53</v>
      </c>
      <c r="K20" s="828">
        <v>50000</v>
      </c>
      <c r="L20" s="829">
        <v>50000</v>
      </c>
      <c r="M20" s="73"/>
      <c r="N20" s="73"/>
      <c r="O20" s="73"/>
      <c r="P20" s="828">
        <v>0</v>
      </c>
      <c r="Q20" s="828">
        <v>125983.88</v>
      </c>
      <c r="R20" s="830">
        <f t="shared" ref="R20:R28" si="0">P20+Q20</f>
        <v>125983.88</v>
      </c>
      <c r="S20" s="831">
        <f>R20-L20</f>
        <v>75983.88</v>
      </c>
      <c r="T20" s="832">
        <f>IFERROR(S20/L20*100,0)</f>
        <v>151.96776</v>
      </c>
      <c r="U20" s="832">
        <f t="shared" ref="U20:U28" si="1">IFERROR(R20/$R$29*100,0)</f>
        <v>100</v>
      </c>
      <c r="V20" s="787" t="s">
        <v>2316</v>
      </c>
    </row>
    <row r="21" spans="1:22" ht="55.5" hidden="1" customHeight="1" x14ac:dyDescent="0.25">
      <c r="A21" s="787">
        <v>18</v>
      </c>
      <c r="B21" s="792"/>
      <c r="C21" s="792"/>
      <c r="D21" s="792"/>
      <c r="E21" s="792"/>
      <c r="F21" s="792"/>
      <c r="G21" s="792"/>
      <c r="H21" s="793"/>
      <c r="I21" s="788" t="s">
        <v>65</v>
      </c>
      <c r="J21" s="788" t="s">
        <v>53</v>
      </c>
      <c r="K21" s="813"/>
      <c r="L21" s="814"/>
      <c r="M21" s="73"/>
      <c r="N21" s="73"/>
      <c r="O21" s="73"/>
      <c r="P21" s="813"/>
      <c r="Q21" s="813"/>
      <c r="R21" s="816">
        <f t="shared" si="0"/>
        <v>0</v>
      </c>
      <c r="S21" s="817">
        <f t="shared" ref="S21:S28" si="2">R21-K21</f>
        <v>0</v>
      </c>
      <c r="T21" s="798">
        <f t="shared" ref="T21:T28" si="3">IFERROR(S21/K21*100,0)</f>
        <v>0</v>
      </c>
      <c r="U21" s="798">
        <f t="shared" si="1"/>
        <v>0</v>
      </c>
      <c r="V21" s="792"/>
    </row>
    <row r="22" spans="1:22" ht="55.5" hidden="1" customHeight="1" x14ac:dyDescent="0.25">
      <c r="A22" s="787">
        <v>19</v>
      </c>
      <c r="B22" s="792"/>
      <c r="C22" s="792"/>
      <c r="D22" s="792"/>
      <c r="E22" s="792"/>
      <c r="F22" s="792"/>
      <c r="G22" s="792"/>
      <c r="H22" s="793"/>
      <c r="I22" s="788" t="s">
        <v>65</v>
      </c>
      <c r="J22" s="788" t="s">
        <v>53</v>
      </c>
      <c r="K22" s="813"/>
      <c r="L22" s="814"/>
      <c r="M22" s="73"/>
      <c r="N22" s="73"/>
      <c r="O22" s="73"/>
      <c r="P22" s="813"/>
      <c r="Q22" s="813"/>
      <c r="R22" s="816">
        <f t="shared" si="0"/>
        <v>0</v>
      </c>
      <c r="S22" s="817">
        <f t="shared" si="2"/>
        <v>0</v>
      </c>
      <c r="T22" s="798">
        <f t="shared" si="3"/>
        <v>0</v>
      </c>
      <c r="U22" s="798">
        <f t="shared" si="1"/>
        <v>0</v>
      </c>
      <c r="V22" s="792"/>
    </row>
    <row r="23" spans="1:22" ht="55.5" hidden="1" customHeight="1" x14ac:dyDescent="0.25">
      <c r="A23" s="787">
        <v>20</v>
      </c>
      <c r="B23" s="792"/>
      <c r="C23" s="792"/>
      <c r="D23" s="792"/>
      <c r="E23" s="792"/>
      <c r="F23" s="792"/>
      <c r="G23" s="792"/>
      <c r="H23" s="793"/>
      <c r="I23" s="788" t="s">
        <v>65</v>
      </c>
      <c r="J23" s="788" t="s">
        <v>53</v>
      </c>
      <c r="K23" s="813"/>
      <c r="L23" s="814"/>
      <c r="M23" s="73"/>
      <c r="N23" s="73"/>
      <c r="O23" s="73"/>
      <c r="P23" s="813"/>
      <c r="Q23" s="813"/>
      <c r="R23" s="816">
        <f t="shared" si="0"/>
        <v>0</v>
      </c>
      <c r="S23" s="817">
        <f t="shared" si="2"/>
        <v>0</v>
      </c>
      <c r="T23" s="798">
        <f t="shared" si="3"/>
        <v>0</v>
      </c>
      <c r="U23" s="798">
        <f t="shared" si="1"/>
        <v>0</v>
      </c>
      <c r="V23" s="792"/>
    </row>
    <row r="24" spans="1:22" ht="55.5" hidden="1" customHeight="1" x14ac:dyDescent="0.25">
      <c r="A24" s="787">
        <v>21</v>
      </c>
      <c r="B24" s="792"/>
      <c r="C24" s="792"/>
      <c r="D24" s="792"/>
      <c r="E24" s="792"/>
      <c r="F24" s="792"/>
      <c r="G24" s="792"/>
      <c r="H24" s="793"/>
      <c r="I24" s="788" t="s">
        <v>65</v>
      </c>
      <c r="J24" s="788" t="s">
        <v>53</v>
      </c>
      <c r="K24" s="813"/>
      <c r="L24" s="814"/>
      <c r="M24" s="73"/>
      <c r="N24" s="73"/>
      <c r="O24" s="73"/>
      <c r="P24" s="813"/>
      <c r="Q24" s="813"/>
      <c r="R24" s="816">
        <f t="shared" si="0"/>
        <v>0</v>
      </c>
      <c r="S24" s="817">
        <f t="shared" si="2"/>
        <v>0</v>
      </c>
      <c r="T24" s="798">
        <f t="shared" si="3"/>
        <v>0</v>
      </c>
      <c r="U24" s="798">
        <f t="shared" si="1"/>
        <v>0</v>
      </c>
      <c r="V24" s="792"/>
    </row>
    <row r="25" spans="1:22" ht="55.5" hidden="1" customHeight="1" x14ac:dyDescent="0.25">
      <c r="A25" s="787">
        <v>22</v>
      </c>
      <c r="B25" s="792"/>
      <c r="C25" s="792"/>
      <c r="D25" s="792"/>
      <c r="E25" s="792"/>
      <c r="F25" s="792"/>
      <c r="G25" s="792"/>
      <c r="H25" s="793"/>
      <c r="I25" s="788" t="s">
        <v>65</v>
      </c>
      <c r="J25" s="788" t="s">
        <v>53</v>
      </c>
      <c r="K25" s="813"/>
      <c r="L25" s="814"/>
      <c r="M25" s="73"/>
      <c r="N25" s="73"/>
      <c r="O25" s="73"/>
      <c r="P25" s="813"/>
      <c r="Q25" s="813"/>
      <c r="R25" s="816">
        <f t="shared" si="0"/>
        <v>0</v>
      </c>
      <c r="S25" s="817">
        <f t="shared" si="2"/>
        <v>0</v>
      </c>
      <c r="T25" s="798">
        <f t="shared" si="3"/>
        <v>0</v>
      </c>
      <c r="U25" s="798">
        <f t="shared" si="1"/>
        <v>0</v>
      </c>
      <c r="V25" s="792"/>
    </row>
    <row r="26" spans="1:22" ht="55.5" hidden="1" customHeight="1" x14ac:dyDescent="0.25">
      <c r="A26" s="787">
        <v>23</v>
      </c>
      <c r="B26" s="792"/>
      <c r="C26" s="792"/>
      <c r="D26" s="792"/>
      <c r="E26" s="792"/>
      <c r="F26" s="792"/>
      <c r="G26" s="792"/>
      <c r="H26" s="793"/>
      <c r="I26" s="788" t="s">
        <v>65</v>
      </c>
      <c r="J26" s="788" t="s">
        <v>53</v>
      </c>
      <c r="K26" s="813"/>
      <c r="L26" s="814"/>
      <c r="M26" s="73"/>
      <c r="N26" s="73"/>
      <c r="O26" s="73"/>
      <c r="P26" s="813"/>
      <c r="Q26" s="813"/>
      <c r="R26" s="816">
        <f t="shared" si="0"/>
        <v>0</v>
      </c>
      <c r="S26" s="817">
        <f t="shared" si="2"/>
        <v>0</v>
      </c>
      <c r="T26" s="798">
        <f t="shared" si="3"/>
        <v>0</v>
      </c>
      <c r="U26" s="798">
        <f t="shared" si="1"/>
        <v>0</v>
      </c>
      <c r="V26" s="792"/>
    </row>
    <row r="27" spans="1:22" ht="55.5" hidden="1" customHeight="1" x14ac:dyDescent="0.25">
      <c r="A27" s="787">
        <v>24</v>
      </c>
      <c r="B27" s="792"/>
      <c r="C27" s="792"/>
      <c r="D27" s="792"/>
      <c r="E27" s="792"/>
      <c r="F27" s="792"/>
      <c r="G27" s="792"/>
      <c r="H27" s="793"/>
      <c r="I27" s="788"/>
      <c r="J27" s="788"/>
      <c r="K27" s="813"/>
      <c r="L27" s="814"/>
      <c r="M27" s="73"/>
      <c r="N27" s="73"/>
      <c r="O27" s="73"/>
      <c r="P27" s="813"/>
      <c r="Q27" s="813"/>
      <c r="R27" s="816">
        <f t="shared" si="0"/>
        <v>0</v>
      </c>
      <c r="S27" s="817">
        <f t="shared" si="2"/>
        <v>0</v>
      </c>
      <c r="T27" s="798">
        <f t="shared" si="3"/>
        <v>0</v>
      </c>
      <c r="U27" s="798">
        <f t="shared" si="1"/>
        <v>0</v>
      </c>
      <c r="V27" s="792"/>
    </row>
    <row r="28" spans="1:22" ht="55.5" hidden="1" customHeight="1" x14ac:dyDescent="0.25">
      <c r="A28" s="787">
        <v>25</v>
      </c>
      <c r="B28" s="792"/>
      <c r="C28" s="792"/>
      <c r="D28" s="792"/>
      <c r="E28" s="792"/>
      <c r="F28" s="792"/>
      <c r="G28" s="792"/>
      <c r="H28" s="793"/>
      <c r="I28" s="788"/>
      <c r="J28" s="788"/>
      <c r="K28" s="813"/>
      <c r="L28" s="814"/>
      <c r="M28" s="73"/>
      <c r="N28" s="73"/>
      <c r="O28" s="73"/>
      <c r="P28" s="813"/>
      <c r="Q28" s="813"/>
      <c r="R28" s="816">
        <f t="shared" si="0"/>
        <v>0</v>
      </c>
      <c r="S28" s="817">
        <f t="shared" si="2"/>
        <v>0</v>
      </c>
      <c r="T28" s="798">
        <f t="shared" si="3"/>
        <v>0</v>
      </c>
      <c r="U28" s="798">
        <f t="shared" si="1"/>
        <v>0</v>
      </c>
      <c r="V28" s="792"/>
    </row>
    <row r="29" spans="1:22" s="758" customFormat="1" ht="24.75" customHeight="1" x14ac:dyDescent="0.4">
      <c r="A29" s="1388" t="s">
        <v>71</v>
      </c>
      <c r="B29" s="1389"/>
      <c r="C29" s="1389"/>
      <c r="D29" s="1389"/>
      <c r="E29" s="1389"/>
      <c r="F29" s="1389"/>
      <c r="G29" s="1389"/>
      <c r="H29" s="1389"/>
      <c r="I29" s="1389"/>
      <c r="J29" s="1390"/>
      <c r="K29" s="820">
        <f>SUM(K20:K20)</f>
        <v>50000</v>
      </c>
      <c r="L29" s="820">
        <f>SUM(L20:L20)</f>
        <v>50000</v>
      </c>
      <c r="M29" s="1388"/>
      <c r="N29" s="1389"/>
      <c r="O29" s="1389"/>
      <c r="P29" s="820">
        <f>SUM(P20:P20)</f>
        <v>0</v>
      </c>
      <c r="Q29" s="820">
        <f>SUM(Q20:Q20)</f>
        <v>125983.88</v>
      </c>
      <c r="R29" s="820">
        <f>SUM(R20:R20)</f>
        <v>125983.88</v>
      </c>
      <c r="S29" s="821">
        <f>R29-K29</f>
        <v>75983.88</v>
      </c>
      <c r="T29" s="756">
        <f>IFERROR(S29/K29*100,0)</f>
        <v>151.96776</v>
      </c>
      <c r="U29" s="756">
        <f>SUM(U20:U20)</f>
        <v>100</v>
      </c>
      <c r="V29" s="757"/>
    </row>
    <row r="30" spans="1:22" x14ac:dyDescent="0.4">
      <c r="A30" s="759" t="s">
        <v>72</v>
      </c>
      <c r="B30" s="759"/>
      <c r="C30" s="759"/>
      <c r="D30" s="759"/>
      <c r="E30" s="759"/>
      <c r="F30" s="759"/>
      <c r="G30" s="759"/>
      <c r="H30" s="759"/>
      <c r="I30" s="759"/>
      <c r="J30" s="759"/>
      <c r="K30" s="822"/>
      <c r="L30" s="823"/>
      <c r="M30" s="759"/>
      <c r="N30" s="759"/>
      <c r="O30" s="759"/>
      <c r="P30" s="759"/>
      <c r="Q30" s="759"/>
      <c r="R30" s="759"/>
      <c r="S30" s="759"/>
      <c r="T30" s="759"/>
      <c r="U30" s="759"/>
      <c r="V30" s="759"/>
    </row>
    <row r="31" spans="1:22" ht="36" customHeight="1" x14ac:dyDescent="0.25">
      <c r="A31" s="1378" t="s">
        <v>73</v>
      </c>
      <c r="B31" s="1379"/>
      <c r="C31" s="1379"/>
      <c r="D31" s="1379"/>
      <c r="E31" s="1379"/>
      <c r="F31" s="1379"/>
      <c r="G31" s="1379"/>
      <c r="H31" s="1379"/>
      <c r="I31" s="1379"/>
      <c r="J31" s="1379"/>
      <c r="K31" s="1379"/>
      <c r="L31" s="1379"/>
      <c r="M31" s="1379"/>
      <c r="N31" s="1379"/>
      <c r="O31" s="1379"/>
      <c r="P31" s="1379"/>
      <c r="Q31" s="1379"/>
      <c r="R31" s="1379"/>
      <c r="S31" s="1379"/>
      <c r="T31" s="1379"/>
      <c r="U31" s="1379"/>
      <c r="V31" s="1380"/>
    </row>
    <row r="32" spans="1:22" x14ac:dyDescent="0.4">
      <c r="M32" s="746"/>
      <c r="N32" s="746"/>
      <c r="O32" s="746"/>
    </row>
    <row r="33" spans="13:15" x14ac:dyDescent="0.4">
      <c r="M33" s="746"/>
      <c r="N33" s="746"/>
      <c r="O33" s="746"/>
    </row>
    <row r="34" spans="13:15" x14ac:dyDescent="0.4">
      <c r="M34" s="746"/>
      <c r="N34" s="746"/>
      <c r="O34" s="746"/>
    </row>
    <row r="35" spans="13:15" x14ac:dyDescent="0.4">
      <c r="M35" s="36"/>
      <c r="N35" s="36"/>
      <c r="O35" s="36"/>
    </row>
    <row r="36" spans="13:15" x14ac:dyDescent="0.4">
      <c r="M36" s="36"/>
      <c r="N36" s="36"/>
      <c r="O36" s="36"/>
    </row>
    <row r="37" spans="13:15" x14ac:dyDescent="0.4">
      <c r="M37" s="36"/>
      <c r="N37" s="36"/>
      <c r="O37" s="36"/>
    </row>
    <row r="38" spans="13:15" x14ac:dyDescent="0.4">
      <c r="M38" s="36"/>
      <c r="N38" s="36"/>
      <c r="O38" s="36"/>
    </row>
    <row r="39" spans="13:15" x14ac:dyDescent="0.4">
      <c r="M39" s="36"/>
      <c r="N39" s="36"/>
      <c r="O39" s="36"/>
    </row>
    <row r="40" spans="13:15" x14ac:dyDescent="0.4">
      <c r="M40" s="36"/>
      <c r="N40" s="36"/>
      <c r="O40" s="36"/>
    </row>
    <row r="41" spans="13:15" x14ac:dyDescent="0.4">
      <c r="M41" s="36"/>
      <c r="N41" s="36"/>
      <c r="O41" s="36"/>
    </row>
    <row r="42" spans="13:15" x14ac:dyDescent="0.4">
      <c r="M42" s="36"/>
      <c r="N42" s="36"/>
      <c r="O42" s="36"/>
    </row>
    <row r="43" spans="13:15" x14ac:dyDescent="0.4">
      <c r="M43" s="36"/>
      <c r="N43" s="36"/>
      <c r="O43" s="36"/>
    </row>
    <row r="44" spans="13:15" x14ac:dyDescent="0.4">
      <c r="M44" s="36"/>
      <c r="N44" s="36"/>
      <c r="O44" s="36"/>
    </row>
    <row r="45" spans="13:15" x14ac:dyDescent="0.4">
      <c r="M45" s="36"/>
      <c r="N45" s="36"/>
      <c r="O45" s="36"/>
    </row>
    <row r="46" spans="13:15" x14ac:dyDescent="0.4">
      <c r="M46" s="36"/>
      <c r="N46" s="36"/>
      <c r="O46" s="36"/>
    </row>
    <row r="47" spans="13:15" x14ac:dyDescent="0.4">
      <c r="M47" s="36"/>
      <c r="N47" s="36"/>
      <c r="O47" s="36"/>
    </row>
    <row r="48" spans="13:15" x14ac:dyDescent="0.4">
      <c r="M48" s="36"/>
      <c r="N48" s="36"/>
      <c r="O48" s="36"/>
    </row>
    <row r="49" spans="13:15" x14ac:dyDescent="0.4">
      <c r="M49" s="36"/>
      <c r="N49" s="36"/>
      <c r="O49" s="36"/>
    </row>
    <row r="50" spans="13:15" x14ac:dyDescent="0.4">
      <c r="M50" s="36"/>
      <c r="N50" s="36"/>
      <c r="O50" s="36"/>
    </row>
    <row r="51" spans="13:15" x14ac:dyDescent="0.4">
      <c r="M51" s="36"/>
      <c r="N51" s="36"/>
      <c r="O51" s="36"/>
    </row>
    <row r="52" spans="13:15" x14ac:dyDescent="0.4">
      <c r="M52" s="36"/>
      <c r="N52" s="36"/>
      <c r="O52" s="36"/>
    </row>
    <row r="53" spans="13:15" x14ac:dyDescent="0.4">
      <c r="M53" s="36"/>
      <c r="N53" s="36"/>
      <c r="O53" s="36"/>
    </row>
    <row r="54" spans="13:15" x14ac:dyDescent="0.4">
      <c r="M54" s="36"/>
      <c r="N54" s="36"/>
      <c r="O54" s="36"/>
    </row>
    <row r="55" spans="13:15" x14ac:dyDescent="0.4">
      <c r="M55" s="36"/>
      <c r="N55" s="36"/>
      <c r="O55" s="36"/>
    </row>
    <row r="56" spans="13:15" x14ac:dyDescent="0.4">
      <c r="M56" s="36"/>
      <c r="N56" s="36"/>
      <c r="O56" s="36"/>
    </row>
    <row r="57" spans="13:15" x14ac:dyDescent="0.4">
      <c r="M57" s="36"/>
      <c r="N57" s="36"/>
      <c r="O57" s="36"/>
    </row>
    <row r="58" spans="13:15" x14ac:dyDescent="0.4">
      <c r="M58" s="36"/>
      <c r="N58" s="36"/>
      <c r="O58" s="36"/>
    </row>
    <row r="59" spans="13:15" x14ac:dyDescent="0.4">
      <c r="M59" s="36"/>
      <c r="N59" s="36"/>
      <c r="O59" s="36"/>
    </row>
    <row r="60" spans="13:15" x14ac:dyDescent="0.4">
      <c r="M60" s="36"/>
      <c r="N60" s="36"/>
      <c r="O60" s="36"/>
    </row>
    <row r="61" spans="13:15" x14ac:dyDescent="0.4">
      <c r="M61" s="36"/>
      <c r="N61" s="36"/>
      <c r="O61" s="36"/>
    </row>
    <row r="62" spans="13:15" x14ac:dyDescent="0.4">
      <c r="M62" s="36"/>
      <c r="N62" s="36"/>
      <c r="O62" s="36"/>
    </row>
    <row r="63" spans="13:15" x14ac:dyDescent="0.4">
      <c r="M63" s="36"/>
      <c r="N63" s="36"/>
      <c r="O63" s="36"/>
    </row>
    <row r="64" spans="13:15" x14ac:dyDescent="0.4">
      <c r="M64" s="36"/>
      <c r="N64" s="36"/>
      <c r="O64" s="36"/>
    </row>
    <row r="65" spans="13:15" x14ac:dyDescent="0.4">
      <c r="M65" s="36"/>
      <c r="N65" s="36"/>
      <c r="O65" s="36"/>
    </row>
    <row r="66" spans="13:15" x14ac:dyDescent="0.4">
      <c r="M66" s="36"/>
      <c r="N66" s="36"/>
      <c r="O66" s="36"/>
    </row>
    <row r="67" spans="13:15" x14ac:dyDescent="0.4">
      <c r="M67" s="36"/>
      <c r="N67" s="36"/>
      <c r="O67" s="36"/>
    </row>
    <row r="68" spans="13:15" x14ac:dyDescent="0.4">
      <c r="M68" s="36"/>
      <c r="N68" s="36"/>
      <c r="O68" s="36"/>
    </row>
    <row r="69" spans="13:15" x14ac:dyDescent="0.4">
      <c r="M69" s="36"/>
      <c r="N69" s="36"/>
      <c r="O69" s="36"/>
    </row>
    <row r="70" spans="13:15" x14ac:dyDescent="0.4">
      <c r="M70" s="36"/>
      <c r="N70" s="36"/>
      <c r="O70" s="36"/>
    </row>
    <row r="71" spans="13:15" x14ac:dyDescent="0.4">
      <c r="M71" s="36"/>
      <c r="N71" s="36"/>
      <c r="O71" s="36"/>
    </row>
    <row r="72" spans="13:15" x14ac:dyDescent="0.4">
      <c r="M72" s="36"/>
      <c r="N72" s="36"/>
      <c r="O72" s="36"/>
    </row>
    <row r="73" spans="13:15" x14ac:dyDescent="0.4">
      <c r="M73" s="36"/>
      <c r="N73" s="36"/>
      <c r="O73" s="36"/>
    </row>
    <row r="74" spans="13:15" x14ac:dyDescent="0.4">
      <c r="M74" s="36"/>
      <c r="N74" s="36"/>
      <c r="O74" s="36"/>
    </row>
    <row r="75" spans="13:15" x14ac:dyDescent="0.4">
      <c r="M75" s="36"/>
      <c r="N75" s="36"/>
      <c r="O75" s="36"/>
    </row>
    <row r="76" spans="13:15" x14ac:dyDescent="0.4">
      <c r="M76" s="36"/>
      <c r="N76" s="36"/>
      <c r="O76" s="36"/>
    </row>
    <row r="77" spans="13:15" x14ac:dyDescent="0.4">
      <c r="M77" s="36"/>
      <c r="N77" s="36"/>
      <c r="O77" s="36"/>
    </row>
    <row r="78" spans="13:15" x14ac:dyDescent="0.4">
      <c r="M78" s="36"/>
      <c r="N78" s="36"/>
      <c r="O78" s="36"/>
    </row>
    <row r="79" spans="13:15" x14ac:dyDescent="0.4">
      <c r="M79" s="36"/>
      <c r="N79" s="36"/>
      <c r="O79" s="36"/>
    </row>
    <row r="80" spans="13:15" x14ac:dyDescent="0.4">
      <c r="M80" s="36"/>
      <c r="N80" s="36"/>
      <c r="O80" s="36"/>
    </row>
    <row r="81" spans="13:15" x14ac:dyDescent="0.4">
      <c r="M81" s="36"/>
      <c r="N81" s="36"/>
      <c r="O81" s="36"/>
    </row>
    <row r="82" spans="13:15" x14ac:dyDescent="0.4">
      <c r="M82" s="36"/>
      <c r="N82" s="36"/>
      <c r="O82" s="36"/>
    </row>
    <row r="83" spans="13:15" x14ac:dyDescent="0.4">
      <c r="M83" s="36"/>
      <c r="N83" s="36"/>
      <c r="O83" s="36"/>
    </row>
    <row r="84" spans="13:15" x14ac:dyDescent="0.4">
      <c r="M84" s="36"/>
      <c r="N84" s="36"/>
      <c r="O84" s="36"/>
    </row>
    <row r="85" spans="13:15" x14ac:dyDescent="0.4">
      <c r="M85" s="36"/>
      <c r="N85" s="36"/>
      <c r="O85" s="36"/>
    </row>
    <row r="86" spans="13:15" x14ac:dyDescent="0.4">
      <c r="M86" s="36"/>
      <c r="N86" s="36"/>
      <c r="O86" s="36"/>
    </row>
    <row r="87" spans="13:15" x14ac:dyDescent="0.4">
      <c r="M87" s="36"/>
      <c r="N87" s="36"/>
      <c r="O87" s="36"/>
    </row>
    <row r="88" spans="13:15" x14ac:dyDescent="0.4">
      <c r="M88" s="36"/>
      <c r="N88" s="36"/>
      <c r="O88" s="36"/>
    </row>
    <row r="89" spans="13:15" x14ac:dyDescent="0.4">
      <c r="M89" s="36"/>
      <c r="N89" s="36"/>
      <c r="O89" s="36"/>
    </row>
    <row r="90" spans="13:15" x14ac:dyDescent="0.4">
      <c r="M90" s="36"/>
      <c r="N90" s="36"/>
      <c r="O90" s="36"/>
    </row>
    <row r="91" spans="13:15" x14ac:dyDescent="0.4">
      <c r="M91" s="36"/>
      <c r="N91" s="36"/>
      <c r="O91" s="36"/>
    </row>
    <row r="92" spans="13:15" x14ac:dyDescent="0.4">
      <c r="M92" s="36"/>
      <c r="N92" s="36"/>
      <c r="O92" s="36"/>
    </row>
    <row r="93" spans="13:15" x14ac:dyDescent="0.4">
      <c r="M93" s="36"/>
      <c r="N93" s="36"/>
      <c r="O93" s="36"/>
    </row>
    <row r="94" spans="13:15" x14ac:dyDescent="0.4">
      <c r="M94" s="36"/>
      <c r="N94" s="36"/>
      <c r="O94" s="36"/>
    </row>
    <row r="95" spans="13:15" x14ac:dyDescent="0.4">
      <c r="M95" s="36"/>
      <c r="N95" s="36"/>
      <c r="O95" s="36"/>
    </row>
    <row r="96" spans="13:15" x14ac:dyDescent="0.4">
      <c r="M96" s="36"/>
      <c r="N96" s="36"/>
      <c r="O96" s="36"/>
    </row>
    <row r="97" spans="13:15" x14ac:dyDescent="0.4">
      <c r="M97" s="36"/>
      <c r="N97" s="36"/>
      <c r="O97" s="36"/>
    </row>
    <row r="98" spans="13:15" x14ac:dyDescent="0.4">
      <c r="M98" s="36"/>
      <c r="N98" s="36"/>
      <c r="O98" s="36"/>
    </row>
    <row r="99" spans="13:15" x14ac:dyDescent="0.4">
      <c r="M99" s="36"/>
      <c r="N99" s="36"/>
      <c r="O99" s="36"/>
    </row>
    <row r="100" spans="13:15" x14ac:dyDescent="0.4">
      <c r="M100" s="36"/>
      <c r="N100" s="36"/>
      <c r="O100" s="36"/>
    </row>
    <row r="101" spans="13:15" x14ac:dyDescent="0.4">
      <c r="M101" s="36"/>
      <c r="N101" s="36"/>
      <c r="O101" s="36"/>
    </row>
    <row r="102" spans="13:15" x14ac:dyDescent="0.4">
      <c r="M102" s="36"/>
      <c r="N102" s="36"/>
      <c r="O102" s="36"/>
    </row>
    <row r="103" spans="13:15" x14ac:dyDescent="0.4">
      <c r="M103" s="36"/>
      <c r="N103" s="36"/>
      <c r="O103" s="36"/>
    </row>
    <row r="104" spans="13:15" x14ac:dyDescent="0.4">
      <c r="M104" s="36"/>
      <c r="N104" s="36"/>
      <c r="O104" s="36"/>
    </row>
    <row r="105" spans="13:15" x14ac:dyDescent="0.4">
      <c r="M105" s="36"/>
      <c r="N105" s="36"/>
      <c r="O105" s="36"/>
    </row>
    <row r="106" spans="13:15" x14ac:dyDescent="0.4">
      <c r="M106" s="36"/>
      <c r="N106" s="36"/>
      <c r="O106" s="36"/>
    </row>
    <row r="107" spans="13:15" x14ac:dyDescent="0.4">
      <c r="M107" s="36"/>
      <c r="N107" s="36"/>
      <c r="O107" s="36"/>
    </row>
    <row r="108" spans="13:15" x14ac:dyDescent="0.4">
      <c r="M108" s="36"/>
      <c r="N108" s="36"/>
      <c r="O108" s="36"/>
    </row>
    <row r="109" spans="13:15" x14ac:dyDescent="0.4">
      <c r="M109" s="36"/>
      <c r="N109" s="36"/>
      <c r="O109" s="36"/>
    </row>
    <row r="110" spans="13:15" x14ac:dyDescent="0.4">
      <c r="M110" s="36"/>
      <c r="N110" s="36"/>
      <c r="O110" s="36"/>
    </row>
    <row r="111" spans="13:15" x14ac:dyDescent="0.4">
      <c r="M111" s="36"/>
      <c r="N111" s="36"/>
      <c r="O111" s="36"/>
    </row>
    <row r="112" spans="13:15" x14ac:dyDescent="0.4">
      <c r="M112" s="36"/>
      <c r="N112" s="36"/>
      <c r="O112" s="36"/>
    </row>
    <row r="113" spans="13:15" x14ac:dyDescent="0.4">
      <c r="M113" s="36"/>
      <c r="N113" s="36"/>
      <c r="O113" s="36"/>
    </row>
    <row r="114" spans="13:15" x14ac:dyDescent="0.4">
      <c r="M114" s="36"/>
      <c r="N114" s="36"/>
      <c r="O114" s="36"/>
    </row>
    <row r="115" spans="13:15" x14ac:dyDescent="0.4">
      <c r="M115" s="36"/>
      <c r="N115" s="36"/>
      <c r="O115" s="36"/>
    </row>
    <row r="116" spans="13:15" x14ac:dyDescent="0.4">
      <c r="M116" s="36"/>
      <c r="N116" s="36"/>
      <c r="O116" s="36"/>
    </row>
    <row r="117" spans="13:15" x14ac:dyDescent="0.4">
      <c r="M117" s="36"/>
      <c r="N117" s="36"/>
      <c r="O117" s="36"/>
    </row>
    <row r="118" spans="13:15" x14ac:dyDescent="0.4">
      <c r="M118" s="36"/>
      <c r="N118" s="36"/>
      <c r="O118" s="36"/>
    </row>
    <row r="119" spans="13:15" x14ac:dyDescent="0.4">
      <c r="M119" s="36"/>
      <c r="N119" s="36"/>
      <c r="O119" s="36"/>
    </row>
    <row r="120" spans="13:15" x14ac:dyDescent="0.4">
      <c r="M120" s="36"/>
      <c r="N120" s="36"/>
      <c r="O120" s="36"/>
    </row>
    <row r="121" spans="13:15" x14ac:dyDescent="0.4">
      <c r="M121" s="36"/>
      <c r="N121" s="36"/>
      <c r="O121" s="36"/>
    </row>
    <row r="122" spans="13:15" x14ac:dyDescent="0.4">
      <c r="M122" s="36"/>
      <c r="N122" s="36"/>
      <c r="O122" s="36"/>
    </row>
    <row r="123" spans="13:15" x14ac:dyDescent="0.4">
      <c r="M123" s="36"/>
      <c r="N123" s="36"/>
      <c r="O123" s="36"/>
    </row>
    <row r="124" spans="13:15" x14ac:dyDescent="0.4">
      <c r="M124" s="36"/>
      <c r="N124" s="36"/>
      <c r="O124" s="36"/>
    </row>
    <row r="125" spans="13:15" x14ac:dyDescent="0.4">
      <c r="M125" s="36"/>
      <c r="N125" s="36"/>
      <c r="O125" s="36"/>
    </row>
    <row r="126" spans="13:15" x14ac:dyDescent="0.4">
      <c r="M126" s="36"/>
      <c r="N126" s="36"/>
      <c r="O126" s="36"/>
    </row>
    <row r="127" spans="13:15" x14ac:dyDescent="0.4">
      <c r="M127" s="36"/>
      <c r="N127" s="36"/>
      <c r="O127" s="36"/>
    </row>
    <row r="128" spans="13:15" x14ac:dyDescent="0.4">
      <c r="M128" s="36"/>
      <c r="N128" s="36"/>
      <c r="O128" s="36"/>
    </row>
    <row r="129" spans="13:15" x14ac:dyDescent="0.4">
      <c r="M129" s="36"/>
      <c r="N129" s="36"/>
      <c r="O129" s="36"/>
    </row>
    <row r="130" spans="13:15" x14ac:dyDescent="0.4">
      <c r="M130" s="36"/>
      <c r="N130" s="36"/>
      <c r="O130" s="36"/>
    </row>
    <row r="131" spans="13:15" x14ac:dyDescent="0.4">
      <c r="M131" s="36"/>
      <c r="N131" s="36"/>
      <c r="O131" s="36"/>
    </row>
    <row r="132" spans="13:15" x14ac:dyDescent="0.4">
      <c r="M132" s="36"/>
      <c r="N132" s="36"/>
      <c r="O132" s="36"/>
    </row>
    <row r="133" spans="13:15" x14ac:dyDescent="0.4">
      <c r="M133" s="36"/>
      <c r="N133" s="36"/>
      <c r="O133" s="36"/>
    </row>
    <row r="134" spans="13:15" x14ac:dyDescent="0.4">
      <c r="M134" s="36"/>
      <c r="N134" s="36"/>
      <c r="O134" s="36"/>
    </row>
    <row r="135" spans="13:15" x14ac:dyDescent="0.4">
      <c r="M135" s="36"/>
      <c r="N135" s="36"/>
      <c r="O135" s="36"/>
    </row>
    <row r="136" spans="13:15" x14ac:dyDescent="0.4">
      <c r="M136" s="36"/>
      <c r="N136" s="36"/>
      <c r="O136" s="36"/>
    </row>
    <row r="137" spans="13:15" x14ac:dyDescent="0.4">
      <c r="M137" s="36"/>
      <c r="N137" s="36"/>
      <c r="O137" s="36"/>
    </row>
    <row r="138" spans="13:15" x14ac:dyDescent="0.4">
      <c r="M138" s="36"/>
      <c r="N138" s="36"/>
      <c r="O138" s="36"/>
    </row>
    <row r="139" spans="13:15" x14ac:dyDescent="0.4">
      <c r="M139" s="36"/>
      <c r="N139" s="36"/>
      <c r="O139" s="36"/>
    </row>
    <row r="140" spans="13:15" x14ac:dyDescent="0.4">
      <c r="M140" s="36"/>
      <c r="N140" s="36"/>
      <c r="O140" s="36"/>
    </row>
    <row r="141" spans="13:15" x14ac:dyDescent="0.4">
      <c r="M141" s="36"/>
      <c r="N141" s="36"/>
      <c r="O141" s="36"/>
    </row>
    <row r="142" spans="13:15" x14ac:dyDescent="0.4">
      <c r="M142" s="36"/>
      <c r="N142" s="36"/>
      <c r="O142" s="36"/>
    </row>
    <row r="143" spans="13:15" x14ac:dyDescent="0.4">
      <c r="M143" s="36"/>
      <c r="N143" s="36"/>
      <c r="O143" s="36"/>
    </row>
    <row r="144" spans="13:15" x14ac:dyDescent="0.4">
      <c r="M144" s="36"/>
      <c r="N144" s="36"/>
      <c r="O144" s="36"/>
    </row>
    <row r="145" spans="13:15" x14ac:dyDescent="0.4">
      <c r="M145" s="36"/>
      <c r="N145" s="36"/>
      <c r="O145" s="36"/>
    </row>
    <row r="146" spans="13:15" x14ac:dyDescent="0.4">
      <c r="M146" s="36"/>
      <c r="N146" s="36"/>
      <c r="O146" s="36"/>
    </row>
    <row r="147" spans="13:15" x14ac:dyDescent="0.4">
      <c r="M147" s="36"/>
      <c r="N147" s="36"/>
      <c r="O147" s="36"/>
    </row>
    <row r="148" spans="13:15" x14ac:dyDescent="0.4">
      <c r="M148" s="36"/>
      <c r="N148" s="36"/>
      <c r="O148" s="36"/>
    </row>
    <row r="149" spans="13:15" x14ac:dyDescent="0.4">
      <c r="M149" s="36"/>
      <c r="N149" s="36"/>
      <c r="O149" s="36"/>
    </row>
    <row r="150" spans="13:15" x14ac:dyDescent="0.4">
      <c r="M150" s="36"/>
      <c r="N150" s="36"/>
      <c r="O150" s="36"/>
    </row>
    <row r="151" spans="13:15" x14ac:dyDescent="0.4">
      <c r="M151" s="36"/>
      <c r="N151" s="36"/>
      <c r="O151" s="36"/>
    </row>
    <row r="152" spans="13:15" x14ac:dyDescent="0.4">
      <c r="M152" s="36"/>
      <c r="N152" s="36"/>
      <c r="O152" s="36"/>
    </row>
    <row r="153" spans="13:15" x14ac:dyDescent="0.4">
      <c r="M153" s="36"/>
      <c r="N153" s="36"/>
      <c r="O153" s="36"/>
    </row>
    <row r="154" spans="13:15" x14ac:dyDescent="0.4">
      <c r="M154" s="36"/>
      <c r="N154" s="36"/>
      <c r="O154" s="36"/>
    </row>
    <row r="155" spans="13:15" x14ac:dyDescent="0.4">
      <c r="M155" s="36"/>
      <c r="N155" s="36"/>
      <c r="O155" s="36"/>
    </row>
    <row r="156" spans="13:15" x14ac:dyDescent="0.4">
      <c r="M156" s="36"/>
      <c r="N156" s="36"/>
      <c r="O156" s="36"/>
    </row>
    <row r="157" spans="13:15" x14ac:dyDescent="0.4">
      <c r="M157" s="36"/>
      <c r="N157" s="36"/>
      <c r="O157" s="36"/>
    </row>
    <row r="158" spans="13:15" x14ac:dyDescent="0.4">
      <c r="M158" s="36"/>
      <c r="N158" s="36"/>
      <c r="O158" s="36"/>
    </row>
    <row r="159" spans="13:15" x14ac:dyDescent="0.4">
      <c r="M159" s="36"/>
      <c r="N159" s="36"/>
      <c r="O159" s="36"/>
    </row>
    <row r="160" spans="13:15" x14ac:dyDescent="0.4">
      <c r="M160" s="36"/>
      <c r="N160" s="36"/>
      <c r="O160" s="36"/>
    </row>
    <row r="161" spans="13:15" x14ac:dyDescent="0.4">
      <c r="M161" s="36"/>
      <c r="N161" s="36"/>
      <c r="O161" s="36"/>
    </row>
    <row r="162" spans="13:15" x14ac:dyDescent="0.4">
      <c r="M162" s="36"/>
      <c r="N162" s="36"/>
      <c r="O162" s="36"/>
    </row>
    <row r="163" spans="13:15" x14ac:dyDescent="0.4">
      <c r="M163" s="36"/>
      <c r="N163" s="36"/>
      <c r="O163" s="36"/>
    </row>
    <row r="164" spans="13:15" x14ac:dyDescent="0.4">
      <c r="M164" s="36"/>
      <c r="N164" s="36"/>
      <c r="O164" s="36"/>
    </row>
    <row r="165" spans="13:15" x14ac:dyDescent="0.4">
      <c r="M165" s="36"/>
      <c r="N165" s="36"/>
      <c r="O165" s="36"/>
    </row>
    <row r="166" spans="13:15" x14ac:dyDescent="0.4">
      <c r="M166" s="36"/>
      <c r="N166" s="36"/>
      <c r="O166" s="36"/>
    </row>
    <row r="167" spans="13:15" x14ac:dyDescent="0.4">
      <c r="M167" s="36"/>
      <c r="N167" s="36"/>
      <c r="O167" s="36"/>
    </row>
    <row r="168" spans="13:15" x14ac:dyDescent="0.4">
      <c r="M168" s="36"/>
      <c r="N168" s="36"/>
      <c r="O168" s="36"/>
    </row>
    <row r="169" spans="13:15" x14ac:dyDescent="0.4">
      <c r="M169" s="36"/>
      <c r="N169" s="36"/>
      <c r="O169" s="36"/>
    </row>
    <row r="170" spans="13:15" x14ac:dyDescent="0.4">
      <c r="M170" s="36"/>
      <c r="N170" s="36"/>
      <c r="O170" s="36"/>
    </row>
    <row r="171" spans="13:15" x14ac:dyDescent="0.4">
      <c r="M171" s="36"/>
      <c r="N171" s="36"/>
      <c r="O171" s="36"/>
    </row>
    <row r="172" spans="13:15" x14ac:dyDescent="0.4">
      <c r="M172" s="36"/>
      <c r="N172" s="36"/>
      <c r="O172" s="36"/>
    </row>
    <row r="173" spans="13:15" x14ac:dyDescent="0.4">
      <c r="M173" s="36"/>
      <c r="N173" s="36"/>
      <c r="O173" s="36"/>
    </row>
    <row r="174" spans="13:15" x14ac:dyDescent="0.4">
      <c r="M174" s="36"/>
      <c r="N174" s="36"/>
      <c r="O174" s="36"/>
    </row>
    <row r="175" spans="13:15" x14ac:dyDescent="0.4">
      <c r="M175" s="36"/>
      <c r="N175" s="36"/>
      <c r="O175" s="36"/>
    </row>
    <row r="176" spans="13:15" x14ac:dyDescent="0.4">
      <c r="M176" s="36"/>
      <c r="N176" s="36"/>
      <c r="O176" s="36"/>
    </row>
    <row r="177" spans="13:15" x14ac:dyDescent="0.4">
      <c r="M177" s="36"/>
      <c r="N177" s="36"/>
      <c r="O177" s="36"/>
    </row>
    <row r="178" spans="13:15" x14ac:dyDescent="0.4">
      <c r="M178" s="36"/>
      <c r="N178" s="36"/>
      <c r="O178" s="36"/>
    </row>
    <row r="179" spans="13:15" x14ac:dyDescent="0.4">
      <c r="M179" s="36"/>
      <c r="N179" s="36"/>
      <c r="O179" s="36"/>
    </row>
    <row r="180" spans="13:15" x14ac:dyDescent="0.4">
      <c r="M180" s="36"/>
      <c r="N180" s="36"/>
      <c r="O180" s="36"/>
    </row>
    <row r="181" spans="13:15" x14ac:dyDescent="0.4">
      <c r="M181" s="36"/>
      <c r="N181" s="36"/>
      <c r="O181" s="36"/>
    </row>
    <row r="182" spans="13:15" x14ac:dyDescent="0.4">
      <c r="M182" s="36"/>
      <c r="N182" s="36"/>
      <c r="O182" s="36"/>
    </row>
    <row r="183" spans="13:15" x14ac:dyDescent="0.4">
      <c r="M183" s="36"/>
      <c r="N183" s="36"/>
      <c r="O183" s="36"/>
    </row>
    <row r="184" spans="13:15" x14ac:dyDescent="0.4">
      <c r="M184" s="36"/>
      <c r="N184" s="36"/>
      <c r="O184" s="36"/>
    </row>
    <row r="185" spans="13:15" x14ac:dyDescent="0.4">
      <c r="M185" s="36"/>
      <c r="N185" s="36"/>
      <c r="O185" s="36"/>
    </row>
    <row r="186" spans="13:15" x14ac:dyDescent="0.4">
      <c r="M186" s="36"/>
      <c r="N186" s="36"/>
      <c r="O186" s="36"/>
    </row>
    <row r="187" spans="13:15" x14ac:dyDescent="0.4">
      <c r="M187" s="36"/>
      <c r="N187" s="36"/>
      <c r="O187" s="36"/>
    </row>
    <row r="188" spans="13:15" x14ac:dyDescent="0.4">
      <c r="M188" s="36"/>
      <c r="N188" s="36"/>
      <c r="O188" s="36"/>
    </row>
    <row r="189" spans="13:15" x14ac:dyDescent="0.4">
      <c r="M189" s="36"/>
      <c r="N189" s="36"/>
      <c r="O189" s="36"/>
    </row>
    <row r="190" spans="13:15" x14ac:dyDescent="0.4">
      <c r="M190" s="36"/>
      <c r="N190" s="36"/>
      <c r="O190" s="36"/>
    </row>
    <row r="191" spans="13:15" x14ac:dyDescent="0.4">
      <c r="M191" s="36"/>
      <c r="N191" s="36"/>
      <c r="O191" s="36"/>
    </row>
    <row r="192" spans="13:15" x14ac:dyDescent="0.4">
      <c r="M192" s="36"/>
      <c r="N192" s="36"/>
      <c r="O192" s="36"/>
    </row>
    <row r="193" spans="13:15" x14ac:dyDescent="0.4">
      <c r="M193" s="36"/>
      <c r="N193" s="36"/>
      <c r="O193" s="36"/>
    </row>
    <row r="194" spans="13:15" x14ac:dyDescent="0.4">
      <c r="M194" s="36"/>
      <c r="N194" s="36"/>
      <c r="O194" s="36"/>
    </row>
    <row r="195" spans="13:15" x14ac:dyDescent="0.4">
      <c r="M195" s="36"/>
      <c r="N195" s="36"/>
      <c r="O195" s="36"/>
    </row>
    <row r="196" spans="13:15" x14ac:dyDescent="0.4">
      <c r="M196" s="36"/>
      <c r="N196" s="36"/>
      <c r="O196" s="36"/>
    </row>
    <row r="197" spans="13:15" x14ac:dyDescent="0.4">
      <c r="M197" s="36"/>
      <c r="N197" s="36"/>
      <c r="O197" s="36"/>
    </row>
    <row r="198" spans="13:15" x14ac:dyDescent="0.4">
      <c r="M198" s="36"/>
      <c r="N198" s="36"/>
      <c r="O198" s="36"/>
    </row>
    <row r="199" spans="13:15" x14ac:dyDescent="0.4">
      <c r="M199" s="36"/>
      <c r="N199" s="36"/>
      <c r="O199" s="36"/>
    </row>
    <row r="200" spans="13:15" x14ac:dyDescent="0.4">
      <c r="M200" s="36"/>
      <c r="N200" s="36"/>
      <c r="O200" s="36"/>
    </row>
    <row r="201" spans="13:15" x14ac:dyDescent="0.4">
      <c r="M201" s="36"/>
      <c r="N201" s="36"/>
      <c r="O201" s="36"/>
    </row>
    <row r="202" spans="13:15" x14ac:dyDescent="0.4">
      <c r="M202" s="36"/>
      <c r="N202" s="36"/>
      <c r="O202" s="36"/>
    </row>
    <row r="203" spans="13:15" x14ac:dyDescent="0.4">
      <c r="M203" s="36"/>
      <c r="N203" s="36"/>
      <c r="O203" s="36"/>
    </row>
    <row r="204" spans="13:15" x14ac:dyDescent="0.4">
      <c r="M204" s="36"/>
      <c r="N204" s="36"/>
      <c r="O204" s="36"/>
    </row>
    <row r="205" spans="13:15" x14ac:dyDescent="0.4">
      <c r="M205" s="36"/>
      <c r="N205" s="36"/>
      <c r="O205" s="36"/>
    </row>
    <row r="206" spans="13:15" x14ac:dyDescent="0.4">
      <c r="M206" s="36"/>
      <c r="N206" s="36"/>
      <c r="O206" s="36"/>
    </row>
    <row r="207" spans="13:15" x14ac:dyDescent="0.4">
      <c r="M207" s="36"/>
      <c r="N207" s="36"/>
      <c r="O207" s="36"/>
    </row>
    <row r="208" spans="13:15" x14ac:dyDescent="0.4">
      <c r="M208" s="36"/>
      <c r="N208" s="36"/>
      <c r="O208" s="36"/>
    </row>
    <row r="209" spans="13:15" x14ac:dyDescent="0.4">
      <c r="M209" s="36"/>
      <c r="N209" s="36"/>
      <c r="O209" s="36"/>
    </row>
    <row r="210" spans="13:15" x14ac:dyDescent="0.4">
      <c r="M210" s="36"/>
      <c r="N210" s="36"/>
      <c r="O210" s="36"/>
    </row>
    <row r="211" spans="13:15" x14ac:dyDescent="0.4">
      <c r="M211" s="36"/>
      <c r="N211" s="36"/>
      <c r="O211" s="36"/>
    </row>
    <row r="212" spans="13:15" x14ac:dyDescent="0.4">
      <c r="M212" s="36"/>
      <c r="N212" s="36"/>
      <c r="O212" s="36"/>
    </row>
    <row r="213" spans="13:15" x14ac:dyDescent="0.4">
      <c r="M213" s="36"/>
      <c r="N213" s="36"/>
      <c r="O213" s="36"/>
    </row>
    <row r="214" spans="13:15" x14ac:dyDescent="0.4">
      <c r="M214" s="36"/>
      <c r="N214" s="36"/>
      <c r="O214" s="36"/>
    </row>
    <row r="215" spans="13:15" x14ac:dyDescent="0.4">
      <c r="M215" s="36"/>
      <c r="N215" s="36"/>
      <c r="O215" s="36"/>
    </row>
    <row r="216" spans="13:15" x14ac:dyDescent="0.4">
      <c r="M216" s="36"/>
      <c r="N216" s="36"/>
      <c r="O216" s="36"/>
    </row>
    <row r="217" spans="13:15" x14ac:dyDescent="0.4">
      <c r="M217" s="36"/>
      <c r="N217" s="36"/>
      <c r="O217" s="36"/>
    </row>
    <row r="218" spans="13:15" x14ac:dyDescent="0.4">
      <c r="M218" s="36"/>
      <c r="N218" s="36"/>
      <c r="O218" s="36"/>
    </row>
    <row r="219" spans="13:15" x14ac:dyDescent="0.4">
      <c r="M219" s="36"/>
      <c r="N219" s="36"/>
      <c r="O219" s="36"/>
    </row>
    <row r="220" spans="13:15" x14ac:dyDescent="0.4">
      <c r="M220" s="36"/>
      <c r="N220" s="36"/>
      <c r="O220" s="36"/>
    </row>
    <row r="221" spans="13:15" x14ac:dyDescent="0.4">
      <c r="M221" s="36"/>
      <c r="N221" s="36"/>
      <c r="O221" s="36"/>
    </row>
    <row r="222" spans="13:15" x14ac:dyDescent="0.4">
      <c r="M222" s="36"/>
      <c r="N222" s="36"/>
      <c r="O222" s="36"/>
    </row>
    <row r="223" spans="13:15" x14ac:dyDescent="0.4">
      <c r="M223" s="36"/>
      <c r="N223" s="36"/>
      <c r="O223" s="36"/>
    </row>
    <row r="224" spans="13:15" x14ac:dyDescent="0.4">
      <c r="M224" s="36"/>
      <c r="N224" s="36"/>
      <c r="O224" s="36"/>
    </row>
    <row r="225" spans="13:15" x14ac:dyDescent="0.4">
      <c r="M225" s="36"/>
      <c r="N225" s="36"/>
      <c r="O225" s="36"/>
    </row>
    <row r="226" spans="13:15" x14ac:dyDescent="0.4">
      <c r="M226" s="36"/>
      <c r="N226" s="36"/>
      <c r="O226" s="36"/>
    </row>
    <row r="227" spans="13:15" x14ac:dyDescent="0.4">
      <c r="M227" s="36"/>
      <c r="N227" s="36"/>
      <c r="O227" s="36"/>
    </row>
    <row r="228" spans="13:15" x14ac:dyDescent="0.4">
      <c r="M228" s="36"/>
      <c r="N228" s="36"/>
      <c r="O228" s="36"/>
    </row>
    <row r="229" spans="13:15" x14ac:dyDescent="0.4">
      <c r="M229" s="36"/>
      <c r="N229" s="36"/>
      <c r="O229" s="36"/>
    </row>
    <row r="230" spans="13:15" x14ac:dyDescent="0.4">
      <c r="M230" s="36"/>
      <c r="N230" s="36"/>
      <c r="O230" s="36"/>
    </row>
    <row r="231" spans="13:15" x14ac:dyDescent="0.4">
      <c r="M231" s="36"/>
      <c r="N231" s="36"/>
      <c r="O231" s="36"/>
    </row>
    <row r="232" spans="13:15" x14ac:dyDescent="0.4">
      <c r="M232" s="36"/>
      <c r="N232" s="36"/>
      <c r="O232" s="36"/>
    </row>
    <row r="233" spans="13:15" x14ac:dyDescent="0.4">
      <c r="M233" s="36"/>
      <c r="N233" s="36"/>
      <c r="O233" s="36"/>
    </row>
    <row r="234" spans="13:15" x14ac:dyDescent="0.4">
      <c r="M234" s="36"/>
      <c r="N234" s="36"/>
      <c r="O234" s="36"/>
    </row>
    <row r="235" spans="13:15" x14ac:dyDescent="0.4">
      <c r="M235" s="36"/>
      <c r="N235" s="36"/>
      <c r="O235" s="36"/>
    </row>
    <row r="236" spans="13:15" x14ac:dyDescent="0.4">
      <c r="M236" s="36"/>
      <c r="N236" s="36"/>
      <c r="O236" s="36"/>
    </row>
    <row r="237" spans="13:15" x14ac:dyDescent="0.4">
      <c r="M237" s="36"/>
      <c r="N237" s="36"/>
      <c r="O237" s="36"/>
    </row>
    <row r="238" spans="13:15" x14ac:dyDescent="0.4">
      <c r="M238" s="36"/>
      <c r="N238" s="36"/>
      <c r="O238" s="36"/>
    </row>
    <row r="239" spans="13:15" x14ac:dyDescent="0.4">
      <c r="M239" s="36"/>
      <c r="N239" s="36"/>
      <c r="O239" s="36"/>
    </row>
    <row r="240" spans="13:15" x14ac:dyDescent="0.4">
      <c r="M240" s="36"/>
      <c r="N240" s="36"/>
      <c r="O240" s="36"/>
    </row>
    <row r="241" spans="13:15" x14ac:dyDescent="0.4">
      <c r="M241" s="36"/>
      <c r="N241" s="36"/>
      <c r="O241" s="36"/>
    </row>
    <row r="242" spans="13:15" x14ac:dyDescent="0.4">
      <c r="M242" s="36"/>
      <c r="N242" s="36"/>
      <c r="O242" s="36"/>
    </row>
    <row r="243" spans="13:15" x14ac:dyDescent="0.4">
      <c r="M243" s="36"/>
      <c r="N243" s="36"/>
      <c r="O243" s="36"/>
    </row>
    <row r="244" spans="13:15" x14ac:dyDescent="0.4">
      <c r="M244" s="36"/>
      <c r="N244" s="36"/>
      <c r="O244" s="36"/>
    </row>
    <row r="245" spans="13:15" x14ac:dyDescent="0.4">
      <c r="M245" s="36"/>
      <c r="N245" s="36"/>
      <c r="O245" s="36"/>
    </row>
    <row r="246" spans="13:15" x14ac:dyDescent="0.4">
      <c r="M246" s="36"/>
      <c r="N246" s="36"/>
      <c r="O246" s="36"/>
    </row>
    <row r="247" spans="13:15" x14ac:dyDescent="0.4">
      <c r="M247" s="36"/>
      <c r="N247" s="36"/>
      <c r="O247" s="36"/>
    </row>
    <row r="248" spans="13:15" x14ac:dyDescent="0.4">
      <c r="M248" s="36"/>
      <c r="N248" s="36"/>
      <c r="O248" s="36"/>
    </row>
    <row r="249" spans="13:15" x14ac:dyDescent="0.4">
      <c r="M249" s="36"/>
      <c r="N249" s="36"/>
      <c r="O249" s="36"/>
    </row>
    <row r="250" spans="13:15" x14ac:dyDescent="0.4">
      <c r="M250" s="36"/>
      <c r="N250" s="36"/>
      <c r="O250" s="36"/>
    </row>
    <row r="251" spans="13:15" x14ac:dyDescent="0.4">
      <c r="M251" s="36"/>
      <c r="N251" s="36"/>
      <c r="O251" s="36"/>
    </row>
    <row r="252" spans="13:15" x14ac:dyDescent="0.4">
      <c r="M252" s="36"/>
      <c r="N252" s="36"/>
      <c r="O252" s="36"/>
    </row>
    <row r="253" spans="13:15" x14ac:dyDescent="0.4">
      <c r="M253" s="36"/>
      <c r="N253" s="36"/>
      <c r="O253" s="36"/>
    </row>
    <row r="254" spans="13:15" x14ac:dyDescent="0.4">
      <c r="M254" s="36"/>
      <c r="N254" s="36"/>
      <c r="O254" s="36"/>
    </row>
    <row r="255" spans="13:15" x14ac:dyDescent="0.4">
      <c r="M255" s="36"/>
      <c r="N255" s="36"/>
      <c r="O255" s="36"/>
    </row>
    <row r="256" spans="13:15" x14ac:dyDescent="0.4">
      <c r="M256" s="36"/>
      <c r="N256" s="36"/>
      <c r="O256" s="36"/>
    </row>
    <row r="257" spans="13:15" x14ac:dyDescent="0.4">
      <c r="M257" s="36"/>
      <c r="N257" s="36"/>
      <c r="O257" s="36"/>
    </row>
    <row r="258" spans="13:15" x14ac:dyDescent="0.4">
      <c r="M258" s="36"/>
      <c r="N258" s="36"/>
      <c r="O258" s="36"/>
    </row>
    <row r="259" spans="13:15" x14ac:dyDescent="0.4">
      <c r="M259" s="36"/>
      <c r="N259" s="36"/>
      <c r="O259" s="36"/>
    </row>
    <row r="260" spans="13:15" x14ac:dyDescent="0.4">
      <c r="M260" s="36"/>
      <c r="N260" s="36"/>
      <c r="O260" s="36"/>
    </row>
    <row r="261" spans="13:15" x14ac:dyDescent="0.4">
      <c r="M261" s="36"/>
      <c r="N261" s="36"/>
      <c r="O261" s="36"/>
    </row>
    <row r="262" spans="13:15" x14ac:dyDescent="0.4">
      <c r="M262" s="36"/>
      <c r="N262" s="36"/>
      <c r="O262" s="36"/>
    </row>
    <row r="263" spans="13:15" x14ac:dyDescent="0.4">
      <c r="M263" s="36"/>
      <c r="N263" s="36"/>
      <c r="O263" s="36"/>
    </row>
    <row r="264" spans="13:15" x14ac:dyDescent="0.4">
      <c r="M264" s="36"/>
      <c r="N264" s="36"/>
      <c r="O264" s="36"/>
    </row>
    <row r="265" spans="13:15" x14ac:dyDescent="0.4">
      <c r="M265" s="36"/>
      <c r="N265" s="36"/>
      <c r="O265" s="36"/>
    </row>
    <row r="266" spans="13:15" x14ac:dyDescent="0.4">
      <c r="M266" s="36"/>
      <c r="N266" s="36"/>
      <c r="O266" s="36"/>
    </row>
    <row r="267" spans="13:15" x14ac:dyDescent="0.4">
      <c r="M267" s="36"/>
      <c r="N267" s="36"/>
      <c r="O267" s="36"/>
    </row>
    <row r="268" spans="13:15" x14ac:dyDescent="0.4">
      <c r="M268" s="36"/>
      <c r="N268" s="36"/>
      <c r="O268" s="36"/>
    </row>
    <row r="269" spans="13:15" x14ac:dyDescent="0.4">
      <c r="M269" s="36"/>
      <c r="N269" s="36"/>
      <c r="O269" s="36"/>
    </row>
    <row r="270" spans="13:15" x14ac:dyDescent="0.4">
      <c r="M270" s="36"/>
      <c r="N270" s="36"/>
      <c r="O270" s="36"/>
    </row>
    <row r="271" spans="13:15" x14ac:dyDescent="0.4">
      <c r="M271" s="36"/>
      <c r="N271" s="36"/>
      <c r="O271" s="36"/>
    </row>
    <row r="272" spans="13:15" x14ac:dyDescent="0.4">
      <c r="M272" s="36"/>
      <c r="N272" s="36"/>
      <c r="O272" s="36"/>
    </row>
    <row r="273" spans="13:15" x14ac:dyDescent="0.4">
      <c r="M273" s="36"/>
      <c r="N273" s="36"/>
      <c r="O273" s="36"/>
    </row>
    <row r="274" spans="13:15" x14ac:dyDescent="0.4">
      <c r="M274" s="36"/>
      <c r="N274" s="36"/>
      <c r="O274" s="36"/>
    </row>
    <row r="275" spans="13:15" x14ac:dyDescent="0.4">
      <c r="M275" s="36"/>
      <c r="N275" s="36"/>
      <c r="O275" s="36"/>
    </row>
    <row r="276" spans="13:15" x14ac:dyDescent="0.4">
      <c r="M276" s="36"/>
      <c r="N276" s="36"/>
      <c r="O276" s="36"/>
    </row>
    <row r="277" spans="13:15" x14ac:dyDescent="0.4">
      <c r="M277" s="36"/>
      <c r="N277" s="36"/>
      <c r="O277" s="36"/>
    </row>
    <row r="278" spans="13:15" x14ac:dyDescent="0.4">
      <c r="M278" s="36"/>
      <c r="N278" s="36"/>
      <c r="O278" s="36"/>
    </row>
    <row r="279" spans="13:15" x14ac:dyDescent="0.4">
      <c r="M279" s="36"/>
      <c r="N279" s="36"/>
      <c r="O279" s="36"/>
    </row>
    <row r="280" spans="13:15" x14ac:dyDescent="0.4">
      <c r="M280" s="36"/>
      <c r="N280" s="36"/>
      <c r="O280" s="36"/>
    </row>
    <row r="281" spans="13:15" x14ac:dyDescent="0.4">
      <c r="M281" s="36"/>
      <c r="N281" s="36"/>
      <c r="O281" s="36"/>
    </row>
    <row r="282" spans="13:15" x14ac:dyDescent="0.4">
      <c r="M282" s="36"/>
      <c r="N282" s="36"/>
      <c r="O282" s="36"/>
    </row>
    <row r="283" spans="13:15" x14ac:dyDescent="0.4">
      <c r="M283" s="36"/>
      <c r="N283" s="36"/>
      <c r="O283" s="36"/>
    </row>
    <row r="284" spans="13:15" x14ac:dyDescent="0.4">
      <c r="M284" s="36"/>
      <c r="N284" s="36"/>
      <c r="O284" s="36"/>
    </row>
    <row r="285" spans="13:15" x14ac:dyDescent="0.4">
      <c r="M285" s="36"/>
      <c r="N285" s="36"/>
      <c r="O285" s="36"/>
    </row>
    <row r="286" spans="13:15" x14ac:dyDescent="0.4">
      <c r="M286" s="36"/>
      <c r="N286" s="36"/>
      <c r="O286" s="36"/>
    </row>
    <row r="287" spans="13:15" x14ac:dyDescent="0.4">
      <c r="M287" s="36"/>
      <c r="N287" s="36"/>
      <c r="O287" s="36"/>
    </row>
    <row r="288" spans="13:15" x14ac:dyDescent="0.4">
      <c r="M288" s="36"/>
      <c r="N288" s="36"/>
      <c r="O288" s="36"/>
    </row>
    <row r="289" spans="13:15" x14ac:dyDescent="0.4">
      <c r="M289" s="36"/>
      <c r="N289" s="36"/>
      <c r="O289" s="36"/>
    </row>
    <row r="290" spans="13:15" x14ac:dyDescent="0.4">
      <c r="M290" s="36"/>
      <c r="N290" s="36"/>
      <c r="O290" s="36"/>
    </row>
    <row r="291" spans="13:15" x14ac:dyDescent="0.4">
      <c r="M291" s="36"/>
      <c r="N291" s="36"/>
      <c r="O291" s="36"/>
    </row>
    <row r="292" spans="13:15" x14ac:dyDescent="0.4">
      <c r="M292" s="36"/>
      <c r="N292" s="36"/>
      <c r="O292" s="36"/>
    </row>
    <row r="293" spans="13:15" x14ac:dyDescent="0.4">
      <c r="M293" s="36"/>
      <c r="N293" s="36"/>
      <c r="O293" s="36"/>
    </row>
    <row r="294" spans="13:15" x14ac:dyDescent="0.4">
      <c r="M294" s="36"/>
      <c r="N294" s="36"/>
      <c r="O294" s="36"/>
    </row>
    <row r="295" spans="13:15" x14ac:dyDescent="0.4">
      <c r="M295" s="36"/>
      <c r="N295" s="36"/>
      <c r="O295" s="36"/>
    </row>
    <row r="296" spans="13:15" x14ac:dyDescent="0.4">
      <c r="M296" s="36"/>
      <c r="N296" s="36"/>
      <c r="O296" s="36"/>
    </row>
    <row r="297" spans="13:15" x14ac:dyDescent="0.4">
      <c r="M297" s="36"/>
      <c r="N297" s="36"/>
      <c r="O297" s="36"/>
    </row>
    <row r="298" spans="13:15" x14ac:dyDescent="0.4">
      <c r="M298" s="36"/>
      <c r="N298" s="36"/>
      <c r="O298" s="36"/>
    </row>
    <row r="299" spans="13:15" x14ac:dyDescent="0.4">
      <c r="M299" s="36"/>
      <c r="N299" s="36"/>
      <c r="O299" s="36"/>
    </row>
    <row r="300" spans="13:15" x14ac:dyDescent="0.4">
      <c r="M300" s="36"/>
      <c r="N300" s="36"/>
      <c r="O300" s="36"/>
    </row>
    <row r="301" spans="13:15" x14ac:dyDescent="0.4">
      <c r="M301" s="36"/>
      <c r="N301" s="36"/>
      <c r="O301" s="36"/>
    </row>
    <row r="302" spans="13:15" x14ac:dyDescent="0.4">
      <c r="M302" s="36"/>
      <c r="N302" s="36"/>
      <c r="O302" s="36"/>
    </row>
    <row r="303" spans="13:15" x14ac:dyDescent="0.4">
      <c r="M303" s="36"/>
      <c r="N303" s="36"/>
      <c r="O303" s="36"/>
    </row>
    <row r="304" spans="13:15" x14ac:dyDescent="0.4">
      <c r="M304" s="36"/>
      <c r="N304" s="36"/>
      <c r="O304" s="36"/>
    </row>
    <row r="305" spans="13:15" x14ac:dyDescent="0.4">
      <c r="M305" s="36"/>
      <c r="N305" s="36"/>
      <c r="O305" s="36"/>
    </row>
    <row r="306" spans="13:15" x14ac:dyDescent="0.4">
      <c r="M306" s="36"/>
      <c r="N306" s="36"/>
      <c r="O306" s="36"/>
    </row>
    <row r="307" spans="13:15" x14ac:dyDescent="0.4">
      <c r="M307" s="36"/>
      <c r="N307" s="36"/>
      <c r="O307" s="36"/>
    </row>
    <row r="308" spans="13:15" x14ac:dyDescent="0.4">
      <c r="M308" s="36"/>
      <c r="N308" s="36"/>
      <c r="O308" s="36"/>
    </row>
    <row r="309" spans="13:15" x14ac:dyDescent="0.4">
      <c r="M309" s="36"/>
      <c r="N309" s="36"/>
      <c r="O309" s="36"/>
    </row>
    <row r="310" spans="13:15" x14ac:dyDescent="0.4">
      <c r="M310" s="36"/>
      <c r="N310" s="36"/>
      <c r="O310" s="36"/>
    </row>
    <row r="311" spans="13:15" x14ac:dyDescent="0.4">
      <c r="M311" s="36"/>
      <c r="N311" s="36"/>
      <c r="O311" s="36"/>
    </row>
    <row r="312" spans="13:15" x14ac:dyDescent="0.4">
      <c r="M312" s="36"/>
      <c r="N312" s="36"/>
      <c r="O312" s="36"/>
    </row>
    <row r="313" spans="13:15" x14ac:dyDescent="0.4">
      <c r="M313" s="36"/>
      <c r="N313" s="36"/>
      <c r="O313" s="36"/>
    </row>
    <row r="314" spans="13:15" x14ac:dyDescent="0.4">
      <c r="M314" s="36"/>
      <c r="N314" s="36"/>
      <c r="O314" s="36"/>
    </row>
    <row r="315" spans="13:15" x14ac:dyDescent="0.4">
      <c r="M315" s="36"/>
      <c r="N315" s="36"/>
      <c r="O315" s="36"/>
    </row>
    <row r="316" spans="13:15" x14ac:dyDescent="0.4">
      <c r="M316" s="36"/>
      <c r="N316" s="36"/>
      <c r="O316" s="36"/>
    </row>
    <row r="317" spans="13:15" x14ac:dyDescent="0.4">
      <c r="M317" s="36"/>
      <c r="N317" s="36"/>
      <c r="O317" s="36"/>
    </row>
    <row r="318" spans="13:15" x14ac:dyDescent="0.4">
      <c r="M318" s="36"/>
      <c r="N318" s="36"/>
      <c r="O318" s="36"/>
    </row>
    <row r="319" spans="13:15" x14ac:dyDescent="0.4">
      <c r="M319" s="36"/>
      <c r="N319" s="36"/>
      <c r="O319" s="36"/>
    </row>
    <row r="320" spans="13:15" x14ac:dyDescent="0.4">
      <c r="M320" s="36"/>
      <c r="N320" s="36"/>
      <c r="O320" s="36"/>
    </row>
    <row r="321" spans="13:15" x14ac:dyDescent="0.4">
      <c r="M321" s="36"/>
      <c r="N321" s="36"/>
      <c r="O321" s="36"/>
    </row>
    <row r="322" spans="13:15" x14ac:dyDescent="0.4">
      <c r="M322" s="36"/>
      <c r="N322" s="36"/>
      <c r="O322" s="36"/>
    </row>
    <row r="323" spans="13:15" x14ac:dyDescent="0.4">
      <c r="M323" s="36"/>
      <c r="N323" s="36"/>
      <c r="O323" s="36"/>
    </row>
    <row r="324" spans="13:15" x14ac:dyDescent="0.4">
      <c r="M324" s="36"/>
      <c r="N324" s="36"/>
      <c r="O324" s="36"/>
    </row>
    <row r="325" spans="13:15" x14ac:dyDescent="0.4">
      <c r="M325" s="36"/>
      <c r="N325" s="36"/>
      <c r="O325" s="36"/>
    </row>
    <row r="326" spans="13:15" x14ac:dyDescent="0.4">
      <c r="M326" s="36"/>
      <c r="N326" s="36"/>
      <c r="O326" s="36"/>
    </row>
    <row r="327" spans="13:15" x14ac:dyDescent="0.4">
      <c r="M327" s="36"/>
      <c r="N327" s="36"/>
      <c r="O327" s="36"/>
    </row>
    <row r="328" spans="13:15" x14ac:dyDescent="0.4">
      <c r="M328" s="36"/>
      <c r="N328" s="36"/>
      <c r="O328" s="36"/>
    </row>
    <row r="329" spans="13:15" x14ac:dyDescent="0.4">
      <c r="M329" s="36"/>
      <c r="N329" s="36"/>
      <c r="O329" s="36"/>
    </row>
    <row r="330" spans="13:15" x14ac:dyDescent="0.4">
      <c r="M330" s="36"/>
      <c r="N330" s="36"/>
      <c r="O330" s="36"/>
    </row>
    <row r="331" spans="13:15" x14ac:dyDescent="0.4">
      <c r="M331" s="36"/>
      <c r="N331" s="36"/>
      <c r="O331" s="36"/>
    </row>
    <row r="332" spans="13:15" x14ac:dyDescent="0.4">
      <c r="M332" s="36"/>
      <c r="N332" s="36"/>
      <c r="O332" s="36"/>
    </row>
    <row r="333" spans="13:15" x14ac:dyDescent="0.4">
      <c r="M333" s="36"/>
      <c r="N333" s="36"/>
      <c r="O333" s="36"/>
    </row>
    <row r="334" spans="13:15" x14ac:dyDescent="0.4">
      <c r="M334" s="36"/>
      <c r="N334" s="36"/>
      <c r="O334" s="36"/>
    </row>
    <row r="335" spans="13:15" x14ac:dyDescent="0.4">
      <c r="M335" s="36"/>
      <c r="N335" s="36"/>
      <c r="O335" s="36"/>
    </row>
    <row r="336" spans="13:15" x14ac:dyDescent="0.4">
      <c r="M336" s="36"/>
      <c r="N336" s="36"/>
      <c r="O336" s="36"/>
    </row>
    <row r="337" spans="13:15" x14ac:dyDescent="0.4">
      <c r="M337" s="36"/>
      <c r="N337" s="36"/>
      <c r="O337" s="36"/>
    </row>
    <row r="338" spans="13:15" x14ac:dyDescent="0.4">
      <c r="M338" s="36"/>
      <c r="N338" s="36"/>
      <c r="O338" s="36"/>
    </row>
    <row r="339" spans="13:15" x14ac:dyDescent="0.4">
      <c r="M339" s="36"/>
      <c r="N339" s="36"/>
      <c r="O339" s="36"/>
    </row>
    <row r="340" spans="13:15" x14ac:dyDescent="0.4">
      <c r="M340" s="36"/>
      <c r="N340" s="36"/>
      <c r="O340" s="36"/>
    </row>
    <row r="341" spans="13:15" x14ac:dyDescent="0.4">
      <c r="M341" s="36"/>
      <c r="N341" s="36"/>
      <c r="O341" s="36"/>
    </row>
    <row r="342" spans="13:15" x14ac:dyDescent="0.4">
      <c r="M342" s="36"/>
      <c r="N342" s="36"/>
      <c r="O342" s="36"/>
    </row>
    <row r="343" spans="13:15" x14ac:dyDescent="0.4">
      <c r="M343" s="36"/>
      <c r="N343" s="36"/>
      <c r="O343" s="36"/>
    </row>
    <row r="344" spans="13:15" x14ac:dyDescent="0.4">
      <c r="M344" s="36"/>
      <c r="N344" s="36"/>
      <c r="O344" s="36"/>
    </row>
    <row r="345" spans="13:15" x14ac:dyDescent="0.4">
      <c r="M345" s="36"/>
      <c r="N345" s="36"/>
      <c r="O345" s="36"/>
    </row>
    <row r="346" spans="13:15" x14ac:dyDescent="0.4">
      <c r="M346" s="36"/>
      <c r="N346" s="36"/>
      <c r="O346" s="36"/>
    </row>
    <row r="347" spans="13:15" x14ac:dyDescent="0.4">
      <c r="M347" s="36"/>
      <c r="N347" s="36"/>
      <c r="O347" s="36"/>
    </row>
    <row r="348" spans="13:15" x14ac:dyDescent="0.4">
      <c r="M348" s="36"/>
      <c r="N348" s="36"/>
      <c r="O348" s="36"/>
    </row>
    <row r="349" spans="13:15" x14ac:dyDescent="0.4">
      <c r="M349" s="36"/>
      <c r="N349" s="36"/>
      <c r="O349" s="36"/>
    </row>
    <row r="350" spans="13:15" x14ac:dyDescent="0.4">
      <c r="M350" s="36"/>
      <c r="N350" s="36"/>
      <c r="O350" s="36"/>
    </row>
    <row r="351" spans="13:15" x14ac:dyDescent="0.4">
      <c r="M351" s="36"/>
      <c r="N351" s="36"/>
      <c r="O351" s="36"/>
    </row>
    <row r="352" spans="13:15" x14ac:dyDescent="0.4">
      <c r="M352" s="36"/>
      <c r="N352" s="36"/>
      <c r="O352" s="36"/>
    </row>
    <row r="353" spans="13:15" x14ac:dyDescent="0.4">
      <c r="M353" s="36"/>
      <c r="N353" s="36"/>
      <c r="O353" s="36"/>
    </row>
    <row r="354" spans="13:15" x14ac:dyDescent="0.4">
      <c r="M354" s="36"/>
      <c r="N354" s="36"/>
      <c r="O354" s="36"/>
    </row>
    <row r="355" spans="13:15" x14ac:dyDescent="0.4">
      <c r="M355" s="36"/>
      <c r="N355" s="36"/>
      <c r="O355" s="36"/>
    </row>
    <row r="356" spans="13:15" x14ac:dyDescent="0.4">
      <c r="M356" s="36"/>
      <c r="N356" s="36"/>
      <c r="O356" s="36"/>
    </row>
    <row r="357" spans="13:15" x14ac:dyDescent="0.4">
      <c r="M357" s="36"/>
      <c r="N357" s="36"/>
      <c r="O357" s="36"/>
    </row>
    <row r="358" spans="13:15" x14ac:dyDescent="0.4">
      <c r="M358" s="36"/>
      <c r="N358" s="36"/>
      <c r="O358" s="36"/>
    </row>
    <row r="359" spans="13:15" x14ac:dyDescent="0.4">
      <c r="M359" s="36"/>
      <c r="N359" s="36"/>
      <c r="O359" s="36"/>
    </row>
    <row r="360" spans="13:15" x14ac:dyDescent="0.4">
      <c r="M360" s="36"/>
      <c r="N360" s="36"/>
      <c r="O360" s="36"/>
    </row>
    <row r="361" spans="13:15" x14ac:dyDescent="0.4">
      <c r="M361" s="36"/>
      <c r="N361" s="36"/>
      <c r="O361" s="36"/>
    </row>
    <row r="362" spans="13:15" x14ac:dyDescent="0.4">
      <c r="M362" s="36"/>
      <c r="N362" s="36"/>
      <c r="O362" s="36"/>
    </row>
    <row r="363" spans="13:15" x14ac:dyDescent="0.4">
      <c r="M363" s="36"/>
      <c r="N363" s="36"/>
      <c r="O363" s="36"/>
    </row>
    <row r="364" spans="13:15" x14ac:dyDescent="0.4">
      <c r="M364" s="36"/>
      <c r="N364" s="36"/>
      <c r="O364" s="36"/>
    </row>
    <row r="365" spans="13:15" x14ac:dyDescent="0.4">
      <c r="M365" s="36"/>
      <c r="N365" s="36"/>
      <c r="O365" s="36"/>
    </row>
    <row r="366" spans="13:15" x14ac:dyDescent="0.4">
      <c r="M366" s="36"/>
      <c r="N366" s="36"/>
      <c r="O366" s="36"/>
    </row>
    <row r="367" spans="13:15" x14ac:dyDescent="0.4">
      <c r="M367" s="36"/>
      <c r="N367" s="36"/>
      <c r="O367" s="36"/>
    </row>
    <row r="368" spans="13:15" x14ac:dyDescent="0.4">
      <c r="M368" s="36"/>
      <c r="N368" s="36"/>
      <c r="O368" s="36"/>
    </row>
    <row r="369" spans="13:15" x14ac:dyDescent="0.4">
      <c r="M369" s="36"/>
      <c r="N369" s="36"/>
      <c r="O369" s="36"/>
    </row>
    <row r="370" spans="13:15" x14ac:dyDescent="0.4">
      <c r="M370" s="36"/>
      <c r="N370" s="36"/>
      <c r="O370" s="36"/>
    </row>
    <row r="371" spans="13:15" x14ac:dyDescent="0.4">
      <c r="M371" s="36"/>
      <c r="N371" s="36"/>
      <c r="O371" s="36"/>
    </row>
    <row r="372" spans="13:15" x14ac:dyDescent="0.4">
      <c r="M372" s="36"/>
      <c r="N372" s="36"/>
      <c r="O372" s="36"/>
    </row>
    <row r="373" spans="13:15" x14ac:dyDescent="0.4">
      <c r="M373" s="36"/>
      <c r="N373" s="36"/>
      <c r="O373" s="36"/>
    </row>
    <row r="374" spans="13:15" x14ac:dyDescent="0.4">
      <c r="M374" s="36"/>
      <c r="N374" s="36"/>
      <c r="O374" s="36"/>
    </row>
    <row r="375" spans="13:15" x14ac:dyDescent="0.4">
      <c r="M375" s="36"/>
      <c r="N375" s="36"/>
      <c r="O375" s="36"/>
    </row>
    <row r="376" spans="13:15" x14ac:dyDescent="0.4">
      <c r="M376" s="36"/>
      <c r="N376" s="36"/>
      <c r="O376" s="36"/>
    </row>
    <row r="377" spans="13:15" x14ac:dyDescent="0.4">
      <c r="M377" s="36"/>
      <c r="N377" s="36"/>
      <c r="O377" s="36"/>
    </row>
    <row r="378" spans="13:15" x14ac:dyDescent="0.4">
      <c r="M378" s="36"/>
      <c r="N378" s="36"/>
      <c r="O378" s="36"/>
    </row>
    <row r="379" spans="13:15" x14ac:dyDescent="0.4">
      <c r="M379" s="36"/>
      <c r="N379" s="36"/>
      <c r="O379" s="36"/>
    </row>
    <row r="380" spans="13:15" x14ac:dyDescent="0.4">
      <c r="M380" s="36"/>
      <c r="N380" s="36"/>
      <c r="O380" s="36"/>
    </row>
    <row r="381" spans="13:15" x14ac:dyDescent="0.4">
      <c r="M381" s="36"/>
      <c r="N381" s="36"/>
      <c r="O381" s="36"/>
    </row>
    <row r="382" spans="13:15" x14ac:dyDescent="0.4">
      <c r="M382" s="36"/>
      <c r="N382" s="36"/>
      <c r="O382" s="36"/>
    </row>
    <row r="383" spans="13:15" x14ac:dyDescent="0.4">
      <c r="M383" s="36"/>
      <c r="N383" s="36"/>
      <c r="O383" s="36"/>
    </row>
    <row r="384" spans="13:15" x14ac:dyDescent="0.4">
      <c r="M384" s="36"/>
      <c r="N384" s="36"/>
      <c r="O384" s="36"/>
    </row>
    <row r="385" spans="13:15" x14ac:dyDescent="0.4">
      <c r="M385" s="36"/>
      <c r="N385" s="36"/>
      <c r="O385" s="36"/>
    </row>
    <row r="386" spans="13:15" x14ac:dyDescent="0.4">
      <c r="M386" s="36"/>
      <c r="N386" s="36"/>
      <c r="O386" s="36"/>
    </row>
    <row r="387" spans="13:15" x14ac:dyDescent="0.4">
      <c r="M387" s="36"/>
      <c r="N387" s="36"/>
      <c r="O387" s="36"/>
    </row>
    <row r="388" spans="13:15" x14ac:dyDescent="0.4">
      <c r="M388" s="36"/>
      <c r="N388" s="36"/>
      <c r="O388" s="36"/>
    </row>
    <row r="389" spans="13:15" x14ac:dyDescent="0.4">
      <c r="M389" s="36"/>
      <c r="N389" s="36"/>
      <c r="O389" s="36"/>
    </row>
    <row r="390" spans="13:15" x14ac:dyDescent="0.4">
      <c r="M390" s="36"/>
      <c r="N390" s="36"/>
      <c r="O390" s="36"/>
    </row>
    <row r="391" spans="13:15" x14ac:dyDescent="0.4">
      <c r="M391" s="36"/>
      <c r="N391" s="36"/>
      <c r="O391" s="36"/>
    </row>
    <row r="392" spans="13:15" x14ac:dyDescent="0.4">
      <c r="M392" s="36"/>
      <c r="N392" s="36"/>
      <c r="O392" s="36"/>
    </row>
    <row r="393" spans="13:15" x14ac:dyDescent="0.4">
      <c r="M393" s="36"/>
      <c r="N393" s="36"/>
      <c r="O393" s="36"/>
    </row>
    <row r="394" spans="13:15" x14ac:dyDescent="0.4">
      <c r="M394" s="36"/>
      <c r="N394" s="36"/>
      <c r="O394" s="36"/>
    </row>
    <row r="395" spans="13:15" x14ac:dyDescent="0.4">
      <c r="M395" s="36"/>
      <c r="N395" s="36"/>
      <c r="O395" s="36"/>
    </row>
    <row r="396" spans="13:15" x14ac:dyDescent="0.4">
      <c r="M396" s="36"/>
      <c r="N396" s="36"/>
      <c r="O396" s="36"/>
    </row>
    <row r="397" spans="13:15" x14ac:dyDescent="0.4">
      <c r="M397" s="36"/>
      <c r="N397" s="36"/>
      <c r="O397" s="36"/>
    </row>
    <row r="398" spans="13:15" x14ac:dyDescent="0.4">
      <c r="M398" s="36"/>
      <c r="N398" s="36"/>
      <c r="O398" s="36"/>
    </row>
    <row r="399" spans="13:15" x14ac:dyDescent="0.4">
      <c r="M399" s="36"/>
      <c r="N399" s="36"/>
      <c r="O399" s="36"/>
    </row>
    <row r="400" spans="13:15" x14ac:dyDescent="0.4">
      <c r="M400" s="36"/>
      <c r="N400" s="36"/>
      <c r="O400" s="36"/>
    </row>
    <row r="401" spans="13:15" x14ac:dyDescent="0.4">
      <c r="M401" s="36"/>
      <c r="N401" s="36"/>
      <c r="O401" s="36"/>
    </row>
    <row r="402" spans="13:15" x14ac:dyDescent="0.4">
      <c r="M402" s="36"/>
      <c r="N402" s="36"/>
      <c r="O402" s="36"/>
    </row>
    <row r="403" spans="13:15" x14ac:dyDescent="0.4">
      <c r="M403" s="36"/>
      <c r="N403" s="36"/>
      <c r="O403" s="36"/>
    </row>
    <row r="404" spans="13:15" x14ac:dyDescent="0.4">
      <c r="M404" s="36"/>
      <c r="N404" s="36"/>
      <c r="O404" s="36"/>
    </row>
    <row r="405" spans="13:15" x14ac:dyDescent="0.4">
      <c r="M405" s="36"/>
      <c r="N405" s="36"/>
      <c r="O405" s="36"/>
    </row>
    <row r="406" spans="13:15" x14ac:dyDescent="0.4">
      <c r="M406" s="36"/>
      <c r="N406" s="36"/>
      <c r="O406" s="36"/>
    </row>
    <row r="407" spans="13:15" x14ac:dyDescent="0.4">
      <c r="M407" s="36"/>
      <c r="N407" s="36"/>
      <c r="O407" s="36"/>
    </row>
    <row r="408" spans="13:15" x14ac:dyDescent="0.4">
      <c r="M408" s="36"/>
      <c r="N408" s="36"/>
      <c r="O408" s="36"/>
    </row>
    <row r="409" spans="13:15" x14ac:dyDescent="0.4">
      <c r="M409" s="36"/>
      <c r="N409" s="36"/>
      <c r="O409" s="36"/>
    </row>
    <row r="410" spans="13:15" x14ac:dyDescent="0.4">
      <c r="M410" s="36"/>
      <c r="N410" s="36"/>
      <c r="O410" s="36"/>
    </row>
    <row r="411" spans="13:15" x14ac:dyDescent="0.4">
      <c r="M411" s="36"/>
      <c r="N411" s="36"/>
      <c r="O411" s="36"/>
    </row>
    <row r="412" spans="13:15" x14ac:dyDescent="0.4">
      <c r="M412" s="36"/>
      <c r="N412" s="36"/>
      <c r="O412" s="36"/>
    </row>
    <row r="413" spans="13:15" x14ac:dyDescent="0.4">
      <c r="M413" s="36"/>
      <c r="N413" s="36"/>
      <c r="O413" s="36"/>
    </row>
    <row r="414" spans="13:15" x14ac:dyDescent="0.4">
      <c r="M414" s="36"/>
      <c r="N414" s="36"/>
      <c r="O414" s="36"/>
    </row>
    <row r="415" spans="13:15" x14ac:dyDescent="0.4">
      <c r="M415" s="36"/>
      <c r="N415" s="36"/>
      <c r="O415" s="36"/>
    </row>
    <row r="416" spans="13:15" x14ac:dyDescent="0.4">
      <c r="M416" s="36"/>
      <c r="N416" s="36"/>
      <c r="O416" s="36"/>
    </row>
    <row r="417" spans="13:15" x14ac:dyDescent="0.4">
      <c r="M417" s="36"/>
      <c r="N417" s="36"/>
      <c r="O417" s="36"/>
    </row>
    <row r="418" spans="13:15" x14ac:dyDescent="0.4">
      <c r="M418" s="36"/>
      <c r="N418" s="36"/>
      <c r="O418" s="36"/>
    </row>
    <row r="419" spans="13:15" x14ac:dyDescent="0.4">
      <c r="M419" s="36"/>
      <c r="N419" s="36"/>
      <c r="O419" s="36"/>
    </row>
    <row r="420" spans="13:15" x14ac:dyDescent="0.4">
      <c r="M420" s="36"/>
      <c r="N420" s="36"/>
      <c r="O420" s="36"/>
    </row>
    <row r="421" spans="13:15" x14ac:dyDescent="0.4">
      <c r="M421" s="36"/>
      <c r="N421" s="36"/>
      <c r="O421" s="36"/>
    </row>
    <row r="422" spans="13:15" x14ac:dyDescent="0.4">
      <c r="M422" s="36"/>
      <c r="N422" s="36"/>
      <c r="O422" s="36"/>
    </row>
    <row r="423" spans="13:15" x14ac:dyDescent="0.4">
      <c r="M423" s="36"/>
      <c r="N423" s="36"/>
      <c r="O423" s="36"/>
    </row>
    <row r="424" spans="13:15" x14ac:dyDescent="0.4">
      <c r="M424" s="36"/>
      <c r="N424" s="36"/>
      <c r="O424" s="36"/>
    </row>
    <row r="425" spans="13:15" x14ac:dyDescent="0.4">
      <c r="M425" s="36"/>
      <c r="N425" s="36"/>
      <c r="O425" s="36"/>
    </row>
    <row r="426" spans="13:15" x14ac:dyDescent="0.4">
      <c r="M426" s="36"/>
      <c r="N426" s="36"/>
      <c r="O426" s="36"/>
    </row>
    <row r="427" spans="13:15" x14ac:dyDescent="0.4">
      <c r="M427" s="36"/>
      <c r="N427" s="36"/>
      <c r="O427" s="36"/>
    </row>
    <row r="428" spans="13:15" x14ac:dyDescent="0.4">
      <c r="M428" s="36"/>
      <c r="N428" s="36"/>
      <c r="O428" s="36"/>
    </row>
    <row r="429" spans="13:15" x14ac:dyDescent="0.4">
      <c r="M429" s="36"/>
      <c r="N429" s="36"/>
      <c r="O429" s="36"/>
    </row>
    <row r="430" spans="13:15" x14ac:dyDescent="0.4">
      <c r="M430" s="36"/>
      <c r="N430" s="36"/>
      <c r="O430" s="36"/>
    </row>
    <row r="431" spans="13:15" x14ac:dyDescent="0.4">
      <c r="M431" s="36"/>
      <c r="N431" s="36"/>
      <c r="O431" s="36"/>
    </row>
    <row r="432" spans="13:15" x14ac:dyDescent="0.4">
      <c r="M432" s="36"/>
      <c r="N432" s="36"/>
      <c r="O432" s="36"/>
    </row>
    <row r="433" spans="13:15" x14ac:dyDescent="0.4">
      <c r="M433" s="36"/>
      <c r="N433" s="36"/>
      <c r="O433" s="36"/>
    </row>
    <row r="434" spans="13:15" x14ac:dyDescent="0.4">
      <c r="M434" s="36"/>
      <c r="N434" s="36"/>
      <c r="O434" s="36"/>
    </row>
    <row r="435" spans="13:15" x14ac:dyDescent="0.4">
      <c r="M435" s="36"/>
      <c r="N435" s="36"/>
      <c r="O435" s="36"/>
    </row>
    <row r="436" spans="13:15" x14ac:dyDescent="0.4">
      <c r="M436" s="36"/>
      <c r="N436" s="36"/>
      <c r="O436" s="36"/>
    </row>
    <row r="437" spans="13:15" x14ac:dyDescent="0.4">
      <c r="M437" s="36"/>
      <c r="N437" s="36"/>
      <c r="O437" s="36"/>
    </row>
    <row r="438" spans="13:15" x14ac:dyDescent="0.4">
      <c r="M438" s="36"/>
      <c r="N438" s="36"/>
      <c r="O438" s="36"/>
    </row>
    <row r="439" spans="13:15" x14ac:dyDescent="0.4">
      <c r="M439" s="36"/>
      <c r="N439" s="36"/>
      <c r="O439" s="36"/>
    </row>
    <row r="440" spans="13:15" x14ac:dyDescent="0.4">
      <c r="M440" s="36"/>
      <c r="N440" s="36"/>
      <c r="O440" s="36"/>
    </row>
    <row r="441" spans="13:15" x14ac:dyDescent="0.4">
      <c r="M441" s="36"/>
      <c r="N441" s="36"/>
      <c r="O441" s="36"/>
    </row>
    <row r="442" spans="13:15" x14ac:dyDescent="0.4">
      <c r="M442" s="36"/>
      <c r="N442" s="36"/>
      <c r="O442" s="36"/>
    </row>
    <row r="443" spans="13:15" x14ac:dyDescent="0.4">
      <c r="M443" s="36"/>
      <c r="N443" s="36"/>
      <c r="O443" s="36"/>
    </row>
    <row r="444" spans="13:15" x14ac:dyDescent="0.4">
      <c r="M444" s="36"/>
      <c r="N444" s="36"/>
      <c r="O444" s="36"/>
    </row>
    <row r="445" spans="13:15" x14ac:dyDescent="0.4">
      <c r="M445" s="36"/>
      <c r="N445" s="36"/>
      <c r="O445" s="36"/>
    </row>
    <row r="446" spans="13:15" x14ac:dyDescent="0.4">
      <c r="M446" s="36"/>
      <c r="N446" s="36"/>
      <c r="O446" s="36"/>
    </row>
    <row r="447" spans="13:15" x14ac:dyDescent="0.4">
      <c r="M447" s="36"/>
      <c r="N447" s="36"/>
      <c r="O447" s="36"/>
    </row>
    <row r="448" spans="13:15" x14ac:dyDescent="0.4">
      <c r="M448" s="36"/>
      <c r="N448" s="36"/>
      <c r="O448" s="36"/>
    </row>
    <row r="449" spans="13:15" x14ac:dyDescent="0.4">
      <c r="M449" s="36"/>
      <c r="N449" s="36"/>
      <c r="O449" s="36"/>
    </row>
    <row r="450" spans="13:15" x14ac:dyDescent="0.4">
      <c r="M450" s="36"/>
      <c r="N450" s="36"/>
      <c r="O450" s="36"/>
    </row>
    <row r="451" spans="13:15" x14ac:dyDescent="0.4">
      <c r="M451" s="36"/>
      <c r="N451" s="36"/>
      <c r="O451" s="36"/>
    </row>
    <row r="452" spans="13:15" x14ac:dyDescent="0.4">
      <c r="M452" s="36"/>
      <c r="N452" s="36"/>
      <c r="O452" s="36"/>
    </row>
    <row r="453" spans="13:15" x14ac:dyDescent="0.4">
      <c r="M453" s="36"/>
      <c r="N453" s="36"/>
      <c r="O453" s="36"/>
    </row>
    <row r="454" spans="13:15" x14ac:dyDescent="0.4">
      <c r="M454" s="36"/>
      <c r="N454" s="36"/>
      <c r="O454" s="36"/>
    </row>
    <row r="455" spans="13:15" x14ac:dyDescent="0.4">
      <c r="M455" s="36"/>
      <c r="N455" s="36"/>
      <c r="O455" s="36"/>
    </row>
    <row r="456" spans="13:15" x14ac:dyDescent="0.4">
      <c r="M456" s="36"/>
      <c r="N456" s="36"/>
      <c r="O456" s="36"/>
    </row>
    <row r="457" spans="13:15" x14ac:dyDescent="0.4">
      <c r="M457" s="36"/>
      <c r="N457" s="36"/>
      <c r="O457" s="36"/>
    </row>
    <row r="458" spans="13:15" x14ac:dyDescent="0.4">
      <c r="M458" s="36"/>
      <c r="N458" s="36"/>
      <c r="O458" s="36"/>
    </row>
    <row r="459" spans="13:15" x14ac:dyDescent="0.4">
      <c r="M459" s="36"/>
      <c r="N459" s="36"/>
      <c r="O459" s="36"/>
    </row>
    <row r="460" spans="13:15" x14ac:dyDescent="0.4">
      <c r="M460" s="36"/>
      <c r="N460" s="36"/>
      <c r="O460" s="36"/>
    </row>
    <row r="461" spans="13:15" x14ac:dyDescent="0.4">
      <c r="M461" s="36"/>
      <c r="N461" s="36"/>
      <c r="O461" s="36"/>
    </row>
    <row r="462" spans="13:15" x14ac:dyDescent="0.4">
      <c r="M462" s="36"/>
      <c r="N462" s="36"/>
      <c r="O462" s="36"/>
    </row>
    <row r="463" spans="13:15" x14ac:dyDescent="0.4">
      <c r="M463" s="36"/>
      <c r="N463" s="36"/>
      <c r="O463" s="36"/>
    </row>
    <row r="464" spans="13:15" x14ac:dyDescent="0.4">
      <c r="M464" s="36"/>
      <c r="N464" s="36"/>
      <c r="O464" s="36"/>
    </row>
    <row r="465" spans="13:15" x14ac:dyDescent="0.4">
      <c r="M465" s="36"/>
      <c r="N465" s="36"/>
      <c r="O465" s="36"/>
    </row>
    <row r="466" spans="13:15" x14ac:dyDescent="0.4">
      <c r="M466" s="36"/>
      <c r="N466" s="36"/>
      <c r="O466" s="36"/>
    </row>
    <row r="467" spans="13:15" x14ac:dyDescent="0.4">
      <c r="M467" s="36"/>
      <c r="N467" s="36"/>
      <c r="O467" s="36"/>
    </row>
    <row r="468" spans="13:15" x14ac:dyDescent="0.4">
      <c r="M468" s="36"/>
      <c r="N468" s="36"/>
      <c r="O468" s="36"/>
    </row>
    <row r="469" spans="13:15" x14ac:dyDescent="0.4">
      <c r="M469" s="36"/>
      <c r="N469" s="36"/>
      <c r="O469" s="36"/>
    </row>
    <row r="470" spans="13:15" x14ac:dyDescent="0.4">
      <c r="M470" s="36"/>
      <c r="N470" s="36"/>
      <c r="O470" s="36"/>
    </row>
    <row r="471" spans="13:15" x14ac:dyDescent="0.4">
      <c r="M471" s="36"/>
      <c r="N471" s="36"/>
      <c r="O471" s="36"/>
    </row>
    <row r="472" spans="13:15" x14ac:dyDescent="0.4">
      <c r="M472" s="36"/>
      <c r="N472" s="36"/>
      <c r="O472" s="36"/>
    </row>
    <row r="473" spans="13:15" x14ac:dyDescent="0.4">
      <c r="M473" s="36"/>
      <c r="N473" s="36"/>
      <c r="O473" s="36"/>
    </row>
    <row r="474" spans="13:15" x14ac:dyDescent="0.4">
      <c r="M474" s="36"/>
      <c r="N474" s="36"/>
      <c r="O474" s="36"/>
    </row>
    <row r="475" spans="13:15" x14ac:dyDescent="0.4">
      <c r="M475" s="36"/>
      <c r="N475" s="36"/>
      <c r="O475" s="36"/>
    </row>
    <row r="476" spans="13:15" x14ac:dyDescent="0.4">
      <c r="M476" s="36"/>
      <c r="N476" s="36"/>
      <c r="O476" s="36"/>
    </row>
    <row r="477" spans="13:15" x14ac:dyDescent="0.4">
      <c r="M477" s="36"/>
      <c r="N477" s="36"/>
      <c r="O477" s="36"/>
    </row>
    <row r="478" spans="13:15" x14ac:dyDescent="0.4">
      <c r="M478" s="36"/>
      <c r="N478" s="36"/>
      <c r="O478" s="36"/>
    </row>
    <row r="479" spans="13:15" x14ac:dyDescent="0.4">
      <c r="M479" s="36"/>
      <c r="N479" s="36"/>
      <c r="O479" s="36"/>
    </row>
    <row r="480" spans="13:15" x14ac:dyDescent="0.4">
      <c r="M480" s="36"/>
      <c r="N480" s="36"/>
      <c r="O480" s="36"/>
    </row>
    <row r="481" spans="13:15" x14ac:dyDescent="0.4">
      <c r="M481" s="36"/>
      <c r="N481" s="36"/>
      <c r="O481" s="36"/>
    </row>
    <row r="482" spans="13:15" x14ac:dyDescent="0.4">
      <c r="M482" s="36"/>
      <c r="N482" s="36"/>
      <c r="O482" s="36"/>
    </row>
    <row r="483" spans="13:15" x14ac:dyDescent="0.4">
      <c r="M483" s="36"/>
      <c r="N483" s="36"/>
      <c r="O483" s="36"/>
    </row>
    <row r="484" spans="13:15" x14ac:dyDescent="0.4">
      <c r="M484" s="36"/>
      <c r="N484" s="36"/>
      <c r="O484" s="36"/>
    </row>
    <row r="485" spans="13:15" x14ac:dyDescent="0.4">
      <c r="M485" s="36"/>
      <c r="N485" s="36"/>
      <c r="O485" s="36"/>
    </row>
    <row r="486" spans="13:15" x14ac:dyDescent="0.4">
      <c r="M486" s="36"/>
      <c r="N486" s="36"/>
      <c r="O486" s="36"/>
    </row>
    <row r="487" spans="13:15" x14ac:dyDescent="0.4">
      <c r="M487" s="36"/>
      <c r="N487" s="36"/>
      <c r="O487" s="36"/>
    </row>
    <row r="488" spans="13:15" x14ac:dyDescent="0.4">
      <c r="M488" s="36"/>
      <c r="N488" s="36"/>
      <c r="O488" s="36"/>
    </row>
    <row r="489" spans="13:15" x14ac:dyDescent="0.4">
      <c r="M489" s="36"/>
      <c r="N489" s="36"/>
      <c r="O489" s="36"/>
    </row>
    <row r="490" spans="13:15" x14ac:dyDescent="0.4">
      <c r="M490" s="36"/>
      <c r="N490" s="36"/>
      <c r="O490" s="36"/>
    </row>
    <row r="491" spans="13:15" x14ac:dyDescent="0.4">
      <c r="M491" s="36"/>
      <c r="N491" s="36"/>
      <c r="O491" s="36"/>
    </row>
    <row r="492" spans="13:15" x14ac:dyDescent="0.4">
      <c r="M492" s="36"/>
      <c r="N492" s="36"/>
      <c r="O492" s="36"/>
    </row>
    <row r="493" spans="13:15" x14ac:dyDescent="0.4">
      <c r="M493" s="36"/>
      <c r="N493" s="36"/>
      <c r="O493" s="36"/>
    </row>
    <row r="494" spans="13:15" x14ac:dyDescent="0.4">
      <c r="M494" s="36"/>
      <c r="N494" s="36"/>
      <c r="O494" s="36"/>
    </row>
    <row r="495" spans="13:15" x14ac:dyDescent="0.4">
      <c r="M495" s="36"/>
      <c r="N495" s="36"/>
      <c r="O495" s="36"/>
    </row>
    <row r="496" spans="13:15" x14ac:dyDescent="0.4">
      <c r="M496" s="36"/>
      <c r="N496" s="36"/>
      <c r="O496" s="36"/>
    </row>
    <row r="497" spans="13:15" x14ac:dyDescent="0.4">
      <c r="M497" s="36"/>
      <c r="N497" s="36"/>
      <c r="O497" s="36"/>
    </row>
    <row r="498" spans="13:15" x14ac:dyDescent="0.4">
      <c r="M498" s="36"/>
      <c r="N498" s="36"/>
      <c r="O498" s="36"/>
    </row>
    <row r="499" spans="13:15" x14ac:dyDescent="0.4">
      <c r="M499" s="36"/>
      <c r="N499" s="36"/>
      <c r="O499" s="36"/>
    </row>
    <row r="500" spans="13:15" x14ac:dyDescent="0.4">
      <c r="M500" s="36"/>
      <c r="N500" s="36"/>
      <c r="O500" s="36"/>
    </row>
    <row r="501" spans="13:15" x14ac:dyDescent="0.4">
      <c r="M501" s="36"/>
      <c r="N501" s="36"/>
      <c r="O501" s="36"/>
    </row>
    <row r="502" spans="13:15" x14ac:dyDescent="0.4">
      <c r="M502" s="36"/>
      <c r="N502" s="36"/>
      <c r="O502" s="36"/>
    </row>
    <row r="503" spans="13:15" x14ac:dyDescent="0.4">
      <c r="M503" s="36"/>
      <c r="N503" s="36"/>
      <c r="O503" s="36"/>
    </row>
    <row r="504" spans="13:15" x14ac:dyDescent="0.4">
      <c r="M504" s="36"/>
      <c r="N504" s="36"/>
      <c r="O504" s="36"/>
    </row>
    <row r="505" spans="13:15" x14ac:dyDescent="0.4">
      <c r="M505" s="36"/>
      <c r="N505" s="36"/>
      <c r="O505" s="36"/>
    </row>
    <row r="506" spans="13:15" x14ac:dyDescent="0.4">
      <c r="M506" s="36"/>
      <c r="N506" s="36"/>
      <c r="O506" s="36"/>
    </row>
    <row r="507" spans="13:15" x14ac:dyDescent="0.4">
      <c r="M507" s="36"/>
      <c r="N507" s="36"/>
      <c r="O507" s="36"/>
    </row>
    <row r="508" spans="13:15" x14ac:dyDescent="0.4">
      <c r="M508" s="36"/>
      <c r="N508" s="36"/>
      <c r="O508" s="36"/>
    </row>
    <row r="509" spans="13:15" x14ac:dyDescent="0.4">
      <c r="M509" s="36"/>
      <c r="N509" s="36"/>
      <c r="O509" s="36"/>
    </row>
    <row r="510" spans="13:15" x14ac:dyDescent="0.4">
      <c r="M510" s="36"/>
      <c r="N510" s="36"/>
      <c r="O510" s="36"/>
    </row>
    <row r="511" spans="13:15" x14ac:dyDescent="0.4">
      <c r="M511" s="36"/>
      <c r="N511" s="36"/>
      <c r="O511" s="36"/>
    </row>
    <row r="512" spans="13:15" x14ac:dyDescent="0.4">
      <c r="M512" s="36"/>
      <c r="N512" s="36"/>
      <c r="O512" s="36"/>
    </row>
    <row r="513" spans="13:15" x14ac:dyDescent="0.4">
      <c r="M513" s="36"/>
      <c r="N513" s="36"/>
      <c r="O513" s="36"/>
    </row>
    <row r="514" spans="13:15" x14ac:dyDescent="0.4">
      <c r="M514" s="36"/>
      <c r="N514" s="36"/>
      <c r="O514" s="36"/>
    </row>
    <row r="515" spans="13:15" x14ac:dyDescent="0.4">
      <c r="M515" s="36"/>
      <c r="N515" s="36"/>
      <c r="O515" s="36"/>
    </row>
    <row r="516" spans="13:15" x14ac:dyDescent="0.4">
      <c r="M516" s="36"/>
      <c r="N516" s="36"/>
      <c r="O516" s="36"/>
    </row>
    <row r="517" spans="13:15" x14ac:dyDescent="0.4">
      <c r="M517" s="36"/>
      <c r="N517" s="36"/>
      <c r="O517" s="36"/>
    </row>
    <row r="518" spans="13:15" x14ac:dyDescent="0.4">
      <c r="M518" s="36"/>
      <c r="N518" s="36"/>
      <c r="O518" s="36"/>
    </row>
    <row r="519" spans="13:15" x14ac:dyDescent="0.4">
      <c r="M519" s="36"/>
      <c r="N519" s="36"/>
      <c r="O519" s="36"/>
    </row>
    <row r="520" spans="13:15" x14ac:dyDescent="0.4">
      <c r="M520" s="36"/>
      <c r="N520" s="36"/>
      <c r="O520" s="36"/>
    </row>
    <row r="521" spans="13:15" x14ac:dyDescent="0.4">
      <c r="M521" s="36"/>
      <c r="N521" s="36"/>
      <c r="O521" s="36"/>
    </row>
    <row r="522" spans="13:15" x14ac:dyDescent="0.4">
      <c r="M522" s="36"/>
      <c r="N522" s="36"/>
      <c r="O522" s="36"/>
    </row>
    <row r="523" spans="13:15" x14ac:dyDescent="0.4">
      <c r="M523" s="36"/>
      <c r="N523" s="36"/>
      <c r="O523" s="36"/>
    </row>
    <row r="524" spans="13:15" x14ac:dyDescent="0.4">
      <c r="M524" s="36"/>
      <c r="N524" s="36"/>
      <c r="O524" s="36"/>
    </row>
    <row r="525" spans="13:15" x14ac:dyDescent="0.4">
      <c r="M525" s="36"/>
      <c r="N525" s="36"/>
      <c r="O525" s="36"/>
    </row>
    <row r="526" spans="13:15" x14ac:dyDescent="0.4">
      <c r="M526" s="36"/>
      <c r="N526" s="36"/>
      <c r="O526" s="36"/>
    </row>
    <row r="527" spans="13:15" x14ac:dyDescent="0.4">
      <c r="M527" s="36"/>
      <c r="N527" s="36"/>
      <c r="O527" s="36"/>
    </row>
    <row r="528" spans="13:15" x14ac:dyDescent="0.4">
      <c r="M528" s="36"/>
      <c r="N528" s="36"/>
      <c r="O528" s="36"/>
    </row>
    <row r="529" spans="13:15" x14ac:dyDescent="0.4">
      <c r="M529" s="36"/>
      <c r="N529" s="36"/>
      <c r="O529" s="36"/>
    </row>
    <row r="530" spans="13:15" x14ac:dyDescent="0.4">
      <c r="M530" s="36"/>
      <c r="N530" s="36"/>
      <c r="O530" s="36"/>
    </row>
    <row r="531" spans="13:15" x14ac:dyDescent="0.4">
      <c r="M531" s="36"/>
      <c r="N531" s="36"/>
      <c r="O531" s="36"/>
    </row>
    <row r="532" spans="13:15" x14ac:dyDescent="0.4">
      <c r="M532" s="36"/>
      <c r="N532" s="36"/>
      <c r="O532" s="36"/>
    </row>
    <row r="533" spans="13:15" x14ac:dyDescent="0.4">
      <c r="M533" s="36"/>
      <c r="N533" s="36"/>
      <c r="O533" s="36"/>
    </row>
    <row r="534" spans="13:15" x14ac:dyDescent="0.4">
      <c r="M534" s="36"/>
      <c r="N534" s="36"/>
      <c r="O534" s="36"/>
    </row>
    <row r="535" spans="13:15" x14ac:dyDescent="0.4">
      <c r="M535" s="36"/>
      <c r="N535" s="36"/>
      <c r="O535" s="36"/>
    </row>
    <row r="536" spans="13:15" x14ac:dyDescent="0.4">
      <c r="M536" s="36"/>
      <c r="N536" s="36"/>
      <c r="O536" s="36"/>
    </row>
    <row r="537" spans="13:15" x14ac:dyDescent="0.4">
      <c r="M537" s="36"/>
      <c r="N537" s="36"/>
      <c r="O537" s="36"/>
    </row>
    <row r="538" spans="13:15" x14ac:dyDescent="0.4">
      <c r="M538" s="36"/>
      <c r="N538" s="36"/>
      <c r="O538" s="36"/>
    </row>
    <row r="539" spans="13:15" x14ac:dyDescent="0.4">
      <c r="M539" s="36"/>
      <c r="N539" s="36"/>
      <c r="O539" s="36"/>
    </row>
    <row r="540" spans="13:15" x14ac:dyDescent="0.4">
      <c r="M540" s="36"/>
      <c r="N540" s="36"/>
      <c r="O540" s="36"/>
    </row>
    <row r="541" spans="13:15" x14ac:dyDescent="0.4">
      <c r="M541" s="36"/>
      <c r="N541" s="36"/>
      <c r="O541" s="36"/>
    </row>
    <row r="542" spans="13:15" x14ac:dyDescent="0.4">
      <c r="M542" s="36"/>
      <c r="N542" s="36"/>
      <c r="O542" s="36"/>
    </row>
    <row r="543" spans="13:15" x14ac:dyDescent="0.4">
      <c r="M543" s="36"/>
      <c r="N543" s="36"/>
      <c r="O543" s="36"/>
    </row>
    <row r="544" spans="13:15" x14ac:dyDescent="0.4">
      <c r="M544" s="36"/>
      <c r="N544" s="36"/>
      <c r="O544" s="36"/>
    </row>
    <row r="545" spans="13:15" x14ac:dyDescent="0.4">
      <c r="M545" s="36"/>
      <c r="N545" s="36"/>
      <c r="O545" s="36"/>
    </row>
    <row r="546" spans="13:15" x14ac:dyDescent="0.4">
      <c r="M546" s="36"/>
      <c r="N546" s="36"/>
      <c r="O546" s="36"/>
    </row>
    <row r="547" spans="13:15" x14ac:dyDescent="0.4">
      <c r="M547" s="36"/>
      <c r="N547" s="36"/>
      <c r="O547" s="36"/>
    </row>
    <row r="548" spans="13:15" x14ac:dyDescent="0.4">
      <c r="M548" s="36"/>
      <c r="N548" s="36"/>
      <c r="O548" s="36"/>
    </row>
    <row r="549" spans="13:15" x14ac:dyDescent="0.4">
      <c r="M549" s="36"/>
      <c r="N549" s="36"/>
      <c r="O549" s="36"/>
    </row>
    <row r="550" spans="13:15" x14ac:dyDescent="0.4">
      <c r="M550" s="36"/>
      <c r="N550" s="36"/>
      <c r="O550" s="36"/>
    </row>
    <row r="551" spans="13:15" x14ac:dyDescent="0.4">
      <c r="M551" s="36"/>
      <c r="N551" s="36"/>
      <c r="O551" s="36"/>
    </row>
    <row r="552" spans="13:15" x14ac:dyDescent="0.4">
      <c r="M552" s="36"/>
      <c r="N552" s="36"/>
      <c r="O552" s="36"/>
    </row>
    <row r="553" spans="13:15" x14ac:dyDescent="0.4">
      <c r="M553" s="36"/>
      <c r="N553" s="36"/>
      <c r="O553" s="36"/>
    </row>
    <row r="554" spans="13:15" x14ac:dyDescent="0.4">
      <c r="M554" s="36"/>
      <c r="N554" s="36"/>
      <c r="O554" s="36"/>
    </row>
    <row r="555" spans="13:15" x14ac:dyDescent="0.4">
      <c r="M555" s="36"/>
      <c r="N555" s="36"/>
      <c r="O555" s="36"/>
    </row>
    <row r="556" spans="13:15" x14ac:dyDescent="0.4">
      <c r="M556" s="36"/>
      <c r="N556" s="36"/>
      <c r="O556" s="36"/>
    </row>
    <row r="557" spans="13:15" x14ac:dyDescent="0.4">
      <c r="M557" s="36"/>
      <c r="N557" s="36"/>
      <c r="O557" s="36"/>
    </row>
    <row r="558" spans="13:15" x14ac:dyDescent="0.4">
      <c r="M558" s="36"/>
      <c r="N558" s="36"/>
      <c r="O558" s="36"/>
    </row>
    <row r="559" spans="13:15" x14ac:dyDescent="0.4">
      <c r="M559" s="36"/>
      <c r="N559" s="36"/>
      <c r="O559" s="36"/>
    </row>
    <row r="560" spans="13:15" x14ac:dyDescent="0.4">
      <c r="M560" s="36"/>
      <c r="N560" s="36"/>
      <c r="O560" s="36"/>
    </row>
    <row r="561" spans="13:15" x14ac:dyDescent="0.4">
      <c r="M561" s="36"/>
      <c r="N561" s="36"/>
      <c r="O561" s="36"/>
    </row>
    <row r="562" spans="13:15" x14ac:dyDescent="0.4">
      <c r="M562" s="36"/>
      <c r="N562" s="36"/>
      <c r="O562" s="36"/>
    </row>
    <row r="563" spans="13:15" x14ac:dyDescent="0.4">
      <c r="M563" s="36"/>
      <c r="N563" s="36"/>
      <c r="O563" s="36"/>
    </row>
    <row r="564" spans="13:15" x14ac:dyDescent="0.4">
      <c r="M564" s="36"/>
      <c r="N564" s="36"/>
      <c r="O564" s="36"/>
    </row>
    <row r="565" spans="13:15" x14ac:dyDescent="0.4">
      <c r="M565" s="36"/>
      <c r="N565" s="36"/>
      <c r="O565" s="36"/>
    </row>
    <row r="566" spans="13:15" x14ac:dyDescent="0.4">
      <c r="M566" s="36"/>
      <c r="N566" s="36"/>
      <c r="O566" s="36"/>
    </row>
    <row r="567" spans="13:15" x14ac:dyDescent="0.4">
      <c r="M567" s="36"/>
      <c r="N567" s="36"/>
      <c r="O567" s="36"/>
    </row>
    <row r="568" spans="13:15" x14ac:dyDescent="0.4">
      <c r="M568" s="36"/>
      <c r="N568" s="36"/>
      <c r="O568" s="36"/>
    </row>
    <row r="569" spans="13:15" x14ac:dyDescent="0.4">
      <c r="M569" s="36"/>
      <c r="N569" s="36"/>
      <c r="O569" s="36"/>
    </row>
    <row r="570" spans="13:15" x14ac:dyDescent="0.4">
      <c r="M570" s="36"/>
      <c r="N570" s="36"/>
      <c r="O570" s="36"/>
    </row>
    <row r="571" spans="13:15" x14ac:dyDescent="0.4">
      <c r="M571" s="36"/>
      <c r="N571" s="36"/>
      <c r="O571" s="36"/>
    </row>
    <row r="572" spans="13:15" x14ac:dyDescent="0.4">
      <c r="M572" s="36"/>
      <c r="N572" s="36"/>
      <c r="O572" s="36"/>
    </row>
    <row r="573" spans="13:15" x14ac:dyDescent="0.4">
      <c r="M573" s="36"/>
      <c r="N573" s="36"/>
      <c r="O573" s="36"/>
    </row>
    <row r="574" spans="13:15" x14ac:dyDescent="0.4">
      <c r="M574" s="36"/>
      <c r="N574" s="36"/>
      <c r="O574" s="36"/>
    </row>
    <row r="575" spans="13:15" x14ac:dyDescent="0.4">
      <c r="M575" s="36"/>
      <c r="N575" s="36"/>
      <c r="O575" s="36"/>
    </row>
    <row r="576" spans="13:15" x14ac:dyDescent="0.4">
      <c r="M576" s="36"/>
      <c r="N576" s="36"/>
      <c r="O576" s="36"/>
    </row>
    <row r="577" spans="13:15" x14ac:dyDescent="0.4">
      <c r="M577" s="36"/>
      <c r="N577" s="36"/>
      <c r="O577" s="36"/>
    </row>
    <row r="578" spans="13:15" x14ac:dyDescent="0.4">
      <c r="M578" s="36"/>
      <c r="N578" s="36"/>
      <c r="O578" s="36"/>
    </row>
    <row r="579" spans="13:15" x14ac:dyDescent="0.4">
      <c r="M579" s="36"/>
      <c r="N579" s="36"/>
      <c r="O579" s="36"/>
    </row>
    <row r="580" spans="13:15" x14ac:dyDescent="0.4">
      <c r="M580" s="36"/>
      <c r="N580" s="36"/>
      <c r="O580" s="36"/>
    </row>
    <row r="581" spans="13:15" x14ac:dyDescent="0.4">
      <c r="M581" s="36"/>
      <c r="N581" s="36"/>
      <c r="O581" s="36"/>
    </row>
    <row r="582" spans="13:15" x14ac:dyDescent="0.4">
      <c r="M582" s="36"/>
      <c r="N582" s="36"/>
      <c r="O582" s="36"/>
    </row>
    <row r="583" spans="13:15" x14ac:dyDescent="0.4">
      <c r="M583" s="36"/>
      <c r="N583" s="36"/>
      <c r="O583" s="36"/>
    </row>
    <row r="584" spans="13:15" x14ac:dyDescent="0.4">
      <c r="M584" s="36"/>
      <c r="N584" s="36"/>
      <c r="O584" s="36"/>
    </row>
    <row r="585" spans="13:15" x14ac:dyDescent="0.4">
      <c r="M585" s="36"/>
      <c r="N585" s="36"/>
      <c r="O585" s="36"/>
    </row>
    <row r="586" spans="13:15" x14ac:dyDescent="0.4">
      <c r="M586" s="36"/>
      <c r="N586" s="36"/>
      <c r="O586" s="36"/>
    </row>
    <row r="587" spans="13:15" x14ac:dyDescent="0.4">
      <c r="M587" s="36"/>
      <c r="N587" s="36"/>
      <c r="O587" s="36"/>
    </row>
    <row r="588" spans="13:15" x14ac:dyDescent="0.4">
      <c r="M588" s="36"/>
      <c r="N588" s="36"/>
      <c r="O588" s="36"/>
    </row>
    <row r="589" spans="13:15" x14ac:dyDescent="0.4">
      <c r="M589" s="36"/>
      <c r="N589" s="36"/>
      <c r="O589" s="36"/>
    </row>
    <row r="590" spans="13:15" x14ac:dyDescent="0.4">
      <c r="M590" s="36"/>
      <c r="N590" s="36"/>
      <c r="O590" s="36"/>
    </row>
    <row r="591" spans="13:15" x14ac:dyDescent="0.4">
      <c r="M591" s="36"/>
      <c r="N591" s="36"/>
      <c r="O591" s="36"/>
    </row>
    <row r="592" spans="13:15" x14ac:dyDescent="0.4">
      <c r="M592" s="36"/>
      <c r="N592" s="36"/>
      <c r="O592" s="36"/>
    </row>
    <row r="593" spans="13:15" x14ac:dyDescent="0.4">
      <c r="M593" s="36"/>
      <c r="N593" s="36"/>
      <c r="O593" s="36"/>
    </row>
    <row r="594" spans="13:15" x14ac:dyDescent="0.4">
      <c r="M594" s="36"/>
      <c r="N594" s="36"/>
      <c r="O594" s="36"/>
    </row>
    <row r="595" spans="13:15" x14ac:dyDescent="0.4">
      <c r="M595" s="36"/>
      <c r="N595" s="36"/>
      <c r="O595" s="36"/>
    </row>
    <row r="596" spans="13:15" x14ac:dyDescent="0.4">
      <c r="M596" s="36"/>
      <c r="N596" s="36"/>
      <c r="O596" s="36"/>
    </row>
    <row r="597" spans="13:15" x14ac:dyDescent="0.4">
      <c r="M597" s="36"/>
      <c r="N597" s="36"/>
      <c r="O597" s="36"/>
    </row>
    <row r="598" spans="13:15" x14ac:dyDescent="0.4">
      <c r="M598" s="36"/>
      <c r="N598" s="36"/>
      <c r="O598" s="36"/>
    </row>
    <row r="599" spans="13:15" x14ac:dyDescent="0.4">
      <c r="M599" s="36"/>
      <c r="N599" s="36"/>
      <c r="O599" s="36"/>
    </row>
    <row r="600" spans="13:15" x14ac:dyDescent="0.4">
      <c r="M600" s="36"/>
      <c r="N600" s="36"/>
      <c r="O600" s="36"/>
    </row>
    <row r="601" spans="13:15" x14ac:dyDescent="0.4">
      <c r="M601" s="36"/>
      <c r="N601" s="36"/>
      <c r="O601" s="36"/>
    </row>
    <row r="602" spans="13:15" x14ac:dyDescent="0.4">
      <c r="M602" s="36"/>
      <c r="N602" s="36"/>
      <c r="O602" s="36"/>
    </row>
    <row r="603" spans="13:15" x14ac:dyDescent="0.4">
      <c r="M603" s="36"/>
      <c r="N603" s="36"/>
      <c r="O603" s="36"/>
    </row>
    <row r="604" spans="13:15" x14ac:dyDescent="0.4">
      <c r="M604" s="36"/>
      <c r="N604" s="36"/>
      <c r="O604" s="36"/>
    </row>
    <row r="605" spans="13:15" x14ac:dyDescent="0.4">
      <c r="M605" s="36"/>
      <c r="N605" s="36"/>
      <c r="O605" s="36"/>
    </row>
    <row r="606" spans="13:15" x14ac:dyDescent="0.4">
      <c r="M606" s="36"/>
      <c r="N606" s="36"/>
      <c r="O606" s="36"/>
    </row>
    <row r="607" spans="13:15" x14ac:dyDescent="0.4">
      <c r="M607" s="36"/>
      <c r="N607" s="36"/>
      <c r="O607" s="36"/>
    </row>
    <row r="608" spans="13:15" x14ac:dyDescent="0.4">
      <c r="M608" s="36"/>
      <c r="N608" s="36"/>
      <c r="O608" s="36"/>
    </row>
    <row r="609" spans="13:15" x14ac:dyDescent="0.4">
      <c r="M609" s="36"/>
      <c r="N609" s="36"/>
      <c r="O609" s="36"/>
    </row>
    <row r="610" spans="13:15" x14ac:dyDescent="0.4">
      <c r="M610" s="36"/>
      <c r="N610" s="36"/>
      <c r="O610" s="36"/>
    </row>
    <row r="611" spans="13:15" x14ac:dyDescent="0.4">
      <c r="M611" s="36"/>
      <c r="N611" s="36"/>
      <c r="O611" s="36"/>
    </row>
    <row r="612" spans="13:15" x14ac:dyDescent="0.4">
      <c r="M612" s="36"/>
      <c r="N612" s="36"/>
      <c r="O612" s="36"/>
    </row>
    <row r="613" spans="13:15" x14ac:dyDescent="0.4">
      <c r="M613" s="36"/>
      <c r="N613" s="36"/>
      <c r="O613" s="36"/>
    </row>
    <row r="614" spans="13:15" x14ac:dyDescent="0.4">
      <c r="M614" s="36"/>
      <c r="N614" s="36"/>
      <c r="O614" s="36"/>
    </row>
    <row r="615" spans="13:15" x14ac:dyDescent="0.4">
      <c r="M615" s="36"/>
      <c r="N615" s="36"/>
      <c r="O615" s="36"/>
    </row>
    <row r="616" spans="13:15" x14ac:dyDescent="0.4">
      <c r="M616" s="36"/>
      <c r="N616" s="36"/>
      <c r="O616" s="36"/>
    </row>
    <row r="617" spans="13:15" x14ac:dyDescent="0.4">
      <c r="M617" s="36"/>
      <c r="N617" s="36"/>
      <c r="O617" s="36"/>
    </row>
    <row r="618" spans="13:15" x14ac:dyDescent="0.4">
      <c r="M618" s="36"/>
      <c r="N618" s="36"/>
      <c r="O618" s="36"/>
    </row>
    <row r="619" spans="13:15" x14ac:dyDescent="0.4">
      <c r="M619" s="36"/>
      <c r="N619" s="36"/>
      <c r="O619" s="36"/>
    </row>
    <row r="620" spans="13:15" x14ac:dyDescent="0.4">
      <c r="M620" s="36"/>
      <c r="N620" s="36"/>
      <c r="O620" s="36"/>
    </row>
    <row r="621" spans="13:15" x14ac:dyDescent="0.4">
      <c r="M621" s="36"/>
      <c r="N621" s="36"/>
      <c r="O621" s="36"/>
    </row>
    <row r="622" spans="13:15" x14ac:dyDescent="0.4">
      <c r="M622" s="36"/>
      <c r="N622" s="36"/>
      <c r="O622" s="36"/>
    </row>
    <row r="623" spans="13:15" x14ac:dyDescent="0.4">
      <c r="M623" s="36"/>
      <c r="N623" s="36"/>
      <c r="O623" s="36"/>
    </row>
    <row r="624" spans="13:15" x14ac:dyDescent="0.4">
      <c r="M624" s="36"/>
      <c r="N624" s="36"/>
      <c r="O624" s="36"/>
    </row>
    <row r="625" spans="13:15" x14ac:dyDescent="0.4">
      <c r="M625" s="36"/>
      <c r="N625" s="36"/>
      <c r="O625" s="36"/>
    </row>
    <row r="626" spans="13:15" x14ac:dyDescent="0.4">
      <c r="M626" s="36"/>
      <c r="N626" s="36"/>
      <c r="O626" s="36"/>
    </row>
    <row r="627" spans="13:15" x14ac:dyDescent="0.4">
      <c r="M627" s="36"/>
      <c r="N627" s="36"/>
      <c r="O627" s="36"/>
    </row>
    <row r="628" spans="13:15" x14ac:dyDescent="0.4">
      <c r="M628" s="36"/>
      <c r="N628" s="36"/>
      <c r="O628" s="36"/>
    </row>
    <row r="629" spans="13:15" x14ac:dyDescent="0.4">
      <c r="M629" s="36"/>
      <c r="N629" s="36"/>
      <c r="O629" s="36"/>
    </row>
    <row r="630" spans="13:15" x14ac:dyDescent="0.4">
      <c r="M630" s="36"/>
      <c r="N630" s="36"/>
      <c r="O630" s="36"/>
    </row>
    <row r="631" spans="13:15" x14ac:dyDescent="0.4">
      <c r="M631" s="36"/>
      <c r="N631" s="36"/>
      <c r="O631" s="36"/>
    </row>
    <row r="632" spans="13:15" x14ac:dyDescent="0.4">
      <c r="M632" s="36"/>
      <c r="N632" s="36"/>
      <c r="O632" s="36"/>
    </row>
    <row r="633" spans="13:15" x14ac:dyDescent="0.4">
      <c r="M633" s="36"/>
      <c r="N633" s="36"/>
      <c r="O633" s="36"/>
    </row>
    <row r="634" spans="13:15" x14ac:dyDescent="0.4">
      <c r="M634" s="36"/>
      <c r="N634" s="36"/>
      <c r="O634" s="36"/>
    </row>
    <row r="635" spans="13:15" x14ac:dyDescent="0.4">
      <c r="M635" s="36"/>
      <c r="N635" s="36"/>
      <c r="O635" s="36"/>
    </row>
    <row r="636" spans="13:15" x14ac:dyDescent="0.4">
      <c r="M636" s="36"/>
      <c r="N636" s="36"/>
      <c r="O636" s="36"/>
    </row>
    <row r="637" spans="13:15" x14ac:dyDescent="0.4">
      <c r="M637" s="36"/>
      <c r="N637" s="36"/>
      <c r="O637" s="36"/>
    </row>
    <row r="638" spans="13:15" x14ac:dyDescent="0.4">
      <c r="M638" s="36"/>
      <c r="N638" s="36"/>
      <c r="O638" s="36"/>
    </row>
    <row r="639" spans="13:15" x14ac:dyDescent="0.4">
      <c r="M639" s="36"/>
      <c r="N639" s="36"/>
      <c r="O639" s="36"/>
    </row>
    <row r="640" spans="13:15" x14ac:dyDescent="0.4">
      <c r="M640" s="36"/>
      <c r="N640" s="36"/>
      <c r="O640" s="36"/>
    </row>
    <row r="641" spans="13:15" x14ac:dyDescent="0.4">
      <c r="M641" s="36"/>
      <c r="N641" s="36"/>
      <c r="O641" s="36"/>
    </row>
    <row r="642" spans="13:15" x14ac:dyDescent="0.4">
      <c r="M642" s="36"/>
      <c r="N642" s="36"/>
      <c r="O642" s="36"/>
    </row>
    <row r="643" spans="13:15" x14ac:dyDescent="0.4">
      <c r="M643" s="36"/>
      <c r="N643" s="36"/>
      <c r="O643" s="36"/>
    </row>
    <row r="644" spans="13:15" x14ac:dyDescent="0.4">
      <c r="M644" s="36"/>
      <c r="N644" s="36"/>
      <c r="O644" s="36"/>
    </row>
    <row r="645" spans="13:15" x14ac:dyDescent="0.4">
      <c r="M645" s="36"/>
      <c r="N645" s="36"/>
      <c r="O645" s="36"/>
    </row>
    <row r="646" spans="13:15" x14ac:dyDescent="0.4">
      <c r="M646" s="36"/>
      <c r="N646" s="36"/>
      <c r="O646" s="36"/>
    </row>
    <row r="647" spans="13:15" x14ac:dyDescent="0.4">
      <c r="M647" s="36"/>
      <c r="N647" s="36"/>
      <c r="O647" s="36"/>
    </row>
    <row r="648" spans="13:15" x14ac:dyDescent="0.4">
      <c r="M648" s="36"/>
      <c r="N648" s="36"/>
      <c r="O648" s="36"/>
    </row>
    <row r="649" spans="13:15" x14ac:dyDescent="0.4">
      <c r="M649" s="36"/>
      <c r="N649" s="36"/>
      <c r="O649" s="36"/>
    </row>
    <row r="650" spans="13:15" x14ac:dyDescent="0.4">
      <c r="M650" s="36"/>
      <c r="N650" s="36"/>
      <c r="O650" s="36"/>
    </row>
    <row r="651" spans="13:15" x14ac:dyDescent="0.4">
      <c r="M651" s="36"/>
      <c r="N651" s="36"/>
      <c r="O651" s="36"/>
    </row>
    <row r="652" spans="13:15" x14ac:dyDescent="0.4">
      <c r="M652" s="36"/>
      <c r="N652" s="36"/>
      <c r="O652" s="36"/>
    </row>
    <row r="653" spans="13:15" x14ac:dyDescent="0.4">
      <c r="M653" s="36"/>
      <c r="N653" s="36"/>
      <c r="O653" s="36"/>
    </row>
    <row r="654" spans="13:15" x14ac:dyDescent="0.4">
      <c r="M654" s="36"/>
      <c r="N654" s="36"/>
      <c r="O654" s="36"/>
    </row>
    <row r="655" spans="13:15" x14ac:dyDescent="0.4">
      <c r="M655" s="36"/>
      <c r="N655" s="36"/>
      <c r="O655" s="36"/>
    </row>
    <row r="656" spans="13:15" x14ac:dyDescent="0.4">
      <c r="M656" s="36"/>
      <c r="N656" s="36"/>
      <c r="O656" s="36"/>
    </row>
    <row r="657" spans="13:15" x14ac:dyDescent="0.4">
      <c r="M657" s="36"/>
      <c r="N657" s="36"/>
      <c r="O657" s="36"/>
    </row>
    <row r="658" spans="13:15" x14ac:dyDescent="0.4">
      <c r="M658" s="36"/>
      <c r="N658" s="36"/>
      <c r="O658" s="36"/>
    </row>
    <row r="659" spans="13:15" x14ac:dyDescent="0.4">
      <c r="M659" s="36"/>
      <c r="N659" s="36"/>
      <c r="O659" s="36"/>
    </row>
    <row r="660" spans="13:15" x14ac:dyDescent="0.4">
      <c r="M660" s="36"/>
      <c r="N660" s="36"/>
      <c r="O660" s="36"/>
    </row>
    <row r="661" spans="13:15" x14ac:dyDescent="0.4">
      <c r="M661" s="36"/>
      <c r="N661" s="36"/>
      <c r="O661" s="36"/>
    </row>
    <row r="662" spans="13:15" x14ac:dyDescent="0.4">
      <c r="M662" s="36"/>
      <c r="N662" s="36"/>
      <c r="O662" s="36"/>
    </row>
    <row r="663" spans="13:15" x14ac:dyDescent="0.4">
      <c r="M663" s="36"/>
      <c r="N663" s="36"/>
      <c r="O663" s="36"/>
    </row>
    <row r="664" spans="13:15" x14ac:dyDescent="0.4">
      <c r="M664" s="36"/>
      <c r="N664" s="36"/>
      <c r="O664" s="36"/>
    </row>
    <row r="665" spans="13:15" x14ac:dyDescent="0.4">
      <c r="M665" s="36"/>
      <c r="N665" s="36"/>
      <c r="O665" s="36"/>
    </row>
    <row r="666" spans="13:15" x14ac:dyDescent="0.4">
      <c r="M666" s="36"/>
      <c r="N666" s="36"/>
      <c r="O666" s="36"/>
    </row>
    <row r="667" spans="13:15" x14ac:dyDescent="0.4">
      <c r="M667" s="36"/>
      <c r="N667" s="36"/>
      <c r="O667" s="36"/>
    </row>
    <row r="668" spans="13:15" x14ac:dyDescent="0.4">
      <c r="M668" s="36"/>
      <c r="N668" s="36"/>
      <c r="O668" s="36"/>
    </row>
    <row r="669" spans="13:15" x14ac:dyDescent="0.4">
      <c r="M669" s="36"/>
      <c r="N669" s="36"/>
      <c r="O669" s="36"/>
    </row>
    <row r="670" spans="13:15" x14ac:dyDescent="0.4">
      <c r="M670" s="36"/>
      <c r="N670" s="36"/>
      <c r="O670" s="36"/>
    </row>
    <row r="671" spans="13:15" x14ac:dyDescent="0.4">
      <c r="M671" s="36"/>
      <c r="N671" s="36"/>
      <c r="O671" s="36"/>
    </row>
    <row r="672" spans="13:15" x14ac:dyDescent="0.4">
      <c r="M672" s="36"/>
      <c r="N672" s="36"/>
      <c r="O672" s="36"/>
    </row>
    <row r="673" spans="13:15" x14ac:dyDescent="0.4">
      <c r="M673" s="36"/>
      <c r="N673" s="36"/>
      <c r="O673" s="36"/>
    </row>
    <row r="674" spans="13:15" x14ac:dyDescent="0.4">
      <c r="M674" s="36"/>
      <c r="N674" s="36"/>
      <c r="O674" s="36"/>
    </row>
    <row r="675" spans="13:15" x14ac:dyDescent="0.4">
      <c r="M675" s="36"/>
      <c r="N675" s="36"/>
      <c r="O675" s="36"/>
    </row>
    <row r="676" spans="13:15" x14ac:dyDescent="0.4">
      <c r="M676" s="36"/>
      <c r="N676" s="36"/>
      <c r="O676" s="36"/>
    </row>
    <row r="677" spans="13:15" x14ac:dyDescent="0.4">
      <c r="M677" s="36"/>
      <c r="N677" s="36"/>
      <c r="O677" s="36"/>
    </row>
    <row r="678" spans="13:15" x14ac:dyDescent="0.4">
      <c r="M678" s="36"/>
      <c r="N678" s="36"/>
      <c r="O678" s="36"/>
    </row>
    <row r="679" spans="13:15" x14ac:dyDescent="0.4">
      <c r="M679" s="36"/>
      <c r="N679" s="36"/>
      <c r="O679" s="36"/>
    </row>
    <row r="680" spans="13:15" x14ac:dyDescent="0.4">
      <c r="M680" s="36"/>
      <c r="N680" s="36"/>
      <c r="O680" s="36"/>
    </row>
    <row r="681" spans="13:15" x14ac:dyDescent="0.4">
      <c r="M681" s="36"/>
      <c r="N681" s="36"/>
      <c r="O681" s="36"/>
    </row>
    <row r="682" spans="13:15" x14ac:dyDescent="0.4">
      <c r="M682" s="36"/>
      <c r="N682" s="36"/>
      <c r="O682" s="36"/>
    </row>
    <row r="683" spans="13:15" x14ac:dyDescent="0.4">
      <c r="M683" s="36"/>
      <c r="N683" s="36"/>
      <c r="O683" s="36"/>
    </row>
    <row r="684" spans="13:15" x14ac:dyDescent="0.4">
      <c r="M684" s="36"/>
      <c r="N684" s="36"/>
      <c r="O684" s="36"/>
    </row>
    <row r="685" spans="13:15" x14ac:dyDescent="0.4">
      <c r="M685" s="36"/>
      <c r="N685" s="36"/>
      <c r="O685" s="36"/>
    </row>
    <row r="686" spans="13:15" x14ac:dyDescent="0.4">
      <c r="M686" s="36"/>
      <c r="N686" s="36"/>
      <c r="O686" s="36"/>
    </row>
    <row r="687" spans="13:15" x14ac:dyDescent="0.4">
      <c r="M687" s="36"/>
      <c r="N687" s="36"/>
      <c r="O687" s="36"/>
    </row>
    <row r="688" spans="13:15" x14ac:dyDescent="0.4">
      <c r="M688" s="36"/>
      <c r="N688" s="36"/>
      <c r="O688" s="36"/>
    </row>
    <row r="689" spans="13:15" x14ac:dyDescent="0.4">
      <c r="M689" s="36"/>
      <c r="N689" s="36"/>
      <c r="O689" s="36"/>
    </row>
    <row r="690" spans="13:15" x14ac:dyDescent="0.4">
      <c r="M690" s="36"/>
      <c r="N690" s="36"/>
      <c r="O690" s="36"/>
    </row>
    <row r="691" spans="13:15" x14ac:dyDescent="0.4">
      <c r="M691" s="36"/>
      <c r="N691" s="36"/>
      <c r="O691" s="36"/>
    </row>
    <row r="692" spans="13:15" x14ac:dyDescent="0.4">
      <c r="M692" s="36"/>
      <c r="N692" s="36"/>
      <c r="O692" s="36"/>
    </row>
    <row r="693" spans="13:15" x14ac:dyDescent="0.4">
      <c r="M693" s="36"/>
      <c r="N693" s="36"/>
      <c r="O693" s="36"/>
    </row>
    <row r="694" spans="13:15" x14ac:dyDescent="0.4">
      <c r="M694" s="36"/>
      <c r="N694" s="36"/>
      <c r="O694" s="36"/>
    </row>
    <row r="695" spans="13:15" x14ac:dyDescent="0.4">
      <c r="M695" s="36"/>
      <c r="N695" s="36"/>
      <c r="O695" s="36"/>
    </row>
    <row r="696" spans="13:15" x14ac:dyDescent="0.4">
      <c r="M696" s="36"/>
      <c r="N696" s="36"/>
      <c r="O696" s="36"/>
    </row>
    <row r="697" spans="13:15" x14ac:dyDescent="0.4">
      <c r="M697" s="36"/>
      <c r="N697" s="36"/>
      <c r="O697" s="36"/>
    </row>
    <row r="698" spans="13:15" x14ac:dyDescent="0.4">
      <c r="M698" s="36"/>
      <c r="N698" s="36"/>
      <c r="O698" s="36"/>
    </row>
    <row r="699" spans="13:15" x14ac:dyDescent="0.4">
      <c r="M699" s="36"/>
      <c r="N699" s="36"/>
      <c r="O699" s="36"/>
    </row>
    <row r="700" spans="13:15" x14ac:dyDescent="0.4">
      <c r="M700" s="36"/>
      <c r="N700" s="36"/>
      <c r="O700" s="36"/>
    </row>
    <row r="701" spans="13:15" x14ac:dyDescent="0.4">
      <c r="M701" s="36"/>
      <c r="N701" s="36"/>
      <c r="O701" s="36"/>
    </row>
    <row r="702" spans="13:15" x14ac:dyDescent="0.4">
      <c r="M702" s="36"/>
      <c r="N702" s="36"/>
      <c r="O702" s="36"/>
    </row>
    <row r="703" spans="13:15" x14ac:dyDescent="0.4">
      <c r="M703" s="36"/>
      <c r="N703" s="36"/>
      <c r="O703" s="36"/>
    </row>
    <row r="704" spans="13:15" x14ac:dyDescent="0.4">
      <c r="M704" s="36"/>
      <c r="N704" s="36"/>
      <c r="O704" s="36"/>
    </row>
    <row r="705" spans="13:15" x14ac:dyDescent="0.4">
      <c r="M705" s="36"/>
      <c r="N705" s="36"/>
      <c r="O705" s="36"/>
    </row>
    <row r="706" spans="13:15" x14ac:dyDescent="0.4">
      <c r="M706" s="36"/>
      <c r="N706" s="36"/>
      <c r="O706" s="36"/>
    </row>
    <row r="707" spans="13:15" x14ac:dyDescent="0.4">
      <c r="M707" s="36"/>
      <c r="N707" s="36"/>
      <c r="O707" s="36"/>
    </row>
    <row r="708" spans="13:15" x14ac:dyDescent="0.4">
      <c r="M708" s="36"/>
      <c r="N708" s="36"/>
      <c r="O708" s="36"/>
    </row>
    <row r="709" spans="13:15" x14ac:dyDescent="0.4">
      <c r="M709" s="36"/>
      <c r="N709" s="36"/>
      <c r="O709" s="36"/>
    </row>
    <row r="710" spans="13:15" x14ac:dyDescent="0.4">
      <c r="M710" s="36"/>
      <c r="N710" s="36"/>
      <c r="O710" s="36"/>
    </row>
    <row r="711" spans="13:15" x14ac:dyDescent="0.4">
      <c r="M711" s="36"/>
      <c r="N711" s="36"/>
      <c r="O711" s="36"/>
    </row>
    <row r="712" spans="13:15" x14ac:dyDescent="0.4">
      <c r="M712" s="36"/>
      <c r="N712" s="36"/>
      <c r="O712" s="36"/>
    </row>
    <row r="713" spans="13:15" x14ac:dyDescent="0.4">
      <c r="M713" s="36"/>
      <c r="N713" s="36"/>
      <c r="O713" s="36"/>
    </row>
    <row r="714" spans="13:15" x14ac:dyDescent="0.4">
      <c r="M714" s="36"/>
      <c r="N714" s="36"/>
      <c r="O714" s="36"/>
    </row>
    <row r="715" spans="13:15" x14ac:dyDescent="0.4">
      <c r="M715" s="36"/>
      <c r="N715" s="36"/>
      <c r="O715" s="36"/>
    </row>
    <row r="716" spans="13:15" x14ac:dyDescent="0.4">
      <c r="M716" s="36"/>
      <c r="N716" s="36"/>
      <c r="O716" s="36"/>
    </row>
    <row r="717" spans="13:15" x14ac:dyDescent="0.4">
      <c r="M717" s="36"/>
      <c r="N717" s="36"/>
      <c r="O717" s="36"/>
    </row>
    <row r="718" spans="13:15" x14ac:dyDescent="0.4">
      <c r="M718" s="36"/>
      <c r="N718" s="36"/>
      <c r="O718" s="36"/>
    </row>
    <row r="719" spans="13:15" x14ac:dyDescent="0.4">
      <c r="M719" s="36"/>
      <c r="N719" s="36"/>
      <c r="O719" s="36"/>
    </row>
    <row r="720" spans="13:15" x14ac:dyDescent="0.4">
      <c r="M720" s="36"/>
      <c r="N720" s="36"/>
      <c r="O720" s="36"/>
    </row>
    <row r="721" spans="13:15" x14ac:dyDescent="0.4">
      <c r="M721" s="36"/>
      <c r="N721" s="36"/>
      <c r="O721" s="36"/>
    </row>
    <row r="722" spans="13:15" x14ac:dyDescent="0.4">
      <c r="M722" s="36"/>
      <c r="N722" s="36"/>
      <c r="O722" s="36"/>
    </row>
    <row r="723" spans="13:15" x14ac:dyDescent="0.4">
      <c r="M723" s="36"/>
      <c r="N723" s="36"/>
      <c r="O723" s="36"/>
    </row>
    <row r="724" spans="13:15" x14ac:dyDescent="0.4">
      <c r="M724" s="36"/>
      <c r="N724" s="36"/>
      <c r="O724" s="36"/>
    </row>
    <row r="725" spans="13:15" x14ac:dyDescent="0.4">
      <c r="M725" s="36"/>
      <c r="N725" s="36"/>
      <c r="O725" s="36"/>
    </row>
    <row r="726" spans="13:15" x14ac:dyDescent="0.4">
      <c r="M726" s="36"/>
      <c r="N726" s="36"/>
      <c r="O726" s="36"/>
    </row>
    <row r="727" spans="13:15" x14ac:dyDescent="0.4">
      <c r="M727" s="36"/>
      <c r="N727" s="36"/>
      <c r="O727" s="36"/>
    </row>
    <row r="728" spans="13:15" x14ac:dyDescent="0.4">
      <c r="M728" s="36"/>
      <c r="N728" s="36"/>
      <c r="O728" s="36"/>
    </row>
    <row r="729" spans="13:15" x14ac:dyDescent="0.4">
      <c r="M729" s="36"/>
      <c r="N729" s="36"/>
      <c r="O729" s="36"/>
    </row>
    <row r="730" spans="13:15" x14ac:dyDescent="0.4">
      <c r="M730" s="36"/>
      <c r="N730" s="36"/>
      <c r="O730" s="36"/>
    </row>
    <row r="731" spans="13:15" x14ac:dyDescent="0.4">
      <c r="M731" s="36"/>
      <c r="N731" s="36"/>
      <c r="O731" s="36"/>
    </row>
    <row r="732" spans="13:15" x14ac:dyDescent="0.4">
      <c r="M732" s="36"/>
      <c r="N732" s="36"/>
      <c r="O732" s="36"/>
    </row>
    <row r="733" spans="13:15" x14ac:dyDescent="0.4">
      <c r="M733" s="36"/>
      <c r="N733" s="36"/>
      <c r="O733" s="36"/>
    </row>
    <row r="734" spans="13:15" x14ac:dyDescent="0.4">
      <c r="M734" s="36"/>
      <c r="N734" s="36"/>
      <c r="O734" s="36"/>
    </row>
    <row r="735" spans="13:15" x14ac:dyDescent="0.4">
      <c r="M735" s="36"/>
      <c r="N735" s="36"/>
      <c r="O735" s="36"/>
    </row>
    <row r="736" spans="13:15" x14ac:dyDescent="0.4">
      <c r="M736" s="36"/>
      <c r="N736" s="36"/>
      <c r="O736" s="36"/>
    </row>
    <row r="737" spans="13:15" x14ac:dyDescent="0.4">
      <c r="M737" s="36"/>
      <c r="N737" s="36"/>
      <c r="O737" s="36"/>
    </row>
    <row r="738" spans="13:15" x14ac:dyDescent="0.4">
      <c r="M738" s="36"/>
      <c r="N738" s="36"/>
      <c r="O738" s="36"/>
    </row>
    <row r="739" spans="13:15" x14ac:dyDescent="0.4">
      <c r="M739" s="36"/>
      <c r="N739" s="36"/>
      <c r="O739" s="36"/>
    </row>
    <row r="740" spans="13:15" x14ac:dyDescent="0.4">
      <c r="M740" s="36"/>
      <c r="N740" s="36"/>
      <c r="O740" s="36"/>
    </row>
    <row r="741" spans="13:15" x14ac:dyDescent="0.4">
      <c r="M741" s="36"/>
      <c r="N741" s="36"/>
      <c r="O741" s="36"/>
    </row>
    <row r="742" spans="13:15" x14ac:dyDescent="0.4">
      <c r="M742" s="36"/>
      <c r="N742" s="36"/>
      <c r="O742" s="36"/>
    </row>
    <row r="743" spans="13:15" x14ac:dyDescent="0.4">
      <c r="M743" s="36"/>
      <c r="N743" s="36"/>
      <c r="O743" s="36"/>
    </row>
    <row r="744" spans="13:15" x14ac:dyDescent="0.4">
      <c r="M744" s="36"/>
      <c r="N744" s="36"/>
      <c r="O744" s="36"/>
    </row>
    <row r="745" spans="13:15" x14ac:dyDescent="0.4">
      <c r="M745" s="36"/>
      <c r="N745" s="36"/>
      <c r="O745" s="36"/>
    </row>
    <row r="746" spans="13:15" x14ac:dyDescent="0.4">
      <c r="M746" s="36"/>
      <c r="N746" s="36"/>
      <c r="O746" s="36"/>
    </row>
    <row r="747" spans="13:15" x14ac:dyDescent="0.4">
      <c r="M747" s="36"/>
      <c r="N747" s="36"/>
      <c r="O747" s="36"/>
    </row>
    <row r="748" spans="13:15" x14ac:dyDescent="0.4">
      <c r="M748" s="36"/>
      <c r="N748" s="36"/>
      <c r="O748" s="36"/>
    </row>
    <row r="749" spans="13:15" x14ac:dyDescent="0.4">
      <c r="M749" s="36"/>
      <c r="N749" s="36"/>
      <c r="O749" s="36"/>
    </row>
    <row r="750" spans="13:15" x14ac:dyDescent="0.4">
      <c r="M750" s="36"/>
      <c r="N750" s="36"/>
      <c r="O750" s="36"/>
    </row>
    <row r="751" spans="13:15" x14ac:dyDescent="0.4">
      <c r="M751" s="36"/>
      <c r="N751" s="36"/>
      <c r="O751" s="36"/>
    </row>
    <row r="752" spans="13:15" x14ac:dyDescent="0.4">
      <c r="M752" s="36"/>
      <c r="N752" s="36"/>
      <c r="O752" s="36"/>
    </row>
    <row r="753" spans="13:15" x14ac:dyDescent="0.4">
      <c r="M753" s="36"/>
      <c r="N753" s="36"/>
      <c r="O753" s="36"/>
    </row>
    <row r="754" spans="13:15" x14ac:dyDescent="0.4">
      <c r="M754" s="36"/>
      <c r="N754" s="36"/>
      <c r="O754" s="36"/>
    </row>
    <row r="755" spans="13:15" x14ac:dyDescent="0.4">
      <c r="M755" s="36"/>
      <c r="N755" s="36"/>
      <c r="O755" s="36"/>
    </row>
    <row r="756" spans="13:15" x14ac:dyDescent="0.4">
      <c r="M756" s="36"/>
      <c r="N756" s="36"/>
      <c r="O756" s="36"/>
    </row>
    <row r="757" spans="13:15" x14ac:dyDescent="0.4">
      <c r="M757" s="36"/>
      <c r="N757" s="36"/>
      <c r="O757" s="36"/>
    </row>
    <row r="758" spans="13:15" x14ac:dyDescent="0.4">
      <c r="M758" s="36"/>
      <c r="N758" s="36"/>
      <c r="O758" s="36"/>
    </row>
    <row r="759" spans="13:15" x14ac:dyDescent="0.4">
      <c r="M759" s="36"/>
      <c r="N759" s="36"/>
      <c r="O759" s="36"/>
    </row>
    <row r="760" spans="13:15" x14ac:dyDescent="0.4">
      <c r="M760" s="36"/>
      <c r="N760" s="36"/>
      <c r="O760" s="36"/>
    </row>
    <row r="761" spans="13:15" x14ac:dyDescent="0.4">
      <c r="M761" s="36"/>
      <c r="N761" s="36"/>
      <c r="O761" s="36"/>
    </row>
    <row r="762" spans="13:15" x14ac:dyDescent="0.4">
      <c r="M762" s="36"/>
      <c r="N762" s="36"/>
      <c r="O762" s="36"/>
    </row>
    <row r="763" spans="13:15" x14ac:dyDescent="0.4">
      <c r="M763" s="36"/>
      <c r="N763" s="36"/>
      <c r="O763" s="36"/>
    </row>
    <row r="764" spans="13:15" x14ac:dyDescent="0.4">
      <c r="M764" s="36"/>
      <c r="N764" s="36"/>
      <c r="O764" s="36"/>
    </row>
    <row r="765" spans="13:15" x14ac:dyDescent="0.4">
      <c r="M765" s="36"/>
      <c r="N765" s="36"/>
      <c r="O765" s="36"/>
    </row>
    <row r="766" spans="13:15" x14ac:dyDescent="0.4">
      <c r="M766" s="36"/>
      <c r="N766" s="36"/>
      <c r="O766" s="36"/>
    </row>
    <row r="767" spans="13:15" x14ac:dyDescent="0.4">
      <c r="M767" s="36"/>
      <c r="N767" s="36"/>
      <c r="O767" s="36"/>
    </row>
    <row r="768" spans="13:15" x14ac:dyDescent="0.4">
      <c r="M768" s="36"/>
      <c r="N768" s="36"/>
      <c r="O768" s="36"/>
    </row>
    <row r="769" spans="13:15" x14ac:dyDescent="0.4">
      <c r="M769" s="36"/>
      <c r="N769" s="36"/>
      <c r="O769" s="36"/>
    </row>
    <row r="770" spans="13:15" x14ac:dyDescent="0.4">
      <c r="M770" s="36"/>
      <c r="N770" s="36"/>
      <c r="O770" s="36"/>
    </row>
    <row r="771" spans="13:15" x14ac:dyDescent="0.4">
      <c r="M771" s="36"/>
      <c r="N771" s="36"/>
      <c r="O771" s="36"/>
    </row>
    <row r="772" spans="13:15" x14ac:dyDescent="0.4">
      <c r="M772" s="36"/>
      <c r="N772" s="36"/>
      <c r="O772" s="36"/>
    </row>
    <row r="773" spans="13:15" x14ac:dyDescent="0.4">
      <c r="M773" s="36"/>
      <c r="N773" s="36"/>
      <c r="O773" s="36"/>
    </row>
    <row r="774" spans="13:15" x14ac:dyDescent="0.4">
      <c r="M774" s="36"/>
      <c r="N774" s="36"/>
      <c r="O774" s="36"/>
    </row>
    <row r="775" spans="13:15" x14ac:dyDescent="0.4">
      <c r="M775" s="36"/>
      <c r="N775" s="36"/>
      <c r="O775" s="36"/>
    </row>
    <row r="776" spans="13:15" x14ac:dyDescent="0.4">
      <c r="M776" s="36"/>
      <c r="N776" s="36"/>
      <c r="O776" s="36"/>
    </row>
    <row r="777" spans="13:15" x14ac:dyDescent="0.4">
      <c r="M777" s="36"/>
      <c r="N777" s="36"/>
      <c r="O777" s="36"/>
    </row>
    <row r="778" spans="13:15" x14ac:dyDescent="0.4">
      <c r="M778" s="36"/>
      <c r="N778" s="36"/>
      <c r="O778" s="36"/>
    </row>
    <row r="779" spans="13:15" x14ac:dyDescent="0.4">
      <c r="M779" s="36"/>
      <c r="N779" s="36"/>
      <c r="O779" s="36"/>
    </row>
    <row r="780" spans="13:15" x14ac:dyDescent="0.4">
      <c r="M780" s="36"/>
      <c r="N780" s="36"/>
      <c r="O780" s="36"/>
    </row>
    <row r="781" spans="13:15" x14ac:dyDescent="0.4">
      <c r="M781" s="36"/>
      <c r="N781" s="36"/>
      <c r="O781" s="36"/>
    </row>
    <row r="782" spans="13:15" x14ac:dyDescent="0.4">
      <c r="M782" s="36"/>
      <c r="N782" s="36"/>
      <c r="O782" s="36"/>
    </row>
    <row r="783" spans="13:15" x14ac:dyDescent="0.4">
      <c r="M783" s="36"/>
      <c r="N783" s="36"/>
      <c r="O783" s="36"/>
    </row>
    <row r="784" spans="13:15" x14ac:dyDescent="0.4">
      <c r="M784" s="36"/>
      <c r="N784" s="36"/>
      <c r="O784" s="36"/>
    </row>
    <row r="785" spans="13:15" x14ac:dyDescent="0.4">
      <c r="M785" s="36"/>
      <c r="N785" s="36"/>
      <c r="O785" s="36"/>
    </row>
    <row r="786" spans="13:15" x14ac:dyDescent="0.4">
      <c r="M786" s="36"/>
      <c r="N786" s="36"/>
      <c r="O786" s="36"/>
    </row>
    <row r="787" spans="13:15" x14ac:dyDescent="0.4">
      <c r="M787" s="36"/>
      <c r="N787" s="36"/>
      <c r="O787" s="36"/>
    </row>
    <row r="788" spans="13:15" x14ac:dyDescent="0.4">
      <c r="M788" s="36"/>
      <c r="N788" s="36"/>
      <c r="O788" s="36"/>
    </row>
    <row r="789" spans="13:15" x14ac:dyDescent="0.4">
      <c r="M789" s="36"/>
      <c r="N789" s="36"/>
      <c r="O789" s="36"/>
    </row>
    <row r="790" spans="13:15" x14ac:dyDescent="0.4">
      <c r="M790" s="36"/>
      <c r="N790" s="36"/>
      <c r="O790" s="36"/>
    </row>
    <row r="791" spans="13:15" x14ac:dyDescent="0.4">
      <c r="M791" s="36"/>
      <c r="N791" s="36"/>
      <c r="O791" s="36"/>
    </row>
    <row r="792" spans="13:15" x14ac:dyDescent="0.4">
      <c r="M792" s="36"/>
      <c r="N792" s="36"/>
      <c r="O792" s="36"/>
    </row>
    <row r="793" spans="13:15" x14ac:dyDescent="0.4">
      <c r="M793" s="36"/>
      <c r="N793" s="36"/>
      <c r="O793" s="36"/>
    </row>
    <row r="794" spans="13:15" x14ac:dyDescent="0.4">
      <c r="M794" s="36"/>
      <c r="N794" s="36"/>
      <c r="O794" s="36"/>
    </row>
    <row r="795" spans="13:15" x14ac:dyDescent="0.4">
      <c r="M795" s="36"/>
      <c r="N795" s="36"/>
      <c r="O795" s="36"/>
    </row>
    <row r="796" spans="13:15" x14ac:dyDescent="0.4">
      <c r="M796" s="36"/>
      <c r="N796" s="36"/>
      <c r="O796" s="36"/>
    </row>
    <row r="797" spans="13:15" x14ac:dyDescent="0.4">
      <c r="M797" s="36"/>
      <c r="N797" s="36"/>
      <c r="O797" s="36"/>
    </row>
    <row r="798" spans="13:15" x14ac:dyDescent="0.4">
      <c r="M798" s="36"/>
      <c r="N798" s="36"/>
      <c r="O798" s="36"/>
    </row>
    <row r="799" spans="13:15" x14ac:dyDescent="0.4">
      <c r="M799" s="36"/>
      <c r="N799" s="36"/>
      <c r="O799" s="36"/>
    </row>
    <row r="800" spans="13:15" x14ac:dyDescent="0.4">
      <c r="M800" s="36"/>
      <c r="N800" s="36"/>
      <c r="O800" s="36"/>
    </row>
    <row r="801" spans="13:15" x14ac:dyDescent="0.4">
      <c r="M801" s="36"/>
      <c r="N801" s="36"/>
      <c r="O801" s="36"/>
    </row>
    <row r="802" spans="13:15" x14ac:dyDescent="0.4">
      <c r="M802" s="36"/>
      <c r="N802" s="36"/>
      <c r="O802" s="36"/>
    </row>
    <row r="803" spans="13:15" x14ac:dyDescent="0.4">
      <c r="M803" s="36"/>
      <c r="N803" s="36"/>
      <c r="O803" s="36"/>
    </row>
    <row r="804" spans="13:15" x14ac:dyDescent="0.4">
      <c r="M804" s="36"/>
      <c r="N804" s="36"/>
      <c r="O804" s="36"/>
    </row>
    <row r="805" spans="13:15" x14ac:dyDescent="0.4">
      <c r="M805" s="36"/>
      <c r="N805" s="36"/>
      <c r="O805" s="36"/>
    </row>
    <row r="806" spans="13:15" x14ac:dyDescent="0.4">
      <c r="M806" s="36"/>
      <c r="N806" s="36"/>
      <c r="O806" s="36"/>
    </row>
    <row r="807" spans="13:15" x14ac:dyDescent="0.4">
      <c r="M807" s="36"/>
      <c r="N807" s="36"/>
      <c r="O807" s="36"/>
    </row>
    <row r="808" spans="13:15" x14ac:dyDescent="0.4">
      <c r="M808" s="36"/>
      <c r="N808" s="36"/>
      <c r="O808" s="36"/>
    </row>
    <row r="809" spans="13:15" x14ac:dyDescent="0.4">
      <c r="M809" s="36"/>
      <c r="N809" s="36"/>
      <c r="O809" s="36"/>
    </row>
    <row r="810" spans="13:15" x14ac:dyDescent="0.4">
      <c r="M810" s="36"/>
      <c r="N810" s="36"/>
      <c r="O810" s="36"/>
    </row>
    <row r="811" spans="13:15" x14ac:dyDescent="0.4">
      <c r="M811" s="36"/>
      <c r="N811" s="36"/>
      <c r="O811" s="36"/>
    </row>
    <row r="812" spans="13:15" x14ac:dyDescent="0.4">
      <c r="M812" s="36"/>
      <c r="N812" s="36"/>
      <c r="O812" s="36"/>
    </row>
    <row r="813" spans="13:15" x14ac:dyDescent="0.4">
      <c r="M813" s="36"/>
      <c r="N813" s="36"/>
      <c r="O813" s="36"/>
    </row>
    <row r="814" spans="13:15" x14ac:dyDescent="0.4">
      <c r="M814" s="36"/>
      <c r="N814" s="36"/>
      <c r="O814" s="36"/>
    </row>
    <row r="815" spans="13:15" x14ac:dyDescent="0.4">
      <c r="M815" s="36"/>
      <c r="N815" s="36"/>
      <c r="O815" s="36"/>
    </row>
    <row r="816" spans="13:15" x14ac:dyDescent="0.4">
      <c r="M816" s="36"/>
      <c r="N816" s="36"/>
      <c r="O816" s="36"/>
    </row>
    <row r="817" spans="13:15" x14ac:dyDescent="0.4">
      <c r="M817" s="36"/>
      <c r="N817" s="36"/>
      <c r="O817" s="36"/>
    </row>
    <row r="818" spans="13:15" x14ac:dyDescent="0.4">
      <c r="M818" s="36"/>
      <c r="N818" s="36"/>
      <c r="O818" s="36"/>
    </row>
    <row r="819" spans="13:15" x14ac:dyDescent="0.4">
      <c r="M819" s="36"/>
      <c r="N819" s="36"/>
      <c r="O819" s="36"/>
    </row>
    <row r="820" spans="13:15" x14ac:dyDescent="0.4">
      <c r="M820" s="36"/>
      <c r="N820" s="36"/>
      <c r="O820" s="36"/>
    </row>
    <row r="821" spans="13:15" x14ac:dyDescent="0.4">
      <c r="M821" s="36"/>
      <c r="N821" s="36"/>
      <c r="O821" s="36"/>
    </row>
    <row r="822" spans="13:15" x14ac:dyDescent="0.4">
      <c r="M822" s="36"/>
      <c r="N822" s="36"/>
      <c r="O822" s="36"/>
    </row>
    <row r="823" spans="13:15" x14ac:dyDescent="0.4">
      <c r="M823" s="36"/>
      <c r="N823" s="36"/>
      <c r="O823" s="36"/>
    </row>
    <row r="824" spans="13:15" x14ac:dyDescent="0.4">
      <c r="M824" s="36"/>
      <c r="N824" s="36"/>
      <c r="O824" s="36"/>
    </row>
    <row r="825" spans="13:15" x14ac:dyDescent="0.4">
      <c r="M825" s="36"/>
      <c r="N825" s="36"/>
      <c r="O825" s="36"/>
    </row>
    <row r="826" spans="13:15" x14ac:dyDescent="0.4">
      <c r="M826" s="36"/>
      <c r="N826" s="36"/>
      <c r="O826" s="36"/>
    </row>
    <row r="827" spans="13:15" x14ac:dyDescent="0.4">
      <c r="M827" s="36"/>
      <c r="N827" s="36"/>
      <c r="O827" s="36"/>
    </row>
    <row r="828" spans="13:15" x14ac:dyDescent="0.4">
      <c r="M828" s="36"/>
      <c r="N828" s="36"/>
      <c r="O828" s="36"/>
    </row>
    <row r="829" spans="13:15" x14ac:dyDescent="0.4">
      <c r="M829" s="36"/>
      <c r="N829" s="36"/>
      <c r="O829" s="36"/>
    </row>
    <row r="830" spans="13:15" x14ac:dyDescent="0.4">
      <c r="M830" s="36"/>
      <c r="N830" s="36"/>
      <c r="O830" s="36"/>
    </row>
    <row r="831" spans="13:15" x14ac:dyDescent="0.4">
      <c r="M831" s="36"/>
      <c r="N831" s="36"/>
      <c r="O831" s="36"/>
    </row>
    <row r="832" spans="13:15" x14ac:dyDescent="0.4">
      <c r="M832" s="36"/>
      <c r="N832" s="36"/>
      <c r="O832" s="36"/>
    </row>
    <row r="833" spans="13:15" x14ac:dyDescent="0.4">
      <c r="M833" s="36"/>
      <c r="N833" s="36"/>
      <c r="O833" s="36"/>
    </row>
    <row r="834" spans="13:15" x14ac:dyDescent="0.4">
      <c r="M834" s="36"/>
      <c r="N834" s="36"/>
      <c r="O834" s="36"/>
    </row>
    <row r="835" spans="13:15" x14ac:dyDescent="0.4">
      <c r="M835" s="36"/>
      <c r="N835" s="36"/>
      <c r="O835" s="36"/>
    </row>
    <row r="836" spans="13:15" x14ac:dyDescent="0.4">
      <c r="M836" s="36"/>
      <c r="N836" s="36"/>
      <c r="O836" s="36"/>
    </row>
    <row r="837" spans="13:15" x14ac:dyDescent="0.4">
      <c r="M837" s="36"/>
      <c r="N837" s="36"/>
      <c r="O837" s="36"/>
    </row>
    <row r="838" spans="13:15" x14ac:dyDescent="0.4">
      <c r="M838" s="36"/>
      <c r="N838" s="36"/>
      <c r="O838" s="36"/>
    </row>
    <row r="839" spans="13:15" x14ac:dyDescent="0.4">
      <c r="M839" s="36"/>
      <c r="N839" s="36"/>
      <c r="O839" s="36"/>
    </row>
    <row r="840" spans="13:15" x14ac:dyDescent="0.4">
      <c r="M840" s="36"/>
      <c r="N840" s="36"/>
      <c r="O840" s="36"/>
    </row>
    <row r="841" spans="13:15" x14ac:dyDescent="0.4">
      <c r="M841" s="36"/>
      <c r="N841" s="36"/>
      <c r="O841" s="36"/>
    </row>
    <row r="842" spans="13:15" x14ac:dyDescent="0.4">
      <c r="M842" s="36"/>
      <c r="N842" s="36"/>
      <c r="O842" s="36"/>
    </row>
    <row r="843" spans="13:15" x14ac:dyDescent="0.4">
      <c r="M843" s="36"/>
      <c r="N843" s="36"/>
      <c r="O843" s="36"/>
    </row>
    <row r="844" spans="13:15" x14ac:dyDescent="0.4">
      <c r="M844" s="36"/>
      <c r="N844" s="36"/>
      <c r="O844" s="36"/>
    </row>
    <row r="845" spans="13:15" x14ac:dyDescent="0.4">
      <c r="M845" s="36"/>
      <c r="N845" s="36"/>
      <c r="O845" s="36"/>
    </row>
    <row r="846" spans="13:15" x14ac:dyDescent="0.4">
      <c r="M846" s="36"/>
      <c r="N846" s="36"/>
      <c r="O846" s="36"/>
    </row>
    <row r="847" spans="13:15" x14ac:dyDescent="0.4">
      <c r="M847" s="36"/>
      <c r="N847" s="36"/>
      <c r="O847" s="36"/>
    </row>
    <row r="848" spans="13:15" x14ac:dyDescent="0.4">
      <c r="M848" s="36"/>
      <c r="N848" s="36"/>
      <c r="O848" s="36"/>
    </row>
    <row r="849" spans="13:15" x14ac:dyDescent="0.4">
      <c r="M849" s="36"/>
      <c r="N849" s="36"/>
      <c r="O849" s="36"/>
    </row>
    <row r="850" spans="13:15" x14ac:dyDescent="0.4">
      <c r="M850" s="36"/>
      <c r="N850" s="36"/>
      <c r="O850" s="36"/>
    </row>
    <row r="851" spans="13:15" x14ac:dyDescent="0.4">
      <c r="M851" s="36"/>
      <c r="N851" s="36"/>
      <c r="O851" s="36"/>
    </row>
    <row r="852" spans="13:15" x14ac:dyDescent="0.4">
      <c r="M852" s="36"/>
      <c r="N852" s="36"/>
      <c r="O852" s="36"/>
    </row>
    <row r="853" spans="13:15" x14ac:dyDescent="0.4">
      <c r="M853" s="36"/>
      <c r="N853" s="36"/>
      <c r="O853" s="36"/>
    </row>
    <row r="854" spans="13:15" x14ac:dyDescent="0.4">
      <c r="M854" s="36"/>
      <c r="N854" s="36"/>
      <c r="O854" s="36"/>
    </row>
    <row r="855" spans="13:15" x14ac:dyDescent="0.4">
      <c r="M855" s="36"/>
      <c r="N855" s="36"/>
      <c r="O855" s="36"/>
    </row>
    <row r="856" spans="13:15" x14ac:dyDescent="0.4">
      <c r="M856" s="36"/>
      <c r="N856" s="36"/>
      <c r="O856" s="36"/>
    </row>
    <row r="857" spans="13:15" x14ac:dyDescent="0.4">
      <c r="M857" s="36"/>
      <c r="N857" s="36"/>
      <c r="O857" s="36"/>
    </row>
    <row r="858" spans="13:15" x14ac:dyDescent="0.4">
      <c r="M858" s="36"/>
      <c r="N858" s="36"/>
      <c r="O858" s="36"/>
    </row>
    <row r="859" spans="13:15" x14ac:dyDescent="0.4">
      <c r="M859" s="36"/>
      <c r="N859" s="36"/>
      <c r="O859" s="36"/>
    </row>
    <row r="860" spans="13:15" x14ac:dyDescent="0.4">
      <c r="M860" s="36"/>
      <c r="N860" s="36"/>
      <c r="O860" s="36"/>
    </row>
    <row r="861" spans="13:15" x14ac:dyDescent="0.4">
      <c r="M861" s="36"/>
      <c r="N861" s="36"/>
      <c r="O861" s="36"/>
    </row>
    <row r="862" spans="13:15" x14ac:dyDescent="0.4">
      <c r="M862" s="36"/>
      <c r="N862" s="36"/>
      <c r="O862" s="36"/>
    </row>
    <row r="863" spans="13:15" x14ac:dyDescent="0.4">
      <c r="M863" s="36"/>
      <c r="N863" s="36"/>
      <c r="O863" s="36"/>
    </row>
    <row r="864" spans="13:15" x14ac:dyDescent="0.4">
      <c r="M864" s="36"/>
      <c r="N864" s="36"/>
      <c r="O864" s="36"/>
    </row>
    <row r="865" spans="13:15" x14ac:dyDescent="0.4">
      <c r="M865" s="36"/>
      <c r="N865" s="36"/>
      <c r="O865" s="36"/>
    </row>
    <row r="866" spans="13:15" x14ac:dyDescent="0.4">
      <c r="M866" s="36"/>
      <c r="N866" s="36"/>
      <c r="O866" s="36"/>
    </row>
    <row r="867" spans="13:15" x14ac:dyDescent="0.4">
      <c r="M867" s="36"/>
      <c r="N867" s="36"/>
      <c r="O867" s="36"/>
    </row>
    <row r="868" spans="13:15" x14ac:dyDescent="0.4">
      <c r="M868" s="36"/>
      <c r="N868" s="36"/>
      <c r="O868" s="36"/>
    </row>
    <row r="869" spans="13:15" x14ac:dyDescent="0.4">
      <c r="M869" s="36"/>
      <c r="N869" s="36"/>
      <c r="O869" s="36"/>
    </row>
    <row r="870" spans="13:15" x14ac:dyDescent="0.4">
      <c r="M870" s="36"/>
      <c r="N870" s="36"/>
      <c r="O870" s="36"/>
    </row>
    <row r="871" spans="13:15" x14ac:dyDescent="0.4">
      <c r="M871" s="36"/>
      <c r="N871" s="36"/>
      <c r="O871" s="36"/>
    </row>
    <row r="872" spans="13:15" x14ac:dyDescent="0.4">
      <c r="M872" s="36"/>
      <c r="N872" s="36"/>
      <c r="O872" s="36"/>
    </row>
    <row r="873" spans="13:15" x14ac:dyDescent="0.4">
      <c r="M873" s="36"/>
      <c r="N873" s="36"/>
      <c r="O873" s="36"/>
    </row>
    <row r="874" spans="13:15" x14ac:dyDescent="0.4">
      <c r="M874" s="36"/>
      <c r="N874" s="36"/>
      <c r="O874" s="36"/>
    </row>
    <row r="875" spans="13:15" x14ac:dyDescent="0.4">
      <c r="M875" s="36"/>
      <c r="N875" s="36"/>
      <c r="O875" s="36"/>
    </row>
    <row r="876" spans="13:15" x14ac:dyDescent="0.4">
      <c r="M876" s="36"/>
      <c r="N876" s="36"/>
      <c r="O876" s="36"/>
    </row>
    <row r="877" spans="13:15" x14ac:dyDescent="0.4">
      <c r="M877" s="36"/>
      <c r="N877" s="36"/>
      <c r="O877" s="36"/>
    </row>
    <row r="878" spans="13:15" x14ac:dyDescent="0.4">
      <c r="M878" s="36"/>
      <c r="N878" s="36"/>
      <c r="O878" s="36"/>
    </row>
    <row r="879" spans="13:15" x14ac:dyDescent="0.4">
      <c r="M879" s="36"/>
      <c r="N879" s="36"/>
      <c r="O879" s="36"/>
    </row>
    <row r="880" spans="13:15" x14ac:dyDescent="0.4">
      <c r="M880" s="36"/>
      <c r="N880" s="36"/>
      <c r="O880" s="36"/>
    </row>
    <row r="881" spans="13:15" x14ac:dyDescent="0.4">
      <c r="M881" s="36"/>
      <c r="N881" s="36"/>
      <c r="O881" s="36"/>
    </row>
    <row r="882" spans="13:15" x14ac:dyDescent="0.4">
      <c r="M882" s="36"/>
      <c r="N882" s="36"/>
      <c r="O882" s="36"/>
    </row>
    <row r="883" spans="13:15" x14ac:dyDescent="0.4">
      <c r="M883" s="36"/>
      <c r="N883" s="36"/>
      <c r="O883" s="36"/>
    </row>
    <row r="884" spans="13:15" x14ac:dyDescent="0.4">
      <c r="M884" s="36"/>
      <c r="N884" s="36"/>
      <c r="O884" s="36"/>
    </row>
    <row r="885" spans="13:15" x14ac:dyDescent="0.4">
      <c r="M885" s="36"/>
      <c r="N885" s="36"/>
      <c r="O885" s="36"/>
    </row>
    <row r="886" spans="13:15" x14ac:dyDescent="0.4">
      <c r="M886" s="36"/>
      <c r="N886" s="36"/>
      <c r="O886" s="36"/>
    </row>
    <row r="887" spans="13:15" x14ac:dyDescent="0.4">
      <c r="M887" s="36"/>
      <c r="N887" s="36"/>
      <c r="O887" s="36"/>
    </row>
    <row r="888" spans="13:15" x14ac:dyDescent="0.4">
      <c r="M888" s="36"/>
      <c r="N888" s="36"/>
      <c r="O888" s="36"/>
    </row>
    <row r="889" spans="13:15" x14ac:dyDescent="0.4">
      <c r="M889" s="36"/>
      <c r="N889" s="36"/>
      <c r="O889" s="36"/>
    </row>
    <row r="890" spans="13:15" x14ac:dyDescent="0.4">
      <c r="M890" s="36"/>
      <c r="N890" s="36"/>
      <c r="O890" s="36"/>
    </row>
    <row r="891" spans="13:15" x14ac:dyDescent="0.4">
      <c r="M891" s="36"/>
      <c r="N891" s="36"/>
      <c r="O891" s="36"/>
    </row>
    <row r="892" spans="13:15" x14ac:dyDescent="0.4">
      <c r="M892" s="36"/>
      <c r="N892" s="36"/>
      <c r="O892" s="36"/>
    </row>
    <row r="893" spans="13:15" x14ac:dyDescent="0.4">
      <c r="M893" s="36"/>
      <c r="N893" s="36"/>
      <c r="O893" s="36"/>
    </row>
    <row r="894" spans="13:15" x14ac:dyDescent="0.4">
      <c r="M894" s="36"/>
      <c r="N894" s="36"/>
      <c r="O894" s="36"/>
    </row>
    <row r="895" spans="13:15" x14ac:dyDescent="0.4">
      <c r="M895" s="36"/>
      <c r="N895" s="36"/>
      <c r="O895" s="36"/>
    </row>
    <row r="896" spans="13:15" x14ac:dyDescent="0.4">
      <c r="M896" s="36"/>
      <c r="N896" s="36"/>
      <c r="O896" s="36"/>
    </row>
    <row r="897" spans="13:15" x14ac:dyDescent="0.4">
      <c r="M897" s="36"/>
      <c r="N897" s="36"/>
      <c r="O897" s="36"/>
    </row>
    <row r="898" spans="13:15" x14ac:dyDescent="0.4">
      <c r="M898" s="36"/>
      <c r="N898" s="36"/>
      <c r="O898" s="36"/>
    </row>
    <row r="899" spans="13:15" x14ac:dyDescent="0.4">
      <c r="M899" s="36"/>
      <c r="N899" s="36"/>
      <c r="O899" s="36"/>
    </row>
    <row r="900" spans="13:15" x14ac:dyDescent="0.4">
      <c r="M900" s="36"/>
      <c r="N900" s="36"/>
      <c r="O900" s="36"/>
    </row>
    <row r="901" spans="13:15" x14ac:dyDescent="0.4">
      <c r="M901" s="36"/>
      <c r="N901" s="36"/>
      <c r="O901" s="36"/>
    </row>
    <row r="902" spans="13:15" x14ac:dyDescent="0.4">
      <c r="M902" s="36"/>
      <c r="N902" s="36"/>
      <c r="O902" s="36"/>
    </row>
    <row r="903" spans="13:15" x14ac:dyDescent="0.4">
      <c r="M903" s="36"/>
      <c r="N903" s="36"/>
      <c r="O903" s="36"/>
    </row>
    <row r="904" spans="13:15" x14ac:dyDescent="0.4">
      <c r="M904" s="36"/>
      <c r="N904" s="36"/>
      <c r="O904" s="36"/>
    </row>
    <row r="905" spans="13:15" x14ac:dyDescent="0.4">
      <c r="M905" s="36"/>
      <c r="N905" s="36"/>
      <c r="O905" s="36"/>
    </row>
    <row r="906" spans="13:15" x14ac:dyDescent="0.4">
      <c r="M906" s="36"/>
      <c r="N906" s="36"/>
      <c r="O906" s="36"/>
    </row>
    <row r="907" spans="13:15" x14ac:dyDescent="0.4">
      <c r="M907" s="36"/>
      <c r="N907" s="36"/>
      <c r="O907" s="36"/>
    </row>
    <row r="908" spans="13:15" x14ac:dyDescent="0.4">
      <c r="M908" s="36"/>
      <c r="N908" s="36"/>
      <c r="O908" s="36"/>
    </row>
    <row r="909" spans="13:15" x14ac:dyDescent="0.4">
      <c r="M909" s="36"/>
      <c r="N909" s="36"/>
      <c r="O909" s="36"/>
    </row>
    <row r="910" spans="13:15" x14ac:dyDescent="0.4">
      <c r="M910" s="36"/>
      <c r="N910" s="36"/>
      <c r="O910" s="36"/>
    </row>
    <row r="911" spans="13:15" x14ac:dyDescent="0.4">
      <c r="M911" s="36"/>
      <c r="N911" s="36"/>
      <c r="O911" s="36"/>
    </row>
    <row r="912" spans="13:15" x14ac:dyDescent="0.4">
      <c r="M912" s="36"/>
      <c r="N912" s="36"/>
      <c r="O912" s="36"/>
    </row>
    <row r="913" spans="13:15" x14ac:dyDescent="0.4">
      <c r="M913" s="36"/>
      <c r="N913" s="36"/>
      <c r="O913" s="36"/>
    </row>
    <row r="914" spans="13:15" x14ac:dyDescent="0.4">
      <c r="M914" s="36"/>
      <c r="N914" s="36"/>
      <c r="O914" s="36"/>
    </row>
    <row r="915" spans="13:15" x14ac:dyDescent="0.4">
      <c r="M915" s="36"/>
      <c r="N915" s="36"/>
      <c r="O915" s="36"/>
    </row>
    <row r="916" spans="13:15" x14ac:dyDescent="0.4">
      <c r="M916" s="36"/>
      <c r="N916" s="36"/>
      <c r="O916" s="36"/>
    </row>
    <row r="917" spans="13:15" x14ac:dyDescent="0.4">
      <c r="M917" s="36"/>
      <c r="N917" s="36"/>
      <c r="O917" s="36"/>
    </row>
    <row r="918" spans="13:15" x14ac:dyDescent="0.4">
      <c r="M918" s="36"/>
      <c r="N918" s="36"/>
      <c r="O918" s="36"/>
    </row>
    <row r="919" spans="13:15" x14ac:dyDescent="0.4">
      <c r="M919" s="36"/>
      <c r="N919" s="36"/>
      <c r="O919" s="36"/>
    </row>
    <row r="920" spans="13:15" x14ac:dyDescent="0.4">
      <c r="M920" s="36"/>
      <c r="N920" s="36"/>
      <c r="O920" s="36"/>
    </row>
    <row r="921" spans="13:15" x14ac:dyDescent="0.4">
      <c r="M921" s="36"/>
      <c r="N921" s="36"/>
      <c r="O921" s="36"/>
    </row>
    <row r="922" spans="13:15" x14ac:dyDescent="0.4">
      <c r="M922" s="36"/>
      <c r="N922" s="36"/>
      <c r="O922" s="36"/>
    </row>
    <row r="923" spans="13:15" x14ac:dyDescent="0.4">
      <c r="M923" s="36"/>
      <c r="N923" s="36"/>
      <c r="O923" s="36"/>
    </row>
    <row r="924" spans="13:15" x14ac:dyDescent="0.4">
      <c r="M924" s="36"/>
      <c r="N924" s="36"/>
      <c r="O924" s="36"/>
    </row>
    <row r="925" spans="13:15" x14ac:dyDescent="0.4">
      <c r="M925" s="36"/>
      <c r="N925" s="36"/>
      <c r="O925" s="36"/>
    </row>
    <row r="926" spans="13:15" x14ac:dyDescent="0.4">
      <c r="M926" s="36"/>
      <c r="N926" s="36"/>
      <c r="O926" s="36"/>
    </row>
    <row r="927" spans="13:15" x14ac:dyDescent="0.4">
      <c r="M927" s="36"/>
      <c r="N927" s="36"/>
      <c r="O927" s="36"/>
    </row>
    <row r="928" spans="13:15" x14ac:dyDescent="0.4">
      <c r="M928" s="36"/>
      <c r="N928" s="36"/>
      <c r="O928" s="36"/>
    </row>
    <row r="929" spans="13:15" x14ac:dyDescent="0.4">
      <c r="M929" s="36"/>
      <c r="N929" s="36"/>
      <c r="O929" s="36"/>
    </row>
    <row r="930" spans="13:15" x14ac:dyDescent="0.4">
      <c r="M930" s="36"/>
      <c r="N930" s="36"/>
      <c r="O930" s="36"/>
    </row>
    <row r="931" spans="13:15" x14ac:dyDescent="0.4">
      <c r="M931" s="36"/>
      <c r="N931" s="36"/>
      <c r="O931" s="36"/>
    </row>
    <row r="932" spans="13:15" x14ac:dyDescent="0.4">
      <c r="M932" s="36"/>
      <c r="N932" s="36"/>
      <c r="O932" s="36"/>
    </row>
    <row r="933" spans="13:15" x14ac:dyDescent="0.4">
      <c r="M933" s="36"/>
      <c r="N933" s="36"/>
      <c r="O933" s="36"/>
    </row>
    <row r="934" spans="13:15" x14ac:dyDescent="0.4">
      <c r="M934" s="36"/>
      <c r="N934" s="36"/>
      <c r="O934" s="36"/>
    </row>
    <row r="935" spans="13:15" x14ac:dyDescent="0.4">
      <c r="M935" s="36"/>
      <c r="N935" s="36"/>
      <c r="O935" s="36"/>
    </row>
    <row r="936" spans="13:15" x14ac:dyDescent="0.4">
      <c r="M936" s="36"/>
      <c r="N936" s="36"/>
      <c r="O936" s="36"/>
    </row>
    <row r="937" spans="13:15" x14ac:dyDescent="0.4">
      <c r="M937" s="36"/>
      <c r="N937" s="36"/>
      <c r="O937" s="36"/>
    </row>
    <row r="938" spans="13:15" x14ac:dyDescent="0.4">
      <c r="M938" s="36"/>
      <c r="N938" s="36"/>
      <c r="O938" s="36"/>
    </row>
    <row r="939" spans="13:15" x14ac:dyDescent="0.4">
      <c r="M939" s="36"/>
      <c r="N939" s="36"/>
      <c r="O939" s="36"/>
    </row>
    <row r="940" spans="13:15" x14ac:dyDescent="0.4">
      <c r="M940" s="36"/>
      <c r="N940" s="36"/>
      <c r="O940" s="36"/>
    </row>
    <row r="941" spans="13:15" x14ac:dyDescent="0.4">
      <c r="M941" s="36"/>
      <c r="N941" s="36"/>
      <c r="O941" s="36"/>
    </row>
    <row r="942" spans="13:15" x14ac:dyDescent="0.4">
      <c r="M942" s="36"/>
      <c r="N942" s="36"/>
      <c r="O942" s="36"/>
    </row>
    <row r="943" spans="13:15" x14ac:dyDescent="0.4">
      <c r="M943" s="36"/>
      <c r="N943" s="36"/>
      <c r="O943" s="36"/>
    </row>
    <row r="944" spans="13:15" x14ac:dyDescent="0.4">
      <c r="M944" s="36"/>
      <c r="N944" s="36"/>
      <c r="O944" s="36"/>
    </row>
    <row r="945" spans="13:15" x14ac:dyDescent="0.4">
      <c r="M945" s="36"/>
      <c r="N945" s="36"/>
      <c r="O945" s="36"/>
    </row>
    <row r="946" spans="13:15" x14ac:dyDescent="0.4">
      <c r="M946" s="36"/>
      <c r="N946" s="36"/>
      <c r="O946" s="36"/>
    </row>
    <row r="947" spans="13:15" x14ac:dyDescent="0.4">
      <c r="M947" s="36"/>
      <c r="N947" s="36"/>
      <c r="O947" s="36"/>
    </row>
    <row r="948" spans="13:15" x14ac:dyDescent="0.4">
      <c r="M948" s="36"/>
      <c r="N948" s="36"/>
      <c r="O948" s="36"/>
    </row>
    <row r="949" spans="13:15" x14ac:dyDescent="0.4">
      <c r="M949" s="36"/>
      <c r="N949" s="36"/>
      <c r="O949" s="36"/>
    </row>
    <row r="950" spans="13:15" x14ac:dyDescent="0.4">
      <c r="M950" s="36"/>
      <c r="N950" s="36"/>
      <c r="O950" s="36"/>
    </row>
    <row r="951" spans="13:15" x14ac:dyDescent="0.4">
      <c r="M951" s="36"/>
      <c r="N951" s="36"/>
      <c r="O951" s="36"/>
    </row>
    <row r="952" spans="13:15" x14ac:dyDescent="0.4">
      <c r="M952" s="36"/>
      <c r="N952" s="36"/>
      <c r="O952" s="36"/>
    </row>
    <row r="953" spans="13:15" x14ac:dyDescent="0.4">
      <c r="M953" s="36"/>
      <c r="N953" s="36"/>
      <c r="O953" s="36"/>
    </row>
    <row r="954" spans="13:15" x14ac:dyDescent="0.4">
      <c r="M954" s="36"/>
      <c r="N954" s="36"/>
      <c r="O954" s="36"/>
    </row>
    <row r="955" spans="13:15" x14ac:dyDescent="0.4">
      <c r="M955" s="36"/>
      <c r="N955" s="36"/>
      <c r="O955" s="36"/>
    </row>
    <row r="956" spans="13:15" x14ac:dyDescent="0.4">
      <c r="M956" s="36"/>
      <c r="N956" s="36"/>
      <c r="O956" s="36"/>
    </row>
    <row r="957" spans="13:15" x14ac:dyDescent="0.4">
      <c r="M957" s="36"/>
      <c r="N957" s="36"/>
      <c r="O957" s="36"/>
    </row>
    <row r="958" spans="13:15" x14ac:dyDescent="0.4">
      <c r="M958" s="36"/>
      <c r="N958" s="36"/>
      <c r="O958" s="36"/>
    </row>
    <row r="959" spans="13:15" x14ac:dyDescent="0.4">
      <c r="M959" s="36"/>
      <c r="N959" s="36"/>
      <c r="O959" s="36"/>
    </row>
    <row r="960" spans="13:15" x14ac:dyDescent="0.4">
      <c r="M960" s="36"/>
      <c r="N960" s="36"/>
      <c r="O960" s="36"/>
    </row>
    <row r="961" spans="13:15" x14ac:dyDescent="0.4">
      <c r="M961" s="36"/>
      <c r="N961" s="36"/>
      <c r="O961" s="36"/>
    </row>
    <row r="962" spans="13:15" x14ac:dyDescent="0.4">
      <c r="M962" s="36"/>
      <c r="N962" s="36"/>
      <c r="O962" s="36"/>
    </row>
    <row r="963" spans="13:15" x14ac:dyDescent="0.4">
      <c r="M963" s="36"/>
      <c r="N963" s="36"/>
      <c r="O963" s="36"/>
    </row>
    <row r="964" spans="13:15" x14ac:dyDescent="0.4">
      <c r="M964" s="36"/>
      <c r="N964" s="36"/>
      <c r="O964" s="36"/>
    </row>
    <row r="965" spans="13:15" x14ac:dyDescent="0.4">
      <c r="M965" s="36"/>
      <c r="N965" s="36"/>
      <c r="O965" s="36"/>
    </row>
    <row r="966" spans="13:15" x14ac:dyDescent="0.4">
      <c r="M966" s="36"/>
      <c r="N966" s="36"/>
      <c r="O966" s="36"/>
    </row>
    <row r="967" spans="13:15" x14ac:dyDescent="0.4">
      <c r="M967" s="36"/>
      <c r="N967" s="36"/>
      <c r="O967" s="36"/>
    </row>
    <row r="968" spans="13:15" x14ac:dyDescent="0.4">
      <c r="M968" s="36"/>
      <c r="N968" s="36"/>
      <c r="O968" s="36"/>
    </row>
    <row r="969" spans="13:15" x14ac:dyDescent="0.4">
      <c r="M969" s="36"/>
      <c r="N969" s="36"/>
      <c r="O969" s="36"/>
    </row>
    <row r="970" spans="13:15" x14ac:dyDescent="0.4">
      <c r="M970" s="36"/>
      <c r="N970" s="36"/>
      <c r="O970" s="36"/>
    </row>
    <row r="971" spans="13:15" x14ac:dyDescent="0.4">
      <c r="M971" s="36"/>
      <c r="N971" s="36"/>
      <c r="O971" s="36"/>
    </row>
    <row r="972" spans="13:15" x14ac:dyDescent="0.4">
      <c r="M972" s="36"/>
      <c r="N972" s="36"/>
      <c r="O972" s="36"/>
    </row>
    <row r="973" spans="13:15" x14ac:dyDescent="0.4">
      <c r="M973" s="36"/>
      <c r="N973" s="36"/>
      <c r="O973" s="36"/>
    </row>
    <row r="974" spans="13:15" x14ac:dyDescent="0.4">
      <c r="M974" s="36"/>
      <c r="N974" s="36"/>
      <c r="O974" s="36"/>
    </row>
    <row r="975" spans="13:15" x14ac:dyDescent="0.4">
      <c r="M975" s="36"/>
      <c r="N975" s="36"/>
      <c r="O975" s="36"/>
    </row>
    <row r="976" spans="13:15" x14ac:dyDescent="0.4">
      <c r="M976" s="36"/>
      <c r="N976" s="36"/>
      <c r="O976" s="36"/>
    </row>
    <row r="977" spans="13:15" x14ac:dyDescent="0.4">
      <c r="M977" s="36"/>
      <c r="N977" s="36"/>
      <c r="O977" s="36"/>
    </row>
    <row r="978" spans="13:15" x14ac:dyDescent="0.4">
      <c r="M978" s="36"/>
      <c r="N978" s="36"/>
      <c r="O978" s="36"/>
    </row>
    <row r="979" spans="13:15" x14ac:dyDescent="0.4">
      <c r="M979" s="36"/>
      <c r="N979" s="36"/>
      <c r="O979" s="36"/>
    </row>
    <row r="980" spans="13:15" x14ac:dyDescent="0.4">
      <c r="M980" s="36"/>
      <c r="N980" s="36"/>
      <c r="O980" s="36"/>
    </row>
    <row r="981" spans="13:15" x14ac:dyDescent="0.4">
      <c r="M981" s="36"/>
      <c r="N981" s="36"/>
      <c r="O981" s="36"/>
    </row>
    <row r="982" spans="13:15" x14ac:dyDescent="0.4">
      <c r="M982" s="36"/>
      <c r="N982" s="36"/>
      <c r="O982" s="36"/>
    </row>
    <row r="983" spans="13:15" x14ac:dyDescent="0.4">
      <c r="M983" s="36"/>
      <c r="N983" s="36"/>
      <c r="O983" s="36"/>
    </row>
    <row r="984" spans="13:15" x14ac:dyDescent="0.4">
      <c r="M984" s="36"/>
      <c r="N984" s="36"/>
      <c r="O984" s="36"/>
    </row>
    <row r="985" spans="13:15" x14ac:dyDescent="0.4">
      <c r="M985" s="36"/>
      <c r="N985" s="36"/>
      <c r="O985" s="36"/>
    </row>
    <row r="986" spans="13:15" x14ac:dyDescent="0.4">
      <c r="M986" s="36"/>
      <c r="N986" s="36"/>
      <c r="O986" s="36"/>
    </row>
    <row r="987" spans="13:15" x14ac:dyDescent="0.4">
      <c r="M987" s="36"/>
      <c r="N987" s="36"/>
      <c r="O987" s="36"/>
    </row>
    <row r="988" spans="13:15" x14ac:dyDescent="0.4">
      <c r="M988" s="36"/>
      <c r="N988" s="36"/>
      <c r="O988" s="36"/>
    </row>
    <row r="989" spans="13:15" x14ac:dyDescent="0.4">
      <c r="M989" s="36"/>
      <c r="N989" s="36"/>
      <c r="O989" s="36"/>
    </row>
    <row r="990" spans="13:15" x14ac:dyDescent="0.4">
      <c r="M990" s="36"/>
      <c r="N990" s="36"/>
      <c r="O990" s="36"/>
    </row>
  </sheetData>
  <sheetProtection algorithmName="SHA-512" hashValue="39MRl2epcrfgue3Ot7KZp12WYhmOVzw5pXewMbyzv7cEyQqTLTwOyTLYYtt8q4vHm5V+o1BTmCCEbgihQuqs/w==" saltValue="+rDj2PJ/VT3Kyb/iZDbsNQ==" spinCount="100000" sheet="1" objects="1" scenarios="1" selectLockedCells="1" selectUnlockedCells="1"/>
  <mergeCells count="44">
    <mergeCell ref="A29:J29"/>
    <mergeCell ref="M29:O29"/>
    <mergeCell ref="A31:V31"/>
    <mergeCell ref="J18:J19"/>
    <mergeCell ref="K18:K19"/>
    <mergeCell ref="L18:L19"/>
    <mergeCell ref="M18:O18"/>
    <mergeCell ref="P18:R18"/>
    <mergeCell ref="S18:S19"/>
    <mergeCell ref="D18:D19"/>
    <mergeCell ref="E18:E19"/>
    <mergeCell ref="F18:F19"/>
    <mergeCell ref="G18:G19"/>
    <mergeCell ref="H18:H19"/>
    <mergeCell ref="I18:I19"/>
    <mergeCell ref="A16:V16"/>
    <mergeCell ref="A17:A19"/>
    <mergeCell ref="B17:B19"/>
    <mergeCell ref="C17:H17"/>
    <mergeCell ref="I17:J17"/>
    <mergeCell ref="K17:R17"/>
    <mergeCell ref="S17:T17"/>
    <mergeCell ref="U17:U19"/>
    <mergeCell ref="V17:V19"/>
    <mergeCell ref="C18:C19"/>
    <mergeCell ref="T18:T19"/>
    <mergeCell ref="A13:I13"/>
    <mergeCell ref="J13:V13"/>
    <mergeCell ref="A14:I14"/>
    <mergeCell ref="J14:V14"/>
    <mergeCell ref="A15:I15"/>
    <mergeCell ref="J15:V15"/>
    <mergeCell ref="A10:I10"/>
    <mergeCell ref="J10:V10"/>
    <mergeCell ref="A11:I11"/>
    <mergeCell ref="J11:V11"/>
    <mergeCell ref="A12:I12"/>
    <mergeCell ref="J12:V12"/>
    <mergeCell ref="A6:V6"/>
    <mergeCell ref="A7:V7"/>
    <mergeCell ref="A8:I8"/>
    <mergeCell ref="J8:V8"/>
    <mergeCell ref="A9:I9"/>
    <mergeCell ref="J9:V9"/>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V992"/>
  <sheetViews>
    <sheetView showGridLines="0" topLeftCell="E13" zoomScale="50" zoomScaleNormal="50" zoomScaleSheetLayoutView="80" workbookViewId="0">
      <selection activeCell="L20" sqref="L20:L25"/>
    </sheetView>
  </sheetViews>
  <sheetFormatPr defaultColWidth="9.140625" defaultRowHeight="26.25" x14ac:dyDescent="0.4"/>
  <cols>
    <col min="1" max="1" width="13" style="746" customWidth="1"/>
    <col min="2" max="2" width="23.85546875" style="746" customWidth="1"/>
    <col min="3" max="3" width="60.140625" style="746" customWidth="1"/>
    <col min="4" max="4" width="30.5703125" style="746" customWidth="1"/>
    <col min="5" max="5" width="71.85546875" style="746" customWidth="1"/>
    <col min="6" max="6" width="51.42578125" style="746" customWidth="1"/>
    <col min="7" max="8" width="26.42578125" style="746" customWidth="1"/>
    <col min="9" max="9" width="17.5703125" style="746" customWidth="1"/>
    <col min="10" max="10" width="16.28515625" style="746" customWidth="1"/>
    <col min="11" max="12" width="32.28515625" style="746" customWidth="1"/>
    <col min="13" max="15" width="34.85546875" style="59" customWidth="1"/>
    <col min="16" max="16" width="28.5703125" style="746" customWidth="1"/>
    <col min="17" max="17" width="27.140625" style="746" customWidth="1"/>
    <col min="18" max="18" width="30" style="746" customWidth="1"/>
    <col min="19" max="19" width="24.42578125" style="746" customWidth="1"/>
    <col min="20" max="20" width="25" style="746" customWidth="1"/>
    <col min="21" max="21" width="20" style="746" customWidth="1"/>
    <col min="22" max="22" width="36" style="747" customWidth="1"/>
    <col min="23" max="26" width="9.140625" style="748"/>
    <col min="27" max="27" width="14" style="748" bestFit="1" customWidth="1"/>
    <col min="28" max="16384" width="9.140625" style="748"/>
  </cols>
  <sheetData>
    <row r="1" spans="1:22" x14ac:dyDescent="0.4">
      <c r="M1" s="36"/>
      <c r="N1" s="36"/>
      <c r="O1" s="36"/>
    </row>
    <row r="2" spans="1:22" x14ac:dyDescent="0.4">
      <c r="M2" s="36"/>
      <c r="N2" s="36"/>
      <c r="O2" s="36"/>
    </row>
    <row r="3" spans="1:22" x14ac:dyDescent="0.4">
      <c r="M3" s="36"/>
      <c r="N3" s="36"/>
      <c r="O3" s="36"/>
    </row>
    <row r="4" spans="1:22" x14ac:dyDescent="0.4">
      <c r="M4" s="826"/>
      <c r="N4" s="826"/>
      <c r="O4" s="826"/>
    </row>
    <row r="5" spans="1:22" ht="39" customHeight="1" x14ac:dyDescent="0.4">
      <c r="M5" s="36"/>
      <c r="N5" s="36"/>
      <c r="O5" s="36"/>
    </row>
    <row r="6" spans="1:22" ht="31.5" customHeight="1" x14ac:dyDescent="0.25">
      <c r="A6" s="1343" t="s">
        <v>1760</v>
      </c>
      <c r="B6" s="1343"/>
      <c r="C6" s="1343"/>
      <c r="D6" s="1343"/>
      <c r="E6" s="1343"/>
      <c r="F6" s="1343"/>
      <c r="G6" s="1343"/>
      <c r="H6" s="1343"/>
      <c r="I6" s="1343"/>
      <c r="J6" s="1343"/>
      <c r="K6" s="1343"/>
      <c r="L6" s="1343"/>
      <c r="M6" s="1343"/>
      <c r="N6" s="1343"/>
      <c r="O6" s="1343"/>
      <c r="P6" s="1343"/>
      <c r="Q6" s="1343"/>
      <c r="R6" s="1343"/>
      <c r="S6" s="1343"/>
      <c r="T6" s="1343"/>
      <c r="U6" s="1343"/>
      <c r="V6" s="1343"/>
    </row>
    <row r="7" spans="1:22" x14ac:dyDescent="0.25">
      <c r="A7" s="1344" t="s">
        <v>1615</v>
      </c>
      <c r="B7" s="1344"/>
      <c r="C7" s="1344"/>
      <c r="D7" s="1344"/>
      <c r="E7" s="1344"/>
      <c r="F7" s="1344"/>
      <c r="G7" s="1344"/>
      <c r="H7" s="1344"/>
      <c r="I7" s="1344"/>
      <c r="J7" s="1344"/>
      <c r="K7" s="1344"/>
      <c r="L7" s="1344"/>
      <c r="M7" s="1344"/>
      <c r="N7" s="1344"/>
      <c r="O7" s="1344"/>
      <c r="P7" s="1344"/>
      <c r="Q7" s="1344"/>
      <c r="R7" s="1344"/>
      <c r="S7" s="1344"/>
      <c r="T7" s="1344"/>
      <c r="U7" s="1344"/>
      <c r="V7" s="1344"/>
    </row>
    <row r="8" spans="1:22" ht="45" customHeight="1" x14ac:dyDescent="0.25">
      <c r="A8" s="1340" t="s">
        <v>2</v>
      </c>
      <c r="B8" s="1340"/>
      <c r="C8" s="1340"/>
      <c r="D8" s="1340"/>
      <c r="E8" s="1340"/>
      <c r="F8" s="1340"/>
      <c r="G8" s="1340"/>
      <c r="H8" s="1340"/>
      <c r="I8" s="1340"/>
      <c r="J8" s="1341" t="s">
        <v>793</v>
      </c>
      <c r="K8" s="1341"/>
      <c r="L8" s="1341"/>
      <c r="M8" s="1341"/>
      <c r="N8" s="1341"/>
      <c r="O8" s="1341"/>
      <c r="P8" s="1341"/>
      <c r="Q8" s="1341"/>
      <c r="R8" s="1341"/>
      <c r="S8" s="1341"/>
      <c r="T8" s="1341"/>
      <c r="U8" s="1341"/>
      <c r="V8" s="1341"/>
    </row>
    <row r="9" spans="1:22" ht="45" customHeight="1" x14ac:dyDescent="0.25">
      <c r="A9" s="1340" t="s">
        <v>4</v>
      </c>
      <c r="B9" s="1340"/>
      <c r="C9" s="1340"/>
      <c r="D9" s="1340"/>
      <c r="E9" s="1340"/>
      <c r="F9" s="1340"/>
      <c r="G9" s="1340"/>
      <c r="H9" s="1340"/>
      <c r="I9" s="1340"/>
      <c r="J9" s="1341" t="s">
        <v>2404</v>
      </c>
      <c r="K9" s="1341"/>
      <c r="L9" s="1341"/>
      <c r="M9" s="1341"/>
      <c r="N9" s="1341"/>
      <c r="O9" s="1341"/>
      <c r="P9" s="1341"/>
      <c r="Q9" s="1341"/>
      <c r="R9" s="1341"/>
      <c r="S9" s="1341"/>
      <c r="T9" s="1341"/>
      <c r="U9" s="1341"/>
      <c r="V9" s="1341"/>
    </row>
    <row r="10" spans="1:22" ht="45" customHeight="1" x14ac:dyDescent="0.25">
      <c r="A10" s="1340" t="s">
        <v>6</v>
      </c>
      <c r="B10" s="1340"/>
      <c r="C10" s="1340"/>
      <c r="D10" s="1340"/>
      <c r="E10" s="1340"/>
      <c r="F10" s="1340"/>
      <c r="G10" s="1340"/>
      <c r="H10" s="1340"/>
      <c r="I10" s="1340"/>
      <c r="J10" s="1341" t="s">
        <v>7</v>
      </c>
      <c r="K10" s="1341"/>
      <c r="L10" s="1341"/>
      <c r="M10" s="1341"/>
      <c r="N10" s="1341"/>
      <c r="O10" s="1341"/>
      <c r="P10" s="1341"/>
      <c r="Q10" s="1341"/>
      <c r="R10" s="1341"/>
      <c r="S10" s="1341"/>
      <c r="T10" s="1341"/>
      <c r="U10" s="1341"/>
      <c r="V10" s="1341"/>
    </row>
    <row r="11" spans="1:22" ht="67.5" customHeight="1" x14ac:dyDescent="0.25">
      <c r="A11" s="1340" t="s">
        <v>8</v>
      </c>
      <c r="B11" s="1340"/>
      <c r="C11" s="1340"/>
      <c r="D11" s="1340"/>
      <c r="E11" s="1340"/>
      <c r="F11" s="1340"/>
      <c r="G11" s="1340"/>
      <c r="H11" s="1340"/>
      <c r="I11" s="1340"/>
      <c r="J11" s="1341" t="s">
        <v>2405</v>
      </c>
      <c r="K11" s="1341"/>
      <c r="L11" s="1341"/>
      <c r="M11" s="1341"/>
      <c r="N11" s="1341"/>
      <c r="O11" s="1341"/>
      <c r="P11" s="1341"/>
      <c r="Q11" s="1341"/>
      <c r="R11" s="1341"/>
      <c r="S11" s="1341"/>
      <c r="T11" s="1341"/>
      <c r="U11" s="1341"/>
      <c r="V11" s="1341"/>
    </row>
    <row r="12" spans="1:22" ht="169.5" customHeight="1" x14ac:dyDescent="0.25">
      <c r="A12" s="1340" t="s">
        <v>85</v>
      </c>
      <c r="B12" s="1340"/>
      <c r="C12" s="1340"/>
      <c r="D12" s="1340"/>
      <c r="E12" s="1340"/>
      <c r="F12" s="1340"/>
      <c r="G12" s="1340"/>
      <c r="H12" s="1340"/>
      <c r="I12" s="1340"/>
      <c r="J12" s="1341" t="s">
        <v>2406</v>
      </c>
      <c r="K12" s="1341"/>
      <c r="L12" s="1341"/>
      <c r="M12" s="1341"/>
      <c r="N12" s="1341"/>
      <c r="O12" s="1341"/>
      <c r="P12" s="1341"/>
      <c r="Q12" s="1341"/>
      <c r="R12" s="1341"/>
      <c r="S12" s="1341"/>
      <c r="T12" s="1341"/>
      <c r="U12" s="1341"/>
      <c r="V12" s="1341"/>
    </row>
    <row r="13" spans="1:22" ht="45" customHeight="1" x14ac:dyDescent="0.25">
      <c r="A13" s="1340" t="s">
        <v>12</v>
      </c>
      <c r="B13" s="1340"/>
      <c r="C13" s="1340"/>
      <c r="D13" s="1340"/>
      <c r="E13" s="1340"/>
      <c r="F13" s="1340"/>
      <c r="G13" s="1340"/>
      <c r="H13" s="1340"/>
      <c r="I13" s="1340"/>
      <c r="J13" s="1341" t="s">
        <v>285</v>
      </c>
      <c r="K13" s="1341"/>
      <c r="L13" s="1341"/>
      <c r="M13" s="1341"/>
      <c r="N13" s="1341"/>
      <c r="O13" s="1341"/>
      <c r="P13" s="1341"/>
      <c r="Q13" s="1341"/>
      <c r="R13" s="1341"/>
      <c r="S13" s="1341"/>
      <c r="T13" s="1341"/>
      <c r="U13" s="1341"/>
      <c r="V13" s="1341"/>
    </row>
    <row r="14" spans="1:22" ht="45" customHeight="1" x14ac:dyDescent="0.25">
      <c r="A14" s="1340" t="s">
        <v>14</v>
      </c>
      <c r="B14" s="1340"/>
      <c r="C14" s="1340"/>
      <c r="D14" s="1340"/>
      <c r="E14" s="1340"/>
      <c r="F14" s="1340"/>
      <c r="G14" s="1340"/>
      <c r="H14" s="1340"/>
      <c r="I14" s="1340"/>
      <c r="J14" s="1341" t="s">
        <v>286</v>
      </c>
      <c r="K14" s="1341"/>
      <c r="L14" s="1341"/>
      <c r="M14" s="1341"/>
      <c r="N14" s="1341"/>
      <c r="O14" s="1341"/>
      <c r="P14" s="1341"/>
      <c r="Q14" s="1341"/>
      <c r="R14" s="1341"/>
      <c r="S14" s="1341"/>
      <c r="T14" s="1341"/>
      <c r="U14" s="1341"/>
      <c r="V14" s="1341"/>
    </row>
    <row r="15" spans="1:22" ht="156" customHeight="1" x14ac:dyDescent="0.25">
      <c r="A15" s="1345" t="s">
        <v>16</v>
      </c>
      <c r="B15" s="1345"/>
      <c r="C15" s="1345"/>
      <c r="D15" s="1345"/>
      <c r="E15" s="1345"/>
      <c r="F15" s="1345"/>
      <c r="G15" s="1345"/>
      <c r="H15" s="1345"/>
      <c r="I15" s="1345"/>
      <c r="J15" s="1346" t="s">
        <v>2407</v>
      </c>
      <c r="K15" s="1346"/>
      <c r="L15" s="1346"/>
      <c r="M15" s="1346"/>
      <c r="N15" s="1346"/>
      <c r="O15" s="1346"/>
      <c r="P15" s="1346"/>
      <c r="Q15" s="1346"/>
      <c r="R15" s="1346"/>
      <c r="S15" s="1346"/>
      <c r="T15" s="1346"/>
      <c r="U15" s="1346"/>
      <c r="V15" s="1346"/>
    </row>
    <row r="16" spans="1:22" s="749" customFormat="1" ht="54" customHeight="1" x14ac:dyDescent="0.25">
      <c r="A16" s="1348"/>
      <c r="B16" s="1348"/>
      <c r="C16" s="1348"/>
      <c r="D16" s="1348"/>
      <c r="E16" s="1348"/>
      <c r="F16" s="1348"/>
      <c r="G16" s="1348"/>
      <c r="H16" s="1348"/>
      <c r="I16" s="1348"/>
      <c r="J16" s="1348"/>
      <c r="K16" s="1348"/>
      <c r="L16" s="1348"/>
      <c r="M16" s="1348"/>
      <c r="N16" s="1348"/>
      <c r="O16" s="1348"/>
      <c r="P16" s="1348"/>
      <c r="Q16" s="1348"/>
      <c r="R16" s="1348"/>
      <c r="S16" s="1348"/>
      <c r="T16" s="1348"/>
      <c r="U16" s="1348"/>
      <c r="V16" s="1348"/>
    </row>
    <row r="17" spans="1:22" ht="60" customHeight="1" x14ac:dyDescent="0.25">
      <c r="A17" s="1349" t="s">
        <v>17</v>
      </c>
      <c r="B17" s="1349" t="s">
        <v>18</v>
      </c>
      <c r="C17" s="1350" t="s">
        <v>19</v>
      </c>
      <c r="D17" s="1351"/>
      <c r="E17" s="1351"/>
      <c r="F17" s="1351"/>
      <c r="G17" s="1351"/>
      <c r="H17" s="1352"/>
      <c r="I17" s="1350" t="s">
        <v>20</v>
      </c>
      <c r="J17" s="1352"/>
      <c r="K17" s="1437" t="s">
        <v>21</v>
      </c>
      <c r="L17" s="1437"/>
      <c r="M17" s="1437"/>
      <c r="N17" s="1437"/>
      <c r="O17" s="1437"/>
      <c r="P17" s="1437"/>
      <c r="Q17" s="1437"/>
      <c r="R17" s="1437"/>
      <c r="S17" s="1349" t="s">
        <v>22</v>
      </c>
      <c r="T17" s="1349"/>
      <c r="U17" s="1353" t="s">
        <v>89</v>
      </c>
      <c r="V17" s="1349" t="s">
        <v>24</v>
      </c>
    </row>
    <row r="18" spans="1:22" ht="48.75" customHeight="1" x14ac:dyDescent="0.25">
      <c r="A18" s="1349"/>
      <c r="B18" s="1349"/>
      <c r="C18" s="1347" t="s">
        <v>25</v>
      </c>
      <c r="D18" s="1354" t="s">
        <v>26</v>
      </c>
      <c r="E18" s="1354" t="s">
        <v>27</v>
      </c>
      <c r="F18" s="1347" t="s">
        <v>28</v>
      </c>
      <c r="G18" s="1354" t="s">
        <v>29</v>
      </c>
      <c r="H18" s="1354" t="s">
        <v>30</v>
      </c>
      <c r="I18" s="1347" t="s">
        <v>31</v>
      </c>
      <c r="J18" s="1354" t="s">
        <v>32</v>
      </c>
      <c r="K18" s="1437" t="s">
        <v>2320</v>
      </c>
      <c r="L18" s="1438" t="s">
        <v>2321</v>
      </c>
      <c r="M18" s="1359" t="s">
        <v>35</v>
      </c>
      <c r="N18" s="1360"/>
      <c r="O18" s="1361"/>
      <c r="P18" s="1359" t="s">
        <v>36</v>
      </c>
      <c r="Q18" s="1360"/>
      <c r="R18" s="1361"/>
      <c r="S18" s="1349" t="s">
        <v>90</v>
      </c>
      <c r="T18" s="1349" t="s">
        <v>91</v>
      </c>
      <c r="U18" s="1353"/>
      <c r="V18" s="1349"/>
    </row>
    <row r="19" spans="1:22" ht="79.900000000000006" customHeight="1" x14ac:dyDescent="0.25">
      <c r="A19" s="1349"/>
      <c r="B19" s="1349"/>
      <c r="C19" s="1347"/>
      <c r="D19" s="1355"/>
      <c r="E19" s="1355"/>
      <c r="F19" s="1347"/>
      <c r="G19" s="1356"/>
      <c r="H19" s="1356"/>
      <c r="I19" s="1347"/>
      <c r="J19" s="1356"/>
      <c r="K19" s="1437"/>
      <c r="L19" s="1439"/>
      <c r="M19" s="750" t="s">
        <v>39</v>
      </c>
      <c r="N19" s="750" t="s">
        <v>40</v>
      </c>
      <c r="O19" s="750" t="s">
        <v>41</v>
      </c>
      <c r="P19" s="750" t="s">
        <v>42</v>
      </c>
      <c r="Q19" s="750" t="s">
        <v>43</v>
      </c>
      <c r="R19" s="750" t="s">
        <v>44</v>
      </c>
      <c r="S19" s="1349"/>
      <c r="T19" s="1349"/>
      <c r="U19" s="1353"/>
      <c r="V19" s="1349"/>
    </row>
    <row r="20" spans="1:22" ht="215.25" customHeight="1" x14ac:dyDescent="0.25">
      <c r="A20" s="787">
        <v>1</v>
      </c>
      <c r="B20" s="787" t="s">
        <v>45</v>
      </c>
      <c r="C20" s="787" t="s">
        <v>2408</v>
      </c>
      <c r="D20" s="787"/>
      <c r="E20" s="751" t="s">
        <v>2409</v>
      </c>
      <c r="F20" s="751" t="s">
        <v>2410</v>
      </c>
      <c r="G20" s="827" t="s">
        <v>2411</v>
      </c>
      <c r="H20" s="787" t="s">
        <v>2404</v>
      </c>
      <c r="I20" s="788" t="s">
        <v>65</v>
      </c>
      <c r="J20" s="788" t="s">
        <v>53</v>
      </c>
      <c r="K20" s="1440">
        <v>20000</v>
      </c>
      <c r="L20" s="1441">
        <v>50000</v>
      </c>
      <c r="M20" s="73"/>
      <c r="N20" s="73"/>
      <c r="O20" s="73"/>
      <c r="P20" s="1440">
        <v>0</v>
      </c>
      <c r="Q20" s="1440">
        <v>8000</v>
      </c>
      <c r="R20" s="1369">
        <f>P20+Q20</f>
        <v>8000</v>
      </c>
      <c r="S20" s="1372">
        <f>R20-L20</f>
        <v>-42000</v>
      </c>
      <c r="T20" s="1375">
        <f>IFERROR(S20/L20*100,0)</f>
        <v>-84</v>
      </c>
      <c r="U20" s="1375">
        <f>IFERROR(R20/$R$26*100,0)</f>
        <v>100</v>
      </c>
      <c r="V20" s="787" t="s">
        <v>2404</v>
      </c>
    </row>
    <row r="21" spans="1:22" ht="175.5" customHeight="1" x14ac:dyDescent="0.25">
      <c r="A21" s="787">
        <v>2</v>
      </c>
      <c r="B21" s="787" t="s">
        <v>45</v>
      </c>
      <c r="C21" s="787" t="s">
        <v>2412</v>
      </c>
      <c r="D21" s="787"/>
      <c r="E21" s="751" t="s">
        <v>2413</v>
      </c>
      <c r="F21" s="751" t="s">
        <v>2414</v>
      </c>
      <c r="G21" s="827"/>
      <c r="H21" s="787" t="s">
        <v>2404</v>
      </c>
      <c r="I21" s="788" t="s">
        <v>65</v>
      </c>
      <c r="J21" s="788" t="s">
        <v>53</v>
      </c>
      <c r="K21" s="1367"/>
      <c r="L21" s="1362"/>
      <c r="M21" s="73"/>
      <c r="N21" s="73"/>
      <c r="O21" s="73"/>
      <c r="P21" s="1367"/>
      <c r="Q21" s="1367"/>
      <c r="R21" s="1370"/>
      <c r="S21" s="1373"/>
      <c r="T21" s="1376"/>
      <c r="U21" s="1376"/>
      <c r="V21" s="787" t="s">
        <v>2404</v>
      </c>
    </row>
    <row r="22" spans="1:22" ht="156.75" customHeight="1" x14ac:dyDescent="0.25">
      <c r="A22" s="787">
        <v>3</v>
      </c>
      <c r="B22" s="787" t="s">
        <v>45</v>
      </c>
      <c r="C22" s="751" t="s">
        <v>2415</v>
      </c>
      <c r="D22" s="751"/>
      <c r="E22" s="751" t="s">
        <v>2416</v>
      </c>
      <c r="F22" s="751" t="s">
        <v>2417</v>
      </c>
      <c r="G22" s="827"/>
      <c r="H22" s="787" t="s">
        <v>2404</v>
      </c>
      <c r="I22" s="788" t="s">
        <v>65</v>
      </c>
      <c r="J22" s="788" t="s">
        <v>53</v>
      </c>
      <c r="K22" s="1367"/>
      <c r="L22" s="1362"/>
      <c r="M22" s="73"/>
      <c r="N22" s="73"/>
      <c r="O22" s="73"/>
      <c r="P22" s="1367"/>
      <c r="Q22" s="1367"/>
      <c r="R22" s="1370"/>
      <c r="S22" s="1373"/>
      <c r="T22" s="1376"/>
      <c r="U22" s="1376"/>
      <c r="V22" s="787" t="s">
        <v>2404</v>
      </c>
    </row>
    <row r="23" spans="1:22" ht="181.5" customHeight="1" x14ac:dyDescent="0.25">
      <c r="A23" s="787">
        <v>4</v>
      </c>
      <c r="B23" s="787" t="s">
        <v>45</v>
      </c>
      <c r="C23" s="751" t="s">
        <v>2418</v>
      </c>
      <c r="D23" s="751"/>
      <c r="E23" s="751" t="s">
        <v>2419</v>
      </c>
      <c r="F23" s="751" t="s">
        <v>2420</v>
      </c>
      <c r="G23" s="827"/>
      <c r="H23" s="787" t="s">
        <v>2404</v>
      </c>
      <c r="I23" s="788" t="s">
        <v>65</v>
      </c>
      <c r="J23" s="788" t="s">
        <v>53</v>
      </c>
      <c r="K23" s="1367"/>
      <c r="L23" s="1362"/>
      <c r="M23" s="73"/>
      <c r="N23" s="73"/>
      <c r="O23" s="73"/>
      <c r="P23" s="1367"/>
      <c r="Q23" s="1367"/>
      <c r="R23" s="1370"/>
      <c r="S23" s="1373"/>
      <c r="T23" s="1376"/>
      <c r="U23" s="1376"/>
      <c r="V23" s="787" t="s">
        <v>2404</v>
      </c>
    </row>
    <row r="24" spans="1:22" ht="155.25" customHeight="1" x14ac:dyDescent="0.25">
      <c r="A24" s="787">
        <v>5</v>
      </c>
      <c r="B24" s="787" t="s">
        <v>45</v>
      </c>
      <c r="C24" s="751" t="s">
        <v>2421</v>
      </c>
      <c r="D24" s="751"/>
      <c r="E24" s="751" t="s">
        <v>2422</v>
      </c>
      <c r="F24" s="751" t="s">
        <v>2423</v>
      </c>
      <c r="G24" s="827"/>
      <c r="H24" s="787" t="s">
        <v>2404</v>
      </c>
      <c r="I24" s="788" t="s">
        <v>65</v>
      </c>
      <c r="J24" s="788" t="s">
        <v>53</v>
      </c>
      <c r="K24" s="1367"/>
      <c r="L24" s="1362"/>
      <c r="M24" s="73"/>
      <c r="N24" s="73"/>
      <c r="O24" s="73"/>
      <c r="P24" s="1367"/>
      <c r="Q24" s="1367"/>
      <c r="R24" s="1370"/>
      <c r="S24" s="1373"/>
      <c r="T24" s="1376"/>
      <c r="U24" s="1376"/>
      <c r="V24" s="787" t="s">
        <v>2404</v>
      </c>
    </row>
    <row r="25" spans="1:22" ht="124.5" customHeight="1" x14ac:dyDescent="0.25">
      <c r="A25" s="787">
        <v>6</v>
      </c>
      <c r="B25" s="787" t="s">
        <v>45</v>
      </c>
      <c r="C25" s="751" t="s">
        <v>2424</v>
      </c>
      <c r="D25" s="751"/>
      <c r="E25" s="751" t="s">
        <v>2425</v>
      </c>
      <c r="F25" s="751" t="s">
        <v>2426</v>
      </c>
      <c r="G25" s="827"/>
      <c r="H25" s="787" t="s">
        <v>2404</v>
      </c>
      <c r="I25" s="788" t="s">
        <v>65</v>
      </c>
      <c r="J25" s="788" t="s">
        <v>53</v>
      </c>
      <c r="K25" s="1368"/>
      <c r="L25" s="1362"/>
      <c r="M25" s="73"/>
      <c r="N25" s="73"/>
      <c r="O25" s="73"/>
      <c r="P25" s="1368"/>
      <c r="Q25" s="1368"/>
      <c r="R25" s="1371"/>
      <c r="S25" s="1374"/>
      <c r="T25" s="1377"/>
      <c r="U25" s="1377"/>
      <c r="V25" s="787" t="s">
        <v>2404</v>
      </c>
    </row>
    <row r="26" spans="1:22" s="758" customFormat="1" ht="24.75" customHeight="1" x14ac:dyDescent="0.4">
      <c r="A26" s="1388" t="s">
        <v>71</v>
      </c>
      <c r="B26" s="1389"/>
      <c r="C26" s="1389"/>
      <c r="D26" s="1389"/>
      <c r="E26" s="1389"/>
      <c r="F26" s="1389"/>
      <c r="G26" s="1389"/>
      <c r="H26" s="1389"/>
      <c r="I26" s="1389"/>
      <c r="J26" s="1390"/>
      <c r="K26" s="755">
        <f>SUM(K20:K25)</f>
        <v>20000</v>
      </c>
      <c r="L26" s="755">
        <f>SUM(L20:L25)</f>
        <v>50000</v>
      </c>
      <c r="M26" s="1388"/>
      <c r="N26" s="1389"/>
      <c r="O26" s="1389"/>
      <c r="P26" s="755">
        <f>SUM(P20:P25)</f>
        <v>0</v>
      </c>
      <c r="Q26" s="755">
        <f>SUM(Q20:Q25)</f>
        <v>8000</v>
      </c>
      <c r="R26" s="755">
        <f>SUM(R20:R25)</f>
        <v>8000</v>
      </c>
      <c r="S26" s="833">
        <f>R26-K26</f>
        <v>-12000</v>
      </c>
      <c r="T26" s="756">
        <f>IFERROR(S26/K26*100,0)</f>
        <v>-60</v>
      </c>
      <c r="U26" s="756">
        <f>SUM(U20:U25)</f>
        <v>100</v>
      </c>
      <c r="V26" s="757"/>
    </row>
    <row r="27" spans="1:22" x14ac:dyDescent="0.4">
      <c r="A27" s="759" t="s">
        <v>72</v>
      </c>
      <c r="B27" s="759"/>
      <c r="C27" s="759"/>
      <c r="D27" s="759"/>
      <c r="E27" s="759"/>
      <c r="F27" s="759"/>
      <c r="G27" s="759"/>
      <c r="H27" s="759"/>
      <c r="I27" s="759"/>
      <c r="J27" s="759"/>
      <c r="K27" s="759"/>
      <c r="L27" s="759"/>
      <c r="M27" s="759"/>
      <c r="N27" s="759"/>
      <c r="O27" s="759"/>
      <c r="P27" s="759"/>
      <c r="Q27" s="759"/>
      <c r="R27" s="759"/>
      <c r="S27" s="759"/>
      <c r="T27" s="759"/>
      <c r="U27" s="759"/>
      <c r="V27" s="759"/>
    </row>
    <row r="28" spans="1:22" ht="36" customHeight="1" x14ac:dyDescent="0.25">
      <c r="A28" s="1378" t="s">
        <v>73</v>
      </c>
      <c r="B28" s="1379"/>
      <c r="C28" s="1379"/>
      <c r="D28" s="1379"/>
      <c r="E28" s="1379"/>
      <c r="F28" s="1379"/>
      <c r="G28" s="1379"/>
      <c r="H28" s="1379"/>
      <c r="I28" s="1379"/>
      <c r="J28" s="1379"/>
      <c r="K28" s="1379"/>
      <c r="L28" s="1379"/>
      <c r="M28" s="1379"/>
      <c r="N28" s="1379"/>
      <c r="O28" s="1379"/>
      <c r="P28" s="1379"/>
      <c r="Q28" s="1379"/>
      <c r="R28" s="1379"/>
      <c r="S28" s="1379"/>
      <c r="T28" s="1379"/>
      <c r="U28" s="1379"/>
      <c r="V28" s="1380"/>
    </row>
    <row r="29" spans="1:22" ht="95.25" customHeight="1" x14ac:dyDescent="0.4">
      <c r="A29" s="1381"/>
      <c r="B29" s="1382"/>
      <c r="C29" s="1382"/>
      <c r="D29" s="1382"/>
      <c r="E29" s="1382"/>
      <c r="F29" s="1382"/>
      <c r="G29" s="1382"/>
      <c r="H29" s="1382"/>
      <c r="I29" s="1382"/>
      <c r="J29" s="1382"/>
      <c r="K29" s="1382"/>
      <c r="L29" s="1382"/>
      <c r="M29" s="1382"/>
      <c r="N29" s="1382"/>
      <c r="O29" s="1382"/>
      <c r="P29" s="1382"/>
      <c r="Q29" s="1382"/>
      <c r="R29" s="1382"/>
      <c r="S29" s="1382"/>
      <c r="T29" s="1382"/>
      <c r="U29" s="1382"/>
      <c r="V29" s="1383"/>
    </row>
    <row r="30" spans="1:22" ht="15" hidden="1" customHeight="1" x14ac:dyDescent="0.4">
      <c r="A30" s="1429" t="s">
        <v>74</v>
      </c>
      <c r="B30" s="1429"/>
      <c r="C30" s="1429"/>
      <c r="D30" s="1429"/>
      <c r="E30" s="1429"/>
      <c r="F30" s="1429"/>
      <c r="G30" s="1429"/>
      <c r="H30" s="1429"/>
      <c r="I30" s="1429"/>
      <c r="J30" s="804"/>
      <c r="K30" s="804"/>
      <c r="L30" s="804"/>
      <c r="M30" s="36"/>
      <c r="N30" s="36"/>
      <c r="O30" s="36"/>
      <c r="P30" s="804"/>
      <c r="Q30" s="804"/>
      <c r="R30" s="804"/>
      <c r="S30" s="804"/>
      <c r="T30" s="804"/>
      <c r="U30" s="804"/>
      <c r="V30" s="804"/>
    </row>
    <row r="31" spans="1:22" ht="15" hidden="1" customHeight="1" x14ac:dyDescent="0.4">
      <c r="A31" s="805" t="s">
        <v>75</v>
      </c>
      <c r="B31" s="805"/>
      <c r="C31" s="1430" t="s">
        <v>76</v>
      </c>
      <c r="D31" s="1430"/>
      <c r="E31" s="1430"/>
      <c r="F31" s="1430"/>
      <c r="G31" s="1430"/>
      <c r="H31" s="1430"/>
      <c r="I31" s="1430"/>
      <c r="M31" s="36"/>
      <c r="N31" s="36"/>
      <c r="O31" s="36"/>
      <c r="V31" s="746"/>
    </row>
    <row r="32" spans="1:22" ht="15" hidden="1" customHeight="1" x14ac:dyDescent="0.4">
      <c r="A32" s="805" t="s">
        <v>77</v>
      </c>
      <c r="B32" s="805"/>
      <c r="C32" s="1430" t="s">
        <v>78</v>
      </c>
      <c r="D32" s="1430"/>
      <c r="E32" s="1430"/>
      <c r="F32" s="1430"/>
      <c r="G32" s="1430"/>
      <c r="H32" s="1430"/>
      <c r="I32" s="1430"/>
      <c r="M32" s="834"/>
      <c r="N32" s="834"/>
      <c r="O32" s="834"/>
      <c r="V32" s="746"/>
    </row>
    <row r="33" spans="1:22" ht="15" hidden="1" customHeight="1" x14ac:dyDescent="0.4">
      <c r="A33" s="805" t="s">
        <v>79</v>
      </c>
      <c r="B33" s="805"/>
      <c r="C33" s="1430" t="s">
        <v>80</v>
      </c>
      <c r="D33" s="1430"/>
      <c r="E33" s="1430"/>
      <c r="F33" s="1430"/>
      <c r="G33" s="1430"/>
      <c r="H33" s="1430"/>
      <c r="I33" s="1430"/>
      <c r="M33" s="1442"/>
      <c r="N33" s="1443"/>
      <c r="O33" s="1443"/>
      <c r="V33" s="746"/>
    </row>
    <row r="34" spans="1:22" ht="15" hidden="1" customHeight="1" x14ac:dyDescent="0.4">
      <c r="A34" s="805" t="s">
        <v>81</v>
      </c>
      <c r="B34" s="805"/>
      <c r="C34" s="1430" t="s">
        <v>82</v>
      </c>
      <c r="D34" s="1430"/>
      <c r="E34" s="1430"/>
      <c r="F34" s="1430"/>
      <c r="G34" s="1430"/>
      <c r="H34" s="1430"/>
      <c r="I34" s="1430"/>
      <c r="M34" s="1444"/>
      <c r="N34" s="1445"/>
      <c r="O34" s="1446"/>
      <c r="V34" s="746"/>
    </row>
    <row r="35" spans="1:22" ht="35.25" customHeight="1" x14ac:dyDescent="0.4">
      <c r="M35" s="746"/>
      <c r="N35" s="746"/>
      <c r="O35" s="746"/>
    </row>
    <row r="36" spans="1:22" x14ac:dyDescent="0.4">
      <c r="M36" s="746"/>
      <c r="N36" s="746"/>
      <c r="O36" s="746"/>
    </row>
    <row r="37" spans="1:22" x14ac:dyDescent="0.4">
      <c r="M37" s="36"/>
      <c r="N37" s="36"/>
      <c r="O37" s="36"/>
    </row>
    <row r="38" spans="1:22" x14ac:dyDescent="0.4">
      <c r="M38" s="36"/>
      <c r="N38" s="36"/>
      <c r="O38" s="36"/>
    </row>
    <row r="39" spans="1:22" x14ac:dyDescent="0.4">
      <c r="M39" s="36"/>
      <c r="N39" s="36"/>
      <c r="O39" s="36"/>
    </row>
    <row r="40" spans="1:22" x14ac:dyDescent="0.4">
      <c r="M40" s="36"/>
      <c r="N40" s="36"/>
      <c r="O40" s="36"/>
    </row>
    <row r="41" spans="1:22" x14ac:dyDescent="0.4">
      <c r="M41" s="36"/>
      <c r="N41" s="36"/>
      <c r="O41" s="36"/>
    </row>
    <row r="42" spans="1:22" x14ac:dyDescent="0.4">
      <c r="M42" s="36"/>
      <c r="N42" s="36"/>
      <c r="O42" s="36"/>
    </row>
    <row r="43" spans="1:22" x14ac:dyDescent="0.4">
      <c r="M43" s="36"/>
      <c r="N43" s="36"/>
      <c r="O43" s="36"/>
    </row>
    <row r="44" spans="1:22" x14ac:dyDescent="0.4">
      <c r="M44" s="36"/>
      <c r="N44" s="36"/>
      <c r="O44" s="36"/>
    </row>
    <row r="45" spans="1:22" x14ac:dyDescent="0.4">
      <c r="M45" s="36"/>
      <c r="N45" s="36"/>
      <c r="O45" s="36"/>
    </row>
    <row r="46" spans="1:22" x14ac:dyDescent="0.4">
      <c r="M46" s="36"/>
      <c r="N46" s="36"/>
      <c r="O46" s="36"/>
    </row>
    <row r="47" spans="1:22" x14ac:dyDescent="0.4">
      <c r="M47" s="36"/>
      <c r="N47" s="36"/>
      <c r="O47" s="36"/>
    </row>
    <row r="48" spans="1:22" x14ac:dyDescent="0.4">
      <c r="M48" s="36"/>
      <c r="N48" s="36"/>
      <c r="O48" s="36"/>
    </row>
    <row r="49" spans="13:15" x14ac:dyDescent="0.4">
      <c r="M49" s="36"/>
      <c r="N49" s="36"/>
      <c r="O49" s="36"/>
    </row>
    <row r="50" spans="13:15" x14ac:dyDescent="0.4">
      <c r="M50" s="36"/>
      <c r="N50" s="36"/>
      <c r="O50" s="36"/>
    </row>
    <row r="51" spans="13:15" x14ac:dyDescent="0.4">
      <c r="M51" s="36"/>
      <c r="N51" s="36"/>
      <c r="O51" s="36"/>
    </row>
    <row r="52" spans="13:15" x14ac:dyDescent="0.4">
      <c r="M52" s="36"/>
      <c r="N52" s="36"/>
      <c r="O52" s="36"/>
    </row>
    <row r="53" spans="13:15" x14ac:dyDescent="0.4">
      <c r="M53" s="36"/>
      <c r="N53" s="36"/>
      <c r="O53" s="36"/>
    </row>
    <row r="54" spans="13:15" x14ac:dyDescent="0.4">
      <c r="M54" s="36"/>
      <c r="N54" s="36"/>
      <c r="O54" s="36"/>
    </row>
    <row r="55" spans="13:15" x14ac:dyDescent="0.4">
      <c r="M55" s="36"/>
      <c r="N55" s="36"/>
      <c r="O55" s="36"/>
    </row>
    <row r="56" spans="13:15" x14ac:dyDescent="0.4">
      <c r="M56" s="36"/>
      <c r="N56" s="36"/>
      <c r="O56" s="36"/>
    </row>
    <row r="57" spans="13:15" x14ac:dyDescent="0.4">
      <c r="M57" s="36"/>
      <c r="N57" s="36"/>
      <c r="O57" s="36"/>
    </row>
    <row r="58" spans="13:15" x14ac:dyDescent="0.4">
      <c r="M58" s="36"/>
      <c r="N58" s="36"/>
      <c r="O58" s="36"/>
    </row>
    <row r="59" spans="13:15" x14ac:dyDescent="0.4">
      <c r="M59" s="36"/>
      <c r="N59" s="36"/>
      <c r="O59" s="36"/>
    </row>
    <row r="60" spans="13:15" x14ac:dyDescent="0.4">
      <c r="M60" s="36"/>
      <c r="N60" s="36"/>
      <c r="O60" s="36"/>
    </row>
    <row r="61" spans="13:15" x14ac:dyDescent="0.4">
      <c r="M61" s="36"/>
      <c r="N61" s="36"/>
      <c r="O61" s="36"/>
    </row>
    <row r="62" spans="13:15" x14ac:dyDescent="0.4">
      <c r="M62" s="36"/>
      <c r="N62" s="36"/>
      <c r="O62" s="36"/>
    </row>
    <row r="63" spans="13:15" x14ac:dyDescent="0.4">
      <c r="M63" s="36"/>
      <c r="N63" s="36"/>
      <c r="O63" s="36"/>
    </row>
    <row r="64" spans="13:15" x14ac:dyDescent="0.4">
      <c r="M64" s="36"/>
      <c r="N64" s="36"/>
      <c r="O64" s="36"/>
    </row>
    <row r="65" spans="13:15" x14ac:dyDescent="0.4">
      <c r="M65" s="36"/>
      <c r="N65" s="36"/>
      <c r="O65" s="36"/>
    </row>
    <row r="66" spans="13:15" x14ac:dyDescent="0.4">
      <c r="M66" s="36"/>
      <c r="N66" s="36"/>
      <c r="O66" s="36"/>
    </row>
    <row r="67" spans="13:15" x14ac:dyDescent="0.4">
      <c r="M67" s="36"/>
      <c r="N67" s="36"/>
      <c r="O67" s="36"/>
    </row>
    <row r="68" spans="13:15" x14ac:dyDescent="0.4">
      <c r="M68" s="36"/>
      <c r="N68" s="36"/>
      <c r="O68" s="36"/>
    </row>
    <row r="69" spans="13:15" x14ac:dyDescent="0.4">
      <c r="M69" s="36"/>
      <c r="N69" s="36"/>
      <c r="O69" s="36"/>
    </row>
    <row r="70" spans="13:15" x14ac:dyDescent="0.4">
      <c r="M70" s="36"/>
      <c r="N70" s="36"/>
      <c r="O70" s="36"/>
    </row>
    <row r="71" spans="13:15" x14ac:dyDescent="0.4">
      <c r="M71" s="36"/>
      <c r="N71" s="36"/>
      <c r="O71" s="36"/>
    </row>
    <row r="72" spans="13:15" x14ac:dyDescent="0.4">
      <c r="M72" s="36"/>
      <c r="N72" s="36"/>
      <c r="O72" s="36"/>
    </row>
    <row r="73" spans="13:15" x14ac:dyDescent="0.4">
      <c r="M73" s="36"/>
      <c r="N73" s="36"/>
      <c r="O73" s="36"/>
    </row>
    <row r="74" spans="13:15" x14ac:dyDescent="0.4">
      <c r="M74" s="36"/>
      <c r="N74" s="36"/>
      <c r="O74" s="36"/>
    </row>
    <row r="75" spans="13:15" x14ac:dyDescent="0.4">
      <c r="M75" s="36"/>
      <c r="N75" s="36"/>
      <c r="O75" s="36"/>
    </row>
    <row r="76" spans="13:15" x14ac:dyDescent="0.4">
      <c r="M76" s="36"/>
      <c r="N76" s="36"/>
      <c r="O76" s="36"/>
    </row>
    <row r="77" spans="13:15" x14ac:dyDescent="0.4">
      <c r="M77" s="36"/>
      <c r="N77" s="36"/>
      <c r="O77" s="36"/>
    </row>
    <row r="78" spans="13:15" x14ac:dyDescent="0.4">
      <c r="M78" s="36"/>
      <c r="N78" s="36"/>
      <c r="O78" s="36"/>
    </row>
    <row r="79" spans="13:15" x14ac:dyDescent="0.4">
      <c r="M79" s="36"/>
      <c r="N79" s="36"/>
      <c r="O79" s="36"/>
    </row>
    <row r="80" spans="13:15" x14ac:dyDescent="0.4">
      <c r="M80" s="36"/>
      <c r="N80" s="36"/>
      <c r="O80" s="36"/>
    </row>
    <row r="81" spans="13:15" x14ac:dyDescent="0.4">
      <c r="M81" s="36"/>
      <c r="N81" s="36"/>
      <c r="O81" s="36"/>
    </row>
    <row r="82" spans="13:15" x14ac:dyDescent="0.4">
      <c r="M82" s="36"/>
      <c r="N82" s="36"/>
      <c r="O82" s="36"/>
    </row>
    <row r="83" spans="13:15" x14ac:dyDescent="0.4">
      <c r="M83" s="36"/>
      <c r="N83" s="36"/>
      <c r="O83" s="36"/>
    </row>
    <row r="84" spans="13:15" x14ac:dyDescent="0.4">
      <c r="M84" s="36"/>
      <c r="N84" s="36"/>
      <c r="O84" s="36"/>
    </row>
    <row r="85" spans="13:15" x14ac:dyDescent="0.4">
      <c r="M85" s="36"/>
      <c r="N85" s="36"/>
      <c r="O85" s="36"/>
    </row>
    <row r="86" spans="13:15" x14ac:dyDescent="0.4">
      <c r="M86" s="36"/>
      <c r="N86" s="36"/>
      <c r="O86" s="36"/>
    </row>
    <row r="87" spans="13:15" x14ac:dyDescent="0.4">
      <c r="M87" s="36"/>
      <c r="N87" s="36"/>
      <c r="O87" s="36"/>
    </row>
    <row r="88" spans="13:15" x14ac:dyDescent="0.4">
      <c r="M88" s="36"/>
      <c r="N88" s="36"/>
      <c r="O88" s="36"/>
    </row>
    <row r="89" spans="13:15" x14ac:dyDescent="0.4">
      <c r="M89" s="36"/>
      <c r="N89" s="36"/>
      <c r="O89" s="36"/>
    </row>
    <row r="90" spans="13:15" x14ac:dyDescent="0.4">
      <c r="M90" s="36"/>
      <c r="N90" s="36"/>
      <c r="O90" s="36"/>
    </row>
    <row r="91" spans="13:15" x14ac:dyDescent="0.4">
      <c r="M91" s="36"/>
      <c r="N91" s="36"/>
      <c r="O91" s="36"/>
    </row>
    <row r="92" spans="13:15" x14ac:dyDescent="0.4">
      <c r="M92" s="36"/>
      <c r="N92" s="36"/>
      <c r="O92" s="36"/>
    </row>
    <row r="93" spans="13:15" x14ac:dyDescent="0.4">
      <c r="M93" s="36"/>
      <c r="N93" s="36"/>
      <c r="O93" s="36"/>
    </row>
    <row r="94" spans="13:15" x14ac:dyDescent="0.4">
      <c r="M94" s="36"/>
      <c r="N94" s="36"/>
      <c r="O94" s="36"/>
    </row>
    <row r="95" spans="13:15" x14ac:dyDescent="0.4">
      <c r="M95" s="36"/>
      <c r="N95" s="36"/>
      <c r="O95" s="36"/>
    </row>
    <row r="96" spans="13:15" x14ac:dyDescent="0.4">
      <c r="M96" s="36"/>
      <c r="N96" s="36"/>
      <c r="O96" s="36"/>
    </row>
    <row r="97" spans="13:15" x14ac:dyDescent="0.4">
      <c r="M97" s="36"/>
      <c r="N97" s="36"/>
      <c r="O97" s="36"/>
    </row>
    <row r="98" spans="13:15" x14ac:dyDescent="0.4">
      <c r="M98" s="36"/>
      <c r="N98" s="36"/>
      <c r="O98" s="36"/>
    </row>
    <row r="99" spans="13:15" x14ac:dyDescent="0.4">
      <c r="M99" s="36"/>
      <c r="N99" s="36"/>
      <c r="O99" s="36"/>
    </row>
    <row r="100" spans="13:15" x14ac:dyDescent="0.4">
      <c r="M100" s="36"/>
      <c r="N100" s="36"/>
      <c r="O100" s="36"/>
    </row>
    <row r="101" spans="13:15" x14ac:dyDescent="0.4">
      <c r="M101" s="36"/>
      <c r="N101" s="36"/>
      <c r="O101" s="36"/>
    </row>
    <row r="102" spans="13:15" x14ac:dyDescent="0.4">
      <c r="M102" s="36"/>
      <c r="N102" s="36"/>
      <c r="O102" s="36"/>
    </row>
    <row r="103" spans="13:15" x14ac:dyDescent="0.4">
      <c r="M103" s="36"/>
      <c r="N103" s="36"/>
      <c r="O103" s="36"/>
    </row>
    <row r="104" spans="13:15" x14ac:dyDescent="0.4">
      <c r="M104" s="36"/>
      <c r="N104" s="36"/>
      <c r="O104" s="36"/>
    </row>
    <row r="105" spans="13:15" x14ac:dyDescent="0.4">
      <c r="M105" s="36"/>
      <c r="N105" s="36"/>
      <c r="O105" s="36"/>
    </row>
    <row r="106" spans="13:15" x14ac:dyDescent="0.4">
      <c r="M106" s="36"/>
      <c r="N106" s="36"/>
      <c r="O106" s="36"/>
    </row>
    <row r="107" spans="13:15" x14ac:dyDescent="0.4">
      <c r="M107" s="36"/>
      <c r="N107" s="36"/>
      <c r="O107" s="36"/>
    </row>
    <row r="108" spans="13:15" x14ac:dyDescent="0.4">
      <c r="M108" s="36"/>
      <c r="N108" s="36"/>
      <c r="O108" s="36"/>
    </row>
    <row r="109" spans="13:15" x14ac:dyDescent="0.4">
      <c r="M109" s="36"/>
      <c r="N109" s="36"/>
      <c r="O109" s="36"/>
    </row>
    <row r="110" spans="13:15" x14ac:dyDescent="0.4">
      <c r="M110" s="36"/>
      <c r="N110" s="36"/>
      <c r="O110" s="36"/>
    </row>
    <row r="111" spans="13:15" x14ac:dyDescent="0.4">
      <c r="M111" s="36"/>
      <c r="N111" s="36"/>
      <c r="O111" s="36"/>
    </row>
    <row r="112" spans="13:15" x14ac:dyDescent="0.4">
      <c r="M112" s="36"/>
      <c r="N112" s="36"/>
      <c r="O112" s="36"/>
    </row>
    <row r="113" spans="13:15" x14ac:dyDescent="0.4">
      <c r="M113" s="36"/>
      <c r="N113" s="36"/>
      <c r="O113" s="36"/>
    </row>
    <row r="114" spans="13:15" x14ac:dyDescent="0.4">
      <c r="M114" s="36"/>
      <c r="N114" s="36"/>
      <c r="O114" s="36"/>
    </row>
    <row r="115" spans="13:15" x14ac:dyDescent="0.4">
      <c r="M115" s="36"/>
      <c r="N115" s="36"/>
      <c r="O115" s="36"/>
    </row>
    <row r="116" spans="13:15" x14ac:dyDescent="0.4">
      <c r="M116" s="36"/>
      <c r="N116" s="36"/>
      <c r="O116" s="36"/>
    </row>
    <row r="117" spans="13:15" x14ac:dyDescent="0.4">
      <c r="M117" s="36"/>
      <c r="N117" s="36"/>
      <c r="O117" s="36"/>
    </row>
    <row r="118" spans="13:15" x14ac:dyDescent="0.4">
      <c r="M118" s="36"/>
      <c r="N118" s="36"/>
      <c r="O118" s="36"/>
    </row>
    <row r="119" spans="13:15" x14ac:dyDescent="0.4">
      <c r="M119" s="36"/>
      <c r="N119" s="36"/>
      <c r="O119" s="36"/>
    </row>
    <row r="120" spans="13:15" x14ac:dyDescent="0.4">
      <c r="M120" s="36"/>
      <c r="N120" s="36"/>
      <c r="O120" s="36"/>
    </row>
    <row r="121" spans="13:15" x14ac:dyDescent="0.4">
      <c r="M121" s="36"/>
      <c r="N121" s="36"/>
      <c r="O121" s="36"/>
    </row>
    <row r="122" spans="13:15" x14ac:dyDescent="0.4">
      <c r="M122" s="36"/>
      <c r="N122" s="36"/>
      <c r="O122" s="36"/>
    </row>
    <row r="123" spans="13:15" x14ac:dyDescent="0.4">
      <c r="M123" s="36"/>
      <c r="N123" s="36"/>
      <c r="O123" s="36"/>
    </row>
    <row r="124" spans="13:15" x14ac:dyDescent="0.4">
      <c r="M124" s="36"/>
      <c r="N124" s="36"/>
      <c r="O124" s="36"/>
    </row>
    <row r="125" spans="13:15" x14ac:dyDescent="0.4">
      <c r="M125" s="36"/>
      <c r="N125" s="36"/>
      <c r="O125" s="36"/>
    </row>
    <row r="126" spans="13:15" x14ac:dyDescent="0.4">
      <c r="M126" s="36"/>
      <c r="N126" s="36"/>
      <c r="O126" s="36"/>
    </row>
    <row r="127" spans="13:15" x14ac:dyDescent="0.4">
      <c r="M127" s="36"/>
      <c r="N127" s="36"/>
      <c r="O127" s="36"/>
    </row>
    <row r="128" spans="13:15" x14ac:dyDescent="0.4">
      <c r="M128" s="36"/>
      <c r="N128" s="36"/>
      <c r="O128" s="36"/>
    </row>
    <row r="129" spans="13:15" x14ac:dyDescent="0.4">
      <c r="M129" s="36"/>
      <c r="N129" s="36"/>
      <c r="O129" s="36"/>
    </row>
    <row r="130" spans="13:15" x14ac:dyDescent="0.4">
      <c r="M130" s="36"/>
      <c r="N130" s="36"/>
      <c r="O130" s="36"/>
    </row>
    <row r="131" spans="13:15" x14ac:dyDescent="0.4">
      <c r="M131" s="36"/>
      <c r="N131" s="36"/>
      <c r="O131" s="36"/>
    </row>
    <row r="132" spans="13:15" x14ac:dyDescent="0.4">
      <c r="M132" s="36"/>
      <c r="N132" s="36"/>
      <c r="O132" s="36"/>
    </row>
    <row r="133" spans="13:15" x14ac:dyDescent="0.4">
      <c r="M133" s="36"/>
      <c r="N133" s="36"/>
      <c r="O133" s="36"/>
    </row>
    <row r="134" spans="13:15" x14ac:dyDescent="0.4">
      <c r="M134" s="36"/>
      <c r="N134" s="36"/>
      <c r="O134" s="36"/>
    </row>
    <row r="135" spans="13:15" x14ac:dyDescent="0.4">
      <c r="M135" s="36"/>
      <c r="N135" s="36"/>
      <c r="O135" s="36"/>
    </row>
    <row r="136" spans="13:15" x14ac:dyDescent="0.4">
      <c r="M136" s="36"/>
      <c r="N136" s="36"/>
      <c r="O136" s="36"/>
    </row>
    <row r="137" spans="13:15" x14ac:dyDescent="0.4">
      <c r="M137" s="36"/>
      <c r="N137" s="36"/>
      <c r="O137" s="36"/>
    </row>
    <row r="138" spans="13:15" x14ac:dyDescent="0.4">
      <c r="M138" s="36"/>
      <c r="N138" s="36"/>
      <c r="O138" s="36"/>
    </row>
    <row r="139" spans="13:15" x14ac:dyDescent="0.4">
      <c r="M139" s="36"/>
      <c r="N139" s="36"/>
      <c r="O139" s="36"/>
    </row>
    <row r="140" spans="13:15" x14ac:dyDescent="0.4">
      <c r="M140" s="36"/>
      <c r="N140" s="36"/>
      <c r="O140" s="36"/>
    </row>
    <row r="141" spans="13:15" x14ac:dyDescent="0.4">
      <c r="M141" s="36"/>
      <c r="N141" s="36"/>
      <c r="O141" s="36"/>
    </row>
    <row r="142" spans="13:15" x14ac:dyDescent="0.4">
      <c r="M142" s="36"/>
      <c r="N142" s="36"/>
      <c r="O142" s="36"/>
    </row>
    <row r="143" spans="13:15" x14ac:dyDescent="0.4">
      <c r="M143" s="36"/>
      <c r="N143" s="36"/>
      <c r="O143" s="36"/>
    </row>
    <row r="144" spans="13:15" x14ac:dyDescent="0.4">
      <c r="M144" s="36"/>
      <c r="N144" s="36"/>
      <c r="O144" s="36"/>
    </row>
    <row r="145" spans="13:15" x14ac:dyDescent="0.4">
      <c r="M145" s="36"/>
      <c r="N145" s="36"/>
      <c r="O145" s="36"/>
    </row>
    <row r="146" spans="13:15" x14ac:dyDescent="0.4">
      <c r="M146" s="36"/>
      <c r="N146" s="36"/>
      <c r="O146" s="36"/>
    </row>
    <row r="147" spans="13:15" x14ac:dyDescent="0.4">
      <c r="M147" s="36"/>
      <c r="N147" s="36"/>
      <c r="O147" s="36"/>
    </row>
    <row r="148" spans="13:15" x14ac:dyDescent="0.4">
      <c r="M148" s="36"/>
      <c r="N148" s="36"/>
      <c r="O148" s="36"/>
    </row>
    <row r="149" spans="13:15" x14ac:dyDescent="0.4">
      <c r="M149" s="36"/>
      <c r="N149" s="36"/>
      <c r="O149" s="36"/>
    </row>
    <row r="150" spans="13:15" x14ac:dyDescent="0.4">
      <c r="M150" s="36"/>
      <c r="N150" s="36"/>
      <c r="O150" s="36"/>
    </row>
    <row r="151" spans="13:15" x14ac:dyDescent="0.4">
      <c r="M151" s="36"/>
      <c r="N151" s="36"/>
      <c r="O151" s="36"/>
    </row>
    <row r="152" spans="13:15" x14ac:dyDescent="0.4">
      <c r="M152" s="36"/>
      <c r="N152" s="36"/>
      <c r="O152" s="36"/>
    </row>
    <row r="153" spans="13:15" x14ac:dyDescent="0.4">
      <c r="M153" s="36"/>
      <c r="N153" s="36"/>
      <c r="O153" s="36"/>
    </row>
    <row r="154" spans="13:15" x14ac:dyDescent="0.4">
      <c r="M154" s="36"/>
      <c r="N154" s="36"/>
      <c r="O154" s="36"/>
    </row>
    <row r="155" spans="13:15" x14ac:dyDescent="0.4">
      <c r="M155" s="36"/>
      <c r="N155" s="36"/>
      <c r="O155" s="36"/>
    </row>
    <row r="156" spans="13:15" x14ac:dyDescent="0.4">
      <c r="M156" s="36"/>
      <c r="N156" s="36"/>
      <c r="O156" s="36"/>
    </row>
    <row r="157" spans="13:15" x14ac:dyDescent="0.4">
      <c r="M157" s="36"/>
      <c r="N157" s="36"/>
      <c r="O157" s="36"/>
    </row>
    <row r="158" spans="13:15" x14ac:dyDescent="0.4">
      <c r="M158" s="36"/>
      <c r="N158" s="36"/>
      <c r="O158" s="36"/>
    </row>
    <row r="159" spans="13:15" x14ac:dyDescent="0.4">
      <c r="M159" s="36"/>
      <c r="N159" s="36"/>
      <c r="O159" s="36"/>
    </row>
    <row r="160" spans="13:15" x14ac:dyDescent="0.4">
      <c r="M160" s="36"/>
      <c r="N160" s="36"/>
      <c r="O160" s="36"/>
    </row>
    <row r="161" spans="13:15" x14ac:dyDescent="0.4">
      <c r="M161" s="36"/>
      <c r="N161" s="36"/>
      <c r="O161" s="36"/>
    </row>
    <row r="162" spans="13:15" x14ac:dyDescent="0.4">
      <c r="M162" s="36"/>
      <c r="N162" s="36"/>
      <c r="O162" s="36"/>
    </row>
    <row r="163" spans="13:15" x14ac:dyDescent="0.4">
      <c r="M163" s="36"/>
      <c r="N163" s="36"/>
      <c r="O163" s="36"/>
    </row>
    <row r="164" spans="13:15" x14ac:dyDescent="0.4">
      <c r="M164" s="36"/>
      <c r="N164" s="36"/>
      <c r="O164" s="36"/>
    </row>
    <row r="165" spans="13:15" x14ac:dyDescent="0.4">
      <c r="M165" s="36"/>
      <c r="N165" s="36"/>
      <c r="O165" s="36"/>
    </row>
    <row r="166" spans="13:15" x14ac:dyDescent="0.4">
      <c r="M166" s="36"/>
      <c r="N166" s="36"/>
      <c r="O166" s="36"/>
    </row>
    <row r="167" spans="13:15" x14ac:dyDescent="0.4">
      <c r="M167" s="36"/>
      <c r="N167" s="36"/>
      <c r="O167" s="36"/>
    </row>
    <row r="168" spans="13:15" x14ac:dyDescent="0.4">
      <c r="M168" s="36"/>
      <c r="N168" s="36"/>
      <c r="O168" s="36"/>
    </row>
    <row r="169" spans="13:15" x14ac:dyDescent="0.4">
      <c r="M169" s="36"/>
      <c r="N169" s="36"/>
      <c r="O169" s="36"/>
    </row>
    <row r="170" spans="13:15" x14ac:dyDescent="0.4">
      <c r="M170" s="36"/>
      <c r="N170" s="36"/>
      <c r="O170" s="36"/>
    </row>
    <row r="171" spans="13:15" x14ac:dyDescent="0.4">
      <c r="M171" s="36"/>
      <c r="N171" s="36"/>
      <c r="O171" s="36"/>
    </row>
    <row r="172" spans="13:15" x14ac:dyDescent="0.4">
      <c r="M172" s="36"/>
      <c r="N172" s="36"/>
      <c r="O172" s="36"/>
    </row>
    <row r="173" spans="13:15" x14ac:dyDescent="0.4">
      <c r="M173" s="36"/>
      <c r="N173" s="36"/>
      <c r="O173" s="36"/>
    </row>
    <row r="174" spans="13:15" x14ac:dyDescent="0.4">
      <c r="M174" s="36"/>
      <c r="N174" s="36"/>
      <c r="O174" s="36"/>
    </row>
    <row r="175" spans="13:15" x14ac:dyDescent="0.4">
      <c r="M175" s="36"/>
      <c r="N175" s="36"/>
      <c r="O175" s="36"/>
    </row>
    <row r="176" spans="13:15" x14ac:dyDescent="0.4">
      <c r="M176" s="36"/>
      <c r="N176" s="36"/>
      <c r="O176" s="36"/>
    </row>
    <row r="177" spans="13:15" x14ac:dyDescent="0.4">
      <c r="M177" s="36"/>
      <c r="N177" s="36"/>
      <c r="O177" s="36"/>
    </row>
    <row r="178" spans="13:15" x14ac:dyDescent="0.4">
      <c r="M178" s="36"/>
      <c r="N178" s="36"/>
      <c r="O178" s="36"/>
    </row>
    <row r="179" spans="13:15" x14ac:dyDescent="0.4">
      <c r="M179" s="36"/>
      <c r="N179" s="36"/>
      <c r="O179" s="36"/>
    </row>
    <row r="180" spans="13:15" x14ac:dyDescent="0.4">
      <c r="M180" s="36"/>
      <c r="N180" s="36"/>
      <c r="O180" s="36"/>
    </row>
    <row r="181" spans="13:15" x14ac:dyDescent="0.4">
      <c r="M181" s="36"/>
      <c r="N181" s="36"/>
      <c r="O181" s="36"/>
    </row>
    <row r="182" spans="13:15" x14ac:dyDescent="0.4">
      <c r="M182" s="36"/>
      <c r="N182" s="36"/>
      <c r="O182" s="36"/>
    </row>
    <row r="183" spans="13:15" x14ac:dyDescent="0.4">
      <c r="M183" s="36"/>
      <c r="N183" s="36"/>
      <c r="O183" s="36"/>
    </row>
    <row r="184" spans="13:15" x14ac:dyDescent="0.4">
      <c r="M184" s="36"/>
      <c r="N184" s="36"/>
      <c r="O184" s="36"/>
    </row>
    <row r="185" spans="13:15" x14ac:dyDescent="0.4">
      <c r="M185" s="36"/>
      <c r="N185" s="36"/>
      <c r="O185" s="36"/>
    </row>
    <row r="186" spans="13:15" x14ac:dyDescent="0.4">
      <c r="M186" s="36"/>
      <c r="N186" s="36"/>
      <c r="O186" s="36"/>
    </row>
    <row r="187" spans="13:15" x14ac:dyDescent="0.4">
      <c r="M187" s="36"/>
      <c r="N187" s="36"/>
      <c r="O187" s="36"/>
    </row>
    <row r="188" spans="13:15" x14ac:dyDescent="0.4">
      <c r="M188" s="36"/>
      <c r="N188" s="36"/>
      <c r="O188" s="36"/>
    </row>
    <row r="189" spans="13:15" x14ac:dyDescent="0.4">
      <c r="M189" s="36"/>
      <c r="N189" s="36"/>
      <c r="O189" s="36"/>
    </row>
    <row r="190" spans="13:15" x14ac:dyDescent="0.4">
      <c r="M190" s="36"/>
      <c r="N190" s="36"/>
      <c r="O190" s="36"/>
    </row>
    <row r="191" spans="13:15" x14ac:dyDescent="0.4">
      <c r="M191" s="36"/>
      <c r="N191" s="36"/>
      <c r="O191" s="36"/>
    </row>
    <row r="192" spans="13:15" x14ac:dyDescent="0.4">
      <c r="M192" s="36"/>
      <c r="N192" s="36"/>
      <c r="O192" s="36"/>
    </row>
    <row r="193" spans="13:15" x14ac:dyDescent="0.4">
      <c r="M193" s="36"/>
      <c r="N193" s="36"/>
      <c r="O193" s="36"/>
    </row>
    <row r="194" spans="13:15" x14ac:dyDescent="0.4">
      <c r="M194" s="36"/>
      <c r="N194" s="36"/>
      <c r="O194" s="36"/>
    </row>
    <row r="195" spans="13:15" x14ac:dyDescent="0.4">
      <c r="M195" s="36"/>
      <c r="N195" s="36"/>
      <c r="O195" s="36"/>
    </row>
    <row r="196" spans="13:15" x14ac:dyDescent="0.4">
      <c r="M196" s="36"/>
      <c r="N196" s="36"/>
      <c r="O196" s="36"/>
    </row>
    <row r="197" spans="13:15" x14ac:dyDescent="0.4">
      <c r="M197" s="36"/>
      <c r="N197" s="36"/>
      <c r="O197" s="36"/>
    </row>
    <row r="198" spans="13:15" x14ac:dyDescent="0.4">
      <c r="M198" s="36"/>
      <c r="N198" s="36"/>
      <c r="O198" s="36"/>
    </row>
    <row r="199" spans="13:15" x14ac:dyDescent="0.4">
      <c r="M199" s="36"/>
      <c r="N199" s="36"/>
      <c r="O199" s="36"/>
    </row>
    <row r="200" spans="13:15" x14ac:dyDescent="0.4">
      <c r="M200" s="36"/>
      <c r="N200" s="36"/>
      <c r="O200" s="36"/>
    </row>
    <row r="201" spans="13:15" x14ac:dyDescent="0.4">
      <c r="M201" s="36"/>
      <c r="N201" s="36"/>
      <c r="O201" s="36"/>
    </row>
    <row r="202" spans="13:15" x14ac:dyDescent="0.4">
      <c r="M202" s="36"/>
      <c r="N202" s="36"/>
      <c r="O202" s="36"/>
    </row>
    <row r="203" spans="13:15" x14ac:dyDescent="0.4">
      <c r="M203" s="36"/>
      <c r="N203" s="36"/>
      <c r="O203" s="36"/>
    </row>
    <row r="204" spans="13:15" x14ac:dyDescent="0.4">
      <c r="M204" s="36"/>
      <c r="N204" s="36"/>
      <c r="O204" s="36"/>
    </row>
    <row r="205" spans="13:15" x14ac:dyDescent="0.4">
      <c r="M205" s="36"/>
      <c r="N205" s="36"/>
      <c r="O205" s="36"/>
    </row>
    <row r="206" spans="13:15" x14ac:dyDescent="0.4">
      <c r="M206" s="36"/>
      <c r="N206" s="36"/>
      <c r="O206" s="36"/>
    </row>
    <row r="207" spans="13:15" x14ac:dyDescent="0.4">
      <c r="M207" s="36"/>
      <c r="N207" s="36"/>
      <c r="O207" s="36"/>
    </row>
    <row r="208" spans="13:15" x14ac:dyDescent="0.4">
      <c r="M208" s="36"/>
      <c r="N208" s="36"/>
      <c r="O208" s="36"/>
    </row>
    <row r="209" spans="13:15" x14ac:dyDescent="0.4">
      <c r="M209" s="36"/>
      <c r="N209" s="36"/>
      <c r="O209" s="36"/>
    </row>
    <row r="210" spans="13:15" x14ac:dyDescent="0.4">
      <c r="M210" s="36"/>
      <c r="N210" s="36"/>
      <c r="O210" s="36"/>
    </row>
    <row r="211" spans="13:15" x14ac:dyDescent="0.4">
      <c r="M211" s="36"/>
      <c r="N211" s="36"/>
      <c r="O211" s="36"/>
    </row>
    <row r="212" spans="13:15" x14ac:dyDescent="0.4">
      <c r="M212" s="36"/>
      <c r="N212" s="36"/>
      <c r="O212" s="36"/>
    </row>
    <row r="213" spans="13:15" x14ac:dyDescent="0.4">
      <c r="M213" s="36"/>
      <c r="N213" s="36"/>
      <c r="O213" s="36"/>
    </row>
    <row r="214" spans="13:15" x14ac:dyDescent="0.4">
      <c r="M214" s="36"/>
      <c r="N214" s="36"/>
      <c r="O214" s="36"/>
    </row>
    <row r="215" spans="13:15" x14ac:dyDescent="0.4">
      <c r="M215" s="36"/>
      <c r="N215" s="36"/>
      <c r="O215" s="36"/>
    </row>
    <row r="216" spans="13:15" x14ac:dyDescent="0.4">
      <c r="M216" s="36"/>
      <c r="N216" s="36"/>
      <c r="O216" s="36"/>
    </row>
    <row r="217" spans="13:15" x14ac:dyDescent="0.4">
      <c r="M217" s="36"/>
      <c r="N217" s="36"/>
      <c r="O217" s="36"/>
    </row>
    <row r="218" spans="13:15" x14ac:dyDescent="0.4">
      <c r="M218" s="36"/>
      <c r="N218" s="36"/>
      <c r="O218" s="36"/>
    </row>
    <row r="219" spans="13:15" x14ac:dyDescent="0.4">
      <c r="M219" s="36"/>
      <c r="N219" s="36"/>
      <c r="O219" s="36"/>
    </row>
    <row r="220" spans="13:15" x14ac:dyDescent="0.4">
      <c r="M220" s="36"/>
      <c r="N220" s="36"/>
      <c r="O220" s="36"/>
    </row>
    <row r="221" spans="13:15" x14ac:dyDescent="0.4">
      <c r="M221" s="36"/>
      <c r="N221" s="36"/>
      <c r="O221" s="36"/>
    </row>
    <row r="222" spans="13:15" x14ac:dyDescent="0.4">
      <c r="M222" s="36"/>
      <c r="N222" s="36"/>
      <c r="O222" s="36"/>
    </row>
    <row r="223" spans="13:15" x14ac:dyDescent="0.4">
      <c r="M223" s="36"/>
      <c r="N223" s="36"/>
      <c r="O223" s="36"/>
    </row>
    <row r="224" spans="13:15" x14ac:dyDescent="0.4">
      <c r="M224" s="36"/>
      <c r="N224" s="36"/>
      <c r="O224" s="36"/>
    </row>
    <row r="225" spans="13:15" x14ac:dyDescent="0.4">
      <c r="M225" s="36"/>
      <c r="N225" s="36"/>
      <c r="O225" s="36"/>
    </row>
    <row r="226" spans="13:15" x14ac:dyDescent="0.4">
      <c r="M226" s="36"/>
      <c r="N226" s="36"/>
      <c r="O226" s="36"/>
    </row>
    <row r="227" spans="13:15" x14ac:dyDescent="0.4">
      <c r="M227" s="36"/>
      <c r="N227" s="36"/>
      <c r="O227" s="36"/>
    </row>
    <row r="228" spans="13:15" x14ac:dyDescent="0.4">
      <c r="M228" s="36"/>
      <c r="N228" s="36"/>
      <c r="O228" s="36"/>
    </row>
    <row r="229" spans="13:15" x14ac:dyDescent="0.4">
      <c r="M229" s="36"/>
      <c r="N229" s="36"/>
      <c r="O229" s="36"/>
    </row>
    <row r="230" spans="13:15" x14ac:dyDescent="0.4">
      <c r="M230" s="36"/>
      <c r="N230" s="36"/>
      <c r="O230" s="36"/>
    </row>
    <row r="231" spans="13:15" x14ac:dyDescent="0.4">
      <c r="M231" s="36"/>
      <c r="N231" s="36"/>
      <c r="O231" s="36"/>
    </row>
    <row r="232" spans="13:15" x14ac:dyDescent="0.4">
      <c r="M232" s="36"/>
      <c r="N232" s="36"/>
      <c r="O232" s="36"/>
    </row>
    <row r="233" spans="13:15" x14ac:dyDescent="0.4">
      <c r="M233" s="36"/>
      <c r="N233" s="36"/>
      <c r="O233" s="36"/>
    </row>
    <row r="234" spans="13:15" x14ac:dyDescent="0.4">
      <c r="M234" s="36"/>
      <c r="N234" s="36"/>
      <c r="O234" s="36"/>
    </row>
    <row r="235" spans="13:15" x14ac:dyDescent="0.4">
      <c r="M235" s="36"/>
      <c r="N235" s="36"/>
      <c r="O235" s="36"/>
    </row>
    <row r="236" spans="13:15" x14ac:dyDescent="0.4">
      <c r="M236" s="36"/>
      <c r="N236" s="36"/>
      <c r="O236" s="36"/>
    </row>
    <row r="237" spans="13:15" x14ac:dyDescent="0.4">
      <c r="M237" s="36"/>
      <c r="N237" s="36"/>
      <c r="O237" s="36"/>
    </row>
    <row r="238" spans="13:15" x14ac:dyDescent="0.4">
      <c r="M238" s="36"/>
      <c r="N238" s="36"/>
      <c r="O238" s="36"/>
    </row>
    <row r="239" spans="13:15" x14ac:dyDescent="0.4">
      <c r="M239" s="36"/>
      <c r="N239" s="36"/>
      <c r="O239" s="36"/>
    </row>
    <row r="240" spans="13:15" x14ac:dyDescent="0.4">
      <c r="M240" s="36"/>
      <c r="N240" s="36"/>
      <c r="O240" s="36"/>
    </row>
    <row r="241" spans="13:15" x14ac:dyDescent="0.4">
      <c r="M241" s="36"/>
      <c r="N241" s="36"/>
      <c r="O241" s="36"/>
    </row>
    <row r="242" spans="13:15" x14ac:dyDescent="0.4">
      <c r="M242" s="36"/>
      <c r="N242" s="36"/>
      <c r="O242" s="36"/>
    </row>
    <row r="243" spans="13:15" x14ac:dyDescent="0.4">
      <c r="M243" s="36"/>
      <c r="N243" s="36"/>
      <c r="O243" s="36"/>
    </row>
    <row r="244" spans="13:15" x14ac:dyDescent="0.4">
      <c r="M244" s="36"/>
      <c r="N244" s="36"/>
      <c r="O244" s="36"/>
    </row>
    <row r="245" spans="13:15" x14ac:dyDescent="0.4">
      <c r="M245" s="36"/>
      <c r="N245" s="36"/>
      <c r="O245" s="36"/>
    </row>
    <row r="246" spans="13:15" x14ac:dyDescent="0.4">
      <c r="M246" s="36"/>
      <c r="N246" s="36"/>
      <c r="O246" s="36"/>
    </row>
    <row r="247" spans="13:15" x14ac:dyDescent="0.4">
      <c r="M247" s="36"/>
      <c r="N247" s="36"/>
      <c r="O247" s="36"/>
    </row>
    <row r="248" spans="13:15" x14ac:dyDescent="0.4">
      <c r="M248" s="36"/>
      <c r="N248" s="36"/>
      <c r="O248" s="36"/>
    </row>
    <row r="249" spans="13:15" x14ac:dyDescent="0.4">
      <c r="M249" s="36"/>
      <c r="N249" s="36"/>
      <c r="O249" s="36"/>
    </row>
    <row r="250" spans="13:15" x14ac:dyDescent="0.4">
      <c r="M250" s="36"/>
      <c r="N250" s="36"/>
      <c r="O250" s="36"/>
    </row>
    <row r="251" spans="13:15" x14ac:dyDescent="0.4">
      <c r="M251" s="36"/>
      <c r="N251" s="36"/>
      <c r="O251" s="36"/>
    </row>
    <row r="252" spans="13:15" x14ac:dyDescent="0.4">
      <c r="M252" s="36"/>
      <c r="N252" s="36"/>
      <c r="O252" s="36"/>
    </row>
    <row r="253" spans="13:15" x14ac:dyDescent="0.4">
      <c r="M253" s="36"/>
      <c r="N253" s="36"/>
      <c r="O253" s="36"/>
    </row>
    <row r="254" spans="13:15" x14ac:dyDescent="0.4">
      <c r="M254" s="36"/>
      <c r="N254" s="36"/>
      <c r="O254" s="36"/>
    </row>
    <row r="255" spans="13:15" x14ac:dyDescent="0.4">
      <c r="M255" s="36"/>
      <c r="N255" s="36"/>
      <c r="O255" s="36"/>
    </row>
    <row r="256" spans="13:15" x14ac:dyDescent="0.4">
      <c r="M256" s="36"/>
      <c r="N256" s="36"/>
      <c r="O256" s="36"/>
    </row>
    <row r="257" spans="13:15" x14ac:dyDescent="0.4">
      <c r="M257" s="36"/>
      <c r="N257" s="36"/>
      <c r="O257" s="36"/>
    </row>
    <row r="258" spans="13:15" x14ac:dyDescent="0.4">
      <c r="M258" s="36"/>
      <c r="N258" s="36"/>
      <c r="O258" s="36"/>
    </row>
    <row r="259" spans="13:15" x14ac:dyDescent="0.4">
      <c r="M259" s="36"/>
      <c r="N259" s="36"/>
      <c r="O259" s="36"/>
    </row>
    <row r="260" spans="13:15" x14ac:dyDescent="0.4">
      <c r="M260" s="36"/>
      <c r="N260" s="36"/>
      <c r="O260" s="36"/>
    </row>
    <row r="261" spans="13:15" x14ac:dyDescent="0.4">
      <c r="M261" s="36"/>
      <c r="N261" s="36"/>
      <c r="O261" s="36"/>
    </row>
    <row r="262" spans="13:15" x14ac:dyDescent="0.4">
      <c r="M262" s="36"/>
      <c r="N262" s="36"/>
      <c r="O262" s="36"/>
    </row>
    <row r="263" spans="13:15" x14ac:dyDescent="0.4">
      <c r="M263" s="36"/>
      <c r="N263" s="36"/>
      <c r="O263" s="36"/>
    </row>
    <row r="264" spans="13:15" x14ac:dyDescent="0.4">
      <c r="M264" s="36"/>
      <c r="N264" s="36"/>
      <c r="O264" s="36"/>
    </row>
    <row r="265" spans="13:15" x14ac:dyDescent="0.4">
      <c r="M265" s="36"/>
      <c r="N265" s="36"/>
      <c r="O265" s="36"/>
    </row>
    <row r="266" spans="13:15" x14ac:dyDescent="0.4">
      <c r="M266" s="36"/>
      <c r="N266" s="36"/>
      <c r="O266" s="36"/>
    </row>
    <row r="267" spans="13:15" x14ac:dyDescent="0.4">
      <c r="M267" s="36"/>
      <c r="N267" s="36"/>
      <c r="O267" s="36"/>
    </row>
    <row r="268" spans="13:15" x14ac:dyDescent="0.4">
      <c r="M268" s="36"/>
      <c r="N268" s="36"/>
      <c r="O268" s="36"/>
    </row>
    <row r="269" spans="13:15" x14ac:dyDescent="0.4">
      <c r="M269" s="36"/>
      <c r="N269" s="36"/>
      <c r="O269" s="36"/>
    </row>
    <row r="270" spans="13:15" x14ac:dyDescent="0.4">
      <c r="M270" s="36"/>
      <c r="N270" s="36"/>
      <c r="O270" s="36"/>
    </row>
    <row r="271" spans="13:15" x14ac:dyDescent="0.4">
      <c r="M271" s="36"/>
      <c r="N271" s="36"/>
      <c r="O271" s="36"/>
    </row>
    <row r="272" spans="13:15" x14ac:dyDescent="0.4">
      <c r="M272" s="36"/>
      <c r="N272" s="36"/>
      <c r="O272" s="36"/>
    </row>
    <row r="273" spans="13:15" x14ac:dyDescent="0.4">
      <c r="M273" s="36"/>
      <c r="N273" s="36"/>
      <c r="O273" s="36"/>
    </row>
    <row r="274" spans="13:15" x14ac:dyDescent="0.4">
      <c r="M274" s="36"/>
      <c r="N274" s="36"/>
      <c r="O274" s="36"/>
    </row>
    <row r="275" spans="13:15" x14ac:dyDescent="0.4">
      <c r="M275" s="36"/>
      <c r="N275" s="36"/>
      <c r="O275" s="36"/>
    </row>
    <row r="276" spans="13:15" x14ac:dyDescent="0.4">
      <c r="M276" s="36"/>
      <c r="N276" s="36"/>
      <c r="O276" s="36"/>
    </row>
    <row r="277" spans="13:15" x14ac:dyDescent="0.4">
      <c r="M277" s="36"/>
      <c r="N277" s="36"/>
      <c r="O277" s="36"/>
    </row>
    <row r="278" spans="13:15" x14ac:dyDescent="0.4">
      <c r="M278" s="36"/>
      <c r="N278" s="36"/>
      <c r="O278" s="36"/>
    </row>
    <row r="279" spans="13:15" x14ac:dyDescent="0.4">
      <c r="M279" s="36"/>
      <c r="N279" s="36"/>
      <c r="O279" s="36"/>
    </row>
    <row r="280" spans="13:15" x14ac:dyDescent="0.4">
      <c r="M280" s="36"/>
      <c r="N280" s="36"/>
      <c r="O280" s="36"/>
    </row>
    <row r="281" spans="13:15" x14ac:dyDescent="0.4">
      <c r="M281" s="36"/>
      <c r="N281" s="36"/>
      <c r="O281" s="36"/>
    </row>
    <row r="282" spans="13:15" x14ac:dyDescent="0.4">
      <c r="M282" s="36"/>
      <c r="N282" s="36"/>
      <c r="O282" s="36"/>
    </row>
    <row r="283" spans="13:15" x14ac:dyDescent="0.4">
      <c r="M283" s="36"/>
      <c r="N283" s="36"/>
      <c r="O283" s="36"/>
    </row>
    <row r="284" spans="13:15" x14ac:dyDescent="0.4">
      <c r="M284" s="36"/>
      <c r="N284" s="36"/>
      <c r="O284" s="36"/>
    </row>
    <row r="285" spans="13:15" x14ac:dyDescent="0.4">
      <c r="M285" s="36"/>
      <c r="N285" s="36"/>
      <c r="O285" s="36"/>
    </row>
    <row r="286" spans="13:15" x14ac:dyDescent="0.4">
      <c r="M286" s="36"/>
      <c r="N286" s="36"/>
      <c r="O286" s="36"/>
    </row>
    <row r="287" spans="13:15" x14ac:dyDescent="0.4">
      <c r="M287" s="36"/>
      <c r="N287" s="36"/>
      <c r="O287" s="36"/>
    </row>
    <row r="288" spans="13:15" x14ac:dyDescent="0.4">
      <c r="M288" s="36"/>
      <c r="N288" s="36"/>
      <c r="O288" s="36"/>
    </row>
    <row r="289" spans="13:15" x14ac:dyDescent="0.4">
      <c r="M289" s="36"/>
      <c r="N289" s="36"/>
      <c r="O289" s="36"/>
    </row>
    <row r="290" spans="13:15" x14ac:dyDescent="0.4">
      <c r="M290" s="36"/>
      <c r="N290" s="36"/>
      <c r="O290" s="36"/>
    </row>
    <row r="291" spans="13:15" x14ac:dyDescent="0.4">
      <c r="M291" s="36"/>
      <c r="N291" s="36"/>
      <c r="O291" s="36"/>
    </row>
    <row r="292" spans="13:15" x14ac:dyDescent="0.4">
      <c r="M292" s="36"/>
      <c r="N292" s="36"/>
      <c r="O292" s="36"/>
    </row>
    <row r="293" spans="13:15" x14ac:dyDescent="0.4">
      <c r="M293" s="36"/>
      <c r="N293" s="36"/>
      <c r="O293" s="36"/>
    </row>
    <row r="294" spans="13:15" x14ac:dyDescent="0.4">
      <c r="M294" s="36"/>
      <c r="N294" s="36"/>
      <c r="O294" s="36"/>
    </row>
    <row r="295" spans="13:15" x14ac:dyDescent="0.4">
      <c r="M295" s="36"/>
      <c r="N295" s="36"/>
      <c r="O295" s="36"/>
    </row>
    <row r="296" spans="13:15" x14ac:dyDescent="0.4">
      <c r="M296" s="36"/>
      <c r="N296" s="36"/>
      <c r="O296" s="36"/>
    </row>
    <row r="297" spans="13:15" x14ac:dyDescent="0.4">
      <c r="M297" s="36"/>
      <c r="N297" s="36"/>
      <c r="O297" s="36"/>
    </row>
    <row r="298" spans="13:15" x14ac:dyDescent="0.4">
      <c r="M298" s="36"/>
      <c r="N298" s="36"/>
      <c r="O298" s="36"/>
    </row>
    <row r="299" spans="13:15" x14ac:dyDescent="0.4">
      <c r="M299" s="36"/>
      <c r="N299" s="36"/>
      <c r="O299" s="36"/>
    </row>
    <row r="300" spans="13:15" x14ac:dyDescent="0.4">
      <c r="M300" s="36"/>
      <c r="N300" s="36"/>
      <c r="O300" s="36"/>
    </row>
    <row r="301" spans="13:15" x14ac:dyDescent="0.4">
      <c r="M301" s="36"/>
      <c r="N301" s="36"/>
      <c r="O301" s="36"/>
    </row>
    <row r="302" spans="13:15" x14ac:dyDescent="0.4">
      <c r="M302" s="36"/>
      <c r="N302" s="36"/>
      <c r="O302" s="36"/>
    </row>
    <row r="303" spans="13:15" x14ac:dyDescent="0.4">
      <c r="M303" s="36"/>
      <c r="N303" s="36"/>
      <c r="O303" s="36"/>
    </row>
    <row r="304" spans="13:15" x14ac:dyDescent="0.4">
      <c r="M304" s="36"/>
      <c r="N304" s="36"/>
      <c r="O304" s="36"/>
    </row>
    <row r="305" spans="13:15" x14ac:dyDescent="0.4">
      <c r="M305" s="36"/>
      <c r="N305" s="36"/>
      <c r="O305" s="36"/>
    </row>
    <row r="306" spans="13:15" x14ac:dyDescent="0.4">
      <c r="M306" s="36"/>
      <c r="N306" s="36"/>
      <c r="O306" s="36"/>
    </row>
    <row r="307" spans="13:15" x14ac:dyDescent="0.4">
      <c r="M307" s="36"/>
      <c r="N307" s="36"/>
      <c r="O307" s="36"/>
    </row>
    <row r="308" spans="13:15" x14ac:dyDescent="0.4">
      <c r="M308" s="36"/>
      <c r="N308" s="36"/>
      <c r="O308" s="36"/>
    </row>
    <row r="309" spans="13:15" x14ac:dyDescent="0.4">
      <c r="M309" s="36"/>
      <c r="N309" s="36"/>
      <c r="O309" s="36"/>
    </row>
    <row r="310" spans="13:15" x14ac:dyDescent="0.4">
      <c r="M310" s="36"/>
      <c r="N310" s="36"/>
      <c r="O310" s="36"/>
    </row>
    <row r="311" spans="13:15" x14ac:dyDescent="0.4">
      <c r="M311" s="36"/>
      <c r="N311" s="36"/>
      <c r="O311" s="36"/>
    </row>
    <row r="312" spans="13:15" x14ac:dyDescent="0.4">
      <c r="M312" s="36"/>
      <c r="N312" s="36"/>
      <c r="O312" s="36"/>
    </row>
    <row r="313" spans="13:15" x14ac:dyDescent="0.4">
      <c r="M313" s="36"/>
      <c r="N313" s="36"/>
      <c r="O313" s="36"/>
    </row>
    <row r="314" spans="13:15" x14ac:dyDescent="0.4">
      <c r="M314" s="36"/>
      <c r="N314" s="36"/>
      <c r="O314" s="36"/>
    </row>
    <row r="315" spans="13:15" x14ac:dyDescent="0.4">
      <c r="M315" s="36"/>
      <c r="N315" s="36"/>
      <c r="O315" s="36"/>
    </row>
    <row r="316" spans="13:15" x14ac:dyDescent="0.4">
      <c r="M316" s="36"/>
      <c r="N316" s="36"/>
      <c r="O316" s="36"/>
    </row>
    <row r="317" spans="13:15" x14ac:dyDescent="0.4">
      <c r="M317" s="36"/>
      <c r="N317" s="36"/>
      <c r="O317" s="36"/>
    </row>
    <row r="318" spans="13:15" x14ac:dyDescent="0.4">
      <c r="M318" s="36"/>
      <c r="N318" s="36"/>
      <c r="O318" s="36"/>
    </row>
    <row r="319" spans="13:15" x14ac:dyDescent="0.4">
      <c r="M319" s="36"/>
      <c r="N319" s="36"/>
      <c r="O319" s="36"/>
    </row>
    <row r="320" spans="13:15" x14ac:dyDescent="0.4">
      <c r="M320" s="36"/>
      <c r="N320" s="36"/>
      <c r="O320" s="36"/>
    </row>
    <row r="321" spans="13:15" x14ac:dyDescent="0.4">
      <c r="M321" s="36"/>
      <c r="N321" s="36"/>
      <c r="O321" s="36"/>
    </row>
    <row r="322" spans="13:15" x14ac:dyDescent="0.4">
      <c r="M322" s="36"/>
      <c r="N322" s="36"/>
      <c r="O322" s="36"/>
    </row>
    <row r="323" spans="13:15" x14ac:dyDescent="0.4">
      <c r="M323" s="36"/>
      <c r="N323" s="36"/>
      <c r="O323" s="36"/>
    </row>
    <row r="324" spans="13:15" x14ac:dyDescent="0.4">
      <c r="M324" s="36"/>
      <c r="N324" s="36"/>
      <c r="O324" s="36"/>
    </row>
    <row r="325" spans="13:15" x14ac:dyDescent="0.4">
      <c r="M325" s="36"/>
      <c r="N325" s="36"/>
      <c r="O325" s="36"/>
    </row>
    <row r="326" spans="13:15" x14ac:dyDescent="0.4">
      <c r="M326" s="36"/>
      <c r="N326" s="36"/>
      <c r="O326" s="36"/>
    </row>
    <row r="327" spans="13:15" x14ac:dyDescent="0.4">
      <c r="M327" s="36"/>
      <c r="N327" s="36"/>
      <c r="O327" s="36"/>
    </row>
    <row r="328" spans="13:15" x14ac:dyDescent="0.4">
      <c r="M328" s="36"/>
      <c r="N328" s="36"/>
      <c r="O328" s="36"/>
    </row>
    <row r="329" spans="13:15" x14ac:dyDescent="0.4">
      <c r="M329" s="36"/>
      <c r="N329" s="36"/>
      <c r="O329" s="36"/>
    </row>
    <row r="330" spans="13:15" x14ac:dyDescent="0.4">
      <c r="M330" s="36"/>
      <c r="N330" s="36"/>
      <c r="O330" s="36"/>
    </row>
    <row r="331" spans="13:15" x14ac:dyDescent="0.4">
      <c r="M331" s="36"/>
      <c r="N331" s="36"/>
      <c r="O331" s="36"/>
    </row>
    <row r="332" spans="13:15" x14ac:dyDescent="0.4">
      <c r="M332" s="36"/>
      <c r="N332" s="36"/>
      <c r="O332" s="36"/>
    </row>
    <row r="333" spans="13:15" x14ac:dyDescent="0.4">
      <c r="M333" s="36"/>
      <c r="N333" s="36"/>
      <c r="O333" s="36"/>
    </row>
    <row r="334" spans="13:15" x14ac:dyDescent="0.4">
      <c r="M334" s="36"/>
      <c r="N334" s="36"/>
      <c r="O334" s="36"/>
    </row>
    <row r="335" spans="13:15" x14ac:dyDescent="0.4">
      <c r="M335" s="36"/>
      <c r="N335" s="36"/>
      <c r="O335" s="36"/>
    </row>
    <row r="336" spans="13:15" x14ac:dyDescent="0.4">
      <c r="M336" s="36"/>
      <c r="N336" s="36"/>
      <c r="O336" s="36"/>
    </row>
    <row r="337" spans="13:15" x14ac:dyDescent="0.4">
      <c r="M337" s="36"/>
      <c r="N337" s="36"/>
      <c r="O337" s="36"/>
    </row>
    <row r="338" spans="13:15" x14ac:dyDescent="0.4">
      <c r="M338" s="36"/>
      <c r="N338" s="36"/>
      <c r="O338" s="36"/>
    </row>
    <row r="339" spans="13:15" x14ac:dyDescent="0.4">
      <c r="M339" s="36"/>
      <c r="N339" s="36"/>
      <c r="O339" s="36"/>
    </row>
    <row r="340" spans="13:15" x14ac:dyDescent="0.4">
      <c r="M340" s="36"/>
      <c r="N340" s="36"/>
      <c r="O340" s="36"/>
    </row>
    <row r="341" spans="13:15" x14ac:dyDescent="0.4">
      <c r="M341" s="36"/>
      <c r="N341" s="36"/>
      <c r="O341" s="36"/>
    </row>
    <row r="342" spans="13:15" x14ac:dyDescent="0.4">
      <c r="M342" s="36"/>
      <c r="N342" s="36"/>
      <c r="O342" s="36"/>
    </row>
    <row r="343" spans="13:15" x14ac:dyDescent="0.4">
      <c r="M343" s="36"/>
      <c r="N343" s="36"/>
      <c r="O343" s="36"/>
    </row>
    <row r="344" spans="13:15" x14ac:dyDescent="0.4">
      <c r="M344" s="36"/>
      <c r="N344" s="36"/>
      <c r="O344" s="36"/>
    </row>
    <row r="345" spans="13:15" x14ac:dyDescent="0.4">
      <c r="M345" s="36"/>
      <c r="N345" s="36"/>
      <c r="O345" s="36"/>
    </row>
    <row r="346" spans="13:15" x14ac:dyDescent="0.4">
      <c r="M346" s="36"/>
      <c r="N346" s="36"/>
      <c r="O346" s="36"/>
    </row>
    <row r="347" spans="13:15" x14ac:dyDescent="0.4">
      <c r="M347" s="36"/>
      <c r="N347" s="36"/>
      <c r="O347" s="36"/>
    </row>
    <row r="348" spans="13:15" x14ac:dyDescent="0.4">
      <c r="M348" s="36"/>
      <c r="N348" s="36"/>
      <c r="O348" s="36"/>
    </row>
    <row r="349" spans="13:15" x14ac:dyDescent="0.4">
      <c r="M349" s="36"/>
      <c r="N349" s="36"/>
      <c r="O349" s="36"/>
    </row>
    <row r="350" spans="13:15" x14ac:dyDescent="0.4">
      <c r="M350" s="36"/>
      <c r="N350" s="36"/>
      <c r="O350" s="36"/>
    </row>
    <row r="351" spans="13:15" x14ac:dyDescent="0.4">
      <c r="M351" s="36"/>
      <c r="N351" s="36"/>
      <c r="O351" s="36"/>
    </row>
    <row r="352" spans="13:15" x14ac:dyDescent="0.4">
      <c r="M352" s="36"/>
      <c r="N352" s="36"/>
      <c r="O352" s="36"/>
    </row>
    <row r="353" spans="13:15" x14ac:dyDescent="0.4">
      <c r="M353" s="36"/>
      <c r="N353" s="36"/>
      <c r="O353" s="36"/>
    </row>
    <row r="354" spans="13:15" x14ac:dyDescent="0.4">
      <c r="M354" s="36"/>
      <c r="N354" s="36"/>
      <c r="O354" s="36"/>
    </row>
    <row r="355" spans="13:15" x14ac:dyDescent="0.4">
      <c r="M355" s="36"/>
      <c r="N355" s="36"/>
      <c r="O355" s="36"/>
    </row>
    <row r="356" spans="13:15" x14ac:dyDescent="0.4">
      <c r="M356" s="36"/>
      <c r="N356" s="36"/>
      <c r="O356" s="36"/>
    </row>
    <row r="357" spans="13:15" x14ac:dyDescent="0.4">
      <c r="M357" s="36"/>
      <c r="N357" s="36"/>
      <c r="O357" s="36"/>
    </row>
    <row r="358" spans="13:15" x14ac:dyDescent="0.4">
      <c r="M358" s="36"/>
      <c r="N358" s="36"/>
      <c r="O358" s="36"/>
    </row>
    <row r="359" spans="13:15" x14ac:dyDescent="0.4">
      <c r="M359" s="36"/>
      <c r="N359" s="36"/>
      <c r="O359" s="36"/>
    </row>
    <row r="360" spans="13:15" x14ac:dyDescent="0.4">
      <c r="M360" s="36"/>
      <c r="N360" s="36"/>
      <c r="O360" s="36"/>
    </row>
    <row r="361" spans="13:15" x14ac:dyDescent="0.4">
      <c r="M361" s="36"/>
      <c r="N361" s="36"/>
      <c r="O361" s="36"/>
    </row>
    <row r="362" spans="13:15" x14ac:dyDescent="0.4">
      <c r="M362" s="36"/>
      <c r="N362" s="36"/>
      <c r="O362" s="36"/>
    </row>
    <row r="363" spans="13:15" x14ac:dyDescent="0.4">
      <c r="M363" s="36"/>
      <c r="N363" s="36"/>
      <c r="O363" s="36"/>
    </row>
    <row r="364" spans="13:15" x14ac:dyDescent="0.4">
      <c r="M364" s="36"/>
      <c r="N364" s="36"/>
      <c r="O364" s="36"/>
    </row>
    <row r="365" spans="13:15" x14ac:dyDescent="0.4">
      <c r="M365" s="36"/>
      <c r="N365" s="36"/>
      <c r="O365" s="36"/>
    </row>
    <row r="366" spans="13:15" x14ac:dyDescent="0.4">
      <c r="M366" s="36"/>
      <c r="N366" s="36"/>
      <c r="O366" s="36"/>
    </row>
    <row r="367" spans="13:15" x14ac:dyDescent="0.4">
      <c r="M367" s="36"/>
      <c r="N367" s="36"/>
      <c r="O367" s="36"/>
    </row>
    <row r="368" spans="13:15" x14ac:dyDescent="0.4">
      <c r="M368" s="36"/>
      <c r="N368" s="36"/>
      <c r="O368" s="36"/>
    </row>
    <row r="369" spans="13:15" x14ac:dyDescent="0.4">
      <c r="M369" s="36"/>
      <c r="N369" s="36"/>
      <c r="O369" s="36"/>
    </row>
    <row r="370" spans="13:15" x14ac:dyDescent="0.4">
      <c r="M370" s="36"/>
      <c r="N370" s="36"/>
      <c r="O370" s="36"/>
    </row>
    <row r="371" spans="13:15" x14ac:dyDescent="0.4">
      <c r="M371" s="36"/>
      <c r="N371" s="36"/>
      <c r="O371" s="36"/>
    </row>
    <row r="372" spans="13:15" x14ac:dyDescent="0.4">
      <c r="M372" s="36"/>
      <c r="N372" s="36"/>
      <c r="O372" s="36"/>
    </row>
    <row r="373" spans="13:15" x14ac:dyDescent="0.4">
      <c r="M373" s="36"/>
      <c r="N373" s="36"/>
      <c r="O373" s="36"/>
    </row>
    <row r="374" spans="13:15" x14ac:dyDescent="0.4">
      <c r="M374" s="36"/>
      <c r="N374" s="36"/>
      <c r="O374" s="36"/>
    </row>
    <row r="375" spans="13:15" x14ac:dyDescent="0.4">
      <c r="M375" s="36"/>
      <c r="N375" s="36"/>
      <c r="O375" s="36"/>
    </row>
    <row r="376" spans="13:15" x14ac:dyDescent="0.4">
      <c r="M376" s="36"/>
      <c r="N376" s="36"/>
      <c r="O376" s="36"/>
    </row>
    <row r="377" spans="13:15" x14ac:dyDescent="0.4">
      <c r="M377" s="36"/>
      <c r="N377" s="36"/>
      <c r="O377" s="36"/>
    </row>
    <row r="378" spans="13:15" x14ac:dyDescent="0.4">
      <c r="M378" s="36"/>
      <c r="N378" s="36"/>
      <c r="O378" s="36"/>
    </row>
    <row r="379" spans="13:15" x14ac:dyDescent="0.4">
      <c r="M379" s="36"/>
      <c r="N379" s="36"/>
      <c r="O379" s="36"/>
    </row>
    <row r="380" spans="13:15" x14ac:dyDescent="0.4">
      <c r="M380" s="36"/>
      <c r="N380" s="36"/>
      <c r="O380" s="36"/>
    </row>
    <row r="381" spans="13:15" x14ac:dyDescent="0.4">
      <c r="M381" s="36"/>
      <c r="N381" s="36"/>
      <c r="O381" s="36"/>
    </row>
    <row r="382" spans="13:15" x14ac:dyDescent="0.4">
      <c r="M382" s="36"/>
      <c r="N382" s="36"/>
      <c r="O382" s="36"/>
    </row>
    <row r="383" spans="13:15" x14ac:dyDescent="0.4">
      <c r="M383" s="36"/>
      <c r="N383" s="36"/>
      <c r="O383" s="36"/>
    </row>
    <row r="384" spans="13:15" x14ac:dyDescent="0.4">
      <c r="M384" s="36"/>
      <c r="N384" s="36"/>
      <c r="O384" s="36"/>
    </row>
    <row r="385" spans="13:15" x14ac:dyDescent="0.4">
      <c r="M385" s="36"/>
      <c r="N385" s="36"/>
      <c r="O385" s="36"/>
    </row>
    <row r="386" spans="13:15" x14ac:dyDescent="0.4">
      <c r="M386" s="36"/>
      <c r="N386" s="36"/>
      <c r="O386" s="36"/>
    </row>
    <row r="387" spans="13:15" x14ac:dyDescent="0.4">
      <c r="M387" s="36"/>
      <c r="N387" s="36"/>
      <c r="O387" s="36"/>
    </row>
    <row r="388" spans="13:15" x14ac:dyDescent="0.4">
      <c r="M388" s="36"/>
      <c r="N388" s="36"/>
      <c r="O388" s="36"/>
    </row>
    <row r="389" spans="13:15" x14ac:dyDescent="0.4">
      <c r="M389" s="36"/>
      <c r="N389" s="36"/>
      <c r="O389" s="36"/>
    </row>
    <row r="390" spans="13:15" x14ac:dyDescent="0.4">
      <c r="M390" s="36"/>
      <c r="N390" s="36"/>
      <c r="O390" s="36"/>
    </row>
    <row r="391" spans="13:15" x14ac:dyDescent="0.4">
      <c r="M391" s="36"/>
      <c r="N391" s="36"/>
      <c r="O391" s="36"/>
    </row>
    <row r="392" spans="13:15" x14ac:dyDescent="0.4">
      <c r="M392" s="36"/>
      <c r="N392" s="36"/>
      <c r="O392" s="36"/>
    </row>
    <row r="393" spans="13:15" x14ac:dyDescent="0.4">
      <c r="M393" s="36"/>
      <c r="N393" s="36"/>
      <c r="O393" s="36"/>
    </row>
    <row r="394" spans="13:15" x14ac:dyDescent="0.4">
      <c r="M394" s="36"/>
      <c r="N394" s="36"/>
      <c r="O394" s="36"/>
    </row>
    <row r="395" spans="13:15" x14ac:dyDescent="0.4">
      <c r="M395" s="36"/>
      <c r="N395" s="36"/>
      <c r="O395" s="36"/>
    </row>
    <row r="396" spans="13:15" x14ac:dyDescent="0.4">
      <c r="M396" s="36"/>
      <c r="N396" s="36"/>
      <c r="O396" s="36"/>
    </row>
    <row r="397" spans="13:15" x14ac:dyDescent="0.4">
      <c r="M397" s="36"/>
      <c r="N397" s="36"/>
      <c r="O397" s="36"/>
    </row>
    <row r="398" spans="13:15" x14ac:dyDescent="0.4">
      <c r="M398" s="36"/>
      <c r="N398" s="36"/>
      <c r="O398" s="36"/>
    </row>
    <row r="399" spans="13:15" x14ac:dyDescent="0.4">
      <c r="M399" s="36"/>
      <c r="N399" s="36"/>
      <c r="O399" s="36"/>
    </row>
    <row r="400" spans="13:15" x14ac:dyDescent="0.4">
      <c r="M400" s="36"/>
      <c r="N400" s="36"/>
      <c r="O400" s="36"/>
    </row>
    <row r="401" spans="13:15" x14ac:dyDescent="0.4">
      <c r="M401" s="36"/>
      <c r="N401" s="36"/>
      <c r="O401" s="36"/>
    </row>
    <row r="402" spans="13:15" x14ac:dyDescent="0.4">
      <c r="M402" s="36"/>
      <c r="N402" s="36"/>
      <c r="O402" s="36"/>
    </row>
    <row r="403" spans="13:15" x14ac:dyDescent="0.4">
      <c r="M403" s="36"/>
      <c r="N403" s="36"/>
      <c r="O403" s="36"/>
    </row>
    <row r="404" spans="13:15" x14ac:dyDescent="0.4">
      <c r="M404" s="36"/>
      <c r="N404" s="36"/>
      <c r="O404" s="36"/>
    </row>
    <row r="405" spans="13:15" x14ac:dyDescent="0.4">
      <c r="M405" s="36"/>
      <c r="N405" s="36"/>
      <c r="O405" s="36"/>
    </row>
    <row r="406" spans="13:15" x14ac:dyDescent="0.4">
      <c r="M406" s="36"/>
      <c r="N406" s="36"/>
      <c r="O406" s="36"/>
    </row>
    <row r="407" spans="13:15" x14ac:dyDescent="0.4">
      <c r="M407" s="36"/>
      <c r="N407" s="36"/>
      <c r="O407" s="36"/>
    </row>
    <row r="408" spans="13:15" x14ac:dyDescent="0.4">
      <c r="M408" s="36"/>
      <c r="N408" s="36"/>
      <c r="O408" s="36"/>
    </row>
    <row r="409" spans="13:15" x14ac:dyDescent="0.4">
      <c r="M409" s="36"/>
      <c r="N409" s="36"/>
      <c r="O409" s="36"/>
    </row>
    <row r="410" spans="13:15" x14ac:dyDescent="0.4">
      <c r="M410" s="36"/>
      <c r="N410" s="36"/>
      <c r="O410" s="36"/>
    </row>
    <row r="411" spans="13:15" x14ac:dyDescent="0.4">
      <c r="M411" s="36"/>
      <c r="N411" s="36"/>
      <c r="O411" s="36"/>
    </row>
    <row r="412" spans="13:15" x14ac:dyDescent="0.4">
      <c r="M412" s="36"/>
      <c r="N412" s="36"/>
      <c r="O412" s="36"/>
    </row>
    <row r="413" spans="13:15" x14ac:dyDescent="0.4">
      <c r="M413" s="36"/>
      <c r="N413" s="36"/>
      <c r="O413" s="36"/>
    </row>
    <row r="414" spans="13:15" x14ac:dyDescent="0.4">
      <c r="M414" s="36"/>
      <c r="N414" s="36"/>
      <c r="O414" s="36"/>
    </row>
    <row r="415" spans="13:15" x14ac:dyDescent="0.4">
      <c r="M415" s="36"/>
      <c r="N415" s="36"/>
      <c r="O415" s="36"/>
    </row>
    <row r="416" spans="13:15" x14ac:dyDescent="0.4">
      <c r="M416" s="36"/>
      <c r="N416" s="36"/>
      <c r="O416" s="36"/>
    </row>
    <row r="417" spans="13:15" x14ac:dyDescent="0.4">
      <c r="M417" s="36"/>
      <c r="N417" s="36"/>
      <c r="O417" s="36"/>
    </row>
    <row r="418" spans="13:15" x14ac:dyDescent="0.4">
      <c r="M418" s="36"/>
      <c r="N418" s="36"/>
      <c r="O418" s="36"/>
    </row>
    <row r="419" spans="13:15" x14ac:dyDescent="0.4">
      <c r="M419" s="36"/>
      <c r="N419" s="36"/>
      <c r="O419" s="36"/>
    </row>
    <row r="420" spans="13:15" x14ac:dyDescent="0.4">
      <c r="M420" s="36"/>
      <c r="N420" s="36"/>
      <c r="O420" s="36"/>
    </row>
    <row r="421" spans="13:15" x14ac:dyDescent="0.4">
      <c r="M421" s="36"/>
      <c r="N421" s="36"/>
      <c r="O421" s="36"/>
    </row>
    <row r="422" spans="13:15" x14ac:dyDescent="0.4">
      <c r="M422" s="36"/>
      <c r="N422" s="36"/>
      <c r="O422" s="36"/>
    </row>
    <row r="423" spans="13:15" x14ac:dyDescent="0.4">
      <c r="M423" s="36"/>
      <c r="N423" s="36"/>
      <c r="O423" s="36"/>
    </row>
    <row r="424" spans="13:15" x14ac:dyDescent="0.4">
      <c r="M424" s="36"/>
      <c r="N424" s="36"/>
      <c r="O424" s="36"/>
    </row>
    <row r="425" spans="13:15" x14ac:dyDescent="0.4">
      <c r="M425" s="36"/>
      <c r="N425" s="36"/>
      <c r="O425" s="36"/>
    </row>
    <row r="426" spans="13:15" x14ac:dyDescent="0.4">
      <c r="M426" s="36"/>
      <c r="N426" s="36"/>
      <c r="O426" s="36"/>
    </row>
    <row r="427" spans="13:15" x14ac:dyDescent="0.4">
      <c r="M427" s="36"/>
      <c r="N427" s="36"/>
      <c r="O427" s="36"/>
    </row>
    <row r="428" spans="13:15" x14ac:dyDescent="0.4">
      <c r="M428" s="36"/>
      <c r="N428" s="36"/>
      <c r="O428" s="36"/>
    </row>
    <row r="429" spans="13:15" x14ac:dyDescent="0.4">
      <c r="M429" s="36"/>
      <c r="N429" s="36"/>
      <c r="O429" s="36"/>
    </row>
    <row r="430" spans="13:15" x14ac:dyDescent="0.4">
      <c r="M430" s="36"/>
      <c r="N430" s="36"/>
      <c r="O430" s="36"/>
    </row>
    <row r="431" spans="13:15" x14ac:dyDescent="0.4">
      <c r="M431" s="36"/>
      <c r="N431" s="36"/>
      <c r="O431" s="36"/>
    </row>
    <row r="432" spans="13:15" x14ac:dyDescent="0.4">
      <c r="M432" s="36"/>
      <c r="N432" s="36"/>
      <c r="O432" s="36"/>
    </row>
    <row r="433" spans="13:15" x14ac:dyDescent="0.4">
      <c r="M433" s="36"/>
      <c r="N433" s="36"/>
      <c r="O433" s="36"/>
    </row>
    <row r="434" spans="13:15" x14ac:dyDescent="0.4">
      <c r="M434" s="36"/>
      <c r="N434" s="36"/>
      <c r="O434" s="36"/>
    </row>
    <row r="435" spans="13:15" x14ac:dyDescent="0.4">
      <c r="M435" s="36"/>
      <c r="N435" s="36"/>
      <c r="O435" s="36"/>
    </row>
    <row r="436" spans="13:15" x14ac:dyDescent="0.4">
      <c r="M436" s="36"/>
      <c r="N436" s="36"/>
      <c r="O436" s="36"/>
    </row>
    <row r="437" spans="13:15" x14ac:dyDescent="0.4">
      <c r="M437" s="36"/>
      <c r="N437" s="36"/>
      <c r="O437" s="36"/>
    </row>
    <row r="438" spans="13:15" x14ac:dyDescent="0.4">
      <c r="M438" s="36"/>
      <c r="N438" s="36"/>
      <c r="O438" s="36"/>
    </row>
    <row r="439" spans="13:15" x14ac:dyDescent="0.4">
      <c r="M439" s="36"/>
      <c r="N439" s="36"/>
      <c r="O439" s="36"/>
    </row>
    <row r="440" spans="13:15" x14ac:dyDescent="0.4">
      <c r="M440" s="36"/>
      <c r="N440" s="36"/>
      <c r="O440" s="36"/>
    </row>
    <row r="441" spans="13:15" x14ac:dyDescent="0.4">
      <c r="M441" s="36"/>
      <c r="N441" s="36"/>
      <c r="O441" s="36"/>
    </row>
    <row r="442" spans="13:15" x14ac:dyDescent="0.4">
      <c r="M442" s="36"/>
      <c r="N442" s="36"/>
      <c r="O442" s="36"/>
    </row>
    <row r="443" spans="13:15" x14ac:dyDescent="0.4">
      <c r="M443" s="36"/>
      <c r="N443" s="36"/>
      <c r="O443" s="36"/>
    </row>
    <row r="444" spans="13:15" x14ac:dyDescent="0.4">
      <c r="M444" s="36"/>
      <c r="N444" s="36"/>
      <c r="O444" s="36"/>
    </row>
    <row r="445" spans="13:15" x14ac:dyDescent="0.4">
      <c r="M445" s="36"/>
      <c r="N445" s="36"/>
      <c r="O445" s="36"/>
    </row>
    <row r="446" spans="13:15" x14ac:dyDescent="0.4">
      <c r="M446" s="36"/>
      <c r="N446" s="36"/>
      <c r="O446" s="36"/>
    </row>
    <row r="447" spans="13:15" x14ac:dyDescent="0.4">
      <c r="M447" s="36"/>
      <c r="N447" s="36"/>
      <c r="O447" s="36"/>
    </row>
    <row r="448" spans="13:15" x14ac:dyDescent="0.4">
      <c r="M448" s="36"/>
      <c r="N448" s="36"/>
      <c r="O448" s="36"/>
    </row>
    <row r="449" spans="13:15" x14ac:dyDescent="0.4">
      <c r="M449" s="36"/>
      <c r="N449" s="36"/>
      <c r="O449" s="36"/>
    </row>
    <row r="450" spans="13:15" x14ac:dyDescent="0.4">
      <c r="M450" s="36"/>
      <c r="N450" s="36"/>
      <c r="O450" s="36"/>
    </row>
    <row r="451" spans="13:15" x14ac:dyDescent="0.4">
      <c r="M451" s="36"/>
      <c r="N451" s="36"/>
      <c r="O451" s="36"/>
    </row>
    <row r="452" spans="13:15" x14ac:dyDescent="0.4">
      <c r="M452" s="36"/>
      <c r="N452" s="36"/>
      <c r="O452" s="36"/>
    </row>
    <row r="453" spans="13:15" x14ac:dyDescent="0.4">
      <c r="M453" s="36"/>
      <c r="N453" s="36"/>
      <c r="O453" s="36"/>
    </row>
    <row r="454" spans="13:15" x14ac:dyDescent="0.4">
      <c r="M454" s="36"/>
      <c r="N454" s="36"/>
      <c r="O454" s="36"/>
    </row>
    <row r="455" spans="13:15" x14ac:dyDescent="0.4">
      <c r="M455" s="36"/>
      <c r="N455" s="36"/>
      <c r="O455" s="36"/>
    </row>
    <row r="456" spans="13:15" x14ac:dyDescent="0.4">
      <c r="M456" s="36"/>
      <c r="N456" s="36"/>
      <c r="O456" s="36"/>
    </row>
    <row r="457" spans="13:15" x14ac:dyDescent="0.4">
      <c r="M457" s="36"/>
      <c r="N457" s="36"/>
      <c r="O457" s="36"/>
    </row>
    <row r="458" spans="13:15" x14ac:dyDescent="0.4">
      <c r="M458" s="36"/>
      <c r="N458" s="36"/>
      <c r="O458" s="36"/>
    </row>
    <row r="459" spans="13:15" x14ac:dyDescent="0.4">
      <c r="M459" s="36"/>
      <c r="N459" s="36"/>
      <c r="O459" s="36"/>
    </row>
    <row r="460" spans="13:15" x14ac:dyDescent="0.4">
      <c r="M460" s="36"/>
      <c r="N460" s="36"/>
      <c r="O460" s="36"/>
    </row>
    <row r="461" spans="13:15" x14ac:dyDescent="0.4">
      <c r="M461" s="36"/>
      <c r="N461" s="36"/>
      <c r="O461" s="36"/>
    </row>
    <row r="462" spans="13:15" x14ac:dyDescent="0.4">
      <c r="M462" s="36"/>
      <c r="N462" s="36"/>
      <c r="O462" s="36"/>
    </row>
    <row r="463" spans="13:15" x14ac:dyDescent="0.4">
      <c r="M463" s="36"/>
      <c r="N463" s="36"/>
      <c r="O463" s="36"/>
    </row>
    <row r="464" spans="13:15" x14ac:dyDescent="0.4">
      <c r="M464" s="36"/>
      <c r="N464" s="36"/>
      <c r="O464" s="36"/>
    </row>
    <row r="465" spans="13:15" x14ac:dyDescent="0.4">
      <c r="M465" s="36"/>
      <c r="N465" s="36"/>
      <c r="O465" s="36"/>
    </row>
    <row r="466" spans="13:15" x14ac:dyDescent="0.4">
      <c r="M466" s="36"/>
      <c r="N466" s="36"/>
      <c r="O466" s="36"/>
    </row>
    <row r="467" spans="13:15" x14ac:dyDescent="0.4">
      <c r="M467" s="36"/>
      <c r="N467" s="36"/>
      <c r="O467" s="36"/>
    </row>
    <row r="468" spans="13:15" x14ac:dyDescent="0.4">
      <c r="M468" s="36"/>
      <c r="N468" s="36"/>
      <c r="O468" s="36"/>
    </row>
    <row r="469" spans="13:15" x14ac:dyDescent="0.4">
      <c r="M469" s="36"/>
      <c r="N469" s="36"/>
      <c r="O469" s="36"/>
    </row>
    <row r="470" spans="13:15" x14ac:dyDescent="0.4">
      <c r="M470" s="36"/>
      <c r="N470" s="36"/>
      <c r="O470" s="36"/>
    </row>
    <row r="471" spans="13:15" x14ac:dyDescent="0.4">
      <c r="M471" s="36"/>
      <c r="N471" s="36"/>
      <c r="O471" s="36"/>
    </row>
    <row r="472" spans="13:15" x14ac:dyDescent="0.4">
      <c r="M472" s="36"/>
      <c r="N472" s="36"/>
      <c r="O472" s="36"/>
    </row>
    <row r="473" spans="13:15" x14ac:dyDescent="0.4">
      <c r="M473" s="36"/>
      <c r="N473" s="36"/>
      <c r="O473" s="36"/>
    </row>
    <row r="474" spans="13:15" x14ac:dyDescent="0.4">
      <c r="M474" s="36"/>
      <c r="N474" s="36"/>
      <c r="O474" s="36"/>
    </row>
    <row r="475" spans="13:15" x14ac:dyDescent="0.4">
      <c r="M475" s="36"/>
      <c r="N475" s="36"/>
      <c r="O475" s="36"/>
    </row>
    <row r="476" spans="13:15" x14ac:dyDescent="0.4">
      <c r="M476" s="36"/>
      <c r="N476" s="36"/>
      <c r="O476" s="36"/>
    </row>
    <row r="477" spans="13:15" x14ac:dyDescent="0.4">
      <c r="M477" s="36"/>
      <c r="N477" s="36"/>
      <c r="O477" s="36"/>
    </row>
    <row r="478" spans="13:15" x14ac:dyDescent="0.4">
      <c r="M478" s="36"/>
      <c r="N478" s="36"/>
      <c r="O478" s="36"/>
    </row>
    <row r="479" spans="13:15" x14ac:dyDescent="0.4">
      <c r="M479" s="36"/>
      <c r="N479" s="36"/>
      <c r="O479" s="36"/>
    </row>
    <row r="480" spans="13:15" x14ac:dyDescent="0.4">
      <c r="M480" s="36"/>
      <c r="N480" s="36"/>
      <c r="O480" s="36"/>
    </row>
    <row r="481" spans="13:15" x14ac:dyDescent="0.4">
      <c r="M481" s="36"/>
      <c r="N481" s="36"/>
      <c r="O481" s="36"/>
    </row>
    <row r="482" spans="13:15" x14ac:dyDescent="0.4">
      <c r="M482" s="36"/>
      <c r="N482" s="36"/>
      <c r="O482" s="36"/>
    </row>
    <row r="483" spans="13:15" x14ac:dyDescent="0.4">
      <c r="M483" s="36"/>
      <c r="N483" s="36"/>
      <c r="O483" s="36"/>
    </row>
    <row r="484" spans="13:15" x14ac:dyDescent="0.4">
      <c r="M484" s="36"/>
      <c r="N484" s="36"/>
      <c r="O484" s="36"/>
    </row>
    <row r="485" spans="13:15" x14ac:dyDescent="0.4">
      <c r="M485" s="36"/>
      <c r="N485" s="36"/>
      <c r="O485" s="36"/>
    </row>
    <row r="486" spans="13:15" x14ac:dyDescent="0.4">
      <c r="M486" s="36"/>
      <c r="N486" s="36"/>
      <c r="O486" s="36"/>
    </row>
    <row r="487" spans="13:15" x14ac:dyDescent="0.4">
      <c r="M487" s="36"/>
      <c r="N487" s="36"/>
      <c r="O487" s="36"/>
    </row>
    <row r="488" spans="13:15" x14ac:dyDescent="0.4">
      <c r="M488" s="36"/>
      <c r="N488" s="36"/>
      <c r="O488" s="36"/>
    </row>
    <row r="489" spans="13:15" x14ac:dyDescent="0.4">
      <c r="M489" s="36"/>
      <c r="N489" s="36"/>
      <c r="O489" s="36"/>
    </row>
    <row r="490" spans="13:15" x14ac:dyDescent="0.4">
      <c r="M490" s="36"/>
      <c r="N490" s="36"/>
      <c r="O490" s="36"/>
    </row>
    <row r="491" spans="13:15" x14ac:dyDescent="0.4">
      <c r="M491" s="36"/>
      <c r="N491" s="36"/>
      <c r="O491" s="36"/>
    </row>
    <row r="492" spans="13:15" x14ac:dyDescent="0.4">
      <c r="M492" s="36"/>
      <c r="N492" s="36"/>
      <c r="O492" s="36"/>
    </row>
    <row r="493" spans="13:15" x14ac:dyDescent="0.4">
      <c r="M493" s="36"/>
      <c r="N493" s="36"/>
      <c r="O493" s="36"/>
    </row>
    <row r="494" spans="13:15" x14ac:dyDescent="0.4">
      <c r="M494" s="36"/>
      <c r="N494" s="36"/>
      <c r="O494" s="36"/>
    </row>
    <row r="495" spans="13:15" x14ac:dyDescent="0.4">
      <c r="M495" s="36"/>
      <c r="N495" s="36"/>
      <c r="O495" s="36"/>
    </row>
    <row r="496" spans="13:15" x14ac:dyDescent="0.4">
      <c r="M496" s="36"/>
      <c r="N496" s="36"/>
      <c r="O496" s="36"/>
    </row>
    <row r="497" spans="13:15" x14ac:dyDescent="0.4">
      <c r="M497" s="36"/>
      <c r="N497" s="36"/>
      <c r="O497" s="36"/>
    </row>
    <row r="498" spans="13:15" x14ac:dyDescent="0.4">
      <c r="M498" s="36"/>
      <c r="N498" s="36"/>
      <c r="O498" s="36"/>
    </row>
    <row r="499" spans="13:15" x14ac:dyDescent="0.4">
      <c r="M499" s="36"/>
      <c r="N499" s="36"/>
      <c r="O499" s="36"/>
    </row>
    <row r="500" spans="13:15" x14ac:dyDescent="0.4">
      <c r="M500" s="36"/>
      <c r="N500" s="36"/>
      <c r="O500" s="36"/>
    </row>
    <row r="501" spans="13:15" x14ac:dyDescent="0.4">
      <c r="M501" s="36"/>
      <c r="N501" s="36"/>
      <c r="O501" s="36"/>
    </row>
    <row r="502" spans="13:15" x14ac:dyDescent="0.4">
      <c r="M502" s="36"/>
      <c r="N502" s="36"/>
      <c r="O502" s="36"/>
    </row>
    <row r="503" spans="13:15" x14ac:dyDescent="0.4">
      <c r="M503" s="36"/>
      <c r="N503" s="36"/>
      <c r="O503" s="36"/>
    </row>
    <row r="504" spans="13:15" x14ac:dyDescent="0.4">
      <c r="M504" s="36"/>
      <c r="N504" s="36"/>
      <c r="O504" s="36"/>
    </row>
    <row r="505" spans="13:15" x14ac:dyDescent="0.4">
      <c r="M505" s="36"/>
      <c r="N505" s="36"/>
      <c r="O505" s="36"/>
    </row>
    <row r="506" spans="13:15" x14ac:dyDescent="0.4">
      <c r="M506" s="36"/>
      <c r="N506" s="36"/>
      <c r="O506" s="36"/>
    </row>
    <row r="507" spans="13:15" x14ac:dyDescent="0.4">
      <c r="M507" s="36"/>
      <c r="N507" s="36"/>
      <c r="O507" s="36"/>
    </row>
    <row r="508" spans="13:15" x14ac:dyDescent="0.4">
      <c r="M508" s="36"/>
      <c r="N508" s="36"/>
      <c r="O508" s="36"/>
    </row>
    <row r="509" spans="13:15" x14ac:dyDescent="0.4">
      <c r="M509" s="36"/>
      <c r="N509" s="36"/>
      <c r="O509" s="36"/>
    </row>
    <row r="510" spans="13:15" x14ac:dyDescent="0.4">
      <c r="M510" s="36"/>
      <c r="N510" s="36"/>
      <c r="O510" s="36"/>
    </row>
    <row r="511" spans="13:15" x14ac:dyDescent="0.4">
      <c r="M511" s="36"/>
      <c r="N511" s="36"/>
      <c r="O511" s="36"/>
    </row>
    <row r="512" spans="13:15" x14ac:dyDescent="0.4">
      <c r="M512" s="36"/>
      <c r="N512" s="36"/>
      <c r="O512" s="36"/>
    </row>
    <row r="513" spans="13:15" x14ac:dyDescent="0.4">
      <c r="M513" s="36"/>
      <c r="N513" s="36"/>
      <c r="O513" s="36"/>
    </row>
    <row r="514" spans="13:15" x14ac:dyDescent="0.4">
      <c r="M514" s="36"/>
      <c r="N514" s="36"/>
      <c r="O514" s="36"/>
    </row>
    <row r="515" spans="13:15" x14ac:dyDescent="0.4">
      <c r="M515" s="36"/>
      <c r="N515" s="36"/>
      <c r="O515" s="36"/>
    </row>
    <row r="516" spans="13:15" x14ac:dyDescent="0.4">
      <c r="M516" s="36"/>
      <c r="N516" s="36"/>
      <c r="O516" s="36"/>
    </row>
    <row r="517" spans="13:15" x14ac:dyDescent="0.4">
      <c r="M517" s="36"/>
      <c r="N517" s="36"/>
      <c r="O517" s="36"/>
    </row>
    <row r="518" spans="13:15" x14ac:dyDescent="0.4">
      <c r="M518" s="36"/>
      <c r="N518" s="36"/>
      <c r="O518" s="36"/>
    </row>
    <row r="519" spans="13:15" x14ac:dyDescent="0.4">
      <c r="M519" s="36"/>
      <c r="N519" s="36"/>
      <c r="O519" s="36"/>
    </row>
    <row r="520" spans="13:15" x14ac:dyDescent="0.4">
      <c r="M520" s="36"/>
      <c r="N520" s="36"/>
      <c r="O520" s="36"/>
    </row>
    <row r="521" spans="13:15" x14ac:dyDescent="0.4">
      <c r="M521" s="36"/>
      <c r="N521" s="36"/>
      <c r="O521" s="36"/>
    </row>
    <row r="522" spans="13:15" x14ac:dyDescent="0.4">
      <c r="M522" s="36"/>
      <c r="N522" s="36"/>
      <c r="O522" s="36"/>
    </row>
    <row r="523" spans="13:15" x14ac:dyDescent="0.4">
      <c r="M523" s="36"/>
      <c r="N523" s="36"/>
      <c r="O523" s="36"/>
    </row>
    <row r="524" spans="13:15" x14ac:dyDescent="0.4">
      <c r="M524" s="36"/>
      <c r="N524" s="36"/>
      <c r="O524" s="36"/>
    </row>
    <row r="525" spans="13:15" x14ac:dyDescent="0.4">
      <c r="M525" s="36"/>
      <c r="N525" s="36"/>
      <c r="O525" s="36"/>
    </row>
    <row r="526" spans="13:15" x14ac:dyDescent="0.4">
      <c r="M526" s="36"/>
      <c r="N526" s="36"/>
      <c r="O526" s="36"/>
    </row>
    <row r="527" spans="13:15" x14ac:dyDescent="0.4">
      <c r="M527" s="36"/>
      <c r="N527" s="36"/>
      <c r="O527" s="36"/>
    </row>
    <row r="528" spans="13:15" x14ac:dyDescent="0.4">
      <c r="M528" s="36"/>
      <c r="N528" s="36"/>
      <c r="O528" s="36"/>
    </row>
    <row r="529" spans="13:15" x14ac:dyDescent="0.4">
      <c r="M529" s="36"/>
      <c r="N529" s="36"/>
      <c r="O529" s="36"/>
    </row>
    <row r="530" spans="13:15" x14ac:dyDescent="0.4">
      <c r="M530" s="36"/>
      <c r="N530" s="36"/>
      <c r="O530" s="36"/>
    </row>
    <row r="531" spans="13:15" x14ac:dyDescent="0.4">
      <c r="M531" s="36"/>
      <c r="N531" s="36"/>
      <c r="O531" s="36"/>
    </row>
    <row r="532" spans="13:15" x14ac:dyDescent="0.4">
      <c r="M532" s="36"/>
      <c r="N532" s="36"/>
      <c r="O532" s="36"/>
    </row>
    <row r="533" spans="13:15" x14ac:dyDescent="0.4">
      <c r="M533" s="36"/>
      <c r="N533" s="36"/>
      <c r="O533" s="36"/>
    </row>
    <row r="534" spans="13:15" x14ac:dyDescent="0.4">
      <c r="M534" s="36"/>
      <c r="N534" s="36"/>
      <c r="O534" s="36"/>
    </row>
    <row r="535" spans="13:15" x14ac:dyDescent="0.4">
      <c r="M535" s="36"/>
      <c r="N535" s="36"/>
      <c r="O535" s="36"/>
    </row>
    <row r="536" spans="13:15" x14ac:dyDescent="0.4">
      <c r="M536" s="36"/>
      <c r="N536" s="36"/>
      <c r="O536" s="36"/>
    </row>
    <row r="537" spans="13:15" x14ac:dyDescent="0.4">
      <c r="M537" s="36"/>
      <c r="N537" s="36"/>
      <c r="O537" s="36"/>
    </row>
    <row r="538" spans="13:15" x14ac:dyDescent="0.4">
      <c r="M538" s="36"/>
      <c r="N538" s="36"/>
      <c r="O538" s="36"/>
    </row>
    <row r="539" spans="13:15" x14ac:dyDescent="0.4">
      <c r="M539" s="36"/>
      <c r="N539" s="36"/>
      <c r="O539" s="36"/>
    </row>
    <row r="540" spans="13:15" x14ac:dyDescent="0.4">
      <c r="M540" s="36"/>
      <c r="N540" s="36"/>
      <c r="O540" s="36"/>
    </row>
    <row r="541" spans="13:15" x14ac:dyDescent="0.4">
      <c r="M541" s="36"/>
      <c r="N541" s="36"/>
      <c r="O541" s="36"/>
    </row>
    <row r="542" spans="13:15" x14ac:dyDescent="0.4">
      <c r="M542" s="36"/>
      <c r="N542" s="36"/>
      <c r="O542" s="36"/>
    </row>
    <row r="543" spans="13:15" x14ac:dyDescent="0.4">
      <c r="M543" s="36"/>
      <c r="N543" s="36"/>
      <c r="O543" s="36"/>
    </row>
    <row r="544" spans="13:15" x14ac:dyDescent="0.4">
      <c r="M544" s="36"/>
      <c r="N544" s="36"/>
      <c r="O544" s="36"/>
    </row>
    <row r="545" spans="13:15" x14ac:dyDescent="0.4">
      <c r="M545" s="36"/>
      <c r="N545" s="36"/>
      <c r="O545" s="36"/>
    </row>
    <row r="546" spans="13:15" x14ac:dyDescent="0.4">
      <c r="M546" s="36"/>
      <c r="N546" s="36"/>
      <c r="O546" s="36"/>
    </row>
    <row r="547" spans="13:15" x14ac:dyDescent="0.4">
      <c r="M547" s="36"/>
      <c r="N547" s="36"/>
      <c r="O547" s="36"/>
    </row>
    <row r="548" spans="13:15" x14ac:dyDescent="0.4">
      <c r="M548" s="36"/>
      <c r="N548" s="36"/>
      <c r="O548" s="36"/>
    </row>
    <row r="549" spans="13:15" x14ac:dyDescent="0.4">
      <c r="M549" s="36"/>
      <c r="N549" s="36"/>
      <c r="O549" s="36"/>
    </row>
    <row r="550" spans="13:15" x14ac:dyDescent="0.4">
      <c r="M550" s="36"/>
      <c r="N550" s="36"/>
      <c r="O550" s="36"/>
    </row>
    <row r="551" spans="13:15" x14ac:dyDescent="0.4">
      <c r="M551" s="36"/>
      <c r="N551" s="36"/>
      <c r="O551" s="36"/>
    </row>
    <row r="552" spans="13:15" x14ac:dyDescent="0.4">
      <c r="M552" s="36"/>
      <c r="N552" s="36"/>
      <c r="O552" s="36"/>
    </row>
    <row r="553" spans="13:15" x14ac:dyDescent="0.4">
      <c r="M553" s="36"/>
      <c r="N553" s="36"/>
      <c r="O553" s="36"/>
    </row>
    <row r="554" spans="13:15" x14ac:dyDescent="0.4">
      <c r="M554" s="36"/>
      <c r="N554" s="36"/>
      <c r="O554" s="36"/>
    </row>
    <row r="555" spans="13:15" x14ac:dyDescent="0.4">
      <c r="M555" s="36"/>
      <c r="N555" s="36"/>
      <c r="O555" s="36"/>
    </row>
    <row r="556" spans="13:15" x14ac:dyDescent="0.4">
      <c r="M556" s="36"/>
      <c r="N556" s="36"/>
      <c r="O556" s="36"/>
    </row>
    <row r="557" spans="13:15" x14ac:dyDescent="0.4">
      <c r="M557" s="36"/>
      <c r="N557" s="36"/>
      <c r="O557" s="36"/>
    </row>
    <row r="558" spans="13:15" x14ac:dyDescent="0.4">
      <c r="M558" s="36"/>
      <c r="N558" s="36"/>
      <c r="O558" s="36"/>
    </row>
    <row r="559" spans="13:15" x14ac:dyDescent="0.4">
      <c r="M559" s="36"/>
      <c r="N559" s="36"/>
      <c r="O559" s="36"/>
    </row>
    <row r="560" spans="13:15" x14ac:dyDescent="0.4">
      <c r="M560" s="36"/>
      <c r="N560" s="36"/>
      <c r="O560" s="36"/>
    </row>
    <row r="561" spans="13:15" x14ac:dyDescent="0.4">
      <c r="M561" s="36"/>
      <c r="N561" s="36"/>
      <c r="O561" s="36"/>
    </row>
    <row r="562" spans="13:15" x14ac:dyDescent="0.4">
      <c r="M562" s="36"/>
      <c r="N562" s="36"/>
      <c r="O562" s="36"/>
    </row>
    <row r="563" spans="13:15" x14ac:dyDescent="0.4">
      <c r="M563" s="36"/>
      <c r="N563" s="36"/>
      <c r="O563" s="36"/>
    </row>
    <row r="564" spans="13:15" x14ac:dyDescent="0.4">
      <c r="M564" s="36"/>
      <c r="N564" s="36"/>
      <c r="O564" s="36"/>
    </row>
    <row r="565" spans="13:15" x14ac:dyDescent="0.4">
      <c r="M565" s="36"/>
      <c r="N565" s="36"/>
      <c r="O565" s="36"/>
    </row>
    <row r="566" spans="13:15" x14ac:dyDescent="0.4">
      <c r="M566" s="36"/>
      <c r="N566" s="36"/>
      <c r="O566" s="36"/>
    </row>
    <row r="567" spans="13:15" x14ac:dyDescent="0.4">
      <c r="M567" s="36"/>
      <c r="N567" s="36"/>
      <c r="O567" s="36"/>
    </row>
    <row r="568" spans="13:15" x14ac:dyDescent="0.4">
      <c r="M568" s="36"/>
      <c r="N568" s="36"/>
      <c r="O568" s="36"/>
    </row>
    <row r="569" spans="13:15" x14ac:dyDescent="0.4">
      <c r="M569" s="36"/>
      <c r="N569" s="36"/>
      <c r="O569" s="36"/>
    </row>
    <row r="570" spans="13:15" x14ac:dyDescent="0.4">
      <c r="M570" s="36"/>
      <c r="N570" s="36"/>
      <c r="O570" s="36"/>
    </row>
    <row r="571" spans="13:15" x14ac:dyDescent="0.4">
      <c r="M571" s="36"/>
      <c r="N571" s="36"/>
      <c r="O571" s="36"/>
    </row>
    <row r="572" spans="13:15" x14ac:dyDescent="0.4">
      <c r="M572" s="36"/>
      <c r="N572" s="36"/>
      <c r="O572" s="36"/>
    </row>
    <row r="573" spans="13:15" x14ac:dyDescent="0.4">
      <c r="M573" s="36"/>
      <c r="N573" s="36"/>
      <c r="O573" s="36"/>
    </row>
    <row r="574" spans="13:15" x14ac:dyDescent="0.4">
      <c r="M574" s="36"/>
      <c r="N574" s="36"/>
      <c r="O574" s="36"/>
    </row>
    <row r="575" spans="13:15" x14ac:dyDescent="0.4">
      <c r="M575" s="36"/>
      <c r="N575" s="36"/>
      <c r="O575" s="36"/>
    </row>
    <row r="576" spans="13:15" x14ac:dyDescent="0.4">
      <c r="M576" s="36"/>
      <c r="N576" s="36"/>
      <c r="O576" s="36"/>
    </row>
    <row r="577" spans="13:15" x14ac:dyDescent="0.4">
      <c r="M577" s="36"/>
      <c r="N577" s="36"/>
      <c r="O577" s="36"/>
    </row>
    <row r="578" spans="13:15" x14ac:dyDescent="0.4">
      <c r="M578" s="36"/>
      <c r="N578" s="36"/>
      <c r="O578" s="36"/>
    </row>
    <row r="579" spans="13:15" x14ac:dyDescent="0.4">
      <c r="M579" s="36"/>
      <c r="N579" s="36"/>
      <c r="O579" s="36"/>
    </row>
    <row r="580" spans="13:15" x14ac:dyDescent="0.4">
      <c r="M580" s="36"/>
      <c r="N580" s="36"/>
      <c r="O580" s="36"/>
    </row>
    <row r="581" spans="13:15" x14ac:dyDescent="0.4">
      <c r="M581" s="36"/>
      <c r="N581" s="36"/>
      <c r="O581" s="36"/>
    </row>
    <row r="582" spans="13:15" x14ac:dyDescent="0.4">
      <c r="M582" s="36"/>
      <c r="N582" s="36"/>
      <c r="O582" s="36"/>
    </row>
    <row r="583" spans="13:15" x14ac:dyDescent="0.4">
      <c r="M583" s="36"/>
      <c r="N583" s="36"/>
      <c r="O583" s="36"/>
    </row>
    <row r="584" spans="13:15" x14ac:dyDescent="0.4">
      <c r="M584" s="36"/>
      <c r="N584" s="36"/>
      <c r="O584" s="36"/>
    </row>
    <row r="585" spans="13:15" x14ac:dyDescent="0.4">
      <c r="M585" s="36"/>
      <c r="N585" s="36"/>
      <c r="O585" s="36"/>
    </row>
    <row r="586" spans="13:15" x14ac:dyDescent="0.4">
      <c r="M586" s="36"/>
      <c r="N586" s="36"/>
      <c r="O586" s="36"/>
    </row>
    <row r="587" spans="13:15" x14ac:dyDescent="0.4">
      <c r="M587" s="36"/>
      <c r="N587" s="36"/>
      <c r="O587" s="36"/>
    </row>
    <row r="588" spans="13:15" x14ac:dyDescent="0.4">
      <c r="M588" s="36"/>
      <c r="N588" s="36"/>
      <c r="O588" s="36"/>
    </row>
    <row r="589" spans="13:15" x14ac:dyDescent="0.4">
      <c r="M589" s="36"/>
      <c r="N589" s="36"/>
      <c r="O589" s="36"/>
    </row>
    <row r="590" spans="13:15" x14ac:dyDescent="0.4">
      <c r="M590" s="36"/>
      <c r="N590" s="36"/>
      <c r="O590" s="36"/>
    </row>
    <row r="591" spans="13:15" x14ac:dyDescent="0.4">
      <c r="M591" s="36"/>
      <c r="N591" s="36"/>
      <c r="O591" s="36"/>
    </row>
    <row r="592" spans="13:15" x14ac:dyDescent="0.4">
      <c r="M592" s="36"/>
      <c r="N592" s="36"/>
      <c r="O592" s="36"/>
    </row>
    <row r="593" spans="13:15" x14ac:dyDescent="0.4">
      <c r="M593" s="36"/>
      <c r="N593" s="36"/>
      <c r="O593" s="36"/>
    </row>
    <row r="594" spans="13:15" x14ac:dyDescent="0.4">
      <c r="M594" s="36"/>
      <c r="N594" s="36"/>
      <c r="O594" s="36"/>
    </row>
    <row r="595" spans="13:15" x14ac:dyDescent="0.4">
      <c r="M595" s="36"/>
      <c r="N595" s="36"/>
      <c r="O595" s="36"/>
    </row>
    <row r="596" spans="13:15" x14ac:dyDescent="0.4">
      <c r="M596" s="36"/>
      <c r="N596" s="36"/>
      <c r="O596" s="36"/>
    </row>
    <row r="597" spans="13:15" x14ac:dyDescent="0.4">
      <c r="M597" s="36"/>
      <c r="N597" s="36"/>
      <c r="O597" s="36"/>
    </row>
    <row r="598" spans="13:15" x14ac:dyDescent="0.4">
      <c r="M598" s="36"/>
      <c r="N598" s="36"/>
      <c r="O598" s="36"/>
    </row>
    <row r="599" spans="13:15" x14ac:dyDescent="0.4">
      <c r="M599" s="36"/>
      <c r="N599" s="36"/>
      <c r="O599" s="36"/>
    </row>
    <row r="600" spans="13:15" x14ac:dyDescent="0.4">
      <c r="M600" s="36"/>
      <c r="N600" s="36"/>
      <c r="O600" s="36"/>
    </row>
    <row r="601" spans="13:15" x14ac:dyDescent="0.4">
      <c r="M601" s="36"/>
      <c r="N601" s="36"/>
      <c r="O601" s="36"/>
    </row>
    <row r="602" spans="13:15" x14ac:dyDescent="0.4">
      <c r="M602" s="36"/>
      <c r="N602" s="36"/>
      <c r="O602" s="36"/>
    </row>
    <row r="603" spans="13:15" x14ac:dyDescent="0.4">
      <c r="M603" s="36"/>
      <c r="N603" s="36"/>
      <c r="O603" s="36"/>
    </row>
    <row r="604" spans="13:15" x14ac:dyDescent="0.4">
      <c r="M604" s="36"/>
      <c r="N604" s="36"/>
      <c r="O604" s="36"/>
    </row>
    <row r="605" spans="13:15" x14ac:dyDescent="0.4">
      <c r="M605" s="36"/>
      <c r="N605" s="36"/>
      <c r="O605" s="36"/>
    </row>
    <row r="606" spans="13:15" x14ac:dyDescent="0.4">
      <c r="M606" s="36"/>
      <c r="N606" s="36"/>
      <c r="O606" s="36"/>
    </row>
    <row r="607" spans="13:15" x14ac:dyDescent="0.4">
      <c r="M607" s="36"/>
      <c r="N607" s="36"/>
      <c r="O607" s="36"/>
    </row>
    <row r="608" spans="13:15" x14ac:dyDescent="0.4">
      <c r="M608" s="36"/>
      <c r="N608" s="36"/>
      <c r="O608" s="36"/>
    </row>
    <row r="609" spans="13:15" x14ac:dyDescent="0.4">
      <c r="M609" s="36"/>
      <c r="N609" s="36"/>
      <c r="O609" s="36"/>
    </row>
    <row r="610" spans="13:15" x14ac:dyDescent="0.4">
      <c r="M610" s="36"/>
      <c r="N610" s="36"/>
      <c r="O610" s="36"/>
    </row>
    <row r="611" spans="13:15" x14ac:dyDescent="0.4">
      <c r="M611" s="36"/>
      <c r="N611" s="36"/>
      <c r="O611" s="36"/>
    </row>
    <row r="612" spans="13:15" x14ac:dyDescent="0.4">
      <c r="M612" s="36"/>
      <c r="N612" s="36"/>
      <c r="O612" s="36"/>
    </row>
    <row r="613" spans="13:15" x14ac:dyDescent="0.4">
      <c r="M613" s="36"/>
      <c r="N613" s="36"/>
      <c r="O613" s="36"/>
    </row>
    <row r="614" spans="13:15" x14ac:dyDescent="0.4">
      <c r="M614" s="36"/>
      <c r="N614" s="36"/>
      <c r="O614" s="36"/>
    </row>
    <row r="615" spans="13:15" x14ac:dyDescent="0.4">
      <c r="M615" s="36"/>
      <c r="N615" s="36"/>
      <c r="O615" s="36"/>
    </row>
    <row r="616" spans="13:15" x14ac:dyDescent="0.4">
      <c r="M616" s="36"/>
      <c r="N616" s="36"/>
      <c r="O616" s="36"/>
    </row>
    <row r="617" spans="13:15" x14ac:dyDescent="0.4">
      <c r="M617" s="36"/>
      <c r="N617" s="36"/>
      <c r="O617" s="36"/>
    </row>
    <row r="618" spans="13:15" x14ac:dyDescent="0.4">
      <c r="M618" s="36"/>
      <c r="N618" s="36"/>
      <c r="O618" s="36"/>
    </row>
    <row r="619" spans="13:15" x14ac:dyDescent="0.4">
      <c r="M619" s="36"/>
      <c r="N619" s="36"/>
      <c r="O619" s="36"/>
    </row>
    <row r="620" spans="13:15" x14ac:dyDescent="0.4">
      <c r="M620" s="36"/>
      <c r="N620" s="36"/>
      <c r="O620" s="36"/>
    </row>
    <row r="621" spans="13:15" x14ac:dyDescent="0.4">
      <c r="M621" s="36"/>
      <c r="N621" s="36"/>
      <c r="O621" s="36"/>
    </row>
    <row r="622" spans="13:15" x14ac:dyDescent="0.4">
      <c r="M622" s="36"/>
      <c r="N622" s="36"/>
      <c r="O622" s="36"/>
    </row>
    <row r="623" spans="13:15" x14ac:dyDescent="0.4">
      <c r="M623" s="36"/>
      <c r="N623" s="36"/>
      <c r="O623" s="36"/>
    </row>
    <row r="624" spans="13:15" x14ac:dyDescent="0.4">
      <c r="M624" s="36"/>
      <c r="N624" s="36"/>
      <c r="O624" s="36"/>
    </row>
    <row r="625" spans="13:15" x14ac:dyDescent="0.4">
      <c r="M625" s="36"/>
      <c r="N625" s="36"/>
      <c r="O625" s="36"/>
    </row>
    <row r="626" spans="13:15" x14ac:dyDescent="0.4">
      <c r="M626" s="36"/>
      <c r="N626" s="36"/>
      <c r="O626" s="36"/>
    </row>
    <row r="627" spans="13:15" x14ac:dyDescent="0.4">
      <c r="M627" s="36"/>
      <c r="N627" s="36"/>
      <c r="O627" s="36"/>
    </row>
    <row r="628" spans="13:15" x14ac:dyDescent="0.4">
      <c r="M628" s="36"/>
      <c r="N628" s="36"/>
      <c r="O628" s="36"/>
    </row>
    <row r="629" spans="13:15" x14ac:dyDescent="0.4">
      <c r="M629" s="36"/>
      <c r="N629" s="36"/>
      <c r="O629" s="36"/>
    </row>
    <row r="630" spans="13:15" x14ac:dyDescent="0.4">
      <c r="M630" s="36"/>
      <c r="N630" s="36"/>
      <c r="O630" s="36"/>
    </row>
    <row r="631" spans="13:15" x14ac:dyDescent="0.4">
      <c r="M631" s="36"/>
      <c r="N631" s="36"/>
      <c r="O631" s="36"/>
    </row>
    <row r="632" spans="13:15" x14ac:dyDescent="0.4">
      <c r="M632" s="36"/>
      <c r="N632" s="36"/>
      <c r="O632" s="36"/>
    </row>
    <row r="633" spans="13:15" x14ac:dyDescent="0.4">
      <c r="M633" s="36"/>
      <c r="N633" s="36"/>
      <c r="O633" s="36"/>
    </row>
    <row r="634" spans="13:15" x14ac:dyDescent="0.4">
      <c r="M634" s="36"/>
      <c r="N634" s="36"/>
      <c r="O634" s="36"/>
    </row>
    <row r="635" spans="13:15" x14ac:dyDescent="0.4">
      <c r="M635" s="36"/>
      <c r="N635" s="36"/>
      <c r="O635" s="36"/>
    </row>
    <row r="636" spans="13:15" x14ac:dyDescent="0.4">
      <c r="M636" s="36"/>
      <c r="N636" s="36"/>
      <c r="O636" s="36"/>
    </row>
    <row r="637" spans="13:15" x14ac:dyDescent="0.4">
      <c r="M637" s="36"/>
      <c r="N637" s="36"/>
      <c r="O637" s="36"/>
    </row>
    <row r="638" spans="13:15" x14ac:dyDescent="0.4">
      <c r="M638" s="36"/>
      <c r="N638" s="36"/>
      <c r="O638" s="36"/>
    </row>
    <row r="639" spans="13:15" x14ac:dyDescent="0.4">
      <c r="M639" s="36"/>
      <c r="N639" s="36"/>
      <c r="O639" s="36"/>
    </row>
    <row r="640" spans="13:15" x14ac:dyDescent="0.4">
      <c r="M640" s="36"/>
      <c r="N640" s="36"/>
      <c r="O640" s="36"/>
    </row>
    <row r="641" spans="13:15" x14ac:dyDescent="0.4">
      <c r="M641" s="36"/>
      <c r="N641" s="36"/>
      <c r="O641" s="36"/>
    </row>
    <row r="642" spans="13:15" x14ac:dyDescent="0.4">
      <c r="M642" s="36"/>
      <c r="N642" s="36"/>
      <c r="O642" s="36"/>
    </row>
    <row r="643" spans="13:15" x14ac:dyDescent="0.4">
      <c r="M643" s="36"/>
      <c r="N643" s="36"/>
      <c r="O643" s="36"/>
    </row>
    <row r="644" spans="13:15" x14ac:dyDescent="0.4">
      <c r="M644" s="36"/>
      <c r="N644" s="36"/>
      <c r="O644" s="36"/>
    </row>
    <row r="645" spans="13:15" x14ac:dyDescent="0.4">
      <c r="M645" s="36"/>
      <c r="N645" s="36"/>
      <c r="O645" s="36"/>
    </row>
    <row r="646" spans="13:15" x14ac:dyDescent="0.4">
      <c r="M646" s="36"/>
      <c r="N646" s="36"/>
      <c r="O646" s="36"/>
    </row>
    <row r="647" spans="13:15" x14ac:dyDescent="0.4">
      <c r="M647" s="36"/>
      <c r="N647" s="36"/>
      <c r="O647" s="36"/>
    </row>
    <row r="648" spans="13:15" x14ac:dyDescent="0.4">
      <c r="M648" s="36"/>
      <c r="N648" s="36"/>
      <c r="O648" s="36"/>
    </row>
    <row r="649" spans="13:15" x14ac:dyDescent="0.4">
      <c r="M649" s="36"/>
      <c r="N649" s="36"/>
      <c r="O649" s="36"/>
    </row>
    <row r="650" spans="13:15" x14ac:dyDescent="0.4">
      <c r="M650" s="36"/>
      <c r="N650" s="36"/>
      <c r="O650" s="36"/>
    </row>
    <row r="651" spans="13:15" x14ac:dyDescent="0.4">
      <c r="M651" s="36"/>
      <c r="N651" s="36"/>
      <c r="O651" s="36"/>
    </row>
    <row r="652" spans="13:15" x14ac:dyDescent="0.4">
      <c r="M652" s="36"/>
      <c r="N652" s="36"/>
      <c r="O652" s="36"/>
    </row>
    <row r="653" spans="13:15" x14ac:dyDescent="0.4">
      <c r="M653" s="36"/>
      <c r="N653" s="36"/>
      <c r="O653" s="36"/>
    </row>
    <row r="654" spans="13:15" x14ac:dyDescent="0.4">
      <c r="M654" s="36"/>
      <c r="N654" s="36"/>
      <c r="O654" s="36"/>
    </row>
    <row r="655" spans="13:15" x14ac:dyDescent="0.4">
      <c r="M655" s="36"/>
      <c r="N655" s="36"/>
      <c r="O655" s="36"/>
    </row>
    <row r="656" spans="13:15" x14ac:dyDescent="0.4">
      <c r="M656" s="36"/>
      <c r="N656" s="36"/>
      <c r="O656" s="36"/>
    </row>
    <row r="657" spans="13:15" x14ac:dyDescent="0.4">
      <c r="M657" s="36"/>
      <c r="N657" s="36"/>
      <c r="O657" s="36"/>
    </row>
    <row r="658" spans="13:15" x14ac:dyDescent="0.4">
      <c r="M658" s="36"/>
      <c r="N658" s="36"/>
      <c r="O658" s="36"/>
    </row>
    <row r="659" spans="13:15" x14ac:dyDescent="0.4">
      <c r="M659" s="36"/>
      <c r="N659" s="36"/>
      <c r="O659" s="36"/>
    </row>
    <row r="660" spans="13:15" x14ac:dyDescent="0.4">
      <c r="M660" s="36"/>
      <c r="N660" s="36"/>
      <c r="O660" s="36"/>
    </row>
    <row r="661" spans="13:15" x14ac:dyDescent="0.4">
      <c r="M661" s="36"/>
      <c r="N661" s="36"/>
      <c r="O661" s="36"/>
    </row>
    <row r="662" spans="13:15" x14ac:dyDescent="0.4">
      <c r="M662" s="36"/>
      <c r="N662" s="36"/>
      <c r="O662" s="36"/>
    </row>
    <row r="663" spans="13:15" x14ac:dyDescent="0.4">
      <c r="M663" s="36"/>
      <c r="N663" s="36"/>
      <c r="O663" s="36"/>
    </row>
    <row r="664" spans="13:15" x14ac:dyDescent="0.4">
      <c r="M664" s="36"/>
      <c r="N664" s="36"/>
      <c r="O664" s="36"/>
    </row>
    <row r="665" spans="13:15" x14ac:dyDescent="0.4">
      <c r="M665" s="36"/>
      <c r="N665" s="36"/>
      <c r="O665" s="36"/>
    </row>
    <row r="666" spans="13:15" x14ac:dyDescent="0.4">
      <c r="M666" s="36"/>
      <c r="N666" s="36"/>
      <c r="O666" s="36"/>
    </row>
    <row r="667" spans="13:15" x14ac:dyDescent="0.4">
      <c r="M667" s="36"/>
      <c r="N667" s="36"/>
      <c r="O667" s="36"/>
    </row>
    <row r="668" spans="13:15" x14ac:dyDescent="0.4">
      <c r="M668" s="36"/>
      <c r="N668" s="36"/>
      <c r="O668" s="36"/>
    </row>
    <row r="669" spans="13:15" x14ac:dyDescent="0.4">
      <c r="M669" s="36"/>
      <c r="N669" s="36"/>
      <c r="O669" s="36"/>
    </row>
    <row r="670" spans="13:15" x14ac:dyDescent="0.4">
      <c r="M670" s="36"/>
      <c r="N670" s="36"/>
      <c r="O670" s="36"/>
    </row>
    <row r="671" spans="13:15" x14ac:dyDescent="0.4">
      <c r="M671" s="36"/>
      <c r="N671" s="36"/>
      <c r="O671" s="36"/>
    </row>
    <row r="672" spans="13:15" x14ac:dyDescent="0.4">
      <c r="M672" s="36"/>
      <c r="N672" s="36"/>
      <c r="O672" s="36"/>
    </row>
    <row r="673" spans="13:15" x14ac:dyDescent="0.4">
      <c r="M673" s="36"/>
      <c r="N673" s="36"/>
      <c r="O673" s="36"/>
    </row>
    <row r="674" spans="13:15" x14ac:dyDescent="0.4">
      <c r="M674" s="36"/>
      <c r="N674" s="36"/>
      <c r="O674" s="36"/>
    </row>
    <row r="675" spans="13:15" x14ac:dyDescent="0.4">
      <c r="M675" s="36"/>
      <c r="N675" s="36"/>
      <c r="O675" s="36"/>
    </row>
    <row r="676" spans="13:15" x14ac:dyDescent="0.4">
      <c r="M676" s="36"/>
      <c r="N676" s="36"/>
      <c r="O676" s="36"/>
    </row>
    <row r="677" spans="13:15" x14ac:dyDescent="0.4">
      <c r="M677" s="36"/>
      <c r="N677" s="36"/>
      <c r="O677" s="36"/>
    </row>
    <row r="678" spans="13:15" x14ac:dyDescent="0.4">
      <c r="M678" s="36"/>
      <c r="N678" s="36"/>
      <c r="O678" s="36"/>
    </row>
    <row r="679" spans="13:15" x14ac:dyDescent="0.4">
      <c r="M679" s="36"/>
      <c r="N679" s="36"/>
      <c r="O679" s="36"/>
    </row>
    <row r="680" spans="13:15" x14ac:dyDescent="0.4">
      <c r="M680" s="36"/>
      <c r="N680" s="36"/>
      <c r="O680" s="36"/>
    </row>
    <row r="681" spans="13:15" x14ac:dyDescent="0.4">
      <c r="M681" s="36"/>
      <c r="N681" s="36"/>
      <c r="O681" s="36"/>
    </row>
    <row r="682" spans="13:15" x14ac:dyDescent="0.4">
      <c r="M682" s="36"/>
      <c r="N682" s="36"/>
      <c r="O682" s="36"/>
    </row>
    <row r="683" spans="13:15" x14ac:dyDescent="0.4">
      <c r="M683" s="36"/>
      <c r="N683" s="36"/>
      <c r="O683" s="36"/>
    </row>
    <row r="684" spans="13:15" x14ac:dyDescent="0.4">
      <c r="M684" s="36"/>
      <c r="N684" s="36"/>
      <c r="O684" s="36"/>
    </row>
    <row r="685" spans="13:15" x14ac:dyDescent="0.4">
      <c r="M685" s="36"/>
      <c r="N685" s="36"/>
      <c r="O685" s="36"/>
    </row>
    <row r="686" spans="13:15" x14ac:dyDescent="0.4">
      <c r="M686" s="36"/>
      <c r="N686" s="36"/>
      <c r="O686" s="36"/>
    </row>
    <row r="687" spans="13:15" x14ac:dyDescent="0.4">
      <c r="M687" s="36"/>
      <c r="N687" s="36"/>
      <c r="O687" s="36"/>
    </row>
    <row r="688" spans="13:15" x14ac:dyDescent="0.4">
      <c r="M688" s="36"/>
      <c r="N688" s="36"/>
      <c r="O688" s="36"/>
    </row>
    <row r="689" spans="13:15" x14ac:dyDescent="0.4">
      <c r="M689" s="36"/>
      <c r="N689" s="36"/>
      <c r="O689" s="36"/>
    </row>
    <row r="690" spans="13:15" x14ac:dyDescent="0.4">
      <c r="M690" s="36"/>
      <c r="N690" s="36"/>
      <c r="O690" s="36"/>
    </row>
    <row r="691" spans="13:15" x14ac:dyDescent="0.4">
      <c r="M691" s="36"/>
      <c r="N691" s="36"/>
      <c r="O691" s="36"/>
    </row>
    <row r="692" spans="13:15" x14ac:dyDescent="0.4">
      <c r="M692" s="36"/>
      <c r="N692" s="36"/>
      <c r="O692" s="36"/>
    </row>
    <row r="693" spans="13:15" x14ac:dyDescent="0.4">
      <c r="M693" s="36"/>
      <c r="N693" s="36"/>
      <c r="O693" s="36"/>
    </row>
    <row r="694" spans="13:15" x14ac:dyDescent="0.4">
      <c r="M694" s="36"/>
      <c r="N694" s="36"/>
      <c r="O694" s="36"/>
    </row>
    <row r="695" spans="13:15" x14ac:dyDescent="0.4">
      <c r="M695" s="36"/>
      <c r="N695" s="36"/>
      <c r="O695" s="36"/>
    </row>
    <row r="696" spans="13:15" x14ac:dyDescent="0.4">
      <c r="M696" s="36"/>
      <c r="N696" s="36"/>
      <c r="O696" s="36"/>
    </row>
    <row r="697" spans="13:15" x14ac:dyDescent="0.4">
      <c r="M697" s="36"/>
      <c r="N697" s="36"/>
      <c r="O697" s="36"/>
    </row>
    <row r="698" spans="13:15" x14ac:dyDescent="0.4">
      <c r="M698" s="36"/>
      <c r="N698" s="36"/>
      <c r="O698" s="36"/>
    </row>
    <row r="699" spans="13:15" x14ac:dyDescent="0.4">
      <c r="M699" s="36"/>
      <c r="N699" s="36"/>
      <c r="O699" s="36"/>
    </row>
    <row r="700" spans="13:15" x14ac:dyDescent="0.4">
      <c r="M700" s="36"/>
      <c r="N700" s="36"/>
      <c r="O700" s="36"/>
    </row>
    <row r="701" spans="13:15" x14ac:dyDescent="0.4">
      <c r="M701" s="36"/>
      <c r="N701" s="36"/>
      <c r="O701" s="36"/>
    </row>
    <row r="702" spans="13:15" x14ac:dyDescent="0.4">
      <c r="M702" s="36"/>
      <c r="N702" s="36"/>
      <c r="O702" s="36"/>
    </row>
    <row r="703" spans="13:15" x14ac:dyDescent="0.4">
      <c r="M703" s="36"/>
      <c r="N703" s="36"/>
      <c r="O703" s="36"/>
    </row>
    <row r="704" spans="13:15" x14ac:dyDescent="0.4">
      <c r="M704" s="36"/>
      <c r="N704" s="36"/>
      <c r="O704" s="36"/>
    </row>
    <row r="705" spans="13:15" x14ac:dyDescent="0.4">
      <c r="M705" s="36"/>
      <c r="N705" s="36"/>
      <c r="O705" s="36"/>
    </row>
    <row r="706" spans="13:15" x14ac:dyDescent="0.4">
      <c r="M706" s="36"/>
      <c r="N706" s="36"/>
      <c r="O706" s="36"/>
    </row>
    <row r="707" spans="13:15" x14ac:dyDescent="0.4">
      <c r="M707" s="36"/>
      <c r="N707" s="36"/>
      <c r="O707" s="36"/>
    </row>
    <row r="708" spans="13:15" x14ac:dyDescent="0.4">
      <c r="M708" s="36"/>
      <c r="N708" s="36"/>
      <c r="O708" s="36"/>
    </row>
    <row r="709" spans="13:15" x14ac:dyDescent="0.4">
      <c r="M709" s="36"/>
      <c r="N709" s="36"/>
      <c r="O709" s="36"/>
    </row>
    <row r="710" spans="13:15" x14ac:dyDescent="0.4">
      <c r="M710" s="36"/>
      <c r="N710" s="36"/>
      <c r="O710" s="36"/>
    </row>
    <row r="711" spans="13:15" x14ac:dyDescent="0.4">
      <c r="M711" s="36"/>
      <c r="N711" s="36"/>
      <c r="O711" s="36"/>
    </row>
    <row r="712" spans="13:15" x14ac:dyDescent="0.4">
      <c r="M712" s="36"/>
      <c r="N712" s="36"/>
      <c r="O712" s="36"/>
    </row>
    <row r="713" spans="13:15" x14ac:dyDescent="0.4">
      <c r="M713" s="36"/>
      <c r="N713" s="36"/>
      <c r="O713" s="36"/>
    </row>
    <row r="714" spans="13:15" x14ac:dyDescent="0.4">
      <c r="M714" s="36"/>
      <c r="N714" s="36"/>
      <c r="O714" s="36"/>
    </row>
    <row r="715" spans="13:15" x14ac:dyDescent="0.4">
      <c r="M715" s="36"/>
      <c r="N715" s="36"/>
      <c r="O715" s="36"/>
    </row>
    <row r="716" spans="13:15" x14ac:dyDescent="0.4">
      <c r="M716" s="36"/>
      <c r="N716" s="36"/>
      <c r="O716" s="36"/>
    </row>
    <row r="717" spans="13:15" x14ac:dyDescent="0.4">
      <c r="M717" s="36"/>
      <c r="N717" s="36"/>
      <c r="O717" s="36"/>
    </row>
    <row r="718" spans="13:15" x14ac:dyDescent="0.4">
      <c r="M718" s="36"/>
      <c r="N718" s="36"/>
      <c r="O718" s="36"/>
    </row>
    <row r="719" spans="13:15" x14ac:dyDescent="0.4">
      <c r="M719" s="36"/>
      <c r="N719" s="36"/>
      <c r="O719" s="36"/>
    </row>
    <row r="720" spans="13:15" x14ac:dyDescent="0.4">
      <c r="M720" s="36"/>
      <c r="N720" s="36"/>
      <c r="O720" s="36"/>
    </row>
    <row r="721" spans="13:15" x14ac:dyDescent="0.4">
      <c r="M721" s="36"/>
      <c r="N721" s="36"/>
      <c r="O721" s="36"/>
    </row>
    <row r="722" spans="13:15" x14ac:dyDescent="0.4">
      <c r="M722" s="36"/>
      <c r="N722" s="36"/>
      <c r="O722" s="36"/>
    </row>
    <row r="723" spans="13:15" x14ac:dyDescent="0.4">
      <c r="M723" s="36"/>
      <c r="N723" s="36"/>
      <c r="O723" s="36"/>
    </row>
    <row r="724" spans="13:15" x14ac:dyDescent="0.4">
      <c r="M724" s="36"/>
      <c r="N724" s="36"/>
      <c r="O724" s="36"/>
    </row>
    <row r="725" spans="13:15" x14ac:dyDescent="0.4">
      <c r="M725" s="36"/>
      <c r="N725" s="36"/>
      <c r="O725" s="36"/>
    </row>
    <row r="726" spans="13:15" x14ac:dyDescent="0.4">
      <c r="M726" s="36"/>
      <c r="N726" s="36"/>
      <c r="O726" s="36"/>
    </row>
    <row r="727" spans="13:15" x14ac:dyDescent="0.4">
      <c r="M727" s="36"/>
      <c r="N727" s="36"/>
      <c r="O727" s="36"/>
    </row>
    <row r="728" spans="13:15" x14ac:dyDescent="0.4">
      <c r="M728" s="36"/>
      <c r="N728" s="36"/>
      <c r="O728" s="36"/>
    </row>
    <row r="729" spans="13:15" x14ac:dyDescent="0.4">
      <c r="M729" s="36"/>
      <c r="N729" s="36"/>
      <c r="O729" s="36"/>
    </row>
    <row r="730" spans="13:15" x14ac:dyDescent="0.4">
      <c r="M730" s="36"/>
      <c r="N730" s="36"/>
      <c r="O730" s="36"/>
    </row>
    <row r="731" spans="13:15" x14ac:dyDescent="0.4">
      <c r="M731" s="36"/>
      <c r="N731" s="36"/>
      <c r="O731" s="36"/>
    </row>
    <row r="732" spans="13:15" x14ac:dyDescent="0.4">
      <c r="M732" s="36"/>
      <c r="N732" s="36"/>
      <c r="O732" s="36"/>
    </row>
    <row r="733" spans="13:15" x14ac:dyDescent="0.4">
      <c r="M733" s="36"/>
      <c r="N733" s="36"/>
      <c r="O733" s="36"/>
    </row>
    <row r="734" spans="13:15" x14ac:dyDescent="0.4">
      <c r="M734" s="36"/>
      <c r="N734" s="36"/>
      <c r="O734" s="36"/>
    </row>
    <row r="735" spans="13:15" x14ac:dyDescent="0.4">
      <c r="M735" s="36"/>
      <c r="N735" s="36"/>
      <c r="O735" s="36"/>
    </row>
    <row r="736" spans="13:15" x14ac:dyDescent="0.4">
      <c r="M736" s="36"/>
      <c r="N736" s="36"/>
      <c r="O736" s="36"/>
    </row>
    <row r="737" spans="13:15" x14ac:dyDescent="0.4">
      <c r="M737" s="36"/>
      <c r="N737" s="36"/>
      <c r="O737" s="36"/>
    </row>
    <row r="738" spans="13:15" x14ac:dyDescent="0.4">
      <c r="M738" s="36"/>
      <c r="N738" s="36"/>
      <c r="O738" s="36"/>
    </row>
    <row r="739" spans="13:15" x14ac:dyDescent="0.4">
      <c r="M739" s="36"/>
      <c r="N739" s="36"/>
      <c r="O739" s="36"/>
    </row>
    <row r="740" spans="13:15" x14ac:dyDescent="0.4">
      <c r="M740" s="36"/>
      <c r="N740" s="36"/>
      <c r="O740" s="36"/>
    </row>
    <row r="741" spans="13:15" x14ac:dyDescent="0.4">
      <c r="M741" s="36"/>
      <c r="N741" s="36"/>
      <c r="O741" s="36"/>
    </row>
    <row r="742" spans="13:15" x14ac:dyDescent="0.4">
      <c r="M742" s="36"/>
      <c r="N742" s="36"/>
      <c r="O742" s="36"/>
    </row>
    <row r="743" spans="13:15" x14ac:dyDescent="0.4">
      <c r="M743" s="36"/>
      <c r="N743" s="36"/>
      <c r="O743" s="36"/>
    </row>
    <row r="744" spans="13:15" x14ac:dyDescent="0.4">
      <c r="M744" s="36"/>
      <c r="N744" s="36"/>
      <c r="O744" s="36"/>
    </row>
    <row r="745" spans="13:15" x14ac:dyDescent="0.4">
      <c r="M745" s="36"/>
      <c r="N745" s="36"/>
      <c r="O745" s="36"/>
    </row>
    <row r="746" spans="13:15" x14ac:dyDescent="0.4">
      <c r="M746" s="36"/>
      <c r="N746" s="36"/>
      <c r="O746" s="36"/>
    </row>
    <row r="747" spans="13:15" x14ac:dyDescent="0.4">
      <c r="M747" s="36"/>
      <c r="N747" s="36"/>
      <c r="O747" s="36"/>
    </row>
    <row r="748" spans="13:15" x14ac:dyDescent="0.4">
      <c r="M748" s="36"/>
      <c r="N748" s="36"/>
      <c r="O748" s="36"/>
    </row>
    <row r="749" spans="13:15" x14ac:dyDescent="0.4">
      <c r="M749" s="36"/>
      <c r="N749" s="36"/>
      <c r="O749" s="36"/>
    </row>
    <row r="750" spans="13:15" x14ac:dyDescent="0.4">
      <c r="M750" s="36"/>
      <c r="N750" s="36"/>
      <c r="O750" s="36"/>
    </row>
    <row r="751" spans="13:15" x14ac:dyDescent="0.4">
      <c r="M751" s="36"/>
      <c r="N751" s="36"/>
      <c r="O751" s="36"/>
    </row>
    <row r="752" spans="13:15" x14ac:dyDescent="0.4">
      <c r="M752" s="36"/>
      <c r="N752" s="36"/>
      <c r="O752" s="36"/>
    </row>
    <row r="753" spans="13:15" x14ac:dyDescent="0.4">
      <c r="M753" s="36"/>
      <c r="N753" s="36"/>
      <c r="O753" s="36"/>
    </row>
    <row r="754" spans="13:15" x14ac:dyDescent="0.4">
      <c r="M754" s="36"/>
      <c r="N754" s="36"/>
      <c r="O754" s="36"/>
    </row>
    <row r="755" spans="13:15" x14ac:dyDescent="0.4">
      <c r="M755" s="36"/>
      <c r="N755" s="36"/>
      <c r="O755" s="36"/>
    </row>
    <row r="756" spans="13:15" x14ac:dyDescent="0.4">
      <c r="M756" s="36"/>
      <c r="N756" s="36"/>
      <c r="O756" s="36"/>
    </row>
    <row r="757" spans="13:15" x14ac:dyDescent="0.4">
      <c r="M757" s="36"/>
      <c r="N757" s="36"/>
      <c r="O757" s="36"/>
    </row>
    <row r="758" spans="13:15" x14ac:dyDescent="0.4">
      <c r="M758" s="36"/>
      <c r="N758" s="36"/>
      <c r="O758" s="36"/>
    </row>
    <row r="759" spans="13:15" x14ac:dyDescent="0.4">
      <c r="M759" s="36"/>
      <c r="N759" s="36"/>
      <c r="O759" s="36"/>
    </row>
    <row r="760" spans="13:15" x14ac:dyDescent="0.4">
      <c r="M760" s="36"/>
      <c r="N760" s="36"/>
      <c r="O760" s="36"/>
    </row>
    <row r="761" spans="13:15" x14ac:dyDescent="0.4">
      <c r="M761" s="36"/>
      <c r="N761" s="36"/>
      <c r="O761" s="36"/>
    </row>
    <row r="762" spans="13:15" x14ac:dyDescent="0.4">
      <c r="M762" s="36"/>
      <c r="N762" s="36"/>
      <c r="O762" s="36"/>
    </row>
    <row r="763" spans="13:15" x14ac:dyDescent="0.4">
      <c r="M763" s="36"/>
      <c r="N763" s="36"/>
      <c r="O763" s="36"/>
    </row>
    <row r="764" spans="13:15" x14ac:dyDescent="0.4">
      <c r="M764" s="36"/>
      <c r="N764" s="36"/>
      <c r="O764" s="36"/>
    </row>
    <row r="765" spans="13:15" x14ac:dyDescent="0.4">
      <c r="M765" s="36"/>
      <c r="N765" s="36"/>
      <c r="O765" s="36"/>
    </row>
    <row r="766" spans="13:15" x14ac:dyDescent="0.4">
      <c r="M766" s="36"/>
      <c r="N766" s="36"/>
      <c r="O766" s="36"/>
    </row>
    <row r="767" spans="13:15" x14ac:dyDescent="0.4">
      <c r="M767" s="36"/>
      <c r="N767" s="36"/>
      <c r="O767" s="36"/>
    </row>
    <row r="768" spans="13:15" x14ac:dyDescent="0.4">
      <c r="M768" s="36"/>
      <c r="N768" s="36"/>
      <c r="O768" s="36"/>
    </row>
    <row r="769" spans="13:15" x14ac:dyDescent="0.4">
      <c r="M769" s="36"/>
      <c r="N769" s="36"/>
      <c r="O769" s="36"/>
    </row>
    <row r="770" spans="13:15" x14ac:dyDescent="0.4">
      <c r="M770" s="36"/>
      <c r="N770" s="36"/>
      <c r="O770" s="36"/>
    </row>
    <row r="771" spans="13:15" x14ac:dyDescent="0.4">
      <c r="M771" s="36"/>
      <c r="N771" s="36"/>
      <c r="O771" s="36"/>
    </row>
    <row r="772" spans="13:15" x14ac:dyDescent="0.4">
      <c r="M772" s="36"/>
      <c r="N772" s="36"/>
      <c r="O772" s="36"/>
    </row>
    <row r="773" spans="13:15" x14ac:dyDescent="0.4">
      <c r="M773" s="36"/>
      <c r="N773" s="36"/>
      <c r="O773" s="36"/>
    </row>
    <row r="774" spans="13:15" x14ac:dyDescent="0.4">
      <c r="M774" s="36"/>
      <c r="N774" s="36"/>
      <c r="O774" s="36"/>
    </row>
    <row r="775" spans="13:15" x14ac:dyDescent="0.4">
      <c r="M775" s="36"/>
      <c r="N775" s="36"/>
      <c r="O775" s="36"/>
    </row>
    <row r="776" spans="13:15" x14ac:dyDescent="0.4">
      <c r="M776" s="36"/>
      <c r="N776" s="36"/>
      <c r="O776" s="36"/>
    </row>
    <row r="777" spans="13:15" x14ac:dyDescent="0.4">
      <c r="M777" s="36"/>
      <c r="N777" s="36"/>
      <c r="O777" s="36"/>
    </row>
    <row r="778" spans="13:15" x14ac:dyDescent="0.4">
      <c r="M778" s="36"/>
      <c r="N778" s="36"/>
      <c r="O778" s="36"/>
    </row>
    <row r="779" spans="13:15" x14ac:dyDescent="0.4">
      <c r="M779" s="36"/>
      <c r="N779" s="36"/>
      <c r="O779" s="36"/>
    </row>
    <row r="780" spans="13:15" x14ac:dyDescent="0.4">
      <c r="M780" s="36"/>
      <c r="N780" s="36"/>
      <c r="O780" s="36"/>
    </row>
    <row r="781" spans="13:15" x14ac:dyDescent="0.4">
      <c r="M781" s="36"/>
      <c r="N781" s="36"/>
      <c r="O781" s="36"/>
    </row>
    <row r="782" spans="13:15" x14ac:dyDescent="0.4">
      <c r="M782" s="36"/>
      <c r="N782" s="36"/>
      <c r="O782" s="36"/>
    </row>
    <row r="783" spans="13:15" x14ac:dyDescent="0.4">
      <c r="M783" s="36"/>
      <c r="N783" s="36"/>
      <c r="O783" s="36"/>
    </row>
    <row r="784" spans="13:15" x14ac:dyDescent="0.4">
      <c r="M784" s="36"/>
      <c r="N784" s="36"/>
      <c r="O784" s="36"/>
    </row>
    <row r="785" spans="13:15" x14ac:dyDescent="0.4">
      <c r="M785" s="36"/>
      <c r="N785" s="36"/>
      <c r="O785" s="36"/>
    </row>
    <row r="786" spans="13:15" x14ac:dyDescent="0.4">
      <c r="M786" s="36"/>
      <c r="N786" s="36"/>
      <c r="O786" s="36"/>
    </row>
    <row r="787" spans="13:15" x14ac:dyDescent="0.4">
      <c r="M787" s="36"/>
      <c r="N787" s="36"/>
      <c r="O787" s="36"/>
    </row>
    <row r="788" spans="13:15" x14ac:dyDescent="0.4">
      <c r="M788" s="36"/>
      <c r="N788" s="36"/>
      <c r="O788" s="36"/>
    </row>
    <row r="789" spans="13:15" x14ac:dyDescent="0.4">
      <c r="M789" s="36"/>
      <c r="N789" s="36"/>
      <c r="O789" s="36"/>
    </row>
    <row r="790" spans="13:15" x14ac:dyDescent="0.4">
      <c r="M790" s="36"/>
      <c r="N790" s="36"/>
      <c r="O790" s="36"/>
    </row>
    <row r="791" spans="13:15" x14ac:dyDescent="0.4">
      <c r="M791" s="36"/>
      <c r="N791" s="36"/>
      <c r="O791" s="36"/>
    </row>
    <row r="792" spans="13:15" x14ac:dyDescent="0.4">
      <c r="M792" s="36"/>
      <c r="N792" s="36"/>
      <c r="O792" s="36"/>
    </row>
    <row r="793" spans="13:15" x14ac:dyDescent="0.4">
      <c r="M793" s="36"/>
      <c r="N793" s="36"/>
      <c r="O793" s="36"/>
    </row>
    <row r="794" spans="13:15" x14ac:dyDescent="0.4">
      <c r="M794" s="36"/>
      <c r="N794" s="36"/>
      <c r="O794" s="36"/>
    </row>
    <row r="795" spans="13:15" x14ac:dyDescent="0.4">
      <c r="M795" s="36"/>
      <c r="N795" s="36"/>
      <c r="O795" s="36"/>
    </row>
    <row r="796" spans="13:15" x14ac:dyDescent="0.4">
      <c r="M796" s="36"/>
      <c r="N796" s="36"/>
      <c r="O796" s="36"/>
    </row>
    <row r="797" spans="13:15" x14ac:dyDescent="0.4">
      <c r="M797" s="36"/>
      <c r="N797" s="36"/>
      <c r="O797" s="36"/>
    </row>
    <row r="798" spans="13:15" x14ac:dyDescent="0.4">
      <c r="M798" s="36"/>
      <c r="N798" s="36"/>
      <c r="O798" s="36"/>
    </row>
    <row r="799" spans="13:15" x14ac:dyDescent="0.4">
      <c r="M799" s="36"/>
      <c r="N799" s="36"/>
      <c r="O799" s="36"/>
    </row>
    <row r="800" spans="13:15" x14ac:dyDescent="0.4">
      <c r="M800" s="36"/>
      <c r="N800" s="36"/>
      <c r="O800" s="36"/>
    </row>
    <row r="801" spans="13:15" x14ac:dyDescent="0.4">
      <c r="M801" s="36"/>
      <c r="N801" s="36"/>
      <c r="O801" s="36"/>
    </row>
    <row r="802" spans="13:15" x14ac:dyDescent="0.4">
      <c r="M802" s="36"/>
      <c r="N802" s="36"/>
      <c r="O802" s="36"/>
    </row>
    <row r="803" spans="13:15" x14ac:dyDescent="0.4">
      <c r="M803" s="36"/>
      <c r="N803" s="36"/>
      <c r="O803" s="36"/>
    </row>
    <row r="804" spans="13:15" x14ac:dyDescent="0.4">
      <c r="M804" s="36"/>
      <c r="N804" s="36"/>
      <c r="O804" s="36"/>
    </row>
    <row r="805" spans="13:15" x14ac:dyDescent="0.4">
      <c r="M805" s="36"/>
      <c r="N805" s="36"/>
      <c r="O805" s="36"/>
    </row>
    <row r="806" spans="13:15" x14ac:dyDescent="0.4">
      <c r="M806" s="36"/>
      <c r="N806" s="36"/>
      <c r="O806" s="36"/>
    </row>
    <row r="807" spans="13:15" x14ac:dyDescent="0.4">
      <c r="M807" s="36"/>
      <c r="N807" s="36"/>
      <c r="O807" s="36"/>
    </row>
    <row r="808" spans="13:15" x14ac:dyDescent="0.4">
      <c r="M808" s="36"/>
      <c r="N808" s="36"/>
      <c r="O808" s="36"/>
    </row>
    <row r="809" spans="13:15" x14ac:dyDescent="0.4">
      <c r="M809" s="36"/>
      <c r="N809" s="36"/>
      <c r="O809" s="36"/>
    </row>
    <row r="810" spans="13:15" x14ac:dyDescent="0.4">
      <c r="M810" s="36"/>
      <c r="N810" s="36"/>
      <c r="O810" s="36"/>
    </row>
    <row r="811" spans="13:15" x14ac:dyDescent="0.4">
      <c r="M811" s="36"/>
      <c r="N811" s="36"/>
      <c r="O811" s="36"/>
    </row>
    <row r="812" spans="13:15" x14ac:dyDescent="0.4">
      <c r="M812" s="36"/>
      <c r="N812" s="36"/>
      <c r="O812" s="36"/>
    </row>
    <row r="813" spans="13:15" x14ac:dyDescent="0.4">
      <c r="M813" s="36"/>
      <c r="N813" s="36"/>
      <c r="O813" s="36"/>
    </row>
    <row r="814" spans="13:15" x14ac:dyDescent="0.4">
      <c r="M814" s="36"/>
      <c r="N814" s="36"/>
      <c r="O814" s="36"/>
    </row>
    <row r="815" spans="13:15" x14ac:dyDescent="0.4">
      <c r="M815" s="36"/>
      <c r="N815" s="36"/>
      <c r="O815" s="36"/>
    </row>
    <row r="816" spans="13:15" x14ac:dyDescent="0.4">
      <c r="M816" s="36"/>
      <c r="N816" s="36"/>
      <c r="O816" s="36"/>
    </row>
    <row r="817" spans="13:15" x14ac:dyDescent="0.4">
      <c r="M817" s="36"/>
      <c r="N817" s="36"/>
      <c r="O817" s="36"/>
    </row>
    <row r="818" spans="13:15" x14ac:dyDescent="0.4">
      <c r="M818" s="36"/>
      <c r="N818" s="36"/>
      <c r="O818" s="36"/>
    </row>
    <row r="819" spans="13:15" x14ac:dyDescent="0.4">
      <c r="M819" s="36"/>
      <c r="N819" s="36"/>
      <c r="O819" s="36"/>
    </row>
    <row r="820" spans="13:15" x14ac:dyDescent="0.4">
      <c r="M820" s="36"/>
      <c r="N820" s="36"/>
      <c r="O820" s="36"/>
    </row>
    <row r="821" spans="13:15" x14ac:dyDescent="0.4">
      <c r="M821" s="36"/>
      <c r="N821" s="36"/>
      <c r="O821" s="36"/>
    </row>
    <row r="822" spans="13:15" x14ac:dyDescent="0.4">
      <c r="M822" s="36"/>
      <c r="N822" s="36"/>
      <c r="O822" s="36"/>
    </row>
    <row r="823" spans="13:15" x14ac:dyDescent="0.4">
      <c r="M823" s="36"/>
      <c r="N823" s="36"/>
      <c r="O823" s="36"/>
    </row>
    <row r="824" spans="13:15" x14ac:dyDescent="0.4">
      <c r="M824" s="36"/>
      <c r="N824" s="36"/>
      <c r="O824" s="36"/>
    </row>
    <row r="825" spans="13:15" x14ac:dyDescent="0.4">
      <c r="M825" s="36"/>
      <c r="N825" s="36"/>
      <c r="O825" s="36"/>
    </row>
    <row r="826" spans="13:15" x14ac:dyDescent="0.4">
      <c r="M826" s="36"/>
      <c r="N826" s="36"/>
      <c r="O826" s="36"/>
    </row>
    <row r="827" spans="13:15" x14ac:dyDescent="0.4">
      <c r="M827" s="36"/>
      <c r="N827" s="36"/>
      <c r="O827" s="36"/>
    </row>
    <row r="828" spans="13:15" x14ac:dyDescent="0.4">
      <c r="M828" s="36"/>
      <c r="N828" s="36"/>
      <c r="O828" s="36"/>
    </row>
    <row r="829" spans="13:15" x14ac:dyDescent="0.4">
      <c r="M829" s="36"/>
      <c r="N829" s="36"/>
      <c r="O829" s="36"/>
    </row>
    <row r="830" spans="13:15" x14ac:dyDescent="0.4">
      <c r="M830" s="36"/>
      <c r="N830" s="36"/>
      <c r="O830" s="36"/>
    </row>
    <row r="831" spans="13:15" x14ac:dyDescent="0.4">
      <c r="M831" s="36"/>
      <c r="N831" s="36"/>
      <c r="O831" s="36"/>
    </row>
    <row r="832" spans="13:15" x14ac:dyDescent="0.4">
      <c r="M832" s="36"/>
      <c r="N832" s="36"/>
      <c r="O832" s="36"/>
    </row>
    <row r="833" spans="13:15" x14ac:dyDescent="0.4">
      <c r="M833" s="36"/>
      <c r="N833" s="36"/>
      <c r="O833" s="36"/>
    </row>
    <row r="834" spans="13:15" x14ac:dyDescent="0.4">
      <c r="M834" s="36"/>
      <c r="N834" s="36"/>
      <c r="O834" s="36"/>
    </row>
    <row r="835" spans="13:15" x14ac:dyDescent="0.4">
      <c r="M835" s="36"/>
      <c r="N835" s="36"/>
      <c r="O835" s="36"/>
    </row>
    <row r="836" spans="13:15" x14ac:dyDescent="0.4">
      <c r="M836" s="36"/>
      <c r="N836" s="36"/>
      <c r="O836" s="36"/>
    </row>
    <row r="837" spans="13:15" x14ac:dyDescent="0.4">
      <c r="M837" s="36"/>
      <c r="N837" s="36"/>
      <c r="O837" s="36"/>
    </row>
    <row r="838" spans="13:15" x14ac:dyDescent="0.4">
      <c r="M838" s="36"/>
      <c r="N838" s="36"/>
      <c r="O838" s="36"/>
    </row>
    <row r="839" spans="13:15" x14ac:dyDescent="0.4">
      <c r="M839" s="36"/>
      <c r="N839" s="36"/>
      <c r="O839" s="36"/>
    </row>
    <row r="840" spans="13:15" x14ac:dyDescent="0.4">
      <c r="M840" s="36"/>
      <c r="N840" s="36"/>
      <c r="O840" s="36"/>
    </row>
    <row r="841" spans="13:15" x14ac:dyDescent="0.4">
      <c r="M841" s="36"/>
      <c r="N841" s="36"/>
      <c r="O841" s="36"/>
    </row>
    <row r="842" spans="13:15" x14ac:dyDescent="0.4">
      <c r="M842" s="36"/>
      <c r="N842" s="36"/>
      <c r="O842" s="36"/>
    </row>
    <row r="843" spans="13:15" x14ac:dyDescent="0.4">
      <c r="M843" s="36"/>
      <c r="N843" s="36"/>
      <c r="O843" s="36"/>
    </row>
    <row r="844" spans="13:15" x14ac:dyDescent="0.4">
      <c r="M844" s="36"/>
      <c r="N844" s="36"/>
      <c r="O844" s="36"/>
    </row>
    <row r="845" spans="13:15" x14ac:dyDescent="0.4">
      <c r="M845" s="36"/>
      <c r="N845" s="36"/>
      <c r="O845" s="36"/>
    </row>
    <row r="846" spans="13:15" x14ac:dyDescent="0.4">
      <c r="M846" s="36"/>
      <c r="N846" s="36"/>
      <c r="O846" s="36"/>
    </row>
    <row r="847" spans="13:15" x14ac:dyDescent="0.4">
      <c r="M847" s="36"/>
      <c r="N847" s="36"/>
      <c r="O847" s="36"/>
    </row>
    <row r="848" spans="13:15" x14ac:dyDescent="0.4">
      <c r="M848" s="36"/>
      <c r="N848" s="36"/>
      <c r="O848" s="36"/>
    </row>
    <row r="849" spans="13:15" x14ac:dyDescent="0.4">
      <c r="M849" s="36"/>
      <c r="N849" s="36"/>
      <c r="O849" s="36"/>
    </row>
    <row r="850" spans="13:15" x14ac:dyDescent="0.4">
      <c r="M850" s="36"/>
      <c r="N850" s="36"/>
      <c r="O850" s="36"/>
    </row>
    <row r="851" spans="13:15" x14ac:dyDescent="0.4">
      <c r="M851" s="36"/>
      <c r="N851" s="36"/>
      <c r="O851" s="36"/>
    </row>
    <row r="852" spans="13:15" x14ac:dyDescent="0.4">
      <c r="M852" s="36"/>
      <c r="N852" s="36"/>
      <c r="O852" s="36"/>
    </row>
    <row r="853" spans="13:15" x14ac:dyDescent="0.4">
      <c r="M853" s="36"/>
      <c r="N853" s="36"/>
      <c r="O853" s="36"/>
    </row>
    <row r="854" spans="13:15" x14ac:dyDescent="0.4">
      <c r="M854" s="36"/>
      <c r="N854" s="36"/>
      <c r="O854" s="36"/>
    </row>
    <row r="855" spans="13:15" x14ac:dyDescent="0.4">
      <c r="M855" s="36"/>
      <c r="N855" s="36"/>
      <c r="O855" s="36"/>
    </row>
    <row r="856" spans="13:15" x14ac:dyDescent="0.4">
      <c r="M856" s="36"/>
      <c r="N856" s="36"/>
      <c r="O856" s="36"/>
    </row>
    <row r="857" spans="13:15" x14ac:dyDescent="0.4">
      <c r="M857" s="36"/>
      <c r="N857" s="36"/>
      <c r="O857" s="36"/>
    </row>
    <row r="858" spans="13:15" x14ac:dyDescent="0.4">
      <c r="M858" s="36"/>
      <c r="N858" s="36"/>
      <c r="O858" s="36"/>
    </row>
    <row r="859" spans="13:15" x14ac:dyDescent="0.4">
      <c r="M859" s="36"/>
      <c r="N859" s="36"/>
      <c r="O859" s="36"/>
    </row>
    <row r="860" spans="13:15" x14ac:dyDescent="0.4">
      <c r="M860" s="36"/>
      <c r="N860" s="36"/>
      <c r="O860" s="36"/>
    </row>
    <row r="861" spans="13:15" x14ac:dyDescent="0.4">
      <c r="M861" s="36"/>
      <c r="N861" s="36"/>
      <c r="O861" s="36"/>
    </row>
    <row r="862" spans="13:15" x14ac:dyDescent="0.4">
      <c r="M862" s="36"/>
      <c r="N862" s="36"/>
      <c r="O862" s="36"/>
    </row>
    <row r="863" spans="13:15" x14ac:dyDescent="0.4">
      <c r="M863" s="36"/>
      <c r="N863" s="36"/>
      <c r="O863" s="36"/>
    </row>
    <row r="864" spans="13:15" x14ac:dyDescent="0.4">
      <c r="M864" s="36"/>
      <c r="N864" s="36"/>
      <c r="O864" s="36"/>
    </row>
    <row r="865" spans="13:15" x14ac:dyDescent="0.4">
      <c r="M865" s="36"/>
      <c r="N865" s="36"/>
      <c r="O865" s="36"/>
    </row>
    <row r="866" spans="13:15" x14ac:dyDescent="0.4">
      <c r="M866" s="36"/>
      <c r="N866" s="36"/>
      <c r="O866" s="36"/>
    </row>
    <row r="867" spans="13:15" x14ac:dyDescent="0.4">
      <c r="M867" s="36"/>
      <c r="N867" s="36"/>
      <c r="O867" s="36"/>
    </row>
    <row r="868" spans="13:15" x14ac:dyDescent="0.4">
      <c r="M868" s="36"/>
      <c r="N868" s="36"/>
      <c r="O868" s="36"/>
    </row>
    <row r="869" spans="13:15" x14ac:dyDescent="0.4">
      <c r="M869" s="36"/>
      <c r="N869" s="36"/>
      <c r="O869" s="36"/>
    </row>
    <row r="870" spans="13:15" x14ac:dyDescent="0.4">
      <c r="M870" s="36"/>
      <c r="N870" s="36"/>
      <c r="O870" s="36"/>
    </row>
    <row r="871" spans="13:15" x14ac:dyDescent="0.4">
      <c r="M871" s="36"/>
      <c r="N871" s="36"/>
      <c r="O871" s="36"/>
    </row>
    <row r="872" spans="13:15" x14ac:dyDescent="0.4">
      <c r="M872" s="36"/>
      <c r="N872" s="36"/>
      <c r="O872" s="36"/>
    </row>
    <row r="873" spans="13:15" x14ac:dyDescent="0.4">
      <c r="M873" s="36"/>
      <c r="N873" s="36"/>
      <c r="O873" s="36"/>
    </row>
    <row r="874" spans="13:15" x14ac:dyDescent="0.4">
      <c r="M874" s="36"/>
      <c r="N874" s="36"/>
      <c r="O874" s="36"/>
    </row>
    <row r="875" spans="13:15" x14ac:dyDescent="0.4">
      <c r="M875" s="36"/>
      <c r="N875" s="36"/>
      <c r="O875" s="36"/>
    </row>
    <row r="876" spans="13:15" x14ac:dyDescent="0.4">
      <c r="M876" s="36"/>
      <c r="N876" s="36"/>
      <c r="O876" s="36"/>
    </row>
    <row r="877" spans="13:15" x14ac:dyDescent="0.4">
      <c r="M877" s="36"/>
      <c r="N877" s="36"/>
      <c r="O877" s="36"/>
    </row>
    <row r="878" spans="13:15" x14ac:dyDescent="0.4">
      <c r="M878" s="36"/>
      <c r="N878" s="36"/>
      <c r="O878" s="36"/>
    </row>
    <row r="879" spans="13:15" x14ac:dyDescent="0.4">
      <c r="M879" s="36"/>
      <c r="N879" s="36"/>
      <c r="O879" s="36"/>
    </row>
    <row r="880" spans="13:15" x14ac:dyDescent="0.4">
      <c r="M880" s="36"/>
      <c r="N880" s="36"/>
      <c r="O880" s="36"/>
    </row>
    <row r="881" spans="13:15" x14ac:dyDescent="0.4">
      <c r="M881" s="36"/>
      <c r="N881" s="36"/>
      <c r="O881" s="36"/>
    </row>
    <row r="882" spans="13:15" x14ac:dyDescent="0.4">
      <c r="M882" s="36"/>
      <c r="N882" s="36"/>
      <c r="O882" s="36"/>
    </row>
    <row r="883" spans="13:15" x14ac:dyDescent="0.4">
      <c r="M883" s="36"/>
      <c r="N883" s="36"/>
      <c r="O883" s="36"/>
    </row>
    <row r="884" spans="13:15" x14ac:dyDescent="0.4">
      <c r="M884" s="36"/>
      <c r="N884" s="36"/>
      <c r="O884" s="36"/>
    </row>
    <row r="885" spans="13:15" x14ac:dyDescent="0.4">
      <c r="M885" s="36"/>
      <c r="N885" s="36"/>
      <c r="O885" s="36"/>
    </row>
    <row r="886" spans="13:15" x14ac:dyDescent="0.4">
      <c r="M886" s="36"/>
      <c r="N886" s="36"/>
      <c r="O886" s="36"/>
    </row>
    <row r="887" spans="13:15" x14ac:dyDescent="0.4">
      <c r="M887" s="36"/>
      <c r="N887" s="36"/>
      <c r="O887" s="36"/>
    </row>
    <row r="888" spans="13:15" x14ac:dyDescent="0.4">
      <c r="M888" s="36"/>
      <c r="N888" s="36"/>
      <c r="O888" s="36"/>
    </row>
    <row r="889" spans="13:15" x14ac:dyDescent="0.4">
      <c r="M889" s="36"/>
      <c r="N889" s="36"/>
      <c r="O889" s="36"/>
    </row>
    <row r="890" spans="13:15" x14ac:dyDescent="0.4">
      <c r="M890" s="36"/>
      <c r="N890" s="36"/>
      <c r="O890" s="36"/>
    </row>
    <row r="891" spans="13:15" x14ac:dyDescent="0.4">
      <c r="M891" s="36"/>
      <c r="N891" s="36"/>
      <c r="O891" s="36"/>
    </row>
    <row r="892" spans="13:15" x14ac:dyDescent="0.4">
      <c r="M892" s="36"/>
      <c r="N892" s="36"/>
      <c r="O892" s="36"/>
    </row>
    <row r="893" spans="13:15" x14ac:dyDescent="0.4">
      <c r="M893" s="36"/>
      <c r="N893" s="36"/>
      <c r="O893" s="36"/>
    </row>
    <row r="894" spans="13:15" x14ac:dyDescent="0.4">
      <c r="M894" s="36"/>
      <c r="N894" s="36"/>
      <c r="O894" s="36"/>
    </row>
    <row r="895" spans="13:15" x14ac:dyDescent="0.4">
      <c r="M895" s="36"/>
      <c r="N895" s="36"/>
      <c r="O895" s="36"/>
    </row>
    <row r="896" spans="13:15" x14ac:dyDescent="0.4">
      <c r="M896" s="36"/>
      <c r="N896" s="36"/>
      <c r="O896" s="36"/>
    </row>
    <row r="897" spans="13:15" x14ac:dyDescent="0.4">
      <c r="M897" s="36"/>
      <c r="N897" s="36"/>
      <c r="O897" s="36"/>
    </row>
    <row r="898" spans="13:15" x14ac:dyDescent="0.4">
      <c r="M898" s="36"/>
      <c r="N898" s="36"/>
      <c r="O898" s="36"/>
    </row>
    <row r="899" spans="13:15" x14ac:dyDescent="0.4">
      <c r="M899" s="36"/>
      <c r="N899" s="36"/>
      <c r="O899" s="36"/>
    </row>
    <row r="900" spans="13:15" x14ac:dyDescent="0.4">
      <c r="M900" s="36"/>
      <c r="N900" s="36"/>
      <c r="O900" s="36"/>
    </row>
    <row r="901" spans="13:15" x14ac:dyDescent="0.4">
      <c r="M901" s="36"/>
      <c r="N901" s="36"/>
      <c r="O901" s="36"/>
    </row>
    <row r="902" spans="13:15" x14ac:dyDescent="0.4">
      <c r="M902" s="36"/>
      <c r="N902" s="36"/>
      <c r="O902" s="36"/>
    </row>
    <row r="903" spans="13:15" x14ac:dyDescent="0.4">
      <c r="M903" s="36"/>
      <c r="N903" s="36"/>
      <c r="O903" s="36"/>
    </row>
    <row r="904" spans="13:15" x14ac:dyDescent="0.4">
      <c r="M904" s="36"/>
      <c r="N904" s="36"/>
      <c r="O904" s="36"/>
    </row>
    <row r="905" spans="13:15" x14ac:dyDescent="0.4">
      <c r="M905" s="36"/>
      <c r="N905" s="36"/>
      <c r="O905" s="36"/>
    </row>
    <row r="906" spans="13:15" x14ac:dyDescent="0.4">
      <c r="M906" s="36"/>
      <c r="N906" s="36"/>
      <c r="O906" s="36"/>
    </row>
    <row r="907" spans="13:15" x14ac:dyDescent="0.4">
      <c r="M907" s="36"/>
      <c r="N907" s="36"/>
      <c r="O907" s="36"/>
    </row>
    <row r="908" spans="13:15" x14ac:dyDescent="0.4">
      <c r="M908" s="36"/>
      <c r="N908" s="36"/>
      <c r="O908" s="36"/>
    </row>
    <row r="909" spans="13:15" x14ac:dyDescent="0.4">
      <c r="M909" s="36"/>
      <c r="N909" s="36"/>
      <c r="O909" s="36"/>
    </row>
    <row r="910" spans="13:15" x14ac:dyDescent="0.4">
      <c r="M910" s="36"/>
      <c r="N910" s="36"/>
      <c r="O910" s="36"/>
    </row>
    <row r="911" spans="13:15" x14ac:dyDescent="0.4">
      <c r="M911" s="36"/>
      <c r="N911" s="36"/>
      <c r="O911" s="36"/>
    </row>
    <row r="912" spans="13:15" x14ac:dyDescent="0.4">
      <c r="M912" s="36"/>
      <c r="N912" s="36"/>
      <c r="O912" s="36"/>
    </row>
    <row r="913" spans="13:15" x14ac:dyDescent="0.4">
      <c r="M913" s="36"/>
      <c r="N913" s="36"/>
      <c r="O913" s="36"/>
    </row>
    <row r="914" spans="13:15" x14ac:dyDescent="0.4">
      <c r="M914" s="36"/>
      <c r="N914" s="36"/>
      <c r="O914" s="36"/>
    </row>
    <row r="915" spans="13:15" x14ac:dyDescent="0.4">
      <c r="M915" s="36"/>
      <c r="N915" s="36"/>
      <c r="O915" s="36"/>
    </row>
    <row r="916" spans="13:15" x14ac:dyDescent="0.4">
      <c r="M916" s="36"/>
      <c r="N916" s="36"/>
      <c r="O916" s="36"/>
    </row>
    <row r="917" spans="13:15" x14ac:dyDescent="0.4">
      <c r="M917" s="36"/>
      <c r="N917" s="36"/>
      <c r="O917" s="36"/>
    </row>
    <row r="918" spans="13:15" x14ac:dyDescent="0.4">
      <c r="M918" s="36"/>
      <c r="N918" s="36"/>
      <c r="O918" s="36"/>
    </row>
    <row r="919" spans="13:15" x14ac:dyDescent="0.4">
      <c r="M919" s="36"/>
      <c r="N919" s="36"/>
      <c r="O919" s="36"/>
    </row>
    <row r="920" spans="13:15" x14ac:dyDescent="0.4">
      <c r="M920" s="36"/>
      <c r="N920" s="36"/>
      <c r="O920" s="36"/>
    </row>
    <row r="921" spans="13:15" x14ac:dyDescent="0.4">
      <c r="M921" s="36"/>
      <c r="N921" s="36"/>
      <c r="O921" s="36"/>
    </row>
    <row r="922" spans="13:15" x14ac:dyDescent="0.4">
      <c r="M922" s="36"/>
      <c r="N922" s="36"/>
      <c r="O922" s="36"/>
    </row>
    <row r="923" spans="13:15" x14ac:dyDescent="0.4">
      <c r="M923" s="36"/>
      <c r="N923" s="36"/>
      <c r="O923" s="36"/>
    </row>
    <row r="924" spans="13:15" x14ac:dyDescent="0.4">
      <c r="M924" s="36"/>
      <c r="N924" s="36"/>
      <c r="O924" s="36"/>
    </row>
    <row r="925" spans="13:15" x14ac:dyDescent="0.4">
      <c r="M925" s="36"/>
      <c r="N925" s="36"/>
      <c r="O925" s="36"/>
    </row>
    <row r="926" spans="13:15" x14ac:dyDescent="0.4">
      <c r="M926" s="36"/>
      <c r="N926" s="36"/>
      <c r="O926" s="36"/>
    </row>
    <row r="927" spans="13:15" x14ac:dyDescent="0.4">
      <c r="M927" s="36"/>
      <c r="N927" s="36"/>
      <c r="O927" s="36"/>
    </row>
    <row r="928" spans="13:15" x14ac:dyDescent="0.4">
      <c r="M928" s="36"/>
      <c r="N928" s="36"/>
      <c r="O928" s="36"/>
    </row>
    <row r="929" spans="13:15" x14ac:dyDescent="0.4">
      <c r="M929" s="36"/>
      <c r="N929" s="36"/>
      <c r="O929" s="36"/>
    </row>
    <row r="930" spans="13:15" x14ac:dyDescent="0.4">
      <c r="M930" s="36"/>
      <c r="N930" s="36"/>
      <c r="O930" s="36"/>
    </row>
    <row r="931" spans="13:15" x14ac:dyDescent="0.4">
      <c r="M931" s="36"/>
      <c r="N931" s="36"/>
      <c r="O931" s="36"/>
    </row>
    <row r="932" spans="13:15" x14ac:dyDescent="0.4">
      <c r="M932" s="36"/>
      <c r="N932" s="36"/>
      <c r="O932" s="36"/>
    </row>
    <row r="933" spans="13:15" x14ac:dyDescent="0.4">
      <c r="M933" s="36"/>
      <c r="N933" s="36"/>
      <c r="O933" s="36"/>
    </row>
    <row r="934" spans="13:15" x14ac:dyDescent="0.4">
      <c r="M934" s="36"/>
      <c r="N934" s="36"/>
      <c r="O934" s="36"/>
    </row>
    <row r="935" spans="13:15" x14ac:dyDescent="0.4">
      <c r="M935" s="36"/>
      <c r="N935" s="36"/>
      <c r="O935" s="36"/>
    </row>
    <row r="936" spans="13:15" x14ac:dyDescent="0.4">
      <c r="M936" s="36"/>
      <c r="N936" s="36"/>
      <c r="O936" s="36"/>
    </row>
    <row r="937" spans="13:15" x14ac:dyDescent="0.4">
      <c r="M937" s="36"/>
      <c r="N937" s="36"/>
      <c r="O937" s="36"/>
    </row>
    <row r="938" spans="13:15" x14ac:dyDescent="0.4">
      <c r="M938" s="36"/>
      <c r="N938" s="36"/>
      <c r="O938" s="36"/>
    </row>
    <row r="939" spans="13:15" x14ac:dyDescent="0.4">
      <c r="M939" s="36"/>
      <c r="N939" s="36"/>
      <c r="O939" s="36"/>
    </row>
    <row r="940" spans="13:15" x14ac:dyDescent="0.4">
      <c r="M940" s="36"/>
      <c r="N940" s="36"/>
      <c r="O940" s="36"/>
    </row>
    <row r="941" spans="13:15" x14ac:dyDescent="0.4">
      <c r="M941" s="36"/>
      <c r="N941" s="36"/>
      <c r="O941" s="36"/>
    </row>
    <row r="942" spans="13:15" x14ac:dyDescent="0.4">
      <c r="M942" s="36"/>
      <c r="N942" s="36"/>
      <c r="O942" s="36"/>
    </row>
    <row r="943" spans="13:15" x14ac:dyDescent="0.4">
      <c r="M943" s="36"/>
      <c r="N943" s="36"/>
      <c r="O943" s="36"/>
    </row>
    <row r="944" spans="13:15" x14ac:dyDescent="0.4">
      <c r="M944" s="36"/>
      <c r="N944" s="36"/>
      <c r="O944" s="36"/>
    </row>
    <row r="945" spans="13:15" x14ac:dyDescent="0.4">
      <c r="M945" s="36"/>
      <c r="N945" s="36"/>
      <c r="O945" s="36"/>
    </row>
    <row r="946" spans="13:15" x14ac:dyDescent="0.4">
      <c r="M946" s="36"/>
      <c r="N946" s="36"/>
      <c r="O946" s="36"/>
    </row>
    <row r="947" spans="13:15" x14ac:dyDescent="0.4">
      <c r="M947" s="36"/>
      <c r="N947" s="36"/>
      <c r="O947" s="36"/>
    </row>
    <row r="948" spans="13:15" x14ac:dyDescent="0.4">
      <c r="M948" s="36"/>
      <c r="N948" s="36"/>
      <c r="O948" s="36"/>
    </row>
    <row r="949" spans="13:15" x14ac:dyDescent="0.4">
      <c r="M949" s="36"/>
      <c r="N949" s="36"/>
      <c r="O949" s="36"/>
    </row>
    <row r="950" spans="13:15" x14ac:dyDescent="0.4">
      <c r="M950" s="36"/>
      <c r="N950" s="36"/>
      <c r="O950" s="36"/>
    </row>
    <row r="951" spans="13:15" x14ac:dyDescent="0.4">
      <c r="M951" s="36"/>
      <c r="N951" s="36"/>
      <c r="O951" s="36"/>
    </row>
    <row r="952" spans="13:15" x14ac:dyDescent="0.4">
      <c r="M952" s="36"/>
      <c r="N952" s="36"/>
      <c r="O952" s="36"/>
    </row>
    <row r="953" spans="13:15" x14ac:dyDescent="0.4">
      <c r="M953" s="36"/>
      <c r="N953" s="36"/>
      <c r="O953" s="36"/>
    </row>
    <row r="954" spans="13:15" x14ac:dyDescent="0.4">
      <c r="M954" s="36"/>
      <c r="N954" s="36"/>
      <c r="O954" s="36"/>
    </row>
    <row r="955" spans="13:15" x14ac:dyDescent="0.4">
      <c r="M955" s="36"/>
      <c r="N955" s="36"/>
      <c r="O955" s="36"/>
    </row>
    <row r="956" spans="13:15" x14ac:dyDescent="0.4">
      <c r="M956" s="36"/>
      <c r="N956" s="36"/>
      <c r="O956" s="36"/>
    </row>
    <row r="957" spans="13:15" x14ac:dyDescent="0.4">
      <c r="M957" s="36"/>
      <c r="N957" s="36"/>
      <c r="O957" s="36"/>
    </row>
    <row r="958" spans="13:15" x14ac:dyDescent="0.4">
      <c r="M958" s="36"/>
      <c r="N958" s="36"/>
      <c r="O958" s="36"/>
    </row>
    <row r="959" spans="13:15" x14ac:dyDescent="0.4">
      <c r="M959" s="36"/>
      <c r="N959" s="36"/>
      <c r="O959" s="36"/>
    </row>
    <row r="960" spans="13:15" x14ac:dyDescent="0.4">
      <c r="M960" s="36"/>
      <c r="N960" s="36"/>
      <c r="O960" s="36"/>
    </row>
    <row r="961" spans="13:15" x14ac:dyDescent="0.4">
      <c r="M961" s="36"/>
      <c r="N961" s="36"/>
      <c r="O961" s="36"/>
    </row>
    <row r="962" spans="13:15" x14ac:dyDescent="0.4">
      <c r="M962" s="36"/>
      <c r="N962" s="36"/>
      <c r="O962" s="36"/>
    </row>
    <row r="963" spans="13:15" x14ac:dyDescent="0.4">
      <c r="M963" s="36"/>
      <c r="N963" s="36"/>
      <c r="O963" s="36"/>
    </row>
    <row r="964" spans="13:15" x14ac:dyDescent="0.4">
      <c r="M964" s="36"/>
      <c r="N964" s="36"/>
      <c r="O964" s="36"/>
    </row>
    <row r="965" spans="13:15" x14ac:dyDescent="0.4">
      <c r="M965" s="36"/>
      <c r="N965" s="36"/>
      <c r="O965" s="36"/>
    </row>
    <row r="966" spans="13:15" x14ac:dyDescent="0.4">
      <c r="M966" s="36"/>
      <c r="N966" s="36"/>
      <c r="O966" s="36"/>
    </row>
    <row r="967" spans="13:15" x14ac:dyDescent="0.4">
      <c r="M967" s="36"/>
      <c r="N967" s="36"/>
      <c r="O967" s="36"/>
    </row>
    <row r="968" spans="13:15" x14ac:dyDescent="0.4">
      <c r="M968" s="36"/>
      <c r="N968" s="36"/>
      <c r="O968" s="36"/>
    </row>
    <row r="969" spans="13:15" x14ac:dyDescent="0.4">
      <c r="M969" s="36"/>
      <c r="N969" s="36"/>
      <c r="O969" s="36"/>
    </row>
    <row r="970" spans="13:15" x14ac:dyDescent="0.4">
      <c r="M970" s="36"/>
      <c r="N970" s="36"/>
      <c r="O970" s="36"/>
    </row>
    <row r="971" spans="13:15" x14ac:dyDescent="0.4">
      <c r="M971" s="36"/>
      <c r="N971" s="36"/>
      <c r="O971" s="36"/>
    </row>
    <row r="972" spans="13:15" x14ac:dyDescent="0.4">
      <c r="M972" s="36"/>
      <c r="N972" s="36"/>
      <c r="O972" s="36"/>
    </row>
    <row r="973" spans="13:15" x14ac:dyDescent="0.4">
      <c r="M973" s="36"/>
      <c r="N973" s="36"/>
      <c r="O973" s="36"/>
    </row>
    <row r="974" spans="13:15" x14ac:dyDescent="0.4">
      <c r="M974" s="36"/>
      <c r="N974" s="36"/>
      <c r="O974" s="36"/>
    </row>
    <row r="975" spans="13:15" x14ac:dyDescent="0.4">
      <c r="M975" s="36"/>
      <c r="N975" s="36"/>
      <c r="O975" s="36"/>
    </row>
    <row r="976" spans="13:15" x14ac:dyDescent="0.4">
      <c r="M976" s="36"/>
      <c r="N976" s="36"/>
      <c r="O976" s="36"/>
    </row>
    <row r="977" spans="13:15" x14ac:dyDescent="0.4">
      <c r="M977" s="36"/>
      <c r="N977" s="36"/>
      <c r="O977" s="36"/>
    </row>
    <row r="978" spans="13:15" x14ac:dyDescent="0.4">
      <c r="M978" s="36"/>
      <c r="N978" s="36"/>
      <c r="O978" s="36"/>
    </row>
    <row r="979" spans="13:15" x14ac:dyDescent="0.4">
      <c r="M979" s="36"/>
      <c r="N979" s="36"/>
      <c r="O979" s="36"/>
    </row>
    <row r="980" spans="13:15" x14ac:dyDescent="0.4">
      <c r="M980" s="36"/>
      <c r="N980" s="36"/>
      <c r="O980" s="36"/>
    </row>
    <row r="981" spans="13:15" x14ac:dyDescent="0.4">
      <c r="M981" s="36"/>
      <c r="N981" s="36"/>
      <c r="O981" s="36"/>
    </row>
    <row r="982" spans="13:15" x14ac:dyDescent="0.4">
      <c r="M982" s="36"/>
      <c r="N982" s="36"/>
      <c r="O982" s="36"/>
    </row>
    <row r="983" spans="13:15" x14ac:dyDescent="0.4">
      <c r="M983" s="36"/>
      <c r="N983" s="36"/>
      <c r="O983" s="36"/>
    </row>
    <row r="984" spans="13:15" x14ac:dyDescent="0.4">
      <c r="M984" s="36"/>
      <c r="N984" s="36"/>
      <c r="O984" s="36"/>
    </row>
    <row r="985" spans="13:15" x14ac:dyDescent="0.4">
      <c r="M985" s="36"/>
      <c r="N985" s="36"/>
      <c r="O985" s="36"/>
    </row>
    <row r="986" spans="13:15" x14ac:dyDescent="0.4">
      <c r="M986" s="36"/>
      <c r="N986" s="36"/>
      <c r="O986" s="36"/>
    </row>
    <row r="987" spans="13:15" x14ac:dyDescent="0.4">
      <c r="M987" s="36"/>
      <c r="N987" s="36"/>
      <c r="O987" s="36"/>
    </row>
    <row r="988" spans="13:15" x14ac:dyDescent="0.4">
      <c r="M988" s="36"/>
      <c r="N988" s="36"/>
      <c r="O988" s="36"/>
    </row>
    <row r="989" spans="13:15" x14ac:dyDescent="0.4">
      <c r="M989" s="36"/>
      <c r="N989" s="36"/>
      <c r="O989" s="36"/>
    </row>
    <row r="990" spans="13:15" x14ac:dyDescent="0.4">
      <c r="M990" s="36"/>
      <c r="N990" s="36"/>
      <c r="O990" s="36"/>
    </row>
    <row r="991" spans="13:15" x14ac:dyDescent="0.4">
      <c r="M991" s="36"/>
      <c r="N991" s="36"/>
      <c r="O991" s="36"/>
    </row>
    <row r="992" spans="13:15" x14ac:dyDescent="0.4">
      <c r="M992" s="36"/>
      <c r="N992" s="36"/>
      <c r="O992" s="36"/>
    </row>
  </sheetData>
  <sheetProtection algorithmName="SHA-512" hashValue="UeEPZDn9ZRdOxOSnAEDhBR0VNoQEYYrEo3RzIs+fpDr2fGyzvpGWeKVyzGJtRz55grSyLvwzCU/K4QH0bsjPxQ==" saltValue="oAH6yff0KkZ3wTKpBUcPHg==" spinCount="100000" sheet="1" objects="1" scenarios="1" selectLockedCells="1" selectUnlockedCells="1"/>
  <mergeCells count="60">
    <mergeCell ref="C31:I31"/>
    <mergeCell ref="C32:I32"/>
    <mergeCell ref="C33:I33"/>
    <mergeCell ref="M33:O33"/>
    <mergeCell ref="C34:I34"/>
    <mergeCell ref="M34:O34"/>
    <mergeCell ref="U20:U25"/>
    <mergeCell ref="A26:J26"/>
    <mergeCell ref="M26:O26"/>
    <mergeCell ref="A28:V28"/>
    <mergeCell ref="A29:V29"/>
    <mergeCell ref="A30:I30"/>
    <mergeCell ref="T18:T19"/>
    <mergeCell ref="K20:K25"/>
    <mergeCell ref="L20:L25"/>
    <mergeCell ref="P20:P25"/>
    <mergeCell ref="Q20:Q25"/>
    <mergeCell ref="R20:R25"/>
    <mergeCell ref="S20:S25"/>
    <mergeCell ref="T20:T25"/>
    <mergeCell ref="J18:J19"/>
    <mergeCell ref="K18:K19"/>
    <mergeCell ref="L18:L19"/>
    <mergeCell ref="M18:O18"/>
    <mergeCell ref="P18:R18"/>
    <mergeCell ref="S18:S19"/>
    <mergeCell ref="D18:D19"/>
    <mergeCell ref="A16:V16"/>
    <mergeCell ref="A17:A19"/>
    <mergeCell ref="B17:B19"/>
    <mergeCell ref="C17:H17"/>
    <mergeCell ref="I17:J17"/>
    <mergeCell ref="K17:R17"/>
    <mergeCell ref="S17:T17"/>
    <mergeCell ref="U17:U19"/>
    <mergeCell ref="V17:V19"/>
    <mergeCell ref="C18:C19"/>
    <mergeCell ref="E18:E19"/>
    <mergeCell ref="F18:F19"/>
    <mergeCell ref="G18:G19"/>
    <mergeCell ref="H18:H19"/>
    <mergeCell ref="I18:I19"/>
    <mergeCell ref="A13:I13"/>
    <mergeCell ref="J13:V13"/>
    <mergeCell ref="A14:I14"/>
    <mergeCell ref="J14:V14"/>
    <mergeCell ref="A15:I15"/>
    <mergeCell ref="J15:V15"/>
    <mergeCell ref="A10:I10"/>
    <mergeCell ref="J10:V10"/>
    <mergeCell ref="A11:I11"/>
    <mergeCell ref="J11:V11"/>
    <mergeCell ref="A12:I12"/>
    <mergeCell ref="J12:V12"/>
    <mergeCell ref="A6:V6"/>
    <mergeCell ref="A7:V7"/>
    <mergeCell ref="A8:I8"/>
    <mergeCell ref="J8:V8"/>
    <mergeCell ref="A9:I9"/>
    <mergeCell ref="J9:V9"/>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4:X41"/>
  <sheetViews>
    <sheetView showGridLines="0" topLeftCell="A16" zoomScale="48" zoomScaleNormal="48" zoomScaleSheetLayoutView="80" workbookViewId="0">
      <selection activeCell="V17" sqref="V17:V19"/>
    </sheetView>
  </sheetViews>
  <sheetFormatPr defaultColWidth="9.140625" defaultRowHeight="26.25" x14ac:dyDescent="0.4"/>
  <cols>
    <col min="1" max="1" width="13" style="451" customWidth="1"/>
    <col min="2" max="2" width="23.85546875" style="452" customWidth="1"/>
    <col min="3" max="3" width="68.85546875" style="451" customWidth="1"/>
    <col min="4" max="4" width="30.5703125" style="451" customWidth="1"/>
    <col min="5" max="5" width="59" style="451" customWidth="1"/>
    <col min="6" max="6" width="36" style="451" customWidth="1"/>
    <col min="7" max="7" width="46.140625" style="451" customWidth="1"/>
    <col min="8" max="8" width="26.42578125" style="451" customWidth="1"/>
    <col min="9" max="9" width="21.28515625" style="451" bestFit="1" customWidth="1"/>
    <col min="10" max="10" width="16.28515625" style="451" customWidth="1"/>
    <col min="11" max="15" width="32.28515625" style="451" customWidth="1"/>
    <col min="16" max="16" width="28.5703125" style="451" customWidth="1"/>
    <col min="17" max="17" width="27.140625" style="451" customWidth="1"/>
    <col min="18" max="18" width="30" style="451" customWidth="1"/>
    <col min="19" max="19" width="19.5703125" style="451" customWidth="1"/>
    <col min="20" max="20" width="25" style="451" customWidth="1"/>
    <col min="21" max="21" width="20" style="451" customWidth="1"/>
    <col min="22" max="22" width="36" style="455" customWidth="1"/>
    <col min="23" max="27" width="9.140625" style="454"/>
    <col min="28" max="28" width="14" style="454" bestFit="1" customWidth="1"/>
    <col min="29" max="16384" width="9.140625" style="454"/>
  </cols>
  <sheetData>
    <row r="4" spans="1:24" ht="33.75" x14ac:dyDescent="0.4">
      <c r="N4" s="453"/>
      <c r="Q4" s="453"/>
      <c r="R4" s="453"/>
      <c r="S4" s="453"/>
      <c r="T4" s="453"/>
      <c r="U4" s="453"/>
      <c r="V4" s="453"/>
      <c r="W4" s="453"/>
      <c r="X4" s="453"/>
    </row>
    <row r="5" spans="1:24" ht="39" customHeight="1" x14ac:dyDescent="0.4"/>
    <row r="6" spans="1:24" ht="31.5" customHeight="1" x14ac:dyDescent="0.25">
      <c r="A6" s="969" t="s">
        <v>0</v>
      </c>
      <c r="B6" s="969"/>
      <c r="C6" s="969"/>
      <c r="D6" s="969"/>
      <c r="E6" s="969"/>
      <c r="F6" s="969"/>
      <c r="G6" s="969"/>
      <c r="H6" s="969"/>
      <c r="I6" s="969"/>
      <c r="J6" s="969"/>
      <c r="K6" s="969"/>
      <c r="L6" s="969"/>
      <c r="M6" s="969"/>
      <c r="N6" s="969"/>
      <c r="O6" s="969"/>
      <c r="P6" s="969"/>
      <c r="Q6" s="969"/>
      <c r="R6" s="969"/>
      <c r="S6" s="969"/>
      <c r="T6" s="969"/>
      <c r="U6" s="969"/>
      <c r="V6" s="969"/>
    </row>
    <row r="7" spans="1:24" x14ac:dyDescent="0.25">
      <c r="A7" s="970" t="s">
        <v>1</v>
      </c>
      <c r="B7" s="970"/>
      <c r="C7" s="970"/>
      <c r="D7" s="970"/>
      <c r="E7" s="970"/>
      <c r="F7" s="970"/>
      <c r="G7" s="970"/>
      <c r="H7" s="970"/>
      <c r="I7" s="970"/>
      <c r="J7" s="970"/>
      <c r="K7" s="970"/>
      <c r="L7" s="970"/>
      <c r="M7" s="970"/>
      <c r="N7" s="970"/>
      <c r="O7" s="970"/>
      <c r="P7" s="970"/>
      <c r="Q7" s="970"/>
      <c r="R7" s="970"/>
      <c r="S7" s="970"/>
      <c r="T7" s="970"/>
      <c r="U7" s="970"/>
      <c r="V7" s="970"/>
    </row>
    <row r="8" spans="1:24" ht="45" customHeight="1" x14ac:dyDescent="0.25">
      <c r="A8" s="971" t="s">
        <v>2</v>
      </c>
      <c r="B8" s="971"/>
      <c r="C8" s="971"/>
      <c r="D8" s="971"/>
      <c r="E8" s="971"/>
      <c r="F8" s="971"/>
      <c r="G8" s="971"/>
      <c r="H8" s="971"/>
      <c r="I8" s="971"/>
      <c r="J8" s="972" t="str">
        <f>[1]DADOS!A5</f>
        <v>Presidência</v>
      </c>
      <c r="K8" s="972"/>
      <c r="L8" s="972"/>
      <c r="M8" s="972"/>
      <c r="N8" s="972"/>
      <c r="O8" s="972"/>
      <c r="P8" s="972"/>
      <c r="Q8" s="972"/>
      <c r="R8" s="972"/>
      <c r="S8" s="972"/>
      <c r="T8" s="972"/>
      <c r="U8" s="972"/>
      <c r="V8" s="972"/>
    </row>
    <row r="9" spans="1:24" ht="45" customHeight="1" x14ac:dyDescent="0.25">
      <c r="A9" s="971" t="s">
        <v>4</v>
      </c>
      <c r="B9" s="971"/>
      <c r="C9" s="971"/>
      <c r="D9" s="971"/>
      <c r="E9" s="971"/>
      <c r="F9" s="971"/>
      <c r="G9" s="971"/>
      <c r="H9" s="971"/>
      <c r="I9" s="971"/>
      <c r="J9" s="972" t="s">
        <v>1244</v>
      </c>
      <c r="K9" s="972"/>
      <c r="L9" s="972"/>
      <c r="M9" s="972"/>
      <c r="N9" s="972"/>
      <c r="O9" s="972"/>
      <c r="P9" s="972"/>
      <c r="Q9" s="972"/>
      <c r="R9" s="972"/>
      <c r="S9" s="972"/>
      <c r="T9" s="972"/>
      <c r="U9" s="972"/>
      <c r="V9" s="972"/>
    </row>
    <row r="10" spans="1:24" ht="45" customHeight="1" x14ac:dyDescent="0.25">
      <c r="A10" s="971" t="s">
        <v>6</v>
      </c>
      <c r="B10" s="971"/>
      <c r="C10" s="971"/>
      <c r="D10" s="971"/>
      <c r="E10" s="971"/>
      <c r="F10" s="971"/>
      <c r="G10" s="971"/>
      <c r="H10" s="971"/>
      <c r="I10" s="971"/>
      <c r="J10" s="972" t="s">
        <v>680</v>
      </c>
      <c r="K10" s="972"/>
      <c r="L10" s="972"/>
      <c r="M10" s="972"/>
      <c r="N10" s="972"/>
      <c r="O10" s="972"/>
      <c r="P10" s="972"/>
      <c r="Q10" s="972"/>
      <c r="R10" s="972"/>
      <c r="S10" s="972"/>
      <c r="T10" s="972"/>
      <c r="U10" s="972"/>
      <c r="V10" s="972"/>
    </row>
    <row r="11" spans="1:24" ht="45" customHeight="1" x14ac:dyDescent="0.25">
      <c r="A11" s="971" t="s">
        <v>8</v>
      </c>
      <c r="B11" s="971"/>
      <c r="C11" s="971"/>
      <c r="D11" s="971"/>
      <c r="E11" s="971"/>
      <c r="F11" s="971"/>
      <c r="G11" s="971"/>
      <c r="H11" s="971"/>
      <c r="I11" s="971"/>
      <c r="J11" s="972" t="s">
        <v>1462</v>
      </c>
      <c r="K11" s="972"/>
      <c r="L11" s="972"/>
      <c r="M11" s="972"/>
      <c r="N11" s="972"/>
      <c r="O11" s="972"/>
      <c r="P11" s="972"/>
      <c r="Q11" s="972"/>
      <c r="R11" s="972"/>
      <c r="S11" s="972"/>
      <c r="T11" s="972"/>
      <c r="U11" s="972"/>
      <c r="V11" s="972"/>
    </row>
    <row r="12" spans="1:24" ht="95.25" customHeight="1" x14ac:dyDescent="0.25">
      <c r="A12" s="971" t="s">
        <v>85</v>
      </c>
      <c r="B12" s="971"/>
      <c r="C12" s="971"/>
      <c r="D12" s="971"/>
      <c r="E12" s="971"/>
      <c r="F12" s="971"/>
      <c r="G12" s="971"/>
      <c r="H12" s="971"/>
      <c r="I12" s="971"/>
      <c r="J12" s="972" t="s">
        <v>1246</v>
      </c>
      <c r="K12" s="972"/>
      <c r="L12" s="972"/>
      <c r="M12" s="972"/>
      <c r="N12" s="972"/>
      <c r="O12" s="972"/>
      <c r="P12" s="972"/>
      <c r="Q12" s="972"/>
      <c r="R12" s="972"/>
      <c r="S12" s="972"/>
      <c r="T12" s="972"/>
      <c r="U12" s="972"/>
      <c r="V12" s="972"/>
    </row>
    <row r="13" spans="1:24" ht="45" customHeight="1" x14ac:dyDescent="0.25">
      <c r="A13" s="971" t="s">
        <v>12</v>
      </c>
      <c r="B13" s="971"/>
      <c r="C13" s="971"/>
      <c r="D13" s="971"/>
      <c r="E13" s="971"/>
      <c r="F13" s="971"/>
      <c r="G13" s="971"/>
      <c r="H13" s="971"/>
      <c r="I13" s="971"/>
      <c r="J13" s="973" t="s">
        <v>396</v>
      </c>
      <c r="K13" s="974"/>
      <c r="L13" s="974"/>
      <c r="M13" s="974"/>
      <c r="N13" s="974"/>
      <c r="O13" s="974"/>
      <c r="P13" s="974"/>
      <c r="Q13" s="974"/>
      <c r="R13" s="974"/>
      <c r="S13" s="974"/>
      <c r="T13" s="974"/>
      <c r="U13" s="974"/>
      <c r="V13" s="975"/>
    </row>
    <row r="14" spans="1:24" ht="45" customHeight="1" x14ac:dyDescent="0.25">
      <c r="A14" s="971" t="s">
        <v>14</v>
      </c>
      <c r="B14" s="971"/>
      <c r="C14" s="971"/>
      <c r="D14" s="971"/>
      <c r="E14" s="971"/>
      <c r="F14" s="971"/>
      <c r="G14" s="971"/>
      <c r="H14" s="971"/>
      <c r="I14" s="971"/>
      <c r="J14" s="973" t="s">
        <v>734</v>
      </c>
      <c r="K14" s="974"/>
      <c r="L14" s="974"/>
      <c r="M14" s="974"/>
      <c r="N14" s="974"/>
      <c r="O14" s="974"/>
      <c r="P14" s="974"/>
      <c r="Q14" s="974"/>
      <c r="R14" s="974"/>
      <c r="S14" s="974"/>
      <c r="T14" s="974"/>
      <c r="U14" s="974"/>
      <c r="V14" s="975"/>
    </row>
    <row r="15" spans="1:24" ht="45" customHeight="1" x14ac:dyDescent="0.25">
      <c r="A15" s="976" t="s">
        <v>16</v>
      </c>
      <c r="B15" s="976"/>
      <c r="C15" s="976"/>
      <c r="D15" s="976"/>
      <c r="E15" s="976"/>
      <c r="F15" s="976"/>
      <c r="G15" s="976"/>
      <c r="H15" s="976"/>
      <c r="I15" s="976"/>
      <c r="J15" s="977" t="s">
        <v>1247</v>
      </c>
      <c r="K15" s="977"/>
      <c r="L15" s="977"/>
      <c r="M15" s="977"/>
      <c r="N15" s="977"/>
      <c r="O15" s="977"/>
      <c r="P15" s="977"/>
      <c r="Q15" s="977"/>
      <c r="R15" s="977"/>
      <c r="S15" s="977"/>
      <c r="T15" s="977"/>
      <c r="U15" s="977"/>
      <c r="V15" s="977"/>
    </row>
    <row r="16" spans="1:24" s="456" customFormat="1" ht="54" customHeight="1" x14ac:dyDescent="0.25">
      <c r="A16" s="978"/>
      <c r="B16" s="978"/>
      <c r="C16" s="978"/>
      <c r="D16" s="978"/>
      <c r="E16" s="978"/>
      <c r="F16" s="978"/>
      <c r="G16" s="978"/>
      <c r="H16" s="978"/>
      <c r="I16" s="978"/>
      <c r="J16" s="978"/>
      <c r="K16" s="978"/>
      <c r="L16" s="978"/>
      <c r="M16" s="978"/>
      <c r="N16" s="978"/>
      <c r="O16" s="978"/>
      <c r="P16" s="978"/>
      <c r="Q16" s="978"/>
      <c r="R16" s="978"/>
      <c r="S16" s="978"/>
      <c r="T16" s="978"/>
      <c r="U16" s="978"/>
      <c r="V16" s="978"/>
    </row>
    <row r="17" spans="1:22" ht="60" customHeight="1" x14ac:dyDescent="0.25">
      <c r="A17" s="931" t="s">
        <v>17</v>
      </c>
      <c r="B17" s="931" t="s">
        <v>18</v>
      </c>
      <c r="C17" s="932" t="s">
        <v>19</v>
      </c>
      <c r="D17" s="933"/>
      <c r="E17" s="933"/>
      <c r="F17" s="933"/>
      <c r="G17" s="933"/>
      <c r="H17" s="934"/>
      <c r="I17" s="932" t="s">
        <v>20</v>
      </c>
      <c r="J17" s="934"/>
      <c r="K17" s="929" t="s">
        <v>21</v>
      </c>
      <c r="L17" s="929"/>
      <c r="M17" s="929"/>
      <c r="N17" s="929"/>
      <c r="O17" s="929"/>
      <c r="P17" s="929"/>
      <c r="Q17" s="929"/>
      <c r="R17" s="929"/>
      <c r="S17" s="931" t="s">
        <v>22</v>
      </c>
      <c r="T17" s="931"/>
      <c r="U17" s="936" t="s">
        <v>89</v>
      </c>
      <c r="V17" s="931" t="s">
        <v>24</v>
      </c>
    </row>
    <row r="18" spans="1:22" ht="48.75" customHeight="1" x14ac:dyDescent="0.25">
      <c r="A18" s="931"/>
      <c r="B18" s="931"/>
      <c r="C18" s="929" t="s">
        <v>25</v>
      </c>
      <c r="D18" s="937" t="s">
        <v>26</v>
      </c>
      <c r="E18" s="937" t="s">
        <v>27</v>
      </c>
      <c r="F18" s="929" t="s">
        <v>28</v>
      </c>
      <c r="G18" s="937" t="s">
        <v>29</v>
      </c>
      <c r="H18" s="937" t="s">
        <v>30</v>
      </c>
      <c r="I18" s="929" t="s">
        <v>31</v>
      </c>
      <c r="J18" s="937" t="s">
        <v>32</v>
      </c>
      <c r="K18" s="929" t="s">
        <v>33</v>
      </c>
      <c r="L18" s="988" t="s">
        <v>1463</v>
      </c>
      <c r="M18" s="942" t="s">
        <v>35</v>
      </c>
      <c r="N18" s="943"/>
      <c r="O18" s="944"/>
      <c r="P18" s="942" t="s">
        <v>36</v>
      </c>
      <c r="Q18" s="943"/>
      <c r="R18" s="944"/>
      <c r="S18" s="931" t="s">
        <v>90</v>
      </c>
      <c r="T18" s="931" t="s">
        <v>91</v>
      </c>
      <c r="U18" s="936"/>
      <c r="V18" s="931"/>
    </row>
    <row r="19" spans="1:22" ht="79.900000000000006" customHeight="1" x14ac:dyDescent="0.25">
      <c r="A19" s="931"/>
      <c r="B19" s="931"/>
      <c r="C19" s="929"/>
      <c r="D19" s="938"/>
      <c r="E19" s="938"/>
      <c r="F19" s="929"/>
      <c r="G19" s="939"/>
      <c r="H19" s="939"/>
      <c r="I19" s="929"/>
      <c r="J19" s="939"/>
      <c r="K19" s="929"/>
      <c r="L19" s="989"/>
      <c r="M19" s="431" t="s">
        <v>39</v>
      </c>
      <c r="N19" s="431" t="s">
        <v>40</v>
      </c>
      <c r="O19" s="431" t="s">
        <v>41</v>
      </c>
      <c r="P19" s="431" t="s">
        <v>42</v>
      </c>
      <c r="Q19" s="431" t="s">
        <v>43</v>
      </c>
      <c r="R19" s="431" t="s">
        <v>44</v>
      </c>
      <c r="S19" s="931"/>
      <c r="T19" s="931"/>
      <c r="U19" s="936"/>
      <c r="V19" s="931"/>
    </row>
    <row r="20" spans="1:22" ht="157.5" x14ac:dyDescent="0.25">
      <c r="A20" s="470">
        <v>30</v>
      </c>
      <c r="B20" s="433" t="s">
        <v>92</v>
      </c>
      <c r="C20" s="470" t="s">
        <v>1464</v>
      </c>
      <c r="D20" s="470" t="s">
        <v>1465</v>
      </c>
      <c r="E20" s="470" t="s">
        <v>1466</v>
      </c>
      <c r="F20" s="470" t="s">
        <v>1467</v>
      </c>
      <c r="G20" s="470" t="s">
        <v>1468</v>
      </c>
      <c r="H20" s="470" t="s">
        <v>1244</v>
      </c>
      <c r="I20" s="471" t="s">
        <v>65</v>
      </c>
      <c r="J20" s="471" t="s">
        <v>53</v>
      </c>
      <c r="K20" s="945">
        <v>5000</v>
      </c>
      <c r="L20" s="945">
        <v>5164.5</v>
      </c>
      <c r="M20" s="483" t="s">
        <v>98</v>
      </c>
      <c r="N20" s="483" t="s">
        <v>98</v>
      </c>
      <c r="O20" s="483" t="s">
        <v>98</v>
      </c>
      <c r="P20" s="994">
        <v>0</v>
      </c>
      <c r="Q20" s="994">
        <v>5164.5</v>
      </c>
      <c r="R20" s="997">
        <f>P20+Q20</f>
        <v>5164.5</v>
      </c>
      <c r="S20" s="1000">
        <f>R20-L20</f>
        <v>0</v>
      </c>
      <c r="T20" s="1003">
        <f>IFERROR(S20/L20*100,0)</f>
        <v>0</v>
      </c>
      <c r="U20" s="1003">
        <f>IFERROR(R20/$R$32*100,0)</f>
        <v>100</v>
      </c>
      <c r="V20" s="1006" t="s">
        <v>1469</v>
      </c>
    </row>
    <row r="21" spans="1:22" ht="156" customHeight="1" x14ac:dyDescent="0.25">
      <c r="A21" s="470">
        <v>31</v>
      </c>
      <c r="B21" s="433" t="s">
        <v>92</v>
      </c>
      <c r="C21" s="470" t="s">
        <v>1470</v>
      </c>
      <c r="D21" s="470"/>
      <c r="E21" s="470"/>
      <c r="F21" s="470"/>
      <c r="G21" s="470"/>
      <c r="H21" s="470"/>
      <c r="I21" s="471" t="s">
        <v>65</v>
      </c>
      <c r="J21" s="471" t="s">
        <v>53</v>
      </c>
      <c r="K21" s="946"/>
      <c r="L21" s="946"/>
      <c r="M21" s="483" t="s">
        <v>98</v>
      </c>
      <c r="N21" s="483" t="s">
        <v>98</v>
      </c>
      <c r="O21" s="483" t="s">
        <v>98</v>
      </c>
      <c r="P21" s="995"/>
      <c r="Q21" s="995"/>
      <c r="R21" s="998"/>
      <c r="S21" s="1001"/>
      <c r="T21" s="1004"/>
      <c r="U21" s="1004"/>
      <c r="V21" s="1007"/>
    </row>
    <row r="22" spans="1:22" ht="111.75" customHeight="1" x14ac:dyDescent="0.25">
      <c r="A22" s="470">
        <v>32</v>
      </c>
      <c r="B22" s="433" t="s">
        <v>92</v>
      </c>
      <c r="C22" s="470" t="s">
        <v>1471</v>
      </c>
      <c r="D22" s="470"/>
      <c r="E22" s="484"/>
      <c r="F22" s="470"/>
      <c r="G22" s="470"/>
      <c r="H22" s="470"/>
      <c r="I22" s="471" t="s">
        <v>65</v>
      </c>
      <c r="J22" s="471" t="s">
        <v>53</v>
      </c>
      <c r="K22" s="946"/>
      <c r="L22" s="946"/>
      <c r="M22" s="483" t="s">
        <v>98</v>
      </c>
      <c r="N22" s="483" t="s">
        <v>98</v>
      </c>
      <c r="O22" s="483" t="s">
        <v>98</v>
      </c>
      <c r="P22" s="995"/>
      <c r="Q22" s="995"/>
      <c r="R22" s="998"/>
      <c r="S22" s="1001"/>
      <c r="T22" s="1004"/>
      <c r="U22" s="1004"/>
      <c r="V22" s="1007"/>
    </row>
    <row r="23" spans="1:22" ht="110.25" customHeight="1" x14ac:dyDescent="0.25">
      <c r="A23" s="470">
        <v>33</v>
      </c>
      <c r="B23" s="470" t="s">
        <v>45</v>
      </c>
      <c r="C23" s="485" t="s">
        <v>1472</v>
      </c>
      <c r="D23" s="470"/>
      <c r="E23" s="470"/>
      <c r="F23" s="470"/>
      <c r="G23" s="470"/>
      <c r="H23" s="470"/>
      <c r="I23" s="471" t="s">
        <v>65</v>
      </c>
      <c r="J23" s="471" t="s">
        <v>53</v>
      </c>
      <c r="K23" s="946"/>
      <c r="L23" s="946"/>
      <c r="M23" s="483"/>
      <c r="N23" s="483"/>
      <c r="O23" s="483"/>
      <c r="P23" s="995"/>
      <c r="Q23" s="995"/>
      <c r="R23" s="998"/>
      <c r="S23" s="1001"/>
      <c r="T23" s="1004"/>
      <c r="U23" s="1004"/>
      <c r="V23" s="1007"/>
    </row>
    <row r="24" spans="1:22" ht="62.25" customHeight="1" x14ac:dyDescent="0.25">
      <c r="A24" s="470">
        <v>34</v>
      </c>
      <c r="B24" s="433" t="s">
        <v>92</v>
      </c>
      <c r="C24" s="470" t="s">
        <v>1473</v>
      </c>
      <c r="D24" s="470"/>
      <c r="E24" s="470"/>
      <c r="F24" s="470"/>
      <c r="G24" s="470"/>
      <c r="H24" s="470"/>
      <c r="I24" s="471" t="s">
        <v>65</v>
      </c>
      <c r="J24" s="471" t="s">
        <v>53</v>
      </c>
      <c r="K24" s="946"/>
      <c r="L24" s="946"/>
      <c r="M24" s="483" t="s">
        <v>98</v>
      </c>
      <c r="N24" s="483" t="s">
        <v>98</v>
      </c>
      <c r="O24" s="483" t="s">
        <v>98</v>
      </c>
      <c r="P24" s="995"/>
      <c r="Q24" s="995"/>
      <c r="R24" s="998"/>
      <c r="S24" s="1001"/>
      <c r="T24" s="1004"/>
      <c r="U24" s="1004"/>
      <c r="V24" s="1007"/>
    </row>
    <row r="25" spans="1:22" ht="110.25" customHeight="1" x14ac:dyDescent="0.25">
      <c r="A25" s="470">
        <v>35</v>
      </c>
      <c r="B25" s="433" t="s">
        <v>92</v>
      </c>
      <c r="C25" s="470" t="s">
        <v>1474</v>
      </c>
      <c r="D25" s="470"/>
      <c r="E25" s="470"/>
      <c r="F25" s="470"/>
      <c r="G25" s="470"/>
      <c r="H25" s="470"/>
      <c r="I25" s="471" t="s">
        <v>65</v>
      </c>
      <c r="J25" s="471" t="s">
        <v>53</v>
      </c>
      <c r="K25" s="946"/>
      <c r="L25" s="946"/>
      <c r="M25" s="483" t="s">
        <v>98</v>
      </c>
      <c r="N25" s="483" t="s">
        <v>98</v>
      </c>
      <c r="O25" s="483" t="s">
        <v>98</v>
      </c>
      <c r="P25" s="995"/>
      <c r="Q25" s="995"/>
      <c r="R25" s="998"/>
      <c r="S25" s="1001"/>
      <c r="T25" s="1004"/>
      <c r="U25" s="1004"/>
      <c r="V25" s="1007"/>
    </row>
    <row r="26" spans="1:22" ht="68.25" customHeight="1" x14ac:dyDescent="0.25">
      <c r="A26" s="470">
        <v>36</v>
      </c>
      <c r="B26" s="433" t="s">
        <v>92</v>
      </c>
      <c r="C26" s="470" t="s">
        <v>1475</v>
      </c>
      <c r="D26" s="470"/>
      <c r="E26" s="470"/>
      <c r="F26" s="470"/>
      <c r="G26" s="470"/>
      <c r="H26" s="470"/>
      <c r="I26" s="471" t="s">
        <v>65</v>
      </c>
      <c r="J26" s="471" t="s">
        <v>53</v>
      </c>
      <c r="K26" s="946"/>
      <c r="L26" s="946"/>
      <c r="M26" s="483" t="s">
        <v>98</v>
      </c>
      <c r="N26" s="483" t="s">
        <v>98</v>
      </c>
      <c r="O26" s="483" t="s">
        <v>98</v>
      </c>
      <c r="P26" s="995"/>
      <c r="Q26" s="995"/>
      <c r="R26" s="998"/>
      <c r="S26" s="1001"/>
      <c r="T26" s="1004"/>
      <c r="U26" s="1004"/>
      <c r="V26" s="1007"/>
    </row>
    <row r="27" spans="1:22" ht="78.75" x14ac:dyDescent="0.25">
      <c r="A27" s="470">
        <v>37</v>
      </c>
      <c r="B27" s="433" t="s">
        <v>92</v>
      </c>
      <c r="C27" s="470" t="s">
        <v>1476</v>
      </c>
      <c r="D27" s="470"/>
      <c r="E27" s="470"/>
      <c r="F27" s="470"/>
      <c r="G27" s="470"/>
      <c r="H27" s="470"/>
      <c r="I27" s="471" t="s">
        <v>65</v>
      </c>
      <c r="J27" s="471" t="s">
        <v>53</v>
      </c>
      <c r="K27" s="946"/>
      <c r="L27" s="946"/>
      <c r="M27" s="483" t="s">
        <v>98</v>
      </c>
      <c r="N27" s="483" t="s">
        <v>98</v>
      </c>
      <c r="O27" s="483" t="s">
        <v>98</v>
      </c>
      <c r="P27" s="995"/>
      <c r="Q27" s="995"/>
      <c r="R27" s="998"/>
      <c r="S27" s="1001"/>
      <c r="T27" s="1004"/>
      <c r="U27" s="1004"/>
      <c r="V27" s="1007"/>
    </row>
    <row r="28" spans="1:22" ht="100.5" customHeight="1" x14ac:dyDescent="0.25">
      <c r="A28" s="470">
        <v>38</v>
      </c>
      <c r="B28" s="433" t="s">
        <v>92</v>
      </c>
      <c r="C28" s="470" t="s">
        <v>1477</v>
      </c>
      <c r="D28" s="470"/>
      <c r="E28" s="470"/>
      <c r="F28" s="470"/>
      <c r="G28" s="470"/>
      <c r="H28" s="470"/>
      <c r="I28" s="471" t="s">
        <v>65</v>
      </c>
      <c r="J28" s="471" t="s">
        <v>53</v>
      </c>
      <c r="K28" s="946"/>
      <c r="L28" s="946"/>
      <c r="M28" s="483" t="s">
        <v>98</v>
      </c>
      <c r="N28" s="483" t="s">
        <v>98</v>
      </c>
      <c r="O28" s="483" t="s">
        <v>98</v>
      </c>
      <c r="P28" s="995"/>
      <c r="Q28" s="995"/>
      <c r="R28" s="998"/>
      <c r="S28" s="1001"/>
      <c r="T28" s="1004"/>
      <c r="U28" s="1004"/>
      <c r="V28" s="1007"/>
    </row>
    <row r="29" spans="1:22" ht="100.5" customHeight="1" x14ac:dyDescent="0.25">
      <c r="A29" s="470">
        <v>39</v>
      </c>
      <c r="B29" s="433" t="s">
        <v>92</v>
      </c>
      <c r="C29" s="470" t="s">
        <v>1478</v>
      </c>
      <c r="D29" s="470"/>
      <c r="E29" s="470"/>
      <c r="F29" s="470"/>
      <c r="G29" s="470"/>
      <c r="H29" s="470"/>
      <c r="I29" s="471" t="s">
        <v>65</v>
      </c>
      <c r="J29" s="471" t="s">
        <v>53</v>
      </c>
      <c r="K29" s="946"/>
      <c r="L29" s="946"/>
      <c r="M29" s="483" t="s">
        <v>98</v>
      </c>
      <c r="N29" s="483" t="s">
        <v>98</v>
      </c>
      <c r="O29" s="483" t="s">
        <v>98</v>
      </c>
      <c r="P29" s="995"/>
      <c r="Q29" s="995"/>
      <c r="R29" s="998"/>
      <c r="S29" s="1001"/>
      <c r="T29" s="1004"/>
      <c r="U29" s="1004"/>
      <c r="V29" s="1007"/>
    </row>
    <row r="30" spans="1:22" ht="99" customHeight="1" x14ac:dyDescent="0.25">
      <c r="A30" s="470">
        <v>40</v>
      </c>
      <c r="B30" s="433" t="s">
        <v>92</v>
      </c>
      <c r="C30" s="470" t="s">
        <v>1479</v>
      </c>
      <c r="D30" s="470"/>
      <c r="E30" s="470"/>
      <c r="F30" s="470"/>
      <c r="G30" s="470"/>
      <c r="H30" s="470"/>
      <c r="I30" s="471" t="s">
        <v>65</v>
      </c>
      <c r="J30" s="471" t="s">
        <v>53</v>
      </c>
      <c r="K30" s="946"/>
      <c r="L30" s="946"/>
      <c r="M30" s="483" t="s">
        <v>98</v>
      </c>
      <c r="N30" s="483" t="s">
        <v>98</v>
      </c>
      <c r="O30" s="483" t="s">
        <v>98</v>
      </c>
      <c r="P30" s="995"/>
      <c r="Q30" s="995"/>
      <c r="R30" s="998"/>
      <c r="S30" s="1001"/>
      <c r="T30" s="1004"/>
      <c r="U30" s="1004"/>
      <c r="V30" s="1007"/>
    </row>
    <row r="31" spans="1:22" ht="77.25" customHeight="1" x14ac:dyDescent="0.25">
      <c r="A31" s="470">
        <v>41</v>
      </c>
      <c r="B31" s="433" t="s">
        <v>92</v>
      </c>
      <c r="C31" s="470" t="s">
        <v>1480</v>
      </c>
      <c r="D31" s="470"/>
      <c r="E31" s="470"/>
      <c r="F31" s="470"/>
      <c r="G31" s="470"/>
      <c r="H31" s="470"/>
      <c r="I31" s="471" t="s">
        <v>65</v>
      </c>
      <c r="J31" s="471" t="s">
        <v>53</v>
      </c>
      <c r="K31" s="947"/>
      <c r="L31" s="947"/>
      <c r="M31" s="483" t="s">
        <v>98</v>
      </c>
      <c r="N31" s="483" t="s">
        <v>98</v>
      </c>
      <c r="O31" s="483" t="s">
        <v>98</v>
      </c>
      <c r="P31" s="996"/>
      <c r="Q31" s="996"/>
      <c r="R31" s="999"/>
      <c r="S31" s="1002"/>
      <c r="T31" s="1005"/>
      <c r="U31" s="1005"/>
      <c r="V31" s="1008"/>
    </row>
    <row r="32" spans="1:22" s="462" customFormat="1" ht="24.75" customHeight="1" x14ac:dyDescent="0.4">
      <c r="A32" s="990" t="s">
        <v>71</v>
      </c>
      <c r="B32" s="991"/>
      <c r="C32" s="991"/>
      <c r="D32" s="991"/>
      <c r="E32" s="991"/>
      <c r="F32" s="991"/>
      <c r="G32" s="991"/>
      <c r="H32" s="991"/>
      <c r="I32" s="991"/>
      <c r="J32" s="992"/>
      <c r="K32" s="437">
        <f>SUM(K20:K31)</f>
        <v>5000</v>
      </c>
      <c r="L32" s="437">
        <f>SUM(L20:L31)</f>
        <v>5164.5</v>
      </c>
      <c r="M32" s="486"/>
      <c r="N32" s="486"/>
      <c r="O32" s="486"/>
      <c r="P32" s="486">
        <f>SUM(P20:P31)</f>
        <v>0</v>
      </c>
      <c r="Q32" s="486">
        <f>SUM(Q20:Q31)</f>
        <v>5164.5</v>
      </c>
      <c r="R32" s="486">
        <f>SUM(R20:R31)</f>
        <v>5164.5</v>
      </c>
      <c r="S32" s="487">
        <f>R32-L32</f>
        <v>0</v>
      </c>
      <c r="T32" s="480">
        <f>IFERROR(S32/L32*100,0)</f>
        <v>0</v>
      </c>
      <c r="U32" s="480">
        <f>SUM(U20:U31)</f>
        <v>100</v>
      </c>
      <c r="V32" s="481"/>
    </row>
    <row r="33" spans="1:22" x14ac:dyDescent="0.4">
      <c r="A33" s="993" t="s">
        <v>72</v>
      </c>
      <c r="B33" s="993"/>
      <c r="C33" s="993"/>
      <c r="D33" s="993"/>
      <c r="E33" s="993"/>
      <c r="F33" s="993"/>
      <c r="G33" s="993"/>
      <c r="H33" s="993"/>
      <c r="I33" s="993"/>
      <c r="J33" s="993"/>
      <c r="K33" s="993"/>
      <c r="L33" s="993"/>
      <c r="M33" s="993"/>
      <c r="N33" s="993"/>
      <c r="O33" s="993"/>
      <c r="P33" s="993"/>
      <c r="Q33" s="993"/>
      <c r="R33" s="993"/>
      <c r="S33" s="993"/>
      <c r="T33" s="993"/>
      <c r="U33" s="993"/>
      <c r="V33" s="993"/>
    </row>
    <row r="34" spans="1:22" ht="36" customHeight="1" x14ac:dyDescent="0.25">
      <c r="A34" s="984" t="s">
        <v>73</v>
      </c>
      <c r="B34" s="985"/>
      <c r="C34" s="985"/>
      <c r="D34" s="985"/>
      <c r="E34" s="985"/>
      <c r="F34" s="985"/>
      <c r="G34" s="985"/>
      <c r="H34" s="985"/>
      <c r="I34" s="985"/>
      <c r="J34" s="985"/>
      <c r="K34" s="985"/>
      <c r="L34" s="985"/>
      <c r="M34" s="985"/>
      <c r="N34" s="985"/>
      <c r="O34" s="985"/>
      <c r="P34" s="985"/>
      <c r="Q34" s="985"/>
      <c r="R34" s="985"/>
      <c r="S34" s="985"/>
      <c r="T34" s="985"/>
      <c r="U34" s="985"/>
      <c r="V34" s="986"/>
    </row>
    <row r="35" spans="1:22" ht="40.5" customHeight="1" x14ac:dyDescent="0.4">
      <c r="A35" s="463"/>
      <c r="B35" s="464"/>
      <c r="C35" s="465"/>
      <c r="D35" s="465"/>
      <c r="E35" s="465"/>
      <c r="F35" s="465"/>
      <c r="G35" s="465"/>
      <c r="H35" s="465"/>
      <c r="I35" s="465"/>
      <c r="J35" s="465"/>
      <c r="K35" s="488"/>
      <c r="L35" s="488"/>
      <c r="M35" s="488"/>
      <c r="N35" s="488"/>
      <c r="O35" s="488"/>
      <c r="P35" s="488"/>
      <c r="Q35" s="488"/>
      <c r="R35" s="488"/>
      <c r="S35" s="465"/>
      <c r="T35" s="465"/>
      <c r="U35" s="465"/>
      <c r="V35" s="466"/>
    </row>
    <row r="36" spans="1:22" ht="15" hidden="1" customHeight="1" x14ac:dyDescent="0.4">
      <c r="A36" s="987" t="s">
        <v>74</v>
      </c>
      <c r="B36" s="987"/>
      <c r="C36" s="987"/>
      <c r="D36" s="987"/>
      <c r="E36" s="987"/>
      <c r="F36" s="987"/>
      <c r="G36" s="987"/>
      <c r="H36" s="987"/>
      <c r="I36" s="987"/>
      <c r="J36" s="467"/>
      <c r="K36" s="467"/>
      <c r="L36" s="467"/>
      <c r="M36" s="467"/>
      <c r="N36" s="467"/>
      <c r="O36" s="467"/>
      <c r="P36" s="467"/>
      <c r="Q36" s="467"/>
      <c r="R36" s="467"/>
      <c r="S36" s="467"/>
      <c r="T36" s="467"/>
      <c r="U36" s="467"/>
      <c r="V36" s="467"/>
    </row>
    <row r="37" spans="1:22" ht="15" hidden="1" customHeight="1" x14ac:dyDescent="0.4">
      <c r="A37" s="468" t="s">
        <v>75</v>
      </c>
      <c r="B37" s="469"/>
      <c r="C37" s="979" t="s">
        <v>76</v>
      </c>
      <c r="D37" s="979"/>
      <c r="E37" s="979"/>
      <c r="F37" s="979"/>
      <c r="G37" s="979"/>
      <c r="H37" s="979"/>
      <c r="I37" s="979"/>
      <c r="V37" s="451"/>
    </row>
    <row r="38" spans="1:22" ht="15" hidden="1" customHeight="1" x14ac:dyDescent="0.4">
      <c r="A38" s="468" t="s">
        <v>77</v>
      </c>
      <c r="B38" s="469"/>
      <c r="C38" s="979" t="s">
        <v>78</v>
      </c>
      <c r="D38" s="979"/>
      <c r="E38" s="979"/>
      <c r="F38" s="979"/>
      <c r="G38" s="979"/>
      <c r="H38" s="979"/>
      <c r="I38" s="979"/>
      <c r="V38" s="451"/>
    </row>
    <row r="39" spans="1:22" ht="15" hidden="1" customHeight="1" x14ac:dyDescent="0.4">
      <c r="A39" s="468" t="s">
        <v>79</v>
      </c>
      <c r="B39" s="469"/>
      <c r="C39" s="979" t="s">
        <v>80</v>
      </c>
      <c r="D39" s="979"/>
      <c r="E39" s="979"/>
      <c r="F39" s="979"/>
      <c r="G39" s="979"/>
      <c r="H39" s="979"/>
      <c r="I39" s="979"/>
      <c r="V39" s="451"/>
    </row>
    <row r="40" spans="1:22" ht="15" hidden="1" customHeight="1" x14ac:dyDescent="0.4">
      <c r="A40" s="468" t="s">
        <v>81</v>
      </c>
      <c r="B40" s="469"/>
      <c r="C40" s="979" t="s">
        <v>82</v>
      </c>
      <c r="D40" s="979"/>
      <c r="E40" s="979"/>
      <c r="F40" s="979"/>
      <c r="G40" s="979"/>
      <c r="H40" s="979"/>
      <c r="I40" s="979"/>
      <c r="V40" s="451"/>
    </row>
    <row r="41" spans="1:22" ht="35.25" customHeight="1" x14ac:dyDescent="0.4"/>
  </sheetData>
  <sheetProtection algorithmName="SHA-512" hashValue="+d7JcaPize/xbTzbula++17Q2TMR5aQHzku4llDbSPsrkLPXPa+Ilh1ju0D8lNoD7xExcIJHvPtbDEw6kZmAPg==" saltValue="TkzDP+TSqzsMwWjFuOpEuQ==" spinCount="100000" sheet="1" objects="1" scenarios="1" selectLockedCells="1" selectUnlockedCells="1"/>
  <mergeCells count="58">
    <mergeCell ref="C37:I37"/>
    <mergeCell ref="C38:I38"/>
    <mergeCell ref="C39:I39"/>
    <mergeCell ref="C40:I40"/>
    <mergeCell ref="U20:U31"/>
    <mergeCell ref="V20:V31"/>
    <mergeCell ref="A32:J32"/>
    <mergeCell ref="A33:V33"/>
    <mergeCell ref="A34:V34"/>
    <mergeCell ref="A36:I36"/>
    <mergeCell ref="T18:T19"/>
    <mergeCell ref="K20:K31"/>
    <mergeCell ref="L20:L31"/>
    <mergeCell ref="P20:P31"/>
    <mergeCell ref="Q20:Q31"/>
    <mergeCell ref="R20:R31"/>
    <mergeCell ref="S20:S31"/>
    <mergeCell ref="T20:T31"/>
    <mergeCell ref="S18:S19"/>
    <mergeCell ref="J18:J19"/>
    <mergeCell ref="K18:K19"/>
    <mergeCell ref="L18:L19"/>
    <mergeCell ref="M18:O18"/>
    <mergeCell ref="P18:R18"/>
    <mergeCell ref="I18:I19"/>
    <mergeCell ref="A16:V16"/>
    <mergeCell ref="A17:A19"/>
    <mergeCell ref="B17:B19"/>
    <mergeCell ref="C17:H17"/>
    <mergeCell ref="I17:J17"/>
    <mergeCell ref="K17:R17"/>
    <mergeCell ref="S17:T17"/>
    <mergeCell ref="U17:U19"/>
    <mergeCell ref="V17:V19"/>
    <mergeCell ref="C18:C19"/>
    <mergeCell ref="D18:D19"/>
    <mergeCell ref="E18:E19"/>
    <mergeCell ref="F18:F19"/>
    <mergeCell ref="G18:G19"/>
    <mergeCell ref="H18:H19"/>
    <mergeCell ref="A13:I13"/>
    <mergeCell ref="J13:V13"/>
    <mergeCell ref="A14:I14"/>
    <mergeCell ref="J14:V14"/>
    <mergeCell ref="A15:I15"/>
    <mergeCell ref="J15:V15"/>
    <mergeCell ref="A10:I10"/>
    <mergeCell ref="J10:V10"/>
    <mergeCell ref="A11:I11"/>
    <mergeCell ref="J11:V11"/>
    <mergeCell ref="A12:I12"/>
    <mergeCell ref="J12:V12"/>
    <mergeCell ref="A6:V6"/>
    <mergeCell ref="A7:V7"/>
    <mergeCell ref="A8:I8"/>
    <mergeCell ref="J8:V8"/>
    <mergeCell ref="A9:I9"/>
    <mergeCell ref="J9:V9"/>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V1004"/>
  <sheetViews>
    <sheetView showGridLines="0" topLeftCell="E13" zoomScale="50" zoomScaleNormal="50" zoomScaleSheetLayoutView="80" workbookViewId="0">
      <selection activeCell="L20" sqref="L20:L25"/>
    </sheetView>
  </sheetViews>
  <sheetFormatPr defaultColWidth="9.140625" defaultRowHeight="26.25" x14ac:dyDescent="0.4"/>
  <cols>
    <col min="1" max="1" width="13" style="746" customWidth="1"/>
    <col min="2" max="2" width="23.85546875" style="746" customWidth="1"/>
    <col min="3" max="3" width="51" style="746" customWidth="1"/>
    <col min="4" max="4" width="30.5703125" style="746" customWidth="1"/>
    <col min="5" max="5" width="63" style="746" bestFit="1" customWidth="1"/>
    <col min="6" max="6" width="45.42578125" style="746" customWidth="1"/>
    <col min="7" max="8" width="26.42578125" style="746" customWidth="1"/>
    <col min="9" max="9" width="17.5703125" style="746" customWidth="1"/>
    <col min="10" max="10" width="16.28515625" style="746" customWidth="1"/>
    <col min="11" max="12" width="32.28515625" style="746" customWidth="1"/>
    <col min="13" max="15" width="34.85546875" style="59" customWidth="1"/>
    <col min="16" max="16" width="28.5703125" style="746" customWidth="1"/>
    <col min="17" max="17" width="27.140625" style="746" customWidth="1"/>
    <col min="18" max="18" width="30" style="746" customWidth="1"/>
    <col min="19" max="19" width="27.28515625" style="746" customWidth="1"/>
    <col min="20" max="20" width="25" style="746" customWidth="1"/>
    <col min="21" max="21" width="20" style="746" customWidth="1"/>
    <col min="22" max="22" width="36" style="747" customWidth="1"/>
    <col min="23" max="23" width="9.140625" style="748"/>
    <col min="24" max="24" width="15.85546875" style="748" bestFit="1" customWidth="1"/>
    <col min="25" max="26" width="9.140625" style="748"/>
    <col min="27" max="27" width="14" style="748" bestFit="1" customWidth="1"/>
    <col min="28" max="16384" width="9.140625" style="748"/>
  </cols>
  <sheetData>
    <row r="1" spans="1:22" x14ac:dyDescent="0.4">
      <c r="M1" s="36"/>
      <c r="N1" s="36"/>
      <c r="O1" s="36"/>
    </row>
    <row r="2" spans="1:22" x14ac:dyDescent="0.4">
      <c r="M2" s="36"/>
      <c r="N2" s="36"/>
      <c r="O2" s="36"/>
    </row>
    <row r="3" spans="1:22" x14ac:dyDescent="0.4">
      <c r="M3" s="36"/>
      <c r="N3" s="36"/>
      <c r="O3" s="36"/>
    </row>
    <row r="4" spans="1:22" x14ac:dyDescent="0.4">
      <c r="M4" s="826"/>
      <c r="N4" s="826"/>
      <c r="O4" s="826"/>
    </row>
    <row r="5" spans="1:22" ht="39" customHeight="1" x14ac:dyDescent="0.4">
      <c r="M5" s="36"/>
      <c r="N5" s="36"/>
      <c r="O5" s="36"/>
    </row>
    <row r="6" spans="1:22" ht="31.5" customHeight="1" x14ac:dyDescent="0.25">
      <c r="A6" s="1343" t="s">
        <v>0</v>
      </c>
      <c r="B6" s="1343"/>
      <c r="C6" s="1343"/>
      <c r="D6" s="1343"/>
      <c r="E6" s="1343"/>
      <c r="F6" s="1343"/>
      <c r="G6" s="1343"/>
      <c r="H6" s="1343"/>
      <c r="I6" s="1343"/>
      <c r="J6" s="1343"/>
      <c r="K6" s="1343"/>
      <c r="L6" s="1343"/>
      <c r="M6" s="1343"/>
      <c r="N6" s="1343"/>
      <c r="O6" s="1343"/>
      <c r="P6" s="1343"/>
      <c r="Q6" s="1343"/>
      <c r="R6" s="1343"/>
      <c r="S6" s="1343"/>
      <c r="T6" s="1343"/>
      <c r="U6" s="1343"/>
      <c r="V6" s="1343"/>
    </row>
    <row r="7" spans="1:22" x14ac:dyDescent="0.25">
      <c r="A7" s="1344" t="s">
        <v>1</v>
      </c>
      <c r="B7" s="1344"/>
      <c r="C7" s="1344"/>
      <c r="D7" s="1344"/>
      <c r="E7" s="1344"/>
      <c r="F7" s="1344"/>
      <c r="G7" s="1344"/>
      <c r="H7" s="1344"/>
      <c r="I7" s="1344"/>
      <c r="J7" s="1344"/>
      <c r="K7" s="1344"/>
      <c r="L7" s="1344"/>
      <c r="M7" s="1344"/>
      <c r="N7" s="1344"/>
      <c r="O7" s="1344"/>
      <c r="P7" s="1344"/>
      <c r="Q7" s="1344"/>
      <c r="R7" s="1344"/>
      <c r="S7" s="1344"/>
      <c r="T7" s="1344"/>
      <c r="U7" s="1344"/>
      <c r="V7" s="1344"/>
    </row>
    <row r="8" spans="1:22" ht="45" customHeight="1" x14ac:dyDescent="0.25">
      <c r="A8" s="1340" t="s">
        <v>2</v>
      </c>
      <c r="B8" s="1340"/>
      <c r="C8" s="1340"/>
      <c r="D8" s="1340"/>
      <c r="E8" s="1340"/>
      <c r="F8" s="1340"/>
      <c r="G8" s="1340"/>
      <c r="H8" s="1340"/>
      <c r="I8" s="1340"/>
      <c r="J8" s="1341" t="s">
        <v>793</v>
      </c>
      <c r="K8" s="1341"/>
      <c r="L8" s="1341"/>
      <c r="M8" s="1341"/>
      <c r="N8" s="1341"/>
      <c r="O8" s="1341"/>
      <c r="P8" s="1341"/>
      <c r="Q8" s="1341"/>
      <c r="R8" s="1341"/>
      <c r="S8" s="1341"/>
      <c r="T8" s="1341"/>
      <c r="U8" s="1341"/>
      <c r="V8" s="1341"/>
    </row>
    <row r="9" spans="1:22" ht="45" customHeight="1" x14ac:dyDescent="0.25">
      <c r="A9" s="1340" t="s">
        <v>4</v>
      </c>
      <c r="B9" s="1340"/>
      <c r="C9" s="1340"/>
      <c r="D9" s="1340"/>
      <c r="E9" s="1340"/>
      <c r="F9" s="1340"/>
      <c r="G9" s="1340"/>
      <c r="H9" s="1340"/>
      <c r="I9" s="1340"/>
      <c r="J9" s="1341" t="s">
        <v>2404</v>
      </c>
      <c r="K9" s="1341"/>
      <c r="L9" s="1341"/>
      <c r="M9" s="1341"/>
      <c r="N9" s="1341"/>
      <c r="O9" s="1341"/>
      <c r="P9" s="1341"/>
      <c r="Q9" s="1341"/>
      <c r="R9" s="1341"/>
      <c r="S9" s="1341"/>
      <c r="T9" s="1341"/>
      <c r="U9" s="1341"/>
      <c r="V9" s="1341"/>
    </row>
    <row r="10" spans="1:22" ht="45" customHeight="1" x14ac:dyDescent="0.25">
      <c r="A10" s="1340" t="s">
        <v>6</v>
      </c>
      <c r="B10" s="1340"/>
      <c r="C10" s="1340"/>
      <c r="D10" s="1340"/>
      <c r="E10" s="1340"/>
      <c r="F10" s="1340"/>
      <c r="G10" s="1340"/>
      <c r="H10" s="1340"/>
      <c r="I10" s="1340"/>
      <c r="J10" s="1341" t="s">
        <v>7</v>
      </c>
      <c r="K10" s="1341"/>
      <c r="L10" s="1341"/>
      <c r="M10" s="1341"/>
      <c r="N10" s="1341"/>
      <c r="O10" s="1341"/>
      <c r="P10" s="1341"/>
      <c r="Q10" s="1341"/>
      <c r="R10" s="1341"/>
      <c r="S10" s="1341"/>
      <c r="T10" s="1341"/>
      <c r="U10" s="1341"/>
      <c r="V10" s="1341"/>
    </row>
    <row r="11" spans="1:22" ht="67.5" customHeight="1" x14ac:dyDescent="0.25">
      <c r="A11" s="1340" t="s">
        <v>8</v>
      </c>
      <c r="B11" s="1340"/>
      <c r="C11" s="1340"/>
      <c r="D11" s="1340"/>
      <c r="E11" s="1340"/>
      <c r="F11" s="1340"/>
      <c r="G11" s="1340"/>
      <c r="H11" s="1340"/>
      <c r="I11" s="1340"/>
      <c r="J11" s="1341" t="s">
        <v>2427</v>
      </c>
      <c r="K11" s="1341"/>
      <c r="L11" s="1341"/>
      <c r="M11" s="1341"/>
      <c r="N11" s="1341"/>
      <c r="O11" s="1341"/>
      <c r="P11" s="1341"/>
      <c r="Q11" s="1341"/>
      <c r="R11" s="1341"/>
      <c r="S11" s="1341"/>
      <c r="T11" s="1341"/>
      <c r="U11" s="1341"/>
      <c r="V11" s="1341"/>
    </row>
    <row r="12" spans="1:22" ht="169.5" customHeight="1" x14ac:dyDescent="0.25">
      <c r="A12" s="1340" t="s">
        <v>85</v>
      </c>
      <c r="B12" s="1340"/>
      <c r="C12" s="1340"/>
      <c r="D12" s="1340"/>
      <c r="E12" s="1340"/>
      <c r="F12" s="1340"/>
      <c r="G12" s="1340"/>
      <c r="H12" s="1340"/>
      <c r="I12" s="1340"/>
      <c r="J12" s="1341" t="s">
        <v>2406</v>
      </c>
      <c r="K12" s="1341"/>
      <c r="L12" s="1341"/>
      <c r="M12" s="1341"/>
      <c r="N12" s="1341"/>
      <c r="O12" s="1341"/>
      <c r="P12" s="1341"/>
      <c r="Q12" s="1341"/>
      <c r="R12" s="1341"/>
      <c r="S12" s="1341"/>
      <c r="T12" s="1341"/>
      <c r="U12" s="1341"/>
      <c r="V12" s="1341"/>
    </row>
    <row r="13" spans="1:22" ht="45" customHeight="1" x14ac:dyDescent="0.25">
      <c r="A13" s="1340" t="s">
        <v>12</v>
      </c>
      <c r="B13" s="1340"/>
      <c r="C13" s="1340"/>
      <c r="D13" s="1340"/>
      <c r="E13" s="1340"/>
      <c r="F13" s="1340"/>
      <c r="G13" s="1340"/>
      <c r="H13" s="1340"/>
      <c r="I13" s="1340"/>
      <c r="J13" s="1341" t="s">
        <v>285</v>
      </c>
      <c r="K13" s="1341"/>
      <c r="L13" s="1341"/>
      <c r="M13" s="1341"/>
      <c r="N13" s="1341"/>
      <c r="O13" s="1341"/>
      <c r="P13" s="1341"/>
      <c r="Q13" s="1341"/>
      <c r="R13" s="1341"/>
      <c r="S13" s="1341"/>
      <c r="T13" s="1341"/>
      <c r="U13" s="1341"/>
      <c r="V13" s="1341"/>
    </row>
    <row r="14" spans="1:22" ht="45" customHeight="1" x14ac:dyDescent="0.25">
      <c r="A14" s="1340" t="s">
        <v>14</v>
      </c>
      <c r="B14" s="1340"/>
      <c r="C14" s="1340"/>
      <c r="D14" s="1340"/>
      <c r="E14" s="1340"/>
      <c r="F14" s="1340"/>
      <c r="G14" s="1340"/>
      <c r="H14" s="1340"/>
      <c r="I14" s="1340"/>
      <c r="J14" s="1341" t="s">
        <v>286</v>
      </c>
      <c r="K14" s="1341"/>
      <c r="L14" s="1341"/>
      <c r="M14" s="1341"/>
      <c r="N14" s="1341"/>
      <c r="O14" s="1341"/>
      <c r="P14" s="1341"/>
      <c r="Q14" s="1341"/>
      <c r="R14" s="1341"/>
      <c r="S14" s="1341"/>
      <c r="T14" s="1341"/>
      <c r="U14" s="1341"/>
      <c r="V14" s="1341"/>
    </row>
    <row r="15" spans="1:22" ht="156" customHeight="1" x14ac:dyDescent="0.25">
      <c r="A15" s="1345" t="s">
        <v>16</v>
      </c>
      <c r="B15" s="1345"/>
      <c r="C15" s="1345"/>
      <c r="D15" s="1345"/>
      <c r="E15" s="1345"/>
      <c r="F15" s="1345"/>
      <c r="G15" s="1345"/>
      <c r="H15" s="1345"/>
      <c r="I15" s="1345"/>
      <c r="J15" s="1346" t="s">
        <v>2407</v>
      </c>
      <c r="K15" s="1346"/>
      <c r="L15" s="1346"/>
      <c r="M15" s="1346"/>
      <c r="N15" s="1346"/>
      <c r="O15" s="1346"/>
      <c r="P15" s="1346"/>
      <c r="Q15" s="1346"/>
      <c r="R15" s="1346"/>
      <c r="S15" s="1346"/>
      <c r="T15" s="1346"/>
      <c r="U15" s="1346"/>
      <c r="V15" s="1346"/>
    </row>
    <row r="16" spans="1:22" s="749" customFormat="1" ht="54" customHeight="1" x14ac:dyDescent="0.25">
      <c r="A16" s="1348"/>
      <c r="B16" s="1348"/>
      <c r="C16" s="1348"/>
      <c r="D16" s="1348"/>
      <c r="E16" s="1348"/>
      <c r="F16" s="1348"/>
      <c r="G16" s="1348"/>
      <c r="H16" s="1348"/>
      <c r="I16" s="1348"/>
      <c r="J16" s="1348"/>
      <c r="K16" s="1348"/>
      <c r="L16" s="1348"/>
      <c r="M16" s="1348"/>
      <c r="N16" s="1348"/>
      <c r="O16" s="1348"/>
      <c r="P16" s="1348"/>
      <c r="Q16" s="1348"/>
      <c r="R16" s="1348"/>
      <c r="S16" s="1348"/>
      <c r="T16" s="1348"/>
      <c r="U16" s="1348"/>
      <c r="V16" s="1348"/>
    </row>
    <row r="17" spans="1:22" ht="60" customHeight="1" x14ac:dyDescent="0.25">
      <c r="A17" s="1349" t="s">
        <v>17</v>
      </c>
      <c r="B17" s="1349" t="s">
        <v>18</v>
      </c>
      <c r="C17" s="1350" t="s">
        <v>19</v>
      </c>
      <c r="D17" s="1351"/>
      <c r="E17" s="1351"/>
      <c r="F17" s="1351"/>
      <c r="G17" s="1351"/>
      <c r="H17" s="1352"/>
      <c r="I17" s="1350" t="s">
        <v>20</v>
      </c>
      <c r="J17" s="1352"/>
      <c r="K17" s="1437" t="s">
        <v>21</v>
      </c>
      <c r="L17" s="1437"/>
      <c r="M17" s="1437"/>
      <c r="N17" s="1437"/>
      <c r="O17" s="1437"/>
      <c r="P17" s="1437"/>
      <c r="Q17" s="1437"/>
      <c r="R17" s="1437"/>
      <c r="S17" s="1349" t="s">
        <v>22</v>
      </c>
      <c r="T17" s="1349"/>
      <c r="U17" s="1353" t="s">
        <v>89</v>
      </c>
      <c r="V17" s="1349" t="s">
        <v>24</v>
      </c>
    </row>
    <row r="18" spans="1:22" ht="48.75" customHeight="1" x14ac:dyDescent="0.25">
      <c r="A18" s="1349"/>
      <c r="B18" s="1349"/>
      <c r="C18" s="1347" t="s">
        <v>25</v>
      </c>
      <c r="D18" s="1354" t="s">
        <v>26</v>
      </c>
      <c r="E18" s="1354" t="s">
        <v>27</v>
      </c>
      <c r="F18" s="1347" t="s">
        <v>28</v>
      </c>
      <c r="G18" s="1354" t="s">
        <v>29</v>
      </c>
      <c r="H18" s="1354" t="s">
        <v>30</v>
      </c>
      <c r="I18" s="1347" t="s">
        <v>31</v>
      </c>
      <c r="J18" s="1354" t="s">
        <v>32</v>
      </c>
      <c r="K18" s="1437" t="s">
        <v>2393</v>
      </c>
      <c r="L18" s="1438" t="s">
        <v>2394</v>
      </c>
      <c r="M18" s="1359" t="s">
        <v>35</v>
      </c>
      <c r="N18" s="1360"/>
      <c r="O18" s="1361"/>
      <c r="P18" s="1359" t="s">
        <v>36</v>
      </c>
      <c r="Q18" s="1360"/>
      <c r="R18" s="1361"/>
      <c r="S18" s="1349" t="s">
        <v>90</v>
      </c>
      <c r="T18" s="1349" t="s">
        <v>91</v>
      </c>
      <c r="U18" s="1353"/>
      <c r="V18" s="1349"/>
    </row>
    <row r="19" spans="1:22" ht="79.900000000000006" customHeight="1" x14ac:dyDescent="0.25">
      <c r="A19" s="1349"/>
      <c r="B19" s="1349"/>
      <c r="C19" s="1347"/>
      <c r="D19" s="1355"/>
      <c r="E19" s="1355"/>
      <c r="F19" s="1347"/>
      <c r="G19" s="1356"/>
      <c r="H19" s="1356"/>
      <c r="I19" s="1347"/>
      <c r="J19" s="1356"/>
      <c r="K19" s="1437"/>
      <c r="L19" s="1439"/>
      <c r="M19" s="750" t="s">
        <v>39</v>
      </c>
      <c r="N19" s="750" t="s">
        <v>40</v>
      </c>
      <c r="O19" s="750" t="s">
        <v>41</v>
      </c>
      <c r="P19" s="750" t="s">
        <v>42</v>
      </c>
      <c r="Q19" s="750" t="s">
        <v>43</v>
      </c>
      <c r="R19" s="750" t="s">
        <v>44</v>
      </c>
      <c r="S19" s="1349"/>
      <c r="T19" s="1349"/>
      <c r="U19" s="1353"/>
      <c r="V19" s="1349"/>
    </row>
    <row r="20" spans="1:22" ht="159.75" customHeight="1" x14ac:dyDescent="0.25">
      <c r="A20" s="787">
        <v>7</v>
      </c>
      <c r="B20" s="787" t="s">
        <v>45</v>
      </c>
      <c r="C20" s="751" t="s">
        <v>2428</v>
      </c>
      <c r="D20" s="751"/>
      <c r="E20" s="751" t="s">
        <v>2429</v>
      </c>
      <c r="F20" s="751" t="s">
        <v>2430</v>
      </c>
      <c r="G20" s="827"/>
      <c r="H20" s="787" t="s">
        <v>2404</v>
      </c>
      <c r="I20" s="788" t="s">
        <v>65</v>
      </c>
      <c r="J20" s="788" t="s">
        <v>53</v>
      </c>
      <c r="K20" s="1440">
        <v>21000</v>
      </c>
      <c r="L20" s="1441">
        <v>21000</v>
      </c>
      <c r="M20" s="73"/>
      <c r="N20" s="73"/>
      <c r="O20" s="73"/>
      <c r="P20" s="1440">
        <v>0</v>
      </c>
      <c r="Q20" s="1440">
        <v>8000</v>
      </c>
      <c r="R20" s="1369">
        <f t="shared" ref="R20" si="0">P20+Q20</f>
        <v>8000</v>
      </c>
      <c r="S20" s="1369">
        <f>R20-L20</f>
        <v>-13000</v>
      </c>
      <c r="T20" s="1447">
        <f>IFERROR(S20/L20*100,0)</f>
        <v>-61.904761904761905</v>
      </c>
      <c r="U20" s="1447">
        <f t="shared" ref="U20:U37" si="1">IFERROR(R20/$R$38*100,0)</f>
        <v>100</v>
      </c>
      <c r="V20" s="787" t="s">
        <v>2404</v>
      </c>
    </row>
    <row r="21" spans="1:22" ht="167.25" customHeight="1" x14ac:dyDescent="0.25">
      <c r="A21" s="787">
        <v>8</v>
      </c>
      <c r="B21" s="787" t="s">
        <v>45</v>
      </c>
      <c r="C21" s="751" t="s">
        <v>2431</v>
      </c>
      <c r="D21" s="751"/>
      <c r="E21" s="751" t="s">
        <v>2432</v>
      </c>
      <c r="F21" s="751" t="s">
        <v>2433</v>
      </c>
      <c r="G21" s="827"/>
      <c r="H21" s="787" t="s">
        <v>2404</v>
      </c>
      <c r="I21" s="788" t="s">
        <v>65</v>
      </c>
      <c r="J21" s="788" t="s">
        <v>53</v>
      </c>
      <c r="K21" s="1367"/>
      <c r="L21" s="1362"/>
      <c r="M21" s="73"/>
      <c r="N21" s="73"/>
      <c r="O21" s="73"/>
      <c r="P21" s="1367"/>
      <c r="Q21" s="1367"/>
      <c r="R21" s="1370"/>
      <c r="S21" s="1370">
        <f t="shared" ref="S21:S38" si="2">R21-K21</f>
        <v>0</v>
      </c>
      <c r="T21" s="1448">
        <f t="shared" ref="T21:T38" si="3">IFERROR(S21/K21*100,0)</f>
        <v>0</v>
      </c>
      <c r="U21" s="1448">
        <f t="shared" si="1"/>
        <v>0</v>
      </c>
      <c r="V21" s="787" t="s">
        <v>2404</v>
      </c>
    </row>
    <row r="22" spans="1:22" ht="185.25" customHeight="1" x14ac:dyDescent="0.25">
      <c r="A22" s="787">
        <v>9</v>
      </c>
      <c r="B22" s="787" t="s">
        <v>45</v>
      </c>
      <c r="C22" s="751" t="s">
        <v>2434</v>
      </c>
      <c r="D22" s="751"/>
      <c r="E22" s="751" t="s">
        <v>2435</v>
      </c>
      <c r="F22" s="751" t="s">
        <v>2436</v>
      </c>
      <c r="G22" s="827"/>
      <c r="H22" s="787" t="s">
        <v>2404</v>
      </c>
      <c r="I22" s="788" t="s">
        <v>65</v>
      </c>
      <c r="J22" s="788" t="s">
        <v>53</v>
      </c>
      <c r="K22" s="1367"/>
      <c r="L22" s="1362"/>
      <c r="M22" s="73"/>
      <c r="N22" s="73"/>
      <c r="O22" s="73"/>
      <c r="P22" s="1367"/>
      <c r="Q22" s="1367"/>
      <c r="R22" s="1370"/>
      <c r="S22" s="1370">
        <f t="shared" si="2"/>
        <v>0</v>
      </c>
      <c r="T22" s="1448">
        <f t="shared" si="3"/>
        <v>0</v>
      </c>
      <c r="U22" s="1448">
        <f t="shared" si="1"/>
        <v>0</v>
      </c>
      <c r="V22" s="787" t="s">
        <v>2404</v>
      </c>
    </row>
    <row r="23" spans="1:22" ht="175.5" customHeight="1" x14ac:dyDescent="0.25">
      <c r="A23" s="787">
        <v>10</v>
      </c>
      <c r="B23" s="787" t="s">
        <v>45</v>
      </c>
      <c r="C23" s="751" t="s">
        <v>2437</v>
      </c>
      <c r="D23" s="751"/>
      <c r="E23" s="751" t="s">
        <v>2438</v>
      </c>
      <c r="F23" s="751" t="s">
        <v>2439</v>
      </c>
      <c r="G23" s="827"/>
      <c r="H23" s="787" t="s">
        <v>2404</v>
      </c>
      <c r="I23" s="788" t="s">
        <v>65</v>
      </c>
      <c r="J23" s="788" t="s">
        <v>53</v>
      </c>
      <c r="K23" s="1367"/>
      <c r="L23" s="1362"/>
      <c r="M23" s="73"/>
      <c r="N23" s="73"/>
      <c r="O23" s="73"/>
      <c r="P23" s="1367"/>
      <c r="Q23" s="1367"/>
      <c r="R23" s="1370"/>
      <c r="S23" s="1370">
        <f t="shared" si="2"/>
        <v>0</v>
      </c>
      <c r="T23" s="1448">
        <f t="shared" si="3"/>
        <v>0</v>
      </c>
      <c r="U23" s="1448">
        <f t="shared" si="1"/>
        <v>0</v>
      </c>
      <c r="V23" s="787" t="s">
        <v>2404</v>
      </c>
    </row>
    <row r="24" spans="1:22" ht="190.5" customHeight="1" x14ac:dyDescent="0.25">
      <c r="A24" s="787">
        <v>11</v>
      </c>
      <c r="B24" s="787" t="s">
        <v>45</v>
      </c>
      <c r="C24" s="787" t="s">
        <v>2440</v>
      </c>
      <c r="D24" s="787"/>
      <c r="E24" s="787" t="s">
        <v>2441</v>
      </c>
      <c r="F24" s="787" t="s">
        <v>2442</v>
      </c>
      <c r="G24" s="827"/>
      <c r="H24" s="787" t="s">
        <v>2404</v>
      </c>
      <c r="I24" s="788" t="s">
        <v>65</v>
      </c>
      <c r="J24" s="788" t="s">
        <v>53</v>
      </c>
      <c r="K24" s="1367"/>
      <c r="L24" s="1362"/>
      <c r="M24" s="73"/>
      <c r="N24" s="73"/>
      <c r="O24" s="73"/>
      <c r="P24" s="1367"/>
      <c r="Q24" s="1367"/>
      <c r="R24" s="1370"/>
      <c r="S24" s="1370">
        <f t="shared" si="2"/>
        <v>0</v>
      </c>
      <c r="T24" s="1448">
        <f t="shared" si="3"/>
        <v>0</v>
      </c>
      <c r="U24" s="1448">
        <f t="shared" si="1"/>
        <v>0</v>
      </c>
      <c r="V24" s="787" t="s">
        <v>2404</v>
      </c>
    </row>
    <row r="25" spans="1:22" ht="235.5" customHeight="1" x14ac:dyDescent="0.25">
      <c r="A25" s="787">
        <v>12</v>
      </c>
      <c r="B25" s="787" t="s">
        <v>45</v>
      </c>
      <c r="C25" s="787" t="s">
        <v>2443</v>
      </c>
      <c r="D25" s="787"/>
      <c r="E25" s="787" t="s">
        <v>2444</v>
      </c>
      <c r="F25" s="787" t="s">
        <v>2445</v>
      </c>
      <c r="G25" s="827"/>
      <c r="H25" s="787" t="s">
        <v>2404</v>
      </c>
      <c r="I25" s="788" t="s">
        <v>65</v>
      </c>
      <c r="J25" s="788" t="s">
        <v>53</v>
      </c>
      <c r="K25" s="1368"/>
      <c r="L25" s="1362"/>
      <c r="M25" s="73"/>
      <c r="N25" s="73"/>
      <c r="O25" s="73"/>
      <c r="P25" s="1368"/>
      <c r="Q25" s="1368"/>
      <c r="R25" s="1371"/>
      <c r="S25" s="1371">
        <f t="shared" si="2"/>
        <v>0</v>
      </c>
      <c r="T25" s="1449">
        <f t="shared" si="3"/>
        <v>0</v>
      </c>
      <c r="U25" s="1449">
        <f t="shared" si="1"/>
        <v>0</v>
      </c>
      <c r="V25" s="787" t="s">
        <v>2404</v>
      </c>
    </row>
    <row r="26" spans="1:22" ht="55.5" hidden="1" customHeight="1" x14ac:dyDescent="0.25">
      <c r="A26" s="787">
        <v>14</v>
      </c>
      <c r="B26" s="792"/>
      <c r="C26" s="792"/>
      <c r="D26" s="792"/>
      <c r="E26" s="792"/>
      <c r="F26" s="792"/>
      <c r="G26" s="792"/>
      <c r="H26" s="793"/>
      <c r="I26" s="788"/>
      <c r="J26" s="788"/>
      <c r="K26" s="835"/>
      <c r="L26" s="836"/>
      <c r="M26" s="73"/>
      <c r="N26" s="73"/>
      <c r="O26" s="73"/>
      <c r="P26" s="835"/>
      <c r="Q26" s="835"/>
      <c r="R26" s="837">
        <f t="shared" ref="R26:R37" si="4">P26+Q26</f>
        <v>0</v>
      </c>
      <c r="S26" s="838">
        <f t="shared" si="2"/>
        <v>0</v>
      </c>
      <c r="T26" s="798">
        <f t="shared" si="3"/>
        <v>0</v>
      </c>
      <c r="U26" s="798">
        <f t="shared" si="1"/>
        <v>0</v>
      </c>
      <c r="V26" s="792"/>
    </row>
    <row r="27" spans="1:22" ht="55.5" hidden="1" customHeight="1" x14ac:dyDescent="0.25">
      <c r="A27" s="787">
        <v>15</v>
      </c>
      <c r="B27" s="792"/>
      <c r="C27" s="792"/>
      <c r="D27" s="792"/>
      <c r="E27" s="792"/>
      <c r="F27" s="792"/>
      <c r="G27" s="792"/>
      <c r="H27" s="793"/>
      <c r="I27" s="788"/>
      <c r="J27" s="788"/>
      <c r="K27" s="835"/>
      <c r="L27" s="836"/>
      <c r="M27" s="73"/>
      <c r="N27" s="73"/>
      <c r="O27" s="73"/>
      <c r="P27" s="835"/>
      <c r="Q27" s="835"/>
      <c r="R27" s="837">
        <f t="shared" si="4"/>
        <v>0</v>
      </c>
      <c r="S27" s="838">
        <f t="shared" si="2"/>
        <v>0</v>
      </c>
      <c r="T27" s="798">
        <f t="shared" si="3"/>
        <v>0</v>
      </c>
      <c r="U27" s="798">
        <f t="shared" si="1"/>
        <v>0</v>
      </c>
      <c r="V27" s="792"/>
    </row>
    <row r="28" spans="1:22" ht="55.5" hidden="1" customHeight="1" x14ac:dyDescent="0.25">
      <c r="A28" s="787">
        <v>16</v>
      </c>
      <c r="B28" s="792"/>
      <c r="C28" s="792"/>
      <c r="D28" s="792"/>
      <c r="E28" s="792"/>
      <c r="F28" s="792"/>
      <c r="G28" s="792"/>
      <c r="H28" s="793"/>
      <c r="I28" s="788"/>
      <c r="J28" s="788"/>
      <c r="K28" s="835"/>
      <c r="L28" s="836"/>
      <c r="M28" s="73"/>
      <c r="N28" s="73"/>
      <c r="O28" s="73"/>
      <c r="P28" s="835"/>
      <c r="Q28" s="835"/>
      <c r="R28" s="837">
        <f t="shared" si="4"/>
        <v>0</v>
      </c>
      <c r="S28" s="838">
        <f t="shared" si="2"/>
        <v>0</v>
      </c>
      <c r="T28" s="798">
        <f t="shared" si="3"/>
        <v>0</v>
      </c>
      <c r="U28" s="798">
        <f t="shared" si="1"/>
        <v>0</v>
      </c>
      <c r="V28" s="792"/>
    </row>
    <row r="29" spans="1:22" ht="55.5" hidden="1" customHeight="1" x14ac:dyDescent="0.25">
      <c r="A29" s="787">
        <v>17</v>
      </c>
      <c r="B29" s="792"/>
      <c r="C29" s="792"/>
      <c r="D29" s="792"/>
      <c r="E29" s="792"/>
      <c r="F29" s="792"/>
      <c r="G29" s="792"/>
      <c r="H29" s="793"/>
      <c r="I29" s="788"/>
      <c r="J29" s="788"/>
      <c r="K29" s="835"/>
      <c r="L29" s="836"/>
      <c r="M29" s="73"/>
      <c r="N29" s="73"/>
      <c r="O29" s="73"/>
      <c r="P29" s="835"/>
      <c r="Q29" s="835"/>
      <c r="R29" s="837">
        <f t="shared" si="4"/>
        <v>0</v>
      </c>
      <c r="S29" s="838">
        <f t="shared" si="2"/>
        <v>0</v>
      </c>
      <c r="T29" s="798">
        <f t="shared" si="3"/>
        <v>0</v>
      </c>
      <c r="U29" s="798">
        <f t="shared" si="1"/>
        <v>0</v>
      </c>
      <c r="V29" s="792"/>
    </row>
    <row r="30" spans="1:22" ht="55.5" hidden="1" customHeight="1" x14ac:dyDescent="0.25">
      <c r="A30" s="787">
        <v>18</v>
      </c>
      <c r="B30" s="792"/>
      <c r="C30" s="792"/>
      <c r="D30" s="792"/>
      <c r="E30" s="792"/>
      <c r="F30" s="792"/>
      <c r="G30" s="792"/>
      <c r="H30" s="793"/>
      <c r="I30" s="788"/>
      <c r="J30" s="788"/>
      <c r="K30" s="835"/>
      <c r="L30" s="836"/>
      <c r="M30" s="73"/>
      <c r="N30" s="73"/>
      <c r="O30" s="73"/>
      <c r="P30" s="835"/>
      <c r="Q30" s="835"/>
      <c r="R30" s="837">
        <f t="shared" si="4"/>
        <v>0</v>
      </c>
      <c r="S30" s="838">
        <f t="shared" si="2"/>
        <v>0</v>
      </c>
      <c r="T30" s="798">
        <f t="shared" si="3"/>
        <v>0</v>
      </c>
      <c r="U30" s="798">
        <f t="shared" si="1"/>
        <v>0</v>
      </c>
      <c r="V30" s="792"/>
    </row>
    <row r="31" spans="1:22" ht="55.5" hidden="1" customHeight="1" x14ac:dyDescent="0.25">
      <c r="A31" s="787">
        <v>19</v>
      </c>
      <c r="B31" s="792"/>
      <c r="C31" s="792"/>
      <c r="D31" s="792"/>
      <c r="E31" s="792"/>
      <c r="F31" s="792"/>
      <c r="G31" s="792"/>
      <c r="H31" s="793"/>
      <c r="I31" s="788"/>
      <c r="J31" s="788"/>
      <c r="K31" s="835"/>
      <c r="L31" s="836"/>
      <c r="M31" s="73"/>
      <c r="N31" s="73"/>
      <c r="O31" s="73"/>
      <c r="P31" s="835"/>
      <c r="Q31" s="835"/>
      <c r="R31" s="837">
        <f t="shared" si="4"/>
        <v>0</v>
      </c>
      <c r="S31" s="838">
        <f t="shared" si="2"/>
        <v>0</v>
      </c>
      <c r="T31" s="798">
        <f t="shared" si="3"/>
        <v>0</v>
      </c>
      <c r="U31" s="798">
        <f t="shared" si="1"/>
        <v>0</v>
      </c>
      <c r="V31" s="792"/>
    </row>
    <row r="32" spans="1:22" ht="55.5" hidden="1" customHeight="1" x14ac:dyDescent="0.25">
      <c r="A32" s="787">
        <v>20</v>
      </c>
      <c r="B32" s="792"/>
      <c r="C32" s="792"/>
      <c r="D32" s="792"/>
      <c r="E32" s="792"/>
      <c r="F32" s="792"/>
      <c r="G32" s="792"/>
      <c r="H32" s="793"/>
      <c r="I32" s="788"/>
      <c r="J32" s="788"/>
      <c r="K32" s="835"/>
      <c r="L32" s="836"/>
      <c r="M32" s="73"/>
      <c r="N32" s="73"/>
      <c r="O32" s="73"/>
      <c r="P32" s="835"/>
      <c r="Q32" s="835"/>
      <c r="R32" s="837">
        <f t="shared" si="4"/>
        <v>0</v>
      </c>
      <c r="S32" s="838">
        <f t="shared" si="2"/>
        <v>0</v>
      </c>
      <c r="T32" s="798">
        <f t="shared" si="3"/>
        <v>0</v>
      </c>
      <c r="U32" s="798">
        <f t="shared" si="1"/>
        <v>0</v>
      </c>
      <c r="V32" s="792"/>
    </row>
    <row r="33" spans="1:22" ht="55.5" hidden="1" customHeight="1" x14ac:dyDescent="0.25">
      <c r="A33" s="787">
        <v>21</v>
      </c>
      <c r="B33" s="792"/>
      <c r="C33" s="792"/>
      <c r="D33" s="792"/>
      <c r="E33" s="792"/>
      <c r="F33" s="792"/>
      <c r="G33" s="792"/>
      <c r="H33" s="793"/>
      <c r="I33" s="788"/>
      <c r="J33" s="788"/>
      <c r="K33" s="835"/>
      <c r="L33" s="836"/>
      <c r="M33" s="77"/>
      <c r="N33" s="77"/>
      <c r="O33" s="77"/>
      <c r="P33" s="835"/>
      <c r="Q33" s="835"/>
      <c r="R33" s="837">
        <f t="shared" si="4"/>
        <v>0</v>
      </c>
      <c r="S33" s="838">
        <f t="shared" si="2"/>
        <v>0</v>
      </c>
      <c r="T33" s="798">
        <f t="shared" si="3"/>
        <v>0</v>
      </c>
      <c r="U33" s="798">
        <f t="shared" si="1"/>
        <v>0</v>
      </c>
      <c r="V33" s="792"/>
    </row>
    <row r="34" spans="1:22" ht="55.5" hidden="1" customHeight="1" x14ac:dyDescent="0.4">
      <c r="A34" s="787">
        <v>22</v>
      </c>
      <c r="B34" s="792"/>
      <c r="C34" s="792"/>
      <c r="D34" s="792"/>
      <c r="E34" s="792"/>
      <c r="F34" s="792"/>
      <c r="G34" s="792"/>
      <c r="H34" s="793"/>
      <c r="I34" s="788"/>
      <c r="J34" s="788"/>
      <c r="K34" s="835"/>
      <c r="L34" s="836"/>
      <c r="M34" s="78"/>
      <c r="N34" s="78"/>
      <c r="O34" s="78"/>
      <c r="P34" s="835"/>
      <c r="Q34" s="835"/>
      <c r="R34" s="837">
        <f t="shared" si="4"/>
        <v>0</v>
      </c>
      <c r="S34" s="838">
        <f t="shared" si="2"/>
        <v>0</v>
      </c>
      <c r="T34" s="798">
        <f t="shared" si="3"/>
        <v>0</v>
      </c>
      <c r="U34" s="798">
        <f t="shared" si="1"/>
        <v>0</v>
      </c>
      <c r="V34" s="792"/>
    </row>
    <row r="35" spans="1:22" ht="55.5" hidden="1" customHeight="1" x14ac:dyDescent="0.25">
      <c r="A35" s="787">
        <v>23</v>
      </c>
      <c r="B35" s="792"/>
      <c r="C35" s="792"/>
      <c r="D35" s="792"/>
      <c r="E35" s="792"/>
      <c r="F35" s="792"/>
      <c r="G35" s="792"/>
      <c r="H35" s="793"/>
      <c r="I35" s="788"/>
      <c r="J35" s="788"/>
      <c r="K35" s="835"/>
      <c r="L35" s="835"/>
      <c r="M35" s="794"/>
      <c r="N35" s="794"/>
      <c r="O35" s="794"/>
      <c r="P35" s="835"/>
      <c r="Q35" s="835"/>
      <c r="R35" s="837">
        <f t="shared" si="4"/>
        <v>0</v>
      </c>
      <c r="S35" s="838">
        <f t="shared" si="2"/>
        <v>0</v>
      </c>
      <c r="T35" s="798">
        <f t="shared" si="3"/>
        <v>0</v>
      </c>
      <c r="U35" s="798">
        <f t="shared" si="1"/>
        <v>0</v>
      </c>
      <c r="V35" s="792"/>
    </row>
    <row r="36" spans="1:22" ht="55.5" hidden="1" customHeight="1" x14ac:dyDescent="0.25">
      <c r="A36" s="787">
        <v>24</v>
      </c>
      <c r="B36" s="792"/>
      <c r="C36" s="792"/>
      <c r="D36" s="792"/>
      <c r="E36" s="792"/>
      <c r="F36" s="792"/>
      <c r="G36" s="792"/>
      <c r="H36" s="793"/>
      <c r="I36" s="788"/>
      <c r="J36" s="788"/>
      <c r="K36" s="835"/>
      <c r="L36" s="835"/>
      <c r="M36" s="794"/>
      <c r="N36" s="794"/>
      <c r="O36" s="794"/>
      <c r="P36" s="835"/>
      <c r="Q36" s="835"/>
      <c r="R36" s="837">
        <f t="shared" si="4"/>
        <v>0</v>
      </c>
      <c r="S36" s="838">
        <f t="shared" si="2"/>
        <v>0</v>
      </c>
      <c r="T36" s="798">
        <f t="shared" si="3"/>
        <v>0</v>
      </c>
      <c r="U36" s="798">
        <f t="shared" si="1"/>
        <v>0</v>
      </c>
      <c r="V36" s="792"/>
    </row>
    <row r="37" spans="1:22" ht="24" hidden="1" customHeight="1" x14ac:dyDescent="0.25">
      <c r="A37" s="787">
        <v>25</v>
      </c>
      <c r="B37" s="792"/>
      <c r="C37" s="792"/>
      <c r="D37" s="792"/>
      <c r="E37" s="792"/>
      <c r="F37" s="792"/>
      <c r="G37" s="792"/>
      <c r="H37" s="793"/>
      <c r="I37" s="788"/>
      <c r="J37" s="788"/>
      <c r="K37" s="835"/>
      <c r="L37" s="836"/>
      <c r="M37" s="36"/>
      <c r="N37" s="36"/>
      <c r="O37" s="36"/>
      <c r="P37" s="835"/>
      <c r="Q37" s="835"/>
      <c r="R37" s="837">
        <f t="shared" si="4"/>
        <v>0</v>
      </c>
      <c r="S37" s="838">
        <f t="shared" si="2"/>
        <v>0</v>
      </c>
      <c r="T37" s="798">
        <f t="shared" si="3"/>
        <v>0</v>
      </c>
      <c r="U37" s="798">
        <f t="shared" si="1"/>
        <v>0</v>
      </c>
      <c r="V37" s="792"/>
    </row>
    <row r="38" spans="1:22" s="758" customFormat="1" ht="24.75" customHeight="1" x14ac:dyDescent="0.4">
      <c r="A38" s="1388" t="s">
        <v>71</v>
      </c>
      <c r="B38" s="1389"/>
      <c r="C38" s="1389"/>
      <c r="D38" s="1389"/>
      <c r="E38" s="1389"/>
      <c r="F38" s="1389"/>
      <c r="G38" s="1389"/>
      <c r="H38" s="1389"/>
      <c r="I38" s="1389"/>
      <c r="J38" s="1390"/>
      <c r="K38" s="755">
        <f>SUM(K20:K25)</f>
        <v>21000</v>
      </c>
      <c r="L38" s="755">
        <f>SUM(L20:L25)</f>
        <v>21000</v>
      </c>
      <c r="M38" s="1388"/>
      <c r="N38" s="1389"/>
      <c r="O38" s="1389"/>
      <c r="P38" s="755">
        <f>SUM(P20:P25)</f>
        <v>0</v>
      </c>
      <c r="Q38" s="755">
        <f>SUM(Q20:Q25)</f>
        <v>8000</v>
      </c>
      <c r="R38" s="755">
        <f>SUM(R20:R25)</f>
        <v>8000</v>
      </c>
      <c r="S38" s="833">
        <f t="shared" si="2"/>
        <v>-13000</v>
      </c>
      <c r="T38" s="756">
        <f t="shared" si="3"/>
        <v>-61.904761904761905</v>
      </c>
      <c r="U38" s="756">
        <f>SUM(U20:U25)</f>
        <v>100</v>
      </c>
      <c r="V38" s="757"/>
    </row>
    <row r="39" spans="1:22" x14ac:dyDescent="0.4">
      <c r="A39" s="759" t="s">
        <v>72</v>
      </c>
      <c r="B39" s="759"/>
      <c r="C39" s="759"/>
      <c r="D39" s="759"/>
      <c r="E39" s="759"/>
      <c r="F39" s="759"/>
      <c r="G39" s="759"/>
      <c r="H39" s="759"/>
      <c r="I39" s="759"/>
      <c r="J39" s="759"/>
      <c r="K39" s="759"/>
      <c r="L39" s="759"/>
      <c r="M39" s="759"/>
      <c r="N39" s="759"/>
      <c r="O39" s="759"/>
      <c r="P39" s="759"/>
      <c r="Q39" s="759"/>
      <c r="R39" s="759"/>
      <c r="S39" s="759"/>
      <c r="T39" s="759"/>
      <c r="U39" s="759"/>
      <c r="V39" s="759"/>
    </row>
    <row r="40" spans="1:22" ht="36" customHeight="1" x14ac:dyDescent="0.25">
      <c r="A40" s="1378" t="s">
        <v>73</v>
      </c>
      <c r="B40" s="1379"/>
      <c r="C40" s="1379"/>
      <c r="D40" s="1379"/>
      <c r="E40" s="1379"/>
      <c r="F40" s="1379"/>
      <c r="G40" s="1379"/>
      <c r="H40" s="1379"/>
      <c r="I40" s="1379"/>
      <c r="J40" s="1379"/>
      <c r="K40" s="1379"/>
      <c r="L40" s="1379"/>
      <c r="M40" s="1379"/>
      <c r="N40" s="1379"/>
      <c r="O40" s="1379"/>
      <c r="P40" s="1379"/>
      <c r="Q40" s="1379"/>
      <c r="R40" s="1379"/>
      <c r="S40" s="1379"/>
      <c r="T40" s="1379"/>
      <c r="U40" s="1379"/>
      <c r="V40" s="1380"/>
    </row>
    <row r="41" spans="1:22" ht="95.25" customHeight="1" x14ac:dyDescent="0.4">
      <c r="A41" s="1381"/>
      <c r="B41" s="1382"/>
      <c r="C41" s="1382"/>
      <c r="D41" s="1382"/>
      <c r="E41" s="1382"/>
      <c r="F41" s="1382"/>
      <c r="G41" s="1382"/>
      <c r="H41" s="1382"/>
      <c r="I41" s="1382"/>
      <c r="J41" s="1382"/>
      <c r="K41" s="1382"/>
      <c r="L41" s="1382"/>
      <c r="M41" s="1382"/>
      <c r="N41" s="1382"/>
      <c r="O41" s="1382"/>
      <c r="P41" s="1382"/>
      <c r="Q41" s="1382"/>
      <c r="R41" s="1382"/>
      <c r="S41" s="1382"/>
      <c r="T41" s="1382"/>
      <c r="U41" s="1382"/>
      <c r="V41" s="1383"/>
    </row>
    <row r="42" spans="1:22" ht="15" hidden="1" customHeight="1" x14ac:dyDescent="0.4">
      <c r="A42" s="1429" t="s">
        <v>74</v>
      </c>
      <c r="B42" s="1429"/>
      <c r="C42" s="1429"/>
      <c r="D42" s="1429"/>
      <c r="E42" s="1429"/>
      <c r="F42" s="1429"/>
      <c r="G42" s="1429"/>
      <c r="H42" s="1429"/>
      <c r="I42" s="1429"/>
      <c r="J42" s="804"/>
      <c r="K42" s="804"/>
      <c r="L42" s="804"/>
      <c r="M42" s="36"/>
      <c r="N42" s="36"/>
      <c r="O42" s="36"/>
      <c r="P42" s="804"/>
      <c r="Q42" s="804"/>
      <c r="R42" s="804"/>
      <c r="S42" s="804"/>
      <c r="T42" s="804"/>
      <c r="U42" s="804"/>
      <c r="V42" s="804"/>
    </row>
    <row r="43" spans="1:22" ht="15" hidden="1" customHeight="1" x14ac:dyDescent="0.4">
      <c r="A43" s="805" t="s">
        <v>75</v>
      </c>
      <c r="B43" s="805"/>
      <c r="C43" s="1430" t="s">
        <v>76</v>
      </c>
      <c r="D43" s="1430"/>
      <c r="E43" s="1430"/>
      <c r="F43" s="1430"/>
      <c r="G43" s="1430"/>
      <c r="H43" s="1430"/>
      <c r="I43" s="1430"/>
      <c r="M43" s="36"/>
      <c r="N43" s="36"/>
      <c r="O43" s="36"/>
      <c r="V43" s="746"/>
    </row>
    <row r="44" spans="1:22" ht="15" hidden="1" customHeight="1" x14ac:dyDescent="0.4">
      <c r="A44" s="805" t="s">
        <v>77</v>
      </c>
      <c r="B44" s="805"/>
      <c r="C44" s="1430" t="s">
        <v>78</v>
      </c>
      <c r="D44" s="1430"/>
      <c r="E44" s="1430"/>
      <c r="F44" s="1430"/>
      <c r="G44" s="1430"/>
      <c r="H44" s="1430"/>
      <c r="I44" s="1430"/>
      <c r="M44" s="801"/>
      <c r="N44" s="801"/>
      <c r="O44" s="801"/>
      <c r="V44" s="746"/>
    </row>
    <row r="45" spans="1:22" ht="15" hidden="1" customHeight="1" x14ac:dyDescent="0.4">
      <c r="A45" s="805" t="s">
        <v>79</v>
      </c>
      <c r="B45" s="805"/>
      <c r="C45" s="1430" t="s">
        <v>80</v>
      </c>
      <c r="D45" s="1430"/>
      <c r="E45" s="1430"/>
      <c r="F45" s="1430"/>
      <c r="G45" s="1430"/>
      <c r="H45" s="1430"/>
      <c r="I45" s="1430"/>
      <c r="M45" s="1442"/>
      <c r="N45" s="1443"/>
      <c r="O45" s="1443"/>
      <c r="V45" s="746"/>
    </row>
    <row r="46" spans="1:22" ht="15" hidden="1" customHeight="1" x14ac:dyDescent="0.4">
      <c r="A46" s="805" t="s">
        <v>81</v>
      </c>
      <c r="B46" s="805"/>
      <c r="C46" s="1430" t="s">
        <v>82</v>
      </c>
      <c r="D46" s="1430"/>
      <c r="E46" s="1430"/>
      <c r="F46" s="1430"/>
      <c r="G46" s="1430"/>
      <c r="H46" s="1430"/>
      <c r="I46" s="1430"/>
      <c r="M46" s="1450"/>
      <c r="N46" s="1451"/>
      <c r="O46" s="1452"/>
      <c r="V46" s="746"/>
    </row>
    <row r="47" spans="1:22" ht="35.25" customHeight="1" x14ac:dyDescent="0.4">
      <c r="M47" s="746"/>
      <c r="N47" s="746"/>
      <c r="O47" s="746"/>
    </row>
    <row r="48" spans="1:22" x14ac:dyDescent="0.4">
      <c r="M48" s="746"/>
      <c r="N48" s="746"/>
      <c r="O48" s="746"/>
    </row>
    <row r="49" spans="13:15" x14ac:dyDescent="0.4">
      <c r="M49" s="36"/>
      <c r="N49" s="36"/>
      <c r="O49" s="36"/>
    </row>
    <row r="50" spans="13:15" x14ac:dyDescent="0.4">
      <c r="M50" s="36"/>
      <c r="N50" s="36"/>
      <c r="O50" s="36"/>
    </row>
    <row r="51" spans="13:15" x14ac:dyDescent="0.4">
      <c r="M51" s="36"/>
      <c r="N51" s="36"/>
      <c r="O51" s="36"/>
    </row>
    <row r="52" spans="13:15" x14ac:dyDescent="0.4">
      <c r="M52" s="36"/>
      <c r="N52" s="36"/>
      <c r="O52" s="36"/>
    </row>
    <row r="53" spans="13:15" x14ac:dyDescent="0.4">
      <c r="M53" s="36"/>
      <c r="N53" s="36"/>
      <c r="O53" s="36"/>
    </row>
    <row r="54" spans="13:15" x14ac:dyDescent="0.4">
      <c r="M54" s="36"/>
      <c r="N54" s="36"/>
      <c r="O54" s="36"/>
    </row>
    <row r="55" spans="13:15" x14ac:dyDescent="0.4">
      <c r="M55" s="36"/>
      <c r="N55" s="36"/>
      <c r="O55" s="36"/>
    </row>
    <row r="56" spans="13:15" x14ac:dyDescent="0.4">
      <c r="M56" s="36"/>
      <c r="N56" s="36"/>
      <c r="O56" s="36"/>
    </row>
    <row r="57" spans="13:15" x14ac:dyDescent="0.4">
      <c r="M57" s="36"/>
      <c r="N57" s="36"/>
      <c r="O57" s="36"/>
    </row>
    <row r="58" spans="13:15" x14ac:dyDescent="0.4">
      <c r="M58" s="36"/>
      <c r="N58" s="36"/>
      <c r="O58" s="36"/>
    </row>
    <row r="59" spans="13:15" x14ac:dyDescent="0.4">
      <c r="M59" s="36"/>
      <c r="N59" s="36"/>
      <c r="O59" s="36"/>
    </row>
    <row r="60" spans="13:15" x14ac:dyDescent="0.4">
      <c r="M60" s="36"/>
      <c r="N60" s="36"/>
      <c r="O60" s="36"/>
    </row>
    <row r="61" spans="13:15" x14ac:dyDescent="0.4">
      <c r="M61" s="36"/>
      <c r="N61" s="36"/>
      <c r="O61" s="36"/>
    </row>
    <row r="62" spans="13:15" x14ac:dyDescent="0.4">
      <c r="M62" s="36"/>
      <c r="N62" s="36"/>
      <c r="O62" s="36"/>
    </row>
    <row r="63" spans="13:15" x14ac:dyDescent="0.4">
      <c r="M63" s="36"/>
      <c r="N63" s="36"/>
      <c r="O63" s="36"/>
    </row>
    <row r="64" spans="13:15" x14ac:dyDescent="0.4">
      <c r="M64" s="36"/>
      <c r="N64" s="36"/>
      <c r="O64" s="36"/>
    </row>
    <row r="65" spans="13:15" x14ac:dyDescent="0.4">
      <c r="M65" s="36"/>
      <c r="N65" s="36"/>
      <c r="O65" s="36"/>
    </row>
    <row r="66" spans="13:15" x14ac:dyDescent="0.4">
      <c r="M66" s="36"/>
      <c r="N66" s="36"/>
      <c r="O66" s="36"/>
    </row>
    <row r="67" spans="13:15" x14ac:dyDescent="0.4">
      <c r="M67" s="36"/>
      <c r="N67" s="36"/>
      <c r="O67" s="36"/>
    </row>
    <row r="68" spans="13:15" x14ac:dyDescent="0.4">
      <c r="M68" s="36"/>
      <c r="N68" s="36"/>
      <c r="O68" s="36"/>
    </row>
    <row r="69" spans="13:15" x14ac:dyDescent="0.4">
      <c r="M69" s="36"/>
      <c r="N69" s="36"/>
      <c r="O69" s="36"/>
    </row>
    <row r="70" spans="13:15" x14ac:dyDescent="0.4">
      <c r="M70" s="36"/>
      <c r="N70" s="36"/>
      <c r="O70" s="36"/>
    </row>
    <row r="71" spans="13:15" x14ac:dyDescent="0.4">
      <c r="M71" s="36"/>
      <c r="N71" s="36"/>
      <c r="O71" s="36"/>
    </row>
    <row r="72" spans="13:15" x14ac:dyDescent="0.4">
      <c r="M72" s="36"/>
      <c r="N72" s="36"/>
      <c r="O72" s="36"/>
    </row>
    <row r="73" spans="13:15" x14ac:dyDescent="0.4">
      <c r="M73" s="36"/>
      <c r="N73" s="36"/>
      <c r="O73" s="36"/>
    </row>
    <row r="74" spans="13:15" x14ac:dyDescent="0.4">
      <c r="M74" s="36"/>
      <c r="N74" s="36"/>
      <c r="O74" s="36"/>
    </row>
    <row r="75" spans="13:15" x14ac:dyDescent="0.4">
      <c r="M75" s="36"/>
      <c r="N75" s="36"/>
      <c r="O75" s="36"/>
    </row>
    <row r="76" spans="13:15" x14ac:dyDescent="0.4">
      <c r="M76" s="36"/>
      <c r="N76" s="36"/>
      <c r="O76" s="36"/>
    </row>
    <row r="77" spans="13:15" x14ac:dyDescent="0.4">
      <c r="M77" s="36"/>
      <c r="N77" s="36"/>
      <c r="O77" s="36"/>
    </row>
    <row r="78" spans="13:15" x14ac:dyDescent="0.4">
      <c r="M78" s="36"/>
      <c r="N78" s="36"/>
      <c r="O78" s="36"/>
    </row>
    <row r="79" spans="13:15" x14ac:dyDescent="0.4">
      <c r="M79" s="36"/>
      <c r="N79" s="36"/>
      <c r="O79" s="36"/>
    </row>
    <row r="80" spans="13:15" x14ac:dyDescent="0.4">
      <c r="M80" s="36"/>
      <c r="N80" s="36"/>
      <c r="O80" s="36"/>
    </row>
    <row r="81" spans="13:15" x14ac:dyDescent="0.4">
      <c r="M81" s="36"/>
      <c r="N81" s="36"/>
      <c r="O81" s="36"/>
    </row>
    <row r="82" spans="13:15" x14ac:dyDescent="0.4">
      <c r="M82" s="36"/>
      <c r="N82" s="36"/>
      <c r="O82" s="36"/>
    </row>
    <row r="83" spans="13:15" x14ac:dyDescent="0.4">
      <c r="M83" s="36"/>
      <c r="N83" s="36"/>
      <c r="O83" s="36"/>
    </row>
    <row r="84" spans="13:15" x14ac:dyDescent="0.4">
      <c r="M84" s="36"/>
      <c r="N84" s="36"/>
      <c r="O84" s="36"/>
    </row>
    <row r="85" spans="13:15" x14ac:dyDescent="0.4">
      <c r="M85" s="36"/>
      <c r="N85" s="36"/>
      <c r="O85" s="36"/>
    </row>
    <row r="86" spans="13:15" x14ac:dyDescent="0.4">
      <c r="M86" s="36"/>
      <c r="N86" s="36"/>
      <c r="O86" s="36"/>
    </row>
    <row r="87" spans="13:15" x14ac:dyDescent="0.4">
      <c r="M87" s="36"/>
      <c r="N87" s="36"/>
      <c r="O87" s="36"/>
    </row>
    <row r="88" spans="13:15" x14ac:dyDescent="0.4">
      <c r="M88" s="36"/>
      <c r="N88" s="36"/>
      <c r="O88" s="36"/>
    </row>
    <row r="89" spans="13:15" x14ac:dyDescent="0.4">
      <c r="M89" s="36"/>
      <c r="N89" s="36"/>
      <c r="O89" s="36"/>
    </row>
    <row r="90" spans="13:15" x14ac:dyDescent="0.4">
      <c r="M90" s="36"/>
      <c r="N90" s="36"/>
      <c r="O90" s="36"/>
    </row>
    <row r="91" spans="13:15" x14ac:dyDescent="0.4">
      <c r="M91" s="36"/>
      <c r="N91" s="36"/>
      <c r="O91" s="36"/>
    </row>
    <row r="92" spans="13:15" x14ac:dyDescent="0.4">
      <c r="M92" s="36"/>
      <c r="N92" s="36"/>
      <c r="O92" s="36"/>
    </row>
    <row r="93" spans="13:15" x14ac:dyDescent="0.4">
      <c r="M93" s="36"/>
      <c r="N93" s="36"/>
      <c r="O93" s="36"/>
    </row>
    <row r="94" spans="13:15" x14ac:dyDescent="0.4">
      <c r="M94" s="36"/>
      <c r="N94" s="36"/>
      <c r="O94" s="36"/>
    </row>
    <row r="95" spans="13:15" x14ac:dyDescent="0.4">
      <c r="M95" s="36"/>
      <c r="N95" s="36"/>
      <c r="O95" s="36"/>
    </row>
    <row r="96" spans="13:15" x14ac:dyDescent="0.4">
      <c r="M96" s="36"/>
      <c r="N96" s="36"/>
      <c r="O96" s="36"/>
    </row>
    <row r="97" spans="13:15" x14ac:dyDescent="0.4">
      <c r="M97" s="36"/>
      <c r="N97" s="36"/>
      <c r="O97" s="36"/>
    </row>
    <row r="98" spans="13:15" x14ac:dyDescent="0.4">
      <c r="M98" s="36"/>
      <c r="N98" s="36"/>
      <c r="O98" s="36"/>
    </row>
    <row r="99" spans="13:15" x14ac:dyDescent="0.4">
      <c r="M99" s="36"/>
      <c r="N99" s="36"/>
      <c r="O99" s="36"/>
    </row>
    <row r="100" spans="13:15" x14ac:dyDescent="0.4">
      <c r="M100" s="36"/>
      <c r="N100" s="36"/>
      <c r="O100" s="36"/>
    </row>
    <row r="101" spans="13:15" x14ac:dyDescent="0.4">
      <c r="M101" s="36"/>
      <c r="N101" s="36"/>
      <c r="O101" s="36"/>
    </row>
    <row r="102" spans="13:15" x14ac:dyDescent="0.4">
      <c r="M102" s="36"/>
      <c r="N102" s="36"/>
      <c r="O102" s="36"/>
    </row>
    <row r="103" spans="13:15" x14ac:dyDescent="0.4">
      <c r="M103" s="36"/>
      <c r="N103" s="36"/>
      <c r="O103" s="36"/>
    </row>
    <row r="104" spans="13:15" x14ac:dyDescent="0.4">
      <c r="M104" s="36"/>
      <c r="N104" s="36"/>
      <c r="O104" s="36"/>
    </row>
    <row r="105" spans="13:15" x14ac:dyDescent="0.4">
      <c r="M105" s="36"/>
      <c r="N105" s="36"/>
      <c r="O105" s="36"/>
    </row>
    <row r="106" spans="13:15" x14ac:dyDescent="0.4">
      <c r="M106" s="36"/>
      <c r="N106" s="36"/>
      <c r="O106" s="36"/>
    </row>
    <row r="107" spans="13:15" x14ac:dyDescent="0.4">
      <c r="M107" s="36"/>
      <c r="N107" s="36"/>
      <c r="O107" s="36"/>
    </row>
    <row r="108" spans="13:15" x14ac:dyDescent="0.4">
      <c r="M108" s="36"/>
      <c r="N108" s="36"/>
      <c r="O108" s="36"/>
    </row>
    <row r="109" spans="13:15" x14ac:dyDescent="0.4">
      <c r="M109" s="36"/>
      <c r="N109" s="36"/>
      <c r="O109" s="36"/>
    </row>
    <row r="110" spans="13:15" x14ac:dyDescent="0.4">
      <c r="M110" s="36"/>
      <c r="N110" s="36"/>
      <c r="O110" s="36"/>
    </row>
    <row r="111" spans="13:15" x14ac:dyDescent="0.4">
      <c r="M111" s="36"/>
      <c r="N111" s="36"/>
      <c r="O111" s="36"/>
    </row>
    <row r="112" spans="13:15" x14ac:dyDescent="0.4">
      <c r="M112" s="36"/>
      <c r="N112" s="36"/>
      <c r="O112" s="36"/>
    </row>
    <row r="113" spans="13:15" x14ac:dyDescent="0.4">
      <c r="M113" s="36"/>
      <c r="N113" s="36"/>
      <c r="O113" s="36"/>
    </row>
    <row r="114" spans="13:15" x14ac:dyDescent="0.4">
      <c r="M114" s="36"/>
      <c r="N114" s="36"/>
      <c r="O114" s="36"/>
    </row>
    <row r="115" spans="13:15" x14ac:dyDescent="0.4">
      <c r="M115" s="36"/>
      <c r="N115" s="36"/>
      <c r="O115" s="36"/>
    </row>
    <row r="116" spans="13:15" x14ac:dyDescent="0.4">
      <c r="M116" s="36"/>
      <c r="N116" s="36"/>
      <c r="O116" s="36"/>
    </row>
    <row r="117" spans="13:15" x14ac:dyDescent="0.4">
      <c r="M117" s="36"/>
      <c r="N117" s="36"/>
      <c r="O117" s="36"/>
    </row>
    <row r="118" spans="13:15" x14ac:dyDescent="0.4">
      <c r="M118" s="36"/>
      <c r="N118" s="36"/>
      <c r="O118" s="36"/>
    </row>
    <row r="119" spans="13:15" x14ac:dyDescent="0.4">
      <c r="M119" s="36"/>
      <c r="N119" s="36"/>
      <c r="O119" s="36"/>
    </row>
    <row r="120" spans="13:15" x14ac:dyDescent="0.4">
      <c r="M120" s="36"/>
      <c r="N120" s="36"/>
      <c r="O120" s="36"/>
    </row>
    <row r="121" spans="13:15" x14ac:dyDescent="0.4">
      <c r="M121" s="36"/>
      <c r="N121" s="36"/>
      <c r="O121" s="36"/>
    </row>
    <row r="122" spans="13:15" x14ac:dyDescent="0.4">
      <c r="M122" s="36"/>
      <c r="N122" s="36"/>
      <c r="O122" s="36"/>
    </row>
    <row r="123" spans="13:15" x14ac:dyDescent="0.4">
      <c r="M123" s="36"/>
      <c r="N123" s="36"/>
      <c r="O123" s="36"/>
    </row>
    <row r="124" spans="13:15" x14ac:dyDescent="0.4">
      <c r="M124" s="36"/>
      <c r="N124" s="36"/>
      <c r="O124" s="36"/>
    </row>
    <row r="125" spans="13:15" x14ac:dyDescent="0.4">
      <c r="M125" s="36"/>
      <c r="N125" s="36"/>
      <c r="O125" s="36"/>
    </row>
    <row r="126" spans="13:15" x14ac:dyDescent="0.4">
      <c r="M126" s="36"/>
      <c r="N126" s="36"/>
      <c r="O126" s="36"/>
    </row>
    <row r="127" spans="13:15" x14ac:dyDescent="0.4">
      <c r="M127" s="36"/>
      <c r="N127" s="36"/>
      <c r="O127" s="36"/>
    </row>
    <row r="128" spans="13:15" x14ac:dyDescent="0.4">
      <c r="M128" s="36"/>
      <c r="N128" s="36"/>
      <c r="O128" s="36"/>
    </row>
    <row r="129" spans="13:15" x14ac:dyDescent="0.4">
      <c r="M129" s="36"/>
      <c r="N129" s="36"/>
      <c r="O129" s="36"/>
    </row>
    <row r="130" spans="13:15" x14ac:dyDescent="0.4">
      <c r="M130" s="36"/>
      <c r="N130" s="36"/>
      <c r="O130" s="36"/>
    </row>
    <row r="131" spans="13:15" x14ac:dyDescent="0.4">
      <c r="M131" s="36"/>
      <c r="N131" s="36"/>
      <c r="O131" s="36"/>
    </row>
    <row r="132" spans="13:15" x14ac:dyDescent="0.4">
      <c r="M132" s="36"/>
      <c r="N132" s="36"/>
      <c r="O132" s="36"/>
    </row>
    <row r="133" spans="13:15" x14ac:dyDescent="0.4">
      <c r="M133" s="36"/>
      <c r="N133" s="36"/>
      <c r="O133" s="36"/>
    </row>
    <row r="134" spans="13:15" x14ac:dyDescent="0.4">
      <c r="M134" s="36"/>
      <c r="N134" s="36"/>
      <c r="O134" s="36"/>
    </row>
    <row r="135" spans="13:15" x14ac:dyDescent="0.4">
      <c r="M135" s="36"/>
      <c r="N135" s="36"/>
      <c r="O135" s="36"/>
    </row>
    <row r="136" spans="13:15" x14ac:dyDescent="0.4">
      <c r="M136" s="36"/>
      <c r="N136" s="36"/>
      <c r="O136" s="36"/>
    </row>
    <row r="137" spans="13:15" x14ac:dyDescent="0.4">
      <c r="M137" s="36"/>
      <c r="N137" s="36"/>
      <c r="O137" s="36"/>
    </row>
    <row r="138" spans="13:15" x14ac:dyDescent="0.4">
      <c r="M138" s="36"/>
      <c r="N138" s="36"/>
      <c r="O138" s="36"/>
    </row>
    <row r="139" spans="13:15" x14ac:dyDescent="0.4">
      <c r="M139" s="36"/>
      <c r="N139" s="36"/>
      <c r="O139" s="36"/>
    </row>
    <row r="140" spans="13:15" x14ac:dyDescent="0.4">
      <c r="M140" s="36"/>
      <c r="N140" s="36"/>
      <c r="O140" s="36"/>
    </row>
    <row r="141" spans="13:15" x14ac:dyDescent="0.4">
      <c r="M141" s="36"/>
      <c r="N141" s="36"/>
      <c r="O141" s="36"/>
    </row>
    <row r="142" spans="13:15" x14ac:dyDescent="0.4">
      <c r="M142" s="36"/>
      <c r="N142" s="36"/>
      <c r="O142" s="36"/>
    </row>
    <row r="143" spans="13:15" x14ac:dyDescent="0.4">
      <c r="M143" s="36"/>
      <c r="N143" s="36"/>
      <c r="O143" s="36"/>
    </row>
    <row r="144" spans="13:15" x14ac:dyDescent="0.4">
      <c r="M144" s="36"/>
      <c r="N144" s="36"/>
      <c r="O144" s="36"/>
    </row>
    <row r="145" spans="13:15" x14ac:dyDescent="0.4">
      <c r="M145" s="36"/>
      <c r="N145" s="36"/>
      <c r="O145" s="36"/>
    </row>
    <row r="146" spans="13:15" x14ac:dyDescent="0.4">
      <c r="M146" s="36"/>
      <c r="N146" s="36"/>
      <c r="O146" s="36"/>
    </row>
    <row r="147" spans="13:15" x14ac:dyDescent="0.4">
      <c r="M147" s="36"/>
      <c r="N147" s="36"/>
      <c r="O147" s="36"/>
    </row>
    <row r="148" spans="13:15" x14ac:dyDescent="0.4">
      <c r="M148" s="36"/>
      <c r="N148" s="36"/>
      <c r="O148" s="36"/>
    </row>
    <row r="149" spans="13:15" x14ac:dyDescent="0.4">
      <c r="M149" s="36"/>
      <c r="N149" s="36"/>
      <c r="O149" s="36"/>
    </row>
    <row r="150" spans="13:15" x14ac:dyDescent="0.4">
      <c r="M150" s="36"/>
      <c r="N150" s="36"/>
      <c r="O150" s="36"/>
    </row>
    <row r="151" spans="13:15" x14ac:dyDescent="0.4">
      <c r="M151" s="36"/>
      <c r="N151" s="36"/>
      <c r="O151" s="36"/>
    </row>
    <row r="152" spans="13:15" x14ac:dyDescent="0.4">
      <c r="M152" s="36"/>
      <c r="N152" s="36"/>
      <c r="O152" s="36"/>
    </row>
    <row r="153" spans="13:15" x14ac:dyDescent="0.4">
      <c r="M153" s="36"/>
      <c r="N153" s="36"/>
      <c r="O153" s="36"/>
    </row>
    <row r="154" spans="13:15" x14ac:dyDescent="0.4">
      <c r="M154" s="36"/>
      <c r="N154" s="36"/>
      <c r="O154" s="36"/>
    </row>
    <row r="155" spans="13:15" x14ac:dyDescent="0.4">
      <c r="M155" s="36"/>
      <c r="N155" s="36"/>
      <c r="O155" s="36"/>
    </row>
    <row r="156" spans="13:15" x14ac:dyDescent="0.4">
      <c r="M156" s="36"/>
      <c r="N156" s="36"/>
      <c r="O156" s="36"/>
    </row>
    <row r="157" spans="13:15" x14ac:dyDescent="0.4">
      <c r="M157" s="36"/>
      <c r="N157" s="36"/>
      <c r="O157" s="36"/>
    </row>
    <row r="158" spans="13:15" x14ac:dyDescent="0.4">
      <c r="M158" s="36"/>
      <c r="N158" s="36"/>
      <c r="O158" s="36"/>
    </row>
    <row r="159" spans="13:15" x14ac:dyDescent="0.4">
      <c r="M159" s="36"/>
      <c r="N159" s="36"/>
      <c r="O159" s="36"/>
    </row>
    <row r="160" spans="13:15" x14ac:dyDescent="0.4">
      <c r="M160" s="36"/>
      <c r="N160" s="36"/>
      <c r="O160" s="36"/>
    </row>
    <row r="161" spans="13:15" x14ac:dyDescent="0.4">
      <c r="M161" s="36"/>
      <c r="N161" s="36"/>
      <c r="O161" s="36"/>
    </row>
    <row r="162" spans="13:15" x14ac:dyDescent="0.4">
      <c r="M162" s="36"/>
      <c r="N162" s="36"/>
      <c r="O162" s="36"/>
    </row>
    <row r="163" spans="13:15" x14ac:dyDescent="0.4">
      <c r="M163" s="36"/>
      <c r="N163" s="36"/>
      <c r="O163" s="36"/>
    </row>
    <row r="164" spans="13:15" x14ac:dyDescent="0.4">
      <c r="M164" s="36"/>
      <c r="N164" s="36"/>
      <c r="O164" s="36"/>
    </row>
    <row r="165" spans="13:15" x14ac:dyDescent="0.4">
      <c r="M165" s="36"/>
      <c r="N165" s="36"/>
      <c r="O165" s="36"/>
    </row>
    <row r="166" spans="13:15" x14ac:dyDescent="0.4">
      <c r="M166" s="36"/>
      <c r="N166" s="36"/>
      <c r="O166" s="36"/>
    </row>
    <row r="167" spans="13:15" x14ac:dyDescent="0.4">
      <c r="M167" s="36"/>
      <c r="N167" s="36"/>
      <c r="O167" s="36"/>
    </row>
    <row r="168" spans="13:15" x14ac:dyDescent="0.4">
      <c r="M168" s="36"/>
      <c r="N168" s="36"/>
      <c r="O168" s="36"/>
    </row>
    <row r="169" spans="13:15" x14ac:dyDescent="0.4">
      <c r="M169" s="36"/>
      <c r="N169" s="36"/>
      <c r="O169" s="36"/>
    </row>
    <row r="170" spans="13:15" x14ac:dyDescent="0.4">
      <c r="M170" s="36"/>
      <c r="N170" s="36"/>
      <c r="O170" s="36"/>
    </row>
    <row r="171" spans="13:15" x14ac:dyDescent="0.4">
      <c r="M171" s="36"/>
      <c r="N171" s="36"/>
      <c r="O171" s="36"/>
    </row>
    <row r="172" spans="13:15" x14ac:dyDescent="0.4">
      <c r="M172" s="36"/>
      <c r="N172" s="36"/>
      <c r="O172" s="36"/>
    </row>
    <row r="173" spans="13:15" x14ac:dyDescent="0.4">
      <c r="M173" s="36"/>
      <c r="N173" s="36"/>
      <c r="O173" s="36"/>
    </row>
    <row r="174" spans="13:15" x14ac:dyDescent="0.4">
      <c r="M174" s="36"/>
      <c r="N174" s="36"/>
      <c r="O174" s="36"/>
    </row>
    <row r="175" spans="13:15" x14ac:dyDescent="0.4">
      <c r="M175" s="36"/>
      <c r="N175" s="36"/>
      <c r="O175" s="36"/>
    </row>
    <row r="176" spans="13:15" x14ac:dyDescent="0.4">
      <c r="M176" s="36"/>
      <c r="N176" s="36"/>
      <c r="O176" s="36"/>
    </row>
    <row r="177" spans="13:15" x14ac:dyDescent="0.4">
      <c r="M177" s="36"/>
      <c r="N177" s="36"/>
      <c r="O177" s="36"/>
    </row>
    <row r="178" spans="13:15" x14ac:dyDescent="0.4">
      <c r="M178" s="36"/>
      <c r="N178" s="36"/>
      <c r="O178" s="36"/>
    </row>
    <row r="179" spans="13:15" x14ac:dyDescent="0.4">
      <c r="M179" s="36"/>
      <c r="N179" s="36"/>
      <c r="O179" s="36"/>
    </row>
    <row r="180" spans="13:15" x14ac:dyDescent="0.4">
      <c r="M180" s="36"/>
      <c r="N180" s="36"/>
      <c r="O180" s="36"/>
    </row>
    <row r="181" spans="13:15" x14ac:dyDescent="0.4">
      <c r="M181" s="36"/>
      <c r="N181" s="36"/>
      <c r="O181" s="36"/>
    </row>
    <row r="182" spans="13:15" x14ac:dyDescent="0.4">
      <c r="M182" s="36"/>
      <c r="N182" s="36"/>
      <c r="O182" s="36"/>
    </row>
    <row r="183" spans="13:15" x14ac:dyDescent="0.4">
      <c r="M183" s="36"/>
      <c r="N183" s="36"/>
      <c r="O183" s="36"/>
    </row>
    <row r="184" spans="13:15" x14ac:dyDescent="0.4">
      <c r="M184" s="36"/>
      <c r="N184" s="36"/>
      <c r="O184" s="36"/>
    </row>
    <row r="185" spans="13:15" x14ac:dyDescent="0.4">
      <c r="M185" s="36"/>
      <c r="N185" s="36"/>
      <c r="O185" s="36"/>
    </row>
    <row r="186" spans="13:15" x14ac:dyDescent="0.4">
      <c r="M186" s="36"/>
      <c r="N186" s="36"/>
      <c r="O186" s="36"/>
    </row>
    <row r="187" spans="13:15" x14ac:dyDescent="0.4">
      <c r="M187" s="36"/>
      <c r="N187" s="36"/>
      <c r="O187" s="36"/>
    </row>
    <row r="188" spans="13:15" x14ac:dyDescent="0.4">
      <c r="M188" s="36"/>
      <c r="N188" s="36"/>
      <c r="O188" s="36"/>
    </row>
    <row r="189" spans="13:15" x14ac:dyDescent="0.4">
      <c r="M189" s="36"/>
      <c r="N189" s="36"/>
      <c r="O189" s="36"/>
    </row>
    <row r="190" spans="13:15" x14ac:dyDescent="0.4">
      <c r="M190" s="36"/>
      <c r="N190" s="36"/>
      <c r="O190" s="36"/>
    </row>
    <row r="191" spans="13:15" x14ac:dyDescent="0.4">
      <c r="M191" s="36"/>
      <c r="N191" s="36"/>
      <c r="O191" s="36"/>
    </row>
    <row r="192" spans="13:15" x14ac:dyDescent="0.4">
      <c r="M192" s="36"/>
      <c r="N192" s="36"/>
      <c r="O192" s="36"/>
    </row>
    <row r="193" spans="13:15" x14ac:dyDescent="0.4">
      <c r="M193" s="36"/>
      <c r="N193" s="36"/>
      <c r="O193" s="36"/>
    </row>
    <row r="194" spans="13:15" x14ac:dyDescent="0.4">
      <c r="M194" s="36"/>
      <c r="N194" s="36"/>
      <c r="O194" s="36"/>
    </row>
    <row r="195" spans="13:15" x14ac:dyDescent="0.4">
      <c r="M195" s="36"/>
      <c r="N195" s="36"/>
      <c r="O195" s="36"/>
    </row>
    <row r="196" spans="13:15" x14ac:dyDescent="0.4">
      <c r="M196" s="36"/>
      <c r="N196" s="36"/>
      <c r="O196" s="36"/>
    </row>
    <row r="197" spans="13:15" x14ac:dyDescent="0.4">
      <c r="M197" s="36"/>
      <c r="N197" s="36"/>
      <c r="O197" s="36"/>
    </row>
    <row r="198" spans="13:15" x14ac:dyDescent="0.4">
      <c r="M198" s="36"/>
      <c r="N198" s="36"/>
      <c r="O198" s="36"/>
    </row>
    <row r="199" spans="13:15" x14ac:dyDescent="0.4">
      <c r="M199" s="36"/>
      <c r="N199" s="36"/>
      <c r="O199" s="36"/>
    </row>
    <row r="200" spans="13:15" x14ac:dyDescent="0.4">
      <c r="M200" s="36"/>
      <c r="N200" s="36"/>
      <c r="O200" s="36"/>
    </row>
    <row r="201" spans="13:15" x14ac:dyDescent="0.4">
      <c r="M201" s="36"/>
      <c r="N201" s="36"/>
      <c r="O201" s="36"/>
    </row>
    <row r="202" spans="13:15" x14ac:dyDescent="0.4">
      <c r="M202" s="36"/>
      <c r="N202" s="36"/>
      <c r="O202" s="36"/>
    </row>
    <row r="203" spans="13:15" x14ac:dyDescent="0.4">
      <c r="M203" s="36"/>
      <c r="N203" s="36"/>
      <c r="O203" s="36"/>
    </row>
    <row r="204" spans="13:15" x14ac:dyDescent="0.4">
      <c r="M204" s="36"/>
      <c r="N204" s="36"/>
      <c r="O204" s="36"/>
    </row>
    <row r="205" spans="13:15" x14ac:dyDescent="0.4">
      <c r="M205" s="36"/>
      <c r="N205" s="36"/>
      <c r="O205" s="36"/>
    </row>
    <row r="206" spans="13:15" x14ac:dyDescent="0.4">
      <c r="M206" s="36"/>
      <c r="N206" s="36"/>
      <c r="O206" s="36"/>
    </row>
    <row r="207" spans="13:15" x14ac:dyDescent="0.4">
      <c r="M207" s="36"/>
      <c r="N207" s="36"/>
      <c r="O207" s="36"/>
    </row>
    <row r="208" spans="13:15" x14ac:dyDescent="0.4">
      <c r="M208" s="36"/>
      <c r="N208" s="36"/>
      <c r="O208" s="36"/>
    </row>
    <row r="209" spans="13:15" x14ac:dyDescent="0.4">
      <c r="M209" s="36"/>
      <c r="N209" s="36"/>
      <c r="O209" s="36"/>
    </row>
    <row r="210" spans="13:15" x14ac:dyDescent="0.4">
      <c r="M210" s="36"/>
      <c r="N210" s="36"/>
      <c r="O210" s="36"/>
    </row>
    <row r="211" spans="13:15" x14ac:dyDescent="0.4">
      <c r="M211" s="36"/>
      <c r="N211" s="36"/>
      <c r="O211" s="36"/>
    </row>
    <row r="212" spans="13:15" x14ac:dyDescent="0.4">
      <c r="M212" s="36"/>
      <c r="N212" s="36"/>
      <c r="O212" s="36"/>
    </row>
    <row r="213" spans="13:15" x14ac:dyDescent="0.4">
      <c r="M213" s="36"/>
      <c r="N213" s="36"/>
      <c r="O213" s="36"/>
    </row>
    <row r="214" spans="13:15" x14ac:dyDescent="0.4">
      <c r="M214" s="36"/>
      <c r="N214" s="36"/>
      <c r="O214" s="36"/>
    </row>
    <row r="215" spans="13:15" x14ac:dyDescent="0.4">
      <c r="M215" s="36"/>
      <c r="N215" s="36"/>
      <c r="O215" s="36"/>
    </row>
    <row r="216" spans="13:15" x14ac:dyDescent="0.4">
      <c r="M216" s="36"/>
      <c r="N216" s="36"/>
      <c r="O216" s="36"/>
    </row>
    <row r="217" spans="13:15" x14ac:dyDescent="0.4">
      <c r="M217" s="36"/>
      <c r="N217" s="36"/>
      <c r="O217" s="36"/>
    </row>
    <row r="218" spans="13:15" x14ac:dyDescent="0.4">
      <c r="M218" s="36"/>
      <c r="N218" s="36"/>
      <c r="O218" s="36"/>
    </row>
    <row r="219" spans="13:15" x14ac:dyDescent="0.4">
      <c r="M219" s="36"/>
      <c r="N219" s="36"/>
      <c r="O219" s="36"/>
    </row>
    <row r="220" spans="13:15" x14ac:dyDescent="0.4">
      <c r="M220" s="36"/>
      <c r="N220" s="36"/>
      <c r="O220" s="36"/>
    </row>
    <row r="221" spans="13:15" x14ac:dyDescent="0.4">
      <c r="M221" s="36"/>
      <c r="N221" s="36"/>
      <c r="O221" s="36"/>
    </row>
    <row r="222" spans="13:15" x14ac:dyDescent="0.4">
      <c r="M222" s="36"/>
      <c r="N222" s="36"/>
      <c r="O222" s="36"/>
    </row>
    <row r="223" spans="13:15" x14ac:dyDescent="0.4">
      <c r="M223" s="36"/>
      <c r="N223" s="36"/>
      <c r="O223" s="36"/>
    </row>
    <row r="224" spans="13:15" x14ac:dyDescent="0.4">
      <c r="M224" s="36"/>
      <c r="N224" s="36"/>
      <c r="O224" s="36"/>
    </row>
    <row r="225" spans="13:15" x14ac:dyDescent="0.4">
      <c r="M225" s="36"/>
      <c r="N225" s="36"/>
      <c r="O225" s="36"/>
    </row>
    <row r="226" spans="13:15" x14ac:dyDescent="0.4">
      <c r="M226" s="36"/>
      <c r="N226" s="36"/>
      <c r="O226" s="36"/>
    </row>
    <row r="227" spans="13:15" x14ac:dyDescent="0.4">
      <c r="M227" s="36"/>
      <c r="N227" s="36"/>
      <c r="O227" s="36"/>
    </row>
    <row r="228" spans="13:15" x14ac:dyDescent="0.4">
      <c r="M228" s="36"/>
      <c r="N228" s="36"/>
      <c r="O228" s="36"/>
    </row>
    <row r="229" spans="13:15" x14ac:dyDescent="0.4">
      <c r="M229" s="36"/>
      <c r="N229" s="36"/>
      <c r="O229" s="36"/>
    </row>
    <row r="230" spans="13:15" x14ac:dyDescent="0.4">
      <c r="M230" s="36"/>
      <c r="N230" s="36"/>
      <c r="O230" s="36"/>
    </row>
    <row r="231" spans="13:15" x14ac:dyDescent="0.4">
      <c r="M231" s="36"/>
      <c r="N231" s="36"/>
      <c r="O231" s="36"/>
    </row>
    <row r="232" spans="13:15" x14ac:dyDescent="0.4">
      <c r="M232" s="36"/>
      <c r="N232" s="36"/>
      <c r="O232" s="36"/>
    </row>
    <row r="233" spans="13:15" x14ac:dyDescent="0.4">
      <c r="M233" s="36"/>
      <c r="N233" s="36"/>
      <c r="O233" s="36"/>
    </row>
    <row r="234" spans="13:15" x14ac:dyDescent="0.4">
      <c r="M234" s="36"/>
      <c r="N234" s="36"/>
      <c r="O234" s="36"/>
    </row>
    <row r="235" spans="13:15" x14ac:dyDescent="0.4">
      <c r="M235" s="36"/>
      <c r="N235" s="36"/>
      <c r="O235" s="36"/>
    </row>
    <row r="236" spans="13:15" x14ac:dyDescent="0.4">
      <c r="M236" s="36"/>
      <c r="N236" s="36"/>
      <c r="O236" s="36"/>
    </row>
    <row r="237" spans="13:15" x14ac:dyDescent="0.4">
      <c r="M237" s="36"/>
      <c r="N237" s="36"/>
      <c r="O237" s="36"/>
    </row>
    <row r="238" spans="13:15" x14ac:dyDescent="0.4">
      <c r="M238" s="36"/>
      <c r="N238" s="36"/>
      <c r="O238" s="36"/>
    </row>
    <row r="239" spans="13:15" x14ac:dyDescent="0.4">
      <c r="M239" s="36"/>
      <c r="N239" s="36"/>
      <c r="O239" s="36"/>
    </row>
    <row r="240" spans="13:15" x14ac:dyDescent="0.4">
      <c r="M240" s="36"/>
      <c r="N240" s="36"/>
      <c r="O240" s="36"/>
    </row>
    <row r="241" spans="13:15" x14ac:dyDescent="0.4">
      <c r="M241" s="36"/>
      <c r="N241" s="36"/>
      <c r="O241" s="36"/>
    </row>
    <row r="242" spans="13:15" x14ac:dyDescent="0.4">
      <c r="M242" s="36"/>
      <c r="N242" s="36"/>
      <c r="O242" s="36"/>
    </row>
    <row r="243" spans="13:15" x14ac:dyDescent="0.4">
      <c r="M243" s="36"/>
      <c r="N243" s="36"/>
      <c r="O243" s="36"/>
    </row>
    <row r="244" spans="13:15" x14ac:dyDescent="0.4">
      <c r="M244" s="36"/>
      <c r="N244" s="36"/>
      <c r="O244" s="36"/>
    </row>
    <row r="245" spans="13:15" x14ac:dyDescent="0.4">
      <c r="M245" s="36"/>
      <c r="N245" s="36"/>
      <c r="O245" s="36"/>
    </row>
    <row r="246" spans="13:15" x14ac:dyDescent="0.4">
      <c r="M246" s="36"/>
      <c r="N246" s="36"/>
      <c r="O246" s="36"/>
    </row>
    <row r="247" spans="13:15" x14ac:dyDescent="0.4">
      <c r="M247" s="36"/>
      <c r="N247" s="36"/>
      <c r="O247" s="36"/>
    </row>
    <row r="248" spans="13:15" x14ac:dyDescent="0.4">
      <c r="M248" s="36"/>
      <c r="N248" s="36"/>
      <c r="O248" s="36"/>
    </row>
    <row r="249" spans="13:15" x14ac:dyDescent="0.4">
      <c r="M249" s="36"/>
      <c r="N249" s="36"/>
      <c r="O249" s="36"/>
    </row>
    <row r="250" spans="13:15" x14ac:dyDescent="0.4">
      <c r="M250" s="36"/>
      <c r="N250" s="36"/>
      <c r="O250" s="36"/>
    </row>
    <row r="251" spans="13:15" x14ac:dyDescent="0.4">
      <c r="M251" s="36"/>
      <c r="N251" s="36"/>
      <c r="O251" s="36"/>
    </row>
    <row r="252" spans="13:15" x14ac:dyDescent="0.4">
      <c r="M252" s="36"/>
      <c r="N252" s="36"/>
      <c r="O252" s="36"/>
    </row>
    <row r="253" spans="13:15" x14ac:dyDescent="0.4">
      <c r="M253" s="36"/>
      <c r="N253" s="36"/>
      <c r="O253" s="36"/>
    </row>
    <row r="254" spans="13:15" x14ac:dyDescent="0.4">
      <c r="M254" s="36"/>
      <c r="N254" s="36"/>
      <c r="O254" s="36"/>
    </row>
    <row r="255" spans="13:15" x14ac:dyDescent="0.4">
      <c r="M255" s="36"/>
      <c r="N255" s="36"/>
      <c r="O255" s="36"/>
    </row>
    <row r="256" spans="13:15" x14ac:dyDescent="0.4">
      <c r="M256" s="36"/>
      <c r="N256" s="36"/>
      <c r="O256" s="36"/>
    </row>
    <row r="257" spans="13:15" x14ac:dyDescent="0.4">
      <c r="M257" s="36"/>
      <c r="N257" s="36"/>
      <c r="O257" s="36"/>
    </row>
    <row r="258" spans="13:15" x14ac:dyDescent="0.4">
      <c r="M258" s="36"/>
      <c r="N258" s="36"/>
      <c r="O258" s="36"/>
    </row>
    <row r="259" spans="13:15" x14ac:dyDescent="0.4">
      <c r="M259" s="36"/>
      <c r="N259" s="36"/>
      <c r="O259" s="36"/>
    </row>
    <row r="260" spans="13:15" x14ac:dyDescent="0.4">
      <c r="M260" s="36"/>
      <c r="N260" s="36"/>
      <c r="O260" s="36"/>
    </row>
    <row r="261" spans="13:15" x14ac:dyDescent="0.4">
      <c r="M261" s="36"/>
      <c r="N261" s="36"/>
      <c r="O261" s="36"/>
    </row>
    <row r="262" spans="13:15" x14ac:dyDescent="0.4">
      <c r="M262" s="36"/>
      <c r="N262" s="36"/>
      <c r="O262" s="36"/>
    </row>
    <row r="263" spans="13:15" x14ac:dyDescent="0.4">
      <c r="M263" s="36"/>
      <c r="N263" s="36"/>
      <c r="O263" s="36"/>
    </row>
    <row r="264" spans="13:15" x14ac:dyDescent="0.4">
      <c r="M264" s="36"/>
      <c r="N264" s="36"/>
      <c r="O264" s="36"/>
    </row>
    <row r="265" spans="13:15" x14ac:dyDescent="0.4">
      <c r="M265" s="36"/>
      <c r="N265" s="36"/>
      <c r="O265" s="36"/>
    </row>
    <row r="266" spans="13:15" x14ac:dyDescent="0.4">
      <c r="M266" s="36"/>
      <c r="N266" s="36"/>
      <c r="O266" s="36"/>
    </row>
    <row r="267" spans="13:15" x14ac:dyDescent="0.4">
      <c r="M267" s="36"/>
      <c r="N267" s="36"/>
      <c r="O267" s="36"/>
    </row>
    <row r="268" spans="13:15" x14ac:dyDescent="0.4">
      <c r="M268" s="36"/>
      <c r="N268" s="36"/>
      <c r="O268" s="36"/>
    </row>
    <row r="269" spans="13:15" x14ac:dyDescent="0.4">
      <c r="M269" s="36"/>
      <c r="N269" s="36"/>
      <c r="O269" s="36"/>
    </row>
    <row r="270" spans="13:15" x14ac:dyDescent="0.4">
      <c r="M270" s="36"/>
      <c r="N270" s="36"/>
      <c r="O270" s="36"/>
    </row>
    <row r="271" spans="13:15" x14ac:dyDescent="0.4">
      <c r="M271" s="36"/>
      <c r="N271" s="36"/>
      <c r="O271" s="36"/>
    </row>
    <row r="272" spans="13:15" x14ac:dyDescent="0.4">
      <c r="M272" s="36"/>
      <c r="N272" s="36"/>
      <c r="O272" s="36"/>
    </row>
    <row r="273" spans="13:15" x14ac:dyDescent="0.4">
      <c r="M273" s="36"/>
      <c r="N273" s="36"/>
      <c r="O273" s="36"/>
    </row>
    <row r="274" spans="13:15" x14ac:dyDescent="0.4">
      <c r="M274" s="36"/>
      <c r="N274" s="36"/>
      <c r="O274" s="36"/>
    </row>
    <row r="275" spans="13:15" x14ac:dyDescent="0.4">
      <c r="M275" s="36"/>
      <c r="N275" s="36"/>
      <c r="O275" s="36"/>
    </row>
    <row r="276" spans="13:15" x14ac:dyDescent="0.4">
      <c r="M276" s="36"/>
      <c r="N276" s="36"/>
      <c r="O276" s="36"/>
    </row>
    <row r="277" spans="13:15" x14ac:dyDescent="0.4">
      <c r="M277" s="36"/>
      <c r="N277" s="36"/>
      <c r="O277" s="36"/>
    </row>
    <row r="278" spans="13:15" x14ac:dyDescent="0.4">
      <c r="M278" s="36"/>
      <c r="N278" s="36"/>
      <c r="O278" s="36"/>
    </row>
    <row r="279" spans="13:15" x14ac:dyDescent="0.4">
      <c r="M279" s="36"/>
      <c r="N279" s="36"/>
      <c r="O279" s="36"/>
    </row>
    <row r="280" spans="13:15" x14ac:dyDescent="0.4">
      <c r="M280" s="36"/>
      <c r="N280" s="36"/>
      <c r="O280" s="36"/>
    </row>
    <row r="281" spans="13:15" x14ac:dyDescent="0.4">
      <c r="M281" s="36"/>
      <c r="N281" s="36"/>
      <c r="O281" s="36"/>
    </row>
    <row r="282" spans="13:15" x14ac:dyDescent="0.4">
      <c r="M282" s="36"/>
      <c r="N282" s="36"/>
      <c r="O282" s="36"/>
    </row>
    <row r="283" spans="13:15" x14ac:dyDescent="0.4">
      <c r="M283" s="36"/>
      <c r="N283" s="36"/>
      <c r="O283" s="36"/>
    </row>
    <row r="284" spans="13:15" x14ac:dyDescent="0.4">
      <c r="M284" s="36"/>
      <c r="N284" s="36"/>
      <c r="O284" s="36"/>
    </row>
    <row r="285" spans="13:15" x14ac:dyDescent="0.4">
      <c r="M285" s="36"/>
      <c r="N285" s="36"/>
      <c r="O285" s="36"/>
    </row>
    <row r="286" spans="13:15" x14ac:dyDescent="0.4">
      <c r="M286" s="36"/>
      <c r="N286" s="36"/>
      <c r="O286" s="36"/>
    </row>
    <row r="287" spans="13:15" x14ac:dyDescent="0.4">
      <c r="M287" s="36"/>
      <c r="N287" s="36"/>
      <c r="O287" s="36"/>
    </row>
    <row r="288" spans="13:15" x14ac:dyDescent="0.4">
      <c r="M288" s="36"/>
      <c r="N288" s="36"/>
      <c r="O288" s="36"/>
    </row>
    <row r="289" spans="13:15" x14ac:dyDescent="0.4">
      <c r="M289" s="36"/>
      <c r="N289" s="36"/>
      <c r="O289" s="36"/>
    </row>
    <row r="290" spans="13:15" x14ac:dyDescent="0.4">
      <c r="M290" s="36"/>
      <c r="N290" s="36"/>
      <c r="O290" s="36"/>
    </row>
    <row r="291" spans="13:15" x14ac:dyDescent="0.4">
      <c r="M291" s="36"/>
      <c r="N291" s="36"/>
      <c r="O291" s="36"/>
    </row>
    <row r="292" spans="13:15" x14ac:dyDescent="0.4">
      <c r="M292" s="36"/>
      <c r="N292" s="36"/>
      <c r="O292" s="36"/>
    </row>
    <row r="293" spans="13:15" x14ac:dyDescent="0.4">
      <c r="M293" s="36"/>
      <c r="N293" s="36"/>
      <c r="O293" s="36"/>
    </row>
    <row r="294" spans="13:15" x14ac:dyDescent="0.4">
      <c r="M294" s="36"/>
      <c r="N294" s="36"/>
      <c r="O294" s="36"/>
    </row>
    <row r="295" spans="13:15" x14ac:dyDescent="0.4">
      <c r="M295" s="36"/>
      <c r="N295" s="36"/>
      <c r="O295" s="36"/>
    </row>
    <row r="296" spans="13:15" x14ac:dyDescent="0.4">
      <c r="M296" s="36"/>
      <c r="N296" s="36"/>
      <c r="O296" s="36"/>
    </row>
    <row r="297" spans="13:15" x14ac:dyDescent="0.4">
      <c r="M297" s="36"/>
      <c r="N297" s="36"/>
      <c r="O297" s="36"/>
    </row>
    <row r="298" spans="13:15" x14ac:dyDescent="0.4">
      <c r="M298" s="36"/>
      <c r="N298" s="36"/>
      <c r="O298" s="36"/>
    </row>
    <row r="299" spans="13:15" x14ac:dyDescent="0.4">
      <c r="M299" s="36"/>
      <c r="N299" s="36"/>
      <c r="O299" s="36"/>
    </row>
    <row r="300" spans="13:15" x14ac:dyDescent="0.4">
      <c r="M300" s="36"/>
      <c r="N300" s="36"/>
      <c r="O300" s="36"/>
    </row>
    <row r="301" spans="13:15" x14ac:dyDescent="0.4">
      <c r="M301" s="36"/>
      <c r="N301" s="36"/>
      <c r="O301" s="36"/>
    </row>
    <row r="302" spans="13:15" x14ac:dyDescent="0.4">
      <c r="M302" s="36"/>
      <c r="N302" s="36"/>
      <c r="O302" s="36"/>
    </row>
    <row r="303" spans="13:15" x14ac:dyDescent="0.4">
      <c r="M303" s="36"/>
      <c r="N303" s="36"/>
      <c r="O303" s="36"/>
    </row>
    <row r="304" spans="13:15" x14ac:dyDescent="0.4">
      <c r="M304" s="36"/>
      <c r="N304" s="36"/>
      <c r="O304" s="36"/>
    </row>
    <row r="305" spans="13:15" x14ac:dyDescent="0.4">
      <c r="M305" s="36"/>
      <c r="N305" s="36"/>
      <c r="O305" s="36"/>
    </row>
    <row r="306" spans="13:15" x14ac:dyDescent="0.4">
      <c r="M306" s="36"/>
      <c r="N306" s="36"/>
      <c r="O306" s="36"/>
    </row>
    <row r="307" spans="13:15" x14ac:dyDescent="0.4">
      <c r="M307" s="36"/>
      <c r="N307" s="36"/>
      <c r="O307" s="36"/>
    </row>
    <row r="308" spans="13:15" x14ac:dyDescent="0.4">
      <c r="M308" s="36"/>
      <c r="N308" s="36"/>
      <c r="O308" s="36"/>
    </row>
    <row r="309" spans="13:15" x14ac:dyDescent="0.4">
      <c r="M309" s="36"/>
      <c r="N309" s="36"/>
      <c r="O309" s="36"/>
    </row>
    <row r="310" spans="13:15" x14ac:dyDescent="0.4">
      <c r="M310" s="36"/>
      <c r="N310" s="36"/>
      <c r="O310" s="36"/>
    </row>
    <row r="311" spans="13:15" x14ac:dyDescent="0.4">
      <c r="M311" s="36"/>
      <c r="N311" s="36"/>
      <c r="O311" s="36"/>
    </row>
    <row r="312" spans="13:15" x14ac:dyDescent="0.4">
      <c r="M312" s="36"/>
      <c r="N312" s="36"/>
      <c r="O312" s="36"/>
    </row>
    <row r="313" spans="13:15" x14ac:dyDescent="0.4">
      <c r="M313" s="36"/>
      <c r="N313" s="36"/>
      <c r="O313" s="36"/>
    </row>
    <row r="314" spans="13:15" x14ac:dyDescent="0.4">
      <c r="M314" s="36"/>
      <c r="N314" s="36"/>
      <c r="O314" s="36"/>
    </row>
    <row r="315" spans="13:15" x14ac:dyDescent="0.4">
      <c r="M315" s="36"/>
      <c r="N315" s="36"/>
      <c r="O315" s="36"/>
    </row>
    <row r="316" spans="13:15" x14ac:dyDescent="0.4">
      <c r="M316" s="36"/>
      <c r="N316" s="36"/>
      <c r="O316" s="36"/>
    </row>
    <row r="317" spans="13:15" x14ac:dyDescent="0.4">
      <c r="M317" s="36"/>
      <c r="N317" s="36"/>
      <c r="O317" s="36"/>
    </row>
    <row r="318" spans="13:15" x14ac:dyDescent="0.4">
      <c r="M318" s="36"/>
      <c r="N318" s="36"/>
      <c r="O318" s="36"/>
    </row>
    <row r="319" spans="13:15" x14ac:dyDescent="0.4">
      <c r="M319" s="36"/>
      <c r="N319" s="36"/>
      <c r="O319" s="36"/>
    </row>
    <row r="320" spans="13:15" x14ac:dyDescent="0.4">
      <c r="M320" s="36"/>
      <c r="N320" s="36"/>
      <c r="O320" s="36"/>
    </row>
    <row r="321" spans="13:15" x14ac:dyDescent="0.4">
      <c r="M321" s="36"/>
      <c r="N321" s="36"/>
      <c r="O321" s="36"/>
    </row>
    <row r="322" spans="13:15" x14ac:dyDescent="0.4">
      <c r="M322" s="36"/>
      <c r="N322" s="36"/>
      <c r="O322" s="36"/>
    </row>
    <row r="323" spans="13:15" x14ac:dyDescent="0.4">
      <c r="M323" s="36"/>
      <c r="N323" s="36"/>
      <c r="O323" s="36"/>
    </row>
    <row r="324" spans="13:15" x14ac:dyDescent="0.4">
      <c r="M324" s="36"/>
      <c r="N324" s="36"/>
      <c r="O324" s="36"/>
    </row>
    <row r="325" spans="13:15" x14ac:dyDescent="0.4">
      <c r="M325" s="36"/>
      <c r="N325" s="36"/>
      <c r="O325" s="36"/>
    </row>
    <row r="326" spans="13:15" x14ac:dyDescent="0.4">
      <c r="M326" s="36"/>
      <c r="N326" s="36"/>
      <c r="O326" s="36"/>
    </row>
    <row r="327" spans="13:15" x14ac:dyDescent="0.4">
      <c r="M327" s="36"/>
      <c r="N327" s="36"/>
      <c r="O327" s="36"/>
    </row>
    <row r="328" spans="13:15" x14ac:dyDescent="0.4">
      <c r="M328" s="36"/>
      <c r="N328" s="36"/>
      <c r="O328" s="36"/>
    </row>
    <row r="329" spans="13:15" x14ac:dyDescent="0.4">
      <c r="M329" s="36"/>
      <c r="N329" s="36"/>
      <c r="O329" s="36"/>
    </row>
    <row r="330" spans="13:15" x14ac:dyDescent="0.4">
      <c r="M330" s="36"/>
      <c r="N330" s="36"/>
      <c r="O330" s="36"/>
    </row>
    <row r="331" spans="13:15" x14ac:dyDescent="0.4">
      <c r="M331" s="36"/>
      <c r="N331" s="36"/>
      <c r="O331" s="36"/>
    </row>
    <row r="332" spans="13:15" x14ac:dyDescent="0.4">
      <c r="M332" s="36"/>
      <c r="N332" s="36"/>
      <c r="O332" s="36"/>
    </row>
    <row r="333" spans="13:15" x14ac:dyDescent="0.4">
      <c r="M333" s="36"/>
      <c r="N333" s="36"/>
      <c r="O333" s="36"/>
    </row>
    <row r="334" spans="13:15" x14ac:dyDescent="0.4">
      <c r="M334" s="36"/>
      <c r="N334" s="36"/>
      <c r="O334" s="36"/>
    </row>
    <row r="335" spans="13:15" x14ac:dyDescent="0.4">
      <c r="M335" s="36"/>
      <c r="N335" s="36"/>
      <c r="O335" s="36"/>
    </row>
    <row r="336" spans="13:15" x14ac:dyDescent="0.4">
      <c r="M336" s="36"/>
      <c r="N336" s="36"/>
      <c r="O336" s="36"/>
    </row>
    <row r="337" spans="13:15" x14ac:dyDescent="0.4">
      <c r="M337" s="36"/>
      <c r="N337" s="36"/>
      <c r="O337" s="36"/>
    </row>
    <row r="338" spans="13:15" x14ac:dyDescent="0.4">
      <c r="M338" s="36"/>
      <c r="N338" s="36"/>
      <c r="O338" s="36"/>
    </row>
    <row r="339" spans="13:15" x14ac:dyDescent="0.4">
      <c r="M339" s="36"/>
      <c r="N339" s="36"/>
      <c r="O339" s="36"/>
    </row>
    <row r="340" spans="13:15" x14ac:dyDescent="0.4">
      <c r="M340" s="36"/>
      <c r="N340" s="36"/>
      <c r="O340" s="36"/>
    </row>
    <row r="341" spans="13:15" x14ac:dyDescent="0.4">
      <c r="M341" s="36"/>
      <c r="N341" s="36"/>
      <c r="O341" s="36"/>
    </row>
    <row r="342" spans="13:15" x14ac:dyDescent="0.4">
      <c r="M342" s="36"/>
      <c r="N342" s="36"/>
      <c r="O342" s="36"/>
    </row>
    <row r="343" spans="13:15" x14ac:dyDescent="0.4">
      <c r="M343" s="36"/>
      <c r="N343" s="36"/>
      <c r="O343" s="36"/>
    </row>
    <row r="344" spans="13:15" x14ac:dyDescent="0.4">
      <c r="M344" s="36"/>
      <c r="N344" s="36"/>
      <c r="O344" s="36"/>
    </row>
    <row r="345" spans="13:15" x14ac:dyDescent="0.4">
      <c r="M345" s="36"/>
      <c r="N345" s="36"/>
      <c r="O345" s="36"/>
    </row>
    <row r="346" spans="13:15" x14ac:dyDescent="0.4">
      <c r="M346" s="36"/>
      <c r="N346" s="36"/>
      <c r="O346" s="36"/>
    </row>
    <row r="347" spans="13:15" x14ac:dyDescent="0.4">
      <c r="M347" s="36"/>
      <c r="N347" s="36"/>
      <c r="O347" s="36"/>
    </row>
    <row r="348" spans="13:15" x14ac:dyDescent="0.4">
      <c r="M348" s="36"/>
      <c r="N348" s="36"/>
      <c r="O348" s="36"/>
    </row>
    <row r="349" spans="13:15" x14ac:dyDescent="0.4">
      <c r="M349" s="36"/>
      <c r="N349" s="36"/>
      <c r="O349" s="36"/>
    </row>
    <row r="350" spans="13:15" x14ac:dyDescent="0.4">
      <c r="M350" s="36"/>
      <c r="N350" s="36"/>
      <c r="O350" s="36"/>
    </row>
    <row r="351" spans="13:15" x14ac:dyDescent="0.4">
      <c r="M351" s="36"/>
      <c r="N351" s="36"/>
      <c r="O351" s="36"/>
    </row>
    <row r="352" spans="13:15" x14ac:dyDescent="0.4">
      <c r="M352" s="36"/>
      <c r="N352" s="36"/>
      <c r="O352" s="36"/>
    </row>
    <row r="353" spans="13:15" x14ac:dyDescent="0.4">
      <c r="M353" s="36"/>
      <c r="N353" s="36"/>
      <c r="O353" s="36"/>
    </row>
    <row r="354" spans="13:15" x14ac:dyDescent="0.4">
      <c r="M354" s="36"/>
      <c r="N354" s="36"/>
      <c r="O354" s="36"/>
    </row>
    <row r="355" spans="13:15" x14ac:dyDescent="0.4">
      <c r="M355" s="36"/>
      <c r="N355" s="36"/>
      <c r="O355" s="36"/>
    </row>
    <row r="356" spans="13:15" x14ac:dyDescent="0.4">
      <c r="M356" s="36"/>
      <c r="N356" s="36"/>
      <c r="O356" s="36"/>
    </row>
    <row r="357" spans="13:15" x14ac:dyDescent="0.4">
      <c r="M357" s="36"/>
      <c r="N357" s="36"/>
      <c r="O357" s="36"/>
    </row>
    <row r="358" spans="13:15" x14ac:dyDescent="0.4">
      <c r="M358" s="36"/>
      <c r="N358" s="36"/>
      <c r="O358" s="36"/>
    </row>
    <row r="359" spans="13:15" x14ac:dyDescent="0.4">
      <c r="M359" s="36"/>
      <c r="N359" s="36"/>
      <c r="O359" s="36"/>
    </row>
    <row r="360" spans="13:15" x14ac:dyDescent="0.4">
      <c r="M360" s="36"/>
      <c r="N360" s="36"/>
      <c r="O360" s="36"/>
    </row>
    <row r="361" spans="13:15" x14ac:dyDescent="0.4">
      <c r="M361" s="36"/>
      <c r="N361" s="36"/>
      <c r="O361" s="36"/>
    </row>
    <row r="362" spans="13:15" x14ac:dyDescent="0.4">
      <c r="M362" s="36"/>
      <c r="N362" s="36"/>
      <c r="O362" s="36"/>
    </row>
    <row r="363" spans="13:15" x14ac:dyDescent="0.4">
      <c r="M363" s="36"/>
      <c r="N363" s="36"/>
      <c r="O363" s="36"/>
    </row>
    <row r="364" spans="13:15" x14ac:dyDescent="0.4">
      <c r="M364" s="36"/>
      <c r="N364" s="36"/>
      <c r="O364" s="36"/>
    </row>
    <row r="365" spans="13:15" x14ac:dyDescent="0.4">
      <c r="M365" s="36"/>
      <c r="N365" s="36"/>
      <c r="O365" s="36"/>
    </row>
    <row r="366" spans="13:15" x14ac:dyDescent="0.4">
      <c r="M366" s="36"/>
      <c r="N366" s="36"/>
      <c r="O366" s="36"/>
    </row>
    <row r="367" spans="13:15" x14ac:dyDescent="0.4">
      <c r="M367" s="36"/>
      <c r="N367" s="36"/>
      <c r="O367" s="36"/>
    </row>
    <row r="368" spans="13:15" x14ac:dyDescent="0.4">
      <c r="M368" s="36"/>
      <c r="N368" s="36"/>
      <c r="O368" s="36"/>
    </row>
    <row r="369" spans="13:15" x14ac:dyDescent="0.4">
      <c r="M369" s="36"/>
      <c r="N369" s="36"/>
      <c r="O369" s="36"/>
    </row>
    <row r="370" spans="13:15" x14ac:dyDescent="0.4">
      <c r="M370" s="36"/>
      <c r="N370" s="36"/>
      <c r="O370" s="36"/>
    </row>
    <row r="371" spans="13:15" x14ac:dyDescent="0.4">
      <c r="M371" s="36"/>
      <c r="N371" s="36"/>
      <c r="O371" s="36"/>
    </row>
    <row r="372" spans="13:15" x14ac:dyDescent="0.4">
      <c r="M372" s="36"/>
      <c r="N372" s="36"/>
      <c r="O372" s="36"/>
    </row>
    <row r="373" spans="13:15" x14ac:dyDescent="0.4">
      <c r="M373" s="36"/>
      <c r="N373" s="36"/>
      <c r="O373" s="36"/>
    </row>
    <row r="374" spans="13:15" x14ac:dyDescent="0.4">
      <c r="M374" s="36"/>
      <c r="N374" s="36"/>
      <c r="O374" s="36"/>
    </row>
    <row r="375" spans="13:15" x14ac:dyDescent="0.4">
      <c r="M375" s="36"/>
      <c r="N375" s="36"/>
      <c r="O375" s="36"/>
    </row>
    <row r="376" spans="13:15" x14ac:dyDescent="0.4">
      <c r="M376" s="36"/>
      <c r="N376" s="36"/>
      <c r="O376" s="36"/>
    </row>
    <row r="377" spans="13:15" x14ac:dyDescent="0.4">
      <c r="M377" s="36"/>
      <c r="N377" s="36"/>
      <c r="O377" s="36"/>
    </row>
    <row r="378" spans="13:15" x14ac:dyDescent="0.4">
      <c r="M378" s="36"/>
      <c r="N378" s="36"/>
      <c r="O378" s="36"/>
    </row>
    <row r="379" spans="13:15" x14ac:dyDescent="0.4">
      <c r="M379" s="36"/>
      <c r="N379" s="36"/>
      <c r="O379" s="36"/>
    </row>
    <row r="380" spans="13:15" x14ac:dyDescent="0.4">
      <c r="M380" s="36"/>
      <c r="N380" s="36"/>
      <c r="O380" s="36"/>
    </row>
    <row r="381" spans="13:15" x14ac:dyDescent="0.4">
      <c r="M381" s="36"/>
      <c r="N381" s="36"/>
      <c r="O381" s="36"/>
    </row>
    <row r="382" spans="13:15" x14ac:dyDescent="0.4">
      <c r="M382" s="36"/>
      <c r="N382" s="36"/>
      <c r="O382" s="36"/>
    </row>
    <row r="383" spans="13:15" x14ac:dyDescent="0.4">
      <c r="M383" s="36"/>
      <c r="N383" s="36"/>
      <c r="O383" s="36"/>
    </row>
    <row r="384" spans="13:15" x14ac:dyDescent="0.4">
      <c r="M384" s="36"/>
      <c r="N384" s="36"/>
      <c r="O384" s="36"/>
    </row>
    <row r="385" spans="13:15" x14ac:dyDescent="0.4">
      <c r="M385" s="36"/>
      <c r="N385" s="36"/>
      <c r="O385" s="36"/>
    </row>
    <row r="386" spans="13:15" x14ac:dyDescent="0.4">
      <c r="M386" s="36"/>
      <c r="N386" s="36"/>
      <c r="O386" s="36"/>
    </row>
    <row r="387" spans="13:15" x14ac:dyDescent="0.4">
      <c r="M387" s="36"/>
      <c r="N387" s="36"/>
      <c r="O387" s="36"/>
    </row>
    <row r="388" spans="13:15" x14ac:dyDescent="0.4">
      <c r="M388" s="36"/>
      <c r="N388" s="36"/>
      <c r="O388" s="36"/>
    </row>
    <row r="389" spans="13:15" x14ac:dyDescent="0.4">
      <c r="M389" s="36"/>
      <c r="N389" s="36"/>
      <c r="O389" s="36"/>
    </row>
    <row r="390" spans="13:15" x14ac:dyDescent="0.4">
      <c r="M390" s="36"/>
      <c r="N390" s="36"/>
      <c r="O390" s="36"/>
    </row>
    <row r="391" spans="13:15" x14ac:dyDescent="0.4">
      <c r="M391" s="36"/>
      <c r="N391" s="36"/>
      <c r="O391" s="36"/>
    </row>
    <row r="392" spans="13:15" x14ac:dyDescent="0.4">
      <c r="M392" s="36"/>
      <c r="N392" s="36"/>
      <c r="O392" s="36"/>
    </row>
    <row r="393" spans="13:15" x14ac:dyDescent="0.4">
      <c r="M393" s="36"/>
      <c r="N393" s="36"/>
      <c r="O393" s="36"/>
    </row>
    <row r="394" spans="13:15" x14ac:dyDescent="0.4">
      <c r="M394" s="36"/>
      <c r="N394" s="36"/>
      <c r="O394" s="36"/>
    </row>
    <row r="395" spans="13:15" x14ac:dyDescent="0.4">
      <c r="M395" s="36"/>
      <c r="N395" s="36"/>
      <c r="O395" s="36"/>
    </row>
    <row r="396" spans="13:15" x14ac:dyDescent="0.4">
      <c r="M396" s="36"/>
      <c r="N396" s="36"/>
      <c r="O396" s="36"/>
    </row>
    <row r="397" spans="13:15" x14ac:dyDescent="0.4">
      <c r="M397" s="36"/>
      <c r="N397" s="36"/>
      <c r="O397" s="36"/>
    </row>
    <row r="398" spans="13:15" x14ac:dyDescent="0.4">
      <c r="M398" s="36"/>
      <c r="N398" s="36"/>
      <c r="O398" s="36"/>
    </row>
    <row r="399" spans="13:15" x14ac:dyDescent="0.4">
      <c r="M399" s="36"/>
      <c r="N399" s="36"/>
      <c r="O399" s="36"/>
    </row>
    <row r="400" spans="13:15" x14ac:dyDescent="0.4">
      <c r="M400" s="36"/>
      <c r="N400" s="36"/>
      <c r="O400" s="36"/>
    </row>
    <row r="401" spans="13:15" x14ac:dyDescent="0.4">
      <c r="M401" s="36"/>
      <c r="N401" s="36"/>
      <c r="O401" s="36"/>
    </row>
    <row r="402" spans="13:15" x14ac:dyDescent="0.4">
      <c r="M402" s="36"/>
      <c r="N402" s="36"/>
      <c r="O402" s="36"/>
    </row>
    <row r="403" spans="13:15" x14ac:dyDescent="0.4">
      <c r="M403" s="36"/>
      <c r="N403" s="36"/>
      <c r="O403" s="36"/>
    </row>
    <row r="404" spans="13:15" x14ac:dyDescent="0.4">
      <c r="M404" s="36"/>
      <c r="N404" s="36"/>
      <c r="O404" s="36"/>
    </row>
    <row r="405" spans="13:15" x14ac:dyDescent="0.4">
      <c r="M405" s="36"/>
      <c r="N405" s="36"/>
      <c r="O405" s="36"/>
    </row>
    <row r="406" spans="13:15" x14ac:dyDescent="0.4">
      <c r="M406" s="36"/>
      <c r="N406" s="36"/>
      <c r="O406" s="36"/>
    </row>
    <row r="407" spans="13:15" x14ac:dyDescent="0.4">
      <c r="M407" s="36"/>
      <c r="N407" s="36"/>
      <c r="O407" s="36"/>
    </row>
    <row r="408" spans="13:15" x14ac:dyDescent="0.4">
      <c r="M408" s="36"/>
      <c r="N408" s="36"/>
      <c r="O408" s="36"/>
    </row>
    <row r="409" spans="13:15" x14ac:dyDescent="0.4">
      <c r="M409" s="36"/>
      <c r="N409" s="36"/>
      <c r="O409" s="36"/>
    </row>
    <row r="410" spans="13:15" x14ac:dyDescent="0.4">
      <c r="M410" s="36"/>
      <c r="N410" s="36"/>
      <c r="O410" s="36"/>
    </row>
    <row r="411" spans="13:15" x14ac:dyDescent="0.4">
      <c r="M411" s="36"/>
      <c r="N411" s="36"/>
      <c r="O411" s="36"/>
    </row>
    <row r="412" spans="13:15" x14ac:dyDescent="0.4">
      <c r="M412" s="36"/>
      <c r="N412" s="36"/>
      <c r="O412" s="36"/>
    </row>
    <row r="413" spans="13:15" x14ac:dyDescent="0.4">
      <c r="M413" s="36"/>
      <c r="N413" s="36"/>
      <c r="O413" s="36"/>
    </row>
    <row r="414" spans="13:15" x14ac:dyDescent="0.4">
      <c r="M414" s="36"/>
      <c r="N414" s="36"/>
      <c r="O414" s="36"/>
    </row>
    <row r="415" spans="13:15" x14ac:dyDescent="0.4">
      <c r="M415" s="36"/>
      <c r="N415" s="36"/>
      <c r="O415" s="36"/>
    </row>
    <row r="416" spans="13:15" x14ac:dyDescent="0.4">
      <c r="M416" s="36"/>
      <c r="N416" s="36"/>
      <c r="O416" s="36"/>
    </row>
    <row r="417" spans="13:15" x14ac:dyDescent="0.4">
      <c r="M417" s="36"/>
      <c r="N417" s="36"/>
      <c r="O417" s="36"/>
    </row>
    <row r="418" spans="13:15" x14ac:dyDescent="0.4">
      <c r="M418" s="36"/>
      <c r="N418" s="36"/>
      <c r="O418" s="36"/>
    </row>
    <row r="419" spans="13:15" x14ac:dyDescent="0.4">
      <c r="M419" s="36"/>
      <c r="N419" s="36"/>
      <c r="O419" s="36"/>
    </row>
    <row r="420" spans="13:15" x14ac:dyDescent="0.4">
      <c r="M420" s="36"/>
      <c r="N420" s="36"/>
      <c r="O420" s="36"/>
    </row>
    <row r="421" spans="13:15" x14ac:dyDescent="0.4">
      <c r="M421" s="36"/>
      <c r="N421" s="36"/>
      <c r="O421" s="36"/>
    </row>
    <row r="422" spans="13:15" x14ac:dyDescent="0.4">
      <c r="M422" s="36"/>
      <c r="N422" s="36"/>
      <c r="O422" s="36"/>
    </row>
    <row r="423" spans="13:15" x14ac:dyDescent="0.4">
      <c r="M423" s="36"/>
      <c r="N423" s="36"/>
      <c r="O423" s="36"/>
    </row>
    <row r="424" spans="13:15" x14ac:dyDescent="0.4">
      <c r="M424" s="36"/>
      <c r="N424" s="36"/>
      <c r="O424" s="36"/>
    </row>
    <row r="425" spans="13:15" x14ac:dyDescent="0.4">
      <c r="M425" s="36"/>
      <c r="N425" s="36"/>
      <c r="O425" s="36"/>
    </row>
    <row r="426" spans="13:15" x14ac:dyDescent="0.4">
      <c r="M426" s="36"/>
      <c r="N426" s="36"/>
      <c r="O426" s="36"/>
    </row>
    <row r="427" spans="13:15" x14ac:dyDescent="0.4">
      <c r="M427" s="36"/>
      <c r="N427" s="36"/>
      <c r="O427" s="36"/>
    </row>
    <row r="428" spans="13:15" x14ac:dyDescent="0.4">
      <c r="M428" s="36"/>
      <c r="N428" s="36"/>
      <c r="O428" s="36"/>
    </row>
    <row r="429" spans="13:15" x14ac:dyDescent="0.4">
      <c r="M429" s="36"/>
      <c r="N429" s="36"/>
      <c r="O429" s="36"/>
    </row>
    <row r="430" spans="13:15" x14ac:dyDescent="0.4">
      <c r="M430" s="36"/>
      <c r="N430" s="36"/>
      <c r="O430" s="36"/>
    </row>
    <row r="431" spans="13:15" x14ac:dyDescent="0.4">
      <c r="M431" s="36"/>
      <c r="N431" s="36"/>
      <c r="O431" s="36"/>
    </row>
    <row r="432" spans="13:15" x14ac:dyDescent="0.4">
      <c r="M432" s="36"/>
      <c r="N432" s="36"/>
      <c r="O432" s="36"/>
    </row>
    <row r="433" spans="13:15" x14ac:dyDescent="0.4">
      <c r="M433" s="36"/>
      <c r="N433" s="36"/>
      <c r="O433" s="36"/>
    </row>
    <row r="434" spans="13:15" x14ac:dyDescent="0.4">
      <c r="M434" s="36"/>
      <c r="N434" s="36"/>
      <c r="O434" s="36"/>
    </row>
    <row r="435" spans="13:15" x14ac:dyDescent="0.4">
      <c r="M435" s="36"/>
      <c r="N435" s="36"/>
      <c r="O435" s="36"/>
    </row>
    <row r="436" spans="13:15" x14ac:dyDescent="0.4">
      <c r="M436" s="36"/>
      <c r="N436" s="36"/>
      <c r="O436" s="36"/>
    </row>
    <row r="437" spans="13:15" x14ac:dyDescent="0.4">
      <c r="M437" s="36"/>
      <c r="N437" s="36"/>
      <c r="O437" s="36"/>
    </row>
    <row r="438" spans="13:15" x14ac:dyDescent="0.4">
      <c r="M438" s="36"/>
      <c r="N438" s="36"/>
      <c r="O438" s="36"/>
    </row>
    <row r="439" spans="13:15" x14ac:dyDescent="0.4">
      <c r="M439" s="36"/>
      <c r="N439" s="36"/>
      <c r="O439" s="36"/>
    </row>
    <row r="440" spans="13:15" x14ac:dyDescent="0.4">
      <c r="M440" s="36"/>
      <c r="N440" s="36"/>
      <c r="O440" s="36"/>
    </row>
    <row r="441" spans="13:15" x14ac:dyDescent="0.4">
      <c r="M441" s="36"/>
      <c r="N441" s="36"/>
      <c r="O441" s="36"/>
    </row>
    <row r="442" spans="13:15" x14ac:dyDescent="0.4">
      <c r="M442" s="36"/>
      <c r="N442" s="36"/>
      <c r="O442" s="36"/>
    </row>
    <row r="443" spans="13:15" x14ac:dyDescent="0.4">
      <c r="M443" s="36"/>
      <c r="N443" s="36"/>
      <c r="O443" s="36"/>
    </row>
    <row r="444" spans="13:15" x14ac:dyDescent="0.4">
      <c r="M444" s="36"/>
      <c r="N444" s="36"/>
      <c r="O444" s="36"/>
    </row>
    <row r="445" spans="13:15" x14ac:dyDescent="0.4">
      <c r="M445" s="36"/>
      <c r="N445" s="36"/>
      <c r="O445" s="36"/>
    </row>
    <row r="446" spans="13:15" x14ac:dyDescent="0.4">
      <c r="M446" s="36"/>
      <c r="N446" s="36"/>
      <c r="O446" s="36"/>
    </row>
    <row r="447" spans="13:15" x14ac:dyDescent="0.4">
      <c r="M447" s="36"/>
      <c r="N447" s="36"/>
      <c r="O447" s="36"/>
    </row>
    <row r="448" spans="13:15" x14ac:dyDescent="0.4">
      <c r="M448" s="36"/>
      <c r="N448" s="36"/>
      <c r="O448" s="36"/>
    </row>
    <row r="449" spans="13:15" x14ac:dyDescent="0.4">
      <c r="M449" s="36"/>
      <c r="N449" s="36"/>
      <c r="O449" s="36"/>
    </row>
    <row r="450" spans="13:15" x14ac:dyDescent="0.4">
      <c r="M450" s="36"/>
      <c r="N450" s="36"/>
      <c r="O450" s="36"/>
    </row>
    <row r="451" spans="13:15" x14ac:dyDescent="0.4">
      <c r="M451" s="36"/>
      <c r="N451" s="36"/>
      <c r="O451" s="36"/>
    </row>
    <row r="452" spans="13:15" x14ac:dyDescent="0.4">
      <c r="M452" s="36"/>
      <c r="N452" s="36"/>
      <c r="O452" s="36"/>
    </row>
    <row r="453" spans="13:15" x14ac:dyDescent="0.4">
      <c r="M453" s="36"/>
      <c r="N453" s="36"/>
      <c r="O453" s="36"/>
    </row>
    <row r="454" spans="13:15" x14ac:dyDescent="0.4">
      <c r="M454" s="36"/>
      <c r="N454" s="36"/>
      <c r="O454" s="36"/>
    </row>
    <row r="455" spans="13:15" x14ac:dyDescent="0.4">
      <c r="M455" s="36"/>
      <c r="N455" s="36"/>
      <c r="O455" s="36"/>
    </row>
    <row r="456" spans="13:15" x14ac:dyDescent="0.4">
      <c r="M456" s="36"/>
      <c r="N456" s="36"/>
      <c r="O456" s="36"/>
    </row>
    <row r="457" spans="13:15" x14ac:dyDescent="0.4">
      <c r="M457" s="36"/>
      <c r="N457" s="36"/>
      <c r="O457" s="36"/>
    </row>
    <row r="458" spans="13:15" x14ac:dyDescent="0.4">
      <c r="M458" s="36"/>
      <c r="N458" s="36"/>
      <c r="O458" s="36"/>
    </row>
    <row r="459" spans="13:15" x14ac:dyDescent="0.4">
      <c r="M459" s="36"/>
      <c r="N459" s="36"/>
      <c r="O459" s="36"/>
    </row>
    <row r="460" spans="13:15" x14ac:dyDescent="0.4">
      <c r="M460" s="36"/>
      <c r="N460" s="36"/>
      <c r="O460" s="36"/>
    </row>
    <row r="461" spans="13:15" x14ac:dyDescent="0.4">
      <c r="M461" s="36"/>
      <c r="N461" s="36"/>
      <c r="O461" s="36"/>
    </row>
    <row r="462" spans="13:15" x14ac:dyDescent="0.4">
      <c r="M462" s="36"/>
      <c r="N462" s="36"/>
      <c r="O462" s="36"/>
    </row>
    <row r="463" spans="13:15" x14ac:dyDescent="0.4">
      <c r="M463" s="36"/>
      <c r="N463" s="36"/>
      <c r="O463" s="36"/>
    </row>
    <row r="464" spans="13:15" x14ac:dyDescent="0.4">
      <c r="M464" s="36"/>
      <c r="N464" s="36"/>
      <c r="O464" s="36"/>
    </row>
    <row r="465" spans="13:15" x14ac:dyDescent="0.4">
      <c r="M465" s="36"/>
      <c r="N465" s="36"/>
      <c r="O465" s="36"/>
    </row>
    <row r="466" spans="13:15" x14ac:dyDescent="0.4">
      <c r="M466" s="36"/>
      <c r="N466" s="36"/>
      <c r="O466" s="36"/>
    </row>
    <row r="467" spans="13:15" x14ac:dyDescent="0.4">
      <c r="M467" s="36"/>
      <c r="N467" s="36"/>
      <c r="O467" s="36"/>
    </row>
    <row r="468" spans="13:15" x14ac:dyDescent="0.4">
      <c r="M468" s="36"/>
      <c r="N468" s="36"/>
      <c r="O468" s="36"/>
    </row>
    <row r="469" spans="13:15" x14ac:dyDescent="0.4">
      <c r="M469" s="36"/>
      <c r="N469" s="36"/>
      <c r="O469" s="36"/>
    </row>
    <row r="470" spans="13:15" x14ac:dyDescent="0.4">
      <c r="M470" s="36"/>
      <c r="N470" s="36"/>
      <c r="O470" s="36"/>
    </row>
    <row r="471" spans="13:15" x14ac:dyDescent="0.4">
      <c r="M471" s="36"/>
      <c r="N471" s="36"/>
      <c r="O471" s="36"/>
    </row>
    <row r="472" spans="13:15" x14ac:dyDescent="0.4">
      <c r="M472" s="36"/>
      <c r="N472" s="36"/>
      <c r="O472" s="36"/>
    </row>
    <row r="473" spans="13:15" x14ac:dyDescent="0.4">
      <c r="M473" s="36"/>
      <c r="N473" s="36"/>
      <c r="O473" s="36"/>
    </row>
    <row r="474" spans="13:15" x14ac:dyDescent="0.4">
      <c r="M474" s="36"/>
      <c r="N474" s="36"/>
      <c r="O474" s="36"/>
    </row>
    <row r="475" spans="13:15" x14ac:dyDescent="0.4">
      <c r="M475" s="36"/>
      <c r="N475" s="36"/>
      <c r="O475" s="36"/>
    </row>
    <row r="476" spans="13:15" x14ac:dyDescent="0.4">
      <c r="M476" s="36"/>
      <c r="N476" s="36"/>
      <c r="O476" s="36"/>
    </row>
    <row r="477" spans="13:15" x14ac:dyDescent="0.4">
      <c r="M477" s="36"/>
      <c r="N477" s="36"/>
      <c r="O477" s="36"/>
    </row>
    <row r="478" spans="13:15" x14ac:dyDescent="0.4">
      <c r="M478" s="36"/>
      <c r="N478" s="36"/>
      <c r="O478" s="36"/>
    </row>
    <row r="479" spans="13:15" x14ac:dyDescent="0.4">
      <c r="M479" s="36"/>
      <c r="N479" s="36"/>
      <c r="O479" s="36"/>
    </row>
    <row r="480" spans="13:15" x14ac:dyDescent="0.4">
      <c r="M480" s="36"/>
      <c r="N480" s="36"/>
      <c r="O480" s="36"/>
    </row>
    <row r="481" spans="13:15" x14ac:dyDescent="0.4">
      <c r="M481" s="36"/>
      <c r="N481" s="36"/>
      <c r="O481" s="36"/>
    </row>
    <row r="482" spans="13:15" x14ac:dyDescent="0.4">
      <c r="M482" s="36"/>
      <c r="N482" s="36"/>
      <c r="O482" s="36"/>
    </row>
    <row r="483" spans="13:15" x14ac:dyDescent="0.4">
      <c r="M483" s="36"/>
      <c r="N483" s="36"/>
      <c r="O483" s="36"/>
    </row>
    <row r="484" spans="13:15" x14ac:dyDescent="0.4">
      <c r="M484" s="36"/>
      <c r="N484" s="36"/>
      <c r="O484" s="36"/>
    </row>
    <row r="485" spans="13:15" x14ac:dyDescent="0.4">
      <c r="M485" s="36"/>
      <c r="N485" s="36"/>
      <c r="O485" s="36"/>
    </row>
    <row r="486" spans="13:15" x14ac:dyDescent="0.4">
      <c r="M486" s="36"/>
      <c r="N486" s="36"/>
      <c r="O486" s="36"/>
    </row>
    <row r="487" spans="13:15" x14ac:dyDescent="0.4">
      <c r="M487" s="36"/>
      <c r="N487" s="36"/>
      <c r="O487" s="36"/>
    </row>
    <row r="488" spans="13:15" x14ac:dyDescent="0.4">
      <c r="M488" s="36"/>
      <c r="N488" s="36"/>
      <c r="O488" s="36"/>
    </row>
    <row r="489" spans="13:15" x14ac:dyDescent="0.4">
      <c r="M489" s="36"/>
      <c r="N489" s="36"/>
      <c r="O489" s="36"/>
    </row>
    <row r="490" spans="13:15" x14ac:dyDescent="0.4">
      <c r="M490" s="36"/>
      <c r="N490" s="36"/>
      <c r="O490" s="36"/>
    </row>
    <row r="491" spans="13:15" x14ac:dyDescent="0.4">
      <c r="M491" s="36"/>
      <c r="N491" s="36"/>
      <c r="O491" s="36"/>
    </row>
    <row r="492" spans="13:15" x14ac:dyDescent="0.4">
      <c r="M492" s="36"/>
      <c r="N492" s="36"/>
      <c r="O492" s="36"/>
    </row>
    <row r="493" spans="13:15" x14ac:dyDescent="0.4">
      <c r="M493" s="36"/>
      <c r="N493" s="36"/>
      <c r="O493" s="36"/>
    </row>
    <row r="494" spans="13:15" x14ac:dyDescent="0.4">
      <c r="M494" s="36"/>
      <c r="N494" s="36"/>
      <c r="O494" s="36"/>
    </row>
    <row r="495" spans="13:15" x14ac:dyDescent="0.4">
      <c r="M495" s="36"/>
      <c r="N495" s="36"/>
      <c r="O495" s="36"/>
    </row>
    <row r="496" spans="13:15" x14ac:dyDescent="0.4">
      <c r="M496" s="36"/>
      <c r="N496" s="36"/>
      <c r="O496" s="36"/>
    </row>
    <row r="497" spans="13:15" x14ac:dyDescent="0.4">
      <c r="M497" s="36"/>
      <c r="N497" s="36"/>
      <c r="O497" s="36"/>
    </row>
    <row r="498" spans="13:15" x14ac:dyDescent="0.4">
      <c r="M498" s="36"/>
      <c r="N498" s="36"/>
      <c r="O498" s="36"/>
    </row>
    <row r="499" spans="13:15" x14ac:dyDescent="0.4">
      <c r="M499" s="36"/>
      <c r="N499" s="36"/>
      <c r="O499" s="36"/>
    </row>
    <row r="500" spans="13:15" x14ac:dyDescent="0.4">
      <c r="M500" s="36"/>
      <c r="N500" s="36"/>
      <c r="O500" s="36"/>
    </row>
    <row r="501" spans="13:15" x14ac:dyDescent="0.4">
      <c r="M501" s="36"/>
      <c r="N501" s="36"/>
      <c r="O501" s="36"/>
    </row>
    <row r="502" spans="13:15" x14ac:dyDescent="0.4">
      <c r="M502" s="36"/>
      <c r="N502" s="36"/>
      <c r="O502" s="36"/>
    </row>
    <row r="503" spans="13:15" x14ac:dyDescent="0.4">
      <c r="M503" s="36"/>
      <c r="N503" s="36"/>
      <c r="O503" s="36"/>
    </row>
    <row r="504" spans="13:15" x14ac:dyDescent="0.4">
      <c r="M504" s="36"/>
      <c r="N504" s="36"/>
      <c r="O504" s="36"/>
    </row>
    <row r="505" spans="13:15" x14ac:dyDescent="0.4">
      <c r="M505" s="36"/>
      <c r="N505" s="36"/>
      <c r="O505" s="36"/>
    </row>
    <row r="506" spans="13:15" x14ac:dyDescent="0.4">
      <c r="M506" s="36"/>
      <c r="N506" s="36"/>
      <c r="O506" s="36"/>
    </row>
    <row r="507" spans="13:15" x14ac:dyDescent="0.4">
      <c r="M507" s="36"/>
      <c r="N507" s="36"/>
      <c r="O507" s="36"/>
    </row>
    <row r="508" spans="13:15" x14ac:dyDescent="0.4">
      <c r="M508" s="36"/>
      <c r="N508" s="36"/>
      <c r="O508" s="36"/>
    </row>
    <row r="509" spans="13:15" x14ac:dyDescent="0.4">
      <c r="M509" s="36"/>
      <c r="N509" s="36"/>
      <c r="O509" s="36"/>
    </row>
    <row r="510" spans="13:15" x14ac:dyDescent="0.4">
      <c r="M510" s="36"/>
      <c r="N510" s="36"/>
      <c r="O510" s="36"/>
    </row>
    <row r="511" spans="13:15" x14ac:dyDescent="0.4">
      <c r="M511" s="36"/>
      <c r="N511" s="36"/>
      <c r="O511" s="36"/>
    </row>
    <row r="512" spans="13:15" x14ac:dyDescent="0.4">
      <c r="M512" s="36"/>
      <c r="N512" s="36"/>
      <c r="O512" s="36"/>
    </row>
    <row r="513" spans="13:15" x14ac:dyDescent="0.4">
      <c r="M513" s="36"/>
      <c r="N513" s="36"/>
      <c r="O513" s="36"/>
    </row>
    <row r="514" spans="13:15" x14ac:dyDescent="0.4">
      <c r="M514" s="36"/>
      <c r="N514" s="36"/>
      <c r="O514" s="36"/>
    </row>
    <row r="515" spans="13:15" x14ac:dyDescent="0.4">
      <c r="M515" s="36"/>
      <c r="N515" s="36"/>
      <c r="O515" s="36"/>
    </row>
    <row r="516" spans="13:15" x14ac:dyDescent="0.4">
      <c r="M516" s="36"/>
      <c r="N516" s="36"/>
      <c r="O516" s="36"/>
    </row>
    <row r="517" spans="13:15" x14ac:dyDescent="0.4">
      <c r="M517" s="36"/>
      <c r="N517" s="36"/>
      <c r="O517" s="36"/>
    </row>
    <row r="518" spans="13:15" x14ac:dyDescent="0.4">
      <c r="M518" s="36"/>
      <c r="N518" s="36"/>
      <c r="O518" s="36"/>
    </row>
    <row r="519" spans="13:15" x14ac:dyDescent="0.4">
      <c r="M519" s="36"/>
      <c r="N519" s="36"/>
      <c r="O519" s="36"/>
    </row>
    <row r="520" spans="13:15" x14ac:dyDescent="0.4">
      <c r="M520" s="36"/>
      <c r="N520" s="36"/>
      <c r="O520" s="36"/>
    </row>
    <row r="521" spans="13:15" x14ac:dyDescent="0.4">
      <c r="M521" s="36"/>
      <c r="N521" s="36"/>
      <c r="O521" s="36"/>
    </row>
    <row r="522" spans="13:15" x14ac:dyDescent="0.4">
      <c r="M522" s="36"/>
      <c r="N522" s="36"/>
      <c r="O522" s="36"/>
    </row>
    <row r="523" spans="13:15" x14ac:dyDescent="0.4">
      <c r="M523" s="36"/>
      <c r="N523" s="36"/>
      <c r="O523" s="36"/>
    </row>
    <row r="524" spans="13:15" x14ac:dyDescent="0.4">
      <c r="M524" s="36"/>
      <c r="N524" s="36"/>
      <c r="O524" s="36"/>
    </row>
    <row r="525" spans="13:15" x14ac:dyDescent="0.4">
      <c r="M525" s="36"/>
      <c r="N525" s="36"/>
      <c r="O525" s="36"/>
    </row>
    <row r="526" spans="13:15" x14ac:dyDescent="0.4">
      <c r="M526" s="36"/>
      <c r="N526" s="36"/>
      <c r="O526" s="36"/>
    </row>
    <row r="527" spans="13:15" x14ac:dyDescent="0.4">
      <c r="M527" s="36"/>
      <c r="N527" s="36"/>
      <c r="O527" s="36"/>
    </row>
    <row r="528" spans="13:15" x14ac:dyDescent="0.4">
      <c r="M528" s="36"/>
      <c r="N528" s="36"/>
      <c r="O528" s="36"/>
    </row>
    <row r="529" spans="13:15" x14ac:dyDescent="0.4">
      <c r="M529" s="36"/>
      <c r="N529" s="36"/>
      <c r="O529" s="36"/>
    </row>
    <row r="530" spans="13:15" x14ac:dyDescent="0.4">
      <c r="M530" s="36"/>
      <c r="N530" s="36"/>
      <c r="O530" s="36"/>
    </row>
    <row r="531" spans="13:15" x14ac:dyDescent="0.4">
      <c r="M531" s="36"/>
      <c r="N531" s="36"/>
      <c r="O531" s="36"/>
    </row>
    <row r="532" spans="13:15" x14ac:dyDescent="0.4">
      <c r="M532" s="36"/>
      <c r="N532" s="36"/>
      <c r="O532" s="36"/>
    </row>
    <row r="533" spans="13:15" x14ac:dyDescent="0.4">
      <c r="M533" s="36"/>
      <c r="N533" s="36"/>
      <c r="O533" s="36"/>
    </row>
    <row r="534" spans="13:15" x14ac:dyDescent="0.4">
      <c r="M534" s="36"/>
      <c r="N534" s="36"/>
      <c r="O534" s="36"/>
    </row>
    <row r="535" spans="13:15" x14ac:dyDescent="0.4">
      <c r="M535" s="36"/>
      <c r="N535" s="36"/>
      <c r="O535" s="36"/>
    </row>
    <row r="536" spans="13:15" x14ac:dyDescent="0.4">
      <c r="M536" s="36"/>
      <c r="N536" s="36"/>
      <c r="O536" s="36"/>
    </row>
    <row r="537" spans="13:15" x14ac:dyDescent="0.4">
      <c r="M537" s="36"/>
      <c r="N537" s="36"/>
      <c r="O537" s="36"/>
    </row>
    <row r="538" spans="13:15" x14ac:dyDescent="0.4">
      <c r="M538" s="36"/>
      <c r="N538" s="36"/>
      <c r="O538" s="36"/>
    </row>
    <row r="539" spans="13:15" x14ac:dyDescent="0.4">
      <c r="M539" s="36"/>
      <c r="N539" s="36"/>
      <c r="O539" s="36"/>
    </row>
    <row r="540" spans="13:15" x14ac:dyDescent="0.4">
      <c r="M540" s="36"/>
      <c r="N540" s="36"/>
      <c r="O540" s="36"/>
    </row>
    <row r="541" spans="13:15" x14ac:dyDescent="0.4">
      <c r="M541" s="36"/>
      <c r="N541" s="36"/>
      <c r="O541" s="36"/>
    </row>
    <row r="542" spans="13:15" x14ac:dyDescent="0.4">
      <c r="M542" s="36"/>
      <c r="N542" s="36"/>
      <c r="O542" s="36"/>
    </row>
    <row r="543" spans="13:15" x14ac:dyDescent="0.4">
      <c r="M543" s="36"/>
      <c r="N543" s="36"/>
      <c r="O543" s="36"/>
    </row>
    <row r="544" spans="13:15" x14ac:dyDescent="0.4">
      <c r="M544" s="36"/>
      <c r="N544" s="36"/>
      <c r="O544" s="36"/>
    </row>
    <row r="545" spans="13:15" x14ac:dyDescent="0.4">
      <c r="M545" s="36"/>
      <c r="N545" s="36"/>
      <c r="O545" s="36"/>
    </row>
    <row r="546" spans="13:15" x14ac:dyDescent="0.4">
      <c r="M546" s="36"/>
      <c r="N546" s="36"/>
      <c r="O546" s="36"/>
    </row>
    <row r="547" spans="13:15" x14ac:dyDescent="0.4">
      <c r="M547" s="36"/>
      <c r="N547" s="36"/>
      <c r="O547" s="36"/>
    </row>
    <row r="548" spans="13:15" x14ac:dyDescent="0.4">
      <c r="M548" s="36"/>
      <c r="N548" s="36"/>
      <c r="O548" s="36"/>
    </row>
    <row r="549" spans="13:15" x14ac:dyDescent="0.4">
      <c r="M549" s="36"/>
      <c r="N549" s="36"/>
      <c r="O549" s="36"/>
    </row>
    <row r="550" spans="13:15" x14ac:dyDescent="0.4">
      <c r="M550" s="36"/>
      <c r="N550" s="36"/>
      <c r="O550" s="36"/>
    </row>
    <row r="551" spans="13:15" x14ac:dyDescent="0.4">
      <c r="M551" s="36"/>
      <c r="N551" s="36"/>
      <c r="O551" s="36"/>
    </row>
    <row r="552" spans="13:15" x14ac:dyDescent="0.4">
      <c r="M552" s="36"/>
      <c r="N552" s="36"/>
      <c r="O552" s="36"/>
    </row>
    <row r="553" spans="13:15" x14ac:dyDescent="0.4">
      <c r="M553" s="36"/>
      <c r="N553" s="36"/>
      <c r="O553" s="36"/>
    </row>
    <row r="554" spans="13:15" x14ac:dyDescent="0.4">
      <c r="M554" s="36"/>
      <c r="N554" s="36"/>
      <c r="O554" s="36"/>
    </row>
    <row r="555" spans="13:15" x14ac:dyDescent="0.4">
      <c r="M555" s="36"/>
      <c r="N555" s="36"/>
      <c r="O555" s="36"/>
    </row>
    <row r="556" spans="13:15" x14ac:dyDescent="0.4">
      <c r="M556" s="36"/>
      <c r="N556" s="36"/>
      <c r="O556" s="36"/>
    </row>
    <row r="557" spans="13:15" x14ac:dyDescent="0.4">
      <c r="M557" s="36"/>
      <c r="N557" s="36"/>
      <c r="O557" s="36"/>
    </row>
    <row r="558" spans="13:15" x14ac:dyDescent="0.4">
      <c r="M558" s="36"/>
      <c r="N558" s="36"/>
      <c r="O558" s="36"/>
    </row>
    <row r="559" spans="13:15" x14ac:dyDescent="0.4">
      <c r="M559" s="36"/>
      <c r="N559" s="36"/>
      <c r="O559" s="36"/>
    </row>
    <row r="560" spans="13:15" x14ac:dyDescent="0.4">
      <c r="M560" s="36"/>
      <c r="N560" s="36"/>
      <c r="O560" s="36"/>
    </row>
    <row r="561" spans="13:15" x14ac:dyDescent="0.4">
      <c r="M561" s="36"/>
      <c r="N561" s="36"/>
      <c r="O561" s="36"/>
    </row>
    <row r="562" spans="13:15" x14ac:dyDescent="0.4">
      <c r="M562" s="36"/>
      <c r="N562" s="36"/>
      <c r="O562" s="36"/>
    </row>
    <row r="563" spans="13:15" x14ac:dyDescent="0.4">
      <c r="M563" s="36"/>
      <c r="N563" s="36"/>
      <c r="O563" s="36"/>
    </row>
    <row r="564" spans="13:15" x14ac:dyDescent="0.4">
      <c r="M564" s="36"/>
      <c r="N564" s="36"/>
      <c r="O564" s="36"/>
    </row>
    <row r="565" spans="13:15" x14ac:dyDescent="0.4">
      <c r="M565" s="36"/>
      <c r="N565" s="36"/>
      <c r="O565" s="36"/>
    </row>
    <row r="566" spans="13:15" x14ac:dyDescent="0.4">
      <c r="M566" s="36"/>
      <c r="N566" s="36"/>
      <c r="O566" s="36"/>
    </row>
    <row r="567" spans="13:15" x14ac:dyDescent="0.4">
      <c r="M567" s="36"/>
      <c r="N567" s="36"/>
      <c r="O567" s="36"/>
    </row>
    <row r="568" spans="13:15" x14ac:dyDescent="0.4">
      <c r="M568" s="36"/>
      <c r="N568" s="36"/>
      <c r="O568" s="36"/>
    </row>
    <row r="569" spans="13:15" x14ac:dyDescent="0.4">
      <c r="M569" s="36"/>
      <c r="N569" s="36"/>
      <c r="O569" s="36"/>
    </row>
    <row r="570" spans="13:15" x14ac:dyDescent="0.4">
      <c r="M570" s="36"/>
      <c r="N570" s="36"/>
      <c r="O570" s="36"/>
    </row>
    <row r="571" spans="13:15" x14ac:dyDescent="0.4">
      <c r="M571" s="36"/>
      <c r="N571" s="36"/>
      <c r="O571" s="36"/>
    </row>
    <row r="572" spans="13:15" x14ac:dyDescent="0.4">
      <c r="M572" s="36"/>
      <c r="N572" s="36"/>
      <c r="O572" s="36"/>
    </row>
    <row r="573" spans="13:15" x14ac:dyDescent="0.4">
      <c r="M573" s="36"/>
      <c r="N573" s="36"/>
      <c r="O573" s="36"/>
    </row>
    <row r="574" spans="13:15" x14ac:dyDescent="0.4">
      <c r="M574" s="36"/>
      <c r="N574" s="36"/>
      <c r="O574" s="36"/>
    </row>
    <row r="575" spans="13:15" x14ac:dyDescent="0.4">
      <c r="M575" s="36"/>
      <c r="N575" s="36"/>
      <c r="O575" s="36"/>
    </row>
    <row r="576" spans="13:15" x14ac:dyDescent="0.4">
      <c r="M576" s="36"/>
      <c r="N576" s="36"/>
      <c r="O576" s="36"/>
    </row>
    <row r="577" spans="13:15" x14ac:dyDescent="0.4">
      <c r="M577" s="36"/>
      <c r="N577" s="36"/>
      <c r="O577" s="36"/>
    </row>
    <row r="578" spans="13:15" x14ac:dyDescent="0.4">
      <c r="M578" s="36"/>
      <c r="N578" s="36"/>
      <c r="O578" s="36"/>
    </row>
    <row r="579" spans="13:15" x14ac:dyDescent="0.4">
      <c r="M579" s="36"/>
      <c r="N579" s="36"/>
      <c r="O579" s="36"/>
    </row>
    <row r="580" spans="13:15" x14ac:dyDescent="0.4">
      <c r="M580" s="36"/>
      <c r="N580" s="36"/>
      <c r="O580" s="36"/>
    </row>
    <row r="581" spans="13:15" x14ac:dyDescent="0.4">
      <c r="M581" s="36"/>
      <c r="N581" s="36"/>
      <c r="O581" s="36"/>
    </row>
    <row r="582" spans="13:15" x14ac:dyDescent="0.4">
      <c r="M582" s="36"/>
      <c r="N582" s="36"/>
      <c r="O582" s="36"/>
    </row>
    <row r="583" spans="13:15" x14ac:dyDescent="0.4">
      <c r="M583" s="36"/>
      <c r="N583" s="36"/>
      <c r="O583" s="36"/>
    </row>
    <row r="584" spans="13:15" x14ac:dyDescent="0.4">
      <c r="M584" s="36"/>
      <c r="N584" s="36"/>
      <c r="O584" s="36"/>
    </row>
    <row r="585" spans="13:15" x14ac:dyDescent="0.4">
      <c r="M585" s="36"/>
      <c r="N585" s="36"/>
      <c r="O585" s="36"/>
    </row>
    <row r="586" spans="13:15" x14ac:dyDescent="0.4">
      <c r="M586" s="36"/>
      <c r="N586" s="36"/>
      <c r="O586" s="36"/>
    </row>
    <row r="587" spans="13:15" x14ac:dyDescent="0.4">
      <c r="M587" s="36"/>
      <c r="N587" s="36"/>
      <c r="O587" s="36"/>
    </row>
    <row r="588" spans="13:15" x14ac:dyDescent="0.4">
      <c r="M588" s="36"/>
      <c r="N588" s="36"/>
      <c r="O588" s="36"/>
    </row>
    <row r="589" spans="13:15" x14ac:dyDescent="0.4">
      <c r="M589" s="36"/>
      <c r="N589" s="36"/>
      <c r="O589" s="36"/>
    </row>
    <row r="590" spans="13:15" x14ac:dyDescent="0.4">
      <c r="M590" s="36"/>
      <c r="N590" s="36"/>
      <c r="O590" s="36"/>
    </row>
    <row r="591" spans="13:15" x14ac:dyDescent="0.4">
      <c r="M591" s="36"/>
      <c r="N591" s="36"/>
      <c r="O591" s="36"/>
    </row>
    <row r="592" spans="13:15" x14ac:dyDescent="0.4">
      <c r="M592" s="36"/>
      <c r="N592" s="36"/>
      <c r="O592" s="36"/>
    </row>
    <row r="593" spans="13:15" x14ac:dyDescent="0.4">
      <c r="M593" s="36"/>
      <c r="N593" s="36"/>
      <c r="O593" s="36"/>
    </row>
    <row r="594" spans="13:15" x14ac:dyDescent="0.4">
      <c r="M594" s="36"/>
      <c r="N594" s="36"/>
      <c r="O594" s="36"/>
    </row>
    <row r="595" spans="13:15" x14ac:dyDescent="0.4">
      <c r="M595" s="36"/>
      <c r="N595" s="36"/>
      <c r="O595" s="36"/>
    </row>
    <row r="596" spans="13:15" x14ac:dyDescent="0.4">
      <c r="M596" s="36"/>
      <c r="N596" s="36"/>
      <c r="O596" s="36"/>
    </row>
    <row r="597" spans="13:15" x14ac:dyDescent="0.4">
      <c r="M597" s="36"/>
      <c r="N597" s="36"/>
      <c r="O597" s="36"/>
    </row>
    <row r="598" spans="13:15" x14ac:dyDescent="0.4">
      <c r="M598" s="36"/>
      <c r="N598" s="36"/>
      <c r="O598" s="36"/>
    </row>
    <row r="599" spans="13:15" x14ac:dyDescent="0.4">
      <c r="M599" s="36"/>
      <c r="N599" s="36"/>
      <c r="O599" s="36"/>
    </row>
    <row r="600" spans="13:15" x14ac:dyDescent="0.4">
      <c r="M600" s="36"/>
      <c r="N600" s="36"/>
      <c r="O600" s="36"/>
    </row>
    <row r="601" spans="13:15" x14ac:dyDescent="0.4">
      <c r="M601" s="36"/>
      <c r="N601" s="36"/>
      <c r="O601" s="36"/>
    </row>
    <row r="602" spans="13:15" x14ac:dyDescent="0.4">
      <c r="M602" s="36"/>
      <c r="N602" s="36"/>
      <c r="O602" s="36"/>
    </row>
    <row r="603" spans="13:15" x14ac:dyDescent="0.4">
      <c r="M603" s="36"/>
      <c r="N603" s="36"/>
      <c r="O603" s="36"/>
    </row>
    <row r="604" spans="13:15" x14ac:dyDescent="0.4">
      <c r="M604" s="36"/>
      <c r="N604" s="36"/>
      <c r="O604" s="36"/>
    </row>
    <row r="605" spans="13:15" x14ac:dyDescent="0.4">
      <c r="M605" s="36"/>
      <c r="N605" s="36"/>
      <c r="O605" s="36"/>
    </row>
    <row r="606" spans="13:15" x14ac:dyDescent="0.4">
      <c r="M606" s="36"/>
      <c r="N606" s="36"/>
      <c r="O606" s="36"/>
    </row>
    <row r="607" spans="13:15" x14ac:dyDescent="0.4">
      <c r="M607" s="36"/>
      <c r="N607" s="36"/>
      <c r="O607" s="36"/>
    </row>
    <row r="608" spans="13:15" x14ac:dyDescent="0.4">
      <c r="M608" s="36"/>
      <c r="N608" s="36"/>
      <c r="O608" s="36"/>
    </row>
    <row r="609" spans="13:15" x14ac:dyDescent="0.4">
      <c r="M609" s="36"/>
      <c r="N609" s="36"/>
      <c r="O609" s="36"/>
    </row>
    <row r="610" spans="13:15" x14ac:dyDescent="0.4">
      <c r="M610" s="36"/>
      <c r="N610" s="36"/>
      <c r="O610" s="36"/>
    </row>
    <row r="611" spans="13:15" x14ac:dyDescent="0.4">
      <c r="M611" s="36"/>
      <c r="N611" s="36"/>
      <c r="O611" s="36"/>
    </row>
    <row r="612" spans="13:15" x14ac:dyDescent="0.4">
      <c r="M612" s="36"/>
      <c r="N612" s="36"/>
      <c r="O612" s="36"/>
    </row>
    <row r="613" spans="13:15" x14ac:dyDescent="0.4">
      <c r="M613" s="36"/>
      <c r="N613" s="36"/>
      <c r="O613" s="36"/>
    </row>
    <row r="614" spans="13:15" x14ac:dyDescent="0.4">
      <c r="M614" s="36"/>
      <c r="N614" s="36"/>
      <c r="O614" s="36"/>
    </row>
    <row r="615" spans="13:15" x14ac:dyDescent="0.4">
      <c r="M615" s="36"/>
      <c r="N615" s="36"/>
      <c r="O615" s="36"/>
    </row>
    <row r="616" spans="13:15" x14ac:dyDescent="0.4">
      <c r="M616" s="36"/>
      <c r="N616" s="36"/>
      <c r="O616" s="36"/>
    </row>
    <row r="617" spans="13:15" x14ac:dyDescent="0.4">
      <c r="M617" s="36"/>
      <c r="N617" s="36"/>
      <c r="O617" s="36"/>
    </row>
    <row r="618" spans="13:15" x14ac:dyDescent="0.4">
      <c r="M618" s="36"/>
      <c r="N618" s="36"/>
      <c r="O618" s="36"/>
    </row>
    <row r="619" spans="13:15" x14ac:dyDescent="0.4">
      <c r="M619" s="36"/>
      <c r="N619" s="36"/>
      <c r="O619" s="36"/>
    </row>
    <row r="620" spans="13:15" x14ac:dyDescent="0.4">
      <c r="M620" s="36"/>
      <c r="N620" s="36"/>
      <c r="O620" s="36"/>
    </row>
    <row r="621" spans="13:15" x14ac:dyDescent="0.4">
      <c r="M621" s="36"/>
      <c r="N621" s="36"/>
      <c r="O621" s="36"/>
    </row>
    <row r="622" spans="13:15" x14ac:dyDescent="0.4">
      <c r="M622" s="36"/>
      <c r="N622" s="36"/>
      <c r="O622" s="36"/>
    </row>
    <row r="623" spans="13:15" x14ac:dyDescent="0.4">
      <c r="M623" s="36"/>
      <c r="N623" s="36"/>
      <c r="O623" s="36"/>
    </row>
    <row r="624" spans="13:15" x14ac:dyDescent="0.4">
      <c r="M624" s="36"/>
      <c r="N624" s="36"/>
      <c r="O624" s="36"/>
    </row>
    <row r="625" spans="13:15" x14ac:dyDescent="0.4">
      <c r="M625" s="36"/>
      <c r="N625" s="36"/>
      <c r="O625" s="36"/>
    </row>
    <row r="626" spans="13:15" x14ac:dyDescent="0.4">
      <c r="M626" s="36"/>
      <c r="N626" s="36"/>
      <c r="O626" s="36"/>
    </row>
    <row r="627" spans="13:15" x14ac:dyDescent="0.4">
      <c r="M627" s="36"/>
      <c r="N627" s="36"/>
      <c r="O627" s="36"/>
    </row>
    <row r="628" spans="13:15" x14ac:dyDescent="0.4">
      <c r="M628" s="36"/>
      <c r="N628" s="36"/>
      <c r="O628" s="36"/>
    </row>
    <row r="629" spans="13:15" x14ac:dyDescent="0.4">
      <c r="M629" s="36"/>
      <c r="N629" s="36"/>
      <c r="O629" s="36"/>
    </row>
    <row r="630" spans="13:15" x14ac:dyDescent="0.4">
      <c r="M630" s="36"/>
      <c r="N630" s="36"/>
      <c r="O630" s="36"/>
    </row>
    <row r="631" spans="13:15" x14ac:dyDescent="0.4">
      <c r="M631" s="36"/>
      <c r="N631" s="36"/>
      <c r="O631" s="36"/>
    </row>
    <row r="632" spans="13:15" x14ac:dyDescent="0.4">
      <c r="M632" s="36"/>
      <c r="N632" s="36"/>
      <c r="O632" s="36"/>
    </row>
    <row r="633" spans="13:15" x14ac:dyDescent="0.4">
      <c r="M633" s="36"/>
      <c r="N633" s="36"/>
      <c r="O633" s="36"/>
    </row>
    <row r="634" spans="13:15" x14ac:dyDescent="0.4">
      <c r="M634" s="36"/>
      <c r="N634" s="36"/>
      <c r="O634" s="36"/>
    </row>
    <row r="635" spans="13:15" x14ac:dyDescent="0.4">
      <c r="M635" s="36"/>
      <c r="N635" s="36"/>
      <c r="O635" s="36"/>
    </row>
    <row r="636" spans="13:15" x14ac:dyDescent="0.4">
      <c r="M636" s="36"/>
      <c r="N636" s="36"/>
      <c r="O636" s="36"/>
    </row>
    <row r="637" spans="13:15" x14ac:dyDescent="0.4">
      <c r="M637" s="36"/>
      <c r="N637" s="36"/>
      <c r="O637" s="36"/>
    </row>
    <row r="638" spans="13:15" x14ac:dyDescent="0.4">
      <c r="M638" s="36"/>
      <c r="N638" s="36"/>
      <c r="O638" s="36"/>
    </row>
    <row r="639" spans="13:15" x14ac:dyDescent="0.4">
      <c r="M639" s="36"/>
      <c r="N639" s="36"/>
      <c r="O639" s="36"/>
    </row>
    <row r="640" spans="13:15" x14ac:dyDescent="0.4">
      <c r="M640" s="36"/>
      <c r="N640" s="36"/>
      <c r="O640" s="36"/>
    </row>
    <row r="641" spans="13:15" x14ac:dyDescent="0.4">
      <c r="M641" s="36"/>
      <c r="N641" s="36"/>
      <c r="O641" s="36"/>
    </row>
    <row r="642" spans="13:15" x14ac:dyDescent="0.4">
      <c r="M642" s="36"/>
      <c r="N642" s="36"/>
      <c r="O642" s="36"/>
    </row>
    <row r="643" spans="13:15" x14ac:dyDescent="0.4">
      <c r="M643" s="36"/>
      <c r="N643" s="36"/>
      <c r="O643" s="36"/>
    </row>
    <row r="644" spans="13:15" x14ac:dyDescent="0.4">
      <c r="M644" s="36"/>
      <c r="N644" s="36"/>
      <c r="O644" s="36"/>
    </row>
    <row r="645" spans="13:15" x14ac:dyDescent="0.4">
      <c r="M645" s="36"/>
      <c r="N645" s="36"/>
      <c r="O645" s="36"/>
    </row>
    <row r="646" spans="13:15" x14ac:dyDescent="0.4">
      <c r="M646" s="36"/>
      <c r="N646" s="36"/>
      <c r="O646" s="36"/>
    </row>
    <row r="647" spans="13:15" x14ac:dyDescent="0.4">
      <c r="M647" s="36"/>
      <c r="N647" s="36"/>
      <c r="O647" s="36"/>
    </row>
    <row r="648" spans="13:15" x14ac:dyDescent="0.4">
      <c r="M648" s="36"/>
      <c r="N648" s="36"/>
      <c r="O648" s="36"/>
    </row>
    <row r="649" spans="13:15" x14ac:dyDescent="0.4">
      <c r="M649" s="36"/>
      <c r="N649" s="36"/>
      <c r="O649" s="36"/>
    </row>
    <row r="650" spans="13:15" x14ac:dyDescent="0.4">
      <c r="M650" s="36"/>
      <c r="N650" s="36"/>
      <c r="O650" s="36"/>
    </row>
    <row r="651" spans="13:15" x14ac:dyDescent="0.4">
      <c r="M651" s="36"/>
      <c r="N651" s="36"/>
      <c r="O651" s="36"/>
    </row>
    <row r="652" spans="13:15" x14ac:dyDescent="0.4">
      <c r="M652" s="36"/>
      <c r="N652" s="36"/>
      <c r="O652" s="36"/>
    </row>
    <row r="653" spans="13:15" x14ac:dyDescent="0.4">
      <c r="M653" s="36"/>
      <c r="N653" s="36"/>
      <c r="O653" s="36"/>
    </row>
    <row r="654" spans="13:15" x14ac:dyDescent="0.4">
      <c r="M654" s="36"/>
      <c r="N654" s="36"/>
      <c r="O654" s="36"/>
    </row>
    <row r="655" spans="13:15" x14ac:dyDescent="0.4">
      <c r="M655" s="36"/>
      <c r="N655" s="36"/>
      <c r="O655" s="36"/>
    </row>
    <row r="656" spans="13:15" x14ac:dyDescent="0.4">
      <c r="M656" s="36"/>
      <c r="N656" s="36"/>
      <c r="O656" s="36"/>
    </row>
    <row r="657" spans="13:15" x14ac:dyDescent="0.4">
      <c r="M657" s="36"/>
      <c r="N657" s="36"/>
      <c r="O657" s="36"/>
    </row>
    <row r="658" spans="13:15" x14ac:dyDescent="0.4">
      <c r="M658" s="36"/>
      <c r="N658" s="36"/>
      <c r="O658" s="36"/>
    </row>
    <row r="659" spans="13:15" x14ac:dyDescent="0.4">
      <c r="M659" s="36"/>
      <c r="N659" s="36"/>
      <c r="O659" s="36"/>
    </row>
    <row r="660" spans="13:15" x14ac:dyDescent="0.4">
      <c r="M660" s="36"/>
      <c r="N660" s="36"/>
      <c r="O660" s="36"/>
    </row>
    <row r="661" spans="13:15" x14ac:dyDescent="0.4">
      <c r="M661" s="36"/>
      <c r="N661" s="36"/>
      <c r="O661" s="36"/>
    </row>
    <row r="662" spans="13:15" x14ac:dyDescent="0.4">
      <c r="M662" s="36"/>
      <c r="N662" s="36"/>
      <c r="O662" s="36"/>
    </row>
    <row r="663" spans="13:15" x14ac:dyDescent="0.4">
      <c r="M663" s="36"/>
      <c r="N663" s="36"/>
      <c r="O663" s="36"/>
    </row>
    <row r="664" spans="13:15" x14ac:dyDescent="0.4">
      <c r="M664" s="36"/>
      <c r="N664" s="36"/>
      <c r="O664" s="36"/>
    </row>
    <row r="665" spans="13:15" x14ac:dyDescent="0.4">
      <c r="M665" s="36"/>
      <c r="N665" s="36"/>
      <c r="O665" s="36"/>
    </row>
    <row r="666" spans="13:15" x14ac:dyDescent="0.4">
      <c r="M666" s="36"/>
      <c r="N666" s="36"/>
      <c r="O666" s="36"/>
    </row>
    <row r="667" spans="13:15" x14ac:dyDescent="0.4">
      <c r="M667" s="36"/>
      <c r="N667" s="36"/>
      <c r="O667" s="36"/>
    </row>
    <row r="668" spans="13:15" x14ac:dyDescent="0.4">
      <c r="M668" s="36"/>
      <c r="N668" s="36"/>
      <c r="O668" s="36"/>
    </row>
    <row r="669" spans="13:15" x14ac:dyDescent="0.4">
      <c r="M669" s="36"/>
      <c r="N669" s="36"/>
      <c r="O669" s="36"/>
    </row>
    <row r="670" spans="13:15" x14ac:dyDescent="0.4">
      <c r="M670" s="36"/>
      <c r="N670" s="36"/>
      <c r="O670" s="36"/>
    </row>
    <row r="671" spans="13:15" x14ac:dyDescent="0.4">
      <c r="M671" s="36"/>
      <c r="N671" s="36"/>
      <c r="O671" s="36"/>
    </row>
    <row r="672" spans="13:15" x14ac:dyDescent="0.4">
      <c r="M672" s="36"/>
      <c r="N672" s="36"/>
      <c r="O672" s="36"/>
    </row>
    <row r="673" spans="13:15" x14ac:dyDescent="0.4">
      <c r="M673" s="36"/>
      <c r="N673" s="36"/>
      <c r="O673" s="36"/>
    </row>
    <row r="674" spans="13:15" x14ac:dyDescent="0.4">
      <c r="M674" s="36"/>
      <c r="N674" s="36"/>
      <c r="O674" s="36"/>
    </row>
    <row r="675" spans="13:15" x14ac:dyDescent="0.4">
      <c r="M675" s="36"/>
      <c r="N675" s="36"/>
      <c r="O675" s="36"/>
    </row>
    <row r="676" spans="13:15" x14ac:dyDescent="0.4">
      <c r="M676" s="36"/>
      <c r="N676" s="36"/>
      <c r="O676" s="36"/>
    </row>
    <row r="677" spans="13:15" x14ac:dyDescent="0.4">
      <c r="M677" s="36"/>
      <c r="N677" s="36"/>
      <c r="O677" s="36"/>
    </row>
    <row r="678" spans="13:15" x14ac:dyDescent="0.4">
      <c r="M678" s="36"/>
      <c r="N678" s="36"/>
      <c r="O678" s="36"/>
    </row>
    <row r="679" spans="13:15" x14ac:dyDescent="0.4">
      <c r="M679" s="36"/>
      <c r="N679" s="36"/>
      <c r="O679" s="36"/>
    </row>
    <row r="680" spans="13:15" x14ac:dyDescent="0.4">
      <c r="M680" s="36"/>
      <c r="N680" s="36"/>
      <c r="O680" s="36"/>
    </row>
    <row r="681" spans="13:15" x14ac:dyDescent="0.4">
      <c r="M681" s="36"/>
      <c r="N681" s="36"/>
      <c r="O681" s="36"/>
    </row>
    <row r="682" spans="13:15" x14ac:dyDescent="0.4">
      <c r="M682" s="36"/>
      <c r="N682" s="36"/>
      <c r="O682" s="36"/>
    </row>
    <row r="683" spans="13:15" x14ac:dyDescent="0.4">
      <c r="M683" s="36"/>
      <c r="N683" s="36"/>
      <c r="O683" s="36"/>
    </row>
    <row r="684" spans="13:15" x14ac:dyDescent="0.4">
      <c r="M684" s="36"/>
      <c r="N684" s="36"/>
      <c r="O684" s="36"/>
    </row>
    <row r="685" spans="13:15" x14ac:dyDescent="0.4">
      <c r="M685" s="36"/>
      <c r="N685" s="36"/>
      <c r="O685" s="36"/>
    </row>
    <row r="686" spans="13:15" x14ac:dyDescent="0.4">
      <c r="M686" s="36"/>
      <c r="N686" s="36"/>
      <c r="O686" s="36"/>
    </row>
    <row r="687" spans="13:15" x14ac:dyDescent="0.4">
      <c r="M687" s="36"/>
      <c r="N687" s="36"/>
      <c r="O687" s="36"/>
    </row>
    <row r="688" spans="13:15" x14ac:dyDescent="0.4">
      <c r="M688" s="36"/>
      <c r="N688" s="36"/>
      <c r="O688" s="36"/>
    </row>
    <row r="689" spans="13:15" x14ac:dyDescent="0.4">
      <c r="M689" s="36"/>
      <c r="N689" s="36"/>
      <c r="O689" s="36"/>
    </row>
    <row r="690" spans="13:15" x14ac:dyDescent="0.4">
      <c r="M690" s="36"/>
      <c r="N690" s="36"/>
      <c r="O690" s="36"/>
    </row>
    <row r="691" spans="13:15" x14ac:dyDescent="0.4">
      <c r="M691" s="36"/>
      <c r="N691" s="36"/>
      <c r="O691" s="36"/>
    </row>
    <row r="692" spans="13:15" x14ac:dyDescent="0.4">
      <c r="M692" s="36"/>
      <c r="N692" s="36"/>
      <c r="O692" s="36"/>
    </row>
    <row r="693" spans="13:15" x14ac:dyDescent="0.4">
      <c r="M693" s="36"/>
      <c r="N693" s="36"/>
      <c r="O693" s="36"/>
    </row>
    <row r="694" spans="13:15" x14ac:dyDescent="0.4">
      <c r="M694" s="36"/>
      <c r="N694" s="36"/>
      <c r="O694" s="36"/>
    </row>
    <row r="695" spans="13:15" x14ac:dyDescent="0.4">
      <c r="M695" s="36"/>
      <c r="N695" s="36"/>
      <c r="O695" s="36"/>
    </row>
    <row r="696" spans="13:15" x14ac:dyDescent="0.4">
      <c r="M696" s="36"/>
      <c r="N696" s="36"/>
      <c r="O696" s="36"/>
    </row>
    <row r="697" spans="13:15" x14ac:dyDescent="0.4">
      <c r="M697" s="36"/>
      <c r="N697" s="36"/>
      <c r="O697" s="36"/>
    </row>
    <row r="698" spans="13:15" x14ac:dyDescent="0.4">
      <c r="M698" s="36"/>
      <c r="N698" s="36"/>
      <c r="O698" s="36"/>
    </row>
    <row r="699" spans="13:15" x14ac:dyDescent="0.4">
      <c r="M699" s="36"/>
      <c r="N699" s="36"/>
      <c r="O699" s="36"/>
    </row>
    <row r="700" spans="13:15" x14ac:dyDescent="0.4">
      <c r="M700" s="36"/>
      <c r="N700" s="36"/>
      <c r="O700" s="36"/>
    </row>
    <row r="701" spans="13:15" x14ac:dyDescent="0.4">
      <c r="M701" s="36"/>
      <c r="N701" s="36"/>
      <c r="O701" s="36"/>
    </row>
    <row r="702" spans="13:15" x14ac:dyDescent="0.4">
      <c r="M702" s="36"/>
      <c r="N702" s="36"/>
      <c r="O702" s="36"/>
    </row>
    <row r="703" spans="13:15" x14ac:dyDescent="0.4">
      <c r="M703" s="36"/>
      <c r="N703" s="36"/>
      <c r="O703" s="36"/>
    </row>
    <row r="704" spans="13:15" x14ac:dyDescent="0.4">
      <c r="M704" s="36"/>
      <c r="N704" s="36"/>
      <c r="O704" s="36"/>
    </row>
    <row r="705" spans="13:15" x14ac:dyDescent="0.4">
      <c r="M705" s="36"/>
      <c r="N705" s="36"/>
      <c r="O705" s="36"/>
    </row>
    <row r="706" spans="13:15" x14ac:dyDescent="0.4">
      <c r="M706" s="36"/>
      <c r="N706" s="36"/>
      <c r="O706" s="36"/>
    </row>
    <row r="707" spans="13:15" x14ac:dyDescent="0.4">
      <c r="M707" s="36"/>
      <c r="N707" s="36"/>
      <c r="O707" s="36"/>
    </row>
    <row r="708" spans="13:15" x14ac:dyDescent="0.4">
      <c r="M708" s="36"/>
      <c r="N708" s="36"/>
      <c r="O708" s="36"/>
    </row>
    <row r="709" spans="13:15" x14ac:dyDescent="0.4">
      <c r="M709" s="36"/>
      <c r="N709" s="36"/>
      <c r="O709" s="36"/>
    </row>
    <row r="710" spans="13:15" x14ac:dyDescent="0.4">
      <c r="M710" s="36"/>
      <c r="N710" s="36"/>
      <c r="O710" s="36"/>
    </row>
    <row r="711" spans="13:15" x14ac:dyDescent="0.4">
      <c r="M711" s="36"/>
      <c r="N711" s="36"/>
      <c r="O711" s="36"/>
    </row>
    <row r="712" spans="13:15" x14ac:dyDescent="0.4">
      <c r="M712" s="36"/>
      <c r="N712" s="36"/>
      <c r="O712" s="36"/>
    </row>
    <row r="713" spans="13:15" x14ac:dyDescent="0.4">
      <c r="M713" s="36"/>
      <c r="N713" s="36"/>
      <c r="O713" s="36"/>
    </row>
    <row r="714" spans="13:15" x14ac:dyDescent="0.4">
      <c r="M714" s="36"/>
      <c r="N714" s="36"/>
      <c r="O714" s="36"/>
    </row>
    <row r="715" spans="13:15" x14ac:dyDescent="0.4">
      <c r="M715" s="36"/>
      <c r="N715" s="36"/>
      <c r="O715" s="36"/>
    </row>
    <row r="716" spans="13:15" x14ac:dyDescent="0.4">
      <c r="M716" s="36"/>
      <c r="N716" s="36"/>
      <c r="O716" s="36"/>
    </row>
    <row r="717" spans="13:15" x14ac:dyDescent="0.4">
      <c r="M717" s="36"/>
      <c r="N717" s="36"/>
      <c r="O717" s="36"/>
    </row>
    <row r="718" spans="13:15" x14ac:dyDescent="0.4">
      <c r="M718" s="36"/>
      <c r="N718" s="36"/>
      <c r="O718" s="36"/>
    </row>
    <row r="719" spans="13:15" x14ac:dyDescent="0.4">
      <c r="M719" s="36"/>
      <c r="N719" s="36"/>
      <c r="O719" s="36"/>
    </row>
    <row r="720" spans="13:15" x14ac:dyDescent="0.4">
      <c r="M720" s="36"/>
      <c r="N720" s="36"/>
      <c r="O720" s="36"/>
    </row>
    <row r="721" spans="13:15" x14ac:dyDescent="0.4">
      <c r="M721" s="36"/>
      <c r="N721" s="36"/>
      <c r="O721" s="36"/>
    </row>
    <row r="722" spans="13:15" x14ac:dyDescent="0.4">
      <c r="M722" s="36"/>
      <c r="N722" s="36"/>
      <c r="O722" s="36"/>
    </row>
    <row r="723" spans="13:15" x14ac:dyDescent="0.4">
      <c r="M723" s="36"/>
      <c r="N723" s="36"/>
      <c r="O723" s="36"/>
    </row>
    <row r="724" spans="13:15" x14ac:dyDescent="0.4">
      <c r="M724" s="36"/>
      <c r="N724" s="36"/>
      <c r="O724" s="36"/>
    </row>
    <row r="725" spans="13:15" x14ac:dyDescent="0.4">
      <c r="M725" s="36"/>
      <c r="N725" s="36"/>
      <c r="O725" s="36"/>
    </row>
    <row r="726" spans="13:15" x14ac:dyDescent="0.4">
      <c r="M726" s="36"/>
      <c r="N726" s="36"/>
      <c r="O726" s="36"/>
    </row>
    <row r="727" spans="13:15" x14ac:dyDescent="0.4">
      <c r="M727" s="36"/>
      <c r="N727" s="36"/>
      <c r="O727" s="36"/>
    </row>
    <row r="728" spans="13:15" x14ac:dyDescent="0.4">
      <c r="M728" s="36"/>
      <c r="N728" s="36"/>
      <c r="O728" s="36"/>
    </row>
    <row r="729" spans="13:15" x14ac:dyDescent="0.4">
      <c r="M729" s="36"/>
      <c r="N729" s="36"/>
      <c r="O729" s="36"/>
    </row>
    <row r="730" spans="13:15" x14ac:dyDescent="0.4">
      <c r="M730" s="36"/>
      <c r="N730" s="36"/>
      <c r="O730" s="36"/>
    </row>
    <row r="731" spans="13:15" x14ac:dyDescent="0.4">
      <c r="M731" s="36"/>
      <c r="N731" s="36"/>
      <c r="O731" s="36"/>
    </row>
    <row r="732" spans="13:15" x14ac:dyDescent="0.4">
      <c r="M732" s="36"/>
      <c r="N732" s="36"/>
      <c r="O732" s="36"/>
    </row>
    <row r="733" spans="13:15" x14ac:dyDescent="0.4">
      <c r="M733" s="36"/>
      <c r="N733" s="36"/>
      <c r="O733" s="36"/>
    </row>
    <row r="734" spans="13:15" x14ac:dyDescent="0.4">
      <c r="M734" s="36"/>
      <c r="N734" s="36"/>
      <c r="O734" s="36"/>
    </row>
    <row r="735" spans="13:15" x14ac:dyDescent="0.4">
      <c r="M735" s="36"/>
      <c r="N735" s="36"/>
      <c r="O735" s="36"/>
    </row>
    <row r="736" spans="13:15" x14ac:dyDescent="0.4">
      <c r="M736" s="36"/>
      <c r="N736" s="36"/>
      <c r="O736" s="36"/>
    </row>
    <row r="737" spans="13:15" x14ac:dyDescent="0.4">
      <c r="M737" s="36"/>
      <c r="N737" s="36"/>
      <c r="O737" s="36"/>
    </row>
    <row r="738" spans="13:15" x14ac:dyDescent="0.4">
      <c r="M738" s="36"/>
      <c r="N738" s="36"/>
      <c r="O738" s="36"/>
    </row>
    <row r="739" spans="13:15" x14ac:dyDescent="0.4">
      <c r="M739" s="36"/>
      <c r="N739" s="36"/>
      <c r="O739" s="36"/>
    </row>
    <row r="740" spans="13:15" x14ac:dyDescent="0.4">
      <c r="M740" s="36"/>
      <c r="N740" s="36"/>
      <c r="O740" s="36"/>
    </row>
    <row r="741" spans="13:15" x14ac:dyDescent="0.4">
      <c r="M741" s="36"/>
      <c r="N741" s="36"/>
      <c r="O741" s="36"/>
    </row>
    <row r="742" spans="13:15" x14ac:dyDescent="0.4">
      <c r="M742" s="36"/>
      <c r="N742" s="36"/>
      <c r="O742" s="36"/>
    </row>
    <row r="743" spans="13:15" x14ac:dyDescent="0.4">
      <c r="M743" s="36"/>
      <c r="N743" s="36"/>
      <c r="O743" s="36"/>
    </row>
    <row r="744" spans="13:15" x14ac:dyDescent="0.4">
      <c r="M744" s="36"/>
      <c r="N744" s="36"/>
      <c r="O744" s="36"/>
    </row>
    <row r="745" spans="13:15" x14ac:dyDescent="0.4">
      <c r="M745" s="36"/>
      <c r="N745" s="36"/>
      <c r="O745" s="36"/>
    </row>
    <row r="746" spans="13:15" x14ac:dyDescent="0.4">
      <c r="M746" s="36"/>
      <c r="N746" s="36"/>
      <c r="O746" s="36"/>
    </row>
    <row r="747" spans="13:15" x14ac:dyDescent="0.4">
      <c r="M747" s="36"/>
      <c r="N747" s="36"/>
      <c r="O747" s="36"/>
    </row>
    <row r="748" spans="13:15" x14ac:dyDescent="0.4">
      <c r="M748" s="36"/>
      <c r="N748" s="36"/>
      <c r="O748" s="36"/>
    </row>
    <row r="749" spans="13:15" x14ac:dyDescent="0.4">
      <c r="M749" s="36"/>
      <c r="N749" s="36"/>
      <c r="O749" s="36"/>
    </row>
    <row r="750" spans="13:15" x14ac:dyDescent="0.4">
      <c r="M750" s="36"/>
      <c r="N750" s="36"/>
      <c r="O750" s="36"/>
    </row>
    <row r="751" spans="13:15" x14ac:dyDescent="0.4">
      <c r="M751" s="36"/>
      <c r="N751" s="36"/>
      <c r="O751" s="36"/>
    </row>
    <row r="752" spans="13:15" x14ac:dyDescent="0.4">
      <c r="M752" s="36"/>
      <c r="N752" s="36"/>
      <c r="O752" s="36"/>
    </row>
    <row r="753" spans="13:15" x14ac:dyDescent="0.4">
      <c r="M753" s="36"/>
      <c r="N753" s="36"/>
      <c r="O753" s="36"/>
    </row>
    <row r="754" spans="13:15" x14ac:dyDescent="0.4">
      <c r="M754" s="36"/>
      <c r="N754" s="36"/>
      <c r="O754" s="36"/>
    </row>
    <row r="755" spans="13:15" x14ac:dyDescent="0.4">
      <c r="M755" s="36"/>
      <c r="N755" s="36"/>
      <c r="O755" s="36"/>
    </row>
    <row r="756" spans="13:15" x14ac:dyDescent="0.4">
      <c r="M756" s="36"/>
      <c r="N756" s="36"/>
      <c r="O756" s="36"/>
    </row>
    <row r="757" spans="13:15" x14ac:dyDescent="0.4">
      <c r="M757" s="36"/>
      <c r="N757" s="36"/>
      <c r="O757" s="36"/>
    </row>
    <row r="758" spans="13:15" x14ac:dyDescent="0.4">
      <c r="M758" s="36"/>
      <c r="N758" s="36"/>
      <c r="O758" s="36"/>
    </row>
    <row r="759" spans="13:15" x14ac:dyDescent="0.4">
      <c r="M759" s="36"/>
      <c r="N759" s="36"/>
      <c r="O759" s="36"/>
    </row>
    <row r="760" spans="13:15" x14ac:dyDescent="0.4">
      <c r="M760" s="36"/>
      <c r="N760" s="36"/>
      <c r="O760" s="36"/>
    </row>
    <row r="761" spans="13:15" x14ac:dyDescent="0.4">
      <c r="M761" s="36"/>
      <c r="N761" s="36"/>
      <c r="O761" s="36"/>
    </row>
    <row r="762" spans="13:15" x14ac:dyDescent="0.4">
      <c r="M762" s="36"/>
      <c r="N762" s="36"/>
      <c r="O762" s="36"/>
    </row>
    <row r="763" spans="13:15" x14ac:dyDescent="0.4">
      <c r="M763" s="36"/>
      <c r="N763" s="36"/>
      <c r="O763" s="36"/>
    </row>
    <row r="764" spans="13:15" x14ac:dyDescent="0.4">
      <c r="M764" s="36"/>
      <c r="N764" s="36"/>
      <c r="O764" s="36"/>
    </row>
    <row r="765" spans="13:15" x14ac:dyDescent="0.4">
      <c r="M765" s="36"/>
      <c r="N765" s="36"/>
      <c r="O765" s="36"/>
    </row>
    <row r="766" spans="13:15" x14ac:dyDescent="0.4">
      <c r="M766" s="36"/>
      <c r="N766" s="36"/>
      <c r="O766" s="36"/>
    </row>
    <row r="767" spans="13:15" x14ac:dyDescent="0.4">
      <c r="M767" s="36"/>
      <c r="N767" s="36"/>
      <c r="O767" s="36"/>
    </row>
    <row r="768" spans="13:15" x14ac:dyDescent="0.4">
      <c r="M768" s="36"/>
      <c r="N768" s="36"/>
      <c r="O768" s="36"/>
    </row>
    <row r="769" spans="13:15" x14ac:dyDescent="0.4">
      <c r="M769" s="36"/>
      <c r="N769" s="36"/>
      <c r="O769" s="36"/>
    </row>
    <row r="770" spans="13:15" x14ac:dyDescent="0.4">
      <c r="M770" s="36"/>
      <c r="N770" s="36"/>
      <c r="O770" s="36"/>
    </row>
    <row r="771" spans="13:15" x14ac:dyDescent="0.4">
      <c r="M771" s="36"/>
      <c r="N771" s="36"/>
      <c r="O771" s="36"/>
    </row>
    <row r="772" spans="13:15" x14ac:dyDescent="0.4">
      <c r="M772" s="36"/>
      <c r="N772" s="36"/>
      <c r="O772" s="36"/>
    </row>
    <row r="773" spans="13:15" x14ac:dyDescent="0.4">
      <c r="M773" s="36"/>
      <c r="N773" s="36"/>
      <c r="O773" s="36"/>
    </row>
    <row r="774" spans="13:15" x14ac:dyDescent="0.4">
      <c r="M774" s="36"/>
      <c r="N774" s="36"/>
      <c r="O774" s="36"/>
    </row>
    <row r="775" spans="13:15" x14ac:dyDescent="0.4">
      <c r="M775" s="36"/>
      <c r="N775" s="36"/>
      <c r="O775" s="36"/>
    </row>
    <row r="776" spans="13:15" x14ac:dyDescent="0.4">
      <c r="M776" s="36"/>
      <c r="N776" s="36"/>
      <c r="O776" s="36"/>
    </row>
    <row r="777" spans="13:15" x14ac:dyDescent="0.4">
      <c r="M777" s="36"/>
      <c r="N777" s="36"/>
      <c r="O777" s="36"/>
    </row>
    <row r="778" spans="13:15" x14ac:dyDescent="0.4">
      <c r="M778" s="36"/>
      <c r="N778" s="36"/>
      <c r="O778" s="36"/>
    </row>
    <row r="779" spans="13:15" x14ac:dyDescent="0.4">
      <c r="M779" s="36"/>
      <c r="N779" s="36"/>
      <c r="O779" s="36"/>
    </row>
    <row r="780" spans="13:15" x14ac:dyDescent="0.4">
      <c r="M780" s="36"/>
      <c r="N780" s="36"/>
      <c r="O780" s="36"/>
    </row>
    <row r="781" spans="13:15" x14ac:dyDescent="0.4">
      <c r="M781" s="36"/>
      <c r="N781" s="36"/>
      <c r="O781" s="36"/>
    </row>
    <row r="782" spans="13:15" x14ac:dyDescent="0.4">
      <c r="M782" s="36"/>
      <c r="N782" s="36"/>
      <c r="O782" s="36"/>
    </row>
    <row r="783" spans="13:15" x14ac:dyDescent="0.4">
      <c r="M783" s="36"/>
      <c r="N783" s="36"/>
      <c r="O783" s="36"/>
    </row>
    <row r="784" spans="13:15" x14ac:dyDescent="0.4">
      <c r="M784" s="36"/>
      <c r="N784" s="36"/>
      <c r="O784" s="36"/>
    </row>
    <row r="785" spans="13:15" x14ac:dyDescent="0.4">
      <c r="M785" s="36"/>
      <c r="N785" s="36"/>
      <c r="O785" s="36"/>
    </row>
    <row r="786" spans="13:15" x14ac:dyDescent="0.4">
      <c r="M786" s="36"/>
      <c r="N786" s="36"/>
      <c r="O786" s="36"/>
    </row>
    <row r="787" spans="13:15" x14ac:dyDescent="0.4">
      <c r="M787" s="36"/>
      <c r="N787" s="36"/>
      <c r="O787" s="36"/>
    </row>
    <row r="788" spans="13:15" x14ac:dyDescent="0.4">
      <c r="M788" s="36"/>
      <c r="N788" s="36"/>
      <c r="O788" s="36"/>
    </row>
    <row r="789" spans="13:15" x14ac:dyDescent="0.4">
      <c r="M789" s="36"/>
      <c r="N789" s="36"/>
      <c r="O789" s="36"/>
    </row>
    <row r="790" spans="13:15" x14ac:dyDescent="0.4">
      <c r="M790" s="36"/>
      <c r="N790" s="36"/>
      <c r="O790" s="36"/>
    </row>
    <row r="791" spans="13:15" x14ac:dyDescent="0.4">
      <c r="M791" s="36"/>
      <c r="N791" s="36"/>
      <c r="O791" s="36"/>
    </row>
    <row r="792" spans="13:15" x14ac:dyDescent="0.4">
      <c r="M792" s="36"/>
      <c r="N792" s="36"/>
      <c r="O792" s="36"/>
    </row>
    <row r="793" spans="13:15" x14ac:dyDescent="0.4">
      <c r="M793" s="36"/>
      <c r="N793" s="36"/>
      <c r="O793" s="36"/>
    </row>
    <row r="794" spans="13:15" x14ac:dyDescent="0.4">
      <c r="M794" s="36"/>
      <c r="N794" s="36"/>
      <c r="O794" s="36"/>
    </row>
    <row r="795" spans="13:15" x14ac:dyDescent="0.4">
      <c r="M795" s="36"/>
      <c r="N795" s="36"/>
      <c r="O795" s="36"/>
    </row>
    <row r="796" spans="13:15" x14ac:dyDescent="0.4">
      <c r="M796" s="36"/>
      <c r="N796" s="36"/>
      <c r="O796" s="36"/>
    </row>
    <row r="797" spans="13:15" x14ac:dyDescent="0.4">
      <c r="M797" s="36"/>
      <c r="N797" s="36"/>
      <c r="O797" s="36"/>
    </row>
    <row r="798" spans="13:15" x14ac:dyDescent="0.4">
      <c r="M798" s="36"/>
      <c r="N798" s="36"/>
      <c r="O798" s="36"/>
    </row>
    <row r="799" spans="13:15" x14ac:dyDescent="0.4">
      <c r="M799" s="36"/>
      <c r="N799" s="36"/>
      <c r="O799" s="36"/>
    </row>
    <row r="800" spans="13:15" x14ac:dyDescent="0.4">
      <c r="M800" s="36"/>
      <c r="N800" s="36"/>
      <c r="O800" s="36"/>
    </row>
    <row r="801" spans="13:15" x14ac:dyDescent="0.4">
      <c r="M801" s="36"/>
      <c r="N801" s="36"/>
      <c r="O801" s="36"/>
    </row>
    <row r="802" spans="13:15" x14ac:dyDescent="0.4">
      <c r="M802" s="36"/>
      <c r="N802" s="36"/>
      <c r="O802" s="36"/>
    </row>
    <row r="803" spans="13:15" x14ac:dyDescent="0.4">
      <c r="M803" s="36"/>
      <c r="N803" s="36"/>
      <c r="O803" s="36"/>
    </row>
    <row r="804" spans="13:15" x14ac:dyDescent="0.4">
      <c r="M804" s="36"/>
      <c r="N804" s="36"/>
      <c r="O804" s="36"/>
    </row>
    <row r="805" spans="13:15" x14ac:dyDescent="0.4">
      <c r="M805" s="36"/>
      <c r="N805" s="36"/>
      <c r="O805" s="36"/>
    </row>
    <row r="806" spans="13:15" x14ac:dyDescent="0.4">
      <c r="M806" s="36"/>
      <c r="N806" s="36"/>
      <c r="O806" s="36"/>
    </row>
    <row r="807" spans="13:15" x14ac:dyDescent="0.4">
      <c r="M807" s="36"/>
      <c r="N807" s="36"/>
      <c r="O807" s="36"/>
    </row>
    <row r="808" spans="13:15" x14ac:dyDescent="0.4">
      <c r="M808" s="36"/>
      <c r="N808" s="36"/>
      <c r="O808" s="36"/>
    </row>
    <row r="809" spans="13:15" x14ac:dyDescent="0.4">
      <c r="M809" s="36"/>
      <c r="N809" s="36"/>
      <c r="O809" s="36"/>
    </row>
    <row r="810" spans="13:15" x14ac:dyDescent="0.4">
      <c r="M810" s="36"/>
      <c r="N810" s="36"/>
      <c r="O810" s="36"/>
    </row>
    <row r="811" spans="13:15" x14ac:dyDescent="0.4">
      <c r="M811" s="36"/>
      <c r="N811" s="36"/>
      <c r="O811" s="36"/>
    </row>
    <row r="812" spans="13:15" x14ac:dyDescent="0.4">
      <c r="M812" s="36"/>
      <c r="N812" s="36"/>
      <c r="O812" s="36"/>
    </row>
    <row r="813" spans="13:15" x14ac:dyDescent="0.4">
      <c r="M813" s="36"/>
      <c r="N813" s="36"/>
      <c r="O813" s="36"/>
    </row>
    <row r="814" spans="13:15" x14ac:dyDescent="0.4">
      <c r="M814" s="36"/>
      <c r="N814" s="36"/>
      <c r="O814" s="36"/>
    </row>
    <row r="815" spans="13:15" x14ac:dyDescent="0.4">
      <c r="M815" s="36"/>
      <c r="N815" s="36"/>
      <c r="O815" s="36"/>
    </row>
    <row r="816" spans="13:15" x14ac:dyDescent="0.4">
      <c r="M816" s="36"/>
      <c r="N816" s="36"/>
      <c r="O816" s="36"/>
    </row>
    <row r="817" spans="13:15" x14ac:dyDescent="0.4">
      <c r="M817" s="36"/>
      <c r="N817" s="36"/>
      <c r="O817" s="36"/>
    </row>
    <row r="818" spans="13:15" x14ac:dyDescent="0.4">
      <c r="M818" s="36"/>
      <c r="N818" s="36"/>
      <c r="O818" s="36"/>
    </row>
    <row r="819" spans="13:15" x14ac:dyDescent="0.4">
      <c r="M819" s="36"/>
      <c r="N819" s="36"/>
      <c r="O819" s="36"/>
    </row>
    <row r="820" spans="13:15" x14ac:dyDescent="0.4">
      <c r="M820" s="36"/>
      <c r="N820" s="36"/>
      <c r="O820" s="36"/>
    </row>
    <row r="821" spans="13:15" x14ac:dyDescent="0.4">
      <c r="M821" s="36"/>
      <c r="N821" s="36"/>
      <c r="O821" s="36"/>
    </row>
    <row r="822" spans="13:15" x14ac:dyDescent="0.4">
      <c r="M822" s="36"/>
      <c r="N822" s="36"/>
      <c r="O822" s="36"/>
    </row>
    <row r="823" spans="13:15" x14ac:dyDescent="0.4">
      <c r="M823" s="36"/>
      <c r="N823" s="36"/>
      <c r="O823" s="36"/>
    </row>
    <row r="824" spans="13:15" x14ac:dyDescent="0.4">
      <c r="M824" s="36"/>
      <c r="N824" s="36"/>
      <c r="O824" s="36"/>
    </row>
    <row r="825" spans="13:15" x14ac:dyDescent="0.4">
      <c r="M825" s="36"/>
      <c r="N825" s="36"/>
      <c r="O825" s="36"/>
    </row>
    <row r="826" spans="13:15" x14ac:dyDescent="0.4">
      <c r="M826" s="36"/>
      <c r="N826" s="36"/>
      <c r="O826" s="36"/>
    </row>
    <row r="827" spans="13:15" x14ac:dyDescent="0.4">
      <c r="M827" s="36"/>
      <c r="N827" s="36"/>
      <c r="O827" s="36"/>
    </row>
    <row r="828" spans="13:15" x14ac:dyDescent="0.4">
      <c r="M828" s="36"/>
      <c r="N828" s="36"/>
      <c r="O828" s="36"/>
    </row>
    <row r="829" spans="13:15" x14ac:dyDescent="0.4">
      <c r="M829" s="36"/>
      <c r="N829" s="36"/>
      <c r="O829" s="36"/>
    </row>
    <row r="830" spans="13:15" x14ac:dyDescent="0.4">
      <c r="M830" s="36"/>
      <c r="N830" s="36"/>
      <c r="O830" s="36"/>
    </row>
    <row r="831" spans="13:15" x14ac:dyDescent="0.4">
      <c r="M831" s="36"/>
      <c r="N831" s="36"/>
      <c r="O831" s="36"/>
    </row>
    <row r="832" spans="13:15" x14ac:dyDescent="0.4">
      <c r="M832" s="36"/>
      <c r="N832" s="36"/>
      <c r="O832" s="36"/>
    </row>
    <row r="833" spans="13:15" x14ac:dyDescent="0.4">
      <c r="M833" s="36"/>
      <c r="N833" s="36"/>
      <c r="O833" s="36"/>
    </row>
    <row r="834" spans="13:15" x14ac:dyDescent="0.4">
      <c r="M834" s="36"/>
      <c r="N834" s="36"/>
      <c r="O834" s="36"/>
    </row>
    <row r="835" spans="13:15" x14ac:dyDescent="0.4">
      <c r="M835" s="36"/>
      <c r="N835" s="36"/>
      <c r="O835" s="36"/>
    </row>
    <row r="836" spans="13:15" x14ac:dyDescent="0.4">
      <c r="M836" s="36"/>
      <c r="N836" s="36"/>
      <c r="O836" s="36"/>
    </row>
    <row r="837" spans="13:15" x14ac:dyDescent="0.4">
      <c r="M837" s="36"/>
      <c r="N837" s="36"/>
      <c r="O837" s="36"/>
    </row>
    <row r="838" spans="13:15" x14ac:dyDescent="0.4">
      <c r="M838" s="36"/>
      <c r="N838" s="36"/>
      <c r="O838" s="36"/>
    </row>
    <row r="839" spans="13:15" x14ac:dyDescent="0.4">
      <c r="M839" s="36"/>
      <c r="N839" s="36"/>
      <c r="O839" s="36"/>
    </row>
    <row r="840" spans="13:15" x14ac:dyDescent="0.4">
      <c r="M840" s="36"/>
      <c r="N840" s="36"/>
      <c r="O840" s="36"/>
    </row>
    <row r="841" spans="13:15" x14ac:dyDescent="0.4">
      <c r="M841" s="36"/>
      <c r="N841" s="36"/>
      <c r="O841" s="36"/>
    </row>
    <row r="842" spans="13:15" x14ac:dyDescent="0.4">
      <c r="M842" s="36"/>
      <c r="N842" s="36"/>
      <c r="O842" s="36"/>
    </row>
    <row r="843" spans="13:15" x14ac:dyDescent="0.4">
      <c r="M843" s="36"/>
      <c r="N843" s="36"/>
      <c r="O843" s="36"/>
    </row>
    <row r="844" spans="13:15" x14ac:dyDescent="0.4">
      <c r="M844" s="36"/>
      <c r="N844" s="36"/>
      <c r="O844" s="36"/>
    </row>
    <row r="845" spans="13:15" x14ac:dyDescent="0.4">
      <c r="M845" s="36"/>
      <c r="N845" s="36"/>
      <c r="O845" s="36"/>
    </row>
    <row r="846" spans="13:15" x14ac:dyDescent="0.4">
      <c r="M846" s="36"/>
      <c r="N846" s="36"/>
      <c r="O846" s="36"/>
    </row>
    <row r="847" spans="13:15" x14ac:dyDescent="0.4">
      <c r="M847" s="36"/>
      <c r="N847" s="36"/>
      <c r="O847" s="36"/>
    </row>
    <row r="848" spans="13:15" x14ac:dyDescent="0.4">
      <c r="M848" s="36"/>
      <c r="N848" s="36"/>
      <c r="O848" s="36"/>
    </row>
    <row r="849" spans="13:15" x14ac:dyDescent="0.4">
      <c r="M849" s="36"/>
      <c r="N849" s="36"/>
      <c r="O849" s="36"/>
    </row>
    <row r="850" spans="13:15" x14ac:dyDescent="0.4">
      <c r="M850" s="36"/>
      <c r="N850" s="36"/>
      <c r="O850" s="36"/>
    </row>
    <row r="851" spans="13:15" x14ac:dyDescent="0.4">
      <c r="M851" s="36"/>
      <c r="N851" s="36"/>
      <c r="O851" s="36"/>
    </row>
    <row r="852" spans="13:15" x14ac:dyDescent="0.4">
      <c r="M852" s="36"/>
      <c r="N852" s="36"/>
      <c r="O852" s="36"/>
    </row>
    <row r="853" spans="13:15" x14ac:dyDescent="0.4">
      <c r="M853" s="36"/>
      <c r="N853" s="36"/>
      <c r="O853" s="36"/>
    </row>
    <row r="854" spans="13:15" x14ac:dyDescent="0.4">
      <c r="M854" s="36"/>
      <c r="N854" s="36"/>
      <c r="O854" s="36"/>
    </row>
    <row r="855" spans="13:15" x14ac:dyDescent="0.4">
      <c r="M855" s="36"/>
      <c r="N855" s="36"/>
      <c r="O855" s="36"/>
    </row>
    <row r="856" spans="13:15" x14ac:dyDescent="0.4">
      <c r="M856" s="36"/>
      <c r="N856" s="36"/>
      <c r="O856" s="36"/>
    </row>
    <row r="857" spans="13:15" x14ac:dyDescent="0.4">
      <c r="M857" s="36"/>
      <c r="N857" s="36"/>
      <c r="O857" s="36"/>
    </row>
    <row r="858" spans="13:15" x14ac:dyDescent="0.4">
      <c r="M858" s="36"/>
      <c r="N858" s="36"/>
      <c r="O858" s="36"/>
    </row>
    <row r="859" spans="13:15" x14ac:dyDescent="0.4">
      <c r="M859" s="36"/>
      <c r="N859" s="36"/>
      <c r="O859" s="36"/>
    </row>
    <row r="860" spans="13:15" x14ac:dyDescent="0.4">
      <c r="M860" s="36"/>
      <c r="N860" s="36"/>
      <c r="O860" s="36"/>
    </row>
    <row r="861" spans="13:15" x14ac:dyDescent="0.4">
      <c r="M861" s="36"/>
      <c r="N861" s="36"/>
      <c r="O861" s="36"/>
    </row>
    <row r="862" spans="13:15" x14ac:dyDescent="0.4">
      <c r="M862" s="36"/>
      <c r="N862" s="36"/>
      <c r="O862" s="36"/>
    </row>
    <row r="863" spans="13:15" x14ac:dyDescent="0.4">
      <c r="M863" s="36"/>
      <c r="N863" s="36"/>
      <c r="O863" s="36"/>
    </row>
    <row r="864" spans="13:15" x14ac:dyDescent="0.4">
      <c r="M864" s="36"/>
      <c r="N864" s="36"/>
      <c r="O864" s="36"/>
    </row>
    <row r="865" spans="13:15" x14ac:dyDescent="0.4">
      <c r="M865" s="36"/>
      <c r="N865" s="36"/>
      <c r="O865" s="36"/>
    </row>
    <row r="866" spans="13:15" x14ac:dyDescent="0.4">
      <c r="M866" s="36"/>
      <c r="N866" s="36"/>
      <c r="O866" s="36"/>
    </row>
    <row r="867" spans="13:15" x14ac:dyDescent="0.4">
      <c r="M867" s="36"/>
      <c r="N867" s="36"/>
      <c r="O867" s="36"/>
    </row>
    <row r="868" spans="13:15" x14ac:dyDescent="0.4">
      <c r="M868" s="36"/>
      <c r="N868" s="36"/>
      <c r="O868" s="36"/>
    </row>
    <row r="869" spans="13:15" x14ac:dyDescent="0.4">
      <c r="M869" s="36"/>
      <c r="N869" s="36"/>
      <c r="O869" s="36"/>
    </row>
    <row r="870" spans="13:15" x14ac:dyDescent="0.4">
      <c r="M870" s="36"/>
      <c r="N870" s="36"/>
      <c r="O870" s="36"/>
    </row>
    <row r="871" spans="13:15" x14ac:dyDescent="0.4">
      <c r="M871" s="36"/>
      <c r="N871" s="36"/>
      <c r="O871" s="36"/>
    </row>
    <row r="872" spans="13:15" x14ac:dyDescent="0.4">
      <c r="M872" s="36"/>
      <c r="N872" s="36"/>
      <c r="O872" s="36"/>
    </row>
    <row r="873" spans="13:15" x14ac:dyDescent="0.4">
      <c r="M873" s="36"/>
      <c r="N873" s="36"/>
      <c r="O873" s="36"/>
    </row>
    <row r="874" spans="13:15" x14ac:dyDescent="0.4">
      <c r="M874" s="36"/>
      <c r="N874" s="36"/>
      <c r="O874" s="36"/>
    </row>
    <row r="875" spans="13:15" x14ac:dyDescent="0.4">
      <c r="M875" s="36"/>
      <c r="N875" s="36"/>
      <c r="O875" s="36"/>
    </row>
    <row r="876" spans="13:15" x14ac:dyDescent="0.4">
      <c r="M876" s="36"/>
      <c r="N876" s="36"/>
      <c r="O876" s="36"/>
    </row>
    <row r="877" spans="13:15" x14ac:dyDescent="0.4">
      <c r="M877" s="36"/>
      <c r="N877" s="36"/>
      <c r="O877" s="36"/>
    </row>
    <row r="878" spans="13:15" x14ac:dyDescent="0.4">
      <c r="M878" s="36"/>
      <c r="N878" s="36"/>
      <c r="O878" s="36"/>
    </row>
    <row r="879" spans="13:15" x14ac:dyDescent="0.4">
      <c r="M879" s="36"/>
      <c r="N879" s="36"/>
      <c r="O879" s="36"/>
    </row>
    <row r="880" spans="13:15" x14ac:dyDescent="0.4">
      <c r="M880" s="36"/>
      <c r="N880" s="36"/>
      <c r="O880" s="36"/>
    </row>
    <row r="881" spans="13:15" x14ac:dyDescent="0.4">
      <c r="M881" s="36"/>
      <c r="N881" s="36"/>
      <c r="O881" s="36"/>
    </row>
    <row r="882" spans="13:15" x14ac:dyDescent="0.4">
      <c r="M882" s="36"/>
      <c r="N882" s="36"/>
      <c r="O882" s="36"/>
    </row>
    <row r="883" spans="13:15" x14ac:dyDescent="0.4">
      <c r="M883" s="36"/>
      <c r="N883" s="36"/>
      <c r="O883" s="36"/>
    </row>
    <row r="884" spans="13:15" x14ac:dyDescent="0.4">
      <c r="M884" s="36"/>
      <c r="N884" s="36"/>
      <c r="O884" s="36"/>
    </row>
    <row r="885" spans="13:15" x14ac:dyDescent="0.4">
      <c r="M885" s="36"/>
      <c r="N885" s="36"/>
      <c r="O885" s="36"/>
    </row>
    <row r="886" spans="13:15" x14ac:dyDescent="0.4">
      <c r="M886" s="36"/>
      <c r="N886" s="36"/>
      <c r="O886" s="36"/>
    </row>
    <row r="887" spans="13:15" x14ac:dyDescent="0.4">
      <c r="M887" s="36"/>
      <c r="N887" s="36"/>
      <c r="O887" s="36"/>
    </row>
    <row r="888" spans="13:15" x14ac:dyDescent="0.4">
      <c r="M888" s="36"/>
      <c r="N888" s="36"/>
      <c r="O888" s="36"/>
    </row>
    <row r="889" spans="13:15" x14ac:dyDescent="0.4">
      <c r="M889" s="36"/>
      <c r="N889" s="36"/>
      <c r="O889" s="36"/>
    </row>
    <row r="890" spans="13:15" x14ac:dyDescent="0.4">
      <c r="M890" s="36"/>
      <c r="N890" s="36"/>
      <c r="O890" s="36"/>
    </row>
    <row r="891" spans="13:15" x14ac:dyDescent="0.4">
      <c r="M891" s="36"/>
      <c r="N891" s="36"/>
      <c r="O891" s="36"/>
    </row>
    <row r="892" spans="13:15" x14ac:dyDescent="0.4">
      <c r="M892" s="36"/>
      <c r="N892" s="36"/>
      <c r="O892" s="36"/>
    </row>
    <row r="893" spans="13:15" x14ac:dyDescent="0.4">
      <c r="M893" s="36"/>
      <c r="N893" s="36"/>
      <c r="O893" s="36"/>
    </row>
    <row r="894" spans="13:15" x14ac:dyDescent="0.4">
      <c r="M894" s="36"/>
      <c r="N894" s="36"/>
      <c r="O894" s="36"/>
    </row>
    <row r="895" spans="13:15" x14ac:dyDescent="0.4">
      <c r="M895" s="36"/>
      <c r="N895" s="36"/>
      <c r="O895" s="36"/>
    </row>
    <row r="896" spans="13:15" x14ac:dyDescent="0.4">
      <c r="M896" s="36"/>
      <c r="N896" s="36"/>
      <c r="O896" s="36"/>
    </row>
    <row r="897" spans="13:15" x14ac:dyDescent="0.4">
      <c r="M897" s="36"/>
      <c r="N897" s="36"/>
      <c r="O897" s="36"/>
    </row>
    <row r="898" spans="13:15" x14ac:dyDescent="0.4">
      <c r="M898" s="36"/>
      <c r="N898" s="36"/>
      <c r="O898" s="36"/>
    </row>
    <row r="899" spans="13:15" x14ac:dyDescent="0.4">
      <c r="M899" s="36"/>
      <c r="N899" s="36"/>
      <c r="O899" s="36"/>
    </row>
    <row r="900" spans="13:15" x14ac:dyDescent="0.4">
      <c r="M900" s="36"/>
      <c r="N900" s="36"/>
      <c r="O900" s="36"/>
    </row>
    <row r="901" spans="13:15" x14ac:dyDescent="0.4">
      <c r="M901" s="36"/>
      <c r="N901" s="36"/>
      <c r="O901" s="36"/>
    </row>
    <row r="902" spans="13:15" x14ac:dyDescent="0.4">
      <c r="M902" s="36"/>
      <c r="N902" s="36"/>
      <c r="O902" s="36"/>
    </row>
    <row r="903" spans="13:15" x14ac:dyDescent="0.4">
      <c r="M903" s="36"/>
      <c r="N903" s="36"/>
      <c r="O903" s="36"/>
    </row>
    <row r="904" spans="13:15" x14ac:dyDescent="0.4">
      <c r="M904" s="36"/>
      <c r="N904" s="36"/>
      <c r="O904" s="36"/>
    </row>
    <row r="905" spans="13:15" x14ac:dyDescent="0.4">
      <c r="M905" s="36"/>
      <c r="N905" s="36"/>
      <c r="O905" s="36"/>
    </row>
    <row r="906" spans="13:15" x14ac:dyDescent="0.4">
      <c r="M906" s="36"/>
      <c r="N906" s="36"/>
      <c r="O906" s="36"/>
    </row>
    <row r="907" spans="13:15" x14ac:dyDescent="0.4">
      <c r="M907" s="36"/>
      <c r="N907" s="36"/>
      <c r="O907" s="36"/>
    </row>
    <row r="908" spans="13:15" x14ac:dyDescent="0.4">
      <c r="M908" s="36"/>
      <c r="N908" s="36"/>
      <c r="O908" s="36"/>
    </row>
    <row r="909" spans="13:15" x14ac:dyDescent="0.4">
      <c r="M909" s="36"/>
      <c r="N909" s="36"/>
      <c r="O909" s="36"/>
    </row>
    <row r="910" spans="13:15" x14ac:dyDescent="0.4">
      <c r="M910" s="36"/>
      <c r="N910" s="36"/>
      <c r="O910" s="36"/>
    </row>
    <row r="911" spans="13:15" x14ac:dyDescent="0.4">
      <c r="M911" s="36"/>
      <c r="N911" s="36"/>
      <c r="O911" s="36"/>
    </row>
    <row r="912" spans="13:15" x14ac:dyDescent="0.4">
      <c r="M912" s="36"/>
      <c r="N912" s="36"/>
      <c r="O912" s="36"/>
    </row>
    <row r="913" spans="13:15" x14ac:dyDescent="0.4">
      <c r="M913" s="36"/>
      <c r="N913" s="36"/>
      <c r="O913" s="36"/>
    </row>
    <row r="914" spans="13:15" x14ac:dyDescent="0.4">
      <c r="M914" s="36"/>
      <c r="N914" s="36"/>
      <c r="O914" s="36"/>
    </row>
    <row r="915" spans="13:15" x14ac:dyDescent="0.4">
      <c r="M915" s="36"/>
      <c r="N915" s="36"/>
      <c r="O915" s="36"/>
    </row>
    <row r="916" spans="13:15" x14ac:dyDescent="0.4">
      <c r="M916" s="36"/>
      <c r="N916" s="36"/>
      <c r="O916" s="36"/>
    </row>
    <row r="917" spans="13:15" x14ac:dyDescent="0.4">
      <c r="M917" s="36"/>
      <c r="N917" s="36"/>
      <c r="O917" s="36"/>
    </row>
    <row r="918" spans="13:15" x14ac:dyDescent="0.4">
      <c r="M918" s="36"/>
      <c r="N918" s="36"/>
      <c r="O918" s="36"/>
    </row>
    <row r="919" spans="13:15" x14ac:dyDescent="0.4">
      <c r="M919" s="36"/>
      <c r="N919" s="36"/>
      <c r="O919" s="36"/>
    </row>
    <row r="920" spans="13:15" x14ac:dyDescent="0.4">
      <c r="M920" s="36"/>
      <c r="N920" s="36"/>
      <c r="O920" s="36"/>
    </row>
    <row r="921" spans="13:15" x14ac:dyDescent="0.4">
      <c r="M921" s="36"/>
      <c r="N921" s="36"/>
      <c r="O921" s="36"/>
    </row>
    <row r="922" spans="13:15" x14ac:dyDescent="0.4">
      <c r="M922" s="36"/>
      <c r="N922" s="36"/>
      <c r="O922" s="36"/>
    </row>
    <row r="923" spans="13:15" x14ac:dyDescent="0.4">
      <c r="M923" s="36"/>
      <c r="N923" s="36"/>
      <c r="O923" s="36"/>
    </row>
    <row r="924" spans="13:15" x14ac:dyDescent="0.4">
      <c r="M924" s="36"/>
      <c r="N924" s="36"/>
      <c r="O924" s="36"/>
    </row>
    <row r="925" spans="13:15" x14ac:dyDescent="0.4">
      <c r="M925" s="36"/>
      <c r="N925" s="36"/>
      <c r="O925" s="36"/>
    </row>
    <row r="926" spans="13:15" x14ac:dyDescent="0.4">
      <c r="M926" s="36"/>
      <c r="N926" s="36"/>
      <c r="O926" s="36"/>
    </row>
    <row r="927" spans="13:15" x14ac:dyDescent="0.4">
      <c r="M927" s="36"/>
      <c r="N927" s="36"/>
      <c r="O927" s="36"/>
    </row>
    <row r="928" spans="13:15" x14ac:dyDescent="0.4">
      <c r="M928" s="36"/>
      <c r="N928" s="36"/>
      <c r="O928" s="36"/>
    </row>
    <row r="929" spans="13:15" x14ac:dyDescent="0.4">
      <c r="M929" s="36"/>
      <c r="N929" s="36"/>
      <c r="O929" s="36"/>
    </row>
    <row r="930" spans="13:15" x14ac:dyDescent="0.4">
      <c r="M930" s="36"/>
      <c r="N930" s="36"/>
      <c r="O930" s="36"/>
    </row>
    <row r="931" spans="13:15" x14ac:dyDescent="0.4">
      <c r="M931" s="36"/>
      <c r="N931" s="36"/>
      <c r="O931" s="36"/>
    </row>
    <row r="932" spans="13:15" x14ac:dyDescent="0.4">
      <c r="M932" s="36"/>
      <c r="N932" s="36"/>
      <c r="O932" s="36"/>
    </row>
    <row r="933" spans="13:15" x14ac:dyDescent="0.4">
      <c r="M933" s="36"/>
      <c r="N933" s="36"/>
      <c r="O933" s="36"/>
    </row>
    <row r="934" spans="13:15" x14ac:dyDescent="0.4">
      <c r="M934" s="36"/>
      <c r="N934" s="36"/>
      <c r="O934" s="36"/>
    </row>
    <row r="935" spans="13:15" x14ac:dyDescent="0.4">
      <c r="M935" s="36"/>
      <c r="N935" s="36"/>
      <c r="O935" s="36"/>
    </row>
    <row r="936" spans="13:15" x14ac:dyDescent="0.4">
      <c r="M936" s="36"/>
      <c r="N936" s="36"/>
      <c r="O936" s="36"/>
    </row>
    <row r="937" spans="13:15" x14ac:dyDescent="0.4">
      <c r="M937" s="36"/>
      <c r="N937" s="36"/>
      <c r="O937" s="36"/>
    </row>
    <row r="938" spans="13:15" x14ac:dyDescent="0.4">
      <c r="M938" s="36"/>
      <c r="N938" s="36"/>
      <c r="O938" s="36"/>
    </row>
    <row r="939" spans="13:15" x14ac:dyDescent="0.4">
      <c r="M939" s="36"/>
      <c r="N939" s="36"/>
      <c r="O939" s="36"/>
    </row>
    <row r="940" spans="13:15" x14ac:dyDescent="0.4">
      <c r="M940" s="36"/>
      <c r="N940" s="36"/>
      <c r="O940" s="36"/>
    </row>
    <row r="941" spans="13:15" x14ac:dyDescent="0.4">
      <c r="M941" s="36"/>
      <c r="N941" s="36"/>
      <c r="O941" s="36"/>
    </row>
    <row r="942" spans="13:15" x14ac:dyDescent="0.4">
      <c r="M942" s="36"/>
      <c r="N942" s="36"/>
      <c r="O942" s="36"/>
    </row>
    <row r="943" spans="13:15" x14ac:dyDescent="0.4">
      <c r="M943" s="36"/>
      <c r="N943" s="36"/>
      <c r="O943" s="36"/>
    </row>
    <row r="944" spans="13:15" x14ac:dyDescent="0.4">
      <c r="M944" s="36"/>
      <c r="N944" s="36"/>
      <c r="O944" s="36"/>
    </row>
    <row r="945" spans="13:15" x14ac:dyDescent="0.4">
      <c r="M945" s="36"/>
      <c r="N945" s="36"/>
      <c r="O945" s="36"/>
    </row>
    <row r="946" spans="13:15" x14ac:dyDescent="0.4">
      <c r="M946" s="36"/>
      <c r="N946" s="36"/>
      <c r="O946" s="36"/>
    </row>
    <row r="947" spans="13:15" x14ac:dyDescent="0.4">
      <c r="M947" s="36"/>
      <c r="N947" s="36"/>
      <c r="O947" s="36"/>
    </row>
    <row r="948" spans="13:15" x14ac:dyDescent="0.4">
      <c r="M948" s="36"/>
      <c r="N948" s="36"/>
      <c r="O948" s="36"/>
    </row>
    <row r="949" spans="13:15" x14ac:dyDescent="0.4">
      <c r="M949" s="36"/>
      <c r="N949" s="36"/>
      <c r="O949" s="36"/>
    </row>
    <row r="950" spans="13:15" x14ac:dyDescent="0.4">
      <c r="M950" s="36"/>
      <c r="N950" s="36"/>
      <c r="O950" s="36"/>
    </row>
    <row r="951" spans="13:15" x14ac:dyDescent="0.4">
      <c r="M951" s="36"/>
      <c r="N951" s="36"/>
      <c r="O951" s="36"/>
    </row>
    <row r="952" spans="13:15" x14ac:dyDescent="0.4">
      <c r="M952" s="36"/>
      <c r="N952" s="36"/>
      <c r="O952" s="36"/>
    </row>
    <row r="953" spans="13:15" x14ac:dyDescent="0.4">
      <c r="M953" s="36"/>
      <c r="N953" s="36"/>
      <c r="O953" s="36"/>
    </row>
    <row r="954" spans="13:15" x14ac:dyDescent="0.4">
      <c r="M954" s="36"/>
      <c r="N954" s="36"/>
      <c r="O954" s="36"/>
    </row>
    <row r="955" spans="13:15" x14ac:dyDescent="0.4">
      <c r="M955" s="36"/>
      <c r="N955" s="36"/>
      <c r="O955" s="36"/>
    </row>
    <row r="956" spans="13:15" x14ac:dyDescent="0.4">
      <c r="M956" s="36"/>
      <c r="N956" s="36"/>
      <c r="O956" s="36"/>
    </row>
    <row r="957" spans="13:15" x14ac:dyDescent="0.4">
      <c r="M957" s="36"/>
      <c r="N957" s="36"/>
      <c r="O957" s="36"/>
    </row>
    <row r="958" spans="13:15" x14ac:dyDescent="0.4">
      <c r="M958" s="36"/>
      <c r="N958" s="36"/>
      <c r="O958" s="36"/>
    </row>
    <row r="959" spans="13:15" x14ac:dyDescent="0.4">
      <c r="M959" s="36"/>
      <c r="N959" s="36"/>
      <c r="O959" s="36"/>
    </row>
    <row r="960" spans="13:15" x14ac:dyDescent="0.4">
      <c r="M960" s="36"/>
      <c r="N960" s="36"/>
      <c r="O960" s="36"/>
    </row>
    <row r="961" spans="13:15" x14ac:dyDescent="0.4">
      <c r="M961" s="36"/>
      <c r="N961" s="36"/>
      <c r="O961" s="36"/>
    </row>
    <row r="962" spans="13:15" x14ac:dyDescent="0.4">
      <c r="M962" s="36"/>
      <c r="N962" s="36"/>
      <c r="O962" s="36"/>
    </row>
    <row r="963" spans="13:15" x14ac:dyDescent="0.4">
      <c r="M963" s="36"/>
      <c r="N963" s="36"/>
      <c r="O963" s="36"/>
    </row>
    <row r="964" spans="13:15" x14ac:dyDescent="0.4">
      <c r="M964" s="36"/>
      <c r="N964" s="36"/>
      <c r="O964" s="36"/>
    </row>
    <row r="965" spans="13:15" x14ac:dyDescent="0.4">
      <c r="M965" s="36"/>
      <c r="N965" s="36"/>
      <c r="O965" s="36"/>
    </row>
    <row r="966" spans="13:15" x14ac:dyDescent="0.4">
      <c r="M966" s="36"/>
      <c r="N966" s="36"/>
      <c r="O966" s="36"/>
    </row>
    <row r="967" spans="13:15" x14ac:dyDescent="0.4">
      <c r="M967" s="36"/>
      <c r="N967" s="36"/>
      <c r="O967" s="36"/>
    </row>
    <row r="968" spans="13:15" x14ac:dyDescent="0.4">
      <c r="M968" s="36"/>
      <c r="N968" s="36"/>
      <c r="O968" s="36"/>
    </row>
    <row r="969" spans="13:15" x14ac:dyDescent="0.4">
      <c r="M969" s="36"/>
      <c r="N969" s="36"/>
      <c r="O969" s="36"/>
    </row>
    <row r="970" spans="13:15" x14ac:dyDescent="0.4">
      <c r="M970" s="36"/>
      <c r="N970" s="36"/>
      <c r="O970" s="36"/>
    </row>
    <row r="971" spans="13:15" x14ac:dyDescent="0.4">
      <c r="M971" s="36"/>
      <c r="N971" s="36"/>
      <c r="O971" s="36"/>
    </row>
    <row r="972" spans="13:15" x14ac:dyDescent="0.4">
      <c r="M972" s="36"/>
      <c r="N972" s="36"/>
      <c r="O972" s="36"/>
    </row>
    <row r="973" spans="13:15" x14ac:dyDescent="0.4">
      <c r="M973" s="36"/>
      <c r="N973" s="36"/>
      <c r="O973" s="36"/>
    </row>
    <row r="974" spans="13:15" x14ac:dyDescent="0.4">
      <c r="M974" s="36"/>
      <c r="N974" s="36"/>
      <c r="O974" s="36"/>
    </row>
    <row r="975" spans="13:15" x14ac:dyDescent="0.4">
      <c r="M975" s="36"/>
      <c r="N975" s="36"/>
      <c r="O975" s="36"/>
    </row>
    <row r="976" spans="13:15" x14ac:dyDescent="0.4">
      <c r="M976" s="36"/>
      <c r="N976" s="36"/>
      <c r="O976" s="36"/>
    </row>
    <row r="977" spans="13:15" x14ac:dyDescent="0.4">
      <c r="M977" s="36"/>
      <c r="N977" s="36"/>
      <c r="O977" s="36"/>
    </row>
    <row r="978" spans="13:15" x14ac:dyDescent="0.4">
      <c r="M978" s="36"/>
      <c r="N978" s="36"/>
      <c r="O978" s="36"/>
    </row>
    <row r="979" spans="13:15" x14ac:dyDescent="0.4">
      <c r="M979" s="36"/>
      <c r="N979" s="36"/>
      <c r="O979" s="36"/>
    </row>
    <row r="980" spans="13:15" x14ac:dyDescent="0.4">
      <c r="M980" s="36"/>
      <c r="N980" s="36"/>
      <c r="O980" s="36"/>
    </row>
    <row r="981" spans="13:15" x14ac:dyDescent="0.4">
      <c r="M981" s="36"/>
      <c r="N981" s="36"/>
      <c r="O981" s="36"/>
    </row>
    <row r="982" spans="13:15" x14ac:dyDescent="0.4">
      <c r="M982" s="36"/>
      <c r="N982" s="36"/>
      <c r="O982" s="36"/>
    </row>
    <row r="983" spans="13:15" x14ac:dyDescent="0.4">
      <c r="M983" s="36"/>
      <c r="N983" s="36"/>
      <c r="O983" s="36"/>
    </row>
    <row r="984" spans="13:15" x14ac:dyDescent="0.4">
      <c r="M984" s="36"/>
      <c r="N984" s="36"/>
      <c r="O984" s="36"/>
    </row>
    <row r="985" spans="13:15" x14ac:dyDescent="0.4">
      <c r="M985" s="36"/>
      <c r="N985" s="36"/>
      <c r="O985" s="36"/>
    </row>
    <row r="986" spans="13:15" x14ac:dyDescent="0.4">
      <c r="M986" s="36"/>
      <c r="N986" s="36"/>
      <c r="O986" s="36"/>
    </row>
    <row r="987" spans="13:15" x14ac:dyDescent="0.4">
      <c r="M987" s="36"/>
      <c r="N987" s="36"/>
      <c r="O987" s="36"/>
    </row>
    <row r="988" spans="13:15" x14ac:dyDescent="0.4">
      <c r="M988" s="36"/>
      <c r="N988" s="36"/>
      <c r="O988" s="36"/>
    </row>
    <row r="989" spans="13:15" x14ac:dyDescent="0.4">
      <c r="M989" s="36"/>
      <c r="N989" s="36"/>
      <c r="O989" s="36"/>
    </row>
    <row r="990" spans="13:15" x14ac:dyDescent="0.4">
      <c r="M990" s="36"/>
      <c r="N990" s="36"/>
      <c r="O990" s="36"/>
    </row>
    <row r="991" spans="13:15" x14ac:dyDescent="0.4">
      <c r="M991" s="36"/>
      <c r="N991" s="36"/>
      <c r="O991" s="36"/>
    </row>
    <row r="992" spans="13:15" x14ac:dyDescent="0.4">
      <c r="M992" s="36"/>
      <c r="N992" s="36"/>
      <c r="O992" s="36"/>
    </row>
    <row r="993" spans="13:15" x14ac:dyDescent="0.4">
      <c r="M993" s="36"/>
      <c r="N993" s="36"/>
      <c r="O993" s="36"/>
    </row>
    <row r="994" spans="13:15" x14ac:dyDescent="0.4">
      <c r="M994" s="36"/>
      <c r="N994" s="36"/>
      <c r="O994" s="36"/>
    </row>
    <row r="995" spans="13:15" x14ac:dyDescent="0.4">
      <c r="M995" s="36"/>
      <c r="N995" s="36"/>
      <c r="O995" s="36"/>
    </row>
    <row r="996" spans="13:15" x14ac:dyDescent="0.4">
      <c r="M996" s="36"/>
      <c r="N996" s="36"/>
      <c r="O996" s="36"/>
    </row>
    <row r="997" spans="13:15" x14ac:dyDescent="0.4">
      <c r="M997" s="36"/>
      <c r="N997" s="36"/>
      <c r="O997" s="36"/>
    </row>
    <row r="998" spans="13:15" x14ac:dyDescent="0.4">
      <c r="M998" s="36"/>
      <c r="N998" s="36"/>
      <c r="O998" s="36"/>
    </row>
    <row r="999" spans="13:15" x14ac:dyDescent="0.4">
      <c r="M999" s="36"/>
      <c r="N999" s="36"/>
      <c r="O999" s="36"/>
    </row>
    <row r="1000" spans="13:15" x14ac:dyDescent="0.4">
      <c r="M1000" s="36"/>
      <c r="N1000" s="36"/>
      <c r="O1000" s="36"/>
    </row>
    <row r="1001" spans="13:15" x14ac:dyDescent="0.4">
      <c r="M1001" s="36"/>
      <c r="N1001" s="36"/>
      <c r="O1001" s="36"/>
    </row>
    <row r="1002" spans="13:15" x14ac:dyDescent="0.4">
      <c r="M1002" s="36"/>
      <c r="N1002" s="36"/>
      <c r="O1002" s="36"/>
    </row>
    <row r="1003" spans="13:15" x14ac:dyDescent="0.4">
      <c r="M1003" s="36"/>
      <c r="N1003" s="36"/>
      <c r="O1003" s="36"/>
    </row>
    <row r="1004" spans="13:15" x14ac:dyDescent="0.4">
      <c r="M1004" s="36"/>
      <c r="N1004" s="36"/>
      <c r="O1004" s="36"/>
    </row>
  </sheetData>
  <sheetProtection algorithmName="SHA-512" hashValue="TKaxAPZzUMZYEKSdOCHySsqQsJKeSNCm3iLVLwE1XX3xlCCsDmkU5SoitQcww5PVaAg/XaHl9MjpuxjBJb/klA==" saltValue="SKRzYbkSNu/Y1Q/DI8r/ew==" spinCount="100000" sheet="1" objects="1" scenarios="1" selectLockedCells="1" selectUnlockedCells="1"/>
  <mergeCells count="60">
    <mergeCell ref="C43:I43"/>
    <mergeCell ref="C44:I44"/>
    <mergeCell ref="C45:I45"/>
    <mergeCell ref="M45:O45"/>
    <mergeCell ref="C46:I46"/>
    <mergeCell ref="M46:O46"/>
    <mergeCell ref="U20:U25"/>
    <mergeCell ref="A38:J38"/>
    <mergeCell ref="M38:O38"/>
    <mergeCell ref="A40:V40"/>
    <mergeCell ref="A41:V41"/>
    <mergeCell ref="A42:I42"/>
    <mergeCell ref="T18:T19"/>
    <mergeCell ref="K20:K25"/>
    <mergeCell ref="L20:L25"/>
    <mergeCell ref="P20:P25"/>
    <mergeCell ref="Q20:Q25"/>
    <mergeCell ref="R20:R25"/>
    <mergeCell ref="S20:S25"/>
    <mergeCell ref="T20:T25"/>
    <mergeCell ref="J18:J19"/>
    <mergeCell ref="K18:K19"/>
    <mergeCell ref="L18:L19"/>
    <mergeCell ref="M18:O18"/>
    <mergeCell ref="P18:R18"/>
    <mergeCell ref="S18:S19"/>
    <mergeCell ref="D18:D19"/>
    <mergeCell ref="A16:V16"/>
    <mergeCell ref="A17:A19"/>
    <mergeCell ref="B17:B19"/>
    <mergeCell ref="C17:H17"/>
    <mergeCell ref="I17:J17"/>
    <mergeCell ref="K17:R17"/>
    <mergeCell ref="S17:T17"/>
    <mergeCell ref="U17:U19"/>
    <mergeCell ref="V17:V19"/>
    <mergeCell ref="C18:C19"/>
    <mergeCell ref="E18:E19"/>
    <mergeCell ref="F18:F19"/>
    <mergeCell ref="G18:G19"/>
    <mergeCell ref="H18:H19"/>
    <mergeCell ref="I18:I19"/>
    <mergeCell ref="A13:I13"/>
    <mergeCell ref="J13:V13"/>
    <mergeCell ref="A14:I14"/>
    <mergeCell ref="J14:V14"/>
    <mergeCell ref="A15:I15"/>
    <mergeCell ref="J15:V15"/>
    <mergeCell ref="A10:I10"/>
    <mergeCell ref="J10:V10"/>
    <mergeCell ref="A11:I11"/>
    <mergeCell ref="J11:V11"/>
    <mergeCell ref="A12:I12"/>
    <mergeCell ref="J12:V12"/>
    <mergeCell ref="A6:V6"/>
    <mergeCell ref="A7:V7"/>
    <mergeCell ref="A8:I8"/>
    <mergeCell ref="J8:V8"/>
    <mergeCell ref="A9:I9"/>
    <mergeCell ref="J9:V9"/>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V1004"/>
  <sheetViews>
    <sheetView showGridLines="0" topLeftCell="A4" zoomScale="50" zoomScaleNormal="50" zoomScaleSheetLayoutView="80" workbookViewId="0">
      <selection activeCell="L20" sqref="L20"/>
    </sheetView>
  </sheetViews>
  <sheetFormatPr defaultColWidth="9.140625" defaultRowHeight="26.25" x14ac:dyDescent="0.4"/>
  <cols>
    <col min="1" max="1" width="13" style="746" customWidth="1"/>
    <col min="2" max="2" width="23.85546875" style="746" customWidth="1"/>
    <col min="3" max="3" width="51" style="746" customWidth="1"/>
    <col min="4" max="4" width="30.5703125" style="746" customWidth="1"/>
    <col min="5" max="5" width="63" style="746" bestFit="1" customWidth="1"/>
    <col min="6" max="6" width="30.5703125" style="746" customWidth="1"/>
    <col min="7" max="8" width="26.42578125" style="746" customWidth="1"/>
    <col min="9" max="9" width="17.5703125" style="746" customWidth="1"/>
    <col min="10" max="10" width="16.28515625" style="746" customWidth="1"/>
    <col min="11" max="12" width="32.28515625" style="746" customWidth="1"/>
    <col min="13" max="15" width="34.85546875" style="59" customWidth="1"/>
    <col min="16" max="16" width="28.5703125" style="746" customWidth="1"/>
    <col min="17" max="17" width="27.140625" style="746" customWidth="1"/>
    <col min="18" max="18" width="30" style="746" customWidth="1"/>
    <col min="19" max="19" width="24.42578125" style="746" customWidth="1"/>
    <col min="20" max="20" width="25" style="746" customWidth="1"/>
    <col min="21" max="21" width="20" style="746" customWidth="1"/>
    <col min="22" max="22" width="36" style="747" customWidth="1"/>
    <col min="23" max="24" width="9.140625" style="748"/>
    <col min="25" max="25" width="15.85546875" style="748" bestFit="1" customWidth="1"/>
    <col min="26" max="27" width="9.140625" style="748"/>
    <col min="28" max="28" width="14" style="748" bestFit="1" customWidth="1"/>
    <col min="29" max="16384" width="9.140625" style="748"/>
  </cols>
  <sheetData>
    <row r="1" spans="1:22" x14ac:dyDescent="0.4">
      <c r="M1" s="36"/>
      <c r="N1" s="36"/>
      <c r="O1" s="36"/>
    </row>
    <row r="2" spans="1:22" x14ac:dyDescent="0.4">
      <c r="M2" s="36"/>
      <c r="N2" s="36"/>
      <c r="O2" s="36"/>
    </row>
    <row r="3" spans="1:22" x14ac:dyDescent="0.4">
      <c r="M3" s="36"/>
      <c r="N3" s="36"/>
      <c r="O3" s="36"/>
    </row>
    <row r="4" spans="1:22" x14ac:dyDescent="0.4">
      <c r="M4" s="746"/>
      <c r="N4" s="746"/>
      <c r="O4" s="746"/>
    </row>
    <row r="5" spans="1:22" ht="39" customHeight="1" x14ac:dyDescent="0.4">
      <c r="M5" s="36"/>
      <c r="N5" s="36"/>
      <c r="O5" s="36"/>
    </row>
    <row r="6" spans="1:22" ht="31.5" customHeight="1" x14ac:dyDescent="0.25">
      <c r="A6" s="1343" t="s">
        <v>0</v>
      </c>
      <c r="B6" s="1343"/>
      <c r="C6" s="1343"/>
      <c r="D6" s="1343"/>
      <c r="E6" s="1343"/>
      <c r="F6" s="1343"/>
      <c r="G6" s="1343"/>
      <c r="H6" s="1343"/>
      <c r="I6" s="1343"/>
      <c r="J6" s="1343"/>
      <c r="K6" s="1343"/>
      <c r="L6" s="1343"/>
      <c r="M6" s="1343"/>
      <c r="N6" s="1343"/>
      <c r="O6" s="1343"/>
      <c r="P6" s="1343"/>
      <c r="Q6" s="1343"/>
      <c r="R6" s="1343"/>
      <c r="S6" s="1343"/>
      <c r="T6" s="1343"/>
      <c r="U6" s="1343"/>
      <c r="V6" s="1343"/>
    </row>
    <row r="7" spans="1:22" x14ac:dyDescent="0.25">
      <c r="A7" s="1344" t="s">
        <v>1</v>
      </c>
      <c r="B7" s="1344"/>
      <c r="C7" s="1344"/>
      <c r="D7" s="1344"/>
      <c r="E7" s="1344"/>
      <c r="F7" s="1344"/>
      <c r="G7" s="1344"/>
      <c r="H7" s="1344"/>
      <c r="I7" s="1344"/>
      <c r="J7" s="1344"/>
      <c r="K7" s="1344"/>
      <c r="L7" s="1344"/>
      <c r="M7" s="1344"/>
      <c r="N7" s="1344"/>
      <c r="O7" s="1344"/>
      <c r="P7" s="1344"/>
      <c r="Q7" s="1344"/>
      <c r="R7" s="1344"/>
      <c r="S7" s="1344"/>
      <c r="T7" s="1344"/>
      <c r="U7" s="1344"/>
      <c r="V7" s="1344"/>
    </row>
    <row r="8" spans="1:22" ht="45" customHeight="1" x14ac:dyDescent="0.25">
      <c r="A8" s="1340" t="s">
        <v>2</v>
      </c>
      <c r="B8" s="1340"/>
      <c r="C8" s="1340"/>
      <c r="D8" s="1340"/>
      <c r="E8" s="1340"/>
      <c r="F8" s="1340"/>
      <c r="G8" s="1340"/>
      <c r="H8" s="1340"/>
      <c r="I8" s="1340"/>
      <c r="J8" s="1341" t="s">
        <v>793</v>
      </c>
      <c r="K8" s="1341"/>
      <c r="L8" s="1341"/>
      <c r="M8" s="1341"/>
      <c r="N8" s="1341"/>
      <c r="O8" s="1341"/>
      <c r="P8" s="1341"/>
      <c r="Q8" s="1341"/>
      <c r="R8" s="1341"/>
      <c r="S8" s="1341"/>
      <c r="T8" s="1341"/>
      <c r="U8" s="1341"/>
      <c r="V8" s="1341"/>
    </row>
    <row r="9" spans="1:22" ht="45" customHeight="1" x14ac:dyDescent="0.25">
      <c r="A9" s="1340" t="s">
        <v>4</v>
      </c>
      <c r="B9" s="1340"/>
      <c r="C9" s="1340"/>
      <c r="D9" s="1340"/>
      <c r="E9" s="1340"/>
      <c r="F9" s="1340"/>
      <c r="G9" s="1340"/>
      <c r="H9" s="1340"/>
      <c r="I9" s="1340"/>
      <c r="J9" s="1341" t="s">
        <v>2404</v>
      </c>
      <c r="K9" s="1341"/>
      <c r="L9" s="1341"/>
      <c r="M9" s="1341"/>
      <c r="N9" s="1341"/>
      <c r="O9" s="1341"/>
      <c r="P9" s="1341"/>
      <c r="Q9" s="1341"/>
      <c r="R9" s="1341"/>
      <c r="S9" s="1341"/>
      <c r="T9" s="1341"/>
      <c r="U9" s="1341"/>
      <c r="V9" s="1341"/>
    </row>
    <row r="10" spans="1:22" ht="45" customHeight="1" x14ac:dyDescent="0.25">
      <c r="A10" s="1340" t="s">
        <v>6</v>
      </c>
      <c r="B10" s="1340"/>
      <c r="C10" s="1340"/>
      <c r="D10" s="1340"/>
      <c r="E10" s="1340"/>
      <c r="F10" s="1340"/>
      <c r="G10" s="1340"/>
      <c r="H10" s="1340"/>
      <c r="I10" s="1340"/>
      <c r="J10" s="1341" t="s">
        <v>7</v>
      </c>
      <c r="K10" s="1341"/>
      <c r="L10" s="1341"/>
      <c r="M10" s="1341"/>
      <c r="N10" s="1341"/>
      <c r="O10" s="1341"/>
      <c r="P10" s="1341"/>
      <c r="Q10" s="1341"/>
      <c r="R10" s="1341"/>
      <c r="S10" s="1341"/>
      <c r="T10" s="1341"/>
      <c r="U10" s="1341"/>
      <c r="V10" s="1341"/>
    </row>
    <row r="11" spans="1:22" ht="67.5" customHeight="1" x14ac:dyDescent="0.25">
      <c r="A11" s="1340" t="s">
        <v>8</v>
      </c>
      <c r="B11" s="1340"/>
      <c r="C11" s="1340"/>
      <c r="D11" s="1340"/>
      <c r="E11" s="1340"/>
      <c r="F11" s="1340"/>
      <c r="G11" s="1340"/>
      <c r="H11" s="1340"/>
      <c r="I11" s="1340"/>
      <c r="J11" s="1341" t="s">
        <v>2446</v>
      </c>
      <c r="K11" s="1341"/>
      <c r="L11" s="1341"/>
      <c r="M11" s="1341"/>
      <c r="N11" s="1341"/>
      <c r="O11" s="1341"/>
      <c r="P11" s="1341"/>
      <c r="Q11" s="1341"/>
      <c r="R11" s="1341"/>
      <c r="S11" s="1341"/>
      <c r="T11" s="1341"/>
      <c r="U11" s="1341"/>
      <c r="V11" s="1341"/>
    </row>
    <row r="12" spans="1:22" ht="169.5" customHeight="1" x14ac:dyDescent="0.25">
      <c r="A12" s="1340" t="s">
        <v>85</v>
      </c>
      <c r="B12" s="1340"/>
      <c r="C12" s="1340"/>
      <c r="D12" s="1340"/>
      <c r="E12" s="1340"/>
      <c r="F12" s="1340"/>
      <c r="G12" s="1340"/>
      <c r="H12" s="1340"/>
      <c r="I12" s="1340"/>
      <c r="J12" s="1341" t="s">
        <v>2406</v>
      </c>
      <c r="K12" s="1341"/>
      <c r="L12" s="1341"/>
      <c r="M12" s="1341"/>
      <c r="N12" s="1341"/>
      <c r="O12" s="1341"/>
      <c r="P12" s="1341"/>
      <c r="Q12" s="1341"/>
      <c r="R12" s="1341"/>
      <c r="S12" s="1341"/>
      <c r="T12" s="1341"/>
      <c r="U12" s="1341"/>
      <c r="V12" s="1341"/>
    </row>
    <row r="13" spans="1:22" ht="45" customHeight="1" x14ac:dyDescent="0.25">
      <c r="A13" s="1340" t="s">
        <v>12</v>
      </c>
      <c r="B13" s="1340"/>
      <c r="C13" s="1340"/>
      <c r="D13" s="1340"/>
      <c r="E13" s="1340"/>
      <c r="F13" s="1340"/>
      <c r="G13" s="1340"/>
      <c r="H13" s="1340"/>
      <c r="I13" s="1340"/>
      <c r="J13" s="1341" t="s">
        <v>285</v>
      </c>
      <c r="K13" s="1341"/>
      <c r="L13" s="1341"/>
      <c r="M13" s="1341"/>
      <c r="N13" s="1341"/>
      <c r="O13" s="1341"/>
      <c r="P13" s="1341"/>
      <c r="Q13" s="1341"/>
      <c r="R13" s="1341"/>
      <c r="S13" s="1341"/>
      <c r="T13" s="1341"/>
      <c r="U13" s="1341"/>
      <c r="V13" s="1341"/>
    </row>
    <row r="14" spans="1:22" ht="45" customHeight="1" x14ac:dyDescent="0.25">
      <c r="A14" s="1340" t="s">
        <v>14</v>
      </c>
      <c r="B14" s="1340"/>
      <c r="C14" s="1340"/>
      <c r="D14" s="1340"/>
      <c r="E14" s="1340"/>
      <c r="F14" s="1340"/>
      <c r="G14" s="1340"/>
      <c r="H14" s="1340"/>
      <c r="I14" s="1340"/>
      <c r="J14" s="1341" t="s">
        <v>286</v>
      </c>
      <c r="K14" s="1341"/>
      <c r="L14" s="1341"/>
      <c r="M14" s="1341"/>
      <c r="N14" s="1341"/>
      <c r="O14" s="1341"/>
      <c r="P14" s="1341"/>
      <c r="Q14" s="1341"/>
      <c r="R14" s="1341"/>
      <c r="S14" s="1341"/>
      <c r="T14" s="1341"/>
      <c r="U14" s="1341"/>
      <c r="V14" s="1341"/>
    </row>
    <row r="15" spans="1:22" ht="156" customHeight="1" x14ac:dyDescent="0.25">
      <c r="A15" s="1345" t="s">
        <v>16</v>
      </c>
      <c r="B15" s="1345"/>
      <c r="C15" s="1345"/>
      <c r="D15" s="1345"/>
      <c r="E15" s="1345"/>
      <c r="F15" s="1345"/>
      <c r="G15" s="1345"/>
      <c r="H15" s="1345"/>
      <c r="I15" s="1345"/>
      <c r="J15" s="1346" t="s">
        <v>2407</v>
      </c>
      <c r="K15" s="1346"/>
      <c r="L15" s="1346"/>
      <c r="M15" s="1346"/>
      <c r="N15" s="1346"/>
      <c r="O15" s="1346"/>
      <c r="P15" s="1346"/>
      <c r="Q15" s="1346"/>
      <c r="R15" s="1346"/>
      <c r="S15" s="1346"/>
      <c r="T15" s="1346"/>
      <c r="U15" s="1346"/>
      <c r="V15" s="1346"/>
    </row>
    <row r="16" spans="1:22" s="749" customFormat="1" ht="54" customHeight="1" x14ac:dyDescent="0.25">
      <c r="A16" s="1348"/>
      <c r="B16" s="1348"/>
      <c r="C16" s="1348"/>
      <c r="D16" s="1348"/>
      <c r="E16" s="1348"/>
      <c r="F16" s="1348"/>
      <c r="G16" s="1348"/>
      <c r="H16" s="1348"/>
      <c r="I16" s="1348"/>
      <c r="J16" s="1348"/>
      <c r="K16" s="1348"/>
      <c r="L16" s="1348"/>
      <c r="M16" s="1348"/>
      <c r="N16" s="1348"/>
      <c r="O16" s="1348"/>
      <c r="P16" s="1348"/>
      <c r="Q16" s="1348"/>
      <c r="R16" s="1348"/>
      <c r="S16" s="1348"/>
      <c r="T16" s="1348"/>
      <c r="U16" s="1348"/>
      <c r="V16" s="1348"/>
    </row>
    <row r="17" spans="1:22" ht="60" customHeight="1" x14ac:dyDescent="0.25">
      <c r="A17" s="1349" t="s">
        <v>2447</v>
      </c>
      <c r="B17" s="1349" t="s">
        <v>18</v>
      </c>
      <c r="C17" s="1350" t="s">
        <v>19</v>
      </c>
      <c r="D17" s="1351"/>
      <c r="E17" s="1351"/>
      <c r="F17" s="1351"/>
      <c r="G17" s="1351"/>
      <c r="H17" s="1352"/>
      <c r="I17" s="1350" t="s">
        <v>20</v>
      </c>
      <c r="J17" s="1352"/>
      <c r="K17" s="1437" t="s">
        <v>523</v>
      </c>
      <c r="L17" s="1437"/>
      <c r="M17" s="1437"/>
      <c r="N17" s="1437"/>
      <c r="O17" s="1437"/>
      <c r="P17" s="1437"/>
      <c r="Q17" s="1437"/>
      <c r="R17" s="1437"/>
      <c r="S17" s="1349" t="s">
        <v>22</v>
      </c>
      <c r="T17" s="1349"/>
      <c r="U17" s="1353" t="s">
        <v>89</v>
      </c>
      <c r="V17" s="1349" t="s">
        <v>24</v>
      </c>
    </row>
    <row r="18" spans="1:22" ht="48.75" customHeight="1" x14ac:dyDescent="0.25">
      <c r="A18" s="1349"/>
      <c r="B18" s="1349"/>
      <c r="C18" s="1347" t="s">
        <v>25</v>
      </c>
      <c r="D18" s="1354" t="s">
        <v>26</v>
      </c>
      <c r="E18" s="1354" t="s">
        <v>27</v>
      </c>
      <c r="F18" s="1347" t="s">
        <v>28</v>
      </c>
      <c r="G18" s="1354" t="s">
        <v>29</v>
      </c>
      <c r="H18" s="1354" t="s">
        <v>30</v>
      </c>
      <c r="I18" s="1347" t="s">
        <v>31</v>
      </c>
      <c r="J18" s="1354" t="s">
        <v>32</v>
      </c>
      <c r="K18" s="1437" t="s">
        <v>2393</v>
      </c>
      <c r="L18" s="1438" t="s">
        <v>2394</v>
      </c>
      <c r="M18" s="1359" t="s">
        <v>35</v>
      </c>
      <c r="N18" s="1360"/>
      <c r="O18" s="1361"/>
      <c r="P18" s="1359" t="s">
        <v>36</v>
      </c>
      <c r="Q18" s="1360"/>
      <c r="R18" s="1361"/>
      <c r="S18" s="1349" t="s">
        <v>90</v>
      </c>
      <c r="T18" s="1349" t="s">
        <v>91</v>
      </c>
      <c r="U18" s="1353"/>
      <c r="V18" s="1349"/>
    </row>
    <row r="19" spans="1:22" ht="79.900000000000006" customHeight="1" x14ac:dyDescent="0.25">
      <c r="A19" s="1349"/>
      <c r="B19" s="1349"/>
      <c r="C19" s="1347"/>
      <c r="D19" s="1355"/>
      <c r="E19" s="1355"/>
      <c r="F19" s="1347"/>
      <c r="G19" s="1356"/>
      <c r="H19" s="1356"/>
      <c r="I19" s="1347"/>
      <c r="J19" s="1356"/>
      <c r="K19" s="1437"/>
      <c r="L19" s="1439"/>
      <c r="M19" s="750" t="s">
        <v>39</v>
      </c>
      <c r="N19" s="750" t="s">
        <v>40</v>
      </c>
      <c r="O19" s="750" t="s">
        <v>41</v>
      </c>
      <c r="P19" s="750" t="s">
        <v>42</v>
      </c>
      <c r="Q19" s="750" t="s">
        <v>43</v>
      </c>
      <c r="R19" s="750" t="s">
        <v>44</v>
      </c>
      <c r="S19" s="1349"/>
      <c r="T19" s="1349"/>
      <c r="U19" s="1353"/>
      <c r="V19" s="1349"/>
    </row>
    <row r="20" spans="1:22" ht="117" customHeight="1" x14ac:dyDescent="0.25">
      <c r="A20" s="787">
        <v>1</v>
      </c>
      <c r="B20" s="787" t="s">
        <v>45</v>
      </c>
      <c r="C20" s="787" t="s">
        <v>2446</v>
      </c>
      <c r="D20" s="787"/>
      <c r="E20" s="787"/>
      <c r="F20" s="787"/>
      <c r="G20" s="827"/>
      <c r="H20" s="787" t="s">
        <v>2404</v>
      </c>
      <c r="I20" s="788" t="s">
        <v>65</v>
      </c>
      <c r="J20" s="788" t="s">
        <v>53</v>
      </c>
      <c r="K20" s="835">
        <v>10000</v>
      </c>
      <c r="L20" s="836">
        <v>10000</v>
      </c>
      <c r="M20" s="73"/>
      <c r="N20" s="73"/>
      <c r="O20" s="73"/>
      <c r="P20" s="835">
        <v>0</v>
      </c>
      <c r="Q20" s="835">
        <v>10000</v>
      </c>
      <c r="R20" s="837">
        <f t="shared" ref="R20:R21" si="0">P20+Q20</f>
        <v>10000</v>
      </c>
      <c r="S20" s="838">
        <f>R20-L20</f>
        <v>0</v>
      </c>
      <c r="T20" s="798">
        <f>IFERROR(S20/L20*100,0)</f>
        <v>0</v>
      </c>
      <c r="U20" s="798">
        <f>IFERROR(R20/$R$22*100,0)</f>
        <v>100</v>
      </c>
      <c r="V20" s="787" t="s">
        <v>2404</v>
      </c>
    </row>
    <row r="21" spans="1:22" ht="48" hidden="1" customHeight="1" x14ac:dyDescent="0.25">
      <c r="A21" s="787">
        <v>25</v>
      </c>
      <c r="B21" s="792"/>
      <c r="C21" s="792"/>
      <c r="D21" s="792"/>
      <c r="E21" s="792"/>
      <c r="F21" s="792"/>
      <c r="G21" s="792"/>
      <c r="H21" s="793"/>
      <c r="I21" s="788"/>
      <c r="J21" s="788"/>
      <c r="K21" s="835"/>
      <c r="L21" s="836"/>
      <c r="M21" s="73"/>
      <c r="N21" s="73"/>
      <c r="O21" s="73"/>
      <c r="P21" s="794"/>
      <c r="Q21" s="835"/>
      <c r="R21" s="837">
        <f t="shared" si="0"/>
        <v>0</v>
      </c>
      <c r="S21" s="797">
        <f t="shared" ref="S21" si="1">R21-K21</f>
        <v>0</v>
      </c>
      <c r="T21" s="798">
        <f t="shared" ref="T21" si="2">IFERROR(S21/K21*100,0)</f>
        <v>0</v>
      </c>
      <c r="U21" s="798">
        <f>IFERROR(R21/$R$22*100,0)</f>
        <v>0</v>
      </c>
      <c r="V21" s="792"/>
    </row>
    <row r="22" spans="1:22" s="758" customFormat="1" ht="24.75" customHeight="1" x14ac:dyDescent="0.4">
      <c r="A22" s="1388" t="s">
        <v>71</v>
      </c>
      <c r="B22" s="1389"/>
      <c r="C22" s="1389"/>
      <c r="D22" s="1389"/>
      <c r="E22" s="1389"/>
      <c r="F22" s="1389"/>
      <c r="G22" s="1389"/>
      <c r="H22" s="1389"/>
      <c r="I22" s="1389"/>
      <c r="J22" s="1390"/>
      <c r="K22" s="755">
        <f>SUM(K20:K20)</f>
        <v>10000</v>
      </c>
      <c r="L22" s="755">
        <f>SUM(L20:L20)</f>
        <v>10000</v>
      </c>
      <c r="M22" s="1388"/>
      <c r="N22" s="1389"/>
      <c r="O22" s="1389"/>
      <c r="P22" s="801">
        <f>SUM(P20:P20)</f>
        <v>0</v>
      </c>
      <c r="Q22" s="755">
        <f>SUM(Q20:Q20)</f>
        <v>10000</v>
      </c>
      <c r="R22" s="755">
        <f>SUM(R20:R20)</f>
        <v>10000</v>
      </c>
      <c r="S22" s="839">
        <f>R22-K22</f>
        <v>0</v>
      </c>
      <c r="T22" s="756">
        <f>IFERROR(S22/K22*100,0)</f>
        <v>0</v>
      </c>
      <c r="U22" s="756">
        <f>SUM(U20:U20)</f>
        <v>100</v>
      </c>
      <c r="V22" s="757"/>
    </row>
    <row r="23" spans="1:22" x14ac:dyDescent="0.4">
      <c r="A23" s="759" t="s">
        <v>72</v>
      </c>
      <c r="B23" s="759"/>
      <c r="C23" s="759"/>
      <c r="D23" s="759"/>
      <c r="E23" s="759"/>
      <c r="F23" s="759"/>
      <c r="G23" s="759"/>
      <c r="H23" s="759"/>
      <c r="I23" s="759"/>
      <c r="J23" s="759"/>
      <c r="K23" s="759"/>
      <c r="L23" s="759"/>
      <c r="M23" s="759"/>
      <c r="N23" s="759"/>
      <c r="O23" s="759"/>
      <c r="P23" s="759"/>
      <c r="Q23" s="759"/>
      <c r="R23" s="759"/>
      <c r="S23" s="759"/>
      <c r="T23" s="759"/>
      <c r="U23" s="759"/>
      <c r="V23" s="759"/>
    </row>
    <row r="24" spans="1:22" ht="36" customHeight="1" x14ac:dyDescent="0.25">
      <c r="A24" s="1378" t="s">
        <v>73</v>
      </c>
      <c r="B24" s="1379"/>
      <c r="C24" s="1379"/>
      <c r="D24" s="1379"/>
      <c r="E24" s="1379"/>
      <c r="F24" s="1379"/>
      <c r="G24" s="1379"/>
      <c r="H24" s="1379"/>
      <c r="I24" s="1379"/>
      <c r="J24" s="1379"/>
      <c r="K24" s="1379"/>
      <c r="L24" s="1379"/>
      <c r="M24" s="1379"/>
      <c r="N24" s="1379"/>
      <c r="O24" s="1379"/>
      <c r="P24" s="1379"/>
      <c r="Q24" s="1379"/>
      <c r="R24" s="1379"/>
      <c r="S24" s="1379"/>
      <c r="T24" s="1379"/>
      <c r="U24" s="1379"/>
      <c r="V24" s="1380"/>
    </row>
    <row r="25" spans="1:22" ht="95.25" customHeight="1" x14ac:dyDescent="0.4">
      <c r="A25" s="1381"/>
      <c r="B25" s="1382"/>
      <c r="C25" s="1382"/>
      <c r="D25" s="1382"/>
      <c r="E25" s="1382"/>
      <c r="F25" s="1382"/>
      <c r="G25" s="1382"/>
      <c r="H25" s="1382"/>
      <c r="I25" s="1382"/>
      <c r="J25" s="1382"/>
      <c r="K25" s="1382"/>
      <c r="L25" s="1382"/>
      <c r="M25" s="1382"/>
      <c r="N25" s="1382"/>
      <c r="O25" s="1382"/>
      <c r="P25" s="1382"/>
      <c r="Q25" s="1382"/>
      <c r="R25" s="1382"/>
      <c r="S25" s="1382"/>
      <c r="T25" s="1382"/>
      <c r="U25" s="1382"/>
      <c r="V25" s="1383"/>
    </row>
    <row r="26" spans="1:22" ht="15" hidden="1" customHeight="1" x14ac:dyDescent="0.4">
      <c r="A26" s="1429" t="s">
        <v>74</v>
      </c>
      <c r="B26" s="1429"/>
      <c r="C26" s="1429"/>
      <c r="D26" s="1429"/>
      <c r="E26" s="1429"/>
      <c r="F26" s="1429"/>
      <c r="G26" s="1429"/>
      <c r="H26" s="1429"/>
      <c r="I26" s="1429"/>
      <c r="J26" s="804"/>
      <c r="K26" s="804"/>
      <c r="L26" s="804"/>
      <c r="M26" s="73"/>
      <c r="N26" s="73"/>
      <c r="O26" s="73"/>
      <c r="P26" s="804"/>
      <c r="Q26" s="804"/>
      <c r="R26" s="804"/>
      <c r="S26" s="804"/>
      <c r="T26" s="804"/>
      <c r="U26" s="804"/>
      <c r="V26" s="804"/>
    </row>
    <row r="27" spans="1:22" ht="15" hidden="1" customHeight="1" x14ac:dyDescent="0.4">
      <c r="A27" s="805" t="s">
        <v>75</v>
      </c>
      <c r="B27" s="805"/>
      <c r="C27" s="1430" t="s">
        <v>76</v>
      </c>
      <c r="D27" s="1430"/>
      <c r="E27" s="1430"/>
      <c r="F27" s="1430"/>
      <c r="G27" s="1430"/>
      <c r="H27" s="1430"/>
      <c r="I27" s="1430"/>
      <c r="M27" s="73"/>
      <c r="N27" s="73"/>
      <c r="O27" s="73"/>
      <c r="V27" s="746"/>
    </row>
    <row r="28" spans="1:22" ht="15" hidden="1" customHeight="1" x14ac:dyDescent="0.4">
      <c r="A28" s="805" t="s">
        <v>77</v>
      </c>
      <c r="B28" s="805"/>
      <c r="C28" s="1430" t="s">
        <v>78</v>
      </c>
      <c r="D28" s="1430"/>
      <c r="E28" s="1430"/>
      <c r="F28" s="1430"/>
      <c r="G28" s="1430"/>
      <c r="H28" s="1430"/>
      <c r="I28" s="1430"/>
      <c r="M28" s="73"/>
      <c r="N28" s="73"/>
      <c r="O28" s="73"/>
      <c r="V28" s="746"/>
    </row>
    <row r="29" spans="1:22" ht="15" hidden="1" customHeight="1" x14ac:dyDescent="0.4">
      <c r="A29" s="805" t="s">
        <v>79</v>
      </c>
      <c r="B29" s="805"/>
      <c r="C29" s="1430" t="s">
        <v>80</v>
      </c>
      <c r="D29" s="1430"/>
      <c r="E29" s="1430"/>
      <c r="F29" s="1430"/>
      <c r="G29" s="1430"/>
      <c r="H29" s="1430"/>
      <c r="I29" s="1430"/>
      <c r="M29" s="73"/>
      <c r="N29" s="73"/>
      <c r="O29" s="73"/>
      <c r="V29" s="746"/>
    </row>
    <row r="30" spans="1:22" ht="15" hidden="1" customHeight="1" x14ac:dyDescent="0.4">
      <c r="A30" s="805" t="s">
        <v>81</v>
      </c>
      <c r="B30" s="805"/>
      <c r="C30" s="1430" t="s">
        <v>82</v>
      </c>
      <c r="D30" s="1430"/>
      <c r="E30" s="1430"/>
      <c r="F30" s="1430"/>
      <c r="G30" s="1430"/>
      <c r="H30" s="1430"/>
      <c r="I30" s="1430"/>
      <c r="M30" s="73"/>
      <c r="N30" s="73"/>
      <c r="O30" s="73"/>
      <c r="V30" s="746"/>
    </row>
    <row r="31" spans="1:22" x14ac:dyDescent="0.4">
      <c r="M31" s="36"/>
      <c r="N31" s="36"/>
      <c r="O31" s="36"/>
    </row>
    <row r="32" spans="1:22" x14ac:dyDescent="0.4">
      <c r="M32" s="36"/>
      <c r="N32" s="36"/>
      <c r="O32" s="36"/>
    </row>
    <row r="33" spans="13:15" x14ac:dyDescent="0.4">
      <c r="M33" s="36"/>
      <c r="N33" s="36"/>
      <c r="O33" s="36"/>
    </row>
    <row r="34" spans="13:15" x14ac:dyDescent="0.4">
      <c r="M34" s="36"/>
      <c r="N34" s="36"/>
      <c r="O34" s="36"/>
    </row>
    <row r="35" spans="13:15" x14ac:dyDescent="0.4">
      <c r="M35" s="36"/>
      <c r="N35" s="36"/>
      <c r="O35" s="36"/>
    </row>
    <row r="36" spans="13:15" x14ac:dyDescent="0.4">
      <c r="M36" s="36"/>
      <c r="N36" s="36"/>
      <c r="O36" s="36"/>
    </row>
    <row r="37" spans="13:15" x14ac:dyDescent="0.4">
      <c r="M37" s="36"/>
      <c r="N37" s="36"/>
      <c r="O37" s="36"/>
    </row>
    <row r="38" spans="13:15" x14ac:dyDescent="0.4">
      <c r="M38" s="36"/>
      <c r="N38" s="36"/>
      <c r="O38" s="36"/>
    </row>
    <row r="39" spans="13:15" x14ac:dyDescent="0.4">
      <c r="M39" s="36"/>
      <c r="N39" s="36"/>
      <c r="O39" s="36"/>
    </row>
    <row r="40" spans="13:15" x14ac:dyDescent="0.4">
      <c r="M40" s="36"/>
      <c r="N40" s="36"/>
      <c r="O40" s="36"/>
    </row>
    <row r="41" spans="13:15" x14ac:dyDescent="0.4">
      <c r="M41" s="36"/>
      <c r="N41" s="36"/>
      <c r="O41" s="36"/>
    </row>
    <row r="42" spans="13:15" x14ac:dyDescent="0.4">
      <c r="M42" s="36"/>
      <c r="N42" s="36"/>
      <c r="O42" s="36"/>
    </row>
    <row r="43" spans="13:15" x14ac:dyDescent="0.4">
      <c r="M43" s="36"/>
      <c r="N43" s="36"/>
      <c r="O43" s="36"/>
    </row>
    <row r="44" spans="13:15" x14ac:dyDescent="0.4">
      <c r="M44" s="36"/>
      <c r="N44" s="36"/>
      <c r="O44" s="36"/>
    </row>
    <row r="45" spans="13:15" x14ac:dyDescent="0.4">
      <c r="M45" s="759"/>
      <c r="N45" s="759"/>
      <c r="O45" s="759"/>
    </row>
    <row r="46" spans="13:15" x14ac:dyDescent="0.4">
      <c r="M46" s="746"/>
      <c r="N46" s="746"/>
      <c r="O46" s="746"/>
    </row>
    <row r="47" spans="13:15" x14ac:dyDescent="0.4">
      <c r="M47" s="746"/>
      <c r="N47" s="746"/>
      <c r="O47" s="746"/>
    </row>
    <row r="48" spans="13:15" x14ac:dyDescent="0.4">
      <c r="M48" s="746"/>
      <c r="N48" s="746"/>
      <c r="O48" s="746"/>
    </row>
    <row r="49" spans="13:15" x14ac:dyDescent="0.4">
      <c r="M49" s="36"/>
      <c r="N49" s="36"/>
      <c r="O49" s="36"/>
    </row>
    <row r="50" spans="13:15" x14ac:dyDescent="0.4">
      <c r="M50" s="36"/>
      <c r="N50" s="36"/>
      <c r="O50" s="36"/>
    </row>
    <row r="51" spans="13:15" x14ac:dyDescent="0.4">
      <c r="M51" s="36"/>
      <c r="N51" s="36"/>
      <c r="O51" s="36"/>
    </row>
    <row r="52" spans="13:15" x14ac:dyDescent="0.4">
      <c r="M52" s="36"/>
      <c r="N52" s="36"/>
      <c r="O52" s="36"/>
    </row>
    <row r="53" spans="13:15" x14ac:dyDescent="0.4">
      <c r="M53" s="36"/>
      <c r="N53" s="36"/>
      <c r="O53" s="36"/>
    </row>
    <row r="54" spans="13:15" x14ac:dyDescent="0.4">
      <c r="M54" s="36"/>
      <c r="N54" s="36"/>
      <c r="O54" s="36"/>
    </row>
    <row r="55" spans="13:15" x14ac:dyDescent="0.4">
      <c r="M55" s="36"/>
      <c r="N55" s="36"/>
      <c r="O55" s="36"/>
    </row>
    <row r="56" spans="13:15" x14ac:dyDescent="0.4">
      <c r="M56" s="36"/>
      <c r="N56" s="36"/>
      <c r="O56" s="36"/>
    </row>
    <row r="57" spans="13:15" x14ac:dyDescent="0.4">
      <c r="M57" s="36"/>
      <c r="N57" s="36"/>
      <c r="O57" s="36"/>
    </row>
    <row r="58" spans="13:15" x14ac:dyDescent="0.4">
      <c r="M58" s="36"/>
      <c r="N58" s="36"/>
      <c r="O58" s="36"/>
    </row>
    <row r="59" spans="13:15" x14ac:dyDescent="0.4">
      <c r="M59" s="36"/>
      <c r="N59" s="36"/>
      <c r="O59" s="36"/>
    </row>
    <row r="60" spans="13:15" x14ac:dyDescent="0.4">
      <c r="M60" s="36"/>
      <c r="N60" s="36"/>
      <c r="O60" s="36"/>
    </row>
    <row r="61" spans="13:15" x14ac:dyDescent="0.4">
      <c r="M61" s="36"/>
      <c r="N61" s="36"/>
      <c r="O61" s="36"/>
    </row>
    <row r="62" spans="13:15" x14ac:dyDescent="0.4">
      <c r="M62" s="36"/>
      <c r="N62" s="36"/>
      <c r="O62" s="36"/>
    </row>
    <row r="63" spans="13:15" x14ac:dyDescent="0.4">
      <c r="M63" s="36"/>
      <c r="N63" s="36"/>
      <c r="O63" s="36"/>
    </row>
    <row r="64" spans="13:15" x14ac:dyDescent="0.4">
      <c r="M64" s="36"/>
      <c r="N64" s="36"/>
      <c r="O64" s="36"/>
    </row>
    <row r="65" spans="13:15" x14ac:dyDescent="0.4">
      <c r="M65" s="36"/>
      <c r="N65" s="36"/>
      <c r="O65" s="36"/>
    </row>
    <row r="66" spans="13:15" x14ac:dyDescent="0.4">
      <c r="M66" s="36"/>
      <c r="N66" s="36"/>
      <c r="O66" s="36"/>
    </row>
    <row r="67" spans="13:15" x14ac:dyDescent="0.4">
      <c r="M67" s="36"/>
      <c r="N67" s="36"/>
      <c r="O67" s="36"/>
    </row>
    <row r="68" spans="13:15" x14ac:dyDescent="0.4">
      <c r="M68" s="36"/>
      <c r="N68" s="36"/>
      <c r="O68" s="36"/>
    </row>
    <row r="69" spans="13:15" x14ac:dyDescent="0.4">
      <c r="M69" s="36"/>
      <c r="N69" s="36"/>
      <c r="O69" s="36"/>
    </row>
    <row r="70" spans="13:15" x14ac:dyDescent="0.4">
      <c r="M70" s="36"/>
      <c r="N70" s="36"/>
      <c r="O70" s="36"/>
    </row>
    <row r="71" spans="13:15" x14ac:dyDescent="0.4">
      <c r="M71" s="36"/>
      <c r="N71" s="36"/>
      <c r="O71" s="36"/>
    </row>
    <row r="72" spans="13:15" x14ac:dyDescent="0.4">
      <c r="M72" s="36"/>
      <c r="N72" s="36"/>
      <c r="O72" s="36"/>
    </row>
    <row r="73" spans="13:15" x14ac:dyDescent="0.4">
      <c r="M73" s="36"/>
      <c r="N73" s="36"/>
      <c r="O73" s="36"/>
    </row>
    <row r="74" spans="13:15" x14ac:dyDescent="0.4">
      <c r="M74" s="36"/>
      <c r="N74" s="36"/>
      <c r="O74" s="36"/>
    </row>
    <row r="75" spans="13:15" x14ac:dyDescent="0.4">
      <c r="M75" s="36"/>
      <c r="N75" s="36"/>
      <c r="O75" s="36"/>
    </row>
    <row r="76" spans="13:15" x14ac:dyDescent="0.4">
      <c r="M76" s="36"/>
      <c r="N76" s="36"/>
      <c r="O76" s="36"/>
    </row>
    <row r="77" spans="13:15" x14ac:dyDescent="0.4">
      <c r="M77" s="36"/>
      <c r="N77" s="36"/>
      <c r="O77" s="36"/>
    </row>
    <row r="78" spans="13:15" x14ac:dyDescent="0.4">
      <c r="M78" s="36"/>
      <c r="N78" s="36"/>
      <c r="O78" s="36"/>
    </row>
    <row r="79" spans="13:15" x14ac:dyDescent="0.4">
      <c r="M79" s="36"/>
      <c r="N79" s="36"/>
      <c r="O79" s="36"/>
    </row>
    <row r="80" spans="13:15" x14ac:dyDescent="0.4">
      <c r="M80" s="36"/>
      <c r="N80" s="36"/>
      <c r="O80" s="36"/>
    </row>
    <row r="81" spans="13:15" x14ac:dyDescent="0.4">
      <c r="M81" s="36"/>
      <c r="N81" s="36"/>
      <c r="O81" s="36"/>
    </row>
    <row r="82" spans="13:15" x14ac:dyDescent="0.4">
      <c r="M82" s="36"/>
      <c r="N82" s="36"/>
      <c r="O82" s="36"/>
    </row>
    <row r="83" spans="13:15" x14ac:dyDescent="0.4">
      <c r="M83" s="36"/>
      <c r="N83" s="36"/>
      <c r="O83" s="36"/>
    </row>
    <row r="84" spans="13:15" x14ac:dyDescent="0.4">
      <c r="M84" s="36"/>
      <c r="N84" s="36"/>
      <c r="O84" s="36"/>
    </row>
    <row r="85" spans="13:15" x14ac:dyDescent="0.4">
      <c r="M85" s="36"/>
      <c r="N85" s="36"/>
      <c r="O85" s="36"/>
    </row>
    <row r="86" spans="13:15" x14ac:dyDescent="0.4">
      <c r="M86" s="36"/>
      <c r="N86" s="36"/>
      <c r="O86" s="36"/>
    </row>
    <row r="87" spans="13:15" x14ac:dyDescent="0.4">
      <c r="M87" s="36"/>
      <c r="N87" s="36"/>
      <c r="O87" s="36"/>
    </row>
    <row r="88" spans="13:15" x14ac:dyDescent="0.4">
      <c r="M88" s="36"/>
      <c r="N88" s="36"/>
      <c r="O88" s="36"/>
    </row>
    <row r="89" spans="13:15" x14ac:dyDescent="0.4">
      <c r="M89" s="36"/>
      <c r="N89" s="36"/>
      <c r="O89" s="36"/>
    </row>
    <row r="90" spans="13:15" x14ac:dyDescent="0.4">
      <c r="M90" s="36"/>
      <c r="N90" s="36"/>
      <c r="O90" s="36"/>
    </row>
    <row r="91" spans="13:15" x14ac:dyDescent="0.4">
      <c r="M91" s="36"/>
      <c r="N91" s="36"/>
      <c r="O91" s="36"/>
    </row>
    <row r="92" spans="13:15" x14ac:dyDescent="0.4">
      <c r="M92" s="36"/>
      <c r="N92" s="36"/>
      <c r="O92" s="36"/>
    </row>
    <row r="93" spans="13:15" x14ac:dyDescent="0.4">
      <c r="M93" s="36"/>
      <c r="N93" s="36"/>
      <c r="O93" s="36"/>
    </row>
    <row r="94" spans="13:15" x14ac:dyDescent="0.4">
      <c r="M94" s="36"/>
      <c r="N94" s="36"/>
      <c r="O94" s="36"/>
    </row>
    <row r="95" spans="13:15" x14ac:dyDescent="0.4">
      <c r="M95" s="36"/>
      <c r="N95" s="36"/>
      <c r="O95" s="36"/>
    </row>
    <row r="96" spans="13:15" x14ac:dyDescent="0.4">
      <c r="M96" s="36"/>
      <c r="N96" s="36"/>
      <c r="O96" s="36"/>
    </row>
    <row r="97" spans="13:15" x14ac:dyDescent="0.4">
      <c r="M97" s="36"/>
      <c r="N97" s="36"/>
      <c r="O97" s="36"/>
    </row>
    <row r="98" spans="13:15" x14ac:dyDescent="0.4">
      <c r="M98" s="36"/>
      <c r="N98" s="36"/>
      <c r="O98" s="36"/>
    </row>
    <row r="99" spans="13:15" x14ac:dyDescent="0.4">
      <c r="M99" s="36"/>
      <c r="N99" s="36"/>
      <c r="O99" s="36"/>
    </row>
    <row r="100" spans="13:15" x14ac:dyDescent="0.4">
      <c r="M100" s="36"/>
      <c r="N100" s="36"/>
      <c r="O100" s="36"/>
    </row>
    <row r="101" spans="13:15" x14ac:dyDescent="0.4">
      <c r="M101" s="36"/>
      <c r="N101" s="36"/>
      <c r="O101" s="36"/>
    </row>
    <row r="102" spans="13:15" x14ac:dyDescent="0.4">
      <c r="M102" s="36"/>
      <c r="N102" s="36"/>
      <c r="O102" s="36"/>
    </row>
    <row r="103" spans="13:15" x14ac:dyDescent="0.4">
      <c r="M103" s="36"/>
      <c r="N103" s="36"/>
      <c r="O103" s="36"/>
    </row>
    <row r="104" spans="13:15" x14ac:dyDescent="0.4">
      <c r="M104" s="36"/>
      <c r="N104" s="36"/>
      <c r="O104" s="36"/>
    </row>
    <row r="105" spans="13:15" x14ac:dyDescent="0.4">
      <c r="M105" s="36"/>
      <c r="N105" s="36"/>
      <c r="O105" s="36"/>
    </row>
    <row r="106" spans="13:15" x14ac:dyDescent="0.4">
      <c r="M106" s="36"/>
      <c r="N106" s="36"/>
      <c r="O106" s="36"/>
    </row>
    <row r="107" spans="13:15" x14ac:dyDescent="0.4">
      <c r="M107" s="36"/>
      <c r="N107" s="36"/>
      <c r="O107" s="36"/>
    </row>
    <row r="108" spans="13:15" x14ac:dyDescent="0.4">
      <c r="M108" s="36"/>
      <c r="N108" s="36"/>
      <c r="O108" s="36"/>
    </row>
    <row r="109" spans="13:15" x14ac:dyDescent="0.4">
      <c r="M109" s="36"/>
      <c r="N109" s="36"/>
      <c r="O109" s="36"/>
    </row>
    <row r="110" spans="13:15" x14ac:dyDescent="0.4">
      <c r="M110" s="36"/>
      <c r="N110" s="36"/>
      <c r="O110" s="36"/>
    </row>
    <row r="111" spans="13:15" x14ac:dyDescent="0.4">
      <c r="M111" s="36"/>
      <c r="N111" s="36"/>
      <c r="O111" s="36"/>
    </row>
    <row r="112" spans="13:15" x14ac:dyDescent="0.4">
      <c r="M112" s="36"/>
      <c r="N112" s="36"/>
      <c r="O112" s="36"/>
    </row>
    <row r="113" spans="13:15" x14ac:dyDescent="0.4">
      <c r="M113" s="36"/>
      <c r="N113" s="36"/>
      <c r="O113" s="36"/>
    </row>
    <row r="114" spans="13:15" x14ac:dyDescent="0.4">
      <c r="M114" s="36"/>
      <c r="N114" s="36"/>
      <c r="O114" s="36"/>
    </row>
    <row r="115" spans="13:15" x14ac:dyDescent="0.4">
      <c r="M115" s="36"/>
      <c r="N115" s="36"/>
      <c r="O115" s="36"/>
    </row>
    <row r="116" spans="13:15" x14ac:dyDescent="0.4">
      <c r="M116" s="36"/>
      <c r="N116" s="36"/>
      <c r="O116" s="36"/>
    </row>
    <row r="117" spans="13:15" x14ac:dyDescent="0.4">
      <c r="M117" s="36"/>
      <c r="N117" s="36"/>
      <c r="O117" s="36"/>
    </row>
    <row r="118" spans="13:15" x14ac:dyDescent="0.4">
      <c r="M118" s="36"/>
      <c r="N118" s="36"/>
      <c r="O118" s="36"/>
    </row>
    <row r="119" spans="13:15" x14ac:dyDescent="0.4">
      <c r="M119" s="36"/>
      <c r="N119" s="36"/>
      <c r="O119" s="36"/>
    </row>
    <row r="120" spans="13:15" x14ac:dyDescent="0.4">
      <c r="M120" s="36"/>
      <c r="N120" s="36"/>
      <c r="O120" s="36"/>
    </row>
    <row r="121" spans="13:15" x14ac:dyDescent="0.4">
      <c r="M121" s="36"/>
      <c r="N121" s="36"/>
      <c r="O121" s="36"/>
    </row>
    <row r="122" spans="13:15" x14ac:dyDescent="0.4">
      <c r="M122" s="36"/>
      <c r="N122" s="36"/>
      <c r="O122" s="36"/>
    </row>
    <row r="123" spans="13:15" x14ac:dyDescent="0.4">
      <c r="M123" s="36"/>
      <c r="N123" s="36"/>
      <c r="O123" s="36"/>
    </row>
    <row r="124" spans="13:15" x14ac:dyDescent="0.4">
      <c r="M124" s="36"/>
      <c r="N124" s="36"/>
      <c r="O124" s="36"/>
    </row>
    <row r="125" spans="13:15" x14ac:dyDescent="0.4">
      <c r="M125" s="36"/>
      <c r="N125" s="36"/>
      <c r="O125" s="36"/>
    </row>
    <row r="126" spans="13:15" x14ac:dyDescent="0.4">
      <c r="M126" s="36"/>
      <c r="N126" s="36"/>
      <c r="O126" s="36"/>
    </row>
    <row r="127" spans="13:15" x14ac:dyDescent="0.4">
      <c r="M127" s="36"/>
      <c r="N127" s="36"/>
      <c r="O127" s="36"/>
    </row>
    <row r="128" spans="13:15" x14ac:dyDescent="0.4">
      <c r="M128" s="36"/>
      <c r="N128" s="36"/>
      <c r="O128" s="36"/>
    </row>
    <row r="129" spans="13:15" x14ac:dyDescent="0.4">
      <c r="M129" s="36"/>
      <c r="N129" s="36"/>
      <c r="O129" s="36"/>
    </row>
    <row r="130" spans="13:15" x14ac:dyDescent="0.4">
      <c r="M130" s="36"/>
      <c r="N130" s="36"/>
      <c r="O130" s="36"/>
    </row>
    <row r="131" spans="13:15" x14ac:dyDescent="0.4">
      <c r="M131" s="36"/>
      <c r="N131" s="36"/>
      <c r="O131" s="36"/>
    </row>
    <row r="132" spans="13:15" x14ac:dyDescent="0.4">
      <c r="M132" s="36"/>
      <c r="N132" s="36"/>
      <c r="O132" s="36"/>
    </row>
    <row r="133" spans="13:15" x14ac:dyDescent="0.4">
      <c r="M133" s="36"/>
      <c r="N133" s="36"/>
      <c r="O133" s="36"/>
    </row>
    <row r="134" spans="13:15" x14ac:dyDescent="0.4">
      <c r="M134" s="36"/>
      <c r="N134" s="36"/>
      <c r="O134" s="36"/>
    </row>
    <row r="135" spans="13:15" x14ac:dyDescent="0.4">
      <c r="M135" s="36"/>
      <c r="N135" s="36"/>
      <c r="O135" s="36"/>
    </row>
    <row r="136" spans="13:15" x14ac:dyDescent="0.4">
      <c r="M136" s="36"/>
      <c r="N136" s="36"/>
      <c r="O136" s="36"/>
    </row>
    <row r="137" spans="13:15" x14ac:dyDescent="0.4">
      <c r="M137" s="36"/>
      <c r="N137" s="36"/>
      <c r="O137" s="36"/>
    </row>
    <row r="138" spans="13:15" x14ac:dyDescent="0.4">
      <c r="M138" s="36"/>
      <c r="N138" s="36"/>
      <c r="O138" s="36"/>
    </row>
    <row r="139" spans="13:15" x14ac:dyDescent="0.4">
      <c r="M139" s="36"/>
      <c r="N139" s="36"/>
      <c r="O139" s="36"/>
    </row>
    <row r="140" spans="13:15" x14ac:dyDescent="0.4">
      <c r="M140" s="36"/>
      <c r="N140" s="36"/>
      <c r="O140" s="36"/>
    </row>
    <row r="141" spans="13:15" x14ac:dyDescent="0.4">
      <c r="M141" s="36"/>
      <c r="N141" s="36"/>
      <c r="O141" s="36"/>
    </row>
    <row r="142" spans="13:15" x14ac:dyDescent="0.4">
      <c r="M142" s="36"/>
      <c r="N142" s="36"/>
      <c r="O142" s="36"/>
    </row>
    <row r="143" spans="13:15" x14ac:dyDescent="0.4">
      <c r="M143" s="36"/>
      <c r="N143" s="36"/>
      <c r="O143" s="36"/>
    </row>
    <row r="144" spans="13:15" x14ac:dyDescent="0.4">
      <c r="M144" s="36"/>
      <c r="N144" s="36"/>
      <c r="O144" s="36"/>
    </row>
    <row r="145" spans="13:15" x14ac:dyDescent="0.4">
      <c r="M145" s="36"/>
      <c r="N145" s="36"/>
      <c r="O145" s="36"/>
    </row>
    <row r="146" spans="13:15" x14ac:dyDescent="0.4">
      <c r="M146" s="36"/>
      <c r="N146" s="36"/>
      <c r="O146" s="36"/>
    </row>
    <row r="147" spans="13:15" x14ac:dyDescent="0.4">
      <c r="M147" s="36"/>
      <c r="N147" s="36"/>
      <c r="O147" s="36"/>
    </row>
    <row r="148" spans="13:15" x14ac:dyDescent="0.4">
      <c r="M148" s="36"/>
      <c r="N148" s="36"/>
      <c r="O148" s="36"/>
    </row>
    <row r="149" spans="13:15" x14ac:dyDescent="0.4">
      <c r="M149" s="36"/>
      <c r="N149" s="36"/>
      <c r="O149" s="36"/>
    </row>
    <row r="150" spans="13:15" x14ac:dyDescent="0.4">
      <c r="M150" s="36"/>
      <c r="N150" s="36"/>
      <c r="O150" s="36"/>
    </row>
    <row r="151" spans="13:15" x14ac:dyDescent="0.4">
      <c r="M151" s="36"/>
      <c r="N151" s="36"/>
      <c r="O151" s="36"/>
    </row>
    <row r="152" spans="13:15" x14ac:dyDescent="0.4">
      <c r="M152" s="36"/>
      <c r="N152" s="36"/>
      <c r="O152" s="36"/>
    </row>
    <row r="153" spans="13:15" x14ac:dyDescent="0.4">
      <c r="M153" s="36"/>
      <c r="N153" s="36"/>
      <c r="O153" s="36"/>
    </row>
    <row r="154" spans="13:15" x14ac:dyDescent="0.4">
      <c r="M154" s="36"/>
      <c r="N154" s="36"/>
      <c r="O154" s="36"/>
    </row>
    <row r="155" spans="13:15" x14ac:dyDescent="0.4">
      <c r="M155" s="36"/>
      <c r="N155" s="36"/>
      <c r="O155" s="36"/>
    </row>
    <row r="156" spans="13:15" x14ac:dyDescent="0.4">
      <c r="M156" s="36"/>
      <c r="N156" s="36"/>
      <c r="O156" s="36"/>
    </row>
    <row r="157" spans="13:15" x14ac:dyDescent="0.4">
      <c r="M157" s="36"/>
      <c r="N157" s="36"/>
      <c r="O157" s="36"/>
    </row>
    <row r="158" spans="13:15" x14ac:dyDescent="0.4">
      <c r="M158" s="36"/>
      <c r="N158" s="36"/>
      <c r="O158" s="36"/>
    </row>
    <row r="159" spans="13:15" x14ac:dyDescent="0.4">
      <c r="M159" s="36"/>
      <c r="N159" s="36"/>
      <c r="O159" s="36"/>
    </row>
    <row r="160" spans="13:15" x14ac:dyDescent="0.4">
      <c r="M160" s="36"/>
      <c r="N160" s="36"/>
      <c r="O160" s="36"/>
    </row>
    <row r="161" spans="13:15" x14ac:dyDescent="0.4">
      <c r="M161" s="36"/>
      <c r="N161" s="36"/>
      <c r="O161" s="36"/>
    </row>
    <row r="162" spans="13:15" x14ac:dyDescent="0.4">
      <c r="M162" s="36"/>
      <c r="N162" s="36"/>
      <c r="O162" s="36"/>
    </row>
    <row r="163" spans="13:15" x14ac:dyDescent="0.4">
      <c r="M163" s="36"/>
      <c r="N163" s="36"/>
      <c r="O163" s="36"/>
    </row>
    <row r="164" spans="13:15" x14ac:dyDescent="0.4">
      <c r="M164" s="36"/>
      <c r="N164" s="36"/>
      <c r="O164" s="36"/>
    </row>
    <row r="165" spans="13:15" x14ac:dyDescent="0.4">
      <c r="M165" s="36"/>
      <c r="N165" s="36"/>
      <c r="O165" s="36"/>
    </row>
    <row r="166" spans="13:15" x14ac:dyDescent="0.4">
      <c r="M166" s="36"/>
      <c r="N166" s="36"/>
      <c r="O166" s="36"/>
    </row>
    <row r="167" spans="13:15" x14ac:dyDescent="0.4">
      <c r="M167" s="36"/>
      <c r="N167" s="36"/>
      <c r="O167" s="36"/>
    </row>
    <row r="168" spans="13:15" x14ac:dyDescent="0.4">
      <c r="M168" s="36"/>
      <c r="N168" s="36"/>
      <c r="O168" s="36"/>
    </row>
    <row r="169" spans="13:15" x14ac:dyDescent="0.4">
      <c r="M169" s="36"/>
      <c r="N169" s="36"/>
      <c r="O169" s="36"/>
    </row>
    <row r="170" spans="13:15" x14ac:dyDescent="0.4">
      <c r="M170" s="36"/>
      <c r="N170" s="36"/>
      <c r="O170" s="36"/>
    </row>
    <row r="171" spans="13:15" x14ac:dyDescent="0.4">
      <c r="M171" s="36"/>
      <c r="N171" s="36"/>
      <c r="O171" s="36"/>
    </row>
    <row r="172" spans="13:15" x14ac:dyDescent="0.4">
      <c r="M172" s="36"/>
      <c r="N172" s="36"/>
      <c r="O172" s="36"/>
    </row>
    <row r="173" spans="13:15" x14ac:dyDescent="0.4">
      <c r="M173" s="36"/>
      <c r="N173" s="36"/>
      <c r="O173" s="36"/>
    </row>
    <row r="174" spans="13:15" x14ac:dyDescent="0.4">
      <c r="M174" s="36"/>
      <c r="N174" s="36"/>
      <c r="O174" s="36"/>
    </row>
    <row r="175" spans="13:15" x14ac:dyDescent="0.4">
      <c r="M175" s="36"/>
      <c r="N175" s="36"/>
      <c r="O175" s="36"/>
    </row>
    <row r="176" spans="13:15" x14ac:dyDescent="0.4">
      <c r="M176" s="36"/>
      <c r="N176" s="36"/>
      <c r="O176" s="36"/>
    </row>
    <row r="177" spans="13:15" x14ac:dyDescent="0.4">
      <c r="M177" s="36"/>
      <c r="N177" s="36"/>
      <c r="O177" s="36"/>
    </row>
    <row r="178" spans="13:15" x14ac:dyDescent="0.4">
      <c r="M178" s="36"/>
      <c r="N178" s="36"/>
      <c r="O178" s="36"/>
    </row>
    <row r="179" spans="13:15" x14ac:dyDescent="0.4">
      <c r="M179" s="36"/>
      <c r="N179" s="36"/>
      <c r="O179" s="36"/>
    </row>
    <row r="180" spans="13:15" x14ac:dyDescent="0.4">
      <c r="M180" s="36"/>
      <c r="N180" s="36"/>
      <c r="O180" s="36"/>
    </row>
    <row r="181" spans="13:15" x14ac:dyDescent="0.4">
      <c r="M181" s="36"/>
      <c r="N181" s="36"/>
      <c r="O181" s="36"/>
    </row>
    <row r="182" spans="13:15" x14ac:dyDescent="0.4">
      <c r="M182" s="36"/>
      <c r="N182" s="36"/>
      <c r="O182" s="36"/>
    </row>
    <row r="183" spans="13:15" x14ac:dyDescent="0.4">
      <c r="M183" s="36"/>
      <c r="N183" s="36"/>
      <c r="O183" s="36"/>
    </row>
    <row r="184" spans="13:15" x14ac:dyDescent="0.4">
      <c r="M184" s="36"/>
      <c r="N184" s="36"/>
      <c r="O184" s="36"/>
    </row>
    <row r="185" spans="13:15" x14ac:dyDescent="0.4">
      <c r="M185" s="36"/>
      <c r="N185" s="36"/>
      <c r="O185" s="36"/>
    </row>
    <row r="186" spans="13:15" x14ac:dyDescent="0.4">
      <c r="M186" s="36"/>
      <c r="N186" s="36"/>
      <c r="O186" s="36"/>
    </row>
    <row r="187" spans="13:15" x14ac:dyDescent="0.4">
      <c r="M187" s="36"/>
      <c r="N187" s="36"/>
      <c r="O187" s="36"/>
    </row>
    <row r="188" spans="13:15" x14ac:dyDescent="0.4">
      <c r="M188" s="36"/>
      <c r="N188" s="36"/>
      <c r="O188" s="36"/>
    </row>
    <row r="189" spans="13:15" x14ac:dyDescent="0.4">
      <c r="M189" s="36"/>
      <c r="N189" s="36"/>
      <c r="O189" s="36"/>
    </row>
    <row r="190" spans="13:15" x14ac:dyDescent="0.4">
      <c r="M190" s="36"/>
      <c r="N190" s="36"/>
      <c r="O190" s="36"/>
    </row>
    <row r="191" spans="13:15" x14ac:dyDescent="0.4">
      <c r="M191" s="36"/>
      <c r="N191" s="36"/>
      <c r="O191" s="36"/>
    </row>
    <row r="192" spans="13:15" x14ac:dyDescent="0.4">
      <c r="M192" s="36"/>
      <c r="N192" s="36"/>
      <c r="O192" s="36"/>
    </row>
    <row r="193" spans="13:15" x14ac:dyDescent="0.4">
      <c r="M193" s="36"/>
      <c r="N193" s="36"/>
      <c r="O193" s="36"/>
    </row>
    <row r="194" spans="13:15" x14ac:dyDescent="0.4">
      <c r="M194" s="36"/>
      <c r="N194" s="36"/>
      <c r="O194" s="36"/>
    </row>
    <row r="195" spans="13:15" x14ac:dyDescent="0.4">
      <c r="M195" s="36"/>
      <c r="N195" s="36"/>
      <c r="O195" s="36"/>
    </row>
    <row r="196" spans="13:15" x14ac:dyDescent="0.4">
      <c r="M196" s="36"/>
      <c r="N196" s="36"/>
      <c r="O196" s="36"/>
    </row>
    <row r="197" spans="13:15" x14ac:dyDescent="0.4">
      <c r="M197" s="36"/>
      <c r="N197" s="36"/>
      <c r="O197" s="36"/>
    </row>
    <row r="198" spans="13:15" x14ac:dyDescent="0.4">
      <c r="M198" s="36"/>
      <c r="N198" s="36"/>
      <c r="O198" s="36"/>
    </row>
    <row r="199" spans="13:15" x14ac:dyDescent="0.4">
      <c r="M199" s="36"/>
      <c r="N199" s="36"/>
      <c r="O199" s="36"/>
    </row>
    <row r="200" spans="13:15" x14ac:dyDescent="0.4">
      <c r="M200" s="36"/>
      <c r="N200" s="36"/>
      <c r="O200" s="36"/>
    </row>
    <row r="201" spans="13:15" x14ac:dyDescent="0.4">
      <c r="M201" s="36"/>
      <c r="N201" s="36"/>
      <c r="O201" s="36"/>
    </row>
    <row r="202" spans="13:15" x14ac:dyDescent="0.4">
      <c r="M202" s="36"/>
      <c r="N202" s="36"/>
      <c r="O202" s="36"/>
    </row>
    <row r="203" spans="13:15" x14ac:dyDescent="0.4">
      <c r="M203" s="36"/>
      <c r="N203" s="36"/>
      <c r="O203" s="36"/>
    </row>
    <row r="204" spans="13:15" x14ac:dyDescent="0.4">
      <c r="M204" s="36"/>
      <c r="N204" s="36"/>
      <c r="O204" s="36"/>
    </row>
    <row r="205" spans="13:15" x14ac:dyDescent="0.4">
      <c r="M205" s="36"/>
      <c r="N205" s="36"/>
      <c r="O205" s="36"/>
    </row>
    <row r="206" spans="13:15" x14ac:dyDescent="0.4">
      <c r="M206" s="36"/>
      <c r="N206" s="36"/>
      <c r="O206" s="36"/>
    </row>
    <row r="207" spans="13:15" x14ac:dyDescent="0.4">
      <c r="M207" s="36"/>
      <c r="N207" s="36"/>
      <c r="O207" s="36"/>
    </row>
    <row r="208" spans="13:15" x14ac:dyDescent="0.4">
      <c r="M208" s="36"/>
      <c r="N208" s="36"/>
      <c r="O208" s="36"/>
    </row>
    <row r="209" spans="13:15" x14ac:dyDescent="0.4">
      <c r="M209" s="36"/>
      <c r="N209" s="36"/>
      <c r="O209" s="36"/>
    </row>
    <row r="210" spans="13:15" x14ac:dyDescent="0.4">
      <c r="M210" s="36"/>
      <c r="N210" s="36"/>
      <c r="O210" s="36"/>
    </row>
    <row r="211" spans="13:15" x14ac:dyDescent="0.4">
      <c r="M211" s="36"/>
      <c r="N211" s="36"/>
      <c r="O211" s="36"/>
    </row>
    <row r="212" spans="13:15" x14ac:dyDescent="0.4">
      <c r="M212" s="36"/>
      <c r="N212" s="36"/>
      <c r="O212" s="36"/>
    </row>
    <row r="213" spans="13:15" x14ac:dyDescent="0.4">
      <c r="M213" s="36"/>
      <c r="N213" s="36"/>
      <c r="O213" s="36"/>
    </row>
    <row r="214" spans="13:15" x14ac:dyDescent="0.4">
      <c r="M214" s="36"/>
      <c r="N214" s="36"/>
      <c r="O214" s="36"/>
    </row>
    <row r="215" spans="13:15" x14ac:dyDescent="0.4">
      <c r="M215" s="36"/>
      <c r="N215" s="36"/>
      <c r="O215" s="36"/>
    </row>
    <row r="216" spans="13:15" x14ac:dyDescent="0.4">
      <c r="M216" s="36"/>
      <c r="N216" s="36"/>
      <c r="O216" s="36"/>
    </row>
    <row r="217" spans="13:15" x14ac:dyDescent="0.4">
      <c r="M217" s="36"/>
      <c r="N217" s="36"/>
      <c r="O217" s="36"/>
    </row>
    <row r="218" spans="13:15" x14ac:dyDescent="0.4">
      <c r="M218" s="36"/>
      <c r="N218" s="36"/>
      <c r="O218" s="36"/>
    </row>
    <row r="219" spans="13:15" x14ac:dyDescent="0.4">
      <c r="M219" s="36"/>
      <c r="N219" s="36"/>
      <c r="O219" s="36"/>
    </row>
    <row r="220" spans="13:15" x14ac:dyDescent="0.4">
      <c r="M220" s="36"/>
      <c r="N220" s="36"/>
      <c r="O220" s="36"/>
    </row>
    <row r="221" spans="13:15" x14ac:dyDescent="0.4">
      <c r="M221" s="36"/>
      <c r="N221" s="36"/>
      <c r="O221" s="36"/>
    </row>
    <row r="222" spans="13:15" x14ac:dyDescent="0.4">
      <c r="M222" s="36"/>
      <c r="N222" s="36"/>
      <c r="O222" s="36"/>
    </row>
    <row r="223" spans="13:15" x14ac:dyDescent="0.4">
      <c r="M223" s="36"/>
      <c r="N223" s="36"/>
      <c r="O223" s="36"/>
    </row>
    <row r="224" spans="13:15" x14ac:dyDescent="0.4">
      <c r="M224" s="36"/>
      <c r="N224" s="36"/>
      <c r="O224" s="36"/>
    </row>
    <row r="225" spans="13:15" x14ac:dyDescent="0.4">
      <c r="M225" s="36"/>
      <c r="N225" s="36"/>
      <c r="O225" s="36"/>
    </row>
    <row r="226" spans="13:15" x14ac:dyDescent="0.4">
      <c r="M226" s="36"/>
      <c r="N226" s="36"/>
      <c r="O226" s="36"/>
    </row>
    <row r="227" spans="13:15" x14ac:dyDescent="0.4">
      <c r="M227" s="36"/>
      <c r="N227" s="36"/>
      <c r="O227" s="36"/>
    </row>
    <row r="228" spans="13:15" x14ac:dyDescent="0.4">
      <c r="M228" s="36"/>
      <c r="N228" s="36"/>
      <c r="O228" s="36"/>
    </row>
    <row r="229" spans="13:15" x14ac:dyDescent="0.4">
      <c r="M229" s="36"/>
      <c r="N229" s="36"/>
      <c r="O229" s="36"/>
    </row>
    <row r="230" spans="13:15" x14ac:dyDescent="0.4">
      <c r="M230" s="36"/>
      <c r="N230" s="36"/>
      <c r="O230" s="36"/>
    </row>
    <row r="231" spans="13:15" x14ac:dyDescent="0.4">
      <c r="M231" s="36"/>
      <c r="N231" s="36"/>
      <c r="O231" s="36"/>
    </row>
    <row r="232" spans="13:15" x14ac:dyDescent="0.4">
      <c r="M232" s="36"/>
      <c r="N232" s="36"/>
      <c r="O232" s="36"/>
    </row>
    <row r="233" spans="13:15" x14ac:dyDescent="0.4">
      <c r="M233" s="36"/>
      <c r="N233" s="36"/>
      <c r="O233" s="36"/>
    </row>
    <row r="234" spans="13:15" x14ac:dyDescent="0.4">
      <c r="M234" s="36"/>
      <c r="N234" s="36"/>
      <c r="O234" s="36"/>
    </row>
    <row r="235" spans="13:15" x14ac:dyDescent="0.4">
      <c r="M235" s="36"/>
      <c r="N235" s="36"/>
      <c r="O235" s="36"/>
    </row>
    <row r="236" spans="13:15" x14ac:dyDescent="0.4">
      <c r="M236" s="36"/>
      <c r="N236" s="36"/>
      <c r="O236" s="36"/>
    </row>
    <row r="237" spans="13:15" x14ac:dyDescent="0.4">
      <c r="M237" s="36"/>
      <c r="N237" s="36"/>
      <c r="O237" s="36"/>
    </row>
    <row r="238" spans="13:15" x14ac:dyDescent="0.4">
      <c r="M238" s="36"/>
      <c r="N238" s="36"/>
      <c r="O238" s="36"/>
    </row>
    <row r="239" spans="13:15" x14ac:dyDescent="0.4">
      <c r="M239" s="36"/>
      <c r="N239" s="36"/>
      <c r="O239" s="36"/>
    </row>
    <row r="240" spans="13:15" x14ac:dyDescent="0.4">
      <c r="M240" s="36"/>
      <c r="N240" s="36"/>
      <c r="O240" s="36"/>
    </row>
    <row r="241" spans="13:15" x14ac:dyDescent="0.4">
      <c r="M241" s="36"/>
      <c r="N241" s="36"/>
      <c r="O241" s="36"/>
    </row>
    <row r="242" spans="13:15" x14ac:dyDescent="0.4">
      <c r="M242" s="36"/>
      <c r="N242" s="36"/>
      <c r="O242" s="36"/>
    </row>
    <row r="243" spans="13:15" x14ac:dyDescent="0.4">
      <c r="M243" s="36"/>
      <c r="N243" s="36"/>
      <c r="O243" s="36"/>
    </row>
    <row r="244" spans="13:15" x14ac:dyDescent="0.4">
      <c r="M244" s="36"/>
      <c r="N244" s="36"/>
      <c r="O244" s="36"/>
    </row>
    <row r="245" spans="13:15" x14ac:dyDescent="0.4">
      <c r="M245" s="36"/>
      <c r="N245" s="36"/>
      <c r="O245" s="36"/>
    </row>
    <row r="246" spans="13:15" x14ac:dyDescent="0.4">
      <c r="M246" s="36"/>
      <c r="N246" s="36"/>
      <c r="O246" s="36"/>
    </row>
    <row r="247" spans="13:15" x14ac:dyDescent="0.4">
      <c r="M247" s="36"/>
      <c r="N247" s="36"/>
      <c r="O247" s="36"/>
    </row>
    <row r="248" spans="13:15" x14ac:dyDescent="0.4">
      <c r="M248" s="36"/>
      <c r="N248" s="36"/>
      <c r="O248" s="36"/>
    </row>
    <row r="249" spans="13:15" x14ac:dyDescent="0.4">
      <c r="M249" s="36"/>
      <c r="N249" s="36"/>
      <c r="O249" s="36"/>
    </row>
    <row r="250" spans="13:15" x14ac:dyDescent="0.4">
      <c r="M250" s="36"/>
      <c r="N250" s="36"/>
      <c r="O250" s="36"/>
    </row>
    <row r="251" spans="13:15" x14ac:dyDescent="0.4">
      <c r="M251" s="36"/>
      <c r="N251" s="36"/>
      <c r="O251" s="36"/>
    </row>
    <row r="252" spans="13:15" x14ac:dyDescent="0.4">
      <c r="M252" s="36"/>
      <c r="N252" s="36"/>
      <c r="O252" s="36"/>
    </row>
    <row r="253" spans="13:15" x14ac:dyDescent="0.4">
      <c r="M253" s="36"/>
      <c r="N253" s="36"/>
      <c r="O253" s="36"/>
    </row>
    <row r="254" spans="13:15" x14ac:dyDescent="0.4">
      <c r="M254" s="36"/>
      <c r="N254" s="36"/>
      <c r="O254" s="36"/>
    </row>
    <row r="255" spans="13:15" x14ac:dyDescent="0.4">
      <c r="M255" s="36"/>
      <c r="N255" s="36"/>
      <c r="O255" s="36"/>
    </row>
    <row r="256" spans="13:15" x14ac:dyDescent="0.4">
      <c r="M256" s="36"/>
      <c r="N256" s="36"/>
      <c r="O256" s="36"/>
    </row>
    <row r="257" spans="13:15" x14ac:dyDescent="0.4">
      <c r="M257" s="36"/>
      <c r="N257" s="36"/>
      <c r="O257" s="36"/>
    </row>
    <row r="258" spans="13:15" x14ac:dyDescent="0.4">
      <c r="M258" s="36"/>
      <c r="N258" s="36"/>
      <c r="O258" s="36"/>
    </row>
    <row r="259" spans="13:15" x14ac:dyDescent="0.4">
      <c r="M259" s="36"/>
      <c r="N259" s="36"/>
      <c r="O259" s="36"/>
    </row>
    <row r="260" spans="13:15" x14ac:dyDescent="0.4">
      <c r="M260" s="36"/>
      <c r="N260" s="36"/>
      <c r="O260" s="36"/>
    </row>
    <row r="261" spans="13:15" x14ac:dyDescent="0.4">
      <c r="M261" s="36"/>
      <c r="N261" s="36"/>
      <c r="O261" s="36"/>
    </row>
    <row r="262" spans="13:15" x14ac:dyDescent="0.4">
      <c r="M262" s="36"/>
      <c r="N262" s="36"/>
      <c r="O262" s="36"/>
    </row>
    <row r="263" spans="13:15" x14ac:dyDescent="0.4">
      <c r="M263" s="36"/>
      <c r="N263" s="36"/>
      <c r="O263" s="36"/>
    </row>
    <row r="264" spans="13:15" x14ac:dyDescent="0.4">
      <c r="M264" s="36"/>
      <c r="N264" s="36"/>
      <c r="O264" s="36"/>
    </row>
    <row r="265" spans="13:15" x14ac:dyDescent="0.4">
      <c r="M265" s="36"/>
      <c r="N265" s="36"/>
      <c r="O265" s="36"/>
    </row>
    <row r="266" spans="13:15" x14ac:dyDescent="0.4">
      <c r="M266" s="36"/>
      <c r="N266" s="36"/>
      <c r="O266" s="36"/>
    </row>
    <row r="267" spans="13:15" x14ac:dyDescent="0.4">
      <c r="M267" s="36"/>
      <c r="N267" s="36"/>
      <c r="O267" s="36"/>
    </row>
    <row r="268" spans="13:15" x14ac:dyDescent="0.4">
      <c r="M268" s="36"/>
      <c r="N268" s="36"/>
      <c r="O268" s="36"/>
    </row>
    <row r="269" spans="13:15" x14ac:dyDescent="0.4">
      <c r="M269" s="36"/>
      <c r="N269" s="36"/>
      <c r="O269" s="36"/>
    </row>
    <row r="270" spans="13:15" x14ac:dyDescent="0.4">
      <c r="M270" s="36"/>
      <c r="N270" s="36"/>
      <c r="O270" s="36"/>
    </row>
    <row r="271" spans="13:15" x14ac:dyDescent="0.4">
      <c r="M271" s="36"/>
      <c r="N271" s="36"/>
      <c r="O271" s="36"/>
    </row>
    <row r="272" spans="13:15" x14ac:dyDescent="0.4">
      <c r="M272" s="36"/>
      <c r="N272" s="36"/>
      <c r="O272" s="36"/>
    </row>
    <row r="273" spans="13:15" x14ac:dyDescent="0.4">
      <c r="M273" s="36"/>
      <c r="N273" s="36"/>
      <c r="O273" s="36"/>
    </row>
    <row r="274" spans="13:15" x14ac:dyDescent="0.4">
      <c r="M274" s="36"/>
      <c r="N274" s="36"/>
      <c r="O274" s="36"/>
    </row>
    <row r="275" spans="13:15" x14ac:dyDescent="0.4">
      <c r="M275" s="36"/>
      <c r="N275" s="36"/>
      <c r="O275" s="36"/>
    </row>
    <row r="276" spans="13:15" x14ac:dyDescent="0.4">
      <c r="M276" s="36"/>
      <c r="N276" s="36"/>
      <c r="O276" s="36"/>
    </row>
    <row r="277" spans="13:15" x14ac:dyDescent="0.4">
      <c r="M277" s="36"/>
      <c r="N277" s="36"/>
      <c r="O277" s="36"/>
    </row>
    <row r="278" spans="13:15" x14ac:dyDescent="0.4">
      <c r="M278" s="36"/>
      <c r="N278" s="36"/>
      <c r="O278" s="36"/>
    </row>
    <row r="279" spans="13:15" x14ac:dyDescent="0.4">
      <c r="M279" s="36"/>
      <c r="N279" s="36"/>
      <c r="O279" s="36"/>
    </row>
    <row r="280" spans="13:15" x14ac:dyDescent="0.4">
      <c r="M280" s="36"/>
      <c r="N280" s="36"/>
      <c r="O280" s="36"/>
    </row>
    <row r="281" spans="13:15" x14ac:dyDescent="0.4">
      <c r="M281" s="36"/>
      <c r="N281" s="36"/>
      <c r="O281" s="36"/>
    </row>
    <row r="282" spans="13:15" x14ac:dyDescent="0.4">
      <c r="M282" s="36"/>
      <c r="N282" s="36"/>
      <c r="O282" s="36"/>
    </row>
    <row r="283" spans="13:15" x14ac:dyDescent="0.4">
      <c r="M283" s="36"/>
      <c r="N283" s="36"/>
      <c r="O283" s="36"/>
    </row>
    <row r="284" spans="13:15" x14ac:dyDescent="0.4">
      <c r="M284" s="36"/>
      <c r="N284" s="36"/>
      <c r="O284" s="36"/>
    </row>
    <row r="285" spans="13:15" x14ac:dyDescent="0.4">
      <c r="M285" s="36"/>
      <c r="N285" s="36"/>
      <c r="O285" s="36"/>
    </row>
    <row r="286" spans="13:15" x14ac:dyDescent="0.4">
      <c r="M286" s="36"/>
      <c r="N286" s="36"/>
      <c r="O286" s="36"/>
    </row>
    <row r="287" spans="13:15" x14ac:dyDescent="0.4">
      <c r="M287" s="36"/>
      <c r="N287" s="36"/>
      <c r="O287" s="36"/>
    </row>
    <row r="288" spans="13:15" x14ac:dyDescent="0.4">
      <c r="M288" s="36"/>
      <c r="N288" s="36"/>
      <c r="O288" s="36"/>
    </row>
    <row r="289" spans="13:15" x14ac:dyDescent="0.4">
      <c r="M289" s="36"/>
      <c r="N289" s="36"/>
      <c r="O289" s="36"/>
    </row>
    <row r="290" spans="13:15" x14ac:dyDescent="0.4">
      <c r="M290" s="36"/>
      <c r="N290" s="36"/>
      <c r="O290" s="36"/>
    </row>
    <row r="291" spans="13:15" x14ac:dyDescent="0.4">
      <c r="M291" s="36"/>
      <c r="N291" s="36"/>
      <c r="O291" s="36"/>
    </row>
    <row r="292" spans="13:15" x14ac:dyDescent="0.4">
      <c r="M292" s="36"/>
      <c r="N292" s="36"/>
      <c r="O292" s="36"/>
    </row>
    <row r="293" spans="13:15" x14ac:dyDescent="0.4">
      <c r="M293" s="36"/>
      <c r="N293" s="36"/>
      <c r="O293" s="36"/>
    </row>
    <row r="294" spans="13:15" x14ac:dyDescent="0.4">
      <c r="M294" s="36"/>
      <c r="N294" s="36"/>
      <c r="O294" s="36"/>
    </row>
    <row r="295" spans="13:15" x14ac:dyDescent="0.4">
      <c r="M295" s="36"/>
      <c r="N295" s="36"/>
      <c r="O295" s="36"/>
    </row>
    <row r="296" spans="13:15" x14ac:dyDescent="0.4">
      <c r="M296" s="36"/>
      <c r="N296" s="36"/>
      <c r="O296" s="36"/>
    </row>
    <row r="297" spans="13:15" x14ac:dyDescent="0.4">
      <c r="M297" s="36"/>
      <c r="N297" s="36"/>
      <c r="O297" s="36"/>
    </row>
    <row r="298" spans="13:15" x14ac:dyDescent="0.4">
      <c r="M298" s="36"/>
      <c r="N298" s="36"/>
      <c r="O298" s="36"/>
    </row>
    <row r="299" spans="13:15" x14ac:dyDescent="0.4">
      <c r="M299" s="36"/>
      <c r="N299" s="36"/>
      <c r="O299" s="36"/>
    </row>
    <row r="300" spans="13:15" x14ac:dyDescent="0.4">
      <c r="M300" s="36"/>
      <c r="N300" s="36"/>
      <c r="O300" s="36"/>
    </row>
    <row r="301" spans="13:15" x14ac:dyDescent="0.4">
      <c r="M301" s="36"/>
      <c r="N301" s="36"/>
      <c r="O301" s="36"/>
    </row>
    <row r="302" spans="13:15" x14ac:dyDescent="0.4">
      <c r="M302" s="36"/>
      <c r="N302" s="36"/>
      <c r="O302" s="36"/>
    </row>
    <row r="303" spans="13:15" x14ac:dyDescent="0.4">
      <c r="M303" s="36"/>
      <c r="N303" s="36"/>
      <c r="O303" s="36"/>
    </row>
    <row r="304" spans="13:15" x14ac:dyDescent="0.4">
      <c r="M304" s="36"/>
      <c r="N304" s="36"/>
      <c r="O304" s="36"/>
    </row>
    <row r="305" spans="13:15" x14ac:dyDescent="0.4">
      <c r="M305" s="36"/>
      <c r="N305" s="36"/>
      <c r="O305" s="36"/>
    </row>
    <row r="306" spans="13:15" x14ac:dyDescent="0.4">
      <c r="M306" s="36"/>
      <c r="N306" s="36"/>
      <c r="O306" s="36"/>
    </row>
    <row r="307" spans="13:15" x14ac:dyDescent="0.4">
      <c r="M307" s="36"/>
      <c r="N307" s="36"/>
      <c r="O307" s="36"/>
    </row>
    <row r="308" spans="13:15" x14ac:dyDescent="0.4">
      <c r="M308" s="36"/>
      <c r="N308" s="36"/>
      <c r="O308" s="36"/>
    </row>
    <row r="309" spans="13:15" x14ac:dyDescent="0.4">
      <c r="M309" s="36"/>
      <c r="N309" s="36"/>
      <c r="O309" s="36"/>
    </row>
    <row r="310" spans="13:15" x14ac:dyDescent="0.4">
      <c r="M310" s="36"/>
      <c r="N310" s="36"/>
      <c r="O310" s="36"/>
    </row>
    <row r="311" spans="13:15" x14ac:dyDescent="0.4">
      <c r="M311" s="36"/>
      <c r="N311" s="36"/>
      <c r="O311" s="36"/>
    </row>
    <row r="312" spans="13:15" x14ac:dyDescent="0.4">
      <c r="M312" s="36"/>
      <c r="N312" s="36"/>
      <c r="O312" s="36"/>
    </row>
    <row r="313" spans="13:15" x14ac:dyDescent="0.4">
      <c r="M313" s="36"/>
      <c r="N313" s="36"/>
      <c r="O313" s="36"/>
    </row>
    <row r="314" spans="13:15" x14ac:dyDescent="0.4">
      <c r="M314" s="36"/>
      <c r="N314" s="36"/>
      <c r="O314" s="36"/>
    </row>
    <row r="315" spans="13:15" x14ac:dyDescent="0.4">
      <c r="M315" s="36"/>
      <c r="N315" s="36"/>
      <c r="O315" s="36"/>
    </row>
    <row r="316" spans="13:15" x14ac:dyDescent="0.4">
      <c r="M316" s="36"/>
      <c r="N316" s="36"/>
      <c r="O316" s="36"/>
    </row>
    <row r="317" spans="13:15" x14ac:dyDescent="0.4">
      <c r="M317" s="36"/>
      <c r="N317" s="36"/>
      <c r="O317" s="36"/>
    </row>
    <row r="318" spans="13:15" x14ac:dyDescent="0.4">
      <c r="M318" s="36"/>
      <c r="N318" s="36"/>
      <c r="O318" s="36"/>
    </row>
    <row r="319" spans="13:15" x14ac:dyDescent="0.4">
      <c r="M319" s="36"/>
      <c r="N319" s="36"/>
      <c r="O319" s="36"/>
    </row>
    <row r="320" spans="13:15" x14ac:dyDescent="0.4">
      <c r="M320" s="36"/>
      <c r="N320" s="36"/>
      <c r="O320" s="36"/>
    </row>
    <row r="321" spans="13:15" x14ac:dyDescent="0.4">
      <c r="M321" s="36"/>
      <c r="N321" s="36"/>
      <c r="O321" s="36"/>
    </row>
    <row r="322" spans="13:15" x14ac:dyDescent="0.4">
      <c r="M322" s="36"/>
      <c r="N322" s="36"/>
      <c r="O322" s="36"/>
    </row>
    <row r="323" spans="13:15" x14ac:dyDescent="0.4">
      <c r="M323" s="36"/>
      <c r="N323" s="36"/>
      <c r="O323" s="36"/>
    </row>
    <row r="324" spans="13:15" x14ac:dyDescent="0.4">
      <c r="M324" s="36"/>
      <c r="N324" s="36"/>
      <c r="O324" s="36"/>
    </row>
    <row r="325" spans="13:15" x14ac:dyDescent="0.4">
      <c r="M325" s="36"/>
      <c r="N325" s="36"/>
      <c r="O325" s="36"/>
    </row>
    <row r="326" spans="13:15" x14ac:dyDescent="0.4">
      <c r="M326" s="36"/>
      <c r="N326" s="36"/>
      <c r="O326" s="36"/>
    </row>
    <row r="327" spans="13:15" x14ac:dyDescent="0.4">
      <c r="M327" s="36"/>
      <c r="N327" s="36"/>
      <c r="O327" s="36"/>
    </row>
    <row r="328" spans="13:15" x14ac:dyDescent="0.4">
      <c r="M328" s="36"/>
      <c r="N328" s="36"/>
      <c r="O328" s="36"/>
    </row>
    <row r="329" spans="13:15" x14ac:dyDescent="0.4">
      <c r="M329" s="36"/>
      <c r="N329" s="36"/>
      <c r="O329" s="36"/>
    </row>
    <row r="330" spans="13:15" x14ac:dyDescent="0.4">
      <c r="M330" s="36"/>
      <c r="N330" s="36"/>
      <c r="O330" s="36"/>
    </row>
    <row r="331" spans="13:15" x14ac:dyDescent="0.4">
      <c r="M331" s="36"/>
      <c r="N331" s="36"/>
      <c r="O331" s="36"/>
    </row>
    <row r="332" spans="13:15" x14ac:dyDescent="0.4">
      <c r="M332" s="36"/>
      <c r="N332" s="36"/>
      <c r="O332" s="36"/>
    </row>
    <row r="333" spans="13:15" x14ac:dyDescent="0.4">
      <c r="M333" s="36"/>
      <c r="N333" s="36"/>
      <c r="O333" s="36"/>
    </row>
    <row r="334" spans="13:15" x14ac:dyDescent="0.4">
      <c r="M334" s="36"/>
      <c r="N334" s="36"/>
      <c r="O334" s="36"/>
    </row>
    <row r="335" spans="13:15" x14ac:dyDescent="0.4">
      <c r="M335" s="36"/>
      <c r="N335" s="36"/>
      <c r="O335" s="36"/>
    </row>
    <row r="336" spans="13:15" x14ac:dyDescent="0.4">
      <c r="M336" s="36"/>
      <c r="N336" s="36"/>
      <c r="O336" s="36"/>
    </row>
    <row r="337" spans="13:15" x14ac:dyDescent="0.4">
      <c r="M337" s="36"/>
      <c r="N337" s="36"/>
      <c r="O337" s="36"/>
    </row>
    <row r="338" spans="13:15" x14ac:dyDescent="0.4">
      <c r="M338" s="36"/>
      <c r="N338" s="36"/>
      <c r="O338" s="36"/>
    </row>
    <row r="339" spans="13:15" x14ac:dyDescent="0.4">
      <c r="M339" s="36"/>
      <c r="N339" s="36"/>
      <c r="O339" s="36"/>
    </row>
    <row r="340" spans="13:15" x14ac:dyDescent="0.4">
      <c r="M340" s="36"/>
      <c r="N340" s="36"/>
      <c r="O340" s="36"/>
    </row>
    <row r="341" spans="13:15" x14ac:dyDescent="0.4">
      <c r="M341" s="36"/>
      <c r="N341" s="36"/>
      <c r="O341" s="36"/>
    </row>
    <row r="342" spans="13:15" x14ac:dyDescent="0.4">
      <c r="M342" s="36"/>
      <c r="N342" s="36"/>
      <c r="O342" s="36"/>
    </row>
    <row r="343" spans="13:15" x14ac:dyDescent="0.4">
      <c r="M343" s="36"/>
      <c r="N343" s="36"/>
      <c r="O343" s="36"/>
    </row>
    <row r="344" spans="13:15" x14ac:dyDescent="0.4">
      <c r="M344" s="36"/>
      <c r="N344" s="36"/>
      <c r="O344" s="36"/>
    </row>
    <row r="345" spans="13:15" x14ac:dyDescent="0.4">
      <c r="M345" s="36"/>
      <c r="N345" s="36"/>
      <c r="O345" s="36"/>
    </row>
    <row r="346" spans="13:15" x14ac:dyDescent="0.4">
      <c r="M346" s="36"/>
      <c r="N346" s="36"/>
      <c r="O346" s="36"/>
    </row>
    <row r="347" spans="13:15" x14ac:dyDescent="0.4">
      <c r="M347" s="36"/>
      <c r="N347" s="36"/>
      <c r="O347" s="36"/>
    </row>
    <row r="348" spans="13:15" x14ac:dyDescent="0.4">
      <c r="M348" s="36"/>
      <c r="N348" s="36"/>
      <c r="O348" s="36"/>
    </row>
    <row r="349" spans="13:15" x14ac:dyDescent="0.4">
      <c r="M349" s="36"/>
      <c r="N349" s="36"/>
      <c r="O349" s="36"/>
    </row>
    <row r="350" spans="13:15" x14ac:dyDescent="0.4">
      <c r="M350" s="36"/>
      <c r="N350" s="36"/>
      <c r="O350" s="36"/>
    </row>
    <row r="351" spans="13:15" x14ac:dyDescent="0.4">
      <c r="M351" s="36"/>
      <c r="N351" s="36"/>
      <c r="O351" s="36"/>
    </row>
    <row r="352" spans="13:15" x14ac:dyDescent="0.4">
      <c r="M352" s="36"/>
      <c r="N352" s="36"/>
      <c r="O352" s="36"/>
    </row>
    <row r="353" spans="13:15" x14ac:dyDescent="0.4">
      <c r="M353" s="36"/>
      <c r="N353" s="36"/>
      <c r="O353" s="36"/>
    </row>
    <row r="354" spans="13:15" x14ac:dyDescent="0.4">
      <c r="M354" s="36"/>
      <c r="N354" s="36"/>
      <c r="O354" s="36"/>
    </row>
    <row r="355" spans="13:15" x14ac:dyDescent="0.4">
      <c r="M355" s="36"/>
      <c r="N355" s="36"/>
      <c r="O355" s="36"/>
    </row>
    <row r="356" spans="13:15" x14ac:dyDescent="0.4">
      <c r="M356" s="36"/>
      <c r="N356" s="36"/>
      <c r="O356" s="36"/>
    </row>
    <row r="357" spans="13:15" x14ac:dyDescent="0.4">
      <c r="M357" s="36"/>
      <c r="N357" s="36"/>
      <c r="O357" s="36"/>
    </row>
    <row r="358" spans="13:15" x14ac:dyDescent="0.4">
      <c r="M358" s="36"/>
      <c r="N358" s="36"/>
      <c r="O358" s="36"/>
    </row>
    <row r="359" spans="13:15" x14ac:dyDescent="0.4">
      <c r="M359" s="36"/>
      <c r="N359" s="36"/>
      <c r="O359" s="36"/>
    </row>
    <row r="360" spans="13:15" x14ac:dyDescent="0.4">
      <c r="M360" s="36"/>
      <c r="N360" s="36"/>
      <c r="O360" s="36"/>
    </row>
    <row r="361" spans="13:15" x14ac:dyDescent="0.4">
      <c r="M361" s="36"/>
      <c r="N361" s="36"/>
      <c r="O361" s="36"/>
    </row>
    <row r="362" spans="13:15" x14ac:dyDescent="0.4">
      <c r="M362" s="36"/>
      <c r="N362" s="36"/>
      <c r="O362" s="36"/>
    </row>
    <row r="363" spans="13:15" x14ac:dyDescent="0.4">
      <c r="M363" s="36"/>
      <c r="N363" s="36"/>
      <c r="O363" s="36"/>
    </row>
    <row r="364" spans="13:15" x14ac:dyDescent="0.4">
      <c r="M364" s="36"/>
      <c r="N364" s="36"/>
      <c r="O364" s="36"/>
    </row>
    <row r="365" spans="13:15" x14ac:dyDescent="0.4">
      <c r="M365" s="36"/>
      <c r="N365" s="36"/>
      <c r="O365" s="36"/>
    </row>
    <row r="366" spans="13:15" x14ac:dyDescent="0.4">
      <c r="M366" s="36"/>
      <c r="N366" s="36"/>
      <c r="O366" s="36"/>
    </row>
    <row r="367" spans="13:15" x14ac:dyDescent="0.4">
      <c r="M367" s="36"/>
      <c r="N367" s="36"/>
      <c r="O367" s="36"/>
    </row>
    <row r="368" spans="13:15" x14ac:dyDescent="0.4">
      <c r="M368" s="36"/>
      <c r="N368" s="36"/>
      <c r="O368" s="36"/>
    </row>
    <row r="369" spans="13:15" x14ac:dyDescent="0.4">
      <c r="M369" s="36"/>
      <c r="N369" s="36"/>
      <c r="O369" s="36"/>
    </row>
    <row r="370" spans="13:15" x14ac:dyDescent="0.4">
      <c r="M370" s="36"/>
      <c r="N370" s="36"/>
      <c r="O370" s="36"/>
    </row>
    <row r="371" spans="13:15" x14ac:dyDescent="0.4">
      <c r="M371" s="36"/>
      <c r="N371" s="36"/>
      <c r="O371" s="36"/>
    </row>
    <row r="372" spans="13:15" x14ac:dyDescent="0.4">
      <c r="M372" s="36"/>
      <c r="N372" s="36"/>
      <c r="O372" s="36"/>
    </row>
    <row r="373" spans="13:15" x14ac:dyDescent="0.4">
      <c r="M373" s="36"/>
      <c r="N373" s="36"/>
      <c r="O373" s="36"/>
    </row>
    <row r="374" spans="13:15" x14ac:dyDescent="0.4">
      <c r="M374" s="36"/>
      <c r="N374" s="36"/>
      <c r="O374" s="36"/>
    </row>
    <row r="375" spans="13:15" x14ac:dyDescent="0.4">
      <c r="M375" s="36"/>
      <c r="N375" s="36"/>
      <c r="O375" s="36"/>
    </row>
    <row r="376" spans="13:15" x14ac:dyDescent="0.4">
      <c r="M376" s="36"/>
      <c r="N376" s="36"/>
      <c r="O376" s="36"/>
    </row>
    <row r="377" spans="13:15" x14ac:dyDescent="0.4">
      <c r="M377" s="36"/>
      <c r="N377" s="36"/>
      <c r="O377" s="36"/>
    </row>
    <row r="378" spans="13:15" x14ac:dyDescent="0.4">
      <c r="M378" s="36"/>
      <c r="N378" s="36"/>
      <c r="O378" s="36"/>
    </row>
    <row r="379" spans="13:15" x14ac:dyDescent="0.4">
      <c r="M379" s="36"/>
      <c r="N379" s="36"/>
      <c r="O379" s="36"/>
    </row>
    <row r="380" spans="13:15" x14ac:dyDescent="0.4">
      <c r="M380" s="36"/>
      <c r="N380" s="36"/>
      <c r="O380" s="36"/>
    </row>
    <row r="381" spans="13:15" x14ac:dyDescent="0.4">
      <c r="M381" s="36"/>
      <c r="N381" s="36"/>
      <c r="O381" s="36"/>
    </row>
    <row r="382" spans="13:15" x14ac:dyDescent="0.4">
      <c r="M382" s="36"/>
      <c r="N382" s="36"/>
      <c r="O382" s="36"/>
    </row>
    <row r="383" spans="13:15" x14ac:dyDescent="0.4">
      <c r="M383" s="36"/>
      <c r="N383" s="36"/>
      <c r="O383" s="36"/>
    </row>
    <row r="384" spans="13:15" x14ac:dyDescent="0.4">
      <c r="M384" s="36"/>
      <c r="N384" s="36"/>
      <c r="O384" s="36"/>
    </row>
    <row r="385" spans="13:15" x14ac:dyDescent="0.4">
      <c r="M385" s="36"/>
      <c r="N385" s="36"/>
      <c r="O385" s="36"/>
    </row>
    <row r="386" spans="13:15" x14ac:dyDescent="0.4">
      <c r="M386" s="36"/>
      <c r="N386" s="36"/>
      <c r="O386" s="36"/>
    </row>
    <row r="387" spans="13:15" x14ac:dyDescent="0.4">
      <c r="M387" s="36"/>
      <c r="N387" s="36"/>
      <c r="O387" s="36"/>
    </row>
    <row r="388" spans="13:15" x14ac:dyDescent="0.4">
      <c r="M388" s="36"/>
      <c r="N388" s="36"/>
      <c r="O388" s="36"/>
    </row>
    <row r="389" spans="13:15" x14ac:dyDescent="0.4">
      <c r="M389" s="36"/>
      <c r="N389" s="36"/>
      <c r="O389" s="36"/>
    </row>
    <row r="390" spans="13:15" x14ac:dyDescent="0.4">
      <c r="M390" s="36"/>
      <c r="N390" s="36"/>
      <c r="O390" s="36"/>
    </row>
    <row r="391" spans="13:15" x14ac:dyDescent="0.4">
      <c r="M391" s="36"/>
      <c r="N391" s="36"/>
      <c r="O391" s="36"/>
    </row>
    <row r="392" spans="13:15" x14ac:dyDescent="0.4">
      <c r="M392" s="36"/>
      <c r="N392" s="36"/>
      <c r="O392" s="36"/>
    </row>
    <row r="393" spans="13:15" x14ac:dyDescent="0.4">
      <c r="M393" s="36"/>
      <c r="N393" s="36"/>
      <c r="O393" s="36"/>
    </row>
    <row r="394" spans="13:15" x14ac:dyDescent="0.4">
      <c r="M394" s="36"/>
      <c r="N394" s="36"/>
      <c r="O394" s="36"/>
    </row>
    <row r="395" spans="13:15" x14ac:dyDescent="0.4">
      <c r="M395" s="36"/>
      <c r="N395" s="36"/>
      <c r="O395" s="36"/>
    </row>
    <row r="396" spans="13:15" x14ac:dyDescent="0.4">
      <c r="M396" s="36"/>
      <c r="N396" s="36"/>
      <c r="O396" s="36"/>
    </row>
    <row r="397" spans="13:15" x14ac:dyDescent="0.4">
      <c r="M397" s="36"/>
      <c r="N397" s="36"/>
      <c r="O397" s="36"/>
    </row>
    <row r="398" spans="13:15" x14ac:dyDescent="0.4">
      <c r="M398" s="36"/>
      <c r="N398" s="36"/>
      <c r="O398" s="36"/>
    </row>
    <row r="399" spans="13:15" x14ac:dyDescent="0.4">
      <c r="M399" s="36"/>
      <c r="N399" s="36"/>
      <c r="O399" s="36"/>
    </row>
    <row r="400" spans="13:15" x14ac:dyDescent="0.4">
      <c r="M400" s="36"/>
      <c r="N400" s="36"/>
      <c r="O400" s="36"/>
    </row>
    <row r="401" spans="13:15" x14ac:dyDescent="0.4">
      <c r="M401" s="36"/>
      <c r="N401" s="36"/>
      <c r="O401" s="36"/>
    </row>
    <row r="402" spans="13:15" x14ac:dyDescent="0.4">
      <c r="M402" s="36"/>
      <c r="N402" s="36"/>
      <c r="O402" s="36"/>
    </row>
    <row r="403" spans="13:15" x14ac:dyDescent="0.4">
      <c r="M403" s="36"/>
      <c r="N403" s="36"/>
      <c r="O403" s="36"/>
    </row>
    <row r="404" spans="13:15" x14ac:dyDescent="0.4">
      <c r="M404" s="36"/>
      <c r="N404" s="36"/>
      <c r="O404" s="36"/>
    </row>
    <row r="405" spans="13:15" x14ac:dyDescent="0.4">
      <c r="M405" s="36"/>
      <c r="N405" s="36"/>
      <c r="O405" s="36"/>
    </row>
    <row r="406" spans="13:15" x14ac:dyDescent="0.4">
      <c r="M406" s="36"/>
      <c r="N406" s="36"/>
      <c r="O406" s="36"/>
    </row>
    <row r="407" spans="13:15" x14ac:dyDescent="0.4">
      <c r="M407" s="36"/>
      <c r="N407" s="36"/>
      <c r="O407" s="36"/>
    </row>
    <row r="408" spans="13:15" x14ac:dyDescent="0.4">
      <c r="M408" s="36"/>
      <c r="N408" s="36"/>
      <c r="O408" s="36"/>
    </row>
    <row r="409" spans="13:15" x14ac:dyDescent="0.4">
      <c r="M409" s="36"/>
      <c r="N409" s="36"/>
      <c r="O409" s="36"/>
    </row>
    <row r="410" spans="13:15" x14ac:dyDescent="0.4">
      <c r="M410" s="36"/>
      <c r="N410" s="36"/>
      <c r="O410" s="36"/>
    </row>
    <row r="411" spans="13:15" x14ac:dyDescent="0.4">
      <c r="M411" s="36"/>
      <c r="N411" s="36"/>
      <c r="O411" s="36"/>
    </row>
    <row r="412" spans="13:15" x14ac:dyDescent="0.4">
      <c r="M412" s="36"/>
      <c r="N412" s="36"/>
      <c r="O412" s="36"/>
    </row>
    <row r="413" spans="13:15" x14ac:dyDescent="0.4">
      <c r="M413" s="36"/>
      <c r="N413" s="36"/>
      <c r="O413" s="36"/>
    </row>
    <row r="414" spans="13:15" x14ac:dyDescent="0.4">
      <c r="M414" s="36"/>
      <c r="N414" s="36"/>
      <c r="O414" s="36"/>
    </row>
    <row r="415" spans="13:15" x14ac:dyDescent="0.4">
      <c r="M415" s="36"/>
      <c r="N415" s="36"/>
      <c r="O415" s="36"/>
    </row>
    <row r="416" spans="13:15" x14ac:dyDescent="0.4">
      <c r="M416" s="36"/>
      <c r="N416" s="36"/>
      <c r="O416" s="36"/>
    </row>
    <row r="417" spans="13:15" x14ac:dyDescent="0.4">
      <c r="M417" s="36"/>
      <c r="N417" s="36"/>
      <c r="O417" s="36"/>
    </row>
    <row r="418" spans="13:15" x14ac:dyDescent="0.4">
      <c r="M418" s="36"/>
      <c r="N418" s="36"/>
      <c r="O418" s="36"/>
    </row>
    <row r="419" spans="13:15" x14ac:dyDescent="0.4">
      <c r="M419" s="36"/>
      <c r="N419" s="36"/>
      <c r="O419" s="36"/>
    </row>
    <row r="420" spans="13:15" x14ac:dyDescent="0.4">
      <c r="M420" s="36"/>
      <c r="N420" s="36"/>
      <c r="O420" s="36"/>
    </row>
    <row r="421" spans="13:15" x14ac:dyDescent="0.4">
      <c r="M421" s="36"/>
      <c r="N421" s="36"/>
      <c r="O421" s="36"/>
    </row>
    <row r="422" spans="13:15" x14ac:dyDescent="0.4">
      <c r="M422" s="36"/>
      <c r="N422" s="36"/>
      <c r="O422" s="36"/>
    </row>
    <row r="423" spans="13:15" x14ac:dyDescent="0.4">
      <c r="M423" s="36"/>
      <c r="N423" s="36"/>
      <c r="O423" s="36"/>
    </row>
    <row r="424" spans="13:15" x14ac:dyDescent="0.4">
      <c r="M424" s="36"/>
      <c r="N424" s="36"/>
      <c r="O424" s="36"/>
    </row>
    <row r="425" spans="13:15" x14ac:dyDescent="0.4">
      <c r="M425" s="36"/>
      <c r="N425" s="36"/>
      <c r="O425" s="36"/>
    </row>
    <row r="426" spans="13:15" x14ac:dyDescent="0.4">
      <c r="M426" s="36"/>
      <c r="N426" s="36"/>
      <c r="O426" s="36"/>
    </row>
    <row r="427" spans="13:15" x14ac:dyDescent="0.4">
      <c r="M427" s="36"/>
      <c r="N427" s="36"/>
      <c r="O427" s="36"/>
    </row>
    <row r="428" spans="13:15" x14ac:dyDescent="0.4">
      <c r="M428" s="36"/>
      <c r="N428" s="36"/>
      <c r="O428" s="36"/>
    </row>
    <row r="429" spans="13:15" x14ac:dyDescent="0.4">
      <c r="M429" s="36"/>
      <c r="N429" s="36"/>
      <c r="O429" s="36"/>
    </row>
    <row r="430" spans="13:15" x14ac:dyDescent="0.4">
      <c r="M430" s="36"/>
      <c r="N430" s="36"/>
      <c r="O430" s="36"/>
    </row>
    <row r="431" spans="13:15" x14ac:dyDescent="0.4">
      <c r="M431" s="36"/>
      <c r="N431" s="36"/>
      <c r="O431" s="36"/>
    </row>
    <row r="432" spans="13:15" x14ac:dyDescent="0.4">
      <c r="M432" s="36"/>
      <c r="N432" s="36"/>
      <c r="O432" s="36"/>
    </row>
    <row r="433" spans="13:15" x14ac:dyDescent="0.4">
      <c r="M433" s="36"/>
      <c r="N433" s="36"/>
      <c r="O433" s="36"/>
    </row>
    <row r="434" spans="13:15" x14ac:dyDescent="0.4">
      <c r="M434" s="36"/>
      <c r="N434" s="36"/>
      <c r="O434" s="36"/>
    </row>
    <row r="435" spans="13:15" x14ac:dyDescent="0.4">
      <c r="M435" s="36"/>
      <c r="N435" s="36"/>
      <c r="O435" s="36"/>
    </row>
    <row r="436" spans="13:15" x14ac:dyDescent="0.4">
      <c r="M436" s="36"/>
      <c r="N436" s="36"/>
      <c r="O436" s="36"/>
    </row>
    <row r="437" spans="13:15" x14ac:dyDescent="0.4">
      <c r="M437" s="36"/>
      <c r="N437" s="36"/>
      <c r="O437" s="36"/>
    </row>
    <row r="438" spans="13:15" x14ac:dyDescent="0.4">
      <c r="M438" s="36"/>
      <c r="N438" s="36"/>
      <c r="O438" s="36"/>
    </row>
    <row r="439" spans="13:15" x14ac:dyDescent="0.4">
      <c r="M439" s="36"/>
      <c r="N439" s="36"/>
      <c r="O439" s="36"/>
    </row>
    <row r="440" spans="13:15" x14ac:dyDescent="0.4">
      <c r="M440" s="36"/>
      <c r="N440" s="36"/>
      <c r="O440" s="36"/>
    </row>
    <row r="441" spans="13:15" x14ac:dyDescent="0.4">
      <c r="M441" s="36"/>
      <c r="N441" s="36"/>
      <c r="O441" s="36"/>
    </row>
    <row r="442" spans="13:15" x14ac:dyDescent="0.4">
      <c r="M442" s="36"/>
      <c r="N442" s="36"/>
      <c r="O442" s="36"/>
    </row>
    <row r="443" spans="13:15" x14ac:dyDescent="0.4">
      <c r="M443" s="36"/>
      <c r="N443" s="36"/>
      <c r="O443" s="36"/>
    </row>
    <row r="444" spans="13:15" x14ac:dyDescent="0.4">
      <c r="M444" s="36"/>
      <c r="N444" s="36"/>
      <c r="O444" s="36"/>
    </row>
    <row r="445" spans="13:15" x14ac:dyDescent="0.4">
      <c r="M445" s="36"/>
      <c r="N445" s="36"/>
      <c r="O445" s="36"/>
    </row>
    <row r="446" spans="13:15" x14ac:dyDescent="0.4">
      <c r="M446" s="36"/>
      <c r="N446" s="36"/>
      <c r="O446" s="36"/>
    </row>
    <row r="447" spans="13:15" x14ac:dyDescent="0.4">
      <c r="M447" s="36"/>
      <c r="N447" s="36"/>
      <c r="O447" s="36"/>
    </row>
    <row r="448" spans="13:15" x14ac:dyDescent="0.4">
      <c r="M448" s="36"/>
      <c r="N448" s="36"/>
      <c r="O448" s="36"/>
    </row>
    <row r="449" spans="13:15" x14ac:dyDescent="0.4">
      <c r="M449" s="36"/>
      <c r="N449" s="36"/>
      <c r="O449" s="36"/>
    </row>
    <row r="450" spans="13:15" x14ac:dyDescent="0.4">
      <c r="M450" s="36"/>
      <c r="N450" s="36"/>
      <c r="O450" s="36"/>
    </row>
    <row r="451" spans="13:15" x14ac:dyDescent="0.4">
      <c r="M451" s="36"/>
      <c r="N451" s="36"/>
      <c r="O451" s="36"/>
    </row>
    <row r="452" spans="13:15" x14ac:dyDescent="0.4">
      <c r="M452" s="36"/>
      <c r="N452" s="36"/>
      <c r="O452" s="36"/>
    </row>
    <row r="453" spans="13:15" x14ac:dyDescent="0.4">
      <c r="M453" s="36"/>
      <c r="N453" s="36"/>
      <c r="O453" s="36"/>
    </row>
    <row r="454" spans="13:15" x14ac:dyDescent="0.4">
      <c r="M454" s="36"/>
      <c r="N454" s="36"/>
      <c r="O454" s="36"/>
    </row>
    <row r="455" spans="13:15" x14ac:dyDescent="0.4">
      <c r="M455" s="36"/>
      <c r="N455" s="36"/>
      <c r="O455" s="36"/>
    </row>
    <row r="456" spans="13:15" x14ac:dyDescent="0.4">
      <c r="M456" s="36"/>
      <c r="N456" s="36"/>
      <c r="O456" s="36"/>
    </row>
    <row r="457" spans="13:15" x14ac:dyDescent="0.4">
      <c r="M457" s="36"/>
      <c r="N457" s="36"/>
      <c r="O457" s="36"/>
    </row>
    <row r="458" spans="13:15" x14ac:dyDescent="0.4">
      <c r="M458" s="36"/>
      <c r="N458" s="36"/>
      <c r="O458" s="36"/>
    </row>
    <row r="459" spans="13:15" x14ac:dyDescent="0.4">
      <c r="M459" s="36"/>
      <c r="N459" s="36"/>
      <c r="O459" s="36"/>
    </row>
    <row r="460" spans="13:15" x14ac:dyDescent="0.4">
      <c r="M460" s="36"/>
      <c r="N460" s="36"/>
      <c r="O460" s="36"/>
    </row>
    <row r="461" spans="13:15" x14ac:dyDescent="0.4">
      <c r="M461" s="36"/>
      <c r="N461" s="36"/>
      <c r="O461" s="36"/>
    </row>
    <row r="462" spans="13:15" x14ac:dyDescent="0.4">
      <c r="M462" s="36"/>
      <c r="N462" s="36"/>
      <c r="O462" s="36"/>
    </row>
    <row r="463" spans="13:15" x14ac:dyDescent="0.4">
      <c r="M463" s="36"/>
      <c r="N463" s="36"/>
      <c r="O463" s="36"/>
    </row>
    <row r="464" spans="13:15" x14ac:dyDescent="0.4">
      <c r="M464" s="36"/>
      <c r="N464" s="36"/>
      <c r="O464" s="36"/>
    </row>
    <row r="465" spans="13:15" x14ac:dyDescent="0.4">
      <c r="M465" s="36"/>
      <c r="N465" s="36"/>
      <c r="O465" s="36"/>
    </row>
    <row r="466" spans="13:15" x14ac:dyDescent="0.4">
      <c r="M466" s="36"/>
      <c r="N466" s="36"/>
      <c r="O466" s="36"/>
    </row>
    <row r="467" spans="13:15" x14ac:dyDescent="0.4">
      <c r="M467" s="36"/>
      <c r="N467" s="36"/>
      <c r="O467" s="36"/>
    </row>
    <row r="468" spans="13:15" x14ac:dyDescent="0.4">
      <c r="M468" s="36"/>
      <c r="N468" s="36"/>
      <c r="O468" s="36"/>
    </row>
    <row r="469" spans="13:15" x14ac:dyDescent="0.4">
      <c r="M469" s="36"/>
      <c r="N469" s="36"/>
      <c r="O469" s="36"/>
    </row>
    <row r="470" spans="13:15" x14ac:dyDescent="0.4">
      <c r="M470" s="36"/>
      <c r="N470" s="36"/>
      <c r="O470" s="36"/>
    </row>
    <row r="471" spans="13:15" x14ac:dyDescent="0.4">
      <c r="M471" s="36"/>
      <c r="N471" s="36"/>
      <c r="O471" s="36"/>
    </row>
    <row r="472" spans="13:15" x14ac:dyDescent="0.4">
      <c r="M472" s="36"/>
      <c r="N472" s="36"/>
      <c r="O472" s="36"/>
    </row>
    <row r="473" spans="13:15" x14ac:dyDescent="0.4">
      <c r="M473" s="36"/>
      <c r="N473" s="36"/>
      <c r="O473" s="36"/>
    </row>
    <row r="474" spans="13:15" x14ac:dyDescent="0.4">
      <c r="M474" s="36"/>
      <c r="N474" s="36"/>
      <c r="O474" s="36"/>
    </row>
    <row r="475" spans="13:15" x14ac:dyDescent="0.4">
      <c r="M475" s="36"/>
      <c r="N475" s="36"/>
      <c r="O475" s="36"/>
    </row>
    <row r="476" spans="13:15" x14ac:dyDescent="0.4">
      <c r="M476" s="36"/>
      <c r="N476" s="36"/>
      <c r="O476" s="36"/>
    </row>
    <row r="477" spans="13:15" x14ac:dyDescent="0.4">
      <c r="M477" s="36"/>
      <c r="N477" s="36"/>
      <c r="O477" s="36"/>
    </row>
    <row r="478" spans="13:15" x14ac:dyDescent="0.4">
      <c r="M478" s="36"/>
      <c r="N478" s="36"/>
      <c r="O478" s="36"/>
    </row>
    <row r="479" spans="13:15" x14ac:dyDescent="0.4">
      <c r="M479" s="36"/>
      <c r="N479" s="36"/>
      <c r="O479" s="36"/>
    </row>
    <row r="480" spans="13:15" x14ac:dyDescent="0.4">
      <c r="M480" s="36"/>
      <c r="N480" s="36"/>
      <c r="O480" s="36"/>
    </row>
    <row r="481" spans="13:15" x14ac:dyDescent="0.4">
      <c r="M481" s="36"/>
      <c r="N481" s="36"/>
      <c r="O481" s="36"/>
    </row>
    <row r="482" spans="13:15" x14ac:dyDescent="0.4">
      <c r="M482" s="36"/>
      <c r="N482" s="36"/>
      <c r="O482" s="36"/>
    </row>
    <row r="483" spans="13:15" x14ac:dyDescent="0.4">
      <c r="M483" s="36"/>
      <c r="N483" s="36"/>
      <c r="O483" s="36"/>
    </row>
    <row r="484" spans="13:15" x14ac:dyDescent="0.4">
      <c r="M484" s="36"/>
      <c r="N484" s="36"/>
      <c r="O484" s="36"/>
    </row>
    <row r="485" spans="13:15" x14ac:dyDescent="0.4">
      <c r="M485" s="36"/>
      <c r="N485" s="36"/>
      <c r="O485" s="36"/>
    </row>
    <row r="486" spans="13:15" x14ac:dyDescent="0.4">
      <c r="M486" s="36"/>
      <c r="N486" s="36"/>
      <c r="O486" s="36"/>
    </row>
    <row r="487" spans="13:15" x14ac:dyDescent="0.4">
      <c r="M487" s="36"/>
      <c r="N487" s="36"/>
      <c r="O487" s="36"/>
    </row>
    <row r="488" spans="13:15" x14ac:dyDescent="0.4">
      <c r="M488" s="36"/>
      <c r="N488" s="36"/>
      <c r="O488" s="36"/>
    </row>
    <row r="489" spans="13:15" x14ac:dyDescent="0.4">
      <c r="M489" s="36"/>
      <c r="N489" s="36"/>
      <c r="O489" s="36"/>
    </row>
    <row r="490" spans="13:15" x14ac:dyDescent="0.4">
      <c r="M490" s="36"/>
      <c r="N490" s="36"/>
      <c r="O490" s="36"/>
    </row>
    <row r="491" spans="13:15" x14ac:dyDescent="0.4">
      <c r="M491" s="36"/>
      <c r="N491" s="36"/>
      <c r="O491" s="36"/>
    </row>
    <row r="492" spans="13:15" x14ac:dyDescent="0.4">
      <c r="M492" s="36"/>
      <c r="N492" s="36"/>
      <c r="O492" s="36"/>
    </row>
    <row r="493" spans="13:15" x14ac:dyDescent="0.4">
      <c r="M493" s="36"/>
      <c r="N493" s="36"/>
      <c r="O493" s="36"/>
    </row>
    <row r="494" spans="13:15" x14ac:dyDescent="0.4">
      <c r="M494" s="36"/>
      <c r="N494" s="36"/>
      <c r="O494" s="36"/>
    </row>
    <row r="495" spans="13:15" x14ac:dyDescent="0.4">
      <c r="M495" s="36"/>
      <c r="N495" s="36"/>
      <c r="O495" s="36"/>
    </row>
    <row r="496" spans="13:15" x14ac:dyDescent="0.4">
      <c r="M496" s="36"/>
      <c r="N496" s="36"/>
      <c r="O496" s="36"/>
    </row>
    <row r="497" spans="13:15" x14ac:dyDescent="0.4">
      <c r="M497" s="36"/>
      <c r="N497" s="36"/>
      <c r="O497" s="36"/>
    </row>
    <row r="498" spans="13:15" x14ac:dyDescent="0.4">
      <c r="M498" s="36"/>
      <c r="N498" s="36"/>
      <c r="O498" s="36"/>
    </row>
    <row r="499" spans="13:15" x14ac:dyDescent="0.4">
      <c r="M499" s="36"/>
      <c r="N499" s="36"/>
      <c r="O499" s="36"/>
    </row>
    <row r="500" spans="13:15" x14ac:dyDescent="0.4">
      <c r="M500" s="36"/>
      <c r="N500" s="36"/>
      <c r="O500" s="36"/>
    </row>
    <row r="501" spans="13:15" x14ac:dyDescent="0.4">
      <c r="M501" s="36"/>
      <c r="N501" s="36"/>
      <c r="O501" s="36"/>
    </row>
    <row r="502" spans="13:15" x14ac:dyDescent="0.4">
      <c r="M502" s="36"/>
      <c r="N502" s="36"/>
      <c r="O502" s="36"/>
    </row>
    <row r="503" spans="13:15" x14ac:dyDescent="0.4">
      <c r="M503" s="36"/>
      <c r="N503" s="36"/>
      <c r="O503" s="36"/>
    </row>
    <row r="504" spans="13:15" x14ac:dyDescent="0.4">
      <c r="M504" s="36"/>
      <c r="N504" s="36"/>
      <c r="O504" s="36"/>
    </row>
    <row r="505" spans="13:15" x14ac:dyDescent="0.4">
      <c r="M505" s="36"/>
      <c r="N505" s="36"/>
      <c r="O505" s="36"/>
    </row>
    <row r="506" spans="13:15" x14ac:dyDescent="0.4">
      <c r="M506" s="36"/>
      <c r="N506" s="36"/>
      <c r="O506" s="36"/>
    </row>
    <row r="507" spans="13:15" x14ac:dyDescent="0.4">
      <c r="M507" s="36"/>
      <c r="N507" s="36"/>
      <c r="O507" s="36"/>
    </row>
    <row r="508" spans="13:15" x14ac:dyDescent="0.4">
      <c r="M508" s="36"/>
      <c r="N508" s="36"/>
      <c r="O508" s="36"/>
    </row>
    <row r="509" spans="13:15" x14ac:dyDescent="0.4">
      <c r="M509" s="36"/>
      <c r="N509" s="36"/>
      <c r="O509" s="36"/>
    </row>
    <row r="510" spans="13:15" x14ac:dyDescent="0.4">
      <c r="M510" s="36"/>
      <c r="N510" s="36"/>
      <c r="O510" s="36"/>
    </row>
    <row r="511" spans="13:15" x14ac:dyDescent="0.4">
      <c r="M511" s="36"/>
      <c r="N511" s="36"/>
      <c r="O511" s="36"/>
    </row>
    <row r="512" spans="13:15" x14ac:dyDescent="0.4">
      <c r="M512" s="36"/>
      <c r="N512" s="36"/>
      <c r="O512" s="36"/>
    </row>
    <row r="513" spans="13:15" x14ac:dyDescent="0.4">
      <c r="M513" s="36"/>
      <c r="N513" s="36"/>
      <c r="O513" s="36"/>
    </row>
    <row r="514" spans="13:15" x14ac:dyDescent="0.4">
      <c r="M514" s="36"/>
      <c r="N514" s="36"/>
      <c r="O514" s="36"/>
    </row>
    <row r="515" spans="13:15" x14ac:dyDescent="0.4">
      <c r="M515" s="36"/>
      <c r="N515" s="36"/>
      <c r="O515" s="36"/>
    </row>
    <row r="516" spans="13:15" x14ac:dyDescent="0.4">
      <c r="M516" s="36"/>
      <c r="N516" s="36"/>
      <c r="O516" s="36"/>
    </row>
    <row r="517" spans="13:15" x14ac:dyDescent="0.4">
      <c r="M517" s="36"/>
      <c r="N517" s="36"/>
      <c r="O517" s="36"/>
    </row>
    <row r="518" spans="13:15" x14ac:dyDescent="0.4">
      <c r="M518" s="36"/>
      <c r="N518" s="36"/>
      <c r="O518" s="36"/>
    </row>
    <row r="519" spans="13:15" x14ac:dyDescent="0.4">
      <c r="M519" s="36"/>
      <c r="N519" s="36"/>
      <c r="O519" s="36"/>
    </row>
    <row r="520" spans="13:15" x14ac:dyDescent="0.4">
      <c r="M520" s="36"/>
      <c r="N520" s="36"/>
      <c r="O520" s="36"/>
    </row>
    <row r="521" spans="13:15" x14ac:dyDescent="0.4">
      <c r="M521" s="36"/>
      <c r="N521" s="36"/>
      <c r="O521" s="36"/>
    </row>
    <row r="522" spans="13:15" x14ac:dyDescent="0.4">
      <c r="M522" s="36"/>
      <c r="N522" s="36"/>
      <c r="O522" s="36"/>
    </row>
    <row r="523" spans="13:15" x14ac:dyDescent="0.4">
      <c r="M523" s="36"/>
      <c r="N523" s="36"/>
      <c r="O523" s="36"/>
    </row>
    <row r="524" spans="13:15" x14ac:dyDescent="0.4">
      <c r="M524" s="36"/>
      <c r="N524" s="36"/>
      <c r="O524" s="36"/>
    </row>
    <row r="525" spans="13:15" x14ac:dyDescent="0.4">
      <c r="M525" s="36"/>
      <c r="N525" s="36"/>
      <c r="O525" s="36"/>
    </row>
    <row r="526" spans="13:15" x14ac:dyDescent="0.4">
      <c r="M526" s="36"/>
      <c r="N526" s="36"/>
      <c r="O526" s="36"/>
    </row>
    <row r="527" spans="13:15" x14ac:dyDescent="0.4">
      <c r="M527" s="36"/>
      <c r="N527" s="36"/>
      <c r="O527" s="36"/>
    </row>
    <row r="528" spans="13:15" x14ac:dyDescent="0.4">
      <c r="M528" s="36"/>
      <c r="N528" s="36"/>
      <c r="O528" s="36"/>
    </row>
    <row r="529" spans="13:15" x14ac:dyDescent="0.4">
      <c r="M529" s="36"/>
      <c r="N529" s="36"/>
      <c r="O529" s="36"/>
    </row>
    <row r="530" spans="13:15" x14ac:dyDescent="0.4">
      <c r="M530" s="36"/>
      <c r="N530" s="36"/>
      <c r="O530" s="36"/>
    </row>
    <row r="531" spans="13:15" x14ac:dyDescent="0.4">
      <c r="M531" s="36"/>
      <c r="N531" s="36"/>
      <c r="O531" s="36"/>
    </row>
    <row r="532" spans="13:15" x14ac:dyDescent="0.4">
      <c r="M532" s="36"/>
      <c r="N532" s="36"/>
      <c r="O532" s="36"/>
    </row>
    <row r="533" spans="13:15" x14ac:dyDescent="0.4">
      <c r="M533" s="36"/>
      <c r="N533" s="36"/>
      <c r="O533" s="36"/>
    </row>
    <row r="534" spans="13:15" x14ac:dyDescent="0.4">
      <c r="M534" s="36"/>
      <c r="N534" s="36"/>
      <c r="O534" s="36"/>
    </row>
    <row r="535" spans="13:15" x14ac:dyDescent="0.4">
      <c r="M535" s="36"/>
      <c r="N535" s="36"/>
      <c r="O535" s="36"/>
    </row>
    <row r="536" spans="13:15" x14ac:dyDescent="0.4">
      <c r="M536" s="36"/>
      <c r="N536" s="36"/>
      <c r="O536" s="36"/>
    </row>
    <row r="537" spans="13:15" x14ac:dyDescent="0.4">
      <c r="M537" s="36"/>
      <c r="N537" s="36"/>
      <c r="O537" s="36"/>
    </row>
    <row r="538" spans="13:15" x14ac:dyDescent="0.4">
      <c r="M538" s="36"/>
      <c r="N538" s="36"/>
      <c r="O538" s="36"/>
    </row>
    <row r="539" spans="13:15" x14ac:dyDescent="0.4">
      <c r="M539" s="36"/>
      <c r="N539" s="36"/>
      <c r="O539" s="36"/>
    </row>
    <row r="540" spans="13:15" x14ac:dyDescent="0.4">
      <c r="M540" s="36"/>
      <c r="N540" s="36"/>
      <c r="O540" s="36"/>
    </row>
    <row r="541" spans="13:15" x14ac:dyDescent="0.4">
      <c r="M541" s="36"/>
      <c r="N541" s="36"/>
      <c r="O541" s="36"/>
    </row>
    <row r="542" spans="13:15" x14ac:dyDescent="0.4">
      <c r="M542" s="36"/>
      <c r="N542" s="36"/>
      <c r="O542" s="36"/>
    </row>
    <row r="543" spans="13:15" x14ac:dyDescent="0.4">
      <c r="M543" s="36"/>
      <c r="N543" s="36"/>
      <c r="O543" s="36"/>
    </row>
    <row r="544" spans="13:15" x14ac:dyDescent="0.4">
      <c r="M544" s="36"/>
      <c r="N544" s="36"/>
      <c r="O544" s="36"/>
    </row>
    <row r="545" spans="13:15" x14ac:dyDescent="0.4">
      <c r="M545" s="36"/>
      <c r="N545" s="36"/>
      <c r="O545" s="36"/>
    </row>
    <row r="546" spans="13:15" x14ac:dyDescent="0.4">
      <c r="M546" s="36"/>
      <c r="N546" s="36"/>
      <c r="O546" s="36"/>
    </row>
    <row r="547" spans="13:15" x14ac:dyDescent="0.4">
      <c r="M547" s="36"/>
      <c r="N547" s="36"/>
      <c r="O547" s="36"/>
    </row>
    <row r="548" spans="13:15" x14ac:dyDescent="0.4">
      <c r="M548" s="36"/>
      <c r="N548" s="36"/>
      <c r="O548" s="36"/>
    </row>
    <row r="549" spans="13:15" x14ac:dyDescent="0.4">
      <c r="M549" s="36"/>
      <c r="N549" s="36"/>
      <c r="O549" s="36"/>
    </row>
    <row r="550" spans="13:15" x14ac:dyDescent="0.4">
      <c r="M550" s="36"/>
      <c r="N550" s="36"/>
      <c r="O550" s="36"/>
    </row>
    <row r="551" spans="13:15" x14ac:dyDescent="0.4">
      <c r="M551" s="36"/>
      <c r="N551" s="36"/>
      <c r="O551" s="36"/>
    </row>
    <row r="552" spans="13:15" x14ac:dyDescent="0.4">
      <c r="M552" s="36"/>
      <c r="N552" s="36"/>
      <c r="O552" s="36"/>
    </row>
    <row r="553" spans="13:15" x14ac:dyDescent="0.4">
      <c r="M553" s="36"/>
      <c r="N553" s="36"/>
      <c r="O553" s="36"/>
    </row>
    <row r="554" spans="13:15" x14ac:dyDescent="0.4">
      <c r="M554" s="36"/>
      <c r="N554" s="36"/>
      <c r="O554" s="36"/>
    </row>
    <row r="555" spans="13:15" x14ac:dyDescent="0.4">
      <c r="M555" s="36"/>
      <c r="N555" s="36"/>
      <c r="O555" s="36"/>
    </row>
    <row r="556" spans="13:15" x14ac:dyDescent="0.4">
      <c r="M556" s="36"/>
      <c r="N556" s="36"/>
      <c r="O556" s="36"/>
    </row>
    <row r="557" spans="13:15" x14ac:dyDescent="0.4">
      <c r="M557" s="36"/>
      <c r="N557" s="36"/>
      <c r="O557" s="36"/>
    </row>
    <row r="558" spans="13:15" x14ac:dyDescent="0.4">
      <c r="M558" s="36"/>
      <c r="N558" s="36"/>
      <c r="O558" s="36"/>
    </row>
    <row r="559" spans="13:15" x14ac:dyDescent="0.4">
      <c r="M559" s="36"/>
      <c r="N559" s="36"/>
      <c r="O559" s="36"/>
    </row>
    <row r="560" spans="13:15" x14ac:dyDescent="0.4">
      <c r="M560" s="36"/>
      <c r="N560" s="36"/>
      <c r="O560" s="36"/>
    </row>
    <row r="561" spans="13:15" x14ac:dyDescent="0.4">
      <c r="M561" s="36"/>
      <c r="N561" s="36"/>
      <c r="O561" s="36"/>
    </row>
    <row r="562" spans="13:15" x14ac:dyDescent="0.4">
      <c r="M562" s="36"/>
      <c r="N562" s="36"/>
      <c r="O562" s="36"/>
    </row>
    <row r="563" spans="13:15" x14ac:dyDescent="0.4">
      <c r="M563" s="36"/>
      <c r="N563" s="36"/>
      <c r="O563" s="36"/>
    </row>
    <row r="564" spans="13:15" x14ac:dyDescent="0.4">
      <c r="M564" s="36"/>
      <c r="N564" s="36"/>
      <c r="O564" s="36"/>
    </row>
    <row r="565" spans="13:15" x14ac:dyDescent="0.4">
      <c r="M565" s="36"/>
      <c r="N565" s="36"/>
      <c r="O565" s="36"/>
    </row>
    <row r="566" spans="13:15" x14ac:dyDescent="0.4">
      <c r="M566" s="36"/>
      <c r="N566" s="36"/>
      <c r="O566" s="36"/>
    </row>
    <row r="567" spans="13:15" x14ac:dyDescent="0.4">
      <c r="M567" s="36"/>
      <c r="N567" s="36"/>
      <c r="O567" s="36"/>
    </row>
    <row r="568" spans="13:15" x14ac:dyDescent="0.4">
      <c r="M568" s="36"/>
      <c r="N568" s="36"/>
      <c r="O568" s="36"/>
    </row>
    <row r="569" spans="13:15" x14ac:dyDescent="0.4">
      <c r="M569" s="36"/>
      <c r="N569" s="36"/>
      <c r="O569" s="36"/>
    </row>
    <row r="570" spans="13:15" x14ac:dyDescent="0.4">
      <c r="M570" s="36"/>
      <c r="N570" s="36"/>
      <c r="O570" s="36"/>
    </row>
    <row r="571" spans="13:15" x14ac:dyDescent="0.4">
      <c r="M571" s="36"/>
      <c r="N571" s="36"/>
      <c r="O571" s="36"/>
    </row>
    <row r="572" spans="13:15" x14ac:dyDescent="0.4">
      <c r="M572" s="36"/>
      <c r="N572" s="36"/>
      <c r="O572" s="36"/>
    </row>
    <row r="573" spans="13:15" x14ac:dyDescent="0.4">
      <c r="M573" s="36"/>
      <c r="N573" s="36"/>
      <c r="O573" s="36"/>
    </row>
    <row r="574" spans="13:15" x14ac:dyDescent="0.4">
      <c r="M574" s="36"/>
      <c r="N574" s="36"/>
      <c r="O574" s="36"/>
    </row>
    <row r="575" spans="13:15" x14ac:dyDescent="0.4">
      <c r="M575" s="36"/>
      <c r="N575" s="36"/>
      <c r="O575" s="36"/>
    </row>
    <row r="576" spans="13:15" x14ac:dyDescent="0.4">
      <c r="M576" s="36"/>
      <c r="N576" s="36"/>
      <c r="O576" s="36"/>
    </row>
    <row r="577" spans="13:15" x14ac:dyDescent="0.4">
      <c r="M577" s="36"/>
      <c r="N577" s="36"/>
      <c r="O577" s="36"/>
    </row>
    <row r="578" spans="13:15" x14ac:dyDescent="0.4">
      <c r="M578" s="36"/>
      <c r="N578" s="36"/>
      <c r="O578" s="36"/>
    </row>
    <row r="579" spans="13:15" x14ac:dyDescent="0.4">
      <c r="M579" s="36"/>
      <c r="N579" s="36"/>
      <c r="O579" s="36"/>
    </row>
    <row r="580" spans="13:15" x14ac:dyDescent="0.4">
      <c r="M580" s="36"/>
      <c r="N580" s="36"/>
      <c r="O580" s="36"/>
    </row>
    <row r="581" spans="13:15" x14ac:dyDescent="0.4">
      <c r="M581" s="36"/>
      <c r="N581" s="36"/>
      <c r="O581" s="36"/>
    </row>
    <row r="582" spans="13:15" x14ac:dyDescent="0.4">
      <c r="M582" s="36"/>
      <c r="N582" s="36"/>
      <c r="O582" s="36"/>
    </row>
    <row r="583" spans="13:15" x14ac:dyDescent="0.4">
      <c r="M583" s="36"/>
      <c r="N583" s="36"/>
      <c r="O583" s="36"/>
    </row>
    <row r="584" spans="13:15" x14ac:dyDescent="0.4">
      <c r="M584" s="36"/>
      <c r="N584" s="36"/>
      <c r="O584" s="36"/>
    </row>
    <row r="585" spans="13:15" x14ac:dyDescent="0.4">
      <c r="M585" s="36"/>
      <c r="N585" s="36"/>
      <c r="O585" s="36"/>
    </row>
    <row r="586" spans="13:15" x14ac:dyDescent="0.4">
      <c r="M586" s="36"/>
      <c r="N586" s="36"/>
      <c r="O586" s="36"/>
    </row>
    <row r="587" spans="13:15" x14ac:dyDescent="0.4">
      <c r="M587" s="36"/>
      <c r="N587" s="36"/>
      <c r="O587" s="36"/>
    </row>
    <row r="588" spans="13:15" x14ac:dyDescent="0.4">
      <c r="M588" s="36"/>
      <c r="N588" s="36"/>
      <c r="O588" s="36"/>
    </row>
    <row r="589" spans="13:15" x14ac:dyDescent="0.4">
      <c r="M589" s="36"/>
      <c r="N589" s="36"/>
      <c r="O589" s="36"/>
    </row>
    <row r="590" spans="13:15" x14ac:dyDescent="0.4">
      <c r="M590" s="36"/>
      <c r="N590" s="36"/>
      <c r="O590" s="36"/>
    </row>
    <row r="591" spans="13:15" x14ac:dyDescent="0.4">
      <c r="M591" s="36"/>
      <c r="N591" s="36"/>
      <c r="O591" s="36"/>
    </row>
    <row r="592" spans="13:15" x14ac:dyDescent="0.4">
      <c r="M592" s="36"/>
      <c r="N592" s="36"/>
      <c r="O592" s="36"/>
    </row>
    <row r="593" spans="13:15" x14ac:dyDescent="0.4">
      <c r="M593" s="36"/>
      <c r="N593" s="36"/>
      <c r="O593" s="36"/>
    </row>
    <row r="594" spans="13:15" x14ac:dyDescent="0.4">
      <c r="M594" s="36"/>
      <c r="N594" s="36"/>
      <c r="O594" s="36"/>
    </row>
    <row r="595" spans="13:15" x14ac:dyDescent="0.4">
      <c r="M595" s="36"/>
      <c r="N595" s="36"/>
      <c r="O595" s="36"/>
    </row>
    <row r="596" spans="13:15" x14ac:dyDescent="0.4">
      <c r="M596" s="36"/>
      <c r="N596" s="36"/>
      <c r="O596" s="36"/>
    </row>
    <row r="597" spans="13:15" x14ac:dyDescent="0.4">
      <c r="M597" s="36"/>
      <c r="N597" s="36"/>
      <c r="O597" s="36"/>
    </row>
    <row r="598" spans="13:15" x14ac:dyDescent="0.4">
      <c r="M598" s="36"/>
      <c r="N598" s="36"/>
      <c r="O598" s="36"/>
    </row>
    <row r="599" spans="13:15" x14ac:dyDescent="0.4">
      <c r="M599" s="36"/>
      <c r="N599" s="36"/>
      <c r="O599" s="36"/>
    </row>
    <row r="600" spans="13:15" x14ac:dyDescent="0.4">
      <c r="M600" s="36"/>
      <c r="N600" s="36"/>
      <c r="O600" s="36"/>
    </row>
    <row r="601" spans="13:15" x14ac:dyDescent="0.4">
      <c r="M601" s="36"/>
      <c r="N601" s="36"/>
      <c r="O601" s="36"/>
    </row>
    <row r="602" spans="13:15" x14ac:dyDescent="0.4">
      <c r="M602" s="36"/>
      <c r="N602" s="36"/>
      <c r="O602" s="36"/>
    </row>
    <row r="603" spans="13:15" x14ac:dyDescent="0.4">
      <c r="M603" s="36"/>
      <c r="N603" s="36"/>
      <c r="O603" s="36"/>
    </row>
    <row r="604" spans="13:15" x14ac:dyDescent="0.4">
      <c r="M604" s="36"/>
      <c r="N604" s="36"/>
      <c r="O604" s="36"/>
    </row>
    <row r="605" spans="13:15" x14ac:dyDescent="0.4">
      <c r="M605" s="36"/>
      <c r="N605" s="36"/>
      <c r="O605" s="36"/>
    </row>
    <row r="606" spans="13:15" x14ac:dyDescent="0.4">
      <c r="M606" s="36"/>
      <c r="N606" s="36"/>
      <c r="O606" s="36"/>
    </row>
    <row r="607" spans="13:15" x14ac:dyDescent="0.4">
      <c r="M607" s="36"/>
      <c r="N607" s="36"/>
      <c r="O607" s="36"/>
    </row>
    <row r="608" spans="13:15" x14ac:dyDescent="0.4">
      <c r="M608" s="36"/>
      <c r="N608" s="36"/>
      <c r="O608" s="36"/>
    </row>
    <row r="609" spans="13:15" x14ac:dyDescent="0.4">
      <c r="M609" s="36"/>
      <c r="N609" s="36"/>
      <c r="O609" s="36"/>
    </row>
    <row r="610" spans="13:15" x14ac:dyDescent="0.4">
      <c r="M610" s="36"/>
      <c r="N610" s="36"/>
      <c r="O610" s="36"/>
    </row>
    <row r="611" spans="13:15" x14ac:dyDescent="0.4">
      <c r="M611" s="36"/>
      <c r="N611" s="36"/>
      <c r="O611" s="36"/>
    </row>
    <row r="612" spans="13:15" x14ac:dyDescent="0.4">
      <c r="M612" s="36"/>
      <c r="N612" s="36"/>
      <c r="O612" s="36"/>
    </row>
    <row r="613" spans="13:15" x14ac:dyDescent="0.4">
      <c r="M613" s="36"/>
      <c r="N613" s="36"/>
      <c r="O613" s="36"/>
    </row>
    <row r="614" spans="13:15" x14ac:dyDescent="0.4">
      <c r="M614" s="36"/>
      <c r="N614" s="36"/>
      <c r="O614" s="36"/>
    </row>
    <row r="615" spans="13:15" x14ac:dyDescent="0.4">
      <c r="M615" s="36"/>
      <c r="N615" s="36"/>
      <c r="O615" s="36"/>
    </row>
    <row r="616" spans="13:15" x14ac:dyDescent="0.4">
      <c r="M616" s="36"/>
      <c r="N616" s="36"/>
      <c r="O616" s="36"/>
    </row>
    <row r="617" spans="13:15" x14ac:dyDescent="0.4">
      <c r="M617" s="36"/>
      <c r="N617" s="36"/>
      <c r="O617" s="36"/>
    </row>
    <row r="618" spans="13:15" x14ac:dyDescent="0.4">
      <c r="M618" s="36"/>
      <c r="N618" s="36"/>
      <c r="O618" s="36"/>
    </row>
    <row r="619" spans="13:15" x14ac:dyDescent="0.4">
      <c r="M619" s="36"/>
      <c r="N619" s="36"/>
      <c r="O619" s="36"/>
    </row>
    <row r="620" spans="13:15" x14ac:dyDescent="0.4">
      <c r="M620" s="36"/>
      <c r="N620" s="36"/>
      <c r="O620" s="36"/>
    </row>
    <row r="621" spans="13:15" x14ac:dyDescent="0.4">
      <c r="M621" s="36"/>
      <c r="N621" s="36"/>
      <c r="O621" s="36"/>
    </row>
    <row r="622" spans="13:15" x14ac:dyDescent="0.4">
      <c r="M622" s="36"/>
      <c r="N622" s="36"/>
      <c r="O622" s="36"/>
    </row>
    <row r="623" spans="13:15" x14ac:dyDescent="0.4">
      <c r="M623" s="36"/>
      <c r="N623" s="36"/>
      <c r="O623" s="36"/>
    </row>
    <row r="624" spans="13:15" x14ac:dyDescent="0.4">
      <c r="M624" s="36"/>
      <c r="N624" s="36"/>
      <c r="O624" s="36"/>
    </row>
    <row r="625" spans="13:15" x14ac:dyDescent="0.4">
      <c r="M625" s="36"/>
      <c r="N625" s="36"/>
      <c r="O625" s="36"/>
    </row>
    <row r="626" spans="13:15" x14ac:dyDescent="0.4">
      <c r="M626" s="36"/>
      <c r="N626" s="36"/>
      <c r="O626" s="36"/>
    </row>
    <row r="627" spans="13:15" x14ac:dyDescent="0.4">
      <c r="M627" s="36"/>
      <c r="N627" s="36"/>
      <c r="O627" s="36"/>
    </row>
    <row r="628" spans="13:15" x14ac:dyDescent="0.4">
      <c r="M628" s="36"/>
      <c r="N628" s="36"/>
      <c r="O628" s="36"/>
    </row>
    <row r="629" spans="13:15" x14ac:dyDescent="0.4">
      <c r="M629" s="36"/>
      <c r="N629" s="36"/>
      <c r="O629" s="36"/>
    </row>
    <row r="630" spans="13:15" x14ac:dyDescent="0.4">
      <c r="M630" s="36"/>
      <c r="N630" s="36"/>
      <c r="O630" s="36"/>
    </row>
    <row r="631" spans="13:15" x14ac:dyDescent="0.4">
      <c r="M631" s="36"/>
      <c r="N631" s="36"/>
      <c r="O631" s="36"/>
    </row>
    <row r="632" spans="13:15" x14ac:dyDescent="0.4">
      <c r="M632" s="36"/>
      <c r="N632" s="36"/>
      <c r="O632" s="36"/>
    </row>
    <row r="633" spans="13:15" x14ac:dyDescent="0.4">
      <c r="M633" s="36"/>
      <c r="N633" s="36"/>
      <c r="O633" s="36"/>
    </row>
    <row r="634" spans="13:15" x14ac:dyDescent="0.4">
      <c r="M634" s="36"/>
      <c r="N634" s="36"/>
      <c r="O634" s="36"/>
    </row>
    <row r="635" spans="13:15" x14ac:dyDescent="0.4">
      <c r="M635" s="36"/>
      <c r="N635" s="36"/>
      <c r="O635" s="36"/>
    </row>
    <row r="636" spans="13:15" x14ac:dyDescent="0.4">
      <c r="M636" s="36"/>
      <c r="N636" s="36"/>
      <c r="O636" s="36"/>
    </row>
    <row r="637" spans="13:15" x14ac:dyDescent="0.4">
      <c r="M637" s="36"/>
      <c r="N637" s="36"/>
      <c r="O637" s="36"/>
    </row>
    <row r="638" spans="13:15" x14ac:dyDescent="0.4">
      <c r="M638" s="36"/>
      <c r="N638" s="36"/>
      <c r="O638" s="36"/>
    </row>
    <row r="639" spans="13:15" x14ac:dyDescent="0.4">
      <c r="M639" s="36"/>
      <c r="N639" s="36"/>
      <c r="O639" s="36"/>
    </row>
    <row r="640" spans="13:15" x14ac:dyDescent="0.4">
      <c r="M640" s="36"/>
      <c r="N640" s="36"/>
      <c r="O640" s="36"/>
    </row>
    <row r="641" spans="13:15" x14ac:dyDescent="0.4">
      <c r="M641" s="36"/>
      <c r="N641" s="36"/>
      <c r="O641" s="36"/>
    </row>
    <row r="642" spans="13:15" x14ac:dyDescent="0.4">
      <c r="M642" s="36"/>
      <c r="N642" s="36"/>
      <c r="O642" s="36"/>
    </row>
    <row r="643" spans="13:15" x14ac:dyDescent="0.4">
      <c r="M643" s="36"/>
      <c r="N643" s="36"/>
      <c r="O643" s="36"/>
    </row>
    <row r="644" spans="13:15" x14ac:dyDescent="0.4">
      <c r="M644" s="36"/>
      <c r="N644" s="36"/>
      <c r="O644" s="36"/>
    </row>
    <row r="645" spans="13:15" x14ac:dyDescent="0.4">
      <c r="M645" s="36"/>
      <c r="N645" s="36"/>
      <c r="O645" s="36"/>
    </row>
    <row r="646" spans="13:15" x14ac:dyDescent="0.4">
      <c r="M646" s="36"/>
      <c r="N646" s="36"/>
      <c r="O646" s="36"/>
    </row>
    <row r="647" spans="13:15" x14ac:dyDescent="0.4">
      <c r="M647" s="36"/>
      <c r="N647" s="36"/>
      <c r="O647" s="36"/>
    </row>
    <row r="648" spans="13:15" x14ac:dyDescent="0.4">
      <c r="M648" s="36"/>
      <c r="N648" s="36"/>
      <c r="O648" s="36"/>
    </row>
    <row r="649" spans="13:15" x14ac:dyDescent="0.4">
      <c r="M649" s="36"/>
      <c r="N649" s="36"/>
      <c r="O649" s="36"/>
    </row>
    <row r="650" spans="13:15" x14ac:dyDescent="0.4">
      <c r="M650" s="36"/>
      <c r="N650" s="36"/>
      <c r="O650" s="36"/>
    </row>
    <row r="651" spans="13:15" x14ac:dyDescent="0.4">
      <c r="M651" s="36"/>
      <c r="N651" s="36"/>
      <c r="O651" s="36"/>
    </row>
    <row r="652" spans="13:15" x14ac:dyDescent="0.4">
      <c r="M652" s="36"/>
      <c r="N652" s="36"/>
      <c r="O652" s="36"/>
    </row>
    <row r="653" spans="13:15" x14ac:dyDescent="0.4">
      <c r="M653" s="36"/>
      <c r="N653" s="36"/>
      <c r="O653" s="36"/>
    </row>
    <row r="654" spans="13:15" x14ac:dyDescent="0.4">
      <c r="M654" s="36"/>
      <c r="N654" s="36"/>
      <c r="O654" s="36"/>
    </row>
    <row r="655" spans="13:15" x14ac:dyDescent="0.4">
      <c r="M655" s="36"/>
      <c r="N655" s="36"/>
      <c r="O655" s="36"/>
    </row>
    <row r="656" spans="13:15" x14ac:dyDescent="0.4">
      <c r="M656" s="36"/>
      <c r="N656" s="36"/>
      <c r="O656" s="36"/>
    </row>
    <row r="657" spans="13:15" x14ac:dyDescent="0.4">
      <c r="M657" s="36"/>
      <c r="N657" s="36"/>
      <c r="O657" s="36"/>
    </row>
    <row r="658" spans="13:15" x14ac:dyDescent="0.4">
      <c r="M658" s="36"/>
      <c r="N658" s="36"/>
      <c r="O658" s="36"/>
    </row>
    <row r="659" spans="13:15" x14ac:dyDescent="0.4">
      <c r="M659" s="36"/>
      <c r="N659" s="36"/>
      <c r="O659" s="36"/>
    </row>
    <row r="660" spans="13:15" x14ac:dyDescent="0.4">
      <c r="M660" s="36"/>
      <c r="N660" s="36"/>
      <c r="O660" s="36"/>
    </row>
    <row r="661" spans="13:15" x14ac:dyDescent="0.4">
      <c r="M661" s="36"/>
      <c r="N661" s="36"/>
      <c r="O661" s="36"/>
    </row>
    <row r="662" spans="13:15" x14ac:dyDescent="0.4">
      <c r="M662" s="36"/>
      <c r="N662" s="36"/>
      <c r="O662" s="36"/>
    </row>
    <row r="663" spans="13:15" x14ac:dyDescent="0.4">
      <c r="M663" s="36"/>
      <c r="N663" s="36"/>
      <c r="O663" s="36"/>
    </row>
    <row r="664" spans="13:15" x14ac:dyDescent="0.4">
      <c r="M664" s="36"/>
      <c r="N664" s="36"/>
      <c r="O664" s="36"/>
    </row>
    <row r="665" spans="13:15" x14ac:dyDescent="0.4">
      <c r="M665" s="36"/>
      <c r="N665" s="36"/>
      <c r="O665" s="36"/>
    </row>
    <row r="666" spans="13:15" x14ac:dyDescent="0.4">
      <c r="M666" s="36"/>
      <c r="N666" s="36"/>
      <c r="O666" s="36"/>
    </row>
    <row r="667" spans="13:15" x14ac:dyDescent="0.4">
      <c r="M667" s="36"/>
      <c r="N667" s="36"/>
      <c r="O667" s="36"/>
    </row>
    <row r="668" spans="13:15" x14ac:dyDescent="0.4">
      <c r="M668" s="36"/>
      <c r="N668" s="36"/>
      <c r="O668" s="36"/>
    </row>
    <row r="669" spans="13:15" x14ac:dyDescent="0.4">
      <c r="M669" s="36"/>
      <c r="N669" s="36"/>
      <c r="O669" s="36"/>
    </row>
    <row r="670" spans="13:15" x14ac:dyDescent="0.4">
      <c r="M670" s="36"/>
      <c r="N670" s="36"/>
      <c r="O670" s="36"/>
    </row>
    <row r="671" spans="13:15" x14ac:dyDescent="0.4">
      <c r="M671" s="36"/>
      <c r="N671" s="36"/>
      <c r="O671" s="36"/>
    </row>
    <row r="672" spans="13:15" x14ac:dyDescent="0.4">
      <c r="M672" s="36"/>
      <c r="N672" s="36"/>
      <c r="O672" s="36"/>
    </row>
    <row r="673" spans="13:15" x14ac:dyDescent="0.4">
      <c r="M673" s="36"/>
      <c r="N673" s="36"/>
      <c r="O673" s="36"/>
    </row>
    <row r="674" spans="13:15" x14ac:dyDescent="0.4">
      <c r="M674" s="36"/>
      <c r="N674" s="36"/>
      <c r="O674" s="36"/>
    </row>
    <row r="675" spans="13:15" x14ac:dyDescent="0.4">
      <c r="M675" s="36"/>
      <c r="N675" s="36"/>
      <c r="O675" s="36"/>
    </row>
    <row r="676" spans="13:15" x14ac:dyDescent="0.4">
      <c r="M676" s="36"/>
      <c r="N676" s="36"/>
      <c r="O676" s="36"/>
    </row>
    <row r="677" spans="13:15" x14ac:dyDescent="0.4">
      <c r="M677" s="36"/>
      <c r="N677" s="36"/>
      <c r="O677" s="36"/>
    </row>
    <row r="678" spans="13:15" x14ac:dyDescent="0.4">
      <c r="M678" s="36"/>
      <c r="N678" s="36"/>
      <c r="O678" s="36"/>
    </row>
    <row r="679" spans="13:15" x14ac:dyDescent="0.4">
      <c r="M679" s="36"/>
      <c r="N679" s="36"/>
      <c r="O679" s="36"/>
    </row>
    <row r="680" spans="13:15" x14ac:dyDescent="0.4">
      <c r="M680" s="36"/>
      <c r="N680" s="36"/>
      <c r="O680" s="36"/>
    </row>
    <row r="681" spans="13:15" x14ac:dyDescent="0.4">
      <c r="M681" s="36"/>
      <c r="N681" s="36"/>
      <c r="O681" s="36"/>
    </row>
    <row r="682" spans="13:15" x14ac:dyDescent="0.4">
      <c r="M682" s="36"/>
      <c r="N682" s="36"/>
      <c r="O682" s="36"/>
    </row>
    <row r="683" spans="13:15" x14ac:dyDescent="0.4">
      <c r="M683" s="36"/>
      <c r="N683" s="36"/>
      <c r="O683" s="36"/>
    </row>
    <row r="684" spans="13:15" x14ac:dyDescent="0.4">
      <c r="M684" s="36"/>
      <c r="N684" s="36"/>
      <c r="O684" s="36"/>
    </row>
    <row r="685" spans="13:15" x14ac:dyDescent="0.4">
      <c r="M685" s="36"/>
      <c r="N685" s="36"/>
      <c r="O685" s="36"/>
    </row>
    <row r="686" spans="13:15" x14ac:dyDescent="0.4">
      <c r="M686" s="36"/>
      <c r="N686" s="36"/>
      <c r="O686" s="36"/>
    </row>
    <row r="687" spans="13:15" x14ac:dyDescent="0.4">
      <c r="M687" s="36"/>
      <c r="N687" s="36"/>
      <c r="O687" s="36"/>
    </row>
    <row r="688" spans="13:15" x14ac:dyDescent="0.4">
      <c r="M688" s="36"/>
      <c r="N688" s="36"/>
      <c r="O688" s="36"/>
    </row>
    <row r="689" spans="13:15" x14ac:dyDescent="0.4">
      <c r="M689" s="36"/>
      <c r="N689" s="36"/>
      <c r="O689" s="36"/>
    </row>
    <row r="690" spans="13:15" x14ac:dyDescent="0.4">
      <c r="M690" s="36"/>
      <c r="N690" s="36"/>
      <c r="O690" s="36"/>
    </row>
    <row r="691" spans="13:15" x14ac:dyDescent="0.4">
      <c r="M691" s="36"/>
      <c r="N691" s="36"/>
      <c r="O691" s="36"/>
    </row>
    <row r="692" spans="13:15" x14ac:dyDescent="0.4">
      <c r="M692" s="36"/>
      <c r="N692" s="36"/>
      <c r="O692" s="36"/>
    </row>
    <row r="693" spans="13:15" x14ac:dyDescent="0.4">
      <c r="M693" s="36"/>
      <c r="N693" s="36"/>
      <c r="O693" s="36"/>
    </row>
    <row r="694" spans="13:15" x14ac:dyDescent="0.4">
      <c r="M694" s="36"/>
      <c r="N694" s="36"/>
      <c r="O694" s="36"/>
    </row>
    <row r="695" spans="13:15" x14ac:dyDescent="0.4">
      <c r="M695" s="36"/>
      <c r="N695" s="36"/>
      <c r="O695" s="36"/>
    </row>
    <row r="696" spans="13:15" x14ac:dyDescent="0.4">
      <c r="M696" s="36"/>
      <c r="N696" s="36"/>
      <c r="O696" s="36"/>
    </row>
    <row r="697" spans="13:15" x14ac:dyDescent="0.4">
      <c r="M697" s="36"/>
      <c r="N697" s="36"/>
      <c r="O697" s="36"/>
    </row>
    <row r="698" spans="13:15" x14ac:dyDescent="0.4">
      <c r="M698" s="36"/>
      <c r="N698" s="36"/>
      <c r="O698" s="36"/>
    </row>
    <row r="699" spans="13:15" x14ac:dyDescent="0.4">
      <c r="M699" s="36"/>
      <c r="N699" s="36"/>
      <c r="O699" s="36"/>
    </row>
    <row r="700" spans="13:15" x14ac:dyDescent="0.4">
      <c r="M700" s="36"/>
      <c r="N700" s="36"/>
      <c r="O700" s="36"/>
    </row>
    <row r="701" spans="13:15" x14ac:dyDescent="0.4">
      <c r="M701" s="36"/>
      <c r="N701" s="36"/>
      <c r="O701" s="36"/>
    </row>
    <row r="702" spans="13:15" x14ac:dyDescent="0.4">
      <c r="M702" s="36"/>
      <c r="N702" s="36"/>
      <c r="O702" s="36"/>
    </row>
    <row r="703" spans="13:15" x14ac:dyDescent="0.4">
      <c r="M703" s="36"/>
      <c r="N703" s="36"/>
      <c r="O703" s="36"/>
    </row>
    <row r="704" spans="13:15" x14ac:dyDescent="0.4">
      <c r="M704" s="36"/>
      <c r="N704" s="36"/>
      <c r="O704" s="36"/>
    </row>
    <row r="705" spans="13:15" x14ac:dyDescent="0.4">
      <c r="M705" s="36"/>
      <c r="N705" s="36"/>
      <c r="O705" s="36"/>
    </row>
    <row r="706" spans="13:15" x14ac:dyDescent="0.4">
      <c r="M706" s="36"/>
      <c r="N706" s="36"/>
      <c r="O706" s="36"/>
    </row>
    <row r="707" spans="13:15" x14ac:dyDescent="0.4">
      <c r="M707" s="36"/>
      <c r="N707" s="36"/>
      <c r="O707" s="36"/>
    </row>
    <row r="708" spans="13:15" x14ac:dyDescent="0.4">
      <c r="M708" s="36"/>
      <c r="N708" s="36"/>
      <c r="O708" s="36"/>
    </row>
    <row r="709" spans="13:15" x14ac:dyDescent="0.4">
      <c r="M709" s="36"/>
      <c r="N709" s="36"/>
      <c r="O709" s="36"/>
    </row>
    <row r="710" spans="13:15" x14ac:dyDescent="0.4">
      <c r="M710" s="36"/>
      <c r="N710" s="36"/>
      <c r="O710" s="36"/>
    </row>
    <row r="711" spans="13:15" x14ac:dyDescent="0.4">
      <c r="M711" s="36"/>
      <c r="N711" s="36"/>
      <c r="O711" s="36"/>
    </row>
    <row r="712" spans="13:15" x14ac:dyDescent="0.4">
      <c r="M712" s="36"/>
      <c r="N712" s="36"/>
      <c r="O712" s="36"/>
    </row>
    <row r="713" spans="13:15" x14ac:dyDescent="0.4">
      <c r="M713" s="36"/>
      <c r="N713" s="36"/>
      <c r="O713" s="36"/>
    </row>
    <row r="714" spans="13:15" x14ac:dyDescent="0.4">
      <c r="M714" s="36"/>
      <c r="N714" s="36"/>
      <c r="O714" s="36"/>
    </row>
    <row r="715" spans="13:15" x14ac:dyDescent="0.4">
      <c r="M715" s="36"/>
      <c r="N715" s="36"/>
      <c r="O715" s="36"/>
    </row>
    <row r="716" spans="13:15" x14ac:dyDescent="0.4">
      <c r="M716" s="36"/>
      <c r="N716" s="36"/>
      <c r="O716" s="36"/>
    </row>
    <row r="717" spans="13:15" x14ac:dyDescent="0.4">
      <c r="M717" s="36"/>
      <c r="N717" s="36"/>
      <c r="O717" s="36"/>
    </row>
    <row r="718" spans="13:15" x14ac:dyDescent="0.4">
      <c r="M718" s="36"/>
      <c r="N718" s="36"/>
      <c r="O718" s="36"/>
    </row>
    <row r="719" spans="13:15" x14ac:dyDescent="0.4">
      <c r="M719" s="36"/>
      <c r="N719" s="36"/>
      <c r="O719" s="36"/>
    </row>
    <row r="720" spans="13:15" x14ac:dyDescent="0.4">
      <c r="M720" s="36"/>
      <c r="N720" s="36"/>
      <c r="O720" s="36"/>
    </row>
    <row r="721" spans="13:15" x14ac:dyDescent="0.4">
      <c r="M721" s="36"/>
      <c r="N721" s="36"/>
      <c r="O721" s="36"/>
    </row>
    <row r="722" spans="13:15" x14ac:dyDescent="0.4">
      <c r="M722" s="36"/>
      <c r="N722" s="36"/>
      <c r="O722" s="36"/>
    </row>
    <row r="723" spans="13:15" x14ac:dyDescent="0.4">
      <c r="M723" s="36"/>
      <c r="N723" s="36"/>
      <c r="O723" s="36"/>
    </row>
    <row r="724" spans="13:15" x14ac:dyDescent="0.4">
      <c r="M724" s="36"/>
      <c r="N724" s="36"/>
      <c r="O724" s="36"/>
    </row>
    <row r="725" spans="13:15" x14ac:dyDescent="0.4">
      <c r="M725" s="36"/>
      <c r="N725" s="36"/>
      <c r="O725" s="36"/>
    </row>
    <row r="726" spans="13:15" x14ac:dyDescent="0.4">
      <c r="M726" s="36"/>
      <c r="N726" s="36"/>
      <c r="O726" s="36"/>
    </row>
    <row r="727" spans="13:15" x14ac:dyDescent="0.4">
      <c r="M727" s="36"/>
      <c r="N727" s="36"/>
      <c r="O727" s="36"/>
    </row>
    <row r="728" spans="13:15" x14ac:dyDescent="0.4">
      <c r="M728" s="36"/>
      <c r="N728" s="36"/>
      <c r="O728" s="36"/>
    </row>
    <row r="729" spans="13:15" x14ac:dyDescent="0.4">
      <c r="M729" s="36"/>
      <c r="N729" s="36"/>
      <c r="O729" s="36"/>
    </row>
    <row r="730" spans="13:15" x14ac:dyDescent="0.4">
      <c r="M730" s="36"/>
      <c r="N730" s="36"/>
      <c r="O730" s="36"/>
    </row>
    <row r="731" spans="13:15" x14ac:dyDescent="0.4">
      <c r="M731" s="36"/>
      <c r="N731" s="36"/>
      <c r="O731" s="36"/>
    </row>
    <row r="732" spans="13:15" x14ac:dyDescent="0.4">
      <c r="M732" s="36"/>
      <c r="N732" s="36"/>
      <c r="O732" s="36"/>
    </row>
    <row r="733" spans="13:15" x14ac:dyDescent="0.4">
      <c r="M733" s="36"/>
      <c r="N733" s="36"/>
      <c r="O733" s="36"/>
    </row>
    <row r="734" spans="13:15" x14ac:dyDescent="0.4">
      <c r="M734" s="36"/>
      <c r="N734" s="36"/>
      <c r="O734" s="36"/>
    </row>
    <row r="735" spans="13:15" x14ac:dyDescent="0.4">
      <c r="M735" s="36"/>
      <c r="N735" s="36"/>
      <c r="O735" s="36"/>
    </row>
    <row r="736" spans="13:15" x14ac:dyDescent="0.4">
      <c r="M736" s="36"/>
      <c r="N736" s="36"/>
      <c r="O736" s="36"/>
    </row>
    <row r="737" spans="13:15" x14ac:dyDescent="0.4">
      <c r="M737" s="36"/>
      <c r="N737" s="36"/>
      <c r="O737" s="36"/>
    </row>
    <row r="738" spans="13:15" x14ac:dyDescent="0.4">
      <c r="M738" s="36"/>
      <c r="N738" s="36"/>
      <c r="O738" s="36"/>
    </row>
    <row r="739" spans="13:15" x14ac:dyDescent="0.4">
      <c r="M739" s="36"/>
      <c r="N739" s="36"/>
      <c r="O739" s="36"/>
    </row>
    <row r="740" spans="13:15" x14ac:dyDescent="0.4">
      <c r="M740" s="36"/>
      <c r="N740" s="36"/>
      <c r="O740" s="36"/>
    </row>
    <row r="741" spans="13:15" x14ac:dyDescent="0.4">
      <c r="M741" s="36"/>
      <c r="N741" s="36"/>
      <c r="O741" s="36"/>
    </row>
    <row r="742" spans="13:15" x14ac:dyDescent="0.4">
      <c r="M742" s="36"/>
      <c r="N742" s="36"/>
      <c r="O742" s="36"/>
    </row>
    <row r="743" spans="13:15" x14ac:dyDescent="0.4">
      <c r="M743" s="36"/>
      <c r="N743" s="36"/>
      <c r="O743" s="36"/>
    </row>
    <row r="744" spans="13:15" x14ac:dyDescent="0.4">
      <c r="M744" s="36"/>
      <c r="N744" s="36"/>
      <c r="O744" s="36"/>
    </row>
    <row r="745" spans="13:15" x14ac:dyDescent="0.4">
      <c r="M745" s="36"/>
      <c r="N745" s="36"/>
      <c r="O745" s="36"/>
    </row>
    <row r="746" spans="13:15" x14ac:dyDescent="0.4">
      <c r="M746" s="36"/>
      <c r="N746" s="36"/>
      <c r="O746" s="36"/>
    </row>
    <row r="747" spans="13:15" x14ac:dyDescent="0.4">
      <c r="M747" s="36"/>
      <c r="N747" s="36"/>
      <c r="O747" s="36"/>
    </row>
    <row r="748" spans="13:15" x14ac:dyDescent="0.4">
      <c r="M748" s="36"/>
      <c r="N748" s="36"/>
      <c r="O748" s="36"/>
    </row>
    <row r="749" spans="13:15" x14ac:dyDescent="0.4">
      <c r="M749" s="36"/>
      <c r="N749" s="36"/>
      <c r="O749" s="36"/>
    </row>
    <row r="750" spans="13:15" x14ac:dyDescent="0.4">
      <c r="M750" s="36"/>
      <c r="N750" s="36"/>
      <c r="O750" s="36"/>
    </row>
    <row r="751" spans="13:15" x14ac:dyDescent="0.4">
      <c r="M751" s="36"/>
      <c r="N751" s="36"/>
      <c r="O751" s="36"/>
    </row>
    <row r="752" spans="13:15" x14ac:dyDescent="0.4">
      <c r="M752" s="36"/>
      <c r="N752" s="36"/>
      <c r="O752" s="36"/>
    </row>
    <row r="753" spans="13:15" x14ac:dyDescent="0.4">
      <c r="M753" s="36"/>
      <c r="N753" s="36"/>
      <c r="O753" s="36"/>
    </row>
    <row r="754" spans="13:15" x14ac:dyDescent="0.4">
      <c r="M754" s="36"/>
      <c r="N754" s="36"/>
      <c r="O754" s="36"/>
    </row>
    <row r="755" spans="13:15" x14ac:dyDescent="0.4">
      <c r="M755" s="36"/>
      <c r="N755" s="36"/>
      <c r="O755" s="36"/>
    </row>
    <row r="756" spans="13:15" x14ac:dyDescent="0.4">
      <c r="M756" s="36"/>
      <c r="N756" s="36"/>
      <c r="O756" s="36"/>
    </row>
    <row r="757" spans="13:15" x14ac:dyDescent="0.4">
      <c r="M757" s="36"/>
      <c r="N757" s="36"/>
      <c r="O757" s="36"/>
    </row>
    <row r="758" spans="13:15" x14ac:dyDescent="0.4">
      <c r="M758" s="36"/>
      <c r="N758" s="36"/>
      <c r="O758" s="36"/>
    </row>
    <row r="759" spans="13:15" x14ac:dyDescent="0.4">
      <c r="M759" s="36"/>
      <c r="N759" s="36"/>
      <c r="O759" s="36"/>
    </row>
    <row r="760" spans="13:15" x14ac:dyDescent="0.4">
      <c r="M760" s="36"/>
      <c r="N760" s="36"/>
      <c r="O760" s="36"/>
    </row>
    <row r="761" spans="13:15" x14ac:dyDescent="0.4">
      <c r="M761" s="36"/>
      <c r="N761" s="36"/>
      <c r="O761" s="36"/>
    </row>
    <row r="762" spans="13:15" x14ac:dyDescent="0.4">
      <c r="M762" s="36"/>
      <c r="N762" s="36"/>
      <c r="O762" s="36"/>
    </row>
    <row r="763" spans="13:15" x14ac:dyDescent="0.4">
      <c r="M763" s="36"/>
      <c r="N763" s="36"/>
      <c r="O763" s="36"/>
    </row>
    <row r="764" spans="13:15" x14ac:dyDescent="0.4">
      <c r="M764" s="36"/>
      <c r="N764" s="36"/>
      <c r="O764" s="36"/>
    </row>
    <row r="765" spans="13:15" x14ac:dyDescent="0.4">
      <c r="M765" s="36"/>
      <c r="N765" s="36"/>
      <c r="O765" s="36"/>
    </row>
    <row r="766" spans="13:15" x14ac:dyDescent="0.4">
      <c r="M766" s="36"/>
      <c r="N766" s="36"/>
      <c r="O766" s="36"/>
    </row>
    <row r="767" spans="13:15" x14ac:dyDescent="0.4">
      <c r="M767" s="36"/>
      <c r="N767" s="36"/>
      <c r="O767" s="36"/>
    </row>
    <row r="768" spans="13:15" x14ac:dyDescent="0.4">
      <c r="M768" s="36"/>
      <c r="N768" s="36"/>
      <c r="O768" s="36"/>
    </row>
    <row r="769" spans="13:15" x14ac:dyDescent="0.4">
      <c r="M769" s="36"/>
      <c r="N769" s="36"/>
      <c r="O769" s="36"/>
    </row>
    <row r="770" spans="13:15" x14ac:dyDescent="0.4">
      <c r="M770" s="36"/>
      <c r="N770" s="36"/>
      <c r="O770" s="36"/>
    </row>
    <row r="771" spans="13:15" x14ac:dyDescent="0.4">
      <c r="M771" s="36"/>
      <c r="N771" s="36"/>
      <c r="O771" s="36"/>
    </row>
    <row r="772" spans="13:15" x14ac:dyDescent="0.4">
      <c r="M772" s="36"/>
      <c r="N772" s="36"/>
      <c r="O772" s="36"/>
    </row>
    <row r="773" spans="13:15" x14ac:dyDescent="0.4">
      <c r="M773" s="36"/>
      <c r="N773" s="36"/>
      <c r="O773" s="36"/>
    </row>
    <row r="774" spans="13:15" x14ac:dyDescent="0.4">
      <c r="M774" s="36"/>
      <c r="N774" s="36"/>
      <c r="O774" s="36"/>
    </row>
    <row r="775" spans="13:15" x14ac:dyDescent="0.4">
      <c r="M775" s="36"/>
      <c r="N775" s="36"/>
      <c r="O775" s="36"/>
    </row>
    <row r="776" spans="13:15" x14ac:dyDescent="0.4">
      <c r="M776" s="36"/>
      <c r="N776" s="36"/>
      <c r="O776" s="36"/>
    </row>
    <row r="777" spans="13:15" x14ac:dyDescent="0.4">
      <c r="M777" s="36"/>
      <c r="N777" s="36"/>
      <c r="O777" s="36"/>
    </row>
    <row r="778" spans="13:15" x14ac:dyDescent="0.4">
      <c r="M778" s="36"/>
      <c r="N778" s="36"/>
      <c r="O778" s="36"/>
    </row>
    <row r="779" spans="13:15" x14ac:dyDescent="0.4">
      <c r="M779" s="36"/>
      <c r="N779" s="36"/>
      <c r="O779" s="36"/>
    </row>
    <row r="780" spans="13:15" x14ac:dyDescent="0.4">
      <c r="M780" s="36"/>
      <c r="N780" s="36"/>
      <c r="O780" s="36"/>
    </row>
    <row r="781" spans="13:15" x14ac:dyDescent="0.4">
      <c r="M781" s="36"/>
      <c r="N781" s="36"/>
      <c r="O781" s="36"/>
    </row>
    <row r="782" spans="13:15" x14ac:dyDescent="0.4">
      <c r="M782" s="36"/>
      <c r="N782" s="36"/>
      <c r="O782" s="36"/>
    </row>
    <row r="783" spans="13:15" x14ac:dyDescent="0.4">
      <c r="M783" s="36"/>
      <c r="N783" s="36"/>
      <c r="O783" s="36"/>
    </row>
    <row r="784" spans="13:15" x14ac:dyDescent="0.4">
      <c r="M784" s="36"/>
      <c r="N784" s="36"/>
      <c r="O784" s="36"/>
    </row>
    <row r="785" spans="13:15" x14ac:dyDescent="0.4">
      <c r="M785" s="36"/>
      <c r="N785" s="36"/>
      <c r="O785" s="36"/>
    </row>
    <row r="786" spans="13:15" x14ac:dyDescent="0.4">
      <c r="M786" s="36"/>
      <c r="N786" s="36"/>
      <c r="O786" s="36"/>
    </row>
    <row r="787" spans="13:15" x14ac:dyDescent="0.4">
      <c r="M787" s="36"/>
      <c r="N787" s="36"/>
      <c r="O787" s="36"/>
    </row>
    <row r="788" spans="13:15" x14ac:dyDescent="0.4">
      <c r="M788" s="36"/>
      <c r="N788" s="36"/>
      <c r="O788" s="36"/>
    </row>
    <row r="789" spans="13:15" x14ac:dyDescent="0.4">
      <c r="M789" s="36"/>
      <c r="N789" s="36"/>
      <c r="O789" s="36"/>
    </row>
    <row r="790" spans="13:15" x14ac:dyDescent="0.4">
      <c r="M790" s="36"/>
      <c r="N790" s="36"/>
      <c r="O790" s="36"/>
    </row>
    <row r="791" spans="13:15" x14ac:dyDescent="0.4">
      <c r="M791" s="36"/>
      <c r="N791" s="36"/>
      <c r="O791" s="36"/>
    </row>
    <row r="792" spans="13:15" x14ac:dyDescent="0.4">
      <c r="M792" s="36"/>
      <c r="N792" s="36"/>
      <c r="O792" s="36"/>
    </row>
    <row r="793" spans="13:15" x14ac:dyDescent="0.4">
      <c r="M793" s="36"/>
      <c r="N793" s="36"/>
      <c r="O793" s="36"/>
    </row>
    <row r="794" spans="13:15" x14ac:dyDescent="0.4">
      <c r="M794" s="36"/>
      <c r="N794" s="36"/>
      <c r="O794" s="36"/>
    </row>
    <row r="795" spans="13:15" x14ac:dyDescent="0.4">
      <c r="M795" s="36"/>
      <c r="N795" s="36"/>
      <c r="O795" s="36"/>
    </row>
    <row r="796" spans="13:15" x14ac:dyDescent="0.4">
      <c r="M796" s="36"/>
      <c r="N796" s="36"/>
      <c r="O796" s="36"/>
    </row>
    <row r="797" spans="13:15" x14ac:dyDescent="0.4">
      <c r="M797" s="36"/>
      <c r="N797" s="36"/>
      <c r="O797" s="36"/>
    </row>
    <row r="798" spans="13:15" x14ac:dyDescent="0.4">
      <c r="M798" s="36"/>
      <c r="N798" s="36"/>
      <c r="O798" s="36"/>
    </row>
    <row r="799" spans="13:15" x14ac:dyDescent="0.4">
      <c r="M799" s="36"/>
      <c r="N799" s="36"/>
      <c r="O799" s="36"/>
    </row>
    <row r="800" spans="13:15" x14ac:dyDescent="0.4">
      <c r="M800" s="36"/>
      <c r="N800" s="36"/>
      <c r="O800" s="36"/>
    </row>
    <row r="801" spans="13:15" x14ac:dyDescent="0.4">
      <c r="M801" s="36"/>
      <c r="N801" s="36"/>
      <c r="O801" s="36"/>
    </row>
    <row r="802" spans="13:15" x14ac:dyDescent="0.4">
      <c r="M802" s="36"/>
      <c r="N802" s="36"/>
      <c r="O802" s="36"/>
    </row>
    <row r="803" spans="13:15" x14ac:dyDescent="0.4">
      <c r="M803" s="36"/>
      <c r="N803" s="36"/>
      <c r="O803" s="36"/>
    </row>
    <row r="804" spans="13:15" x14ac:dyDescent="0.4">
      <c r="M804" s="36"/>
      <c r="N804" s="36"/>
      <c r="O804" s="36"/>
    </row>
    <row r="805" spans="13:15" x14ac:dyDescent="0.4">
      <c r="M805" s="36"/>
      <c r="N805" s="36"/>
      <c r="O805" s="36"/>
    </row>
    <row r="806" spans="13:15" x14ac:dyDescent="0.4">
      <c r="M806" s="36"/>
      <c r="N806" s="36"/>
      <c r="O806" s="36"/>
    </row>
    <row r="807" spans="13:15" x14ac:dyDescent="0.4">
      <c r="M807" s="36"/>
      <c r="N807" s="36"/>
      <c r="O807" s="36"/>
    </row>
    <row r="808" spans="13:15" x14ac:dyDescent="0.4">
      <c r="M808" s="36"/>
      <c r="N808" s="36"/>
      <c r="O808" s="36"/>
    </row>
    <row r="809" spans="13:15" x14ac:dyDescent="0.4">
      <c r="M809" s="36"/>
      <c r="N809" s="36"/>
      <c r="O809" s="36"/>
    </row>
    <row r="810" spans="13:15" x14ac:dyDescent="0.4">
      <c r="M810" s="36"/>
      <c r="N810" s="36"/>
      <c r="O810" s="36"/>
    </row>
    <row r="811" spans="13:15" x14ac:dyDescent="0.4">
      <c r="M811" s="36"/>
      <c r="N811" s="36"/>
      <c r="O811" s="36"/>
    </row>
    <row r="812" spans="13:15" x14ac:dyDescent="0.4">
      <c r="M812" s="36"/>
      <c r="N812" s="36"/>
      <c r="O812" s="36"/>
    </row>
    <row r="813" spans="13:15" x14ac:dyDescent="0.4">
      <c r="M813" s="36"/>
      <c r="N813" s="36"/>
      <c r="O813" s="36"/>
    </row>
    <row r="814" spans="13:15" x14ac:dyDescent="0.4">
      <c r="M814" s="36"/>
      <c r="N814" s="36"/>
      <c r="O814" s="36"/>
    </row>
    <row r="815" spans="13:15" x14ac:dyDescent="0.4">
      <c r="M815" s="36"/>
      <c r="N815" s="36"/>
      <c r="O815" s="36"/>
    </row>
    <row r="816" spans="13:15" x14ac:dyDescent="0.4">
      <c r="M816" s="36"/>
      <c r="N816" s="36"/>
      <c r="O816" s="36"/>
    </row>
    <row r="817" spans="13:15" x14ac:dyDescent="0.4">
      <c r="M817" s="36"/>
      <c r="N817" s="36"/>
      <c r="O817" s="36"/>
    </row>
    <row r="818" spans="13:15" x14ac:dyDescent="0.4">
      <c r="M818" s="36"/>
      <c r="N818" s="36"/>
      <c r="O818" s="36"/>
    </row>
    <row r="819" spans="13:15" x14ac:dyDescent="0.4">
      <c r="M819" s="36"/>
      <c r="N819" s="36"/>
      <c r="O819" s="36"/>
    </row>
    <row r="820" spans="13:15" x14ac:dyDescent="0.4">
      <c r="M820" s="36"/>
      <c r="N820" s="36"/>
      <c r="O820" s="36"/>
    </row>
    <row r="821" spans="13:15" x14ac:dyDescent="0.4">
      <c r="M821" s="36"/>
      <c r="N821" s="36"/>
      <c r="O821" s="36"/>
    </row>
    <row r="822" spans="13:15" x14ac:dyDescent="0.4">
      <c r="M822" s="36"/>
      <c r="N822" s="36"/>
      <c r="O822" s="36"/>
    </row>
    <row r="823" spans="13:15" x14ac:dyDescent="0.4">
      <c r="M823" s="36"/>
      <c r="N823" s="36"/>
      <c r="O823" s="36"/>
    </row>
    <row r="824" spans="13:15" x14ac:dyDescent="0.4">
      <c r="M824" s="36"/>
      <c r="N824" s="36"/>
      <c r="O824" s="36"/>
    </row>
    <row r="825" spans="13:15" x14ac:dyDescent="0.4">
      <c r="M825" s="36"/>
      <c r="N825" s="36"/>
      <c r="O825" s="36"/>
    </row>
    <row r="826" spans="13:15" x14ac:dyDescent="0.4">
      <c r="M826" s="36"/>
      <c r="N826" s="36"/>
      <c r="O826" s="36"/>
    </row>
    <row r="827" spans="13:15" x14ac:dyDescent="0.4">
      <c r="M827" s="36"/>
      <c r="N827" s="36"/>
      <c r="O827" s="36"/>
    </row>
    <row r="828" spans="13:15" x14ac:dyDescent="0.4">
      <c r="M828" s="36"/>
      <c r="N828" s="36"/>
      <c r="O828" s="36"/>
    </row>
    <row r="829" spans="13:15" x14ac:dyDescent="0.4">
      <c r="M829" s="36"/>
      <c r="N829" s="36"/>
      <c r="O829" s="36"/>
    </row>
    <row r="830" spans="13:15" x14ac:dyDescent="0.4">
      <c r="M830" s="36"/>
      <c r="N830" s="36"/>
      <c r="O830" s="36"/>
    </row>
    <row r="831" spans="13:15" x14ac:dyDescent="0.4">
      <c r="M831" s="36"/>
      <c r="N831" s="36"/>
      <c r="O831" s="36"/>
    </row>
    <row r="832" spans="13:15" x14ac:dyDescent="0.4">
      <c r="M832" s="36"/>
      <c r="N832" s="36"/>
      <c r="O832" s="36"/>
    </row>
    <row r="833" spans="13:15" x14ac:dyDescent="0.4">
      <c r="M833" s="36"/>
      <c r="N833" s="36"/>
      <c r="O833" s="36"/>
    </row>
    <row r="834" spans="13:15" x14ac:dyDescent="0.4">
      <c r="M834" s="36"/>
      <c r="N834" s="36"/>
      <c r="O834" s="36"/>
    </row>
    <row r="835" spans="13:15" x14ac:dyDescent="0.4">
      <c r="M835" s="36"/>
      <c r="N835" s="36"/>
      <c r="O835" s="36"/>
    </row>
    <row r="836" spans="13:15" x14ac:dyDescent="0.4">
      <c r="M836" s="36"/>
      <c r="N836" s="36"/>
      <c r="O836" s="36"/>
    </row>
    <row r="837" spans="13:15" x14ac:dyDescent="0.4">
      <c r="M837" s="36"/>
      <c r="N837" s="36"/>
      <c r="O837" s="36"/>
    </row>
    <row r="838" spans="13:15" x14ac:dyDescent="0.4">
      <c r="M838" s="36"/>
      <c r="N838" s="36"/>
      <c r="O838" s="36"/>
    </row>
    <row r="839" spans="13:15" x14ac:dyDescent="0.4">
      <c r="M839" s="36"/>
      <c r="N839" s="36"/>
      <c r="O839" s="36"/>
    </row>
    <row r="840" spans="13:15" x14ac:dyDescent="0.4">
      <c r="M840" s="36"/>
      <c r="N840" s="36"/>
      <c r="O840" s="36"/>
    </row>
    <row r="841" spans="13:15" x14ac:dyDescent="0.4">
      <c r="M841" s="36"/>
      <c r="N841" s="36"/>
      <c r="O841" s="36"/>
    </row>
    <row r="842" spans="13:15" x14ac:dyDescent="0.4">
      <c r="M842" s="36"/>
      <c r="N842" s="36"/>
      <c r="O842" s="36"/>
    </row>
    <row r="843" spans="13:15" x14ac:dyDescent="0.4">
      <c r="M843" s="36"/>
      <c r="N843" s="36"/>
      <c r="O843" s="36"/>
    </row>
    <row r="844" spans="13:15" x14ac:dyDescent="0.4">
      <c r="M844" s="36"/>
      <c r="N844" s="36"/>
      <c r="O844" s="36"/>
    </row>
    <row r="845" spans="13:15" x14ac:dyDescent="0.4">
      <c r="M845" s="36"/>
      <c r="N845" s="36"/>
      <c r="O845" s="36"/>
    </row>
    <row r="846" spans="13:15" x14ac:dyDescent="0.4">
      <c r="M846" s="36"/>
      <c r="N846" s="36"/>
      <c r="O846" s="36"/>
    </row>
    <row r="847" spans="13:15" x14ac:dyDescent="0.4">
      <c r="M847" s="36"/>
      <c r="N847" s="36"/>
      <c r="O847" s="36"/>
    </row>
    <row r="848" spans="13:15" x14ac:dyDescent="0.4">
      <c r="M848" s="36"/>
      <c r="N848" s="36"/>
      <c r="O848" s="36"/>
    </row>
    <row r="849" spans="13:15" x14ac:dyDescent="0.4">
      <c r="M849" s="36"/>
      <c r="N849" s="36"/>
      <c r="O849" s="36"/>
    </row>
    <row r="850" spans="13:15" x14ac:dyDescent="0.4">
      <c r="M850" s="36"/>
      <c r="N850" s="36"/>
      <c r="O850" s="36"/>
    </row>
    <row r="851" spans="13:15" x14ac:dyDescent="0.4">
      <c r="M851" s="36"/>
      <c r="N851" s="36"/>
      <c r="O851" s="36"/>
    </row>
    <row r="852" spans="13:15" x14ac:dyDescent="0.4">
      <c r="M852" s="36"/>
      <c r="N852" s="36"/>
      <c r="O852" s="36"/>
    </row>
    <row r="853" spans="13:15" x14ac:dyDescent="0.4">
      <c r="M853" s="36"/>
      <c r="N853" s="36"/>
      <c r="O853" s="36"/>
    </row>
    <row r="854" spans="13:15" x14ac:dyDescent="0.4">
      <c r="M854" s="36"/>
      <c r="N854" s="36"/>
      <c r="O854" s="36"/>
    </row>
    <row r="855" spans="13:15" x14ac:dyDescent="0.4">
      <c r="M855" s="36"/>
      <c r="N855" s="36"/>
      <c r="O855" s="36"/>
    </row>
    <row r="856" spans="13:15" x14ac:dyDescent="0.4">
      <c r="M856" s="36"/>
      <c r="N856" s="36"/>
      <c r="O856" s="36"/>
    </row>
    <row r="857" spans="13:15" x14ac:dyDescent="0.4">
      <c r="M857" s="36"/>
      <c r="N857" s="36"/>
      <c r="O857" s="36"/>
    </row>
    <row r="858" spans="13:15" x14ac:dyDescent="0.4">
      <c r="M858" s="36"/>
      <c r="N858" s="36"/>
      <c r="O858" s="36"/>
    </row>
    <row r="859" spans="13:15" x14ac:dyDescent="0.4">
      <c r="M859" s="36"/>
      <c r="N859" s="36"/>
      <c r="O859" s="36"/>
    </row>
    <row r="860" spans="13:15" x14ac:dyDescent="0.4">
      <c r="M860" s="36"/>
      <c r="N860" s="36"/>
      <c r="O860" s="36"/>
    </row>
    <row r="861" spans="13:15" x14ac:dyDescent="0.4">
      <c r="M861" s="36"/>
      <c r="N861" s="36"/>
      <c r="O861" s="36"/>
    </row>
    <row r="862" spans="13:15" x14ac:dyDescent="0.4">
      <c r="M862" s="36"/>
      <c r="N862" s="36"/>
      <c r="O862" s="36"/>
    </row>
    <row r="863" spans="13:15" x14ac:dyDescent="0.4">
      <c r="M863" s="36"/>
      <c r="N863" s="36"/>
      <c r="O863" s="36"/>
    </row>
    <row r="864" spans="13:15" x14ac:dyDescent="0.4">
      <c r="M864" s="36"/>
      <c r="N864" s="36"/>
      <c r="O864" s="36"/>
    </row>
    <row r="865" spans="13:15" x14ac:dyDescent="0.4">
      <c r="M865" s="36"/>
      <c r="N865" s="36"/>
      <c r="O865" s="36"/>
    </row>
    <row r="866" spans="13:15" x14ac:dyDescent="0.4">
      <c r="M866" s="36"/>
      <c r="N866" s="36"/>
      <c r="O866" s="36"/>
    </row>
    <row r="867" spans="13:15" x14ac:dyDescent="0.4">
      <c r="M867" s="36"/>
      <c r="N867" s="36"/>
      <c r="O867" s="36"/>
    </row>
    <row r="868" spans="13:15" x14ac:dyDescent="0.4">
      <c r="M868" s="36"/>
      <c r="N868" s="36"/>
      <c r="O868" s="36"/>
    </row>
    <row r="869" spans="13:15" x14ac:dyDescent="0.4">
      <c r="M869" s="36"/>
      <c r="N869" s="36"/>
      <c r="O869" s="36"/>
    </row>
    <row r="870" spans="13:15" x14ac:dyDescent="0.4">
      <c r="M870" s="36"/>
      <c r="N870" s="36"/>
      <c r="O870" s="36"/>
    </row>
    <row r="871" spans="13:15" x14ac:dyDescent="0.4">
      <c r="M871" s="36"/>
      <c r="N871" s="36"/>
      <c r="O871" s="36"/>
    </row>
    <row r="872" spans="13:15" x14ac:dyDescent="0.4">
      <c r="M872" s="36"/>
      <c r="N872" s="36"/>
      <c r="O872" s="36"/>
    </row>
    <row r="873" spans="13:15" x14ac:dyDescent="0.4">
      <c r="M873" s="36"/>
      <c r="N873" s="36"/>
      <c r="O873" s="36"/>
    </row>
    <row r="874" spans="13:15" x14ac:dyDescent="0.4">
      <c r="M874" s="36"/>
      <c r="N874" s="36"/>
      <c r="O874" s="36"/>
    </row>
    <row r="875" spans="13:15" x14ac:dyDescent="0.4">
      <c r="M875" s="36"/>
      <c r="N875" s="36"/>
      <c r="O875" s="36"/>
    </row>
    <row r="876" spans="13:15" x14ac:dyDescent="0.4">
      <c r="M876" s="36"/>
      <c r="N876" s="36"/>
      <c r="O876" s="36"/>
    </row>
    <row r="877" spans="13:15" x14ac:dyDescent="0.4">
      <c r="M877" s="36"/>
      <c r="N877" s="36"/>
      <c r="O877" s="36"/>
    </row>
    <row r="878" spans="13:15" x14ac:dyDescent="0.4">
      <c r="M878" s="36"/>
      <c r="N878" s="36"/>
      <c r="O878" s="36"/>
    </row>
    <row r="879" spans="13:15" x14ac:dyDescent="0.4">
      <c r="M879" s="36"/>
      <c r="N879" s="36"/>
      <c r="O879" s="36"/>
    </row>
    <row r="880" spans="13:15" x14ac:dyDescent="0.4">
      <c r="M880" s="36"/>
      <c r="N880" s="36"/>
      <c r="O880" s="36"/>
    </row>
    <row r="881" spans="13:15" x14ac:dyDescent="0.4">
      <c r="M881" s="36"/>
      <c r="N881" s="36"/>
      <c r="O881" s="36"/>
    </row>
    <row r="882" spans="13:15" x14ac:dyDescent="0.4">
      <c r="M882" s="36"/>
      <c r="N882" s="36"/>
      <c r="O882" s="36"/>
    </row>
    <row r="883" spans="13:15" x14ac:dyDescent="0.4">
      <c r="M883" s="36"/>
      <c r="N883" s="36"/>
      <c r="O883" s="36"/>
    </row>
    <row r="884" spans="13:15" x14ac:dyDescent="0.4">
      <c r="M884" s="36"/>
      <c r="N884" s="36"/>
      <c r="O884" s="36"/>
    </row>
    <row r="885" spans="13:15" x14ac:dyDescent="0.4">
      <c r="M885" s="36"/>
      <c r="N885" s="36"/>
      <c r="O885" s="36"/>
    </row>
    <row r="886" spans="13:15" x14ac:dyDescent="0.4">
      <c r="M886" s="36"/>
      <c r="N886" s="36"/>
      <c r="O886" s="36"/>
    </row>
    <row r="887" spans="13:15" x14ac:dyDescent="0.4">
      <c r="M887" s="36"/>
      <c r="N887" s="36"/>
      <c r="O887" s="36"/>
    </row>
    <row r="888" spans="13:15" x14ac:dyDescent="0.4">
      <c r="M888" s="36"/>
      <c r="N888" s="36"/>
      <c r="O888" s="36"/>
    </row>
    <row r="889" spans="13:15" x14ac:dyDescent="0.4">
      <c r="M889" s="36"/>
      <c r="N889" s="36"/>
      <c r="O889" s="36"/>
    </row>
    <row r="890" spans="13:15" x14ac:dyDescent="0.4">
      <c r="M890" s="36"/>
      <c r="N890" s="36"/>
      <c r="O890" s="36"/>
    </row>
    <row r="891" spans="13:15" x14ac:dyDescent="0.4">
      <c r="M891" s="36"/>
      <c r="N891" s="36"/>
      <c r="O891" s="36"/>
    </row>
    <row r="892" spans="13:15" x14ac:dyDescent="0.4">
      <c r="M892" s="36"/>
      <c r="N892" s="36"/>
      <c r="O892" s="36"/>
    </row>
    <row r="893" spans="13:15" x14ac:dyDescent="0.4">
      <c r="M893" s="36"/>
      <c r="N893" s="36"/>
      <c r="O893" s="36"/>
    </row>
    <row r="894" spans="13:15" x14ac:dyDescent="0.4">
      <c r="M894" s="36"/>
      <c r="N894" s="36"/>
      <c r="O894" s="36"/>
    </row>
    <row r="895" spans="13:15" x14ac:dyDescent="0.4">
      <c r="M895" s="36"/>
      <c r="N895" s="36"/>
      <c r="O895" s="36"/>
    </row>
    <row r="896" spans="13:15" x14ac:dyDescent="0.4">
      <c r="M896" s="36"/>
      <c r="N896" s="36"/>
      <c r="O896" s="36"/>
    </row>
    <row r="897" spans="13:15" x14ac:dyDescent="0.4">
      <c r="M897" s="36"/>
      <c r="N897" s="36"/>
      <c r="O897" s="36"/>
    </row>
    <row r="898" spans="13:15" x14ac:dyDescent="0.4">
      <c r="M898" s="36"/>
      <c r="N898" s="36"/>
      <c r="O898" s="36"/>
    </row>
    <row r="899" spans="13:15" x14ac:dyDescent="0.4">
      <c r="M899" s="36"/>
      <c r="N899" s="36"/>
      <c r="O899" s="36"/>
    </row>
    <row r="900" spans="13:15" x14ac:dyDescent="0.4">
      <c r="M900" s="36"/>
      <c r="N900" s="36"/>
      <c r="O900" s="36"/>
    </row>
    <row r="901" spans="13:15" x14ac:dyDescent="0.4">
      <c r="M901" s="36"/>
      <c r="N901" s="36"/>
      <c r="O901" s="36"/>
    </row>
    <row r="902" spans="13:15" x14ac:dyDescent="0.4">
      <c r="M902" s="36"/>
      <c r="N902" s="36"/>
      <c r="O902" s="36"/>
    </row>
    <row r="903" spans="13:15" x14ac:dyDescent="0.4">
      <c r="M903" s="36"/>
      <c r="N903" s="36"/>
      <c r="O903" s="36"/>
    </row>
    <row r="904" spans="13:15" x14ac:dyDescent="0.4">
      <c r="M904" s="36"/>
      <c r="N904" s="36"/>
      <c r="O904" s="36"/>
    </row>
    <row r="905" spans="13:15" x14ac:dyDescent="0.4">
      <c r="M905" s="36"/>
      <c r="N905" s="36"/>
      <c r="O905" s="36"/>
    </row>
    <row r="906" spans="13:15" x14ac:dyDescent="0.4">
      <c r="M906" s="36"/>
      <c r="N906" s="36"/>
      <c r="O906" s="36"/>
    </row>
    <row r="907" spans="13:15" x14ac:dyDescent="0.4">
      <c r="M907" s="36"/>
      <c r="N907" s="36"/>
      <c r="O907" s="36"/>
    </row>
    <row r="908" spans="13:15" x14ac:dyDescent="0.4">
      <c r="M908" s="36"/>
      <c r="N908" s="36"/>
      <c r="O908" s="36"/>
    </row>
    <row r="909" spans="13:15" x14ac:dyDescent="0.4">
      <c r="M909" s="36"/>
      <c r="N909" s="36"/>
      <c r="O909" s="36"/>
    </row>
    <row r="910" spans="13:15" x14ac:dyDescent="0.4">
      <c r="M910" s="36"/>
      <c r="N910" s="36"/>
      <c r="O910" s="36"/>
    </row>
    <row r="911" spans="13:15" x14ac:dyDescent="0.4">
      <c r="M911" s="36"/>
      <c r="N911" s="36"/>
      <c r="O911" s="36"/>
    </row>
    <row r="912" spans="13:15" x14ac:dyDescent="0.4">
      <c r="M912" s="36"/>
      <c r="N912" s="36"/>
      <c r="O912" s="36"/>
    </row>
    <row r="913" spans="13:15" x14ac:dyDescent="0.4">
      <c r="M913" s="36"/>
      <c r="N913" s="36"/>
      <c r="O913" s="36"/>
    </row>
    <row r="914" spans="13:15" x14ac:dyDescent="0.4">
      <c r="M914" s="36"/>
      <c r="N914" s="36"/>
      <c r="O914" s="36"/>
    </row>
    <row r="915" spans="13:15" x14ac:dyDescent="0.4">
      <c r="M915" s="36"/>
      <c r="N915" s="36"/>
      <c r="O915" s="36"/>
    </row>
    <row r="916" spans="13:15" x14ac:dyDescent="0.4">
      <c r="M916" s="36"/>
      <c r="N916" s="36"/>
      <c r="O916" s="36"/>
    </row>
    <row r="917" spans="13:15" x14ac:dyDescent="0.4">
      <c r="M917" s="36"/>
      <c r="N917" s="36"/>
      <c r="O917" s="36"/>
    </row>
    <row r="918" spans="13:15" x14ac:dyDescent="0.4">
      <c r="M918" s="36"/>
      <c r="N918" s="36"/>
      <c r="O918" s="36"/>
    </row>
    <row r="919" spans="13:15" x14ac:dyDescent="0.4">
      <c r="M919" s="36"/>
      <c r="N919" s="36"/>
      <c r="O919" s="36"/>
    </row>
    <row r="920" spans="13:15" x14ac:dyDescent="0.4">
      <c r="M920" s="36"/>
      <c r="N920" s="36"/>
      <c r="O920" s="36"/>
    </row>
    <row r="921" spans="13:15" x14ac:dyDescent="0.4">
      <c r="M921" s="36"/>
      <c r="N921" s="36"/>
      <c r="O921" s="36"/>
    </row>
    <row r="922" spans="13:15" x14ac:dyDescent="0.4">
      <c r="M922" s="36"/>
      <c r="N922" s="36"/>
      <c r="O922" s="36"/>
    </row>
    <row r="923" spans="13:15" x14ac:dyDescent="0.4">
      <c r="M923" s="36"/>
      <c r="N923" s="36"/>
      <c r="O923" s="36"/>
    </row>
    <row r="924" spans="13:15" x14ac:dyDescent="0.4">
      <c r="M924" s="36"/>
      <c r="N924" s="36"/>
      <c r="O924" s="36"/>
    </row>
    <row r="925" spans="13:15" x14ac:dyDescent="0.4">
      <c r="M925" s="36"/>
      <c r="N925" s="36"/>
      <c r="O925" s="36"/>
    </row>
    <row r="926" spans="13:15" x14ac:dyDescent="0.4">
      <c r="M926" s="36"/>
      <c r="N926" s="36"/>
      <c r="O926" s="36"/>
    </row>
    <row r="927" spans="13:15" x14ac:dyDescent="0.4">
      <c r="M927" s="36"/>
      <c r="N927" s="36"/>
      <c r="O927" s="36"/>
    </row>
    <row r="928" spans="13:15" x14ac:dyDescent="0.4">
      <c r="M928" s="36"/>
      <c r="N928" s="36"/>
      <c r="O928" s="36"/>
    </row>
    <row r="929" spans="13:15" x14ac:dyDescent="0.4">
      <c r="M929" s="36"/>
      <c r="N929" s="36"/>
      <c r="O929" s="36"/>
    </row>
    <row r="930" spans="13:15" x14ac:dyDescent="0.4">
      <c r="M930" s="36"/>
      <c r="N930" s="36"/>
      <c r="O930" s="36"/>
    </row>
    <row r="931" spans="13:15" x14ac:dyDescent="0.4">
      <c r="M931" s="36"/>
      <c r="N931" s="36"/>
      <c r="O931" s="36"/>
    </row>
    <row r="932" spans="13:15" x14ac:dyDescent="0.4">
      <c r="M932" s="36"/>
      <c r="N932" s="36"/>
      <c r="O932" s="36"/>
    </row>
    <row r="933" spans="13:15" x14ac:dyDescent="0.4">
      <c r="M933" s="36"/>
      <c r="N933" s="36"/>
      <c r="O933" s="36"/>
    </row>
    <row r="934" spans="13:15" x14ac:dyDescent="0.4">
      <c r="M934" s="36"/>
      <c r="N934" s="36"/>
      <c r="O934" s="36"/>
    </row>
    <row r="935" spans="13:15" x14ac:dyDescent="0.4">
      <c r="M935" s="36"/>
      <c r="N935" s="36"/>
      <c r="O935" s="36"/>
    </row>
    <row r="936" spans="13:15" x14ac:dyDescent="0.4">
      <c r="M936" s="36"/>
      <c r="N936" s="36"/>
      <c r="O936" s="36"/>
    </row>
    <row r="937" spans="13:15" x14ac:dyDescent="0.4">
      <c r="M937" s="36"/>
      <c r="N937" s="36"/>
      <c r="O937" s="36"/>
    </row>
    <row r="938" spans="13:15" x14ac:dyDescent="0.4">
      <c r="M938" s="36"/>
      <c r="N938" s="36"/>
      <c r="O938" s="36"/>
    </row>
    <row r="939" spans="13:15" x14ac:dyDescent="0.4">
      <c r="M939" s="36"/>
      <c r="N939" s="36"/>
      <c r="O939" s="36"/>
    </row>
    <row r="940" spans="13:15" x14ac:dyDescent="0.4">
      <c r="M940" s="36"/>
      <c r="N940" s="36"/>
      <c r="O940" s="36"/>
    </row>
    <row r="941" spans="13:15" x14ac:dyDescent="0.4">
      <c r="M941" s="36"/>
      <c r="N941" s="36"/>
      <c r="O941" s="36"/>
    </row>
    <row r="942" spans="13:15" x14ac:dyDescent="0.4">
      <c r="M942" s="36"/>
      <c r="N942" s="36"/>
      <c r="O942" s="36"/>
    </row>
    <row r="943" spans="13:15" x14ac:dyDescent="0.4">
      <c r="M943" s="36"/>
      <c r="N943" s="36"/>
      <c r="O943" s="36"/>
    </row>
    <row r="944" spans="13:15" x14ac:dyDescent="0.4">
      <c r="M944" s="36"/>
      <c r="N944" s="36"/>
      <c r="O944" s="36"/>
    </row>
    <row r="945" spans="13:15" x14ac:dyDescent="0.4">
      <c r="M945" s="36"/>
      <c r="N945" s="36"/>
      <c r="O945" s="36"/>
    </row>
    <row r="946" spans="13:15" x14ac:dyDescent="0.4">
      <c r="M946" s="36"/>
      <c r="N946" s="36"/>
      <c r="O946" s="36"/>
    </row>
    <row r="947" spans="13:15" x14ac:dyDescent="0.4">
      <c r="M947" s="36"/>
      <c r="N947" s="36"/>
      <c r="O947" s="36"/>
    </row>
    <row r="948" spans="13:15" x14ac:dyDescent="0.4">
      <c r="M948" s="36"/>
      <c r="N948" s="36"/>
      <c r="O948" s="36"/>
    </row>
    <row r="949" spans="13:15" x14ac:dyDescent="0.4">
      <c r="M949" s="36"/>
      <c r="N949" s="36"/>
      <c r="O949" s="36"/>
    </row>
    <row r="950" spans="13:15" x14ac:dyDescent="0.4">
      <c r="M950" s="36"/>
      <c r="N950" s="36"/>
      <c r="O950" s="36"/>
    </row>
    <row r="951" spans="13:15" x14ac:dyDescent="0.4">
      <c r="M951" s="36"/>
      <c r="N951" s="36"/>
      <c r="O951" s="36"/>
    </row>
    <row r="952" spans="13:15" x14ac:dyDescent="0.4">
      <c r="M952" s="36"/>
      <c r="N952" s="36"/>
      <c r="O952" s="36"/>
    </row>
    <row r="953" spans="13:15" x14ac:dyDescent="0.4">
      <c r="M953" s="36"/>
      <c r="N953" s="36"/>
      <c r="O953" s="36"/>
    </row>
    <row r="954" spans="13:15" x14ac:dyDescent="0.4">
      <c r="M954" s="36"/>
      <c r="N954" s="36"/>
      <c r="O954" s="36"/>
    </row>
    <row r="955" spans="13:15" x14ac:dyDescent="0.4">
      <c r="M955" s="36"/>
      <c r="N955" s="36"/>
      <c r="O955" s="36"/>
    </row>
    <row r="956" spans="13:15" x14ac:dyDescent="0.4">
      <c r="M956" s="36"/>
      <c r="N956" s="36"/>
      <c r="O956" s="36"/>
    </row>
    <row r="957" spans="13:15" x14ac:dyDescent="0.4">
      <c r="M957" s="36"/>
      <c r="N957" s="36"/>
      <c r="O957" s="36"/>
    </row>
    <row r="958" spans="13:15" x14ac:dyDescent="0.4">
      <c r="M958" s="36"/>
      <c r="N958" s="36"/>
      <c r="O958" s="36"/>
    </row>
    <row r="959" spans="13:15" x14ac:dyDescent="0.4">
      <c r="M959" s="36"/>
      <c r="N959" s="36"/>
      <c r="O959" s="36"/>
    </row>
    <row r="960" spans="13:15" x14ac:dyDescent="0.4">
      <c r="M960" s="36"/>
      <c r="N960" s="36"/>
      <c r="O960" s="36"/>
    </row>
    <row r="961" spans="13:15" x14ac:dyDescent="0.4">
      <c r="M961" s="36"/>
      <c r="N961" s="36"/>
      <c r="O961" s="36"/>
    </row>
    <row r="962" spans="13:15" x14ac:dyDescent="0.4">
      <c r="M962" s="36"/>
      <c r="N962" s="36"/>
      <c r="O962" s="36"/>
    </row>
    <row r="963" spans="13:15" x14ac:dyDescent="0.4">
      <c r="M963" s="36"/>
      <c r="N963" s="36"/>
      <c r="O963" s="36"/>
    </row>
    <row r="964" spans="13:15" x14ac:dyDescent="0.4">
      <c r="M964" s="36"/>
      <c r="N964" s="36"/>
      <c r="O964" s="36"/>
    </row>
    <row r="965" spans="13:15" x14ac:dyDescent="0.4">
      <c r="M965" s="36"/>
      <c r="N965" s="36"/>
      <c r="O965" s="36"/>
    </row>
    <row r="966" spans="13:15" x14ac:dyDescent="0.4">
      <c r="M966" s="36"/>
      <c r="N966" s="36"/>
      <c r="O966" s="36"/>
    </row>
    <row r="967" spans="13:15" x14ac:dyDescent="0.4">
      <c r="M967" s="36"/>
      <c r="N967" s="36"/>
      <c r="O967" s="36"/>
    </row>
    <row r="968" spans="13:15" x14ac:dyDescent="0.4">
      <c r="M968" s="36"/>
      <c r="N968" s="36"/>
      <c r="O968" s="36"/>
    </row>
    <row r="969" spans="13:15" x14ac:dyDescent="0.4">
      <c r="M969" s="36"/>
      <c r="N969" s="36"/>
      <c r="O969" s="36"/>
    </row>
    <row r="970" spans="13:15" x14ac:dyDescent="0.4">
      <c r="M970" s="36"/>
      <c r="N970" s="36"/>
      <c r="O970" s="36"/>
    </row>
    <row r="971" spans="13:15" x14ac:dyDescent="0.4">
      <c r="M971" s="36"/>
      <c r="N971" s="36"/>
      <c r="O971" s="36"/>
    </row>
    <row r="972" spans="13:15" x14ac:dyDescent="0.4">
      <c r="M972" s="36"/>
      <c r="N972" s="36"/>
      <c r="O972" s="36"/>
    </row>
    <row r="973" spans="13:15" x14ac:dyDescent="0.4">
      <c r="M973" s="36"/>
      <c r="N973" s="36"/>
      <c r="O973" s="36"/>
    </row>
    <row r="974" spans="13:15" x14ac:dyDescent="0.4">
      <c r="M974" s="36"/>
      <c r="N974" s="36"/>
      <c r="O974" s="36"/>
    </row>
    <row r="975" spans="13:15" x14ac:dyDescent="0.4">
      <c r="M975" s="36"/>
      <c r="N975" s="36"/>
      <c r="O975" s="36"/>
    </row>
    <row r="976" spans="13:15" x14ac:dyDescent="0.4">
      <c r="M976" s="36"/>
      <c r="N976" s="36"/>
      <c r="O976" s="36"/>
    </row>
    <row r="977" spans="13:15" x14ac:dyDescent="0.4">
      <c r="M977" s="36"/>
      <c r="N977" s="36"/>
      <c r="O977" s="36"/>
    </row>
    <row r="978" spans="13:15" x14ac:dyDescent="0.4">
      <c r="M978" s="36"/>
      <c r="N978" s="36"/>
      <c r="O978" s="36"/>
    </row>
    <row r="979" spans="13:15" x14ac:dyDescent="0.4">
      <c r="M979" s="36"/>
      <c r="N979" s="36"/>
      <c r="O979" s="36"/>
    </row>
    <row r="980" spans="13:15" x14ac:dyDescent="0.4">
      <c r="M980" s="36"/>
      <c r="N980" s="36"/>
      <c r="O980" s="36"/>
    </row>
    <row r="981" spans="13:15" x14ac:dyDescent="0.4">
      <c r="M981" s="36"/>
      <c r="N981" s="36"/>
      <c r="O981" s="36"/>
    </row>
    <row r="982" spans="13:15" x14ac:dyDescent="0.4">
      <c r="M982" s="36"/>
      <c r="N982" s="36"/>
      <c r="O982" s="36"/>
    </row>
    <row r="983" spans="13:15" x14ac:dyDescent="0.4">
      <c r="M983" s="36"/>
      <c r="N983" s="36"/>
      <c r="O983" s="36"/>
    </row>
    <row r="984" spans="13:15" x14ac:dyDescent="0.4">
      <c r="M984" s="36"/>
      <c r="N984" s="36"/>
      <c r="O984" s="36"/>
    </row>
    <row r="985" spans="13:15" x14ac:dyDescent="0.4">
      <c r="M985" s="36"/>
      <c r="N985" s="36"/>
      <c r="O985" s="36"/>
    </row>
    <row r="986" spans="13:15" x14ac:dyDescent="0.4">
      <c r="M986" s="36"/>
      <c r="N986" s="36"/>
      <c r="O986" s="36"/>
    </row>
    <row r="987" spans="13:15" x14ac:dyDescent="0.4">
      <c r="M987" s="36"/>
      <c r="N987" s="36"/>
      <c r="O987" s="36"/>
    </row>
    <row r="988" spans="13:15" x14ac:dyDescent="0.4">
      <c r="M988" s="36"/>
      <c r="N988" s="36"/>
      <c r="O988" s="36"/>
    </row>
    <row r="989" spans="13:15" x14ac:dyDescent="0.4">
      <c r="M989" s="36"/>
      <c r="N989" s="36"/>
      <c r="O989" s="36"/>
    </row>
    <row r="990" spans="13:15" x14ac:dyDescent="0.4">
      <c r="M990" s="36"/>
      <c r="N990" s="36"/>
      <c r="O990" s="36"/>
    </row>
    <row r="991" spans="13:15" x14ac:dyDescent="0.4">
      <c r="M991" s="36"/>
      <c r="N991" s="36"/>
      <c r="O991" s="36"/>
    </row>
    <row r="992" spans="13:15" x14ac:dyDescent="0.4">
      <c r="M992" s="36"/>
      <c r="N992" s="36"/>
      <c r="O992" s="36"/>
    </row>
    <row r="993" spans="13:15" x14ac:dyDescent="0.4">
      <c r="M993" s="36"/>
      <c r="N993" s="36"/>
      <c r="O993" s="36"/>
    </row>
    <row r="994" spans="13:15" x14ac:dyDescent="0.4">
      <c r="M994" s="36"/>
      <c r="N994" s="36"/>
      <c r="O994" s="36"/>
    </row>
    <row r="995" spans="13:15" x14ac:dyDescent="0.4">
      <c r="M995" s="36"/>
      <c r="N995" s="36"/>
      <c r="O995" s="36"/>
    </row>
    <row r="996" spans="13:15" x14ac:dyDescent="0.4">
      <c r="M996" s="36"/>
      <c r="N996" s="36"/>
      <c r="O996" s="36"/>
    </row>
    <row r="997" spans="13:15" x14ac:dyDescent="0.4">
      <c r="M997" s="36"/>
      <c r="N997" s="36"/>
      <c r="O997" s="36"/>
    </row>
    <row r="998" spans="13:15" x14ac:dyDescent="0.4">
      <c r="M998" s="36"/>
      <c r="N998" s="36"/>
      <c r="O998" s="36"/>
    </row>
    <row r="999" spans="13:15" x14ac:dyDescent="0.4">
      <c r="M999" s="36"/>
      <c r="N999" s="36"/>
      <c r="O999" s="36"/>
    </row>
    <row r="1000" spans="13:15" x14ac:dyDescent="0.4">
      <c r="M1000" s="36"/>
      <c r="N1000" s="36"/>
      <c r="O1000" s="36"/>
    </row>
    <row r="1001" spans="13:15" x14ac:dyDescent="0.4">
      <c r="M1001" s="36"/>
      <c r="N1001" s="36"/>
      <c r="O1001" s="36"/>
    </row>
    <row r="1002" spans="13:15" x14ac:dyDescent="0.4">
      <c r="M1002" s="36"/>
      <c r="N1002" s="36"/>
      <c r="O1002" s="36"/>
    </row>
    <row r="1003" spans="13:15" x14ac:dyDescent="0.4">
      <c r="M1003" s="36"/>
      <c r="N1003" s="36"/>
      <c r="O1003" s="36"/>
    </row>
    <row r="1004" spans="13:15" x14ac:dyDescent="0.4">
      <c r="M1004" s="36"/>
      <c r="N1004" s="36"/>
      <c r="O1004" s="36"/>
    </row>
  </sheetData>
  <sheetProtection algorithmName="SHA-512" hashValue="Qcb//AA1HwEGdJzwuXX15+1Mhd7XWPWsL/xf7LrMC5RTBhii9RS3O4RU0A6QEWYFg8PW4GccSsaoVsDHIXsnoA==" saltValue="9vYJ134EM1lJx20IWfAMCg==" spinCount="100000" sheet="1" objects="1" scenarios="1" selectLockedCells="1" selectUnlockedCells="1"/>
  <mergeCells count="50">
    <mergeCell ref="C27:I27"/>
    <mergeCell ref="C28:I28"/>
    <mergeCell ref="C29:I29"/>
    <mergeCell ref="C30:I30"/>
    <mergeCell ref="T18:T19"/>
    <mergeCell ref="A22:J22"/>
    <mergeCell ref="M22:O22"/>
    <mergeCell ref="A24:V24"/>
    <mergeCell ref="A25:V25"/>
    <mergeCell ref="A26:I26"/>
    <mergeCell ref="J18:J19"/>
    <mergeCell ref="K18:K19"/>
    <mergeCell ref="L18:L19"/>
    <mergeCell ref="M18:O18"/>
    <mergeCell ref="P18:R18"/>
    <mergeCell ref="S18:S19"/>
    <mergeCell ref="I18:I19"/>
    <mergeCell ref="A16:V16"/>
    <mergeCell ref="A17:A19"/>
    <mergeCell ref="B17:B19"/>
    <mergeCell ref="C17:H17"/>
    <mergeCell ref="I17:J17"/>
    <mergeCell ref="K17:R17"/>
    <mergeCell ref="S17:T17"/>
    <mergeCell ref="U17:U19"/>
    <mergeCell ref="V17:V19"/>
    <mergeCell ref="C18:C19"/>
    <mergeCell ref="D18:D19"/>
    <mergeCell ref="E18:E19"/>
    <mergeCell ref="F18:F19"/>
    <mergeCell ref="G18:G19"/>
    <mergeCell ref="H18:H19"/>
    <mergeCell ref="A13:I13"/>
    <mergeCell ref="J13:V13"/>
    <mergeCell ref="A14:I14"/>
    <mergeCell ref="J14:V14"/>
    <mergeCell ref="A15:I15"/>
    <mergeCell ref="J15:V15"/>
    <mergeCell ref="A10:I10"/>
    <mergeCell ref="J10:V10"/>
    <mergeCell ref="A11:I11"/>
    <mergeCell ref="J11:V11"/>
    <mergeCell ref="A12:I12"/>
    <mergeCell ref="J12:V12"/>
    <mergeCell ref="A6:V6"/>
    <mergeCell ref="A7:V7"/>
    <mergeCell ref="A8:I8"/>
    <mergeCell ref="J8:V8"/>
    <mergeCell ref="A9:I9"/>
    <mergeCell ref="J9:V9"/>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V1004"/>
  <sheetViews>
    <sheetView showGridLines="0" topLeftCell="F1" zoomScale="50" zoomScaleNormal="50" zoomScaleSheetLayoutView="80" workbookViewId="0">
      <selection activeCell="L20" sqref="L20"/>
    </sheetView>
  </sheetViews>
  <sheetFormatPr defaultColWidth="9.140625" defaultRowHeight="26.25" x14ac:dyDescent="0.4"/>
  <cols>
    <col min="1" max="1" width="13" style="746" customWidth="1"/>
    <col min="2" max="2" width="23.85546875" style="746" customWidth="1"/>
    <col min="3" max="3" width="51" style="746" customWidth="1"/>
    <col min="4" max="4" width="33.42578125" style="746" customWidth="1"/>
    <col min="5" max="5" width="64.7109375" style="746" customWidth="1"/>
    <col min="6" max="6" width="30.5703125" style="746" customWidth="1"/>
    <col min="7" max="7" width="44.42578125" style="746" customWidth="1"/>
    <col min="8" max="8" width="26.42578125" style="746" customWidth="1"/>
    <col min="9" max="9" width="17.5703125" style="746" customWidth="1"/>
    <col min="10" max="10" width="16.28515625" style="746" customWidth="1"/>
    <col min="11" max="12" width="32.28515625" style="746" customWidth="1"/>
    <col min="13" max="15" width="34.85546875" style="59" customWidth="1"/>
    <col min="16" max="16" width="28.5703125" style="746" customWidth="1"/>
    <col min="17" max="17" width="27.140625" style="746" customWidth="1"/>
    <col min="18" max="18" width="30" style="746" customWidth="1"/>
    <col min="19" max="19" width="27.28515625" style="746" customWidth="1"/>
    <col min="20" max="20" width="25" style="746" customWidth="1"/>
    <col min="21" max="21" width="20" style="746" customWidth="1"/>
    <col min="22" max="22" width="36" style="747" customWidth="1"/>
    <col min="23" max="27" width="9.140625" style="748"/>
    <col min="28" max="28" width="14" style="748" bestFit="1" customWidth="1"/>
    <col min="29" max="16384" width="9.140625" style="748"/>
  </cols>
  <sheetData>
    <row r="1" spans="1:22" x14ac:dyDescent="0.4">
      <c r="M1" s="36"/>
      <c r="N1" s="36"/>
      <c r="O1" s="36"/>
    </row>
    <row r="2" spans="1:22" x14ac:dyDescent="0.4">
      <c r="M2" s="36"/>
      <c r="N2" s="36"/>
      <c r="O2" s="36"/>
    </row>
    <row r="3" spans="1:22" x14ac:dyDescent="0.4">
      <c r="M3" s="36"/>
      <c r="N3" s="36"/>
      <c r="O3" s="36"/>
    </row>
    <row r="4" spans="1:22" x14ac:dyDescent="0.4">
      <c r="M4" s="746"/>
      <c r="N4" s="746"/>
      <c r="O4" s="746"/>
    </row>
    <row r="5" spans="1:22" ht="39" customHeight="1" x14ac:dyDescent="0.4">
      <c r="M5" s="36"/>
      <c r="N5" s="36"/>
      <c r="O5" s="36"/>
    </row>
    <row r="6" spans="1:22" ht="31.5" customHeight="1" x14ac:dyDescent="0.25">
      <c r="A6" s="1343" t="s">
        <v>0</v>
      </c>
      <c r="B6" s="1343"/>
      <c r="C6" s="1343"/>
      <c r="D6" s="1343"/>
      <c r="E6" s="1343"/>
      <c r="F6" s="1343"/>
      <c r="G6" s="1343"/>
      <c r="H6" s="1343"/>
      <c r="I6" s="1343"/>
      <c r="J6" s="1343"/>
      <c r="K6" s="1343"/>
      <c r="L6" s="1343"/>
      <c r="M6" s="1343"/>
      <c r="N6" s="1343"/>
      <c r="O6" s="1343"/>
      <c r="P6" s="1343"/>
      <c r="Q6" s="1343"/>
      <c r="R6" s="1343"/>
      <c r="S6" s="1343"/>
      <c r="T6" s="1343"/>
      <c r="U6" s="1343"/>
      <c r="V6" s="1343"/>
    </row>
    <row r="7" spans="1:22" x14ac:dyDescent="0.25">
      <c r="A7" s="1344" t="s">
        <v>1</v>
      </c>
      <c r="B7" s="1344"/>
      <c r="C7" s="1344"/>
      <c r="D7" s="1344"/>
      <c r="E7" s="1344"/>
      <c r="F7" s="1344"/>
      <c r="G7" s="1344"/>
      <c r="H7" s="1344"/>
      <c r="I7" s="1344"/>
      <c r="J7" s="1344"/>
      <c r="K7" s="1344"/>
      <c r="L7" s="1344"/>
      <c r="M7" s="1344"/>
      <c r="N7" s="1344"/>
      <c r="O7" s="1344"/>
      <c r="P7" s="1344"/>
      <c r="Q7" s="1344"/>
      <c r="R7" s="1344"/>
      <c r="S7" s="1344"/>
      <c r="T7" s="1344"/>
      <c r="U7" s="1344"/>
      <c r="V7" s="1344"/>
    </row>
    <row r="8" spans="1:22" ht="45" customHeight="1" x14ac:dyDescent="0.25">
      <c r="A8" s="1340" t="s">
        <v>2</v>
      </c>
      <c r="B8" s="1340"/>
      <c r="C8" s="1340"/>
      <c r="D8" s="1340"/>
      <c r="E8" s="1340"/>
      <c r="F8" s="1340"/>
      <c r="G8" s="1340"/>
      <c r="H8" s="1340"/>
      <c r="I8" s="1340"/>
      <c r="J8" s="1341" t="s">
        <v>793</v>
      </c>
      <c r="K8" s="1341"/>
      <c r="L8" s="1341"/>
      <c r="M8" s="1341"/>
      <c r="N8" s="1341"/>
      <c r="O8" s="1341"/>
      <c r="P8" s="1341"/>
      <c r="Q8" s="1341"/>
      <c r="R8" s="1341"/>
      <c r="S8" s="1341"/>
      <c r="T8" s="1341"/>
      <c r="U8" s="1341"/>
      <c r="V8" s="1341"/>
    </row>
    <row r="9" spans="1:22" ht="45" customHeight="1" x14ac:dyDescent="0.25">
      <c r="A9" s="1340" t="s">
        <v>4</v>
      </c>
      <c r="B9" s="1340"/>
      <c r="C9" s="1340"/>
      <c r="D9" s="1340"/>
      <c r="E9" s="1340"/>
      <c r="F9" s="1340"/>
      <c r="G9" s="1340"/>
      <c r="H9" s="1340"/>
      <c r="I9" s="1340"/>
      <c r="J9" s="1341" t="s">
        <v>2316</v>
      </c>
      <c r="K9" s="1341"/>
      <c r="L9" s="1341"/>
      <c r="M9" s="1341"/>
      <c r="N9" s="1341"/>
      <c r="O9" s="1341"/>
      <c r="P9" s="1341"/>
      <c r="Q9" s="1341"/>
      <c r="R9" s="1341"/>
      <c r="S9" s="1341"/>
      <c r="T9" s="1341"/>
      <c r="U9" s="1341"/>
      <c r="V9" s="1341"/>
    </row>
    <row r="10" spans="1:22" ht="45" customHeight="1" x14ac:dyDescent="0.25">
      <c r="A10" s="1340" t="s">
        <v>6</v>
      </c>
      <c r="B10" s="1340"/>
      <c r="C10" s="1340"/>
      <c r="D10" s="1340"/>
      <c r="E10" s="1340"/>
      <c r="F10" s="1340"/>
      <c r="G10" s="1340"/>
      <c r="H10" s="1340"/>
      <c r="I10" s="1340"/>
      <c r="J10" s="1341" t="s">
        <v>7</v>
      </c>
      <c r="K10" s="1341"/>
      <c r="L10" s="1341"/>
      <c r="M10" s="1341"/>
      <c r="N10" s="1341"/>
      <c r="O10" s="1341"/>
      <c r="P10" s="1341"/>
      <c r="Q10" s="1341"/>
      <c r="R10" s="1341"/>
      <c r="S10" s="1341"/>
      <c r="T10" s="1341"/>
      <c r="U10" s="1341"/>
      <c r="V10" s="1341"/>
    </row>
    <row r="11" spans="1:22" ht="45" customHeight="1" x14ac:dyDescent="0.25">
      <c r="A11" s="1340" t="s">
        <v>8</v>
      </c>
      <c r="B11" s="1340"/>
      <c r="C11" s="1340"/>
      <c r="D11" s="1340"/>
      <c r="E11" s="1340"/>
      <c r="F11" s="1340"/>
      <c r="G11" s="1340"/>
      <c r="H11" s="1340"/>
      <c r="I11" s="1340"/>
      <c r="J11" s="1341" t="s">
        <v>2448</v>
      </c>
      <c r="K11" s="1341"/>
      <c r="L11" s="1341"/>
      <c r="M11" s="1341"/>
      <c r="N11" s="1341"/>
      <c r="O11" s="1341"/>
      <c r="P11" s="1341"/>
      <c r="Q11" s="1341"/>
      <c r="R11" s="1341"/>
      <c r="S11" s="1341"/>
      <c r="T11" s="1341"/>
      <c r="U11" s="1341"/>
      <c r="V11" s="1341"/>
    </row>
    <row r="12" spans="1:22" ht="45" customHeight="1" x14ac:dyDescent="0.25">
      <c r="A12" s="1340" t="s">
        <v>85</v>
      </c>
      <c r="B12" s="1340"/>
      <c r="C12" s="1340"/>
      <c r="D12" s="1340"/>
      <c r="E12" s="1340"/>
      <c r="F12" s="1340"/>
      <c r="G12" s="1340"/>
      <c r="H12" s="1340"/>
      <c r="I12" s="1340"/>
      <c r="J12" s="1341" t="s">
        <v>2449</v>
      </c>
      <c r="K12" s="1341"/>
      <c r="L12" s="1341"/>
      <c r="M12" s="1341"/>
      <c r="N12" s="1341"/>
      <c r="O12" s="1341"/>
      <c r="P12" s="1341"/>
      <c r="Q12" s="1341"/>
      <c r="R12" s="1341"/>
      <c r="S12" s="1341"/>
      <c r="T12" s="1341"/>
      <c r="U12" s="1341"/>
      <c r="V12" s="1341"/>
    </row>
    <row r="13" spans="1:22" ht="45" customHeight="1" x14ac:dyDescent="0.25">
      <c r="A13" s="1340" t="s">
        <v>12</v>
      </c>
      <c r="B13" s="1340"/>
      <c r="C13" s="1340"/>
      <c r="D13" s="1340"/>
      <c r="E13" s="1340"/>
      <c r="F13" s="1340"/>
      <c r="G13" s="1340"/>
      <c r="H13" s="1340"/>
      <c r="I13" s="1340"/>
      <c r="J13" s="1341" t="s">
        <v>2062</v>
      </c>
      <c r="K13" s="1341"/>
      <c r="L13" s="1341"/>
      <c r="M13" s="1341"/>
      <c r="N13" s="1341"/>
      <c r="O13" s="1341"/>
      <c r="P13" s="1341"/>
      <c r="Q13" s="1341"/>
      <c r="R13" s="1341"/>
      <c r="S13" s="1341"/>
      <c r="T13" s="1341"/>
      <c r="U13" s="1341"/>
      <c r="V13" s="1341"/>
    </row>
    <row r="14" spans="1:22" ht="45" customHeight="1" x14ac:dyDescent="0.25">
      <c r="A14" s="1340" t="s">
        <v>14</v>
      </c>
      <c r="B14" s="1340"/>
      <c r="C14" s="1340"/>
      <c r="D14" s="1340"/>
      <c r="E14" s="1340"/>
      <c r="F14" s="1340"/>
      <c r="G14" s="1340"/>
      <c r="H14" s="1340"/>
      <c r="I14" s="1340"/>
      <c r="J14" s="1341" t="s">
        <v>734</v>
      </c>
      <c r="K14" s="1341"/>
      <c r="L14" s="1341"/>
      <c r="M14" s="1341"/>
      <c r="N14" s="1341"/>
      <c r="O14" s="1341"/>
      <c r="P14" s="1341"/>
      <c r="Q14" s="1341"/>
      <c r="R14" s="1341"/>
      <c r="S14" s="1341"/>
      <c r="T14" s="1341"/>
      <c r="U14" s="1341"/>
      <c r="V14" s="1341"/>
    </row>
    <row r="15" spans="1:22" ht="45" customHeight="1" x14ac:dyDescent="0.25">
      <c r="A15" s="1345" t="s">
        <v>16</v>
      </c>
      <c r="B15" s="1345"/>
      <c r="C15" s="1345"/>
      <c r="D15" s="1345"/>
      <c r="E15" s="1345"/>
      <c r="F15" s="1345"/>
      <c r="G15" s="1345"/>
      <c r="H15" s="1345"/>
      <c r="I15" s="1345"/>
      <c r="J15" s="1346" t="s">
        <v>2450</v>
      </c>
      <c r="K15" s="1346"/>
      <c r="L15" s="1346"/>
      <c r="M15" s="1346"/>
      <c r="N15" s="1346"/>
      <c r="O15" s="1346"/>
      <c r="P15" s="1346"/>
      <c r="Q15" s="1346"/>
      <c r="R15" s="1346"/>
      <c r="S15" s="1346"/>
      <c r="T15" s="1346"/>
      <c r="U15" s="1346"/>
      <c r="V15" s="1346"/>
    </row>
    <row r="16" spans="1:22" s="749" customFormat="1" ht="54" customHeight="1" x14ac:dyDescent="0.25">
      <c r="A16" s="1348"/>
      <c r="B16" s="1348"/>
      <c r="C16" s="1348"/>
      <c r="D16" s="1348"/>
      <c r="E16" s="1348"/>
      <c r="F16" s="1348"/>
      <c r="G16" s="1348"/>
      <c r="H16" s="1348"/>
      <c r="I16" s="1348"/>
      <c r="J16" s="1348"/>
      <c r="K16" s="1348"/>
      <c r="L16" s="1348"/>
      <c r="M16" s="1348"/>
      <c r="N16" s="1348"/>
      <c r="O16" s="1348"/>
      <c r="P16" s="1348"/>
      <c r="Q16" s="1348"/>
      <c r="R16" s="1348"/>
      <c r="S16" s="1348"/>
      <c r="T16" s="1348"/>
      <c r="U16" s="1348"/>
      <c r="V16" s="1348"/>
    </row>
    <row r="17" spans="1:22" ht="60" customHeight="1" x14ac:dyDescent="0.25">
      <c r="A17" s="1349" t="s">
        <v>17</v>
      </c>
      <c r="B17" s="1349" t="s">
        <v>18</v>
      </c>
      <c r="C17" s="1350" t="s">
        <v>19</v>
      </c>
      <c r="D17" s="1351"/>
      <c r="E17" s="1351"/>
      <c r="F17" s="1351"/>
      <c r="G17" s="1351"/>
      <c r="H17" s="1352"/>
      <c r="I17" s="1350" t="s">
        <v>20</v>
      </c>
      <c r="J17" s="1352"/>
      <c r="K17" s="1437" t="s">
        <v>21</v>
      </c>
      <c r="L17" s="1437"/>
      <c r="M17" s="1437"/>
      <c r="N17" s="1437"/>
      <c r="O17" s="1437"/>
      <c r="P17" s="1437"/>
      <c r="Q17" s="1437"/>
      <c r="R17" s="1437"/>
      <c r="S17" s="1349" t="s">
        <v>22</v>
      </c>
      <c r="T17" s="1349"/>
      <c r="U17" s="1353" t="s">
        <v>89</v>
      </c>
      <c r="V17" s="1349" t="s">
        <v>24</v>
      </c>
    </row>
    <row r="18" spans="1:22" ht="48.75" customHeight="1" x14ac:dyDescent="0.25">
      <c r="A18" s="1349"/>
      <c r="B18" s="1349"/>
      <c r="C18" s="1347" t="s">
        <v>25</v>
      </c>
      <c r="D18" s="1354" t="s">
        <v>26</v>
      </c>
      <c r="E18" s="1354" t="s">
        <v>27</v>
      </c>
      <c r="F18" s="1347" t="s">
        <v>28</v>
      </c>
      <c r="G18" s="1354" t="s">
        <v>29</v>
      </c>
      <c r="H18" s="1354" t="s">
        <v>30</v>
      </c>
      <c r="I18" s="1347" t="s">
        <v>31</v>
      </c>
      <c r="J18" s="1354" t="s">
        <v>32</v>
      </c>
      <c r="K18" s="1437" t="s">
        <v>2320</v>
      </c>
      <c r="L18" s="1438" t="s">
        <v>2321</v>
      </c>
      <c r="M18" s="1359" t="s">
        <v>35</v>
      </c>
      <c r="N18" s="1360"/>
      <c r="O18" s="1361"/>
      <c r="P18" s="1359" t="s">
        <v>36</v>
      </c>
      <c r="Q18" s="1360"/>
      <c r="R18" s="1361"/>
      <c r="S18" s="1349" t="s">
        <v>90</v>
      </c>
      <c r="T18" s="1349" t="s">
        <v>91</v>
      </c>
      <c r="U18" s="1353"/>
      <c r="V18" s="1349"/>
    </row>
    <row r="19" spans="1:22" ht="79.900000000000006" customHeight="1" x14ac:dyDescent="0.25">
      <c r="A19" s="1349"/>
      <c r="B19" s="1349"/>
      <c r="C19" s="1347"/>
      <c r="D19" s="1355"/>
      <c r="E19" s="1355"/>
      <c r="F19" s="1347"/>
      <c r="G19" s="1356"/>
      <c r="H19" s="1356"/>
      <c r="I19" s="1347"/>
      <c r="J19" s="1356"/>
      <c r="K19" s="1437"/>
      <c r="L19" s="1439"/>
      <c r="M19" s="750" t="s">
        <v>39</v>
      </c>
      <c r="N19" s="750" t="s">
        <v>40</v>
      </c>
      <c r="O19" s="750" t="s">
        <v>41</v>
      </c>
      <c r="P19" s="750" t="s">
        <v>42</v>
      </c>
      <c r="Q19" s="750" t="s">
        <v>43</v>
      </c>
      <c r="R19" s="750" t="s">
        <v>44</v>
      </c>
      <c r="S19" s="1349"/>
      <c r="T19" s="1349"/>
      <c r="U19" s="1353"/>
      <c r="V19" s="1349"/>
    </row>
    <row r="20" spans="1:22" ht="189" customHeight="1" x14ac:dyDescent="0.25">
      <c r="A20" s="787">
        <v>1</v>
      </c>
      <c r="B20" s="787" t="s">
        <v>45</v>
      </c>
      <c r="C20" s="787" t="s">
        <v>2451</v>
      </c>
      <c r="D20" s="787" t="s">
        <v>2452</v>
      </c>
      <c r="E20" s="787" t="s">
        <v>2453</v>
      </c>
      <c r="F20" s="787" t="s">
        <v>2454</v>
      </c>
      <c r="G20" s="787" t="s">
        <v>2455</v>
      </c>
      <c r="H20" s="787" t="s">
        <v>2316</v>
      </c>
      <c r="I20" s="788" t="s">
        <v>65</v>
      </c>
      <c r="J20" s="788" t="s">
        <v>53</v>
      </c>
      <c r="K20" s="840">
        <v>162811.71</v>
      </c>
      <c r="L20" s="841">
        <v>28168.22</v>
      </c>
      <c r="M20" s="73"/>
      <c r="N20" s="73"/>
      <c r="O20" s="73"/>
      <c r="P20" s="840">
        <v>26130.68</v>
      </c>
      <c r="Q20" s="840">
        <v>62037.54</v>
      </c>
      <c r="R20" s="842">
        <f>P20+Q20</f>
        <v>88168.22</v>
      </c>
      <c r="S20" s="843">
        <f>R20-L20</f>
        <v>60000</v>
      </c>
      <c r="T20" s="832">
        <f>IFERROR(S20/K20*100,0)</f>
        <v>36.852386109082694</v>
      </c>
      <c r="U20" s="832">
        <f t="shared" ref="U20:U38" si="0">IFERROR(R20/$R$44*100,0)</f>
        <v>100</v>
      </c>
      <c r="V20" s="787" t="s">
        <v>2316</v>
      </c>
    </row>
    <row r="21" spans="1:22" ht="55.5" hidden="1" customHeight="1" x14ac:dyDescent="0.25">
      <c r="A21" s="787">
        <v>3</v>
      </c>
      <c r="B21" s="792"/>
      <c r="C21" s="792"/>
      <c r="D21" s="792"/>
      <c r="E21" s="792"/>
      <c r="F21" s="792"/>
      <c r="G21" s="792"/>
      <c r="H21" s="793"/>
      <c r="I21" s="788"/>
      <c r="J21" s="788"/>
      <c r="K21" s="835"/>
      <c r="L21" s="836"/>
      <c r="M21" s="73"/>
      <c r="N21" s="73"/>
      <c r="O21" s="73"/>
      <c r="P21" s="835"/>
      <c r="Q21" s="835"/>
      <c r="R21" s="837">
        <f t="shared" ref="R21:R28" si="1">P21+Q21</f>
        <v>0</v>
      </c>
      <c r="S21" s="838">
        <f t="shared" ref="S21:S28" si="2">R21-K21</f>
        <v>0</v>
      </c>
      <c r="T21" s="798">
        <f t="shared" ref="T21:T28" si="3">IFERROR(S21/K21*100,0)</f>
        <v>0</v>
      </c>
      <c r="U21" s="798">
        <f t="shared" si="0"/>
        <v>0</v>
      </c>
      <c r="V21" s="792"/>
    </row>
    <row r="22" spans="1:22" ht="55.5" hidden="1" customHeight="1" x14ac:dyDescent="0.25">
      <c r="A22" s="787">
        <v>4</v>
      </c>
      <c r="B22" s="792"/>
      <c r="C22" s="792"/>
      <c r="D22" s="792"/>
      <c r="E22" s="792"/>
      <c r="F22" s="792"/>
      <c r="G22" s="792"/>
      <c r="H22" s="793"/>
      <c r="I22" s="788"/>
      <c r="J22" s="788"/>
      <c r="K22" s="835"/>
      <c r="L22" s="835"/>
      <c r="M22" s="835"/>
      <c r="N22" s="835"/>
      <c r="O22" s="835"/>
      <c r="P22" s="835"/>
      <c r="Q22" s="835"/>
      <c r="R22" s="837">
        <f t="shared" si="1"/>
        <v>0</v>
      </c>
      <c r="S22" s="838">
        <f t="shared" si="2"/>
        <v>0</v>
      </c>
      <c r="T22" s="798">
        <f t="shared" si="3"/>
        <v>0</v>
      </c>
      <c r="U22" s="798">
        <f t="shared" si="0"/>
        <v>0</v>
      </c>
      <c r="V22" s="792"/>
    </row>
    <row r="23" spans="1:22" ht="55.5" hidden="1" customHeight="1" x14ac:dyDescent="0.25">
      <c r="A23" s="787">
        <v>5</v>
      </c>
      <c r="B23" s="792"/>
      <c r="C23" s="792"/>
      <c r="D23" s="792"/>
      <c r="E23" s="792"/>
      <c r="F23" s="792"/>
      <c r="G23" s="792"/>
      <c r="H23" s="793"/>
      <c r="I23" s="788"/>
      <c r="J23" s="788"/>
      <c r="K23" s="835"/>
      <c r="L23" s="835"/>
      <c r="M23" s="835"/>
      <c r="N23" s="835"/>
      <c r="O23" s="835"/>
      <c r="P23" s="835"/>
      <c r="Q23" s="835"/>
      <c r="R23" s="837">
        <f t="shared" si="1"/>
        <v>0</v>
      </c>
      <c r="S23" s="838">
        <f t="shared" si="2"/>
        <v>0</v>
      </c>
      <c r="T23" s="798">
        <f t="shared" si="3"/>
        <v>0</v>
      </c>
      <c r="U23" s="798">
        <f t="shared" si="0"/>
        <v>0</v>
      </c>
      <c r="V23" s="792"/>
    </row>
    <row r="24" spans="1:22" ht="55.5" hidden="1" customHeight="1" x14ac:dyDescent="0.25">
      <c r="A24" s="787">
        <v>6</v>
      </c>
      <c r="B24" s="792"/>
      <c r="C24" s="792"/>
      <c r="D24" s="792"/>
      <c r="E24" s="792"/>
      <c r="F24" s="792"/>
      <c r="G24" s="792"/>
      <c r="H24" s="793"/>
      <c r="I24" s="788"/>
      <c r="J24" s="788"/>
      <c r="K24" s="835"/>
      <c r="L24" s="835"/>
      <c r="M24" s="835"/>
      <c r="N24" s="835"/>
      <c r="O24" s="835"/>
      <c r="P24" s="835"/>
      <c r="Q24" s="835"/>
      <c r="R24" s="837">
        <f t="shared" si="1"/>
        <v>0</v>
      </c>
      <c r="S24" s="838">
        <f t="shared" si="2"/>
        <v>0</v>
      </c>
      <c r="T24" s="798">
        <f t="shared" si="3"/>
        <v>0</v>
      </c>
      <c r="U24" s="798">
        <f t="shared" si="0"/>
        <v>0</v>
      </c>
      <c r="V24" s="792"/>
    </row>
    <row r="25" spans="1:22" ht="55.5" hidden="1" customHeight="1" x14ac:dyDescent="0.25">
      <c r="A25" s="787">
        <v>7</v>
      </c>
      <c r="B25" s="792"/>
      <c r="C25" s="792"/>
      <c r="D25" s="792"/>
      <c r="E25" s="792"/>
      <c r="F25" s="792"/>
      <c r="G25" s="792"/>
      <c r="H25" s="793"/>
      <c r="I25" s="788"/>
      <c r="J25" s="788"/>
      <c r="K25" s="835"/>
      <c r="L25" s="836"/>
      <c r="M25" s="36"/>
      <c r="N25" s="36"/>
      <c r="O25" s="36"/>
      <c r="P25" s="835"/>
      <c r="Q25" s="835"/>
      <c r="R25" s="837">
        <f t="shared" si="1"/>
        <v>0</v>
      </c>
      <c r="S25" s="838">
        <f t="shared" si="2"/>
        <v>0</v>
      </c>
      <c r="T25" s="798">
        <f t="shared" si="3"/>
        <v>0</v>
      </c>
      <c r="U25" s="798">
        <f t="shared" si="0"/>
        <v>0</v>
      </c>
      <c r="V25" s="792"/>
    </row>
    <row r="26" spans="1:22" ht="55.5" hidden="1" customHeight="1" x14ac:dyDescent="0.25">
      <c r="A26" s="787">
        <v>8</v>
      </c>
      <c r="B26" s="792"/>
      <c r="C26" s="792"/>
      <c r="D26" s="792"/>
      <c r="E26" s="792"/>
      <c r="F26" s="792"/>
      <c r="G26" s="792"/>
      <c r="H26" s="793"/>
      <c r="I26" s="788"/>
      <c r="J26" s="788"/>
      <c r="K26" s="835"/>
      <c r="L26" s="836"/>
      <c r="M26" s="36"/>
      <c r="N26" s="36"/>
      <c r="O26" s="36"/>
      <c r="P26" s="835"/>
      <c r="Q26" s="835"/>
      <c r="R26" s="837">
        <f t="shared" si="1"/>
        <v>0</v>
      </c>
      <c r="S26" s="838">
        <f t="shared" si="2"/>
        <v>0</v>
      </c>
      <c r="T26" s="798">
        <f t="shared" si="3"/>
        <v>0</v>
      </c>
      <c r="U26" s="798">
        <f t="shared" si="0"/>
        <v>0</v>
      </c>
      <c r="V26" s="792"/>
    </row>
    <row r="27" spans="1:22" ht="55.5" hidden="1" customHeight="1" x14ac:dyDescent="0.25">
      <c r="A27" s="787">
        <v>9</v>
      </c>
      <c r="B27" s="792"/>
      <c r="C27" s="792"/>
      <c r="D27" s="792"/>
      <c r="E27" s="792"/>
      <c r="F27" s="792"/>
      <c r="G27" s="792"/>
      <c r="H27" s="793"/>
      <c r="I27" s="788"/>
      <c r="J27" s="788"/>
      <c r="K27" s="835"/>
      <c r="L27" s="836"/>
      <c r="M27" s="36"/>
      <c r="N27" s="36"/>
      <c r="O27" s="36"/>
      <c r="P27" s="835"/>
      <c r="Q27" s="835"/>
      <c r="R27" s="837">
        <f t="shared" si="1"/>
        <v>0</v>
      </c>
      <c r="S27" s="838">
        <f t="shared" si="2"/>
        <v>0</v>
      </c>
      <c r="T27" s="798">
        <f t="shared" si="3"/>
        <v>0</v>
      </c>
      <c r="U27" s="798">
        <f t="shared" si="0"/>
        <v>0</v>
      </c>
      <c r="V27" s="792"/>
    </row>
    <row r="28" spans="1:22" ht="55.5" hidden="1" customHeight="1" x14ac:dyDescent="0.25">
      <c r="A28" s="787">
        <v>10</v>
      </c>
      <c r="B28" s="792"/>
      <c r="C28" s="792"/>
      <c r="D28" s="792"/>
      <c r="E28" s="792"/>
      <c r="F28" s="792"/>
      <c r="G28" s="792"/>
      <c r="H28" s="793"/>
      <c r="I28" s="788"/>
      <c r="J28" s="788"/>
      <c r="K28" s="835"/>
      <c r="L28" s="836"/>
      <c r="M28" s="36"/>
      <c r="N28" s="36"/>
      <c r="O28" s="36"/>
      <c r="P28" s="835"/>
      <c r="Q28" s="835"/>
      <c r="R28" s="837">
        <f t="shared" si="1"/>
        <v>0</v>
      </c>
      <c r="S28" s="838">
        <f t="shared" si="2"/>
        <v>0</v>
      </c>
      <c r="T28" s="798">
        <f t="shared" si="3"/>
        <v>0</v>
      </c>
      <c r="U28" s="798">
        <f t="shared" si="0"/>
        <v>0</v>
      </c>
      <c r="V28" s="792"/>
    </row>
    <row r="29" spans="1:22" ht="55.5" hidden="1" customHeight="1" x14ac:dyDescent="0.25">
      <c r="A29" s="787">
        <v>11</v>
      </c>
      <c r="B29" s="792"/>
      <c r="C29" s="792"/>
      <c r="D29" s="792"/>
      <c r="E29" s="792"/>
      <c r="F29" s="792"/>
      <c r="G29" s="792"/>
      <c r="H29" s="793"/>
      <c r="I29" s="788"/>
      <c r="J29" s="788"/>
      <c r="K29" s="835"/>
      <c r="L29" s="836"/>
      <c r="M29" s="36"/>
      <c r="N29" s="36"/>
      <c r="O29" s="36"/>
      <c r="P29" s="835"/>
      <c r="Q29" s="835"/>
      <c r="R29" s="837">
        <f>P29+Q29</f>
        <v>0</v>
      </c>
      <c r="S29" s="838">
        <f>R29-K29</f>
        <v>0</v>
      </c>
      <c r="T29" s="798">
        <f>IFERROR(S29/K29*100,0)</f>
        <v>0</v>
      </c>
      <c r="U29" s="798">
        <f t="shared" si="0"/>
        <v>0</v>
      </c>
      <c r="V29" s="792"/>
    </row>
    <row r="30" spans="1:22" ht="55.5" hidden="1" customHeight="1" x14ac:dyDescent="0.4">
      <c r="A30" s="787">
        <v>12</v>
      </c>
      <c r="B30" s="792"/>
      <c r="C30" s="792"/>
      <c r="D30" s="792"/>
      <c r="F30" s="792"/>
      <c r="G30" s="792"/>
      <c r="H30" s="793"/>
      <c r="I30" s="788"/>
      <c r="J30" s="788"/>
      <c r="K30" s="835"/>
      <c r="L30" s="836"/>
      <c r="M30" s="36"/>
      <c r="N30" s="36"/>
      <c r="O30" s="36"/>
      <c r="P30" s="835"/>
      <c r="Q30" s="835"/>
      <c r="R30" s="837">
        <f t="shared" ref="R30:R43" si="4">P30+Q30</f>
        <v>0</v>
      </c>
      <c r="S30" s="838">
        <f t="shared" ref="S30:S43" si="5">R30-K30</f>
        <v>0</v>
      </c>
      <c r="T30" s="798">
        <f t="shared" ref="T30:T43" si="6">IFERROR(S30/K30*100,0)</f>
        <v>0</v>
      </c>
      <c r="U30" s="798">
        <f t="shared" si="0"/>
        <v>0</v>
      </c>
      <c r="V30" s="792"/>
    </row>
    <row r="31" spans="1:22" ht="55.5" hidden="1" customHeight="1" x14ac:dyDescent="0.25">
      <c r="A31" s="787">
        <v>13</v>
      </c>
      <c r="B31" s="792"/>
      <c r="C31" s="792"/>
      <c r="D31" s="792"/>
      <c r="E31" s="792"/>
      <c r="F31" s="792"/>
      <c r="G31" s="792"/>
      <c r="H31" s="793"/>
      <c r="I31" s="788"/>
      <c r="J31" s="788"/>
      <c r="K31" s="835"/>
      <c r="L31" s="836"/>
      <c r="M31" s="36"/>
      <c r="N31" s="36"/>
      <c r="O31" s="36"/>
      <c r="P31" s="835"/>
      <c r="Q31" s="835"/>
      <c r="R31" s="837">
        <f t="shared" si="4"/>
        <v>0</v>
      </c>
      <c r="S31" s="838">
        <f t="shared" si="5"/>
        <v>0</v>
      </c>
      <c r="T31" s="798">
        <f t="shared" si="6"/>
        <v>0</v>
      </c>
      <c r="U31" s="798">
        <f t="shared" si="0"/>
        <v>0</v>
      </c>
      <c r="V31" s="792"/>
    </row>
    <row r="32" spans="1:22" ht="55.5" hidden="1" customHeight="1" x14ac:dyDescent="0.25">
      <c r="A32" s="787">
        <v>14</v>
      </c>
      <c r="B32" s="792"/>
      <c r="C32" s="792"/>
      <c r="D32" s="792"/>
      <c r="E32" s="792"/>
      <c r="F32" s="792"/>
      <c r="G32" s="792"/>
      <c r="H32" s="793"/>
      <c r="I32" s="788"/>
      <c r="J32" s="788"/>
      <c r="K32" s="835"/>
      <c r="L32" s="836"/>
      <c r="M32" s="36"/>
      <c r="N32" s="36"/>
      <c r="O32" s="36"/>
      <c r="P32" s="835"/>
      <c r="Q32" s="835"/>
      <c r="R32" s="837">
        <f t="shared" si="4"/>
        <v>0</v>
      </c>
      <c r="S32" s="838">
        <f t="shared" si="5"/>
        <v>0</v>
      </c>
      <c r="T32" s="798">
        <f t="shared" si="6"/>
        <v>0</v>
      </c>
      <c r="U32" s="798">
        <f t="shared" si="0"/>
        <v>0</v>
      </c>
      <c r="V32" s="792"/>
    </row>
    <row r="33" spans="1:22" ht="55.5" hidden="1" customHeight="1" x14ac:dyDescent="0.25">
      <c r="A33" s="787">
        <v>15</v>
      </c>
      <c r="B33" s="792"/>
      <c r="C33" s="792"/>
      <c r="D33" s="792"/>
      <c r="E33" s="792"/>
      <c r="F33" s="792"/>
      <c r="G33" s="792"/>
      <c r="H33" s="793"/>
      <c r="I33" s="788"/>
      <c r="J33" s="788"/>
      <c r="K33" s="835"/>
      <c r="L33" s="836"/>
      <c r="M33" s="36"/>
      <c r="N33" s="36"/>
      <c r="O33" s="36"/>
      <c r="P33" s="835"/>
      <c r="Q33" s="835"/>
      <c r="R33" s="837">
        <f t="shared" si="4"/>
        <v>0</v>
      </c>
      <c r="S33" s="838">
        <f t="shared" si="5"/>
        <v>0</v>
      </c>
      <c r="T33" s="798">
        <f t="shared" si="6"/>
        <v>0</v>
      </c>
      <c r="U33" s="798">
        <f t="shared" si="0"/>
        <v>0</v>
      </c>
      <c r="V33" s="792"/>
    </row>
    <row r="34" spans="1:22" ht="55.5" hidden="1" customHeight="1" x14ac:dyDescent="0.25">
      <c r="A34" s="787">
        <v>16</v>
      </c>
      <c r="B34" s="792"/>
      <c r="C34" s="792"/>
      <c r="D34" s="792"/>
      <c r="E34" s="792"/>
      <c r="F34" s="792"/>
      <c r="G34" s="792"/>
      <c r="H34" s="793"/>
      <c r="I34" s="788"/>
      <c r="J34" s="788"/>
      <c r="K34" s="835"/>
      <c r="L34" s="836"/>
      <c r="M34" s="36"/>
      <c r="N34" s="36"/>
      <c r="O34" s="36"/>
      <c r="P34" s="835"/>
      <c r="Q34" s="835"/>
      <c r="R34" s="837">
        <f t="shared" si="4"/>
        <v>0</v>
      </c>
      <c r="S34" s="838">
        <f t="shared" si="5"/>
        <v>0</v>
      </c>
      <c r="T34" s="798">
        <f t="shared" si="6"/>
        <v>0</v>
      </c>
      <c r="U34" s="798">
        <f t="shared" si="0"/>
        <v>0</v>
      </c>
      <c r="V34" s="792"/>
    </row>
    <row r="35" spans="1:22" ht="55.5" hidden="1" customHeight="1" x14ac:dyDescent="0.25">
      <c r="A35" s="787">
        <v>17</v>
      </c>
      <c r="B35" s="792"/>
      <c r="C35" s="792"/>
      <c r="D35" s="792"/>
      <c r="E35" s="792"/>
      <c r="F35" s="792"/>
      <c r="G35" s="792"/>
      <c r="H35" s="793"/>
      <c r="I35" s="788"/>
      <c r="J35" s="788"/>
      <c r="K35" s="835"/>
      <c r="L35" s="836"/>
      <c r="M35" s="36"/>
      <c r="N35" s="36"/>
      <c r="O35" s="36"/>
      <c r="P35" s="835"/>
      <c r="Q35" s="835"/>
      <c r="R35" s="837">
        <f t="shared" si="4"/>
        <v>0</v>
      </c>
      <c r="S35" s="838">
        <f t="shared" si="5"/>
        <v>0</v>
      </c>
      <c r="T35" s="798">
        <f t="shared" si="6"/>
        <v>0</v>
      </c>
      <c r="U35" s="798">
        <f t="shared" si="0"/>
        <v>0</v>
      </c>
      <c r="V35" s="792"/>
    </row>
    <row r="36" spans="1:22" ht="55.5" hidden="1" customHeight="1" x14ac:dyDescent="0.25">
      <c r="A36" s="787">
        <v>18</v>
      </c>
      <c r="B36" s="792"/>
      <c r="C36" s="792"/>
      <c r="D36" s="792"/>
      <c r="E36" s="792"/>
      <c r="F36" s="792"/>
      <c r="G36" s="792"/>
      <c r="H36" s="793"/>
      <c r="I36" s="788"/>
      <c r="J36" s="788"/>
      <c r="K36" s="835"/>
      <c r="L36" s="836"/>
      <c r="M36" s="36"/>
      <c r="N36" s="36"/>
      <c r="O36" s="36"/>
      <c r="P36" s="835"/>
      <c r="Q36" s="835"/>
      <c r="R36" s="837">
        <f t="shared" si="4"/>
        <v>0</v>
      </c>
      <c r="S36" s="838">
        <f t="shared" si="5"/>
        <v>0</v>
      </c>
      <c r="T36" s="798">
        <f t="shared" si="6"/>
        <v>0</v>
      </c>
      <c r="U36" s="798">
        <f t="shared" si="0"/>
        <v>0</v>
      </c>
      <c r="V36" s="792"/>
    </row>
    <row r="37" spans="1:22" ht="55.5" hidden="1" customHeight="1" x14ac:dyDescent="0.25">
      <c r="A37" s="787">
        <v>19</v>
      </c>
      <c r="B37" s="792"/>
      <c r="C37" s="792"/>
      <c r="D37" s="792"/>
      <c r="E37" s="792"/>
      <c r="F37" s="792"/>
      <c r="G37" s="792"/>
      <c r="H37" s="793"/>
      <c r="I37" s="788"/>
      <c r="J37" s="788"/>
      <c r="K37" s="835"/>
      <c r="L37" s="836"/>
      <c r="M37" s="36"/>
      <c r="N37" s="36"/>
      <c r="O37" s="36"/>
      <c r="P37" s="835"/>
      <c r="Q37" s="835"/>
      <c r="R37" s="837">
        <f t="shared" si="4"/>
        <v>0</v>
      </c>
      <c r="S37" s="838">
        <f t="shared" si="5"/>
        <v>0</v>
      </c>
      <c r="T37" s="798">
        <f t="shared" si="6"/>
        <v>0</v>
      </c>
      <c r="U37" s="798">
        <f t="shared" si="0"/>
        <v>0</v>
      </c>
      <c r="V37" s="792"/>
    </row>
    <row r="38" spans="1:22" ht="55.5" hidden="1" customHeight="1" x14ac:dyDescent="0.25">
      <c r="A38" s="787">
        <v>20</v>
      </c>
      <c r="B38" s="792"/>
      <c r="C38" s="792"/>
      <c r="D38" s="792"/>
      <c r="E38" s="792"/>
      <c r="F38" s="792"/>
      <c r="G38" s="792"/>
      <c r="H38" s="793"/>
      <c r="I38" s="788"/>
      <c r="J38" s="788"/>
      <c r="K38" s="835"/>
      <c r="L38" s="836"/>
      <c r="M38" s="36"/>
      <c r="N38" s="36"/>
      <c r="O38" s="36"/>
      <c r="P38" s="835"/>
      <c r="Q38" s="835"/>
      <c r="R38" s="837">
        <f t="shared" si="4"/>
        <v>0</v>
      </c>
      <c r="S38" s="838">
        <f t="shared" si="5"/>
        <v>0</v>
      </c>
      <c r="T38" s="798">
        <f t="shared" si="6"/>
        <v>0</v>
      </c>
      <c r="U38" s="798">
        <f t="shared" si="0"/>
        <v>0</v>
      </c>
      <c r="V38" s="792"/>
    </row>
    <row r="39" spans="1:22" ht="55.5" hidden="1" customHeight="1" x14ac:dyDescent="0.25">
      <c r="A39" s="787">
        <v>21</v>
      </c>
      <c r="B39" s="792"/>
      <c r="C39" s="792"/>
      <c r="D39" s="792"/>
      <c r="E39" s="792"/>
      <c r="F39" s="792"/>
      <c r="G39" s="792"/>
      <c r="H39" s="793"/>
      <c r="I39" s="788"/>
      <c r="J39" s="788"/>
      <c r="K39" s="835"/>
      <c r="L39" s="836"/>
      <c r="M39" s="36"/>
      <c r="N39" s="36"/>
      <c r="O39" s="36"/>
      <c r="P39" s="835"/>
      <c r="Q39" s="835"/>
      <c r="R39" s="837">
        <f t="shared" si="4"/>
        <v>0</v>
      </c>
      <c r="S39" s="838">
        <f t="shared" si="5"/>
        <v>0</v>
      </c>
      <c r="T39" s="798">
        <f t="shared" si="6"/>
        <v>0</v>
      </c>
      <c r="U39" s="798">
        <f>IFERROR(R39/$R$44*100,0)</f>
        <v>0</v>
      </c>
      <c r="V39" s="792"/>
    </row>
    <row r="40" spans="1:22" ht="55.5" hidden="1" customHeight="1" x14ac:dyDescent="0.25">
      <c r="A40" s="787">
        <v>22</v>
      </c>
      <c r="B40" s="792"/>
      <c r="C40" s="792"/>
      <c r="D40" s="792"/>
      <c r="E40" s="792"/>
      <c r="F40" s="792"/>
      <c r="G40" s="792"/>
      <c r="H40" s="793"/>
      <c r="I40" s="788"/>
      <c r="J40" s="788"/>
      <c r="K40" s="835"/>
      <c r="L40" s="836"/>
      <c r="M40" s="36"/>
      <c r="N40" s="36"/>
      <c r="O40" s="36"/>
      <c r="P40" s="835"/>
      <c r="Q40" s="835"/>
      <c r="R40" s="837">
        <f t="shared" si="4"/>
        <v>0</v>
      </c>
      <c r="S40" s="838">
        <f t="shared" si="5"/>
        <v>0</v>
      </c>
      <c r="T40" s="798">
        <f t="shared" si="6"/>
        <v>0</v>
      </c>
      <c r="U40" s="798">
        <f>IFERROR(R40/$R$44*100,0)</f>
        <v>0</v>
      </c>
      <c r="V40" s="792"/>
    </row>
    <row r="41" spans="1:22" ht="55.5" hidden="1" customHeight="1" x14ac:dyDescent="0.25">
      <c r="A41" s="787">
        <v>23</v>
      </c>
      <c r="B41" s="792"/>
      <c r="C41" s="792"/>
      <c r="D41" s="792"/>
      <c r="E41" s="792"/>
      <c r="F41" s="792"/>
      <c r="G41" s="792"/>
      <c r="H41" s="793"/>
      <c r="I41" s="788"/>
      <c r="J41" s="788"/>
      <c r="K41" s="835"/>
      <c r="L41" s="836"/>
      <c r="M41" s="36"/>
      <c r="N41" s="36"/>
      <c r="O41" s="36"/>
      <c r="P41" s="835"/>
      <c r="Q41" s="835"/>
      <c r="R41" s="837">
        <f t="shared" si="4"/>
        <v>0</v>
      </c>
      <c r="S41" s="838">
        <f t="shared" si="5"/>
        <v>0</v>
      </c>
      <c r="T41" s="798">
        <f t="shared" si="6"/>
        <v>0</v>
      </c>
      <c r="U41" s="798">
        <f>IFERROR(R41/$R$44*100,0)</f>
        <v>0</v>
      </c>
      <c r="V41" s="792"/>
    </row>
    <row r="42" spans="1:22" ht="55.5" hidden="1" customHeight="1" x14ac:dyDescent="0.25">
      <c r="A42" s="787">
        <v>24</v>
      </c>
      <c r="B42" s="792"/>
      <c r="C42" s="792"/>
      <c r="D42" s="792"/>
      <c r="E42" s="792"/>
      <c r="F42" s="792"/>
      <c r="G42" s="792"/>
      <c r="H42" s="793"/>
      <c r="I42" s="788"/>
      <c r="J42" s="788"/>
      <c r="K42" s="835"/>
      <c r="L42" s="836"/>
      <c r="M42" s="36"/>
      <c r="N42" s="36"/>
      <c r="O42" s="36"/>
      <c r="P42" s="835"/>
      <c r="Q42" s="835"/>
      <c r="R42" s="837">
        <f t="shared" si="4"/>
        <v>0</v>
      </c>
      <c r="S42" s="838">
        <f t="shared" si="5"/>
        <v>0</v>
      </c>
      <c r="T42" s="798">
        <f t="shared" si="6"/>
        <v>0</v>
      </c>
      <c r="U42" s="798">
        <f>IFERROR(R42/$R$44*100,0)</f>
        <v>0</v>
      </c>
      <c r="V42" s="792"/>
    </row>
    <row r="43" spans="1:22" ht="55.5" hidden="1" customHeight="1" x14ac:dyDescent="0.25">
      <c r="A43" s="787">
        <v>25</v>
      </c>
      <c r="B43" s="792"/>
      <c r="C43" s="792"/>
      <c r="D43" s="792"/>
      <c r="E43" s="792"/>
      <c r="F43" s="792"/>
      <c r="G43" s="792"/>
      <c r="H43" s="793"/>
      <c r="I43" s="788"/>
      <c r="J43" s="788"/>
      <c r="K43" s="835"/>
      <c r="L43" s="836"/>
      <c r="M43" s="36"/>
      <c r="N43" s="36"/>
      <c r="O43" s="36"/>
      <c r="P43" s="835"/>
      <c r="Q43" s="835"/>
      <c r="R43" s="837">
        <f t="shared" si="4"/>
        <v>0</v>
      </c>
      <c r="S43" s="838">
        <f t="shared" si="5"/>
        <v>0</v>
      </c>
      <c r="T43" s="798">
        <f t="shared" si="6"/>
        <v>0</v>
      </c>
      <c r="U43" s="798">
        <f>IFERROR(R43/$R$44*100,0)</f>
        <v>0</v>
      </c>
      <c r="V43" s="792"/>
    </row>
    <row r="44" spans="1:22" s="758" customFormat="1" ht="24.75" customHeight="1" x14ac:dyDescent="0.4">
      <c r="A44" s="1388" t="s">
        <v>71</v>
      </c>
      <c r="B44" s="1389"/>
      <c r="C44" s="1389"/>
      <c r="D44" s="1389"/>
      <c r="E44" s="1389"/>
      <c r="F44" s="1389"/>
      <c r="G44" s="1389"/>
      <c r="H44" s="1389"/>
      <c r="I44" s="1389"/>
      <c r="J44" s="1390"/>
      <c r="K44" s="755">
        <f>SUM(K20:K28)</f>
        <v>162811.71</v>
      </c>
      <c r="L44" s="755">
        <f>SUM(L20:L28)</f>
        <v>28168.22</v>
      </c>
      <c r="M44" s="1388"/>
      <c r="N44" s="1389"/>
      <c r="O44" s="1389"/>
      <c r="P44" s="755">
        <f>SUM(P20:P28)</f>
        <v>26130.68</v>
      </c>
      <c r="Q44" s="755">
        <f>SUM(Q20:Q28)</f>
        <v>62037.54</v>
      </c>
      <c r="R44" s="755">
        <f>SUM(R20:R28)</f>
        <v>88168.22</v>
      </c>
      <c r="S44" s="833">
        <f>R44-K44</f>
        <v>-74643.489999999991</v>
      </c>
      <c r="T44" s="756">
        <f>IFERROR(S44/K44*100,0)</f>
        <v>-45.846511900157552</v>
      </c>
      <c r="U44" s="756">
        <f>SUM(U20:U28)</f>
        <v>100</v>
      </c>
      <c r="V44" s="757"/>
    </row>
    <row r="45" spans="1:22" x14ac:dyDescent="0.4">
      <c r="A45" s="759" t="s">
        <v>72</v>
      </c>
      <c r="B45" s="759"/>
      <c r="C45" s="759"/>
      <c r="D45" s="759"/>
      <c r="E45" s="759"/>
      <c r="F45" s="759"/>
      <c r="G45" s="759"/>
      <c r="H45" s="759"/>
      <c r="I45" s="759"/>
      <c r="J45" s="759"/>
      <c r="K45" s="759"/>
      <c r="L45" s="759"/>
      <c r="M45" s="759"/>
      <c r="N45" s="759"/>
      <c r="O45" s="759"/>
      <c r="P45" s="759"/>
      <c r="Q45" s="759"/>
      <c r="R45" s="759"/>
      <c r="S45" s="759"/>
      <c r="T45" s="759"/>
      <c r="U45" s="759"/>
      <c r="V45" s="759"/>
    </row>
    <row r="46" spans="1:22" ht="36" customHeight="1" x14ac:dyDescent="0.25">
      <c r="A46" s="1378" t="s">
        <v>73</v>
      </c>
      <c r="B46" s="1379"/>
      <c r="C46" s="1379"/>
      <c r="D46" s="1379"/>
      <c r="E46" s="1379"/>
      <c r="F46" s="1379"/>
      <c r="G46" s="1379"/>
      <c r="H46" s="1379"/>
      <c r="I46" s="1379"/>
      <c r="J46" s="1379"/>
      <c r="K46" s="1379"/>
      <c r="L46" s="1379"/>
      <c r="M46" s="1379"/>
      <c r="N46" s="1379"/>
      <c r="O46" s="1379"/>
      <c r="P46" s="1379"/>
      <c r="Q46" s="1379"/>
      <c r="R46" s="1379"/>
      <c r="S46" s="1379"/>
      <c r="T46" s="1379"/>
      <c r="U46" s="1379"/>
      <c r="V46" s="1380"/>
    </row>
    <row r="47" spans="1:22" ht="95.25" customHeight="1" x14ac:dyDescent="0.4">
      <c r="A47" s="1381"/>
      <c r="B47" s="1382"/>
      <c r="C47" s="1382"/>
      <c r="D47" s="1382"/>
      <c r="E47" s="1382"/>
      <c r="F47" s="1382"/>
      <c r="G47" s="1382"/>
      <c r="H47" s="1382"/>
      <c r="I47" s="1382"/>
      <c r="J47" s="1382"/>
      <c r="K47" s="1382"/>
      <c r="L47" s="1382"/>
      <c r="M47" s="1382"/>
      <c r="N47" s="1382"/>
      <c r="O47" s="1382"/>
      <c r="P47" s="1382"/>
      <c r="Q47" s="1382"/>
      <c r="R47" s="1382"/>
      <c r="S47" s="1382"/>
      <c r="T47" s="1382"/>
      <c r="U47" s="1382"/>
      <c r="V47" s="1383"/>
    </row>
    <row r="48" spans="1:22" ht="15" hidden="1" customHeight="1" x14ac:dyDescent="0.4">
      <c r="A48" s="1429" t="s">
        <v>74</v>
      </c>
      <c r="B48" s="1429"/>
      <c r="C48" s="1429"/>
      <c r="D48" s="1429"/>
      <c r="E48" s="1429"/>
      <c r="F48" s="1429"/>
      <c r="G48" s="1429"/>
      <c r="H48" s="1429"/>
      <c r="I48" s="1429"/>
      <c r="J48" s="804"/>
      <c r="K48" s="804"/>
      <c r="L48" s="804"/>
      <c r="M48" s="746"/>
      <c r="N48" s="746"/>
      <c r="O48" s="746"/>
      <c r="P48" s="804"/>
      <c r="Q48" s="804"/>
      <c r="R48" s="804"/>
      <c r="S48" s="804"/>
      <c r="T48" s="804"/>
      <c r="U48" s="804"/>
      <c r="V48" s="804"/>
    </row>
    <row r="49" spans="1:22" ht="15" hidden="1" customHeight="1" x14ac:dyDescent="0.4">
      <c r="A49" s="805" t="s">
        <v>75</v>
      </c>
      <c r="B49" s="805"/>
      <c r="C49" s="1430" t="s">
        <v>76</v>
      </c>
      <c r="D49" s="1430"/>
      <c r="E49" s="1430"/>
      <c r="F49" s="1430"/>
      <c r="G49" s="1430"/>
      <c r="H49" s="1430"/>
      <c r="I49" s="1430"/>
      <c r="M49" s="36"/>
      <c r="N49" s="36"/>
      <c r="O49" s="36"/>
      <c r="V49" s="746"/>
    </row>
    <row r="50" spans="1:22" ht="15" hidden="1" customHeight="1" x14ac:dyDescent="0.4">
      <c r="A50" s="805" t="s">
        <v>77</v>
      </c>
      <c r="B50" s="805"/>
      <c r="C50" s="1430" t="s">
        <v>78</v>
      </c>
      <c r="D50" s="1430"/>
      <c r="E50" s="1430"/>
      <c r="F50" s="1430"/>
      <c r="G50" s="1430"/>
      <c r="H50" s="1430"/>
      <c r="I50" s="1430"/>
      <c r="M50" s="36"/>
      <c r="N50" s="36"/>
      <c r="O50" s="36"/>
      <c r="V50" s="746"/>
    </row>
    <row r="51" spans="1:22" ht="15" hidden="1" customHeight="1" x14ac:dyDescent="0.4">
      <c r="A51" s="805" t="s">
        <v>79</v>
      </c>
      <c r="B51" s="805"/>
      <c r="C51" s="1430" t="s">
        <v>80</v>
      </c>
      <c r="D51" s="1430"/>
      <c r="E51" s="1430"/>
      <c r="F51" s="1430"/>
      <c r="G51" s="1430"/>
      <c r="H51" s="1430"/>
      <c r="I51" s="1430"/>
      <c r="M51" s="36"/>
      <c r="N51" s="36"/>
      <c r="O51" s="36"/>
      <c r="V51" s="746"/>
    </row>
    <row r="52" spans="1:22" ht="15" hidden="1" customHeight="1" x14ac:dyDescent="0.4">
      <c r="A52" s="805" t="s">
        <v>81</v>
      </c>
      <c r="B52" s="805"/>
      <c r="C52" s="1430" t="s">
        <v>82</v>
      </c>
      <c r="D52" s="1430"/>
      <c r="E52" s="1430"/>
      <c r="F52" s="1430"/>
      <c r="G52" s="1430"/>
      <c r="H52" s="1430"/>
      <c r="I52" s="1430"/>
      <c r="M52" s="36"/>
      <c r="N52" s="36"/>
      <c r="O52" s="36"/>
      <c r="V52" s="746"/>
    </row>
    <row r="53" spans="1:22" ht="35.25" customHeight="1" x14ac:dyDescent="0.4">
      <c r="M53" s="36"/>
      <c r="N53" s="36"/>
      <c r="O53" s="36"/>
    </row>
    <row r="54" spans="1:22" x14ac:dyDescent="0.4">
      <c r="M54" s="36"/>
      <c r="N54" s="36"/>
      <c r="O54" s="36"/>
    </row>
    <row r="55" spans="1:22" x14ac:dyDescent="0.4">
      <c r="M55" s="36"/>
      <c r="N55" s="36"/>
      <c r="O55" s="36"/>
    </row>
    <row r="56" spans="1:22" x14ac:dyDescent="0.4">
      <c r="M56" s="36"/>
      <c r="N56" s="36"/>
      <c r="O56" s="36"/>
    </row>
    <row r="57" spans="1:22" x14ac:dyDescent="0.4">
      <c r="M57" s="36"/>
      <c r="N57" s="36"/>
      <c r="O57" s="36"/>
    </row>
    <row r="58" spans="1:22" x14ac:dyDescent="0.4">
      <c r="M58" s="36"/>
      <c r="N58" s="36"/>
      <c r="O58" s="36"/>
    </row>
    <row r="59" spans="1:22" x14ac:dyDescent="0.4">
      <c r="M59" s="36"/>
      <c r="N59" s="36"/>
      <c r="O59" s="36"/>
    </row>
    <row r="60" spans="1:22" x14ac:dyDescent="0.4">
      <c r="M60" s="36"/>
      <c r="N60" s="36"/>
      <c r="O60" s="36"/>
    </row>
    <row r="61" spans="1:22" x14ac:dyDescent="0.4">
      <c r="M61" s="36"/>
      <c r="N61" s="36"/>
      <c r="O61" s="36"/>
    </row>
    <row r="62" spans="1:22" x14ac:dyDescent="0.4">
      <c r="M62" s="36"/>
      <c r="N62" s="36"/>
      <c r="O62" s="36"/>
    </row>
    <row r="63" spans="1:22" x14ac:dyDescent="0.4">
      <c r="M63" s="36"/>
      <c r="N63" s="36"/>
      <c r="O63" s="36"/>
    </row>
    <row r="64" spans="1:22" x14ac:dyDescent="0.4">
      <c r="M64" s="36"/>
      <c r="N64" s="36"/>
      <c r="O64" s="36"/>
    </row>
    <row r="65" spans="13:15" x14ac:dyDescent="0.4">
      <c r="M65" s="36"/>
      <c r="N65" s="36"/>
      <c r="O65" s="36"/>
    </row>
    <row r="66" spans="13:15" x14ac:dyDescent="0.4">
      <c r="M66" s="36"/>
      <c r="N66" s="36"/>
      <c r="O66" s="36"/>
    </row>
    <row r="67" spans="13:15" x14ac:dyDescent="0.4">
      <c r="M67" s="36"/>
      <c r="N67" s="36"/>
      <c r="O67" s="36"/>
    </row>
    <row r="68" spans="13:15" x14ac:dyDescent="0.4">
      <c r="M68" s="36"/>
      <c r="N68" s="36"/>
      <c r="O68" s="36"/>
    </row>
    <row r="69" spans="13:15" x14ac:dyDescent="0.4">
      <c r="M69" s="36"/>
      <c r="N69" s="36"/>
      <c r="O69" s="36"/>
    </row>
    <row r="70" spans="13:15" x14ac:dyDescent="0.4">
      <c r="M70" s="36"/>
      <c r="N70" s="36"/>
      <c r="O70" s="36"/>
    </row>
    <row r="71" spans="13:15" x14ac:dyDescent="0.4">
      <c r="M71" s="36"/>
      <c r="N71" s="36"/>
      <c r="O71" s="36"/>
    </row>
    <row r="72" spans="13:15" x14ac:dyDescent="0.4">
      <c r="M72" s="36"/>
      <c r="N72" s="36"/>
      <c r="O72" s="36"/>
    </row>
    <row r="73" spans="13:15" x14ac:dyDescent="0.4">
      <c r="M73" s="36"/>
      <c r="N73" s="36"/>
      <c r="O73" s="36"/>
    </row>
    <row r="74" spans="13:15" x14ac:dyDescent="0.4">
      <c r="M74" s="36"/>
      <c r="N74" s="36"/>
      <c r="O74" s="36"/>
    </row>
    <row r="75" spans="13:15" x14ac:dyDescent="0.4">
      <c r="M75" s="36"/>
      <c r="N75" s="36"/>
      <c r="O75" s="36"/>
    </row>
    <row r="76" spans="13:15" x14ac:dyDescent="0.4">
      <c r="M76" s="36"/>
      <c r="N76" s="36"/>
      <c r="O76" s="36"/>
    </row>
    <row r="77" spans="13:15" x14ac:dyDescent="0.4">
      <c r="M77" s="36"/>
      <c r="N77" s="36"/>
      <c r="O77" s="36"/>
    </row>
    <row r="78" spans="13:15" x14ac:dyDescent="0.4">
      <c r="M78" s="36"/>
      <c r="N78" s="36"/>
      <c r="O78" s="36"/>
    </row>
    <row r="79" spans="13:15" x14ac:dyDescent="0.4">
      <c r="M79" s="36"/>
      <c r="N79" s="36"/>
      <c r="O79" s="36"/>
    </row>
    <row r="80" spans="13:15" x14ac:dyDescent="0.4">
      <c r="M80" s="36"/>
      <c r="N80" s="36"/>
      <c r="O80" s="36"/>
    </row>
    <row r="81" spans="13:15" x14ac:dyDescent="0.4">
      <c r="M81" s="36"/>
      <c r="N81" s="36"/>
      <c r="O81" s="36"/>
    </row>
    <row r="82" spans="13:15" x14ac:dyDescent="0.4">
      <c r="M82" s="36"/>
      <c r="N82" s="36"/>
      <c r="O82" s="36"/>
    </row>
    <row r="83" spans="13:15" x14ac:dyDescent="0.4">
      <c r="M83" s="36"/>
      <c r="N83" s="36"/>
      <c r="O83" s="36"/>
    </row>
    <row r="84" spans="13:15" x14ac:dyDescent="0.4">
      <c r="M84" s="36"/>
      <c r="N84" s="36"/>
      <c r="O84" s="36"/>
    </row>
    <row r="85" spans="13:15" x14ac:dyDescent="0.4">
      <c r="M85" s="36"/>
      <c r="N85" s="36"/>
      <c r="O85" s="36"/>
    </row>
    <row r="86" spans="13:15" x14ac:dyDescent="0.4">
      <c r="M86" s="36"/>
      <c r="N86" s="36"/>
      <c r="O86" s="36"/>
    </row>
    <row r="87" spans="13:15" x14ac:dyDescent="0.4">
      <c r="M87" s="36"/>
      <c r="N87" s="36"/>
      <c r="O87" s="36"/>
    </row>
    <row r="88" spans="13:15" x14ac:dyDescent="0.4">
      <c r="M88" s="36"/>
      <c r="N88" s="36"/>
      <c r="O88" s="36"/>
    </row>
    <row r="89" spans="13:15" x14ac:dyDescent="0.4">
      <c r="M89" s="36"/>
      <c r="N89" s="36"/>
      <c r="O89" s="36"/>
    </row>
    <row r="90" spans="13:15" x14ac:dyDescent="0.4">
      <c r="M90" s="36"/>
      <c r="N90" s="36"/>
      <c r="O90" s="36"/>
    </row>
    <row r="91" spans="13:15" x14ac:dyDescent="0.4">
      <c r="M91" s="36"/>
      <c r="N91" s="36"/>
      <c r="O91" s="36"/>
    </row>
    <row r="92" spans="13:15" x14ac:dyDescent="0.4">
      <c r="M92" s="36"/>
      <c r="N92" s="36"/>
      <c r="O92" s="36"/>
    </row>
    <row r="93" spans="13:15" x14ac:dyDescent="0.4">
      <c r="M93" s="36"/>
      <c r="N93" s="36"/>
      <c r="O93" s="36"/>
    </row>
    <row r="94" spans="13:15" x14ac:dyDescent="0.4">
      <c r="M94" s="36"/>
      <c r="N94" s="36"/>
      <c r="O94" s="36"/>
    </row>
    <row r="95" spans="13:15" x14ac:dyDescent="0.4">
      <c r="M95" s="36"/>
      <c r="N95" s="36"/>
      <c r="O95" s="36"/>
    </row>
    <row r="96" spans="13:15" x14ac:dyDescent="0.4">
      <c r="M96" s="36"/>
      <c r="N96" s="36"/>
      <c r="O96" s="36"/>
    </row>
    <row r="97" spans="13:15" x14ac:dyDescent="0.4">
      <c r="M97" s="36"/>
      <c r="N97" s="36"/>
      <c r="O97" s="36"/>
    </row>
    <row r="98" spans="13:15" x14ac:dyDescent="0.4">
      <c r="M98" s="36"/>
      <c r="N98" s="36"/>
      <c r="O98" s="36"/>
    </row>
    <row r="99" spans="13:15" x14ac:dyDescent="0.4">
      <c r="M99" s="36"/>
      <c r="N99" s="36"/>
      <c r="O99" s="36"/>
    </row>
    <row r="100" spans="13:15" x14ac:dyDescent="0.4">
      <c r="M100" s="36"/>
      <c r="N100" s="36"/>
      <c r="O100" s="36"/>
    </row>
    <row r="101" spans="13:15" x14ac:dyDescent="0.4">
      <c r="M101" s="36"/>
      <c r="N101" s="36"/>
      <c r="O101" s="36"/>
    </row>
    <row r="102" spans="13:15" x14ac:dyDescent="0.4">
      <c r="M102" s="36"/>
      <c r="N102" s="36"/>
      <c r="O102" s="36"/>
    </row>
    <row r="103" spans="13:15" x14ac:dyDescent="0.4">
      <c r="M103" s="36"/>
      <c r="N103" s="36"/>
      <c r="O103" s="36"/>
    </row>
    <row r="104" spans="13:15" x14ac:dyDescent="0.4">
      <c r="M104" s="36"/>
      <c r="N104" s="36"/>
      <c r="O104" s="36"/>
    </row>
    <row r="105" spans="13:15" x14ac:dyDescent="0.4">
      <c r="M105" s="36"/>
      <c r="N105" s="36"/>
      <c r="O105" s="36"/>
    </row>
    <row r="106" spans="13:15" x14ac:dyDescent="0.4">
      <c r="M106" s="36"/>
      <c r="N106" s="36"/>
      <c r="O106" s="36"/>
    </row>
    <row r="107" spans="13:15" x14ac:dyDescent="0.4">
      <c r="M107" s="36"/>
      <c r="N107" s="36"/>
      <c r="O107" s="36"/>
    </row>
    <row r="108" spans="13:15" x14ac:dyDescent="0.4">
      <c r="M108" s="36"/>
      <c r="N108" s="36"/>
      <c r="O108" s="36"/>
    </row>
    <row r="109" spans="13:15" x14ac:dyDescent="0.4">
      <c r="M109" s="36"/>
      <c r="N109" s="36"/>
      <c r="O109" s="36"/>
    </row>
    <row r="110" spans="13:15" x14ac:dyDescent="0.4">
      <c r="M110" s="36"/>
      <c r="N110" s="36"/>
      <c r="O110" s="36"/>
    </row>
    <row r="111" spans="13:15" x14ac:dyDescent="0.4">
      <c r="M111" s="36"/>
      <c r="N111" s="36"/>
      <c r="O111" s="36"/>
    </row>
    <row r="112" spans="13:15" x14ac:dyDescent="0.4">
      <c r="M112" s="36"/>
      <c r="N112" s="36"/>
      <c r="O112" s="36"/>
    </row>
    <row r="113" spans="13:15" x14ac:dyDescent="0.4">
      <c r="M113" s="36"/>
      <c r="N113" s="36"/>
      <c r="O113" s="36"/>
    </row>
    <row r="114" spans="13:15" x14ac:dyDescent="0.4">
      <c r="M114" s="36"/>
      <c r="N114" s="36"/>
      <c r="O114" s="36"/>
    </row>
    <row r="115" spans="13:15" x14ac:dyDescent="0.4">
      <c r="M115" s="36"/>
      <c r="N115" s="36"/>
      <c r="O115" s="36"/>
    </row>
    <row r="116" spans="13:15" x14ac:dyDescent="0.4">
      <c r="M116" s="36"/>
      <c r="N116" s="36"/>
      <c r="O116" s="36"/>
    </row>
    <row r="117" spans="13:15" x14ac:dyDescent="0.4">
      <c r="M117" s="36"/>
      <c r="N117" s="36"/>
      <c r="O117" s="36"/>
    </row>
    <row r="118" spans="13:15" x14ac:dyDescent="0.4">
      <c r="M118" s="36"/>
      <c r="N118" s="36"/>
      <c r="O118" s="36"/>
    </row>
    <row r="119" spans="13:15" x14ac:dyDescent="0.4">
      <c r="M119" s="36"/>
      <c r="N119" s="36"/>
      <c r="O119" s="36"/>
    </row>
    <row r="120" spans="13:15" x14ac:dyDescent="0.4">
      <c r="M120" s="36"/>
      <c r="N120" s="36"/>
      <c r="O120" s="36"/>
    </row>
    <row r="121" spans="13:15" x14ac:dyDescent="0.4">
      <c r="M121" s="36"/>
      <c r="N121" s="36"/>
      <c r="O121" s="36"/>
    </row>
    <row r="122" spans="13:15" x14ac:dyDescent="0.4">
      <c r="M122" s="36"/>
      <c r="N122" s="36"/>
      <c r="O122" s="36"/>
    </row>
    <row r="123" spans="13:15" x14ac:dyDescent="0.4">
      <c r="M123" s="36"/>
      <c r="N123" s="36"/>
      <c r="O123" s="36"/>
    </row>
    <row r="124" spans="13:15" x14ac:dyDescent="0.4">
      <c r="M124" s="36"/>
      <c r="N124" s="36"/>
      <c r="O124" s="36"/>
    </row>
    <row r="125" spans="13:15" x14ac:dyDescent="0.4">
      <c r="M125" s="36"/>
      <c r="N125" s="36"/>
      <c r="O125" s="36"/>
    </row>
    <row r="126" spans="13:15" x14ac:dyDescent="0.4">
      <c r="M126" s="36"/>
      <c r="N126" s="36"/>
      <c r="O126" s="36"/>
    </row>
    <row r="127" spans="13:15" x14ac:dyDescent="0.4">
      <c r="M127" s="36"/>
      <c r="N127" s="36"/>
      <c r="O127" s="36"/>
    </row>
    <row r="128" spans="13:15" x14ac:dyDescent="0.4">
      <c r="M128" s="36"/>
      <c r="N128" s="36"/>
      <c r="O128" s="36"/>
    </row>
    <row r="129" spans="13:15" x14ac:dyDescent="0.4">
      <c r="M129" s="36"/>
      <c r="N129" s="36"/>
      <c r="O129" s="36"/>
    </row>
    <row r="130" spans="13:15" x14ac:dyDescent="0.4">
      <c r="M130" s="36"/>
      <c r="N130" s="36"/>
      <c r="O130" s="36"/>
    </row>
    <row r="131" spans="13:15" x14ac:dyDescent="0.4">
      <c r="M131" s="36"/>
      <c r="N131" s="36"/>
      <c r="O131" s="36"/>
    </row>
    <row r="132" spans="13:15" x14ac:dyDescent="0.4">
      <c r="M132" s="36"/>
      <c r="N132" s="36"/>
      <c r="O132" s="36"/>
    </row>
    <row r="133" spans="13:15" x14ac:dyDescent="0.4">
      <c r="M133" s="36"/>
      <c r="N133" s="36"/>
      <c r="O133" s="36"/>
    </row>
    <row r="134" spans="13:15" x14ac:dyDescent="0.4">
      <c r="M134" s="36"/>
      <c r="N134" s="36"/>
      <c r="O134" s="36"/>
    </row>
    <row r="135" spans="13:15" x14ac:dyDescent="0.4">
      <c r="M135" s="36"/>
      <c r="N135" s="36"/>
      <c r="O135" s="36"/>
    </row>
    <row r="136" spans="13:15" x14ac:dyDescent="0.4">
      <c r="M136" s="36"/>
      <c r="N136" s="36"/>
      <c r="O136" s="36"/>
    </row>
    <row r="137" spans="13:15" x14ac:dyDescent="0.4">
      <c r="M137" s="36"/>
      <c r="N137" s="36"/>
      <c r="O137" s="36"/>
    </row>
    <row r="138" spans="13:15" x14ac:dyDescent="0.4">
      <c r="M138" s="36"/>
      <c r="N138" s="36"/>
      <c r="O138" s="36"/>
    </row>
    <row r="139" spans="13:15" x14ac:dyDescent="0.4">
      <c r="M139" s="36"/>
      <c r="N139" s="36"/>
      <c r="O139" s="36"/>
    </row>
    <row r="140" spans="13:15" x14ac:dyDescent="0.4">
      <c r="M140" s="36"/>
      <c r="N140" s="36"/>
      <c r="O140" s="36"/>
    </row>
    <row r="141" spans="13:15" x14ac:dyDescent="0.4">
      <c r="M141" s="36"/>
      <c r="N141" s="36"/>
      <c r="O141" s="36"/>
    </row>
    <row r="142" spans="13:15" x14ac:dyDescent="0.4">
      <c r="M142" s="36"/>
      <c r="N142" s="36"/>
      <c r="O142" s="36"/>
    </row>
    <row r="143" spans="13:15" x14ac:dyDescent="0.4">
      <c r="M143" s="36"/>
      <c r="N143" s="36"/>
      <c r="O143" s="36"/>
    </row>
    <row r="144" spans="13:15" x14ac:dyDescent="0.4">
      <c r="M144" s="36"/>
      <c r="N144" s="36"/>
      <c r="O144" s="36"/>
    </row>
    <row r="145" spans="13:15" x14ac:dyDescent="0.4">
      <c r="M145" s="36"/>
      <c r="N145" s="36"/>
      <c r="O145" s="36"/>
    </row>
    <row r="146" spans="13:15" x14ac:dyDescent="0.4">
      <c r="M146" s="36"/>
      <c r="N146" s="36"/>
      <c r="O146" s="36"/>
    </row>
    <row r="147" spans="13:15" x14ac:dyDescent="0.4">
      <c r="M147" s="36"/>
      <c r="N147" s="36"/>
      <c r="O147" s="36"/>
    </row>
    <row r="148" spans="13:15" x14ac:dyDescent="0.4">
      <c r="M148" s="36"/>
      <c r="N148" s="36"/>
      <c r="O148" s="36"/>
    </row>
    <row r="149" spans="13:15" x14ac:dyDescent="0.4">
      <c r="M149" s="36"/>
      <c r="N149" s="36"/>
      <c r="O149" s="36"/>
    </row>
    <row r="150" spans="13:15" x14ac:dyDescent="0.4">
      <c r="M150" s="36"/>
      <c r="N150" s="36"/>
      <c r="O150" s="36"/>
    </row>
    <row r="151" spans="13:15" x14ac:dyDescent="0.4">
      <c r="M151" s="36"/>
      <c r="N151" s="36"/>
      <c r="O151" s="36"/>
    </row>
    <row r="152" spans="13:15" x14ac:dyDescent="0.4">
      <c r="M152" s="36"/>
      <c r="N152" s="36"/>
      <c r="O152" s="36"/>
    </row>
    <row r="153" spans="13:15" x14ac:dyDescent="0.4">
      <c r="M153" s="36"/>
      <c r="N153" s="36"/>
      <c r="O153" s="36"/>
    </row>
    <row r="154" spans="13:15" x14ac:dyDescent="0.4">
      <c r="M154" s="36"/>
      <c r="N154" s="36"/>
      <c r="O154" s="36"/>
    </row>
    <row r="155" spans="13:15" x14ac:dyDescent="0.4">
      <c r="M155" s="36"/>
      <c r="N155" s="36"/>
      <c r="O155" s="36"/>
    </row>
    <row r="156" spans="13:15" x14ac:dyDescent="0.4">
      <c r="M156" s="36"/>
      <c r="N156" s="36"/>
      <c r="O156" s="36"/>
    </row>
    <row r="157" spans="13:15" x14ac:dyDescent="0.4">
      <c r="M157" s="36"/>
      <c r="N157" s="36"/>
      <c r="O157" s="36"/>
    </row>
    <row r="158" spans="13:15" x14ac:dyDescent="0.4">
      <c r="M158" s="36"/>
      <c r="N158" s="36"/>
      <c r="O158" s="36"/>
    </row>
    <row r="159" spans="13:15" x14ac:dyDescent="0.4">
      <c r="M159" s="36"/>
      <c r="N159" s="36"/>
      <c r="O159" s="36"/>
    </row>
    <row r="160" spans="13:15" x14ac:dyDescent="0.4">
      <c r="M160" s="36"/>
      <c r="N160" s="36"/>
      <c r="O160" s="36"/>
    </row>
    <row r="161" spans="13:15" x14ac:dyDescent="0.4">
      <c r="M161" s="36"/>
      <c r="N161" s="36"/>
      <c r="O161" s="36"/>
    </row>
    <row r="162" spans="13:15" x14ac:dyDescent="0.4">
      <c r="M162" s="36"/>
      <c r="N162" s="36"/>
      <c r="O162" s="36"/>
    </row>
    <row r="163" spans="13:15" x14ac:dyDescent="0.4">
      <c r="M163" s="36"/>
      <c r="N163" s="36"/>
      <c r="O163" s="36"/>
    </row>
    <row r="164" spans="13:15" x14ac:dyDescent="0.4">
      <c r="M164" s="36"/>
      <c r="N164" s="36"/>
      <c r="O164" s="36"/>
    </row>
    <row r="165" spans="13:15" x14ac:dyDescent="0.4">
      <c r="M165" s="36"/>
      <c r="N165" s="36"/>
      <c r="O165" s="36"/>
    </row>
    <row r="166" spans="13:15" x14ac:dyDescent="0.4">
      <c r="M166" s="36"/>
      <c r="N166" s="36"/>
      <c r="O166" s="36"/>
    </row>
    <row r="167" spans="13:15" x14ac:dyDescent="0.4">
      <c r="M167" s="36"/>
      <c r="N167" s="36"/>
      <c r="O167" s="36"/>
    </row>
    <row r="168" spans="13:15" x14ac:dyDescent="0.4">
      <c r="M168" s="36"/>
      <c r="N168" s="36"/>
      <c r="O168" s="36"/>
    </row>
    <row r="169" spans="13:15" x14ac:dyDescent="0.4">
      <c r="M169" s="36"/>
      <c r="N169" s="36"/>
      <c r="O169" s="36"/>
    </row>
    <row r="170" spans="13:15" x14ac:dyDescent="0.4">
      <c r="M170" s="36"/>
      <c r="N170" s="36"/>
      <c r="O170" s="36"/>
    </row>
    <row r="171" spans="13:15" x14ac:dyDescent="0.4">
      <c r="M171" s="36"/>
      <c r="N171" s="36"/>
      <c r="O171" s="36"/>
    </row>
    <row r="172" spans="13:15" x14ac:dyDescent="0.4">
      <c r="M172" s="36"/>
      <c r="N172" s="36"/>
      <c r="O172" s="36"/>
    </row>
    <row r="173" spans="13:15" x14ac:dyDescent="0.4">
      <c r="M173" s="36"/>
      <c r="N173" s="36"/>
      <c r="O173" s="36"/>
    </row>
    <row r="174" spans="13:15" x14ac:dyDescent="0.4">
      <c r="M174" s="36"/>
      <c r="N174" s="36"/>
      <c r="O174" s="36"/>
    </row>
    <row r="175" spans="13:15" x14ac:dyDescent="0.4">
      <c r="M175" s="36"/>
      <c r="N175" s="36"/>
      <c r="O175" s="36"/>
    </row>
    <row r="176" spans="13:15" x14ac:dyDescent="0.4">
      <c r="M176" s="36"/>
      <c r="N176" s="36"/>
      <c r="O176" s="36"/>
    </row>
    <row r="177" spans="13:15" x14ac:dyDescent="0.4">
      <c r="M177" s="36"/>
      <c r="N177" s="36"/>
      <c r="O177" s="36"/>
    </row>
    <row r="178" spans="13:15" x14ac:dyDescent="0.4">
      <c r="M178" s="36"/>
      <c r="N178" s="36"/>
      <c r="O178" s="36"/>
    </row>
    <row r="179" spans="13:15" x14ac:dyDescent="0.4">
      <c r="M179" s="36"/>
      <c r="N179" s="36"/>
      <c r="O179" s="36"/>
    </row>
    <row r="180" spans="13:15" x14ac:dyDescent="0.4">
      <c r="M180" s="36"/>
      <c r="N180" s="36"/>
      <c r="O180" s="36"/>
    </row>
    <row r="181" spans="13:15" x14ac:dyDescent="0.4">
      <c r="M181" s="36"/>
      <c r="N181" s="36"/>
      <c r="O181" s="36"/>
    </row>
    <row r="182" spans="13:15" x14ac:dyDescent="0.4">
      <c r="M182" s="36"/>
      <c r="N182" s="36"/>
      <c r="O182" s="36"/>
    </row>
    <row r="183" spans="13:15" x14ac:dyDescent="0.4">
      <c r="M183" s="36"/>
      <c r="N183" s="36"/>
      <c r="O183" s="36"/>
    </row>
    <row r="184" spans="13:15" x14ac:dyDescent="0.4">
      <c r="M184" s="36"/>
      <c r="N184" s="36"/>
      <c r="O184" s="36"/>
    </row>
    <row r="185" spans="13:15" x14ac:dyDescent="0.4">
      <c r="M185" s="36"/>
      <c r="N185" s="36"/>
      <c r="O185" s="36"/>
    </row>
    <row r="186" spans="13:15" x14ac:dyDescent="0.4">
      <c r="M186" s="36"/>
      <c r="N186" s="36"/>
      <c r="O186" s="36"/>
    </row>
    <row r="187" spans="13:15" x14ac:dyDescent="0.4">
      <c r="M187" s="36"/>
      <c r="N187" s="36"/>
      <c r="O187" s="36"/>
    </row>
    <row r="188" spans="13:15" x14ac:dyDescent="0.4">
      <c r="M188" s="36"/>
      <c r="N188" s="36"/>
      <c r="O188" s="36"/>
    </row>
    <row r="189" spans="13:15" x14ac:dyDescent="0.4">
      <c r="M189" s="36"/>
      <c r="N189" s="36"/>
      <c r="O189" s="36"/>
    </row>
    <row r="190" spans="13:15" x14ac:dyDescent="0.4">
      <c r="M190" s="36"/>
      <c r="N190" s="36"/>
      <c r="O190" s="36"/>
    </row>
    <row r="191" spans="13:15" x14ac:dyDescent="0.4">
      <c r="M191" s="36"/>
      <c r="N191" s="36"/>
      <c r="O191" s="36"/>
    </row>
    <row r="192" spans="13:15" x14ac:dyDescent="0.4">
      <c r="M192" s="36"/>
      <c r="N192" s="36"/>
      <c r="O192" s="36"/>
    </row>
    <row r="193" spans="13:15" x14ac:dyDescent="0.4">
      <c r="M193" s="36"/>
      <c r="N193" s="36"/>
      <c r="O193" s="36"/>
    </row>
    <row r="194" spans="13:15" x14ac:dyDescent="0.4">
      <c r="M194" s="36"/>
      <c r="N194" s="36"/>
      <c r="O194" s="36"/>
    </row>
    <row r="195" spans="13:15" x14ac:dyDescent="0.4">
      <c r="M195" s="36"/>
      <c r="N195" s="36"/>
      <c r="O195" s="36"/>
    </row>
    <row r="196" spans="13:15" x14ac:dyDescent="0.4">
      <c r="M196" s="36"/>
      <c r="N196" s="36"/>
      <c r="O196" s="36"/>
    </row>
    <row r="197" spans="13:15" x14ac:dyDescent="0.4">
      <c r="M197" s="36"/>
      <c r="N197" s="36"/>
      <c r="O197" s="36"/>
    </row>
    <row r="198" spans="13:15" x14ac:dyDescent="0.4">
      <c r="M198" s="36"/>
      <c r="N198" s="36"/>
      <c r="O198" s="36"/>
    </row>
    <row r="199" spans="13:15" x14ac:dyDescent="0.4">
      <c r="M199" s="36"/>
      <c r="N199" s="36"/>
      <c r="O199" s="36"/>
    </row>
    <row r="200" spans="13:15" x14ac:dyDescent="0.4">
      <c r="M200" s="36"/>
      <c r="N200" s="36"/>
      <c r="O200" s="36"/>
    </row>
    <row r="201" spans="13:15" x14ac:dyDescent="0.4">
      <c r="M201" s="36"/>
      <c r="N201" s="36"/>
      <c r="O201" s="36"/>
    </row>
    <row r="202" spans="13:15" x14ac:dyDescent="0.4">
      <c r="M202" s="36"/>
      <c r="N202" s="36"/>
      <c r="O202" s="36"/>
    </row>
    <row r="203" spans="13:15" x14ac:dyDescent="0.4">
      <c r="M203" s="36"/>
      <c r="N203" s="36"/>
      <c r="O203" s="36"/>
    </row>
    <row r="204" spans="13:15" x14ac:dyDescent="0.4">
      <c r="M204" s="36"/>
      <c r="N204" s="36"/>
      <c r="O204" s="36"/>
    </row>
    <row r="205" spans="13:15" x14ac:dyDescent="0.4">
      <c r="M205" s="36"/>
      <c r="N205" s="36"/>
      <c r="O205" s="36"/>
    </row>
    <row r="206" spans="13:15" x14ac:dyDescent="0.4">
      <c r="M206" s="36"/>
      <c r="N206" s="36"/>
      <c r="O206" s="36"/>
    </row>
    <row r="207" spans="13:15" x14ac:dyDescent="0.4">
      <c r="M207" s="36"/>
      <c r="N207" s="36"/>
      <c r="O207" s="36"/>
    </row>
    <row r="208" spans="13:15" x14ac:dyDescent="0.4">
      <c r="M208" s="36"/>
      <c r="N208" s="36"/>
      <c r="O208" s="36"/>
    </row>
    <row r="209" spans="13:15" x14ac:dyDescent="0.4">
      <c r="M209" s="36"/>
      <c r="N209" s="36"/>
      <c r="O209" s="36"/>
    </row>
    <row r="210" spans="13:15" x14ac:dyDescent="0.4">
      <c r="M210" s="36"/>
      <c r="N210" s="36"/>
      <c r="O210" s="36"/>
    </row>
    <row r="211" spans="13:15" x14ac:dyDescent="0.4">
      <c r="M211" s="36"/>
      <c r="N211" s="36"/>
      <c r="O211" s="36"/>
    </row>
    <row r="212" spans="13:15" x14ac:dyDescent="0.4">
      <c r="M212" s="36"/>
      <c r="N212" s="36"/>
      <c r="O212" s="36"/>
    </row>
    <row r="213" spans="13:15" x14ac:dyDescent="0.4">
      <c r="M213" s="36"/>
      <c r="N213" s="36"/>
      <c r="O213" s="36"/>
    </row>
    <row r="214" spans="13:15" x14ac:dyDescent="0.4">
      <c r="M214" s="36"/>
      <c r="N214" s="36"/>
      <c r="O214" s="36"/>
    </row>
    <row r="215" spans="13:15" x14ac:dyDescent="0.4">
      <c r="M215" s="36"/>
      <c r="N215" s="36"/>
      <c r="O215" s="36"/>
    </row>
    <row r="216" spans="13:15" x14ac:dyDescent="0.4">
      <c r="M216" s="36"/>
      <c r="N216" s="36"/>
      <c r="O216" s="36"/>
    </row>
    <row r="217" spans="13:15" x14ac:dyDescent="0.4">
      <c r="M217" s="36"/>
      <c r="N217" s="36"/>
      <c r="O217" s="36"/>
    </row>
    <row r="218" spans="13:15" x14ac:dyDescent="0.4">
      <c r="M218" s="36"/>
      <c r="N218" s="36"/>
      <c r="O218" s="36"/>
    </row>
    <row r="219" spans="13:15" x14ac:dyDescent="0.4">
      <c r="M219" s="36"/>
      <c r="N219" s="36"/>
      <c r="O219" s="36"/>
    </row>
    <row r="220" spans="13:15" x14ac:dyDescent="0.4">
      <c r="M220" s="36"/>
      <c r="N220" s="36"/>
      <c r="O220" s="36"/>
    </row>
    <row r="221" spans="13:15" x14ac:dyDescent="0.4">
      <c r="M221" s="36"/>
      <c r="N221" s="36"/>
      <c r="O221" s="36"/>
    </row>
    <row r="222" spans="13:15" x14ac:dyDescent="0.4">
      <c r="M222" s="36"/>
      <c r="N222" s="36"/>
      <c r="O222" s="36"/>
    </row>
    <row r="223" spans="13:15" x14ac:dyDescent="0.4">
      <c r="M223" s="36"/>
      <c r="N223" s="36"/>
      <c r="O223" s="36"/>
    </row>
    <row r="224" spans="13:15" x14ac:dyDescent="0.4">
      <c r="M224" s="36"/>
      <c r="N224" s="36"/>
      <c r="O224" s="36"/>
    </row>
    <row r="225" spans="13:15" x14ac:dyDescent="0.4">
      <c r="M225" s="36"/>
      <c r="N225" s="36"/>
      <c r="O225" s="36"/>
    </row>
    <row r="226" spans="13:15" x14ac:dyDescent="0.4">
      <c r="M226" s="36"/>
      <c r="N226" s="36"/>
      <c r="O226" s="36"/>
    </row>
    <row r="227" spans="13:15" x14ac:dyDescent="0.4">
      <c r="M227" s="36"/>
      <c r="N227" s="36"/>
      <c r="O227" s="36"/>
    </row>
    <row r="228" spans="13:15" x14ac:dyDescent="0.4">
      <c r="M228" s="36"/>
      <c r="N228" s="36"/>
      <c r="O228" s="36"/>
    </row>
    <row r="229" spans="13:15" x14ac:dyDescent="0.4">
      <c r="M229" s="36"/>
      <c r="N229" s="36"/>
      <c r="O229" s="36"/>
    </row>
    <row r="230" spans="13:15" x14ac:dyDescent="0.4">
      <c r="M230" s="36"/>
      <c r="N230" s="36"/>
      <c r="O230" s="36"/>
    </row>
    <row r="231" spans="13:15" x14ac:dyDescent="0.4">
      <c r="M231" s="36"/>
      <c r="N231" s="36"/>
      <c r="O231" s="36"/>
    </row>
    <row r="232" spans="13:15" x14ac:dyDescent="0.4">
      <c r="M232" s="36"/>
      <c r="N232" s="36"/>
      <c r="O232" s="36"/>
    </row>
    <row r="233" spans="13:15" x14ac:dyDescent="0.4">
      <c r="M233" s="36"/>
      <c r="N233" s="36"/>
      <c r="O233" s="36"/>
    </row>
    <row r="234" spans="13:15" x14ac:dyDescent="0.4">
      <c r="M234" s="36"/>
      <c r="N234" s="36"/>
      <c r="O234" s="36"/>
    </row>
    <row r="235" spans="13:15" x14ac:dyDescent="0.4">
      <c r="M235" s="36"/>
      <c r="N235" s="36"/>
      <c r="O235" s="36"/>
    </row>
    <row r="236" spans="13:15" x14ac:dyDescent="0.4">
      <c r="M236" s="36"/>
      <c r="N236" s="36"/>
      <c r="O236" s="36"/>
    </row>
    <row r="237" spans="13:15" x14ac:dyDescent="0.4">
      <c r="M237" s="36"/>
      <c r="N237" s="36"/>
      <c r="O237" s="36"/>
    </row>
    <row r="238" spans="13:15" x14ac:dyDescent="0.4">
      <c r="M238" s="36"/>
      <c r="N238" s="36"/>
      <c r="O238" s="36"/>
    </row>
    <row r="239" spans="13:15" x14ac:dyDescent="0.4">
      <c r="M239" s="36"/>
      <c r="N239" s="36"/>
      <c r="O239" s="36"/>
    </row>
    <row r="240" spans="13:15" x14ac:dyDescent="0.4">
      <c r="M240" s="36"/>
      <c r="N240" s="36"/>
      <c r="O240" s="36"/>
    </row>
    <row r="241" spans="13:15" x14ac:dyDescent="0.4">
      <c r="M241" s="36"/>
      <c r="N241" s="36"/>
      <c r="O241" s="36"/>
    </row>
    <row r="242" spans="13:15" x14ac:dyDescent="0.4">
      <c r="M242" s="36"/>
      <c r="N242" s="36"/>
      <c r="O242" s="36"/>
    </row>
    <row r="243" spans="13:15" x14ac:dyDescent="0.4">
      <c r="M243" s="36"/>
      <c r="N243" s="36"/>
      <c r="O243" s="36"/>
    </row>
    <row r="244" spans="13:15" x14ac:dyDescent="0.4">
      <c r="M244" s="36"/>
      <c r="N244" s="36"/>
      <c r="O244" s="36"/>
    </row>
    <row r="245" spans="13:15" x14ac:dyDescent="0.4">
      <c r="M245" s="36"/>
      <c r="N245" s="36"/>
      <c r="O245" s="36"/>
    </row>
    <row r="246" spans="13:15" x14ac:dyDescent="0.4">
      <c r="M246" s="36"/>
      <c r="N246" s="36"/>
      <c r="O246" s="36"/>
    </row>
    <row r="247" spans="13:15" x14ac:dyDescent="0.4">
      <c r="M247" s="36"/>
      <c r="N247" s="36"/>
      <c r="O247" s="36"/>
    </row>
    <row r="248" spans="13:15" x14ac:dyDescent="0.4">
      <c r="M248" s="36"/>
      <c r="N248" s="36"/>
      <c r="O248" s="36"/>
    </row>
    <row r="249" spans="13:15" x14ac:dyDescent="0.4">
      <c r="M249" s="36"/>
      <c r="N249" s="36"/>
      <c r="O249" s="36"/>
    </row>
    <row r="250" spans="13:15" x14ac:dyDescent="0.4">
      <c r="M250" s="36"/>
      <c r="N250" s="36"/>
      <c r="O250" s="36"/>
    </row>
    <row r="251" spans="13:15" x14ac:dyDescent="0.4">
      <c r="M251" s="36"/>
      <c r="N251" s="36"/>
      <c r="O251" s="36"/>
    </row>
    <row r="252" spans="13:15" x14ac:dyDescent="0.4">
      <c r="M252" s="36"/>
      <c r="N252" s="36"/>
      <c r="O252" s="36"/>
    </row>
    <row r="253" spans="13:15" x14ac:dyDescent="0.4">
      <c r="M253" s="36"/>
      <c r="N253" s="36"/>
      <c r="O253" s="36"/>
    </row>
    <row r="254" spans="13:15" x14ac:dyDescent="0.4">
      <c r="M254" s="36"/>
      <c r="N254" s="36"/>
      <c r="O254" s="36"/>
    </row>
    <row r="255" spans="13:15" x14ac:dyDescent="0.4">
      <c r="M255" s="36"/>
      <c r="N255" s="36"/>
      <c r="O255" s="36"/>
    </row>
    <row r="256" spans="13:15" x14ac:dyDescent="0.4">
      <c r="M256" s="36"/>
      <c r="N256" s="36"/>
      <c r="O256" s="36"/>
    </row>
    <row r="257" spans="13:15" x14ac:dyDescent="0.4">
      <c r="M257" s="36"/>
      <c r="N257" s="36"/>
      <c r="O257" s="36"/>
    </row>
    <row r="258" spans="13:15" x14ac:dyDescent="0.4">
      <c r="M258" s="36"/>
      <c r="N258" s="36"/>
      <c r="O258" s="36"/>
    </row>
    <row r="259" spans="13:15" x14ac:dyDescent="0.4">
      <c r="M259" s="36"/>
      <c r="N259" s="36"/>
      <c r="O259" s="36"/>
    </row>
    <row r="260" spans="13:15" x14ac:dyDescent="0.4">
      <c r="M260" s="36"/>
      <c r="N260" s="36"/>
      <c r="O260" s="36"/>
    </row>
    <row r="261" spans="13:15" x14ac:dyDescent="0.4">
      <c r="M261" s="36"/>
      <c r="N261" s="36"/>
      <c r="O261" s="36"/>
    </row>
    <row r="262" spans="13:15" x14ac:dyDescent="0.4">
      <c r="M262" s="36"/>
      <c r="N262" s="36"/>
      <c r="O262" s="36"/>
    </row>
    <row r="263" spans="13:15" x14ac:dyDescent="0.4">
      <c r="M263" s="36"/>
      <c r="N263" s="36"/>
      <c r="O263" s="36"/>
    </row>
    <row r="264" spans="13:15" x14ac:dyDescent="0.4">
      <c r="M264" s="36"/>
      <c r="N264" s="36"/>
      <c r="O264" s="36"/>
    </row>
    <row r="265" spans="13:15" x14ac:dyDescent="0.4">
      <c r="M265" s="36"/>
      <c r="N265" s="36"/>
      <c r="O265" s="36"/>
    </row>
    <row r="266" spans="13:15" x14ac:dyDescent="0.4">
      <c r="M266" s="36"/>
      <c r="N266" s="36"/>
      <c r="O266" s="36"/>
    </row>
    <row r="267" spans="13:15" x14ac:dyDescent="0.4">
      <c r="M267" s="36"/>
      <c r="N267" s="36"/>
      <c r="O267" s="36"/>
    </row>
    <row r="268" spans="13:15" x14ac:dyDescent="0.4">
      <c r="M268" s="36"/>
      <c r="N268" s="36"/>
      <c r="O268" s="36"/>
    </row>
    <row r="269" spans="13:15" x14ac:dyDescent="0.4">
      <c r="M269" s="36"/>
      <c r="N269" s="36"/>
      <c r="O269" s="36"/>
    </row>
    <row r="270" spans="13:15" x14ac:dyDescent="0.4">
      <c r="M270" s="36"/>
      <c r="N270" s="36"/>
      <c r="O270" s="36"/>
    </row>
    <row r="271" spans="13:15" x14ac:dyDescent="0.4">
      <c r="M271" s="36"/>
      <c r="N271" s="36"/>
      <c r="O271" s="36"/>
    </row>
    <row r="272" spans="13:15" x14ac:dyDescent="0.4">
      <c r="M272" s="36"/>
      <c r="N272" s="36"/>
      <c r="O272" s="36"/>
    </row>
    <row r="273" spans="13:15" x14ac:dyDescent="0.4">
      <c r="M273" s="36"/>
      <c r="N273" s="36"/>
      <c r="O273" s="36"/>
    </row>
    <row r="274" spans="13:15" x14ac:dyDescent="0.4">
      <c r="M274" s="36"/>
      <c r="N274" s="36"/>
      <c r="O274" s="36"/>
    </row>
    <row r="275" spans="13:15" x14ac:dyDescent="0.4">
      <c r="M275" s="36"/>
      <c r="N275" s="36"/>
      <c r="O275" s="36"/>
    </row>
    <row r="276" spans="13:15" x14ac:dyDescent="0.4">
      <c r="M276" s="36"/>
      <c r="N276" s="36"/>
      <c r="O276" s="36"/>
    </row>
    <row r="277" spans="13:15" x14ac:dyDescent="0.4">
      <c r="M277" s="36"/>
      <c r="N277" s="36"/>
      <c r="O277" s="36"/>
    </row>
    <row r="278" spans="13:15" x14ac:dyDescent="0.4">
      <c r="M278" s="36"/>
      <c r="N278" s="36"/>
      <c r="O278" s="36"/>
    </row>
    <row r="279" spans="13:15" x14ac:dyDescent="0.4">
      <c r="M279" s="36"/>
      <c r="N279" s="36"/>
      <c r="O279" s="36"/>
    </row>
    <row r="280" spans="13:15" x14ac:dyDescent="0.4">
      <c r="M280" s="36"/>
      <c r="N280" s="36"/>
      <c r="O280" s="36"/>
    </row>
    <row r="281" spans="13:15" x14ac:dyDescent="0.4">
      <c r="M281" s="36"/>
      <c r="N281" s="36"/>
      <c r="O281" s="36"/>
    </row>
    <row r="282" spans="13:15" x14ac:dyDescent="0.4">
      <c r="M282" s="36"/>
      <c r="N282" s="36"/>
      <c r="O282" s="36"/>
    </row>
    <row r="283" spans="13:15" x14ac:dyDescent="0.4">
      <c r="M283" s="36"/>
      <c r="N283" s="36"/>
      <c r="O283" s="36"/>
    </row>
    <row r="284" spans="13:15" x14ac:dyDescent="0.4">
      <c r="M284" s="36"/>
      <c r="N284" s="36"/>
      <c r="O284" s="36"/>
    </row>
    <row r="285" spans="13:15" x14ac:dyDescent="0.4">
      <c r="M285" s="36"/>
      <c r="N285" s="36"/>
      <c r="O285" s="36"/>
    </row>
    <row r="286" spans="13:15" x14ac:dyDescent="0.4">
      <c r="M286" s="36"/>
      <c r="N286" s="36"/>
      <c r="O286" s="36"/>
    </row>
    <row r="287" spans="13:15" x14ac:dyDescent="0.4">
      <c r="M287" s="36"/>
      <c r="N287" s="36"/>
      <c r="O287" s="36"/>
    </row>
    <row r="288" spans="13:15" x14ac:dyDescent="0.4">
      <c r="M288" s="36"/>
      <c r="N288" s="36"/>
      <c r="O288" s="36"/>
    </row>
    <row r="289" spans="13:15" x14ac:dyDescent="0.4">
      <c r="M289" s="36"/>
      <c r="N289" s="36"/>
      <c r="O289" s="36"/>
    </row>
    <row r="290" spans="13:15" x14ac:dyDescent="0.4">
      <c r="M290" s="36"/>
      <c r="N290" s="36"/>
      <c r="O290" s="36"/>
    </row>
    <row r="291" spans="13:15" x14ac:dyDescent="0.4">
      <c r="M291" s="36"/>
      <c r="N291" s="36"/>
      <c r="O291" s="36"/>
    </row>
    <row r="292" spans="13:15" x14ac:dyDescent="0.4">
      <c r="M292" s="36"/>
      <c r="N292" s="36"/>
      <c r="O292" s="36"/>
    </row>
    <row r="293" spans="13:15" x14ac:dyDescent="0.4">
      <c r="M293" s="36"/>
      <c r="N293" s="36"/>
      <c r="O293" s="36"/>
    </row>
    <row r="294" spans="13:15" x14ac:dyDescent="0.4">
      <c r="M294" s="36"/>
      <c r="N294" s="36"/>
      <c r="O294" s="36"/>
    </row>
    <row r="295" spans="13:15" x14ac:dyDescent="0.4">
      <c r="M295" s="36"/>
      <c r="N295" s="36"/>
      <c r="O295" s="36"/>
    </row>
    <row r="296" spans="13:15" x14ac:dyDescent="0.4">
      <c r="M296" s="36"/>
      <c r="N296" s="36"/>
      <c r="O296" s="36"/>
    </row>
    <row r="297" spans="13:15" x14ac:dyDescent="0.4">
      <c r="M297" s="36"/>
      <c r="N297" s="36"/>
      <c r="O297" s="36"/>
    </row>
    <row r="298" spans="13:15" x14ac:dyDescent="0.4">
      <c r="M298" s="36"/>
      <c r="N298" s="36"/>
      <c r="O298" s="36"/>
    </row>
    <row r="299" spans="13:15" x14ac:dyDescent="0.4">
      <c r="M299" s="36"/>
      <c r="N299" s="36"/>
      <c r="O299" s="36"/>
    </row>
    <row r="300" spans="13:15" x14ac:dyDescent="0.4">
      <c r="M300" s="36"/>
      <c r="N300" s="36"/>
      <c r="O300" s="36"/>
    </row>
    <row r="301" spans="13:15" x14ac:dyDescent="0.4">
      <c r="M301" s="36"/>
      <c r="N301" s="36"/>
      <c r="O301" s="36"/>
    </row>
    <row r="302" spans="13:15" x14ac:dyDescent="0.4">
      <c r="M302" s="36"/>
      <c r="N302" s="36"/>
      <c r="O302" s="36"/>
    </row>
    <row r="303" spans="13:15" x14ac:dyDescent="0.4">
      <c r="M303" s="36"/>
      <c r="N303" s="36"/>
      <c r="O303" s="36"/>
    </row>
    <row r="304" spans="13:15" x14ac:dyDescent="0.4">
      <c r="M304" s="36"/>
      <c r="N304" s="36"/>
      <c r="O304" s="36"/>
    </row>
    <row r="305" spans="13:15" x14ac:dyDescent="0.4">
      <c r="M305" s="36"/>
      <c r="N305" s="36"/>
      <c r="O305" s="36"/>
    </row>
    <row r="306" spans="13:15" x14ac:dyDescent="0.4">
      <c r="M306" s="36"/>
      <c r="N306" s="36"/>
      <c r="O306" s="36"/>
    </row>
    <row r="307" spans="13:15" x14ac:dyDescent="0.4">
      <c r="M307" s="36"/>
      <c r="N307" s="36"/>
      <c r="O307" s="36"/>
    </row>
    <row r="308" spans="13:15" x14ac:dyDescent="0.4">
      <c r="M308" s="36"/>
      <c r="N308" s="36"/>
      <c r="O308" s="36"/>
    </row>
    <row r="309" spans="13:15" x14ac:dyDescent="0.4">
      <c r="M309" s="36"/>
      <c r="N309" s="36"/>
      <c r="O309" s="36"/>
    </row>
    <row r="310" spans="13:15" x14ac:dyDescent="0.4">
      <c r="M310" s="36"/>
      <c r="N310" s="36"/>
      <c r="O310" s="36"/>
    </row>
    <row r="311" spans="13:15" x14ac:dyDescent="0.4">
      <c r="M311" s="36"/>
      <c r="N311" s="36"/>
      <c r="O311" s="36"/>
    </row>
    <row r="312" spans="13:15" x14ac:dyDescent="0.4">
      <c r="M312" s="36"/>
      <c r="N312" s="36"/>
      <c r="O312" s="36"/>
    </row>
    <row r="313" spans="13:15" x14ac:dyDescent="0.4">
      <c r="M313" s="36"/>
      <c r="N313" s="36"/>
      <c r="O313" s="36"/>
    </row>
    <row r="314" spans="13:15" x14ac:dyDescent="0.4">
      <c r="M314" s="36"/>
      <c r="N314" s="36"/>
      <c r="O314" s="36"/>
    </row>
    <row r="315" spans="13:15" x14ac:dyDescent="0.4">
      <c r="M315" s="36"/>
      <c r="N315" s="36"/>
      <c r="O315" s="36"/>
    </row>
    <row r="316" spans="13:15" x14ac:dyDescent="0.4">
      <c r="M316" s="36"/>
      <c r="N316" s="36"/>
      <c r="O316" s="36"/>
    </row>
    <row r="317" spans="13:15" x14ac:dyDescent="0.4">
      <c r="M317" s="36"/>
      <c r="N317" s="36"/>
      <c r="O317" s="36"/>
    </row>
    <row r="318" spans="13:15" x14ac:dyDescent="0.4">
      <c r="M318" s="36"/>
      <c r="N318" s="36"/>
      <c r="O318" s="36"/>
    </row>
    <row r="319" spans="13:15" x14ac:dyDescent="0.4">
      <c r="M319" s="36"/>
      <c r="N319" s="36"/>
      <c r="O319" s="36"/>
    </row>
    <row r="320" spans="13:15" x14ac:dyDescent="0.4">
      <c r="M320" s="36"/>
      <c r="N320" s="36"/>
      <c r="O320" s="36"/>
    </row>
    <row r="321" spans="13:15" x14ac:dyDescent="0.4">
      <c r="M321" s="36"/>
      <c r="N321" s="36"/>
      <c r="O321" s="36"/>
    </row>
    <row r="322" spans="13:15" x14ac:dyDescent="0.4">
      <c r="M322" s="36"/>
      <c r="N322" s="36"/>
      <c r="O322" s="36"/>
    </row>
    <row r="323" spans="13:15" x14ac:dyDescent="0.4">
      <c r="M323" s="36"/>
      <c r="N323" s="36"/>
      <c r="O323" s="36"/>
    </row>
    <row r="324" spans="13:15" x14ac:dyDescent="0.4">
      <c r="M324" s="36"/>
      <c r="N324" s="36"/>
      <c r="O324" s="36"/>
    </row>
    <row r="325" spans="13:15" x14ac:dyDescent="0.4">
      <c r="M325" s="36"/>
      <c r="N325" s="36"/>
      <c r="O325" s="36"/>
    </row>
    <row r="326" spans="13:15" x14ac:dyDescent="0.4">
      <c r="M326" s="36"/>
      <c r="N326" s="36"/>
      <c r="O326" s="36"/>
    </row>
    <row r="327" spans="13:15" x14ac:dyDescent="0.4">
      <c r="M327" s="36"/>
      <c r="N327" s="36"/>
      <c r="O327" s="36"/>
    </row>
    <row r="328" spans="13:15" x14ac:dyDescent="0.4">
      <c r="M328" s="36"/>
      <c r="N328" s="36"/>
      <c r="O328" s="36"/>
    </row>
    <row r="329" spans="13:15" x14ac:dyDescent="0.4">
      <c r="M329" s="36"/>
      <c r="N329" s="36"/>
      <c r="O329" s="36"/>
    </row>
    <row r="330" spans="13:15" x14ac:dyDescent="0.4">
      <c r="M330" s="36"/>
      <c r="N330" s="36"/>
      <c r="O330" s="36"/>
    </row>
    <row r="331" spans="13:15" x14ac:dyDescent="0.4">
      <c r="M331" s="36"/>
      <c r="N331" s="36"/>
      <c r="O331" s="36"/>
    </row>
    <row r="332" spans="13:15" x14ac:dyDescent="0.4">
      <c r="M332" s="36"/>
      <c r="N332" s="36"/>
      <c r="O332" s="36"/>
    </row>
    <row r="333" spans="13:15" x14ac:dyDescent="0.4">
      <c r="M333" s="36"/>
      <c r="N333" s="36"/>
      <c r="O333" s="36"/>
    </row>
    <row r="334" spans="13:15" x14ac:dyDescent="0.4">
      <c r="M334" s="36"/>
      <c r="N334" s="36"/>
      <c r="O334" s="36"/>
    </row>
    <row r="335" spans="13:15" x14ac:dyDescent="0.4">
      <c r="M335" s="36"/>
      <c r="N335" s="36"/>
      <c r="O335" s="36"/>
    </row>
    <row r="336" spans="13:15" x14ac:dyDescent="0.4">
      <c r="M336" s="36"/>
      <c r="N336" s="36"/>
      <c r="O336" s="36"/>
    </row>
    <row r="337" spans="13:15" x14ac:dyDescent="0.4">
      <c r="M337" s="36"/>
      <c r="N337" s="36"/>
      <c r="O337" s="36"/>
    </row>
    <row r="338" spans="13:15" x14ac:dyDescent="0.4">
      <c r="M338" s="36"/>
      <c r="N338" s="36"/>
      <c r="O338" s="36"/>
    </row>
    <row r="339" spans="13:15" x14ac:dyDescent="0.4">
      <c r="M339" s="36"/>
      <c r="N339" s="36"/>
      <c r="O339" s="36"/>
    </row>
    <row r="340" spans="13:15" x14ac:dyDescent="0.4">
      <c r="M340" s="36"/>
      <c r="N340" s="36"/>
      <c r="O340" s="36"/>
    </row>
    <row r="341" spans="13:15" x14ac:dyDescent="0.4">
      <c r="M341" s="36"/>
      <c r="N341" s="36"/>
      <c r="O341" s="36"/>
    </row>
    <row r="342" spans="13:15" x14ac:dyDescent="0.4">
      <c r="M342" s="36"/>
      <c r="N342" s="36"/>
      <c r="O342" s="36"/>
    </row>
    <row r="343" spans="13:15" x14ac:dyDescent="0.4">
      <c r="M343" s="36"/>
      <c r="N343" s="36"/>
      <c r="O343" s="36"/>
    </row>
    <row r="344" spans="13:15" x14ac:dyDescent="0.4">
      <c r="M344" s="36"/>
      <c r="N344" s="36"/>
      <c r="O344" s="36"/>
    </row>
    <row r="345" spans="13:15" x14ac:dyDescent="0.4">
      <c r="M345" s="36"/>
      <c r="N345" s="36"/>
      <c r="O345" s="36"/>
    </row>
    <row r="346" spans="13:15" x14ac:dyDescent="0.4">
      <c r="M346" s="36"/>
      <c r="N346" s="36"/>
      <c r="O346" s="36"/>
    </row>
    <row r="347" spans="13:15" x14ac:dyDescent="0.4">
      <c r="M347" s="36"/>
      <c r="N347" s="36"/>
      <c r="O347" s="36"/>
    </row>
    <row r="348" spans="13:15" x14ac:dyDescent="0.4">
      <c r="M348" s="36"/>
      <c r="N348" s="36"/>
      <c r="O348" s="36"/>
    </row>
    <row r="349" spans="13:15" x14ac:dyDescent="0.4">
      <c r="M349" s="36"/>
      <c r="N349" s="36"/>
      <c r="O349" s="36"/>
    </row>
    <row r="350" spans="13:15" x14ac:dyDescent="0.4">
      <c r="M350" s="36"/>
      <c r="N350" s="36"/>
      <c r="O350" s="36"/>
    </row>
    <row r="351" spans="13:15" x14ac:dyDescent="0.4">
      <c r="M351" s="36"/>
      <c r="N351" s="36"/>
      <c r="O351" s="36"/>
    </row>
    <row r="352" spans="13:15" x14ac:dyDescent="0.4">
      <c r="M352" s="36"/>
      <c r="N352" s="36"/>
      <c r="O352" s="36"/>
    </row>
    <row r="353" spans="13:15" x14ac:dyDescent="0.4">
      <c r="M353" s="36"/>
      <c r="N353" s="36"/>
      <c r="O353" s="36"/>
    </row>
    <row r="354" spans="13:15" x14ac:dyDescent="0.4">
      <c r="M354" s="36"/>
      <c r="N354" s="36"/>
      <c r="O354" s="36"/>
    </row>
    <row r="355" spans="13:15" x14ac:dyDescent="0.4">
      <c r="M355" s="36"/>
      <c r="N355" s="36"/>
      <c r="O355" s="36"/>
    </row>
    <row r="356" spans="13:15" x14ac:dyDescent="0.4">
      <c r="M356" s="36"/>
      <c r="N356" s="36"/>
      <c r="O356" s="36"/>
    </row>
    <row r="357" spans="13:15" x14ac:dyDescent="0.4">
      <c r="M357" s="36"/>
      <c r="N357" s="36"/>
      <c r="O357" s="36"/>
    </row>
    <row r="358" spans="13:15" x14ac:dyDescent="0.4">
      <c r="M358" s="36"/>
      <c r="N358" s="36"/>
      <c r="O358" s="36"/>
    </row>
    <row r="359" spans="13:15" x14ac:dyDescent="0.4">
      <c r="M359" s="36"/>
      <c r="N359" s="36"/>
      <c r="O359" s="36"/>
    </row>
    <row r="360" spans="13:15" x14ac:dyDescent="0.4">
      <c r="M360" s="36"/>
      <c r="N360" s="36"/>
      <c r="O360" s="36"/>
    </row>
    <row r="361" spans="13:15" x14ac:dyDescent="0.4">
      <c r="M361" s="36"/>
      <c r="N361" s="36"/>
      <c r="O361" s="36"/>
    </row>
    <row r="362" spans="13:15" x14ac:dyDescent="0.4">
      <c r="M362" s="36"/>
      <c r="N362" s="36"/>
      <c r="O362" s="36"/>
    </row>
    <row r="363" spans="13:15" x14ac:dyDescent="0.4">
      <c r="M363" s="36"/>
      <c r="N363" s="36"/>
      <c r="O363" s="36"/>
    </row>
    <row r="364" spans="13:15" x14ac:dyDescent="0.4">
      <c r="M364" s="36"/>
      <c r="N364" s="36"/>
      <c r="O364" s="36"/>
    </row>
    <row r="365" spans="13:15" x14ac:dyDescent="0.4">
      <c r="M365" s="36"/>
      <c r="N365" s="36"/>
      <c r="O365" s="36"/>
    </row>
    <row r="366" spans="13:15" x14ac:dyDescent="0.4">
      <c r="M366" s="36"/>
      <c r="N366" s="36"/>
      <c r="O366" s="36"/>
    </row>
    <row r="367" spans="13:15" x14ac:dyDescent="0.4">
      <c r="M367" s="36"/>
      <c r="N367" s="36"/>
      <c r="O367" s="36"/>
    </row>
    <row r="368" spans="13:15" x14ac:dyDescent="0.4">
      <c r="M368" s="36"/>
      <c r="N368" s="36"/>
      <c r="O368" s="36"/>
    </row>
    <row r="369" spans="13:15" x14ac:dyDescent="0.4">
      <c r="M369" s="36"/>
      <c r="N369" s="36"/>
      <c r="O369" s="36"/>
    </row>
    <row r="370" spans="13:15" x14ac:dyDescent="0.4">
      <c r="M370" s="36"/>
      <c r="N370" s="36"/>
      <c r="O370" s="36"/>
    </row>
    <row r="371" spans="13:15" x14ac:dyDescent="0.4">
      <c r="M371" s="36"/>
      <c r="N371" s="36"/>
      <c r="O371" s="36"/>
    </row>
    <row r="372" spans="13:15" x14ac:dyDescent="0.4">
      <c r="M372" s="36"/>
      <c r="N372" s="36"/>
      <c r="O372" s="36"/>
    </row>
    <row r="373" spans="13:15" x14ac:dyDescent="0.4">
      <c r="M373" s="36"/>
      <c r="N373" s="36"/>
      <c r="O373" s="36"/>
    </row>
    <row r="374" spans="13:15" x14ac:dyDescent="0.4">
      <c r="M374" s="36"/>
      <c r="N374" s="36"/>
      <c r="O374" s="36"/>
    </row>
    <row r="375" spans="13:15" x14ac:dyDescent="0.4">
      <c r="M375" s="36"/>
      <c r="N375" s="36"/>
      <c r="O375" s="36"/>
    </row>
    <row r="376" spans="13:15" x14ac:dyDescent="0.4">
      <c r="M376" s="36"/>
      <c r="N376" s="36"/>
      <c r="O376" s="36"/>
    </row>
    <row r="377" spans="13:15" x14ac:dyDescent="0.4">
      <c r="M377" s="36"/>
      <c r="N377" s="36"/>
      <c r="O377" s="36"/>
    </row>
    <row r="378" spans="13:15" x14ac:dyDescent="0.4">
      <c r="M378" s="36"/>
      <c r="N378" s="36"/>
      <c r="O378" s="36"/>
    </row>
    <row r="379" spans="13:15" x14ac:dyDescent="0.4">
      <c r="M379" s="36"/>
      <c r="N379" s="36"/>
      <c r="O379" s="36"/>
    </row>
    <row r="380" spans="13:15" x14ac:dyDescent="0.4">
      <c r="M380" s="36"/>
      <c r="N380" s="36"/>
      <c r="O380" s="36"/>
    </row>
    <row r="381" spans="13:15" x14ac:dyDescent="0.4">
      <c r="M381" s="36"/>
      <c r="N381" s="36"/>
      <c r="O381" s="36"/>
    </row>
    <row r="382" spans="13:15" x14ac:dyDescent="0.4">
      <c r="M382" s="36"/>
      <c r="N382" s="36"/>
      <c r="O382" s="36"/>
    </row>
    <row r="383" spans="13:15" x14ac:dyDescent="0.4">
      <c r="M383" s="36"/>
      <c r="N383" s="36"/>
      <c r="O383" s="36"/>
    </row>
    <row r="384" spans="13:15" x14ac:dyDescent="0.4">
      <c r="M384" s="36"/>
      <c r="N384" s="36"/>
      <c r="O384" s="36"/>
    </row>
    <row r="385" spans="13:15" x14ac:dyDescent="0.4">
      <c r="M385" s="36"/>
      <c r="N385" s="36"/>
      <c r="O385" s="36"/>
    </row>
    <row r="386" spans="13:15" x14ac:dyDescent="0.4">
      <c r="M386" s="36"/>
      <c r="N386" s="36"/>
      <c r="O386" s="36"/>
    </row>
    <row r="387" spans="13:15" x14ac:dyDescent="0.4">
      <c r="M387" s="36"/>
      <c r="N387" s="36"/>
      <c r="O387" s="36"/>
    </row>
    <row r="388" spans="13:15" x14ac:dyDescent="0.4">
      <c r="M388" s="36"/>
      <c r="N388" s="36"/>
      <c r="O388" s="36"/>
    </row>
    <row r="389" spans="13:15" x14ac:dyDescent="0.4">
      <c r="M389" s="36"/>
      <c r="N389" s="36"/>
      <c r="O389" s="36"/>
    </row>
    <row r="390" spans="13:15" x14ac:dyDescent="0.4">
      <c r="M390" s="36"/>
      <c r="N390" s="36"/>
      <c r="O390" s="36"/>
    </row>
    <row r="391" spans="13:15" x14ac:dyDescent="0.4">
      <c r="M391" s="36"/>
      <c r="N391" s="36"/>
      <c r="O391" s="36"/>
    </row>
    <row r="392" spans="13:15" x14ac:dyDescent="0.4">
      <c r="M392" s="36"/>
      <c r="N392" s="36"/>
      <c r="O392" s="36"/>
    </row>
    <row r="393" spans="13:15" x14ac:dyDescent="0.4">
      <c r="M393" s="36"/>
      <c r="N393" s="36"/>
      <c r="O393" s="36"/>
    </row>
    <row r="394" spans="13:15" x14ac:dyDescent="0.4">
      <c r="M394" s="36"/>
      <c r="N394" s="36"/>
      <c r="O394" s="36"/>
    </row>
    <row r="395" spans="13:15" x14ac:dyDescent="0.4">
      <c r="M395" s="36"/>
      <c r="N395" s="36"/>
      <c r="O395" s="36"/>
    </row>
    <row r="396" spans="13:15" x14ac:dyDescent="0.4">
      <c r="M396" s="36"/>
      <c r="N396" s="36"/>
      <c r="O396" s="36"/>
    </row>
    <row r="397" spans="13:15" x14ac:dyDescent="0.4">
      <c r="M397" s="36"/>
      <c r="N397" s="36"/>
      <c r="O397" s="36"/>
    </row>
    <row r="398" spans="13:15" x14ac:dyDescent="0.4">
      <c r="M398" s="36"/>
      <c r="N398" s="36"/>
      <c r="O398" s="36"/>
    </row>
    <row r="399" spans="13:15" x14ac:dyDescent="0.4">
      <c r="M399" s="36"/>
      <c r="N399" s="36"/>
      <c r="O399" s="36"/>
    </row>
    <row r="400" spans="13:15" x14ac:dyDescent="0.4">
      <c r="M400" s="36"/>
      <c r="N400" s="36"/>
      <c r="O400" s="36"/>
    </row>
    <row r="401" spans="13:15" x14ac:dyDescent="0.4">
      <c r="M401" s="36"/>
      <c r="N401" s="36"/>
      <c r="O401" s="36"/>
    </row>
    <row r="402" spans="13:15" x14ac:dyDescent="0.4">
      <c r="M402" s="36"/>
      <c r="N402" s="36"/>
      <c r="O402" s="36"/>
    </row>
    <row r="403" spans="13:15" x14ac:dyDescent="0.4">
      <c r="M403" s="36"/>
      <c r="N403" s="36"/>
      <c r="O403" s="36"/>
    </row>
    <row r="404" spans="13:15" x14ac:dyDescent="0.4">
      <c r="M404" s="36"/>
      <c r="N404" s="36"/>
      <c r="O404" s="36"/>
    </row>
    <row r="405" spans="13:15" x14ac:dyDescent="0.4">
      <c r="M405" s="36"/>
      <c r="N405" s="36"/>
      <c r="O405" s="36"/>
    </row>
    <row r="406" spans="13:15" x14ac:dyDescent="0.4">
      <c r="M406" s="36"/>
      <c r="N406" s="36"/>
      <c r="O406" s="36"/>
    </row>
    <row r="407" spans="13:15" x14ac:dyDescent="0.4">
      <c r="M407" s="36"/>
      <c r="N407" s="36"/>
      <c r="O407" s="36"/>
    </row>
    <row r="408" spans="13:15" x14ac:dyDescent="0.4">
      <c r="M408" s="36"/>
      <c r="N408" s="36"/>
      <c r="O408" s="36"/>
    </row>
    <row r="409" spans="13:15" x14ac:dyDescent="0.4">
      <c r="M409" s="36"/>
      <c r="N409" s="36"/>
      <c r="O409" s="36"/>
    </row>
    <row r="410" spans="13:15" x14ac:dyDescent="0.4">
      <c r="M410" s="36"/>
      <c r="N410" s="36"/>
      <c r="O410" s="36"/>
    </row>
    <row r="411" spans="13:15" x14ac:dyDescent="0.4">
      <c r="M411" s="36"/>
      <c r="N411" s="36"/>
      <c r="O411" s="36"/>
    </row>
    <row r="412" spans="13:15" x14ac:dyDescent="0.4">
      <c r="M412" s="36"/>
      <c r="N412" s="36"/>
      <c r="O412" s="36"/>
    </row>
    <row r="413" spans="13:15" x14ac:dyDescent="0.4">
      <c r="M413" s="36"/>
      <c r="N413" s="36"/>
      <c r="O413" s="36"/>
    </row>
    <row r="414" spans="13:15" x14ac:dyDescent="0.4">
      <c r="M414" s="36"/>
      <c r="N414" s="36"/>
      <c r="O414" s="36"/>
    </row>
    <row r="415" spans="13:15" x14ac:dyDescent="0.4">
      <c r="M415" s="36"/>
      <c r="N415" s="36"/>
      <c r="O415" s="36"/>
    </row>
    <row r="416" spans="13:15" x14ac:dyDescent="0.4">
      <c r="M416" s="36"/>
      <c r="N416" s="36"/>
      <c r="O416" s="36"/>
    </row>
    <row r="417" spans="13:15" x14ac:dyDescent="0.4">
      <c r="M417" s="36"/>
      <c r="N417" s="36"/>
      <c r="O417" s="36"/>
    </row>
    <row r="418" spans="13:15" x14ac:dyDescent="0.4">
      <c r="M418" s="36"/>
      <c r="N418" s="36"/>
      <c r="O418" s="36"/>
    </row>
    <row r="419" spans="13:15" x14ac:dyDescent="0.4">
      <c r="M419" s="36"/>
      <c r="N419" s="36"/>
      <c r="O419" s="36"/>
    </row>
    <row r="420" spans="13:15" x14ac:dyDescent="0.4">
      <c r="M420" s="36"/>
      <c r="N420" s="36"/>
      <c r="O420" s="36"/>
    </row>
    <row r="421" spans="13:15" x14ac:dyDescent="0.4">
      <c r="M421" s="36"/>
      <c r="N421" s="36"/>
      <c r="O421" s="36"/>
    </row>
    <row r="422" spans="13:15" x14ac:dyDescent="0.4">
      <c r="M422" s="36"/>
      <c r="N422" s="36"/>
      <c r="O422" s="36"/>
    </row>
    <row r="423" spans="13:15" x14ac:dyDescent="0.4">
      <c r="M423" s="36"/>
      <c r="N423" s="36"/>
      <c r="O423" s="36"/>
    </row>
    <row r="424" spans="13:15" x14ac:dyDescent="0.4">
      <c r="M424" s="36"/>
      <c r="N424" s="36"/>
      <c r="O424" s="36"/>
    </row>
    <row r="425" spans="13:15" x14ac:dyDescent="0.4">
      <c r="M425" s="36"/>
      <c r="N425" s="36"/>
      <c r="O425" s="36"/>
    </row>
    <row r="426" spans="13:15" x14ac:dyDescent="0.4">
      <c r="M426" s="36"/>
      <c r="N426" s="36"/>
      <c r="O426" s="36"/>
    </row>
    <row r="427" spans="13:15" x14ac:dyDescent="0.4">
      <c r="M427" s="36"/>
      <c r="N427" s="36"/>
      <c r="O427" s="36"/>
    </row>
    <row r="428" spans="13:15" x14ac:dyDescent="0.4">
      <c r="M428" s="36"/>
      <c r="N428" s="36"/>
      <c r="O428" s="36"/>
    </row>
    <row r="429" spans="13:15" x14ac:dyDescent="0.4">
      <c r="M429" s="36"/>
      <c r="N429" s="36"/>
      <c r="O429" s="36"/>
    </row>
    <row r="430" spans="13:15" x14ac:dyDescent="0.4">
      <c r="M430" s="36"/>
      <c r="N430" s="36"/>
      <c r="O430" s="36"/>
    </row>
    <row r="431" spans="13:15" x14ac:dyDescent="0.4">
      <c r="M431" s="36"/>
      <c r="N431" s="36"/>
      <c r="O431" s="36"/>
    </row>
    <row r="432" spans="13:15" x14ac:dyDescent="0.4">
      <c r="M432" s="36"/>
      <c r="N432" s="36"/>
      <c r="O432" s="36"/>
    </row>
    <row r="433" spans="13:15" x14ac:dyDescent="0.4">
      <c r="M433" s="36"/>
      <c r="N433" s="36"/>
      <c r="O433" s="36"/>
    </row>
    <row r="434" spans="13:15" x14ac:dyDescent="0.4">
      <c r="M434" s="36"/>
      <c r="N434" s="36"/>
      <c r="O434" s="36"/>
    </row>
    <row r="435" spans="13:15" x14ac:dyDescent="0.4">
      <c r="M435" s="36"/>
      <c r="N435" s="36"/>
      <c r="O435" s="36"/>
    </row>
    <row r="436" spans="13:15" x14ac:dyDescent="0.4">
      <c r="M436" s="36"/>
      <c r="N436" s="36"/>
      <c r="O436" s="36"/>
    </row>
    <row r="437" spans="13:15" x14ac:dyDescent="0.4">
      <c r="M437" s="36"/>
      <c r="N437" s="36"/>
      <c r="O437" s="36"/>
    </row>
    <row r="438" spans="13:15" x14ac:dyDescent="0.4">
      <c r="M438" s="36"/>
      <c r="N438" s="36"/>
      <c r="O438" s="36"/>
    </row>
    <row r="439" spans="13:15" x14ac:dyDescent="0.4">
      <c r="M439" s="36"/>
      <c r="N439" s="36"/>
      <c r="O439" s="36"/>
    </row>
    <row r="440" spans="13:15" x14ac:dyDescent="0.4">
      <c r="M440" s="36"/>
      <c r="N440" s="36"/>
      <c r="O440" s="36"/>
    </row>
    <row r="441" spans="13:15" x14ac:dyDescent="0.4">
      <c r="M441" s="36"/>
      <c r="N441" s="36"/>
      <c r="O441" s="36"/>
    </row>
    <row r="442" spans="13:15" x14ac:dyDescent="0.4">
      <c r="M442" s="36"/>
      <c r="N442" s="36"/>
      <c r="O442" s="36"/>
    </row>
    <row r="443" spans="13:15" x14ac:dyDescent="0.4">
      <c r="M443" s="36"/>
      <c r="N443" s="36"/>
      <c r="O443" s="36"/>
    </row>
    <row r="444" spans="13:15" x14ac:dyDescent="0.4">
      <c r="M444" s="36"/>
      <c r="N444" s="36"/>
      <c r="O444" s="36"/>
    </row>
    <row r="445" spans="13:15" x14ac:dyDescent="0.4">
      <c r="M445" s="36"/>
      <c r="N445" s="36"/>
      <c r="O445" s="36"/>
    </row>
    <row r="446" spans="13:15" x14ac:dyDescent="0.4">
      <c r="M446" s="36"/>
      <c r="N446" s="36"/>
      <c r="O446" s="36"/>
    </row>
    <row r="447" spans="13:15" x14ac:dyDescent="0.4">
      <c r="M447" s="36"/>
      <c r="N447" s="36"/>
      <c r="O447" s="36"/>
    </row>
    <row r="448" spans="13:15" x14ac:dyDescent="0.4">
      <c r="M448" s="36"/>
      <c r="N448" s="36"/>
      <c r="O448" s="36"/>
    </row>
    <row r="449" spans="13:15" x14ac:dyDescent="0.4">
      <c r="M449" s="36"/>
      <c r="N449" s="36"/>
      <c r="O449" s="36"/>
    </row>
    <row r="450" spans="13:15" x14ac:dyDescent="0.4">
      <c r="M450" s="36"/>
      <c r="N450" s="36"/>
      <c r="O450" s="36"/>
    </row>
    <row r="451" spans="13:15" x14ac:dyDescent="0.4">
      <c r="M451" s="36"/>
      <c r="N451" s="36"/>
      <c r="O451" s="36"/>
    </row>
    <row r="452" spans="13:15" x14ac:dyDescent="0.4">
      <c r="M452" s="36"/>
      <c r="N452" s="36"/>
      <c r="O452" s="36"/>
    </row>
    <row r="453" spans="13:15" x14ac:dyDescent="0.4">
      <c r="M453" s="36"/>
      <c r="N453" s="36"/>
      <c r="O453" s="36"/>
    </row>
    <row r="454" spans="13:15" x14ac:dyDescent="0.4">
      <c r="M454" s="36"/>
      <c r="N454" s="36"/>
      <c r="O454" s="36"/>
    </row>
    <row r="455" spans="13:15" x14ac:dyDescent="0.4">
      <c r="M455" s="36"/>
      <c r="N455" s="36"/>
      <c r="O455" s="36"/>
    </row>
    <row r="456" spans="13:15" x14ac:dyDescent="0.4">
      <c r="M456" s="36"/>
      <c r="N456" s="36"/>
      <c r="O456" s="36"/>
    </row>
    <row r="457" spans="13:15" x14ac:dyDescent="0.4">
      <c r="M457" s="36"/>
      <c r="N457" s="36"/>
      <c r="O457" s="36"/>
    </row>
    <row r="458" spans="13:15" x14ac:dyDescent="0.4">
      <c r="M458" s="36"/>
      <c r="N458" s="36"/>
      <c r="O458" s="36"/>
    </row>
    <row r="459" spans="13:15" x14ac:dyDescent="0.4">
      <c r="M459" s="36"/>
      <c r="N459" s="36"/>
      <c r="O459" s="36"/>
    </row>
    <row r="460" spans="13:15" x14ac:dyDescent="0.4">
      <c r="M460" s="36"/>
      <c r="N460" s="36"/>
      <c r="O460" s="36"/>
    </row>
    <row r="461" spans="13:15" x14ac:dyDescent="0.4">
      <c r="M461" s="36"/>
      <c r="N461" s="36"/>
      <c r="O461" s="36"/>
    </row>
    <row r="462" spans="13:15" x14ac:dyDescent="0.4">
      <c r="M462" s="36"/>
      <c r="N462" s="36"/>
      <c r="O462" s="36"/>
    </row>
    <row r="463" spans="13:15" x14ac:dyDescent="0.4">
      <c r="M463" s="36"/>
      <c r="N463" s="36"/>
      <c r="O463" s="36"/>
    </row>
    <row r="464" spans="13:15" x14ac:dyDescent="0.4">
      <c r="M464" s="36"/>
      <c r="N464" s="36"/>
      <c r="O464" s="36"/>
    </row>
    <row r="465" spans="13:15" x14ac:dyDescent="0.4">
      <c r="M465" s="36"/>
      <c r="N465" s="36"/>
      <c r="O465" s="36"/>
    </row>
    <row r="466" spans="13:15" x14ac:dyDescent="0.4">
      <c r="M466" s="36"/>
      <c r="N466" s="36"/>
      <c r="O466" s="36"/>
    </row>
    <row r="467" spans="13:15" x14ac:dyDescent="0.4">
      <c r="M467" s="36"/>
      <c r="N467" s="36"/>
      <c r="O467" s="36"/>
    </row>
    <row r="468" spans="13:15" x14ac:dyDescent="0.4">
      <c r="M468" s="36"/>
      <c r="N468" s="36"/>
      <c r="O468" s="36"/>
    </row>
    <row r="469" spans="13:15" x14ac:dyDescent="0.4">
      <c r="M469" s="36"/>
      <c r="N469" s="36"/>
      <c r="O469" s="36"/>
    </row>
    <row r="470" spans="13:15" x14ac:dyDescent="0.4">
      <c r="M470" s="36"/>
      <c r="N470" s="36"/>
      <c r="O470" s="36"/>
    </row>
    <row r="471" spans="13:15" x14ac:dyDescent="0.4">
      <c r="M471" s="36"/>
      <c r="N471" s="36"/>
      <c r="O471" s="36"/>
    </row>
    <row r="472" spans="13:15" x14ac:dyDescent="0.4">
      <c r="M472" s="36"/>
      <c r="N472" s="36"/>
      <c r="O472" s="36"/>
    </row>
    <row r="473" spans="13:15" x14ac:dyDescent="0.4">
      <c r="M473" s="36"/>
      <c r="N473" s="36"/>
      <c r="O473" s="36"/>
    </row>
    <row r="474" spans="13:15" x14ac:dyDescent="0.4">
      <c r="M474" s="36"/>
      <c r="N474" s="36"/>
      <c r="O474" s="36"/>
    </row>
    <row r="475" spans="13:15" x14ac:dyDescent="0.4">
      <c r="M475" s="36"/>
      <c r="N475" s="36"/>
      <c r="O475" s="36"/>
    </row>
    <row r="476" spans="13:15" x14ac:dyDescent="0.4">
      <c r="M476" s="36"/>
      <c r="N476" s="36"/>
      <c r="O476" s="36"/>
    </row>
    <row r="477" spans="13:15" x14ac:dyDescent="0.4">
      <c r="M477" s="36"/>
      <c r="N477" s="36"/>
      <c r="O477" s="36"/>
    </row>
    <row r="478" spans="13:15" x14ac:dyDescent="0.4">
      <c r="M478" s="36"/>
      <c r="N478" s="36"/>
      <c r="O478" s="36"/>
    </row>
    <row r="479" spans="13:15" x14ac:dyDescent="0.4">
      <c r="M479" s="36"/>
      <c r="N479" s="36"/>
      <c r="O479" s="36"/>
    </row>
    <row r="480" spans="13:15" x14ac:dyDescent="0.4">
      <c r="M480" s="36"/>
      <c r="N480" s="36"/>
      <c r="O480" s="36"/>
    </row>
    <row r="481" spans="13:15" x14ac:dyDescent="0.4">
      <c r="M481" s="36"/>
      <c r="N481" s="36"/>
      <c r="O481" s="36"/>
    </row>
    <row r="482" spans="13:15" x14ac:dyDescent="0.4">
      <c r="M482" s="36"/>
      <c r="N482" s="36"/>
      <c r="O482" s="36"/>
    </row>
    <row r="483" spans="13:15" x14ac:dyDescent="0.4">
      <c r="M483" s="36"/>
      <c r="N483" s="36"/>
      <c r="O483" s="36"/>
    </row>
    <row r="484" spans="13:15" x14ac:dyDescent="0.4">
      <c r="M484" s="36"/>
      <c r="N484" s="36"/>
      <c r="O484" s="36"/>
    </row>
    <row r="485" spans="13:15" x14ac:dyDescent="0.4">
      <c r="M485" s="36"/>
      <c r="N485" s="36"/>
      <c r="O485" s="36"/>
    </row>
    <row r="486" spans="13:15" x14ac:dyDescent="0.4">
      <c r="M486" s="36"/>
      <c r="N486" s="36"/>
      <c r="O486" s="36"/>
    </row>
    <row r="487" spans="13:15" x14ac:dyDescent="0.4">
      <c r="M487" s="36"/>
      <c r="N487" s="36"/>
      <c r="O487" s="36"/>
    </row>
    <row r="488" spans="13:15" x14ac:dyDescent="0.4">
      <c r="M488" s="36"/>
      <c r="N488" s="36"/>
      <c r="O488" s="36"/>
    </row>
    <row r="489" spans="13:15" x14ac:dyDescent="0.4">
      <c r="M489" s="36"/>
      <c r="N489" s="36"/>
      <c r="O489" s="36"/>
    </row>
    <row r="490" spans="13:15" x14ac:dyDescent="0.4">
      <c r="M490" s="36"/>
      <c r="N490" s="36"/>
      <c r="O490" s="36"/>
    </row>
    <row r="491" spans="13:15" x14ac:dyDescent="0.4">
      <c r="M491" s="36"/>
      <c r="N491" s="36"/>
      <c r="O491" s="36"/>
    </row>
    <row r="492" spans="13:15" x14ac:dyDescent="0.4">
      <c r="M492" s="36"/>
      <c r="N492" s="36"/>
      <c r="O492" s="36"/>
    </row>
    <row r="493" spans="13:15" x14ac:dyDescent="0.4">
      <c r="M493" s="36"/>
      <c r="N493" s="36"/>
      <c r="O493" s="36"/>
    </row>
    <row r="494" spans="13:15" x14ac:dyDescent="0.4">
      <c r="M494" s="36"/>
      <c r="N494" s="36"/>
      <c r="O494" s="36"/>
    </row>
    <row r="495" spans="13:15" x14ac:dyDescent="0.4">
      <c r="M495" s="36"/>
      <c r="N495" s="36"/>
      <c r="O495" s="36"/>
    </row>
    <row r="496" spans="13:15" x14ac:dyDescent="0.4">
      <c r="M496" s="36"/>
      <c r="N496" s="36"/>
      <c r="O496" s="36"/>
    </row>
    <row r="497" spans="13:15" x14ac:dyDescent="0.4">
      <c r="M497" s="36"/>
      <c r="N497" s="36"/>
      <c r="O497" s="36"/>
    </row>
    <row r="498" spans="13:15" x14ac:dyDescent="0.4">
      <c r="M498" s="36"/>
      <c r="N498" s="36"/>
      <c r="O498" s="36"/>
    </row>
    <row r="499" spans="13:15" x14ac:dyDescent="0.4">
      <c r="M499" s="36"/>
      <c r="N499" s="36"/>
      <c r="O499" s="36"/>
    </row>
    <row r="500" spans="13:15" x14ac:dyDescent="0.4">
      <c r="M500" s="36"/>
      <c r="N500" s="36"/>
      <c r="O500" s="36"/>
    </row>
    <row r="501" spans="13:15" x14ac:dyDescent="0.4">
      <c r="M501" s="36"/>
      <c r="N501" s="36"/>
      <c r="O501" s="36"/>
    </row>
    <row r="502" spans="13:15" x14ac:dyDescent="0.4">
      <c r="M502" s="36"/>
      <c r="N502" s="36"/>
      <c r="O502" s="36"/>
    </row>
    <row r="503" spans="13:15" x14ac:dyDescent="0.4">
      <c r="M503" s="36"/>
      <c r="N503" s="36"/>
      <c r="O503" s="36"/>
    </row>
    <row r="504" spans="13:15" x14ac:dyDescent="0.4">
      <c r="M504" s="36"/>
      <c r="N504" s="36"/>
      <c r="O504" s="36"/>
    </row>
    <row r="505" spans="13:15" x14ac:dyDescent="0.4">
      <c r="M505" s="36"/>
      <c r="N505" s="36"/>
      <c r="O505" s="36"/>
    </row>
    <row r="506" spans="13:15" x14ac:dyDescent="0.4">
      <c r="M506" s="36"/>
      <c r="N506" s="36"/>
      <c r="O506" s="36"/>
    </row>
    <row r="507" spans="13:15" x14ac:dyDescent="0.4">
      <c r="M507" s="36"/>
      <c r="N507" s="36"/>
      <c r="O507" s="36"/>
    </row>
    <row r="508" spans="13:15" x14ac:dyDescent="0.4">
      <c r="M508" s="36"/>
      <c r="N508" s="36"/>
      <c r="O508" s="36"/>
    </row>
    <row r="509" spans="13:15" x14ac:dyDescent="0.4">
      <c r="M509" s="36"/>
      <c r="N509" s="36"/>
      <c r="O509" s="36"/>
    </row>
    <row r="510" spans="13:15" x14ac:dyDescent="0.4">
      <c r="M510" s="36"/>
      <c r="N510" s="36"/>
      <c r="O510" s="36"/>
    </row>
    <row r="511" spans="13:15" x14ac:dyDescent="0.4">
      <c r="M511" s="36"/>
      <c r="N511" s="36"/>
      <c r="O511" s="36"/>
    </row>
    <row r="512" spans="13:15" x14ac:dyDescent="0.4">
      <c r="M512" s="36"/>
      <c r="N512" s="36"/>
      <c r="O512" s="36"/>
    </row>
    <row r="513" spans="13:15" x14ac:dyDescent="0.4">
      <c r="M513" s="36"/>
      <c r="N513" s="36"/>
      <c r="O513" s="36"/>
    </row>
    <row r="514" spans="13:15" x14ac:dyDescent="0.4">
      <c r="M514" s="36"/>
      <c r="N514" s="36"/>
      <c r="O514" s="36"/>
    </row>
    <row r="515" spans="13:15" x14ac:dyDescent="0.4">
      <c r="M515" s="36"/>
      <c r="N515" s="36"/>
      <c r="O515" s="36"/>
    </row>
    <row r="516" spans="13:15" x14ac:dyDescent="0.4">
      <c r="M516" s="36"/>
      <c r="N516" s="36"/>
      <c r="O516" s="36"/>
    </row>
    <row r="517" spans="13:15" x14ac:dyDescent="0.4">
      <c r="M517" s="36"/>
      <c r="N517" s="36"/>
      <c r="O517" s="36"/>
    </row>
    <row r="518" spans="13:15" x14ac:dyDescent="0.4">
      <c r="M518" s="36"/>
      <c r="N518" s="36"/>
      <c r="O518" s="36"/>
    </row>
    <row r="519" spans="13:15" x14ac:dyDescent="0.4">
      <c r="M519" s="36"/>
      <c r="N519" s="36"/>
      <c r="O519" s="36"/>
    </row>
    <row r="520" spans="13:15" x14ac:dyDescent="0.4">
      <c r="M520" s="36"/>
      <c r="N520" s="36"/>
      <c r="O520" s="36"/>
    </row>
    <row r="521" spans="13:15" x14ac:dyDescent="0.4">
      <c r="M521" s="36"/>
      <c r="N521" s="36"/>
      <c r="O521" s="36"/>
    </row>
    <row r="522" spans="13:15" x14ac:dyDescent="0.4">
      <c r="M522" s="36"/>
      <c r="N522" s="36"/>
      <c r="O522" s="36"/>
    </row>
    <row r="523" spans="13:15" x14ac:dyDescent="0.4">
      <c r="M523" s="36"/>
      <c r="N523" s="36"/>
      <c r="O523" s="36"/>
    </row>
    <row r="524" spans="13:15" x14ac:dyDescent="0.4">
      <c r="M524" s="36"/>
      <c r="N524" s="36"/>
      <c r="O524" s="36"/>
    </row>
    <row r="525" spans="13:15" x14ac:dyDescent="0.4">
      <c r="M525" s="36"/>
      <c r="N525" s="36"/>
      <c r="O525" s="36"/>
    </row>
    <row r="526" spans="13:15" x14ac:dyDescent="0.4">
      <c r="M526" s="36"/>
      <c r="N526" s="36"/>
      <c r="O526" s="36"/>
    </row>
    <row r="527" spans="13:15" x14ac:dyDescent="0.4">
      <c r="M527" s="36"/>
      <c r="N527" s="36"/>
      <c r="O527" s="36"/>
    </row>
    <row r="528" spans="13:15" x14ac:dyDescent="0.4">
      <c r="M528" s="36"/>
      <c r="N528" s="36"/>
      <c r="O528" s="36"/>
    </row>
    <row r="529" spans="13:15" x14ac:dyDescent="0.4">
      <c r="M529" s="36"/>
      <c r="N529" s="36"/>
      <c r="O529" s="36"/>
    </row>
    <row r="530" spans="13:15" x14ac:dyDescent="0.4">
      <c r="M530" s="36"/>
      <c r="N530" s="36"/>
      <c r="O530" s="36"/>
    </row>
    <row r="531" spans="13:15" x14ac:dyDescent="0.4">
      <c r="M531" s="36"/>
      <c r="N531" s="36"/>
      <c r="O531" s="36"/>
    </row>
    <row r="532" spans="13:15" x14ac:dyDescent="0.4">
      <c r="M532" s="36"/>
      <c r="N532" s="36"/>
      <c r="O532" s="36"/>
    </row>
    <row r="533" spans="13:15" x14ac:dyDescent="0.4">
      <c r="M533" s="36"/>
      <c r="N533" s="36"/>
      <c r="O533" s="36"/>
    </row>
    <row r="534" spans="13:15" x14ac:dyDescent="0.4">
      <c r="M534" s="36"/>
      <c r="N534" s="36"/>
      <c r="O534" s="36"/>
    </row>
    <row r="535" spans="13:15" x14ac:dyDescent="0.4">
      <c r="M535" s="36"/>
      <c r="N535" s="36"/>
      <c r="O535" s="36"/>
    </row>
    <row r="536" spans="13:15" x14ac:dyDescent="0.4">
      <c r="M536" s="36"/>
      <c r="N536" s="36"/>
      <c r="O536" s="36"/>
    </row>
    <row r="537" spans="13:15" x14ac:dyDescent="0.4">
      <c r="M537" s="36"/>
      <c r="N537" s="36"/>
      <c r="O537" s="36"/>
    </row>
    <row r="538" spans="13:15" x14ac:dyDescent="0.4">
      <c r="M538" s="36"/>
      <c r="N538" s="36"/>
      <c r="O538" s="36"/>
    </row>
    <row r="539" spans="13:15" x14ac:dyDescent="0.4">
      <c r="M539" s="36"/>
      <c r="N539" s="36"/>
      <c r="O539" s="36"/>
    </row>
    <row r="540" spans="13:15" x14ac:dyDescent="0.4">
      <c r="M540" s="36"/>
      <c r="N540" s="36"/>
      <c r="O540" s="36"/>
    </row>
    <row r="541" spans="13:15" x14ac:dyDescent="0.4">
      <c r="M541" s="36"/>
      <c r="N541" s="36"/>
      <c r="O541" s="36"/>
    </row>
    <row r="542" spans="13:15" x14ac:dyDescent="0.4">
      <c r="M542" s="36"/>
      <c r="N542" s="36"/>
      <c r="O542" s="36"/>
    </row>
    <row r="543" spans="13:15" x14ac:dyDescent="0.4">
      <c r="M543" s="36"/>
      <c r="N543" s="36"/>
      <c r="O543" s="36"/>
    </row>
    <row r="544" spans="13:15" x14ac:dyDescent="0.4">
      <c r="M544" s="36"/>
      <c r="N544" s="36"/>
      <c r="O544" s="36"/>
    </row>
    <row r="545" spans="13:15" x14ac:dyDescent="0.4">
      <c r="M545" s="36"/>
      <c r="N545" s="36"/>
      <c r="O545" s="36"/>
    </row>
    <row r="546" spans="13:15" x14ac:dyDescent="0.4">
      <c r="M546" s="36"/>
      <c r="N546" s="36"/>
      <c r="O546" s="36"/>
    </row>
    <row r="547" spans="13:15" x14ac:dyDescent="0.4">
      <c r="M547" s="36"/>
      <c r="N547" s="36"/>
      <c r="O547" s="36"/>
    </row>
    <row r="548" spans="13:15" x14ac:dyDescent="0.4">
      <c r="M548" s="36"/>
      <c r="N548" s="36"/>
      <c r="O548" s="36"/>
    </row>
    <row r="549" spans="13:15" x14ac:dyDescent="0.4">
      <c r="M549" s="36"/>
      <c r="N549" s="36"/>
      <c r="O549" s="36"/>
    </row>
    <row r="550" spans="13:15" x14ac:dyDescent="0.4">
      <c r="M550" s="36"/>
      <c r="N550" s="36"/>
      <c r="O550" s="36"/>
    </row>
    <row r="551" spans="13:15" x14ac:dyDescent="0.4">
      <c r="M551" s="36"/>
      <c r="N551" s="36"/>
      <c r="O551" s="36"/>
    </row>
    <row r="552" spans="13:15" x14ac:dyDescent="0.4">
      <c r="M552" s="36"/>
      <c r="N552" s="36"/>
      <c r="O552" s="36"/>
    </row>
    <row r="553" spans="13:15" x14ac:dyDescent="0.4">
      <c r="M553" s="36"/>
      <c r="N553" s="36"/>
      <c r="O553" s="36"/>
    </row>
    <row r="554" spans="13:15" x14ac:dyDescent="0.4">
      <c r="M554" s="36"/>
      <c r="N554" s="36"/>
      <c r="O554" s="36"/>
    </row>
    <row r="555" spans="13:15" x14ac:dyDescent="0.4">
      <c r="M555" s="36"/>
      <c r="N555" s="36"/>
      <c r="O555" s="36"/>
    </row>
    <row r="556" spans="13:15" x14ac:dyDescent="0.4">
      <c r="M556" s="36"/>
      <c r="N556" s="36"/>
      <c r="O556" s="36"/>
    </row>
    <row r="557" spans="13:15" x14ac:dyDescent="0.4">
      <c r="M557" s="36"/>
      <c r="N557" s="36"/>
      <c r="O557" s="36"/>
    </row>
    <row r="558" spans="13:15" x14ac:dyDescent="0.4">
      <c r="M558" s="36"/>
      <c r="N558" s="36"/>
      <c r="O558" s="36"/>
    </row>
    <row r="559" spans="13:15" x14ac:dyDescent="0.4">
      <c r="M559" s="36"/>
      <c r="N559" s="36"/>
      <c r="O559" s="36"/>
    </row>
    <row r="560" spans="13:15" x14ac:dyDescent="0.4">
      <c r="M560" s="36"/>
      <c r="N560" s="36"/>
      <c r="O560" s="36"/>
    </row>
    <row r="561" spans="13:15" x14ac:dyDescent="0.4">
      <c r="M561" s="36"/>
      <c r="N561" s="36"/>
      <c r="O561" s="36"/>
    </row>
    <row r="562" spans="13:15" x14ac:dyDescent="0.4">
      <c r="M562" s="36"/>
      <c r="N562" s="36"/>
      <c r="O562" s="36"/>
    </row>
    <row r="563" spans="13:15" x14ac:dyDescent="0.4">
      <c r="M563" s="36"/>
      <c r="N563" s="36"/>
      <c r="O563" s="36"/>
    </row>
    <row r="564" spans="13:15" x14ac:dyDescent="0.4">
      <c r="M564" s="36"/>
      <c r="N564" s="36"/>
      <c r="O564" s="36"/>
    </row>
    <row r="565" spans="13:15" x14ac:dyDescent="0.4">
      <c r="M565" s="36"/>
      <c r="N565" s="36"/>
      <c r="O565" s="36"/>
    </row>
    <row r="566" spans="13:15" x14ac:dyDescent="0.4">
      <c r="M566" s="36"/>
      <c r="N566" s="36"/>
      <c r="O566" s="36"/>
    </row>
    <row r="567" spans="13:15" x14ac:dyDescent="0.4">
      <c r="M567" s="36"/>
      <c r="N567" s="36"/>
      <c r="O567" s="36"/>
    </row>
    <row r="568" spans="13:15" x14ac:dyDescent="0.4">
      <c r="M568" s="36"/>
      <c r="N568" s="36"/>
      <c r="O568" s="36"/>
    </row>
    <row r="569" spans="13:15" x14ac:dyDescent="0.4">
      <c r="M569" s="36"/>
      <c r="N569" s="36"/>
      <c r="O569" s="36"/>
    </row>
    <row r="570" spans="13:15" x14ac:dyDescent="0.4">
      <c r="M570" s="36"/>
      <c r="N570" s="36"/>
      <c r="O570" s="36"/>
    </row>
    <row r="571" spans="13:15" x14ac:dyDescent="0.4">
      <c r="M571" s="36"/>
      <c r="N571" s="36"/>
      <c r="O571" s="36"/>
    </row>
    <row r="572" spans="13:15" x14ac:dyDescent="0.4">
      <c r="M572" s="36"/>
      <c r="N572" s="36"/>
      <c r="O572" s="36"/>
    </row>
    <row r="573" spans="13:15" x14ac:dyDescent="0.4">
      <c r="M573" s="36"/>
      <c r="N573" s="36"/>
      <c r="O573" s="36"/>
    </row>
    <row r="574" spans="13:15" x14ac:dyDescent="0.4">
      <c r="M574" s="36"/>
      <c r="N574" s="36"/>
      <c r="O574" s="36"/>
    </row>
    <row r="575" spans="13:15" x14ac:dyDescent="0.4">
      <c r="M575" s="36"/>
      <c r="N575" s="36"/>
      <c r="O575" s="36"/>
    </row>
    <row r="576" spans="13:15" x14ac:dyDescent="0.4">
      <c r="M576" s="36"/>
      <c r="N576" s="36"/>
      <c r="O576" s="36"/>
    </row>
    <row r="577" spans="13:15" x14ac:dyDescent="0.4">
      <c r="M577" s="36"/>
      <c r="N577" s="36"/>
      <c r="O577" s="36"/>
    </row>
    <row r="578" spans="13:15" x14ac:dyDescent="0.4">
      <c r="M578" s="36"/>
      <c r="N578" s="36"/>
      <c r="O578" s="36"/>
    </row>
    <row r="579" spans="13:15" x14ac:dyDescent="0.4">
      <c r="M579" s="36"/>
      <c r="N579" s="36"/>
      <c r="O579" s="36"/>
    </row>
    <row r="580" spans="13:15" x14ac:dyDescent="0.4">
      <c r="M580" s="36"/>
      <c r="N580" s="36"/>
      <c r="O580" s="36"/>
    </row>
    <row r="581" spans="13:15" x14ac:dyDescent="0.4">
      <c r="M581" s="36"/>
      <c r="N581" s="36"/>
      <c r="O581" s="36"/>
    </row>
    <row r="582" spans="13:15" x14ac:dyDescent="0.4">
      <c r="M582" s="36"/>
      <c r="N582" s="36"/>
      <c r="O582" s="36"/>
    </row>
    <row r="583" spans="13:15" x14ac:dyDescent="0.4">
      <c r="M583" s="36"/>
      <c r="N583" s="36"/>
      <c r="O583" s="36"/>
    </row>
    <row r="584" spans="13:15" x14ac:dyDescent="0.4">
      <c r="M584" s="36"/>
      <c r="N584" s="36"/>
      <c r="O584" s="36"/>
    </row>
    <row r="585" spans="13:15" x14ac:dyDescent="0.4">
      <c r="M585" s="36"/>
      <c r="N585" s="36"/>
      <c r="O585" s="36"/>
    </row>
    <row r="586" spans="13:15" x14ac:dyDescent="0.4">
      <c r="M586" s="36"/>
      <c r="N586" s="36"/>
      <c r="O586" s="36"/>
    </row>
    <row r="587" spans="13:15" x14ac:dyDescent="0.4">
      <c r="M587" s="36"/>
      <c r="N587" s="36"/>
      <c r="O587" s="36"/>
    </row>
    <row r="588" spans="13:15" x14ac:dyDescent="0.4">
      <c r="M588" s="36"/>
      <c r="N588" s="36"/>
      <c r="O588" s="36"/>
    </row>
    <row r="589" spans="13:15" x14ac:dyDescent="0.4">
      <c r="M589" s="36"/>
      <c r="N589" s="36"/>
      <c r="O589" s="36"/>
    </row>
    <row r="590" spans="13:15" x14ac:dyDescent="0.4">
      <c r="M590" s="36"/>
      <c r="N590" s="36"/>
      <c r="O590" s="36"/>
    </row>
    <row r="591" spans="13:15" x14ac:dyDescent="0.4">
      <c r="M591" s="36"/>
      <c r="N591" s="36"/>
      <c r="O591" s="36"/>
    </row>
    <row r="592" spans="13:15" x14ac:dyDescent="0.4">
      <c r="M592" s="36"/>
      <c r="N592" s="36"/>
      <c r="O592" s="36"/>
    </row>
    <row r="593" spans="13:15" x14ac:dyDescent="0.4">
      <c r="M593" s="36"/>
      <c r="N593" s="36"/>
      <c r="O593" s="36"/>
    </row>
    <row r="594" spans="13:15" x14ac:dyDescent="0.4">
      <c r="M594" s="36"/>
      <c r="N594" s="36"/>
      <c r="O594" s="36"/>
    </row>
    <row r="595" spans="13:15" x14ac:dyDescent="0.4">
      <c r="M595" s="36"/>
      <c r="N595" s="36"/>
      <c r="O595" s="36"/>
    </row>
    <row r="596" spans="13:15" x14ac:dyDescent="0.4">
      <c r="M596" s="36"/>
      <c r="N596" s="36"/>
      <c r="O596" s="36"/>
    </row>
    <row r="597" spans="13:15" x14ac:dyDescent="0.4">
      <c r="M597" s="36"/>
      <c r="N597" s="36"/>
      <c r="O597" s="36"/>
    </row>
    <row r="598" spans="13:15" x14ac:dyDescent="0.4">
      <c r="M598" s="36"/>
      <c r="N598" s="36"/>
      <c r="O598" s="36"/>
    </row>
    <row r="599" spans="13:15" x14ac:dyDescent="0.4">
      <c r="M599" s="36"/>
      <c r="N599" s="36"/>
      <c r="O599" s="36"/>
    </row>
    <row r="600" spans="13:15" x14ac:dyDescent="0.4">
      <c r="M600" s="36"/>
      <c r="N600" s="36"/>
      <c r="O600" s="36"/>
    </row>
    <row r="601" spans="13:15" x14ac:dyDescent="0.4">
      <c r="M601" s="36"/>
      <c r="N601" s="36"/>
      <c r="O601" s="36"/>
    </row>
    <row r="602" spans="13:15" x14ac:dyDescent="0.4">
      <c r="M602" s="36"/>
      <c r="N602" s="36"/>
      <c r="O602" s="36"/>
    </row>
    <row r="603" spans="13:15" x14ac:dyDescent="0.4">
      <c r="M603" s="36"/>
      <c r="N603" s="36"/>
      <c r="O603" s="36"/>
    </row>
    <row r="604" spans="13:15" x14ac:dyDescent="0.4">
      <c r="M604" s="36"/>
      <c r="N604" s="36"/>
      <c r="O604" s="36"/>
    </row>
    <row r="605" spans="13:15" x14ac:dyDescent="0.4">
      <c r="M605" s="36"/>
      <c r="N605" s="36"/>
      <c r="O605" s="36"/>
    </row>
    <row r="606" spans="13:15" x14ac:dyDescent="0.4">
      <c r="M606" s="36"/>
      <c r="N606" s="36"/>
      <c r="O606" s="36"/>
    </row>
    <row r="607" spans="13:15" x14ac:dyDescent="0.4">
      <c r="M607" s="36"/>
      <c r="N607" s="36"/>
      <c r="O607" s="36"/>
    </row>
    <row r="608" spans="13:15" x14ac:dyDescent="0.4">
      <c r="M608" s="36"/>
      <c r="N608" s="36"/>
      <c r="O608" s="36"/>
    </row>
    <row r="609" spans="13:15" x14ac:dyDescent="0.4">
      <c r="M609" s="36"/>
      <c r="N609" s="36"/>
      <c r="O609" s="36"/>
    </row>
    <row r="610" spans="13:15" x14ac:dyDescent="0.4">
      <c r="M610" s="36"/>
      <c r="N610" s="36"/>
      <c r="O610" s="36"/>
    </row>
    <row r="611" spans="13:15" x14ac:dyDescent="0.4">
      <c r="M611" s="36"/>
      <c r="N611" s="36"/>
      <c r="O611" s="36"/>
    </row>
    <row r="612" spans="13:15" x14ac:dyDescent="0.4">
      <c r="M612" s="36"/>
      <c r="N612" s="36"/>
      <c r="O612" s="36"/>
    </row>
    <row r="613" spans="13:15" x14ac:dyDescent="0.4">
      <c r="M613" s="36"/>
      <c r="N613" s="36"/>
      <c r="O613" s="36"/>
    </row>
    <row r="614" spans="13:15" x14ac:dyDescent="0.4">
      <c r="M614" s="36"/>
      <c r="N614" s="36"/>
      <c r="O614" s="36"/>
    </row>
    <row r="615" spans="13:15" x14ac:dyDescent="0.4">
      <c r="M615" s="36"/>
      <c r="N615" s="36"/>
      <c r="O615" s="36"/>
    </row>
    <row r="616" spans="13:15" x14ac:dyDescent="0.4">
      <c r="M616" s="36"/>
      <c r="N616" s="36"/>
      <c r="O616" s="36"/>
    </row>
    <row r="617" spans="13:15" x14ac:dyDescent="0.4">
      <c r="M617" s="36"/>
      <c r="N617" s="36"/>
      <c r="O617" s="36"/>
    </row>
    <row r="618" spans="13:15" x14ac:dyDescent="0.4">
      <c r="M618" s="36"/>
      <c r="N618" s="36"/>
      <c r="O618" s="36"/>
    </row>
    <row r="619" spans="13:15" x14ac:dyDescent="0.4">
      <c r="M619" s="36"/>
      <c r="N619" s="36"/>
      <c r="O619" s="36"/>
    </row>
    <row r="620" spans="13:15" x14ac:dyDescent="0.4">
      <c r="M620" s="36"/>
      <c r="N620" s="36"/>
      <c r="O620" s="36"/>
    </row>
    <row r="621" spans="13:15" x14ac:dyDescent="0.4">
      <c r="M621" s="36"/>
      <c r="N621" s="36"/>
      <c r="O621" s="36"/>
    </row>
    <row r="622" spans="13:15" x14ac:dyDescent="0.4">
      <c r="M622" s="36"/>
      <c r="N622" s="36"/>
      <c r="O622" s="36"/>
    </row>
    <row r="623" spans="13:15" x14ac:dyDescent="0.4">
      <c r="M623" s="36"/>
      <c r="N623" s="36"/>
      <c r="O623" s="36"/>
    </row>
    <row r="624" spans="13:15" x14ac:dyDescent="0.4">
      <c r="M624" s="36"/>
      <c r="N624" s="36"/>
      <c r="O624" s="36"/>
    </row>
    <row r="625" spans="13:15" x14ac:dyDescent="0.4">
      <c r="M625" s="36"/>
      <c r="N625" s="36"/>
      <c r="O625" s="36"/>
    </row>
    <row r="626" spans="13:15" x14ac:dyDescent="0.4">
      <c r="M626" s="36"/>
      <c r="N626" s="36"/>
      <c r="O626" s="36"/>
    </row>
    <row r="627" spans="13:15" x14ac:dyDescent="0.4">
      <c r="M627" s="36"/>
      <c r="N627" s="36"/>
      <c r="O627" s="36"/>
    </row>
    <row r="628" spans="13:15" x14ac:dyDescent="0.4">
      <c r="M628" s="36"/>
      <c r="N628" s="36"/>
      <c r="O628" s="36"/>
    </row>
    <row r="629" spans="13:15" x14ac:dyDescent="0.4">
      <c r="M629" s="36"/>
      <c r="N629" s="36"/>
      <c r="O629" s="36"/>
    </row>
    <row r="630" spans="13:15" x14ac:dyDescent="0.4">
      <c r="M630" s="36"/>
      <c r="N630" s="36"/>
      <c r="O630" s="36"/>
    </row>
    <row r="631" spans="13:15" x14ac:dyDescent="0.4">
      <c r="M631" s="36"/>
      <c r="N631" s="36"/>
      <c r="O631" s="36"/>
    </row>
    <row r="632" spans="13:15" x14ac:dyDescent="0.4">
      <c r="M632" s="36"/>
      <c r="N632" s="36"/>
      <c r="O632" s="36"/>
    </row>
    <row r="633" spans="13:15" x14ac:dyDescent="0.4">
      <c r="M633" s="36"/>
      <c r="N633" s="36"/>
      <c r="O633" s="36"/>
    </row>
    <row r="634" spans="13:15" x14ac:dyDescent="0.4">
      <c r="M634" s="36"/>
      <c r="N634" s="36"/>
      <c r="O634" s="36"/>
    </row>
    <row r="635" spans="13:15" x14ac:dyDescent="0.4">
      <c r="M635" s="36"/>
      <c r="N635" s="36"/>
      <c r="O635" s="36"/>
    </row>
    <row r="636" spans="13:15" x14ac:dyDescent="0.4">
      <c r="M636" s="36"/>
      <c r="N636" s="36"/>
      <c r="O636" s="36"/>
    </row>
    <row r="637" spans="13:15" x14ac:dyDescent="0.4">
      <c r="M637" s="36"/>
      <c r="N637" s="36"/>
      <c r="O637" s="36"/>
    </row>
    <row r="638" spans="13:15" x14ac:dyDescent="0.4">
      <c r="M638" s="36"/>
      <c r="N638" s="36"/>
      <c r="O638" s="36"/>
    </row>
    <row r="639" spans="13:15" x14ac:dyDescent="0.4">
      <c r="M639" s="36"/>
      <c r="N639" s="36"/>
      <c r="O639" s="36"/>
    </row>
    <row r="640" spans="13:15" x14ac:dyDescent="0.4">
      <c r="M640" s="36"/>
      <c r="N640" s="36"/>
      <c r="O640" s="36"/>
    </row>
    <row r="641" spans="13:15" x14ac:dyDescent="0.4">
      <c r="M641" s="36"/>
      <c r="N641" s="36"/>
      <c r="O641" s="36"/>
    </row>
    <row r="642" spans="13:15" x14ac:dyDescent="0.4">
      <c r="M642" s="36"/>
      <c r="N642" s="36"/>
      <c r="O642" s="36"/>
    </row>
    <row r="643" spans="13:15" x14ac:dyDescent="0.4">
      <c r="M643" s="36"/>
      <c r="N643" s="36"/>
      <c r="O643" s="36"/>
    </row>
    <row r="644" spans="13:15" x14ac:dyDescent="0.4">
      <c r="M644" s="36"/>
      <c r="N644" s="36"/>
      <c r="O644" s="36"/>
    </row>
    <row r="645" spans="13:15" x14ac:dyDescent="0.4">
      <c r="M645" s="36"/>
      <c r="N645" s="36"/>
      <c r="O645" s="36"/>
    </row>
    <row r="646" spans="13:15" x14ac:dyDescent="0.4">
      <c r="M646" s="36"/>
      <c r="N646" s="36"/>
      <c r="O646" s="36"/>
    </row>
    <row r="647" spans="13:15" x14ac:dyDescent="0.4">
      <c r="M647" s="36"/>
      <c r="N647" s="36"/>
      <c r="O647" s="36"/>
    </row>
    <row r="648" spans="13:15" x14ac:dyDescent="0.4">
      <c r="M648" s="36"/>
      <c r="N648" s="36"/>
      <c r="O648" s="36"/>
    </row>
    <row r="649" spans="13:15" x14ac:dyDescent="0.4">
      <c r="M649" s="36"/>
      <c r="N649" s="36"/>
      <c r="O649" s="36"/>
    </row>
    <row r="650" spans="13:15" x14ac:dyDescent="0.4">
      <c r="M650" s="36"/>
      <c r="N650" s="36"/>
      <c r="O650" s="36"/>
    </row>
    <row r="651" spans="13:15" x14ac:dyDescent="0.4">
      <c r="M651" s="36"/>
      <c r="N651" s="36"/>
      <c r="O651" s="36"/>
    </row>
    <row r="652" spans="13:15" x14ac:dyDescent="0.4">
      <c r="M652" s="36"/>
      <c r="N652" s="36"/>
      <c r="O652" s="36"/>
    </row>
    <row r="653" spans="13:15" x14ac:dyDescent="0.4">
      <c r="M653" s="36"/>
      <c r="N653" s="36"/>
      <c r="O653" s="36"/>
    </row>
    <row r="654" spans="13:15" x14ac:dyDescent="0.4">
      <c r="M654" s="36"/>
      <c r="N654" s="36"/>
      <c r="O654" s="36"/>
    </row>
    <row r="655" spans="13:15" x14ac:dyDescent="0.4">
      <c r="M655" s="36"/>
      <c r="N655" s="36"/>
      <c r="O655" s="36"/>
    </row>
    <row r="656" spans="13:15" x14ac:dyDescent="0.4">
      <c r="M656" s="36"/>
      <c r="N656" s="36"/>
      <c r="O656" s="36"/>
    </row>
    <row r="657" spans="13:15" x14ac:dyDescent="0.4">
      <c r="M657" s="36"/>
      <c r="N657" s="36"/>
      <c r="O657" s="36"/>
    </row>
    <row r="658" spans="13:15" x14ac:dyDescent="0.4">
      <c r="M658" s="36"/>
      <c r="N658" s="36"/>
      <c r="O658" s="36"/>
    </row>
    <row r="659" spans="13:15" x14ac:dyDescent="0.4">
      <c r="M659" s="36"/>
      <c r="N659" s="36"/>
      <c r="O659" s="36"/>
    </row>
    <row r="660" spans="13:15" x14ac:dyDescent="0.4">
      <c r="M660" s="36"/>
      <c r="N660" s="36"/>
      <c r="O660" s="36"/>
    </row>
    <row r="661" spans="13:15" x14ac:dyDescent="0.4">
      <c r="M661" s="36"/>
      <c r="N661" s="36"/>
      <c r="O661" s="36"/>
    </row>
    <row r="662" spans="13:15" x14ac:dyDescent="0.4">
      <c r="M662" s="36"/>
      <c r="N662" s="36"/>
      <c r="O662" s="36"/>
    </row>
    <row r="663" spans="13:15" x14ac:dyDescent="0.4">
      <c r="M663" s="36"/>
      <c r="N663" s="36"/>
      <c r="O663" s="36"/>
    </row>
    <row r="664" spans="13:15" x14ac:dyDescent="0.4">
      <c r="M664" s="36"/>
      <c r="N664" s="36"/>
      <c r="O664" s="36"/>
    </row>
    <row r="665" spans="13:15" x14ac:dyDescent="0.4">
      <c r="M665" s="36"/>
      <c r="N665" s="36"/>
      <c r="O665" s="36"/>
    </row>
    <row r="666" spans="13:15" x14ac:dyDescent="0.4">
      <c r="M666" s="36"/>
      <c r="N666" s="36"/>
      <c r="O666" s="36"/>
    </row>
    <row r="667" spans="13:15" x14ac:dyDescent="0.4">
      <c r="M667" s="36"/>
      <c r="N667" s="36"/>
      <c r="O667" s="36"/>
    </row>
    <row r="668" spans="13:15" x14ac:dyDescent="0.4">
      <c r="M668" s="36"/>
      <c r="N668" s="36"/>
      <c r="O668" s="36"/>
    </row>
    <row r="669" spans="13:15" x14ac:dyDescent="0.4">
      <c r="M669" s="36"/>
      <c r="N669" s="36"/>
      <c r="O669" s="36"/>
    </row>
    <row r="670" spans="13:15" x14ac:dyDescent="0.4">
      <c r="M670" s="36"/>
      <c r="N670" s="36"/>
      <c r="O670" s="36"/>
    </row>
    <row r="671" spans="13:15" x14ac:dyDescent="0.4">
      <c r="M671" s="36"/>
      <c r="N671" s="36"/>
      <c r="O671" s="36"/>
    </row>
    <row r="672" spans="13:15" x14ac:dyDescent="0.4">
      <c r="M672" s="36"/>
      <c r="N672" s="36"/>
      <c r="O672" s="36"/>
    </row>
    <row r="673" spans="13:15" x14ac:dyDescent="0.4">
      <c r="M673" s="36"/>
      <c r="N673" s="36"/>
      <c r="O673" s="36"/>
    </row>
    <row r="674" spans="13:15" x14ac:dyDescent="0.4">
      <c r="M674" s="36"/>
      <c r="N674" s="36"/>
      <c r="O674" s="36"/>
    </row>
    <row r="675" spans="13:15" x14ac:dyDescent="0.4">
      <c r="M675" s="36"/>
      <c r="N675" s="36"/>
      <c r="O675" s="36"/>
    </row>
    <row r="676" spans="13:15" x14ac:dyDescent="0.4">
      <c r="M676" s="36"/>
      <c r="N676" s="36"/>
      <c r="O676" s="36"/>
    </row>
    <row r="677" spans="13:15" x14ac:dyDescent="0.4">
      <c r="M677" s="36"/>
      <c r="N677" s="36"/>
      <c r="O677" s="36"/>
    </row>
    <row r="678" spans="13:15" x14ac:dyDescent="0.4">
      <c r="M678" s="36"/>
      <c r="N678" s="36"/>
      <c r="O678" s="36"/>
    </row>
    <row r="679" spans="13:15" x14ac:dyDescent="0.4">
      <c r="M679" s="36"/>
      <c r="N679" s="36"/>
      <c r="O679" s="36"/>
    </row>
    <row r="680" spans="13:15" x14ac:dyDescent="0.4">
      <c r="M680" s="36"/>
      <c r="N680" s="36"/>
      <c r="O680" s="36"/>
    </row>
    <row r="681" spans="13:15" x14ac:dyDescent="0.4">
      <c r="M681" s="36"/>
      <c r="N681" s="36"/>
      <c r="O681" s="36"/>
    </row>
    <row r="682" spans="13:15" x14ac:dyDescent="0.4">
      <c r="M682" s="36"/>
      <c r="N682" s="36"/>
      <c r="O682" s="36"/>
    </row>
    <row r="683" spans="13:15" x14ac:dyDescent="0.4">
      <c r="M683" s="36"/>
      <c r="N683" s="36"/>
      <c r="O683" s="36"/>
    </row>
    <row r="684" spans="13:15" x14ac:dyDescent="0.4">
      <c r="M684" s="36"/>
      <c r="N684" s="36"/>
      <c r="O684" s="36"/>
    </row>
    <row r="685" spans="13:15" x14ac:dyDescent="0.4">
      <c r="M685" s="36"/>
      <c r="N685" s="36"/>
      <c r="O685" s="36"/>
    </row>
    <row r="686" spans="13:15" x14ac:dyDescent="0.4">
      <c r="M686" s="36"/>
      <c r="N686" s="36"/>
      <c r="O686" s="36"/>
    </row>
    <row r="687" spans="13:15" x14ac:dyDescent="0.4">
      <c r="M687" s="36"/>
      <c r="N687" s="36"/>
      <c r="O687" s="36"/>
    </row>
    <row r="688" spans="13:15" x14ac:dyDescent="0.4">
      <c r="M688" s="36"/>
      <c r="N688" s="36"/>
      <c r="O688" s="36"/>
    </row>
    <row r="689" spans="13:15" x14ac:dyDescent="0.4">
      <c r="M689" s="36"/>
      <c r="N689" s="36"/>
      <c r="O689" s="36"/>
    </row>
    <row r="690" spans="13:15" x14ac:dyDescent="0.4">
      <c r="M690" s="36"/>
      <c r="N690" s="36"/>
      <c r="O690" s="36"/>
    </row>
    <row r="691" spans="13:15" x14ac:dyDescent="0.4">
      <c r="M691" s="36"/>
      <c r="N691" s="36"/>
      <c r="O691" s="36"/>
    </row>
    <row r="692" spans="13:15" x14ac:dyDescent="0.4">
      <c r="M692" s="36"/>
      <c r="N692" s="36"/>
      <c r="O692" s="36"/>
    </row>
    <row r="693" spans="13:15" x14ac:dyDescent="0.4">
      <c r="M693" s="36"/>
      <c r="N693" s="36"/>
      <c r="O693" s="36"/>
    </row>
    <row r="694" spans="13:15" x14ac:dyDescent="0.4">
      <c r="M694" s="36"/>
      <c r="N694" s="36"/>
      <c r="O694" s="36"/>
    </row>
    <row r="695" spans="13:15" x14ac:dyDescent="0.4">
      <c r="M695" s="36"/>
      <c r="N695" s="36"/>
      <c r="O695" s="36"/>
    </row>
    <row r="696" spans="13:15" x14ac:dyDescent="0.4">
      <c r="M696" s="36"/>
      <c r="N696" s="36"/>
      <c r="O696" s="36"/>
    </row>
    <row r="697" spans="13:15" x14ac:dyDescent="0.4">
      <c r="M697" s="36"/>
      <c r="N697" s="36"/>
      <c r="O697" s="36"/>
    </row>
    <row r="698" spans="13:15" x14ac:dyDescent="0.4">
      <c r="M698" s="36"/>
      <c r="N698" s="36"/>
      <c r="O698" s="36"/>
    </row>
    <row r="699" spans="13:15" x14ac:dyDescent="0.4">
      <c r="M699" s="36"/>
      <c r="N699" s="36"/>
      <c r="O699" s="36"/>
    </row>
    <row r="700" spans="13:15" x14ac:dyDescent="0.4">
      <c r="M700" s="36"/>
      <c r="N700" s="36"/>
      <c r="O700" s="36"/>
    </row>
    <row r="701" spans="13:15" x14ac:dyDescent="0.4">
      <c r="M701" s="36"/>
      <c r="N701" s="36"/>
      <c r="O701" s="36"/>
    </row>
    <row r="702" spans="13:15" x14ac:dyDescent="0.4">
      <c r="M702" s="36"/>
      <c r="N702" s="36"/>
      <c r="O702" s="36"/>
    </row>
    <row r="703" spans="13:15" x14ac:dyDescent="0.4">
      <c r="M703" s="36"/>
      <c r="N703" s="36"/>
      <c r="O703" s="36"/>
    </row>
    <row r="704" spans="13:15" x14ac:dyDescent="0.4">
      <c r="M704" s="36"/>
      <c r="N704" s="36"/>
      <c r="O704" s="36"/>
    </row>
    <row r="705" spans="13:15" x14ac:dyDescent="0.4">
      <c r="M705" s="36"/>
      <c r="N705" s="36"/>
      <c r="O705" s="36"/>
    </row>
    <row r="706" spans="13:15" x14ac:dyDescent="0.4">
      <c r="M706" s="36"/>
      <c r="N706" s="36"/>
      <c r="O706" s="36"/>
    </row>
    <row r="707" spans="13:15" x14ac:dyDescent="0.4">
      <c r="M707" s="36"/>
      <c r="N707" s="36"/>
      <c r="O707" s="36"/>
    </row>
    <row r="708" spans="13:15" x14ac:dyDescent="0.4">
      <c r="M708" s="36"/>
      <c r="N708" s="36"/>
      <c r="O708" s="36"/>
    </row>
    <row r="709" spans="13:15" x14ac:dyDescent="0.4">
      <c r="M709" s="36"/>
      <c r="N709" s="36"/>
      <c r="O709" s="36"/>
    </row>
    <row r="710" spans="13:15" x14ac:dyDescent="0.4">
      <c r="M710" s="36"/>
      <c r="N710" s="36"/>
      <c r="O710" s="36"/>
    </row>
    <row r="711" spans="13:15" x14ac:dyDescent="0.4">
      <c r="M711" s="36"/>
      <c r="N711" s="36"/>
      <c r="O711" s="36"/>
    </row>
    <row r="712" spans="13:15" x14ac:dyDescent="0.4">
      <c r="M712" s="36"/>
      <c r="N712" s="36"/>
      <c r="O712" s="36"/>
    </row>
    <row r="713" spans="13:15" x14ac:dyDescent="0.4">
      <c r="M713" s="36"/>
      <c r="N713" s="36"/>
      <c r="O713" s="36"/>
    </row>
    <row r="714" spans="13:15" x14ac:dyDescent="0.4">
      <c r="M714" s="36"/>
      <c r="N714" s="36"/>
      <c r="O714" s="36"/>
    </row>
    <row r="715" spans="13:15" x14ac:dyDescent="0.4">
      <c r="M715" s="36"/>
      <c r="N715" s="36"/>
      <c r="O715" s="36"/>
    </row>
    <row r="716" spans="13:15" x14ac:dyDescent="0.4">
      <c r="M716" s="36"/>
      <c r="N716" s="36"/>
      <c r="O716" s="36"/>
    </row>
    <row r="717" spans="13:15" x14ac:dyDescent="0.4">
      <c r="M717" s="36"/>
      <c r="N717" s="36"/>
      <c r="O717" s="36"/>
    </row>
    <row r="718" spans="13:15" x14ac:dyDescent="0.4">
      <c r="M718" s="36"/>
      <c r="N718" s="36"/>
      <c r="O718" s="36"/>
    </row>
    <row r="719" spans="13:15" x14ac:dyDescent="0.4">
      <c r="M719" s="36"/>
      <c r="N719" s="36"/>
      <c r="O719" s="36"/>
    </row>
    <row r="720" spans="13:15" x14ac:dyDescent="0.4">
      <c r="M720" s="36"/>
      <c r="N720" s="36"/>
      <c r="O720" s="36"/>
    </row>
    <row r="721" spans="13:15" x14ac:dyDescent="0.4">
      <c r="M721" s="36"/>
      <c r="N721" s="36"/>
      <c r="O721" s="36"/>
    </row>
    <row r="722" spans="13:15" x14ac:dyDescent="0.4">
      <c r="M722" s="36"/>
      <c r="N722" s="36"/>
      <c r="O722" s="36"/>
    </row>
    <row r="723" spans="13:15" x14ac:dyDescent="0.4">
      <c r="M723" s="36"/>
      <c r="N723" s="36"/>
      <c r="O723" s="36"/>
    </row>
    <row r="724" spans="13:15" x14ac:dyDescent="0.4">
      <c r="M724" s="36"/>
      <c r="N724" s="36"/>
      <c r="O724" s="36"/>
    </row>
    <row r="725" spans="13:15" x14ac:dyDescent="0.4">
      <c r="M725" s="36"/>
      <c r="N725" s="36"/>
      <c r="O725" s="36"/>
    </row>
    <row r="726" spans="13:15" x14ac:dyDescent="0.4">
      <c r="M726" s="36"/>
      <c r="N726" s="36"/>
      <c r="O726" s="36"/>
    </row>
    <row r="727" spans="13:15" x14ac:dyDescent="0.4">
      <c r="M727" s="36"/>
      <c r="N727" s="36"/>
      <c r="O727" s="36"/>
    </row>
    <row r="728" spans="13:15" x14ac:dyDescent="0.4">
      <c r="M728" s="36"/>
      <c r="N728" s="36"/>
      <c r="O728" s="36"/>
    </row>
    <row r="729" spans="13:15" x14ac:dyDescent="0.4">
      <c r="M729" s="36"/>
      <c r="N729" s="36"/>
      <c r="O729" s="36"/>
    </row>
    <row r="730" spans="13:15" x14ac:dyDescent="0.4">
      <c r="M730" s="36"/>
      <c r="N730" s="36"/>
      <c r="O730" s="36"/>
    </row>
    <row r="731" spans="13:15" x14ac:dyDescent="0.4">
      <c r="M731" s="36"/>
      <c r="N731" s="36"/>
      <c r="O731" s="36"/>
    </row>
    <row r="732" spans="13:15" x14ac:dyDescent="0.4">
      <c r="M732" s="36"/>
      <c r="N732" s="36"/>
      <c r="O732" s="36"/>
    </row>
    <row r="733" spans="13:15" x14ac:dyDescent="0.4">
      <c r="M733" s="36"/>
      <c r="N733" s="36"/>
      <c r="O733" s="36"/>
    </row>
    <row r="734" spans="13:15" x14ac:dyDescent="0.4">
      <c r="M734" s="36"/>
      <c r="N734" s="36"/>
      <c r="O734" s="36"/>
    </row>
    <row r="735" spans="13:15" x14ac:dyDescent="0.4">
      <c r="M735" s="36"/>
      <c r="N735" s="36"/>
      <c r="O735" s="36"/>
    </row>
    <row r="736" spans="13:15" x14ac:dyDescent="0.4">
      <c r="M736" s="36"/>
      <c r="N736" s="36"/>
      <c r="O736" s="36"/>
    </row>
    <row r="737" spans="13:15" x14ac:dyDescent="0.4">
      <c r="M737" s="36"/>
      <c r="N737" s="36"/>
      <c r="O737" s="36"/>
    </row>
    <row r="738" spans="13:15" x14ac:dyDescent="0.4">
      <c r="M738" s="36"/>
      <c r="N738" s="36"/>
      <c r="O738" s="36"/>
    </row>
    <row r="739" spans="13:15" x14ac:dyDescent="0.4">
      <c r="M739" s="36"/>
      <c r="N739" s="36"/>
      <c r="O739" s="36"/>
    </row>
    <row r="740" spans="13:15" x14ac:dyDescent="0.4">
      <c r="M740" s="36"/>
      <c r="N740" s="36"/>
      <c r="O740" s="36"/>
    </row>
    <row r="741" spans="13:15" x14ac:dyDescent="0.4">
      <c r="M741" s="36"/>
      <c r="N741" s="36"/>
      <c r="O741" s="36"/>
    </row>
    <row r="742" spans="13:15" x14ac:dyDescent="0.4">
      <c r="M742" s="36"/>
      <c r="N742" s="36"/>
      <c r="O742" s="36"/>
    </row>
    <row r="743" spans="13:15" x14ac:dyDescent="0.4">
      <c r="M743" s="36"/>
      <c r="N743" s="36"/>
      <c r="O743" s="36"/>
    </row>
    <row r="744" spans="13:15" x14ac:dyDescent="0.4">
      <c r="M744" s="36"/>
      <c r="N744" s="36"/>
      <c r="O744" s="36"/>
    </row>
    <row r="745" spans="13:15" x14ac:dyDescent="0.4">
      <c r="M745" s="36"/>
      <c r="N745" s="36"/>
      <c r="O745" s="36"/>
    </row>
    <row r="746" spans="13:15" x14ac:dyDescent="0.4">
      <c r="M746" s="36"/>
      <c r="N746" s="36"/>
      <c r="O746" s="36"/>
    </row>
    <row r="747" spans="13:15" x14ac:dyDescent="0.4">
      <c r="M747" s="36"/>
      <c r="N747" s="36"/>
      <c r="O747" s="36"/>
    </row>
    <row r="748" spans="13:15" x14ac:dyDescent="0.4">
      <c r="M748" s="36"/>
      <c r="N748" s="36"/>
      <c r="O748" s="36"/>
    </row>
    <row r="749" spans="13:15" x14ac:dyDescent="0.4">
      <c r="M749" s="36"/>
      <c r="N749" s="36"/>
      <c r="O749" s="36"/>
    </row>
    <row r="750" spans="13:15" x14ac:dyDescent="0.4">
      <c r="M750" s="36"/>
      <c r="N750" s="36"/>
      <c r="O750" s="36"/>
    </row>
    <row r="751" spans="13:15" x14ac:dyDescent="0.4">
      <c r="M751" s="36"/>
      <c r="N751" s="36"/>
      <c r="O751" s="36"/>
    </row>
    <row r="752" spans="13:15" x14ac:dyDescent="0.4">
      <c r="M752" s="36"/>
      <c r="N752" s="36"/>
      <c r="O752" s="36"/>
    </row>
    <row r="753" spans="13:15" x14ac:dyDescent="0.4">
      <c r="M753" s="36"/>
      <c r="N753" s="36"/>
      <c r="O753" s="36"/>
    </row>
    <row r="754" spans="13:15" x14ac:dyDescent="0.4">
      <c r="M754" s="36"/>
      <c r="N754" s="36"/>
      <c r="O754" s="36"/>
    </row>
    <row r="755" spans="13:15" x14ac:dyDescent="0.4">
      <c r="M755" s="36"/>
      <c r="N755" s="36"/>
      <c r="O755" s="36"/>
    </row>
    <row r="756" spans="13:15" x14ac:dyDescent="0.4">
      <c r="M756" s="36"/>
      <c r="N756" s="36"/>
      <c r="O756" s="36"/>
    </row>
    <row r="757" spans="13:15" x14ac:dyDescent="0.4">
      <c r="M757" s="36"/>
      <c r="N757" s="36"/>
      <c r="O757" s="36"/>
    </row>
    <row r="758" spans="13:15" x14ac:dyDescent="0.4">
      <c r="M758" s="36"/>
      <c r="N758" s="36"/>
      <c r="O758" s="36"/>
    </row>
    <row r="759" spans="13:15" x14ac:dyDescent="0.4">
      <c r="M759" s="36"/>
      <c r="N759" s="36"/>
      <c r="O759" s="36"/>
    </row>
    <row r="760" spans="13:15" x14ac:dyDescent="0.4">
      <c r="M760" s="36"/>
      <c r="N760" s="36"/>
      <c r="O760" s="36"/>
    </row>
    <row r="761" spans="13:15" x14ac:dyDescent="0.4">
      <c r="M761" s="36"/>
      <c r="N761" s="36"/>
      <c r="O761" s="36"/>
    </row>
    <row r="762" spans="13:15" x14ac:dyDescent="0.4">
      <c r="M762" s="36"/>
      <c r="N762" s="36"/>
      <c r="O762" s="36"/>
    </row>
    <row r="763" spans="13:15" x14ac:dyDescent="0.4">
      <c r="M763" s="36"/>
      <c r="N763" s="36"/>
      <c r="O763" s="36"/>
    </row>
    <row r="764" spans="13:15" x14ac:dyDescent="0.4">
      <c r="M764" s="36"/>
      <c r="N764" s="36"/>
      <c r="O764" s="36"/>
    </row>
    <row r="765" spans="13:15" x14ac:dyDescent="0.4">
      <c r="M765" s="36"/>
      <c r="N765" s="36"/>
      <c r="O765" s="36"/>
    </row>
    <row r="766" spans="13:15" x14ac:dyDescent="0.4">
      <c r="M766" s="36"/>
      <c r="N766" s="36"/>
      <c r="O766" s="36"/>
    </row>
    <row r="767" spans="13:15" x14ac:dyDescent="0.4">
      <c r="M767" s="36"/>
      <c r="N767" s="36"/>
      <c r="O767" s="36"/>
    </row>
    <row r="768" spans="13:15" x14ac:dyDescent="0.4">
      <c r="M768" s="36"/>
      <c r="N768" s="36"/>
      <c r="O768" s="36"/>
    </row>
    <row r="769" spans="13:15" x14ac:dyDescent="0.4">
      <c r="M769" s="36"/>
      <c r="N769" s="36"/>
      <c r="O769" s="36"/>
    </row>
    <row r="770" spans="13:15" x14ac:dyDescent="0.4">
      <c r="M770" s="36"/>
      <c r="N770" s="36"/>
      <c r="O770" s="36"/>
    </row>
    <row r="771" spans="13:15" x14ac:dyDescent="0.4">
      <c r="M771" s="36"/>
      <c r="N771" s="36"/>
      <c r="O771" s="36"/>
    </row>
    <row r="772" spans="13:15" x14ac:dyDescent="0.4">
      <c r="M772" s="36"/>
      <c r="N772" s="36"/>
      <c r="O772" s="36"/>
    </row>
    <row r="773" spans="13:15" x14ac:dyDescent="0.4">
      <c r="M773" s="36"/>
      <c r="N773" s="36"/>
      <c r="O773" s="36"/>
    </row>
    <row r="774" spans="13:15" x14ac:dyDescent="0.4">
      <c r="M774" s="36"/>
      <c r="N774" s="36"/>
      <c r="O774" s="36"/>
    </row>
    <row r="775" spans="13:15" x14ac:dyDescent="0.4">
      <c r="M775" s="36"/>
      <c r="N775" s="36"/>
      <c r="O775" s="36"/>
    </row>
    <row r="776" spans="13:15" x14ac:dyDescent="0.4">
      <c r="M776" s="36"/>
      <c r="N776" s="36"/>
      <c r="O776" s="36"/>
    </row>
    <row r="777" spans="13:15" x14ac:dyDescent="0.4">
      <c r="M777" s="36"/>
      <c r="N777" s="36"/>
      <c r="O777" s="36"/>
    </row>
    <row r="778" spans="13:15" x14ac:dyDescent="0.4">
      <c r="M778" s="36"/>
      <c r="N778" s="36"/>
      <c r="O778" s="36"/>
    </row>
    <row r="779" spans="13:15" x14ac:dyDescent="0.4">
      <c r="M779" s="36"/>
      <c r="N779" s="36"/>
      <c r="O779" s="36"/>
    </row>
    <row r="780" spans="13:15" x14ac:dyDescent="0.4">
      <c r="M780" s="36"/>
      <c r="N780" s="36"/>
      <c r="O780" s="36"/>
    </row>
    <row r="781" spans="13:15" x14ac:dyDescent="0.4">
      <c r="M781" s="36"/>
      <c r="N781" s="36"/>
      <c r="O781" s="36"/>
    </row>
    <row r="782" spans="13:15" x14ac:dyDescent="0.4">
      <c r="M782" s="36"/>
      <c r="N782" s="36"/>
      <c r="O782" s="36"/>
    </row>
    <row r="783" spans="13:15" x14ac:dyDescent="0.4">
      <c r="M783" s="36"/>
      <c r="N783" s="36"/>
      <c r="O783" s="36"/>
    </row>
    <row r="784" spans="13:15" x14ac:dyDescent="0.4">
      <c r="M784" s="36"/>
      <c r="N784" s="36"/>
      <c r="O784" s="36"/>
    </row>
    <row r="785" spans="13:15" x14ac:dyDescent="0.4">
      <c r="M785" s="36"/>
      <c r="N785" s="36"/>
      <c r="O785" s="36"/>
    </row>
    <row r="786" spans="13:15" x14ac:dyDescent="0.4">
      <c r="M786" s="36"/>
      <c r="N786" s="36"/>
      <c r="O786" s="36"/>
    </row>
    <row r="787" spans="13:15" x14ac:dyDescent="0.4">
      <c r="M787" s="36"/>
      <c r="N787" s="36"/>
      <c r="O787" s="36"/>
    </row>
    <row r="788" spans="13:15" x14ac:dyDescent="0.4">
      <c r="M788" s="36"/>
      <c r="N788" s="36"/>
      <c r="O788" s="36"/>
    </row>
    <row r="789" spans="13:15" x14ac:dyDescent="0.4">
      <c r="M789" s="36"/>
      <c r="N789" s="36"/>
      <c r="O789" s="36"/>
    </row>
    <row r="790" spans="13:15" x14ac:dyDescent="0.4">
      <c r="M790" s="36"/>
      <c r="N790" s="36"/>
      <c r="O790" s="36"/>
    </row>
    <row r="791" spans="13:15" x14ac:dyDescent="0.4">
      <c r="M791" s="36"/>
      <c r="N791" s="36"/>
      <c r="O791" s="36"/>
    </row>
    <row r="792" spans="13:15" x14ac:dyDescent="0.4">
      <c r="M792" s="36"/>
      <c r="N792" s="36"/>
      <c r="O792" s="36"/>
    </row>
    <row r="793" spans="13:15" x14ac:dyDescent="0.4">
      <c r="M793" s="36"/>
      <c r="N793" s="36"/>
      <c r="O793" s="36"/>
    </row>
    <row r="794" spans="13:15" x14ac:dyDescent="0.4">
      <c r="M794" s="36"/>
      <c r="N794" s="36"/>
      <c r="O794" s="36"/>
    </row>
    <row r="795" spans="13:15" x14ac:dyDescent="0.4">
      <c r="M795" s="36"/>
      <c r="N795" s="36"/>
      <c r="O795" s="36"/>
    </row>
    <row r="796" spans="13:15" x14ac:dyDescent="0.4">
      <c r="M796" s="36"/>
      <c r="N796" s="36"/>
      <c r="O796" s="36"/>
    </row>
    <row r="797" spans="13:15" x14ac:dyDescent="0.4">
      <c r="M797" s="36"/>
      <c r="N797" s="36"/>
      <c r="O797" s="36"/>
    </row>
    <row r="798" spans="13:15" x14ac:dyDescent="0.4">
      <c r="M798" s="36"/>
      <c r="N798" s="36"/>
      <c r="O798" s="36"/>
    </row>
    <row r="799" spans="13:15" x14ac:dyDescent="0.4">
      <c r="M799" s="36"/>
      <c r="N799" s="36"/>
      <c r="O799" s="36"/>
    </row>
    <row r="800" spans="13:15" x14ac:dyDescent="0.4">
      <c r="M800" s="36"/>
      <c r="N800" s="36"/>
      <c r="O800" s="36"/>
    </row>
    <row r="801" spans="13:15" x14ac:dyDescent="0.4">
      <c r="M801" s="36"/>
      <c r="N801" s="36"/>
      <c r="O801" s="36"/>
    </row>
    <row r="802" spans="13:15" x14ac:dyDescent="0.4">
      <c r="M802" s="36"/>
      <c r="N802" s="36"/>
      <c r="O802" s="36"/>
    </row>
    <row r="803" spans="13:15" x14ac:dyDescent="0.4">
      <c r="M803" s="36"/>
      <c r="N803" s="36"/>
      <c r="O803" s="36"/>
    </row>
    <row r="804" spans="13:15" x14ac:dyDescent="0.4">
      <c r="M804" s="36"/>
      <c r="N804" s="36"/>
      <c r="O804" s="36"/>
    </row>
    <row r="805" spans="13:15" x14ac:dyDescent="0.4">
      <c r="M805" s="36"/>
      <c r="N805" s="36"/>
      <c r="O805" s="36"/>
    </row>
    <row r="806" spans="13:15" x14ac:dyDescent="0.4">
      <c r="M806" s="36"/>
      <c r="N806" s="36"/>
      <c r="O806" s="36"/>
    </row>
    <row r="807" spans="13:15" x14ac:dyDescent="0.4">
      <c r="M807" s="36"/>
      <c r="N807" s="36"/>
      <c r="O807" s="36"/>
    </row>
    <row r="808" spans="13:15" x14ac:dyDescent="0.4">
      <c r="M808" s="36"/>
      <c r="N808" s="36"/>
      <c r="O808" s="36"/>
    </row>
    <row r="809" spans="13:15" x14ac:dyDescent="0.4">
      <c r="M809" s="36"/>
      <c r="N809" s="36"/>
      <c r="O809" s="36"/>
    </row>
    <row r="810" spans="13:15" x14ac:dyDescent="0.4">
      <c r="M810" s="36"/>
      <c r="N810" s="36"/>
      <c r="O810" s="36"/>
    </row>
    <row r="811" spans="13:15" x14ac:dyDescent="0.4">
      <c r="M811" s="36"/>
      <c r="N811" s="36"/>
      <c r="O811" s="36"/>
    </row>
    <row r="812" spans="13:15" x14ac:dyDescent="0.4">
      <c r="M812" s="36"/>
      <c r="N812" s="36"/>
      <c r="O812" s="36"/>
    </row>
    <row r="813" spans="13:15" x14ac:dyDescent="0.4">
      <c r="M813" s="36"/>
      <c r="N813" s="36"/>
      <c r="O813" s="36"/>
    </row>
    <row r="814" spans="13:15" x14ac:dyDescent="0.4">
      <c r="M814" s="36"/>
      <c r="N814" s="36"/>
      <c r="O814" s="36"/>
    </row>
    <row r="815" spans="13:15" x14ac:dyDescent="0.4">
      <c r="M815" s="36"/>
      <c r="N815" s="36"/>
      <c r="O815" s="36"/>
    </row>
    <row r="816" spans="13:15" x14ac:dyDescent="0.4">
      <c r="M816" s="36"/>
      <c r="N816" s="36"/>
      <c r="O816" s="36"/>
    </row>
    <row r="817" spans="13:15" x14ac:dyDescent="0.4">
      <c r="M817" s="36"/>
      <c r="N817" s="36"/>
      <c r="O817" s="36"/>
    </row>
    <row r="818" spans="13:15" x14ac:dyDescent="0.4">
      <c r="M818" s="36"/>
      <c r="N818" s="36"/>
      <c r="O818" s="36"/>
    </row>
    <row r="819" spans="13:15" x14ac:dyDescent="0.4">
      <c r="M819" s="36"/>
      <c r="N819" s="36"/>
      <c r="O819" s="36"/>
    </row>
    <row r="820" spans="13:15" x14ac:dyDescent="0.4">
      <c r="M820" s="36"/>
      <c r="N820" s="36"/>
      <c r="O820" s="36"/>
    </row>
    <row r="821" spans="13:15" x14ac:dyDescent="0.4">
      <c r="M821" s="36"/>
      <c r="N821" s="36"/>
      <c r="O821" s="36"/>
    </row>
    <row r="822" spans="13:15" x14ac:dyDescent="0.4">
      <c r="M822" s="36"/>
      <c r="N822" s="36"/>
      <c r="O822" s="36"/>
    </row>
    <row r="823" spans="13:15" x14ac:dyDescent="0.4">
      <c r="M823" s="36"/>
      <c r="N823" s="36"/>
      <c r="O823" s="36"/>
    </row>
    <row r="824" spans="13:15" x14ac:dyDescent="0.4">
      <c r="M824" s="36"/>
      <c r="N824" s="36"/>
      <c r="O824" s="36"/>
    </row>
    <row r="825" spans="13:15" x14ac:dyDescent="0.4">
      <c r="M825" s="36"/>
      <c r="N825" s="36"/>
      <c r="O825" s="36"/>
    </row>
    <row r="826" spans="13:15" x14ac:dyDescent="0.4">
      <c r="M826" s="36"/>
      <c r="N826" s="36"/>
      <c r="O826" s="36"/>
    </row>
    <row r="827" spans="13:15" x14ac:dyDescent="0.4">
      <c r="M827" s="36"/>
      <c r="N827" s="36"/>
      <c r="O827" s="36"/>
    </row>
    <row r="828" spans="13:15" x14ac:dyDescent="0.4">
      <c r="M828" s="36"/>
      <c r="N828" s="36"/>
      <c r="O828" s="36"/>
    </row>
    <row r="829" spans="13:15" x14ac:dyDescent="0.4">
      <c r="M829" s="36"/>
      <c r="N829" s="36"/>
      <c r="O829" s="36"/>
    </row>
    <row r="830" spans="13:15" x14ac:dyDescent="0.4">
      <c r="M830" s="36"/>
      <c r="N830" s="36"/>
      <c r="O830" s="36"/>
    </row>
    <row r="831" spans="13:15" x14ac:dyDescent="0.4">
      <c r="M831" s="36"/>
      <c r="N831" s="36"/>
      <c r="O831" s="36"/>
    </row>
    <row r="832" spans="13:15" x14ac:dyDescent="0.4">
      <c r="M832" s="36"/>
      <c r="N832" s="36"/>
      <c r="O832" s="36"/>
    </row>
    <row r="833" spans="13:15" x14ac:dyDescent="0.4">
      <c r="M833" s="36"/>
      <c r="N833" s="36"/>
      <c r="O833" s="36"/>
    </row>
    <row r="834" spans="13:15" x14ac:dyDescent="0.4">
      <c r="M834" s="36"/>
      <c r="N834" s="36"/>
      <c r="O834" s="36"/>
    </row>
    <row r="835" spans="13:15" x14ac:dyDescent="0.4">
      <c r="M835" s="36"/>
      <c r="N835" s="36"/>
      <c r="O835" s="36"/>
    </row>
    <row r="836" spans="13:15" x14ac:dyDescent="0.4">
      <c r="M836" s="36"/>
      <c r="N836" s="36"/>
      <c r="O836" s="36"/>
    </row>
    <row r="837" spans="13:15" x14ac:dyDescent="0.4">
      <c r="M837" s="36"/>
      <c r="N837" s="36"/>
      <c r="O837" s="36"/>
    </row>
    <row r="838" spans="13:15" x14ac:dyDescent="0.4">
      <c r="M838" s="36"/>
      <c r="N838" s="36"/>
      <c r="O838" s="36"/>
    </row>
    <row r="839" spans="13:15" x14ac:dyDescent="0.4">
      <c r="M839" s="36"/>
      <c r="N839" s="36"/>
      <c r="O839" s="36"/>
    </row>
    <row r="840" spans="13:15" x14ac:dyDescent="0.4">
      <c r="M840" s="36"/>
      <c r="N840" s="36"/>
      <c r="O840" s="36"/>
    </row>
    <row r="841" spans="13:15" x14ac:dyDescent="0.4">
      <c r="M841" s="36"/>
      <c r="N841" s="36"/>
      <c r="O841" s="36"/>
    </row>
    <row r="842" spans="13:15" x14ac:dyDescent="0.4">
      <c r="M842" s="36"/>
      <c r="N842" s="36"/>
      <c r="O842" s="36"/>
    </row>
    <row r="843" spans="13:15" x14ac:dyDescent="0.4">
      <c r="M843" s="36"/>
      <c r="N843" s="36"/>
      <c r="O843" s="36"/>
    </row>
    <row r="844" spans="13:15" x14ac:dyDescent="0.4">
      <c r="M844" s="36"/>
      <c r="N844" s="36"/>
      <c r="O844" s="36"/>
    </row>
    <row r="845" spans="13:15" x14ac:dyDescent="0.4">
      <c r="M845" s="36"/>
      <c r="N845" s="36"/>
      <c r="O845" s="36"/>
    </row>
    <row r="846" spans="13:15" x14ac:dyDescent="0.4">
      <c r="M846" s="36"/>
      <c r="N846" s="36"/>
      <c r="O846" s="36"/>
    </row>
    <row r="847" spans="13:15" x14ac:dyDescent="0.4">
      <c r="M847" s="36"/>
      <c r="N847" s="36"/>
      <c r="O847" s="36"/>
    </row>
    <row r="848" spans="13:15" x14ac:dyDescent="0.4">
      <c r="M848" s="36"/>
      <c r="N848" s="36"/>
      <c r="O848" s="36"/>
    </row>
    <row r="849" spans="13:15" x14ac:dyDescent="0.4">
      <c r="M849" s="36"/>
      <c r="N849" s="36"/>
      <c r="O849" s="36"/>
    </row>
    <row r="850" spans="13:15" x14ac:dyDescent="0.4">
      <c r="M850" s="36"/>
      <c r="N850" s="36"/>
      <c r="O850" s="36"/>
    </row>
    <row r="851" spans="13:15" x14ac:dyDescent="0.4">
      <c r="M851" s="36"/>
      <c r="N851" s="36"/>
      <c r="O851" s="36"/>
    </row>
    <row r="852" spans="13:15" x14ac:dyDescent="0.4">
      <c r="M852" s="36"/>
      <c r="N852" s="36"/>
      <c r="O852" s="36"/>
    </row>
    <row r="853" spans="13:15" x14ac:dyDescent="0.4">
      <c r="M853" s="36"/>
      <c r="N853" s="36"/>
      <c r="O853" s="36"/>
    </row>
    <row r="854" spans="13:15" x14ac:dyDescent="0.4">
      <c r="M854" s="36"/>
      <c r="N854" s="36"/>
      <c r="O854" s="36"/>
    </row>
    <row r="855" spans="13:15" x14ac:dyDescent="0.4">
      <c r="M855" s="36"/>
      <c r="N855" s="36"/>
      <c r="O855" s="36"/>
    </row>
    <row r="856" spans="13:15" x14ac:dyDescent="0.4">
      <c r="M856" s="36"/>
      <c r="N856" s="36"/>
      <c r="O856" s="36"/>
    </row>
    <row r="857" spans="13:15" x14ac:dyDescent="0.4">
      <c r="M857" s="36"/>
      <c r="N857" s="36"/>
      <c r="O857" s="36"/>
    </row>
    <row r="858" spans="13:15" x14ac:dyDescent="0.4">
      <c r="M858" s="36"/>
      <c r="N858" s="36"/>
      <c r="O858" s="36"/>
    </row>
    <row r="859" spans="13:15" x14ac:dyDescent="0.4">
      <c r="M859" s="36"/>
      <c r="N859" s="36"/>
      <c r="O859" s="36"/>
    </row>
    <row r="860" spans="13:15" x14ac:dyDescent="0.4">
      <c r="M860" s="36"/>
      <c r="N860" s="36"/>
      <c r="O860" s="36"/>
    </row>
    <row r="861" spans="13:15" x14ac:dyDescent="0.4">
      <c r="M861" s="36"/>
      <c r="N861" s="36"/>
      <c r="O861" s="36"/>
    </row>
    <row r="862" spans="13:15" x14ac:dyDescent="0.4">
      <c r="M862" s="36"/>
      <c r="N862" s="36"/>
      <c r="O862" s="36"/>
    </row>
    <row r="863" spans="13:15" x14ac:dyDescent="0.4">
      <c r="M863" s="36"/>
      <c r="N863" s="36"/>
      <c r="O863" s="36"/>
    </row>
    <row r="864" spans="13:15" x14ac:dyDescent="0.4">
      <c r="M864" s="36"/>
      <c r="N864" s="36"/>
      <c r="O864" s="36"/>
    </row>
    <row r="865" spans="13:15" x14ac:dyDescent="0.4">
      <c r="M865" s="36"/>
      <c r="N865" s="36"/>
      <c r="O865" s="36"/>
    </row>
    <row r="866" spans="13:15" x14ac:dyDescent="0.4">
      <c r="M866" s="36"/>
      <c r="N866" s="36"/>
      <c r="O866" s="36"/>
    </row>
    <row r="867" spans="13:15" x14ac:dyDescent="0.4">
      <c r="M867" s="36"/>
      <c r="N867" s="36"/>
      <c r="O867" s="36"/>
    </row>
    <row r="868" spans="13:15" x14ac:dyDescent="0.4">
      <c r="M868" s="36"/>
      <c r="N868" s="36"/>
      <c r="O868" s="36"/>
    </row>
    <row r="869" spans="13:15" x14ac:dyDescent="0.4">
      <c r="M869" s="36"/>
      <c r="N869" s="36"/>
      <c r="O869" s="36"/>
    </row>
    <row r="870" spans="13:15" x14ac:dyDescent="0.4">
      <c r="M870" s="36"/>
      <c r="N870" s="36"/>
      <c r="O870" s="36"/>
    </row>
    <row r="871" spans="13:15" x14ac:dyDescent="0.4">
      <c r="M871" s="36"/>
      <c r="N871" s="36"/>
      <c r="O871" s="36"/>
    </row>
    <row r="872" spans="13:15" x14ac:dyDescent="0.4">
      <c r="M872" s="36"/>
      <c r="N872" s="36"/>
      <c r="O872" s="36"/>
    </row>
    <row r="873" spans="13:15" x14ac:dyDescent="0.4">
      <c r="M873" s="36"/>
      <c r="N873" s="36"/>
      <c r="O873" s="36"/>
    </row>
    <row r="874" spans="13:15" x14ac:dyDescent="0.4">
      <c r="M874" s="36"/>
      <c r="N874" s="36"/>
      <c r="O874" s="36"/>
    </row>
    <row r="875" spans="13:15" x14ac:dyDescent="0.4">
      <c r="M875" s="36"/>
      <c r="N875" s="36"/>
      <c r="O875" s="36"/>
    </row>
    <row r="876" spans="13:15" x14ac:dyDescent="0.4">
      <c r="M876" s="36"/>
      <c r="N876" s="36"/>
      <c r="O876" s="36"/>
    </row>
    <row r="877" spans="13:15" x14ac:dyDescent="0.4">
      <c r="M877" s="36"/>
      <c r="N877" s="36"/>
      <c r="O877" s="36"/>
    </row>
    <row r="878" spans="13:15" x14ac:dyDescent="0.4">
      <c r="M878" s="36"/>
      <c r="N878" s="36"/>
      <c r="O878" s="36"/>
    </row>
    <row r="879" spans="13:15" x14ac:dyDescent="0.4">
      <c r="M879" s="36"/>
      <c r="N879" s="36"/>
      <c r="O879" s="36"/>
    </row>
    <row r="880" spans="13:15" x14ac:dyDescent="0.4">
      <c r="M880" s="36"/>
      <c r="N880" s="36"/>
      <c r="O880" s="36"/>
    </row>
    <row r="881" spans="13:15" x14ac:dyDescent="0.4">
      <c r="M881" s="36"/>
      <c r="N881" s="36"/>
      <c r="O881" s="36"/>
    </row>
    <row r="882" spans="13:15" x14ac:dyDescent="0.4">
      <c r="M882" s="36"/>
      <c r="N882" s="36"/>
      <c r="O882" s="36"/>
    </row>
    <row r="883" spans="13:15" x14ac:dyDescent="0.4">
      <c r="M883" s="36"/>
      <c r="N883" s="36"/>
      <c r="O883" s="36"/>
    </row>
    <row r="884" spans="13:15" x14ac:dyDescent="0.4">
      <c r="M884" s="36"/>
      <c r="N884" s="36"/>
      <c r="O884" s="36"/>
    </row>
    <row r="885" spans="13:15" x14ac:dyDescent="0.4">
      <c r="M885" s="36"/>
      <c r="N885" s="36"/>
      <c r="O885" s="36"/>
    </row>
    <row r="886" spans="13:15" x14ac:dyDescent="0.4">
      <c r="M886" s="36"/>
      <c r="N886" s="36"/>
      <c r="O886" s="36"/>
    </row>
    <row r="887" spans="13:15" x14ac:dyDescent="0.4">
      <c r="M887" s="36"/>
      <c r="N887" s="36"/>
      <c r="O887" s="36"/>
    </row>
    <row r="888" spans="13:15" x14ac:dyDescent="0.4">
      <c r="M888" s="36"/>
      <c r="N888" s="36"/>
      <c r="O888" s="36"/>
    </row>
    <row r="889" spans="13:15" x14ac:dyDescent="0.4">
      <c r="M889" s="36"/>
      <c r="N889" s="36"/>
      <c r="O889" s="36"/>
    </row>
    <row r="890" spans="13:15" x14ac:dyDescent="0.4">
      <c r="M890" s="36"/>
      <c r="N890" s="36"/>
      <c r="O890" s="36"/>
    </row>
    <row r="891" spans="13:15" x14ac:dyDescent="0.4">
      <c r="M891" s="36"/>
      <c r="N891" s="36"/>
      <c r="O891" s="36"/>
    </row>
    <row r="892" spans="13:15" x14ac:dyDescent="0.4">
      <c r="M892" s="36"/>
      <c r="N892" s="36"/>
      <c r="O892" s="36"/>
    </row>
    <row r="893" spans="13:15" x14ac:dyDescent="0.4">
      <c r="M893" s="36"/>
      <c r="N893" s="36"/>
      <c r="O893" s="36"/>
    </row>
    <row r="894" spans="13:15" x14ac:dyDescent="0.4">
      <c r="M894" s="36"/>
      <c r="N894" s="36"/>
      <c r="O894" s="36"/>
    </row>
    <row r="895" spans="13:15" x14ac:dyDescent="0.4">
      <c r="M895" s="36"/>
      <c r="N895" s="36"/>
      <c r="O895" s="36"/>
    </row>
    <row r="896" spans="13:15" x14ac:dyDescent="0.4">
      <c r="M896" s="36"/>
      <c r="N896" s="36"/>
      <c r="O896" s="36"/>
    </row>
    <row r="897" spans="13:15" x14ac:dyDescent="0.4">
      <c r="M897" s="36"/>
      <c r="N897" s="36"/>
      <c r="O897" s="36"/>
    </row>
    <row r="898" spans="13:15" x14ac:dyDescent="0.4">
      <c r="M898" s="36"/>
      <c r="N898" s="36"/>
      <c r="O898" s="36"/>
    </row>
    <row r="899" spans="13:15" x14ac:dyDescent="0.4">
      <c r="M899" s="36"/>
      <c r="N899" s="36"/>
      <c r="O899" s="36"/>
    </row>
    <row r="900" spans="13:15" x14ac:dyDescent="0.4">
      <c r="M900" s="36"/>
      <c r="N900" s="36"/>
      <c r="O900" s="36"/>
    </row>
    <row r="901" spans="13:15" x14ac:dyDescent="0.4">
      <c r="M901" s="36"/>
      <c r="N901" s="36"/>
      <c r="O901" s="36"/>
    </row>
    <row r="902" spans="13:15" x14ac:dyDescent="0.4">
      <c r="M902" s="36"/>
      <c r="N902" s="36"/>
      <c r="O902" s="36"/>
    </row>
    <row r="903" spans="13:15" x14ac:dyDescent="0.4">
      <c r="M903" s="36"/>
      <c r="N903" s="36"/>
      <c r="O903" s="36"/>
    </row>
    <row r="904" spans="13:15" x14ac:dyDescent="0.4">
      <c r="M904" s="36"/>
      <c r="N904" s="36"/>
      <c r="O904" s="36"/>
    </row>
    <row r="905" spans="13:15" x14ac:dyDescent="0.4">
      <c r="M905" s="36"/>
      <c r="N905" s="36"/>
      <c r="O905" s="36"/>
    </row>
    <row r="906" spans="13:15" x14ac:dyDescent="0.4">
      <c r="M906" s="36"/>
      <c r="N906" s="36"/>
      <c r="O906" s="36"/>
    </row>
    <row r="907" spans="13:15" x14ac:dyDescent="0.4">
      <c r="M907" s="36"/>
      <c r="N907" s="36"/>
      <c r="O907" s="36"/>
    </row>
    <row r="908" spans="13:15" x14ac:dyDescent="0.4">
      <c r="M908" s="36"/>
      <c r="N908" s="36"/>
      <c r="O908" s="36"/>
    </row>
    <row r="909" spans="13:15" x14ac:dyDescent="0.4">
      <c r="M909" s="36"/>
      <c r="N909" s="36"/>
      <c r="O909" s="36"/>
    </row>
    <row r="910" spans="13:15" x14ac:dyDescent="0.4">
      <c r="M910" s="36"/>
      <c r="N910" s="36"/>
      <c r="O910" s="36"/>
    </row>
    <row r="911" spans="13:15" x14ac:dyDescent="0.4">
      <c r="M911" s="36"/>
      <c r="N911" s="36"/>
      <c r="O911" s="36"/>
    </row>
    <row r="912" spans="13:15" x14ac:dyDescent="0.4">
      <c r="M912" s="36"/>
      <c r="N912" s="36"/>
      <c r="O912" s="36"/>
    </row>
    <row r="913" spans="13:15" x14ac:dyDescent="0.4">
      <c r="M913" s="36"/>
      <c r="N913" s="36"/>
      <c r="O913" s="36"/>
    </row>
    <row r="914" spans="13:15" x14ac:dyDescent="0.4">
      <c r="M914" s="36"/>
      <c r="N914" s="36"/>
      <c r="O914" s="36"/>
    </row>
    <row r="915" spans="13:15" x14ac:dyDescent="0.4">
      <c r="M915" s="36"/>
      <c r="N915" s="36"/>
      <c r="O915" s="36"/>
    </row>
    <row r="916" spans="13:15" x14ac:dyDescent="0.4">
      <c r="M916" s="36"/>
      <c r="N916" s="36"/>
      <c r="O916" s="36"/>
    </row>
    <row r="917" spans="13:15" x14ac:dyDescent="0.4">
      <c r="M917" s="36"/>
      <c r="N917" s="36"/>
      <c r="O917" s="36"/>
    </row>
    <row r="918" spans="13:15" x14ac:dyDescent="0.4">
      <c r="M918" s="36"/>
      <c r="N918" s="36"/>
      <c r="O918" s="36"/>
    </row>
    <row r="919" spans="13:15" x14ac:dyDescent="0.4">
      <c r="M919" s="36"/>
      <c r="N919" s="36"/>
      <c r="O919" s="36"/>
    </row>
    <row r="920" spans="13:15" x14ac:dyDescent="0.4">
      <c r="M920" s="36"/>
      <c r="N920" s="36"/>
      <c r="O920" s="36"/>
    </row>
    <row r="921" spans="13:15" x14ac:dyDescent="0.4">
      <c r="M921" s="36"/>
      <c r="N921" s="36"/>
      <c r="O921" s="36"/>
    </row>
    <row r="922" spans="13:15" x14ac:dyDescent="0.4">
      <c r="M922" s="36"/>
      <c r="N922" s="36"/>
      <c r="O922" s="36"/>
    </row>
    <row r="923" spans="13:15" x14ac:dyDescent="0.4">
      <c r="M923" s="36"/>
      <c r="N923" s="36"/>
      <c r="O923" s="36"/>
    </row>
    <row r="924" spans="13:15" x14ac:dyDescent="0.4">
      <c r="M924" s="36"/>
      <c r="N924" s="36"/>
      <c r="O924" s="36"/>
    </row>
    <row r="925" spans="13:15" x14ac:dyDescent="0.4">
      <c r="M925" s="36"/>
      <c r="N925" s="36"/>
      <c r="O925" s="36"/>
    </row>
    <row r="926" spans="13:15" x14ac:dyDescent="0.4">
      <c r="M926" s="36"/>
      <c r="N926" s="36"/>
      <c r="O926" s="36"/>
    </row>
    <row r="927" spans="13:15" x14ac:dyDescent="0.4">
      <c r="M927" s="36"/>
      <c r="N927" s="36"/>
      <c r="O927" s="36"/>
    </row>
    <row r="928" spans="13:15" x14ac:dyDescent="0.4">
      <c r="M928" s="36"/>
      <c r="N928" s="36"/>
      <c r="O928" s="36"/>
    </row>
    <row r="929" spans="13:15" x14ac:dyDescent="0.4">
      <c r="M929" s="36"/>
      <c r="N929" s="36"/>
      <c r="O929" s="36"/>
    </row>
    <row r="930" spans="13:15" x14ac:dyDescent="0.4">
      <c r="M930" s="36"/>
      <c r="N930" s="36"/>
      <c r="O930" s="36"/>
    </row>
    <row r="931" spans="13:15" x14ac:dyDescent="0.4">
      <c r="M931" s="36"/>
      <c r="N931" s="36"/>
      <c r="O931" s="36"/>
    </row>
    <row r="932" spans="13:15" x14ac:dyDescent="0.4">
      <c r="M932" s="36"/>
      <c r="N932" s="36"/>
      <c r="O932" s="36"/>
    </row>
    <row r="933" spans="13:15" x14ac:dyDescent="0.4">
      <c r="M933" s="36"/>
      <c r="N933" s="36"/>
      <c r="O933" s="36"/>
    </row>
    <row r="934" spans="13:15" x14ac:dyDescent="0.4">
      <c r="M934" s="36"/>
      <c r="N934" s="36"/>
      <c r="O934" s="36"/>
    </row>
    <row r="935" spans="13:15" x14ac:dyDescent="0.4">
      <c r="M935" s="36"/>
      <c r="N935" s="36"/>
      <c r="O935" s="36"/>
    </row>
    <row r="936" spans="13:15" x14ac:dyDescent="0.4">
      <c r="M936" s="36"/>
      <c r="N936" s="36"/>
      <c r="O936" s="36"/>
    </row>
    <row r="937" spans="13:15" x14ac:dyDescent="0.4">
      <c r="M937" s="36"/>
      <c r="N937" s="36"/>
      <c r="O937" s="36"/>
    </row>
    <row r="938" spans="13:15" x14ac:dyDescent="0.4">
      <c r="M938" s="36"/>
      <c r="N938" s="36"/>
      <c r="O938" s="36"/>
    </row>
    <row r="939" spans="13:15" x14ac:dyDescent="0.4">
      <c r="M939" s="36"/>
      <c r="N939" s="36"/>
      <c r="O939" s="36"/>
    </row>
    <row r="940" spans="13:15" x14ac:dyDescent="0.4">
      <c r="M940" s="36"/>
      <c r="N940" s="36"/>
      <c r="O940" s="36"/>
    </row>
    <row r="941" spans="13:15" x14ac:dyDescent="0.4">
      <c r="M941" s="36"/>
      <c r="N941" s="36"/>
      <c r="O941" s="36"/>
    </row>
    <row r="942" spans="13:15" x14ac:dyDescent="0.4">
      <c r="M942" s="36"/>
      <c r="N942" s="36"/>
      <c r="O942" s="36"/>
    </row>
    <row r="943" spans="13:15" x14ac:dyDescent="0.4">
      <c r="M943" s="36"/>
      <c r="N943" s="36"/>
      <c r="O943" s="36"/>
    </row>
    <row r="944" spans="13:15" x14ac:dyDescent="0.4">
      <c r="M944" s="36"/>
      <c r="N944" s="36"/>
      <c r="O944" s="36"/>
    </row>
    <row r="945" spans="13:15" x14ac:dyDescent="0.4">
      <c r="M945" s="36"/>
      <c r="N945" s="36"/>
      <c r="O945" s="36"/>
    </row>
    <row r="946" spans="13:15" x14ac:dyDescent="0.4">
      <c r="M946" s="36"/>
      <c r="N946" s="36"/>
      <c r="O946" s="36"/>
    </row>
    <row r="947" spans="13:15" x14ac:dyDescent="0.4">
      <c r="M947" s="36"/>
      <c r="N947" s="36"/>
      <c r="O947" s="36"/>
    </row>
    <row r="948" spans="13:15" x14ac:dyDescent="0.4">
      <c r="M948" s="36"/>
      <c r="N948" s="36"/>
      <c r="O948" s="36"/>
    </row>
    <row r="949" spans="13:15" x14ac:dyDescent="0.4">
      <c r="M949" s="36"/>
      <c r="N949" s="36"/>
      <c r="O949" s="36"/>
    </row>
    <row r="950" spans="13:15" x14ac:dyDescent="0.4">
      <c r="M950" s="36"/>
      <c r="N950" s="36"/>
      <c r="O950" s="36"/>
    </row>
    <row r="951" spans="13:15" x14ac:dyDescent="0.4">
      <c r="M951" s="36"/>
      <c r="N951" s="36"/>
      <c r="O951" s="36"/>
    </row>
    <row r="952" spans="13:15" x14ac:dyDescent="0.4">
      <c r="M952" s="36"/>
      <c r="N952" s="36"/>
      <c r="O952" s="36"/>
    </row>
    <row r="953" spans="13:15" x14ac:dyDescent="0.4">
      <c r="M953" s="36"/>
      <c r="N953" s="36"/>
      <c r="O953" s="36"/>
    </row>
    <row r="954" spans="13:15" x14ac:dyDescent="0.4">
      <c r="M954" s="36"/>
      <c r="N954" s="36"/>
      <c r="O954" s="36"/>
    </row>
    <row r="955" spans="13:15" x14ac:dyDescent="0.4">
      <c r="M955" s="36"/>
      <c r="N955" s="36"/>
      <c r="O955" s="36"/>
    </row>
    <row r="956" spans="13:15" x14ac:dyDescent="0.4">
      <c r="M956" s="36"/>
      <c r="N956" s="36"/>
      <c r="O956" s="36"/>
    </row>
    <row r="957" spans="13:15" x14ac:dyDescent="0.4">
      <c r="M957" s="36"/>
      <c r="N957" s="36"/>
      <c r="O957" s="36"/>
    </row>
    <row r="958" spans="13:15" x14ac:dyDescent="0.4">
      <c r="M958" s="36"/>
      <c r="N958" s="36"/>
      <c r="O958" s="36"/>
    </row>
    <row r="959" spans="13:15" x14ac:dyDescent="0.4">
      <c r="M959" s="36"/>
      <c r="N959" s="36"/>
      <c r="O959" s="36"/>
    </row>
    <row r="960" spans="13:15" x14ac:dyDescent="0.4">
      <c r="M960" s="36"/>
      <c r="N960" s="36"/>
      <c r="O960" s="36"/>
    </row>
    <row r="961" spans="13:15" x14ac:dyDescent="0.4">
      <c r="M961" s="36"/>
      <c r="N961" s="36"/>
      <c r="O961" s="36"/>
    </row>
    <row r="962" spans="13:15" x14ac:dyDescent="0.4">
      <c r="M962" s="36"/>
      <c r="N962" s="36"/>
      <c r="O962" s="36"/>
    </row>
    <row r="963" spans="13:15" x14ac:dyDescent="0.4">
      <c r="M963" s="36"/>
      <c r="N963" s="36"/>
      <c r="O963" s="36"/>
    </row>
    <row r="964" spans="13:15" x14ac:dyDescent="0.4">
      <c r="M964" s="36"/>
      <c r="N964" s="36"/>
      <c r="O964" s="36"/>
    </row>
    <row r="965" spans="13:15" x14ac:dyDescent="0.4">
      <c r="M965" s="36"/>
      <c r="N965" s="36"/>
      <c r="O965" s="36"/>
    </row>
    <row r="966" spans="13:15" x14ac:dyDescent="0.4">
      <c r="M966" s="36"/>
      <c r="N966" s="36"/>
      <c r="O966" s="36"/>
    </row>
    <row r="967" spans="13:15" x14ac:dyDescent="0.4">
      <c r="M967" s="36"/>
      <c r="N967" s="36"/>
      <c r="O967" s="36"/>
    </row>
    <row r="968" spans="13:15" x14ac:dyDescent="0.4">
      <c r="M968" s="36"/>
      <c r="N968" s="36"/>
      <c r="O968" s="36"/>
    </row>
    <row r="969" spans="13:15" x14ac:dyDescent="0.4">
      <c r="M969" s="36"/>
      <c r="N969" s="36"/>
      <c r="O969" s="36"/>
    </row>
    <row r="970" spans="13:15" x14ac:dyDescent="0.4">
      <c r="M970" s="36"/>
      <c r="N970" s="36"/>
      <c r="O970" s="36"/>
    </row>
    <row r="971" spans="13:15" x14ac:dyDescent="0.4">
      <c r="M971" s="36"/>
      <c r="N971" s="36"/>
      <c r="O971" s="36"/>
    </row>
    <row r="972" spans="13:15" x14ac:dyDescent="0.4">
      <c r="M972" s="36"/>
      <c r="N972" s="36"/>
      <c r="O972" s="36"/>
    </row>
    <row r="973" spans="13:15" x14ac:dyDescent="0.4">
      <c r="M973" s="36"/>
      <c r="N973" s="36"/>
      <c r="O973" s="36"/>
    </row>
    <row r="974" spans="13:15" x14ac:dyDescent="0.4">
      <c r="M974" s="36"/>
      <c r="N974" s="36"/>
      <c r="O974" s="36"/>
    </row>
    <row r="975" spans="13:15" x14ac:dyDescent="0.4">
      <c r="M975" s="36"/>
      <c r="N975" s="36"/>
      <c r="O975" s="36"/>
    </row>
    <row r="976" spans="13:15" x14ac:dyDescent="0.4">
      <c r="M976" s="36"/>
      <c r="N976" s="36"/>
      <c r="O976" s="36"/>
    </row>
    <row r="977" spans="13:15" x14ac:dyDescent="0.4">
      <c r="M977" s="36"/>
      <c r="N977" s="36"/>
      <c r="O977" s="36"/>
    </row>
    <row r="978" spans="13:15" x14ac:dyDescent="0.4">
      <c r="M978" s="36"/>
      <c r="N978" s="36"/>
      <c r="O978" s="36"/>
    </row>
    <row r="979" spans="13:15" x14ac:dyDescent="0.4">
      <c r="M979" s="36"/>
      <c r="N979" s="36"/>
      <c r="O979" s="36"/>
    </row>
    <row r="980" spans="13:15" x14ac:dyDescent="0.4">
      <c r="M980" s="36"/>
      <c r="N980" s="36"/>
      <c r="O980" s="36"/>
    </row>
    <row r="981" spans="13:15" x14ac:dyDescent="0.4">
      <c r="M981" s="36"/>
      <c r="N981" s="36"/>
      <c r="O981" s="36"/>
    </row>
    <row r="982" spans="13:15" x14ac:dyDescent="0.4">
      <c r="M982" s="36"/>
      <c r="N982" s="36"/>
      <c r="O982" s="36"/>
    </row>
    <row r="983" spans="13:15" x14ac:dyDescent="0.4">
      <c r="M983" s="36"/>
      <c r="N983" s="36"/>
      <c r="O983" s="36"/>
    </row>
    <row r="984" spans="13:15" x14ac:dyDescent="0.4">
      <c r="M984" s="36"/>
      <c r="N984" s="36"/>
      <c r="O984" s="36"/>
    </row>
    <row r="985" spans="13:15" x14ac:dyDescent="0.4">
      <c r="M985" s="36"/>
      <c r="N985" s="36"/>
      <c r="O985" s="36"/>
    </row>
    <row r="986" spans="13:15" x14ac:dyDescent="0.4">
      <c r="M986" s="36"/>
      <c r="N986" s="36"/>
      <c r="O986" s="36"/>
    </row>
    <row r="987" spans="13:15" x14ac:dyDescent="0.4">
      <c r="M987" s="36"/>
      <c r="N987" s="36"/>
      <c r="O987" s="36"/>
    </row>
    <row r="988" spans="13:15" x14ac:dyDescent="0.4">
      <c r="M988" s="36"/>
      <c r="N988" s="36"/>
      <c r="O988" s="36"/>
    </row>
    <row r="989" spans="13:15" x14ac:dyDescent="0.4">
      <c r="M989" s="36"/>
      <c r="N989" s="36"/>
      <c r="O989" s="36"/>
    </row>
    <row r="990" spans="13:15" x14ac:dyDescent="0.4">
      <c r="M990" s="36"/>
      <c r="N990" s="36"/>
      <c r="O990" s="36"/>
    </row>
    <row r="991" spans="13:15" x14ac:dyDescent="0.4">
      <c r="M991" s="36"/>
      <c r="N991" s="36"/>
      <c r="O991" s="36"/>
    </row>
    <row r="992" spans="13:15" x14ac:dyDescent="0.4">
      <c r="M992" s="36"/>
      <c r="N992" s="36"/>
      <c r="O992" s="36"/>
    </row>
    <row r="993" spans="13:15" x14ac:dyDescent="0.4">
      <c r="M993" s="36"/>
      <c r="N993" s="36"/>
      <c r="O993" s="36"/>
    </row>
    <row r="994" spans="13:15" x14ac:dyDescent="0.4">
      <c r="M994" s="36"/>
      <c r="N994" s="36"/>
      <c r="O994" s="36"/>
    </row>
    <row r="995" spans="13:15" x14ac:dyDescent="0.4">
      <c r="M995" s="36"/>
      <c r="N995" s="36"/>
      <c r="O995" s="36"/>
    </row>
    <row r="996" spans="13:15" x14ac:dyDescent="0.4">
      <c r="M996" s="36"/>
      <c r="N996" s="36"/>
      <c r="O996" s="36"/>
    </row>
    <row r="997" spans="13:15" x14ac:dyDescent="0.4">
      <c r="M997" s="36"/>
      <c r="N997" s="36"/>
      <c r="O997" s="36"/>
    </row>
    <row r="998" spans="13:15" x14ac:dyDescent="0.4">
      <c r="M998" s="36"/>
      <c r="N998" s="36"/>
      <c r="O998" s="36"/>
    </row>
    <row r="999" spans="13:15" x14ac:dyDescent="0.4">
      <c r="M999" s="36"/>
      <c r="N999" s="36"/>
      <c r="O999" s="36"/>
    </row>
    <row r="1000" spans="13:15" x14ac:dyDescent="0.4">
      <c r="M1000" s="36"/>
      <c r="N1000" s="36"/>
      <c r="O1000" s="36"/>
    </row>
    <row r="1001" spans="13:15" x14ac:dyDescent="0.4">
      <c r="M1001" s="36"/>
      <c r="N1001" s="36"/>
      <c r="O1001" s="36"/>
    </row>
    <row r="1002" spans="13:15" x14ac:dyDescent="0.4">
      <c r="M1002" s="36"/>
      <c r="N1002" s="36"/>
      <c r="O1002" s="36"/>
    </row>
    <row r="1003" spans="13:15" x14ac:dyDescent="0.4">
      <c r="M1003" s="36"/>
      <c r="N1003" s="36"/>
      <c r="O1003" s="36"/>
    </row>
    <row r="1004" spans="13:15" x14ac:dyDescent="0.4">
      <c r="M1004" s="36"/>
      <c r="N1004" s="36"/>
      <c r="O1004" s="36"/>
    </row>
  </sheetData>
  <sheetProtection algorithmName="SHA-512" hashValue="va8jX/uBsuBZWU+P3LhrLjIMjCcYlFtLXJBdEjMp/71/PbV9FukDLxr3TGAyeinJYDIT6u7496SuZfY1Hslj+g==" saltValue="uni9nTJym5naIDguH7hMAw==" spinCount="100000" sheet="1" objects="1" scenarios="1" selectLockedCells="1" selectUnlockedCells="1"/>
  <mergeCells count="50">
    <mergeCell ref="C49:I49"/>
    <mergeCell ref="C50:I50"/>
    <mergeCell ref="C51:I51"/>
    <mergeCell ref="C52:I52"/>
    <mergeCell ref="T18:T19"/>
    <mergeCell ref="A44:J44"/>
    <mergeCell ref="M44:O44"/>
    <mergeCell ref="A46:V46"/>
    <mergeCell ref="A47:V47"/>
    <mergeCell ref="A48:I48"/>
    <mergeCell ref="J18:J19"/>
    <mergeCell ref="K18:K19"/>
    <mergeCell ref="L18:L19"/>
    <mergeCell ref="M18:O18"/>
    <mergeCell ref="P18:R18"/>
    <mergeCell ref="S18:S19"/>
    <mergeCell ref="I18:I19"/>
    <mergeCell ref="A16:V16"/>
    <mergeCell ref="A17:A19"/>
    <mergeCell ref="B17:B19"/>
    <mergeCell ref="C17:H17"/>
    <mergeCell ref="I17:J17"/>
    <mergeCell ref="K17:R17"/>
    <mergeCell ref="S17:T17"/>
    <mergeCell ref="U17:U19"/>
    <mergeCell ref="V17:V19"/>
    <mergeCell ref="C18:C19"/>
    <mergeCell ref="D18:D19"/>
    <mergeCell ref="E18:E19"/>
    <mergeCell ref="F18:F19"/>
    <mergeCell ref="G18:G19"/>
    <mergeCell ref="H18:H19"/>
    <mergeCell ref="A13:I13"/>
    <mergeCell ref="J13:V13"/>
    <mergeCell ref="A14:I14"/>
    <mergeCell ref="J14:V14"/>
    <mergeCell ref="A15:I15"/>
    <mergeCell ref="J15:V15"/>
    <mergeCell ref="A10:I10"/>
    <mergeCell ref="J10:V10"/>
    <mergeCell ref="A11:I11"/>
    <mergeCell ref="J11:V11"/>
    <mergeCell ref="A12:I12"/>
    <mergeCell ref="J12:V12"/>
    <mergeCell ref="A6:V6"/>
    <mergeCell ref="A7:V7"/>
    <mergeCell ref="A8:I8"/>
    <mergeCell ref="J8:V8"/>
    <mergeCell ref="A9:I9"/>
    <mergeCell ref="J9:V9"/>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V1004"/>
  <sheetViews>
    <sheetView showGridLines="0" topLeftCell="D7" zoomScale="50" zoomScaleNormal="50" zoomScaleSheetLayoutView="80" workbookViewId="0">
      <selection activeCell="L20" sqref="L20"/>
    </sheetView>
  </sheetViews>
  <sheetFormatPr defaultColWidth="9.140625" defaultRowHeight="26.25" x14ac:dyDescent="0.4"/>
  <cols>
    <col min="1" max="1" width="13" style="746" customWidth="1"/>
    <col min="2" max="2" width="23.85546875" style="746" customWidth="1"/>
    <col min="3" max="3" width="51" style="746" customWidth="1"/>
    <col min="4" max="4" width="30.5703125" style="746" customWidth="1"/>
    <col min="5" max="5" width="46.140625" style="746" customWidth="1"/>
    <col min="6" max="6" width="41.42578125" style="746" customWidth="1"/>
    <col min="7" max="7" width="35.5703125" style="746" customWidth="1"/>
    <col min="8" max="8" width="26.42578125" style="746" customWidth="1"/>
    <col min="9" max="9" width="17.5703125" style="746" customWidth="1"/>
    <col min="10" max="10" width="16.28515625" style="746" customWidth="1"/>
    <col min="11" max="12" width="32.28515625" style="746" customWidth="1"/>
    <col min="13" max="15" width="34.85546875" style="59" customWidth="1"/>
    <col min="16" max="16" width="28.5703125" style="746" customWidth="1"/>
    <col min="17" max="17" width="27.140625" style="746" customWidth="1"/>
    <col min="18" max="18" width="30" style="746" customWidth="1"/>
    <col min="19" max="19" width="24.7109375" style="746" customWidth="1"/>
    <col min="20" max="20" width="25" style="746" customWidth="1"/>
    <col min="21" max="21" width="20" style="746" customWidth="1"/>
    <col min="22" max="22" width="36" style="747" customWidth="1"/>
    <col min="23" max="27" width="9.140625" style="748"/>
    <col min="28" max="28" width="14" style="748" bestFit="1" customWidth="1"/>
    <col min="29" max="16384" width="9.140625" style="748"/>
  </cols>
  <sheetData>
    <row r="1" spans="1:22" x14ac:dyDescent="0.4">
      <c r="M1" s="36"/>
      <c r="N1" s="36"/>
      <c r="O1" s="36"/>
    </row>
    <row r="2" spans="1:22" x14ac:dyDescent="0.4">
      <c r="M2" s="36"/>
      <c r="N2" s="36"/>
      <c r="O2" s="36"/>
    </row>
    <row r="3" spans="1:22" x14ac:dyDescent="0.4">
      <c r="M3" s="36"/>
      <c r="N3" s="36"/>
      <c r="O3" s="36"/>
    </row>
    <row r="4" spans="1:22" x14ac:dyDescent="0.4">
      <c r="M4" s="746"/>
      <c r="N4" s="746"/>
      <c r="O4" s="746"/>
    </row>
    <row r="5" spans="1:22" ht="39" customHeight="1" x14ac:dyDescent="0.4">
      <c r="M5" s="36"/>
      <c r="N5" s="36"/>
      <c r="O5" s="36"/>
    </row>
    <row r="6" spans="1:22" ht="31.5" customHeight="1" x14ac:dyDescent="0.25">
      <c r="A6" s="1343" t="s">
        <v>0</v>
      </c>
      <c r="B6" s="1343"/>
      <c r="C6" s="1343"/>
      <c r="D6" s="1343"/>
      <c r="E6" s="1343"/>
      <c r="F6" s="1343"/>
      <c r="G6" s="1343"/>
      <c r="H6" s="1343"/>
      <c r="I6" s="1343"/>
      <c r="J6" s="1343"/>
      <c r="K6" s="1343"/>
      <c r="L6" s="1343"/>
      <c r="M6" s="1343"/>
      <c r="N6" s="1343"/>
      <c r="O6" s="1343"/>
      <c r="P6" s="1343"/>
      <c r="Q6" s="1343"/>
      <c r="R6" s="1343"/>
      <c r="S6" s="1343"/>
      <c r="T6" s="1343"/>
      <c r="U6" s="1343"/>
      <c r="V6" s="1343"/>
    </row>
    <row r="7" spans="1:22" x14ac:dyDescent="0.25">
      <c r="A7" s="1344" t="s">
        <v>1</v>
      </c>
      <c r="B7" s="1344"/>
      <c r="C7" s="1344"/>
      <c r="D7" s="1344"/>
      <c r="E7" s="1344"/>
      <c r="F7" s="1344"/>
      <c r="G7" s="1344"/>
      <c r="H7" s="1344"/>
      <c r="I7" s="1344"/>
      <c r="J7" s="1344"/>
      <c r="K7" s="1344"/>
      <c r="L7" s="1344"/>
      <c r="M7" s="1344"/>
      <c r="N7" s="1344"/>
      <c r="O7" s="1344"/>
      <c r="P7" s="1344"/>
      <c r="Q7" s="1344"/>
      <c r="R7" s="1344"/>
      <c r="S7" s="1344"/>
      <c r="T7" s="1344"/>
      <c r="U7" s="1344"/>
      <c r="V7" s="1344"/>
    </row>
    <row r="8" spans="1:22" ht="45" customHeight="1" x14ac:dyDescent="0.25">
      <c r="A8" s="1340" t="s">
        <v>2</v>
      </c>
      <c r="B8" s="1340"/>
      <c r="C8" s="1340"/>
      <c r="D8" s="1340"/>
      <c r="E8" s="1340"/>
      <c r="F8" s="1340"/>
      <c r="G8" s="1340"/>
      <c r="H8" s="1340"/>
      <c r="I8" s="1340"/>
      <c r="J8" s="1341" t="s">
        <v>793</v>
      </c>
      <c r="K8" s="1341"/>
      <c r="L8" s="1341"/>
      <c r="M8" s="1341"/>
      <c r="N8" s="1341"/>
      <c r="O8" s="1341"/>
      <c r="P8" s="1341"/>
      <c r="Q8" s="1341"/>
      <c r="R8" s="1341"/>
      <c r="S8" s="1341"/>
      <c r="T8" s="1341"/>
      <c r="U8" s="1341"/>
      <c r="V8" s="1341"/>
    </row>
    <row r="9" spans="1:22" ht="45" customHeight="1" x14ac:dyDescent="0.25">
      <c r="A9" s="1340" t="s">
        <v>4</v>
      </c>
      <c r="B9" s="1340"/>
      <c r="C9" s="1340"/>
      <c r="D9" s="1340"/>
      <c r="E9" s="1340"/>
      <c r="F9" s="1340"/>
      <c r="G9" s="1340"/>
      <c r="H9" s="1340"/>
      <c r="I9" s="1340"/>
      <c r="J9" s="1341" t="s">
        <v>2316</v>
      </c>
      <c r="K9" s="1341"/>
      <c r="L9" s="1341"/>
      <c r="M9" s="1341"/>
      <c r="N9" s="1341"/>
      <c r="O9" s="1341"/>
      <c r="P9" s="1341"/>
      <c r="Q9" s="1341"/>
      <c r="R9" s="1341"/>
      <c r="S9" s="1341"/>
      <c r="T9" s="1341"/>
      <c r="U9" s="1341"/>
      <c r="V9" s="1341"/>
    </row>
    <row r="10" spans="1:22" ht="45" customHeight="1" x14ac:dyDescent="0.25">
      <c r="A10" s="1340" t="s">
        <v>6</v>
      </c>
      <c r="B10" s="1340"/>
      <c r="C10" s="1340"/>
      <c r="D10" s="1340"/>
      <c r="E10" s="1340"/>
      <c r="F10" s="1340"/>
      <c r="G10" s="1340"/>
      <c r="H10" s="1340"/>
      <c r="I10" s="1340"/>
      <c r="J10" s="1341" t="s">
        <v>7</v>
      </c>
      <c r="K10" s="1341"/>
      <c r="L10" s="1341"/>
      <c r="M10" s="1341"/>
      <c r="N10" s="1341"/>
      <c r="O10" s="1341"/>
      <c r="P10" s="1341"/>
      <c r="Q10" s="1341"/>
      <c r="R10" s="1341"/>
      <c r="S10" s="1341"/>
      <c r="T10" s="1341"/>
      <c r="U10" s="1341"/>
      <c r="V10" s="1341"/>
    </row>
    <row r="11" spans="1:22" ht="45" customHeight="1" x14ac:dyDescent="0.25">
      <c r="A11" s="1340" t="s">
        <v>8</v>
      </c>
      <c r="B11" s="1340"/>
      <c r="C11" s="1340"/>
      <c r="D11" s="1340"/>
      <c r="E11" s="1340"/>
      <c r="F11" s="1340"/>
      <c r="G11" s="1340"/>
      <c r="H11" s="1340"/>
      <c r="I11" s="1340"/>
      <c r="J11" s="1341" t="s">
        <v>2456</v>
      </c>
      <c r="K11" s="1341"/>
      <c r="L11" s="1341"/>
      <c r="M11" s="1341"/>
      <c r="N11" s="1341"/>
      <c r="O11" s="1341"/>
      <c r="P11" s="1341"/>
      <c r="Q11" s="1341"/>
      <c r="R11" s="1341"/>
      <c r="S11" s="1341"/>
      <c r="T11" s="1341"/>
      <c r="U11" s="1341"/>
      <c r="V11" s="1341"/>
    </row>
    <row r="12" spans="1:22" ht="45" customHeight="1" x14ac:dyDescent="0.25">
      <c r="A12" s="1340" t="s">
        <v>85</v>
      </c>
      <c r="B12" s="1340"/>
      <c r="C12" s="1340"/>
      <c r="D12" s="1340"/>
      <c r="E12" s="1340"/>
      <c r="F12" s="1340"/>
      <c r="G12" s="1340"/>
      <c r="H12" s="1340"/>
      <c r="I12" s="1340"/>
      <c r="J12" s="1341" t="s">
        <v>2449</v>
      </c>
      <c r="K12" s="1341"/>
      <c r="L12" s="1341"/>
      <c r="M12" s="1341"/>
      <c r="N12" s="1341"/>
      <c r="O12" s="1341"/>
      <c r="P12" s="1341"/>
      <c r="Q12" s="1341"/>
      <c r="R12" s="1341"/>
      <c r="S12" s="1341"/>
      <c r="T12" s="1341"/>
      <c r="U12" s="1341"/>
      <c r="V12" s="1341"/>
    </row>
    <row r="13" spans="1:22" ht="45" customHeight="1" x14ac:dyDescent="0.25">
      <c r="A13" s="1340" t="s">
        <v>12</v>
      </c>
      <c r="B13" s="1340"/>
      <c r="C13" s="1340"/>
      <c r="D13" s="1340"/>
      <c r="E13" s="1340"/>
      <c r="F13" s="1340"/>
      <c r="G13" s="1340"/>
      <c r="H13" s="1340"/>
      <c r="I13" s="1340"/>
      <c r="J13" s="1341" t="s">
        <v>2062</v>
      </c>
      <c r="K13" s="1341"/>
      <c r="L13" s="1341"/>
      <c r="M13" s="1341"/>
      <c r="N13" s="1341"/>
      <c r="O13" s="1341"/>
      <c r="P13" s="1341"/>
      <c r="Q13" s="1341"/>
      <c r="R13" s="1341"/>
      <c r="S13" s="1341"/>
      <c r="T13" s="1341"/>
      <c r="U13" s="1341"/>
      <c r="V13" s="1341"/>
    </row>
    <row r="14" spans="1:22" ht="45" customHeight="1" x14ac:dyDescent="0.25">
      <c r="A14" s="1340" t="s">
        <v>14</v>
      </c>
      <c r="B14" s="1340"/>
      <c r="C14" s="1340"/>
      <c r="D14" s="1340"/>
      <c r="E14" s="1340"/>
      <c r="F14" s="1340"/>
      <c r="G14" s="1340"/>
      <c r="H14" s="1340"/>
      <c r="I14" s="1340"/>
      <c r="J14" s="1341" t="s">
        <v>734</v>
      </c>
      <c r="K14" s="1341"/>
      <c r="L14" s="1341"/>
      <c r="M14" s="1341"/>
      <c r="N14" s="1341"/>
      <c r="O14" s="1341"/>
      <c r="P14" s="1341"/>
      <c r="Q14" s="1341"/>
      <c r="R14" s="1341"/>
      <c r="S14" s="1341"/>
      <c r="T14" s="1341"/>
      <c r="U14" s="1341"/>
      <c r="V14" s="1341"/>
    </row>
    <row r="15" spans="1:22" ht="45" customHeight="1" x14ac:dyDescent="0.25">
      <c r="A15" s="1345" t="s">
        <v>16</v>
      </c>
      <c r="B15" s="1345"/>
      <c r="C15" s="1345"/>
      <c r="D15" s="1345"/>
      <c r="E15" s="1345"/>
      <c r="F15" s="1345"/>
      <c r="G15" s="1345"/>
      <c r="H15" s="1345"/>
      <c r="I15" s="1345"/>
      <c r="J15" s="1346" t="s">
        <v>2450</v>
      </c>
      <c r="K15" s="1346"/>
      <c r="L15" s="1346"/>
      <c r="M15" s="1346"/>
      <c r="N15" s="1346"/>
      <c r="O15" s="1346"/>
      <c r="P15" s="1346"/>
      <c r="Q15" s="1346"/>
      <c r="R15" s="1346"/>
      <c r="S15" s="1346"/>
      <c r="T15" s="1346"/>
      <c r="U15" s="1346"/>
      <c r="V15" s="1346"/>
    </row>
    <row r="16" spans="1:22" s="749" customFormat="1" ht="54" customHeight="1" x14ac:dyDescent="0.25">
      <c r="A16" s="1348"/>
      <c r="B16" s="1348"/>
      <c r="C16" s="1348"/>
      <c r="D16" s="1348"/>
      <c r="E16" s="1348"/>
      <c r="F16" s="1348"/>
      <c r="G16" s="1348"/>
      <c r="H16" s="1348"/>
      <c r="I16" s="1348"/>
      <c r="J16" s="1348"/>
      <c r="K16" s="1348"/>
      <c r="L16" s="1348"/>
      <c r="M16" s="1348"/>
      <c r="N16" s="1348"/>
      <c r="O16" s="1348"/>
      <c r="P16" s="1348"/>
      <c r="Q16" s="1348"/>
      <c r="R16" s="1348"/>
      <c r="S16" s="1348"/>
      <c r="T16" s="1348"/>
      <c r="U16" s="1348"/>
      <c r="V16" s="1348"/>
    </row>
    <row r="17" spans="1:22" ht="60" customHeight="1" x14ac:dyDescent="0.25">
      <c r="A17" s="1349" t="s">
        <v>17</v>
      </c>
      <c r="B17" s="1349" t="s">
        <v>18</v>
      </c>
      <c r="C17" s="1350" t="s">
        <v>19</v>
      </c>
      <c r="D17" s="1351"/>
      <c r="E17" s="1351"/>
      <c r="F17" s="1351"/>
      <c r="G17" s="1351"/>
      <c r="H17" s="1352"/>
      <c r="I17" s="1350" t="s">
        <v>20</v>
      </c>
      <c r="J17" s="1352"/>
      <c r="K17" s="1347" t="s">
        <v>21</v>
      </c>
      <c r="L17" s="1347"/>
      <c r="M17" s="1347"/>
      <c r="N17" s="1347"/>
      <c r="O17" s="1347"/>
      <c r="P17" s="1347"/>
      <c r="Q17" s="1347"/>
      <c r="R17" s="1347"/>
      <c r="S17" s="1349" t="s">
        <v>22</v>
      </c>
      <c r="T17" s="1349"/>
      <c r="U17" s="1353" t="s">
        <v>89</v>
      </c>
      <c r="V17" s="1349" t="s">
        <v>24</v>
      </c>
    </row>
    <row r="18" spans="1:22" ht="48.75" customHeight="1" x14ac:dyDescent="0.25">
      <c r="A18" s="1349"/>
      <c r="B18" s="1349"/>
      <c r="C18" s="1347" t="s">
        <v>25</v>
      </c>
      <c r="D18" s="1354" t="s">
        <v>26</v>
      </c>
      <c r="E18" s="1354" t="s">
        <v>27</v>
      </c>
      <c r="F18" s="1347" t="s">
        <v>28</v>
      </c>
      <c r="G18" s="1354" t="s">
        <v>29</v>
      </c>
      <c r="H18" s="1354" t="s">
        <v>30</v>
      </c>
      <c r="I18" s="1347" t="s">
        <v>31</v>
      </c>
      <c r="J18" s="1354" t="s">
        <v>32</v>
      </c>
      <c r="K18" s="1347" t="s">
        <v>2320</v>
      </c>
      <c r="L18" s="1357" t="s">
        <v>2321</v>
      </c>
      <c r="M18" s="1359" t="s">
        <v>35</v>
      </c>
      <c r="N18" s="1360"/>
      <c r="O18" s="1361"/>
      <c r="P18" s="1359" t="s">
        <v>36</v>
      </c>
      <c r="Q18" s="1360"/>
      <c r="R18" s="1361"/>
      <c r="S18" s="1349" t="s">
        <v>90</v>
      </c>
      <c r="T18" s="1349" t="s">
        <v>91</v>
      </c>
      <c r="U18" s="1353"/>
      <c r="V18" s="1349"/>
    </row>
    <row r="19" spans="1:22" ht="79.900000000000006" customHeight="1" x14ac:dyDescent="0.25">
      <c r="A19" s="1349"/>
      <c r="B19" s="1349"/>
      <c r="C19" s="1347"/>
      <c r="D19" s="1355"/>
      <c r="E19" s="1355"/>
      <c r="F19" s="1347"/>
      <c r="G19" s="1356"/>
      <c r="H19" s="1356"/>
      <c r="I19" s="1347"/>
      <c r="J19" s="1356"/>
      <c r="K19" s="1347"/>
      <c r="L19" s="1358"/>
      <c r="M19" s="750" t="s">
        <v>39</v>
      </c>
      <c r="N19" s="750" t="s">
        <v>40</v>
      </c>
      <c r="O19" s="750" t="s">
        <v>41</v>
      </c>
      <c r="P19" s="750" t="s">
        <v>42</v>
      </c>
      <c r="Q19" s="750" t="s">
        <v>43</v>
      </c>
      <c r="R19" s="750" t="s">
        <v>44</v>
      </c>
      <c r="S19" s="1349"/>
      <c r="T19" s="1349"/>
      <c r="U19" s="1353"/>
      <c r="V19" s="1349"/>
    </row>
    <row r="20" spans="1:22" ht="217.5" customHeight="1" x14ac:dyDescent="0.25">
      <c r="A20" s="787">
        <v>1</v>
      </c>
      <c r="B20" s="787" t="s">
        <v>45</v>
      </c>
      <c r="C20" s="787" t="s">
        <v>2457</v>
      </c>
      <c r="D20" s="787" t="s">
        <v>2458</v>
      </c>
      <c r="E20" s="844" t="s">
        <v>2459</v>
      </c>
      <c r="F20" s="787" t="s">
        <v>2460</v>
      </c>
      <c r="G20" s="787" t="s">
        <v>2461</v>
      </c>
      <c r="H20" s="787" t="s">
        <v>2316</v>
      </c>
      <c r="I20" s="788" t="s">
        <v>65</v>
      </c>
      <c r="J20" s="788" t="s">
        <v>53</v>
      </c>
      <c r="K20" s="840">
        <v>20000</v>
      </c>
      <c r="L20" s="841">
        <v>97653.37</v>
      </c>
      <c r="M20" s="73"/>
      <c r="N20" s="73"/>
      <c r="O20" s="73"/>
      <c r="P20" s="840">
        <v>0</v>
      </c>
      <c r="Q20" s="840">
        <v>47653.37</v>
      </c>
      <c r="R20" s="842">
        <f t="shared" ref="R20:R28" si="0">P20+Q20</f>
        <v>47653.37</v>
      </c>
      <c r="S20" s="843">
        <f>R20-L20</f>
        <v>-49999.999999999993</v>
      </c>
      <c r="T20" s="832">
        <f>IFERROR(S20/L20*100,0)</f>
        <v>-51.201509993971527</v>
      </c>
      <c r="U20" s="832">
        <f t="shared" ref="U20:U28" si="1">IFERROR(R20/$R$44*100,0)</f>
        <v>100</v>
      </c>
      <c r="V20" s="787" t="s">
        <v>2316</v>
      </c>
    </row>
    <row r="21" spans="1:22" ht="55.5" hidden="1" customHeight="1" x14ac:dyDescent="0.25">
      <c r="A21" s="787">
        <v>3</v>
      </c>
      <c r="B21" s="792"/>
      <c r="C21" s="792"/>
      <c r="D21" s="792"/>
      <c r="E21" s="792"/>
      <c r="F21" s="792"/>
      <c r="G21" s="792"/>
      <c r="H21" s="793"/>
      <c r="I21" s="788"/>
      <c r="J21" s="788"/>
      <c r="K21" s="835"/>
      <c r="L21" s="836"/>
      <c r="M21" s="73"/>
      <c r="N21" s="73"/>
      <c r="O21" s="73"/>
      <c r="P21" s="835"/>
      <c r="Q21" s="835"/>
      <c r="R21" s="837">
        <f t="shared" si="0"/>
        <v>0</v>
      </c>
      <c r="S21" s="838">
        <f t="shared" ref="S21:S28" si="2">R21-K21</f>
        <v>0</v>
      </c>
      <c r="T21" s="798">
        <f t="shared" ref="T21:T28" si="3">IFERROR(S21/K21*100,0)</f>
        <v>0</v>
      </c>
      <c r="U21" s="798">
        <f t="shared" si="1"/>
        <v>0</v>
      </c>
      <c r="V21" s="792"/>
    </row>
    <row r="22" spans="1:22" ht="55.5" hidden="1" customHeight="1" x14ac:dyDescent="0.25">
      <c r="A22" s="787">
        <v>4</v>
      </c>
      <c r="B22" s="792"/>
      <c r="C22" s="792"/>
      <c r="D22" s="792"/>
      <c r="E22" s="792"/>
      <c r="F22" s="792"/>
      <c r="G22" s="792"/>
      <c r="H22" s="793"/>
      <c r="I22" s="788"/>
      <c r="J22" s="788"/>
      <c r="K22" s="835"/>
      <c r="L22" s="836"/>
      <c r="M22" s="73"/>
      <c r="N22" s="73"/>
      <c r="O22" s="73"/>
      <c r="P22" s="835"/>
      <c r="Q22" s="835"/>
      <c r="R22" s="837">
        <f t="shared" si="0"/>
        <v>0</v>
      </c>
      <c r="S22" s="838">
        <f t="shared" si="2"/>
        <v>0</v>
      </c>
      <c r="T22" s="798">
        <f t="shared" si="3"/>
        <v>0</v>
      </c>
      <c r="U22" s="798">
        <f t="shared" si="1"/>
        <v>0</v>
      </c>
      <c r="V22" s="792"/>
    </row>
    <row r="23" spans="1:22" ht="55.5" hidden="1" customHeight="1" x14ac:dyDescent="0.25">
      <c r="A23" s="787">
        <v>5</v>
      </c>
      <c r="B23" s="792"/>
      <c r="C23" s="792"/>
      <c r="D23" s="792"/>
      <c r="E23" s="792"/>
      <c r="F23" s="792"/>
      <c r="G23" s="792"/>
      <c r="H23" s="793"/>
      <c r="I23" s="788"/>
      <c r="J23" s="788"/>
      <c r="K23" s="835"/>
      <c r="L23" s="836"/>
      <c r="M23" s="73"/>
      <c r="N23" s="73"/>
      <c r="O23" s="73"/>
      <c r="P23" s="835"/>
      <c r="Q23" s="835"/>
      <c r="R23" s="837">
        <f t="shared" si="0"/>
        <v>0</v>
      </c>
      <c r="S23" s="838">
        <f t="shared" si="2"/>
        <v>0</v>
      </c>
      <c r="T23" s="798">
        <f t="shared" si="3"/>
        <v>0</v>
      </c>
      <c r="U23" s="798">
        <f t="shared" si="1"/>
        <v>0</v>
      </c>
      <c r="V23" s="792"/>
    </row>
    <row r="24" spans="1:22" ht="55.5" hidden="1" customHeight="1" x14ac:dyDescent="0.25">
      <c r="A24" s="787">
        <v>6</v>
      </c>
      <c r="B24" s="792"/>
      <c r="C24" s="792"/>
      <c r="D24" s="792"/>
      <c r="E24" s="792"/>
      <c r="F24" s="792"/>
      <c r="G24" s="792"/>
      <c r="H24" s="793"/>
      <c r="I24" s="788"/>
      <c r="J24" s="788"/>
      <c r="K24" s="835"/>
      <c r="L24" s="836"/>
      <c r="M24" s="73"/>
      <c r="N24" s="73"/>
      <c r="O24" s="73"/>
      <c r="P24" s="835"/>
      <c r="Q24" s="835"/>
      <c r="R24" s="837">
        <f t="shared" si="0"/>
        <v>0</v>
      </c>
      <c r="S24" s="838">
        <f t="shared" si="2"/>
        <v>0</v>
      </c>
      <c r="T24" s="798">
        <f t="shared" si="3"/>
        <v>0</v>
      </c>
      <c r="U24" s="798">
        <f t="shared" si="1"/>
        <v>0</v>
      </c>
      <c r="V24" s="792"/>
    </row>
    <row r="25" spans="1:22" ht="55.5" hidden="1" customHeight="1" x14ac:dyDescent="0.25">
      <c r="A25" s="787">
        <v>7</v>
      </c>
      <c r="B25" s="792"/>
      <c r="C25" s="792"/>
      <c r="D25" s="792"/>
      <c r="E25" s="792"/>
      <c r="F25" s="792"/>
      <c r="G25" s="792"/>
      <c r="H25" s="793"/>
      <c r="I25" s="788"/>
      <c r="J25" s="788"/>
      <c r="K25" s="835"/>
      <c r="L25" s="836"/>
      <c r="M25" s="73"/>
      <c r="N25" s="73"/>
      <c r="O25" s="73"/>
      <c r="P25" s="835"/>
      <c r="Q25" s="835"/>
      <c r="R25" s="837">
        <f t="shared" si="0"/>
        <v>0</v>
      </c>
      <c r="S25" s="838">
        <f t="shared" si="2"/>
        <v>0</v>
      </c>
      <c r="T25" s="798">
        <f t="shared" si="3"/>
        <v>0</v>
      </c>
      <c r="U25" s="798">
        <f t="shared" si="1"/>
        <v>0</v>
      </c>
      <c r="V25" s="792"/>
    </row>
    <row r="26" spans="1:22" ht="55.5" hidden="1" customHeight="1" x14ac:dyDescent="0.25">
      <c r="A26" s="787">
        <v>8</v>
      </c>
      <c r="B26" s="792"/>
      <c r="C26" s="792"/>
      <c r="D26" s="792"/>
      <c r="E26" s="792"/>
      <c r="F26" s="792"/>
      <c r="G26" s="792"/>
      <c r="H26" s="793"/>
      <c r="I26" s="788"/>
      <c r="J26" s="788"/>
      <c r="K26" s="835"/>
      <c r="L26" s="836"/>
      <c r="M26" s="73"/>
      <c r="N26" s="73"/>
      <c r="O26" s="73"/>
      <c r="P26" s="835"/>
      <c r="Q26" s="835"/>
      <c r="R26" s="837">
        <f t="shared" si="0"/>
        <v>0</v>
      </c>
      <c r="S26" s="838">
        <f t="shared" si="2"/>
        <v>0</v>
      </c>
      <c r="T26" s="798">
        <f t="shared" si="3"/>
        <v>0</v>
      </c>
      <c r="U26" s="798">
        <f t="shared" si="1"/>
        <v>0</v>
      </c>
      <c r="V26" s="792"/>
    </row>
    <row r="27" spans="1:22" ht="55.5" hidden="1" customHeight="1" x14ac:dyDescent="0.25">
      <c r="A27" s="787">
        <v>9</v>
      </c>
      <c r="B27" s="792"/>
      <c r="C27" s="792"/>
      <c r="D27" s="792"/>
      <c r="E27" s="792"/>
      <c r="F27" s="792"/>
      <c r="G27" s="792"/>
      <c r="H27" s="793"/>
      <c r="I27" s="788"/>
      <c r="J27" s="788"/>
      <c r="K27" s="835"/>
      <c r="L27" s="836"/>
      <c r="M27" s="73"/>
      <c r="N27" s="73"/>
      <c r="O27" s="73"/>
      <c r="P27" s="835"/>
      <c r="Q27" s="835"/>
      <c r="R27" s="837">
        <f t="shared" si="0"/>
        <v>0</v>
      </c>
      <c r="S27" s="838">
        <f t="shared" si="2"/>
        <v>0</v>
      </c>
      <c r="T27" s="798">
        <f t="shared" si="3"/>
        <v>0</v>
      </c>
      <c r="U27" s="798">
        <f t="shared" si="1"/>
        <v>0</v>
      </c>
      <c r="V27" s="792"/>
    </row>
    <row r="28" spans="1:22" ht="55.5" hidden="1" customHeight="1" x14ac:dyDescent="0.25">
      <c r="A28" s="787">
        <v>10</v>
      </c>
      <c r="B28" s="792"/>
      <c r="C28" s="792"/>
      <c r="D28" s="792"/>
      <c r="E28" s="792"/>
      <c r="F28" s="792"/>
      <c r="G28" s="792"/>
      <c r="H28" s="793"/>
      <c r="I28" s="788"/>
      <c r="J28" s="788"/>
      <c r="K28" s="835"/>
      <c r="L28" s="836"/>
      <c r="M28" s="73"/>
      <c r="N28" s="73"/>
      <c r="O28" s="73"/>
      <c r="P28" s="835"/>
      <c r="Q28" s="835"/>
      <c r="R28" s="837">
        <f t="shared" si="0"/>
        <v>0</v>
      </c>
      <c r="S28" s="838">
        <f t="shared" si="2"/>
        <v>0</v>
      </c>
      <c r="T28" s="798">
        <f t="shared" si="3"/>
        <v>0</v>
      </c>
      <c r="U28" s="798">
        <f t="shared" si="1"/>
        <v>0</v>
      </c>
      <c r="V28" s="792"/>
    </row>
    <row r="29" spans="1:22" ht="55.5" hidden="1" customHeight="1" x14ac:dyDescent="0.25">
      <c r="A29" s="787">
        <v>11</v>
      </c>
      <c r="B29" s="792"/>
      <c r="C29" s="792"/>
      <c r="D29" s="792"/>
      <c r="E29" s="792"/>
      <c r="F29" s="792"/>
      <c r="G29" s="792"/>
      <c r="H29" s="793"/>
      <c r="I29" s="788"/>
      <c r="J29" s="788"/>
      <c r="K29" s="835"/>
      <c r="L29" s="836"/>
      <c r="M29" s="73"/>
      <c r="N29" s="73"/>
      <c r="O29" s="73"/>
      <c r="P29" s="835"/>
      <c r="Q29" s="835"/>
      <c r="R29" s="837">
        <f>P29+Q29</f>
        <v>0</v>
      </c>
      <c r="S29" s="838">
        <f>R29-K29</f>
        <v>0</v>
      </c>
      <c r="T29" s="798">
        <f>IFERROR(S29/K29*100,0)</f>
        <v>0</v>
      </c>
      <c r="U29" s="798">
        <f>IFERROR(R29/$R$44*100,0)</f>
        <v>0</v>
      </c>
      <c r="V29" s="792"/>
    </row>
    <row r="30" spans="1:22" ht="55.5" hidden="1" customHeight="1" x14ac:dyDescent="0.4">
      <c r="A30" s="787">
        <v>12</v>
      </c>
      <c r="B30" s="792"/>
      <c r="C30" s="792"/>
      <c r="D30" s="792"/>
      <c r="F30" s="792"/>
      <c r="G30" s="792"/>
      <c r="H30" s="793"/>
      <c r="I30" s="788"/>
      <c r="J30" s="788"/>
      <c r="K30" s="835"/>
      <c r="L30" s="836"/>
      <c r="M30" s="73"/>
      <c r="N30" s="73"/>
      <c r="O30" s="73"/>
      <c r="P30" s="835"/>
      <c r="Q30" s="835"/>
      <c r="R30" s="837">
        <f t="shared" ref="R30:R43" si="4">P30+Q30</f>
        <v>0</v>
      </c>
      <c r="S30" s="838">
        <f t="shared" ref="S30:S43" si="5">R30-K30</f>
        <v>0</v>
      </c>
      <c r="T30" s="798">
        <f t="shared" ref="T30:T43" si="6">IFERROR(S30/K30*100,0)</f>
        <v>0</v>
      </c>
      <c r="U30" s="798">
        <f t="shared" ref="U30:U38" si="7">IFERROR(R30/$R$44*100,0)</f>
        <v>0</v>
      </c>
      <c r="V30" s="792"/>
    </row>
    <row r="31" spans="1:22" ht="55.5" hidden="1" customHeight="1" x14ac:dyDescent="0.25">
      <c r="A31" s="787">
        <v>13</v>
      </c>
      <c r="B31" s="792"/>
      <c r="C31" s="792"/>
      <c r="D31" s="792"/>
      <c r="E31" s="792"/>
      <c r="F31" s="792"/>
      <c r="G31" s="792"/>
      <c r="H31" s="793"/>
      <c r="I31" s="788"/>
      <c r="J31" s="788"/>
      <c r="K31" s="835"/>
      <c r="L31" s="836"/>
      <c r="M31" s="73"/>
      <c r="N31" s="73"/>
      <c r="O31" s="73"/>
      <c r="P31" s="835"/>
      <c r="Q31" s="835"/>
      <c r="R31" s="837">
        <f t="shared" si="4"/>
        <v>0</v>
      </c>
      <c r="S31" s="838">
        <f t="shared" si="5"/>
        <v>0</v>
      </c>
      <c r="T31" s="798">
        <f t="shared" si="6"/>
        <v>0</v>
      </c>
      <c r="U31" s="798">
        <f t="shared" si="7"/>
        <v>0</v>
      </c>
      <c r="V31" s="792"/>
    </row>
    <row r="32" spans="1:22" ht="55.5" hidden="1" customHeight="1" x14ac:dyDescent="0.25">
      <c r="A32" s="787">
        <v>14</v>
      </c>
      <c r="B32" s="792"/>
      <c r="C32" s="792"/>
      <c r="D32" s="792"/>
      <c r="E32" s="792"/>
      <c r="F32" s="792"/>
      <c r="G32" s="792"/>
      <c r="H32" s="793"/>
      <c r="I32" s="788"/>
      <c r="J32" s="788"/>
      <c r="K32" s="835"/>
      <c r="L32" s="836"/>
      <c r="M32" s="73"/>
      <c r="N32" s="73"/>
      <c r="O32" s="73"/>
      <c r="P32" s="835"/>
      <c r="Q32" s="835"/>
      <c r="R32" s="837">
        <f t="shared" si="4"/>
        <v>0</v>
      </c>
      <c r="S32" s="838">
        <f t="shared" si="5"/>
        <v>0</v>
      </c>
      <c r="T32" s="798">
        <f t="shared" si="6"/>
        <v>0</v>
      </c>
      <c r="U32" s="798">
        <f t="shared" si="7"/>
        <v>0</v>
      </c>
      <c r="V32" s="792"/>
    </row>
    <row r="33" spans="1:22" ht="55.5" hidden="1" customHeight="1" x14ac:dyDescent="0.25">
      <c r="A33" s="787">
        <v>15</v>
      </c>
      <c r="B33" s="792"/>
      <c r="C33" s="792"/>
      <c r="D33" s="792"/>
      <c r="E33" s="792"/>
      <c r="F33" s="792"/>
      <c r="G33" s="792"/>
      <c r="H33" s="793"/>
      <c r="I33" s="788"/>
      <c r="J33" s="788"/>
      <c r="K33" s="835"/>
      <c r="L33" s="836"/>
      <c r="M33" s="77"/>
      <c r="N33" s="77"/>
      <c r="O33" s="77"/>
      <c r="P33" s="835"/>
      <c r="Q33" s="835"/>
      <c r="R33" s="837">
        <f t="shared" si="4"/>
        <v>0</v>
      </c>
      <c r="S33" s="838">
        <f t="shared" si="5"/>
        <v>0</v>
      </c>
      <c r="T33" s="798">
        <f t="shared" si="6"/>
        <v>0</v>
      </c>
      <c r="U33" s="798">
        <f t="shared" si="7"/>
        <v>0</v>
      </c>
      <c r="V33" s="792"/>
    </row>
    <row r="34" spans="1:22" ht="55.5" hidden="1" customHeight="1" x14ac:dyDescent="0.4">
      <c r="A34" s="787">
        <v>16</v>
      </c>
      <c r="B34" s="792"/>
      <c r="C34" s="792"/>
      <c r="D34" s="792"/>
      <c r="E34" s="792"/>
      <c r="F34" s="792"/>
      <c r="G34" s="792"/>
      <c r="H34" s="793"/>
      <c r="I34" s="788"/>
      <c r="J34" s="788"/>
      <c r="K34" s="835"/>
      <c r="L34" s="836"/>
      <c r="M34" s="78"/>
      <c r="N34" s="78"/>
      <c r="O34" s="78"/>
      <c r="P34" s="835"/>
      <c r="Q34" s="835"/>
      <c r="R34" s="837">
        <f t="shared" si="4"/>
        <v>0</v>
      </c>
      <c r="S34" s="838">
        <f t="shared" si="5"/>
        <v>0</v>
      </c>
      <c r="T34" s="798">
        <f t="shared" si="6"/>
        <v>0</v>
      </c>
      <c r="U34" s="798">
        <f t="shared" si="7"/>
        <v>0</v>
      </c>
      <c r="V34" s="792"/>
    </row>
    <row r="35" spans="1:22" ht="55.5" hidden="1" customHeight="1" x14ac:dyDescent="0.25">
      <c r="A35" s="787">
        <v>17</v>
      </c>
      <c r="B35" s="792"/>
      <c r="C35" s="792"/>
      <c r="D35" s="792"/>
      <c r="E35" s="792"/>
      <c r="F35" s="792"/>
      <c r="G35" s="792"/>
      <c r="H35" s="793"/>
      <c r="I35" s="788"/>
      <c r="J35" s="788"/>
      <c r="K35" s="835"/>
      <c r="L35" s="835"/>
      <c r="M35" s="794"/>
      <c r="N35" s="794"/>
      <c r="O35" s="794"/>
      <c r="P35" s="835"/>
      <c r="Q35" s="835"/>
      <c r="R35" s="837">
        <f t="shared" si="4"/>
        <v>0</v>
      </c>
      <c r="S35" s="838">
        <f t="shared" si="5"/>
        <v>0</v>
      </c>
      <c r="T35" s="798">
        <f t="shared" si="6"/>
        <v>0</v>
      </c>
      <c r="U35" s="798">
        <f t="shared" si="7"/>
        <v>0</v>
      </c>
      <c r="V35" s="792"/>
    </row>
    <row r="36" spans="1:22" ht="55.5" hidden="1" customHeight="1" x14ac:dyDescent="0.25">
      <c r="A36" s="787">
        <v>18</v>
      </c>
      <c r="B36" s="792"/>
      <c r="C36" s="792"/>
      <c r="D36" s="792"/>
      <c r="E36" s="792"/>
      <c r="F36" s="792"/>
      <c r="G36" s="792"/>
      <c r="H36" s="793"/>
      <c r="I36" s="788"/>
      <c r="J36" s="788"/>
      <c r="K36" s="835"/>
      <c r="L36" s="835"/>
      <c r="M36" s="794"/>
      <c r="N36" s="794"/>
      <c r="O36" s="794"/>
      <c r="P36" s="835"/>
      <c r="Q36" s="835"/>
      <c r="R36" s="837">
        <f t="shared" si="4"/>
        <v>0</v>
      </c>
      <c r="S36" s="838">
        <f t="shared" si="5"/>
        <v>0</v>
      </c>
      <c r="T36" s="798">
        <f t="shared" si="6"/>
        <v>0</v>
      </c>
      <c r="U36" s="798">
        <f t="shared" si="7"/>
        <v>0</v>
      </c>
      <c r="V36" s="792"/>
    </row>
    <row r="37" spans="1:22" ht="55.5" hidden="1" customHeight="1" x14ac:dyDescent="0.25">
      <c r="A37" s="787">
        <v>19</v>
      </c>
      <c r="B37" s="792"/>
      <c r="C37" s="792"/>
      <c r="D37" s="792"/>
      <c r="E37" s="792"/>
      <c r="F37" s="792"/>
      <c r="G37" s="792"/>
      <c r="H37" s="793"/>
      <c r="I37" s="788"/>
      <c r="J37" s="788"/>
      <c r="K37" s="835"/>
      <c r="L37" s="836"/>
      <c r="M37" s="36"/>
      <c r="N37" s="36"/>
      <c r="O37" s="36"/>
      <c r="P37" s="835"/>
      <c r="Q37" s="835"/>
      <c r="R37" s="837">
        <f t="shared" si="4"/>
        <v>0</v>
      </c>
      <c r="S37" s="838">
        <f t="shared" si="5"/>
        <v>0</v>
      </c>
      <c r="T37" s="798">
        <f t="shared" si="6"/>
        <v>0</v>
      </c>
      <c r="U37" s="798">
        <f t="shared" si="7"/>
        <v>0</v>
      </c>
      <c r="V37" s="792"/>
    </row>
    <row r="38" spans="1:22" ht="55.5" hidden="1" customHeight="1" x14ac:dyDescent="0.25">
      <c r="A38" s="787">
        <v>20</v>
      </c>
      <c r="B38" s="792"/>
      <c r="C38" s="792"/>
      <c r="D38" s="792"/>
      <c r="E38" s="792"/>
      <c r="F38" s="792"/>
      <c r="G38" s="792"/>
      <c r="H38" s="793"/>
      <c r="I38" s="788"/>
      <c r="J38" s="788"/>
      <c r="K38" s="835"/>
      <c r="L38" s="836"/>
      <c r="M38" s="36"/>
      <c r="N38" s="36"/>
      <c r="O38" s="36"/>
      <c r="P38" s="835"/>
      <c r="Q38" s="835"/>
      <c r="R38" s="837">
        <f t="shared" si="4"/>
        <v>0</v>
      </c>
      <c r="S38" s="838">
        <f t="shared" si="5"/>
        <v>0</v>
      </c>
      <c r="T38" s="798">
        <f t="shared" si="6"/>
        <v>0</v>
      </c>
      <c r="U38" s="798">
        <f t="shared" si="7"/>
        <v>0</v>
      </c>
      <c r="V38" s="792"/>
    </row>
    <row r="39" spans="1:22" ht="55.5" hidden="1" customHeight="1" x14ac:dyDescent="0.25">
      <c r="A39" s="787">
        <v>21</v>
      </c>
      <c r="B39" s="792"/>
      <c r="C39" s="792"/>
      <c r="D39" s="792"/>
      <c r="E39" s="792"/>
      <c r="F39" s="792"/>
      <c r="G39" s="792"/>
      <c r="H39" s="793"/>
      <c r="I39" s="788"/>
      <c r="J39" s="788"/>
      <c r="K39" s="835"/>
      <c r="L39" s="836"/>
      <c r="M39" s="36"/>
      <c r="N39" s="36"/>
      <c r="O39" s="36"/>
      <c r="P39" s="835"/>
      <c r="Q39" s="835"/>
      <c r="R39" s="837">
        <f t="shared" si="4"/>
        <v>0</v>
      </c>
      <c r="S39" s="838">
        <f t="shared" si="5"/>
        <v>0</v>
      </c>
      <c r="T39" s="798">
        <f t="shared" si="6"/>
        <v>0</v>
      </c>
      <c r="U39" s="798">
        <f>IFERROR(R39/$R$44*100,0)</f>
        <v>0</v>
      </c>
      <c r="V39" s="792"/>
    </row>
    <row r="40" spans="1:22" ht="55.5" hidden="1" customHeight="1" x14ac:dyDescent="0.25">
      <c r="A40" s="787">
        <v>22</v>
      </c>
      <c r="B40" s="792"/>
      <c r="C40" s="792"/>
      <c r="D40" s="792"/>
      <c r="E40" s="792"/>
      <c r="F40" s="792"/>
      <c r="G40" s="792"/>
      <c r="H40" s="793"/>
      <c r="I40" s="788"/>
      <c r="J40" s="788"/>
      <c r="K40" s="835"/>
      <c r="L40" s="836"/>
      <c r="M40" s="36"/>
      <c r="N40" s="36"/>
      <c r="O40" s="36"/>
      <c r="P40" s="835"/>
      <c r="Q40" s="835"/>
      <c r="R40" s="837">
        <f t="shared" si="4"/>
        <v>0</v>
      </c>
      <c r="S40" s="838">
        <f t="shared" si="5"/>
        <v>0</v>
      </c>
      <c r="T40" s="798">
        <f t="shared" si="6"/>
        <v>0</v>
      </c>
      <c r="U40" s="798">
        <f>IFERROR(R40/$R$44*100,0)</f>
        <v>0</v>
      </c>
      <c r="V40" s="792"/>
    </row>
    <row r="41" spans="1:22" ht="55.5" hidden="1" customHeight="1" x14ac:dyDescent="0.25">
      <c r="A41" s="787">
        <v>23</v>
      </c>
      <c r="B41" s="792"/>
      <c r="C41" s="792"/>
      <c r="D41" s="792"/>
      <c r="E41" s="792"/>
      <c r="F41" s="792"/>
      <c r="G41" s="792"/>
      <c r="H41" s="793"/>
      <c r="I41" s="788"/>
      <c r="J41" s="788"/>
      <c r="K41" s="835"/>
      <c r="L41" s="836"/>
      <c r="M41" s="36"/>
      <c r="N41" s="36"/>
      <c r="O41" s="36"/>
      <c r="P41" s="835"/>
      <c r="Q41" s="835"/>
      <c r="R41" s="837">
        <f t="shared" si="4"/>
        <v>0</v>
      </c>
      <c r="S41" s="838">
        <f t="shared" si="5"/>
        <v>0</v>
      </c>
      <c r="T41" s="798">
        <f t="shared" si="6"/>
        <v>0</v>
      </c>
      <c r="U41" s="798">
        <f>IFERROR(R41/$R$44*100,0)</f>
        <v>0</v>
      </c>
      <c r="V41" s="792"/>
    </row>
    <row r="42" spans="1:22" ht="55.5" hidden="1" customHeight="1" x14ac:dyDescent="0.25">
      <c r="A42" s="787">
        <v>24</v>
      </c>
      <c r="B42" s="792"/>
      <c r="C42" s="792"/>
      <c r="D42" s="792"/>
      <c r="E42" s="792"/>
      <c r="F42" s="792"/>
      <c r="G42" s="792"/>
      <c r="H42" s="793"/>
      <c r="I42" s="788"/>
      <c r="J42" s="788"/>
      <c r="K42" s="835"/>
      <c r="L42" s="836"/>
      <c r="M42" s="36"/>
      <c r="N42" s="36"/>
      <c r="O42" s="36"/>
      <c r="P42" s="835"/>
      <c r="Q42" s="835"/>
      <c r="R42" s="837">
        <f t="shared" si="4"/>
        <v>0</v>
      </c>
      <c r="S42" s="838">
        <f t="shared" si="5"/>
        <v>0</v>
      </c>
      <c r="T42" s="798">
        <f t="shared" si="6"/>
        <v>0</v>
      </c>
      <c r="U42" s="798">
        <f>IFERROR(R42/$R$44*100,0)</f>
        <v>0</v>
      </c>
      <c r="V42" s="792"/>
    </row>
    <row r="43" spans="1:22" ht="55.5" hidden="1" customHeight="1" x14ac:dyDescent="0.4">
      <c r="A43" s="787">
        <v>25</v>
      </c>
      <c r="B43" s="792"/>
      <c r="C43" s="792"/>
      <c r="D43" s="792"/>
      <c r="E43" s="792"/>
      <c r="F43" s="792"/>
      <c r="G43" s="792"/>
      <c r="H43" s="793"/>
      <c r="I43" s="788"/>
      <c r="J43" s="788"/>
      <c r="K43" s="835"/>
      <c r="L43" s="845"/>
      <c r="M43" s="1388"/>
      <c r="N43" s="1389"/>
      <c r="O43" s="1389"/>
      <c r="P43" s="835"/>
      <c r="Q43" s="835"/>
      <c r="R43" s="837">
        <f t="shared" si="4"/>
        <v>0</v>
      </c>
      <c r="S43" s="838">
        <f t="shared" si="5"/>
        <v>0</v>
      </c>
      <c r="T43" s="798">
        <f t="shared" si="6"/>
        <v>0</v>
      </c>
      <c r="U43" s="798">
        <f>IFERROR(R43/$R$44*100,0)</f>
        <v>0</v>
      </c>
      <c r="V43" s="792"/>
    </row>
    <row r="44" spans="1:22" s="758" customFormat="1" ht="24.75" customHeight="1" x14ac:dyDescent="0.4">
      <c r="A44" s="1388" t="s">
        <v>71</v>
      </c>
      <c r="B44" s="1389"/>
      <c r="C44" s="1389"/>
      <c r="D44" s="1389"/>
      <c r="E44" s="1389"/>
      <c r="F44" s="1389"/>
      <c r="G44" s="1389"/>
      <c r="H44" s="1389"/>
      <c r="I44" s="1389"/>
      <c r="J44" s="1390"/>
      <c r="K44" s="755">
        <f>SUM(K20:K28)</f>
        <v>20000</v>
      </c>
      <c r="L44" s="755">
        <f>SUM(L20:L28)</f>
        <v>97653.37</v>
      </c>
      <c r="M44" s="1388"/>
      <c r="N44" s="1389"/>
      <c r="O44" s="1389"/>
      <c r="P44" s="755">
        <f>SUM(P20:P28)</f>
        <v>0</v>
      </c>
      <c r="Q44" s="755">
        <f>SUM(Q20:Q28)</f>
        <v>47653.37</v>
      </c>
      <c r="R44" s="755">
        <f>SUM(R20:R28)</f>
        <v>47653.37</v>
      </c>
      <c r="S44" s="833">
        <f>R44-K44</f>
        <v>27653.370000000003</v>
      </c>
      <c r="T44" s="756">
        <f>IFERROR(S44/K44*100,0)</f>
        <v>138.26685000000001</v>
      </c>
      <c r="U44" s="756">
        <f>SUM(U20:U28)</f>
        <v>100</v>
      </c>
      <c r="V44" s="757"/>
    </row>
    <row r="45" spans="1:22" x14ac:dyDescent="0.4">
      <c r="A45" s="759" t="s">
        <v>72</v>
      </c>
      <c r="B45" s="759"/>
      <c r="C45" s="759"/>
      <c r="D45" s="759"/>
      <c r="E45" s="759"/>
      <c r="F45" s="759"/>
      <c r="G45" s="759"/>
      <c r="H45" s="759"/>
      <c r="I45" s="759"/>
      <c r="J45" s="846"/>
      <c r="K45" s="846"/>
      <c r="L45" s="846"/>
      <c r="M45" s="846"/>
      <c r="N45" s="846"/>
      <c r="O45" s="846"/>
      <c r="P45" s="846"/>
      <c r="Q45" s="846"/>
      <c r="R45" s="846"/>
      <c r="S45" s="759"/>
      <c r="T45" s="759"/>
      <c r="U45" s="759"/>
      <c r="V45" s="759"/>
    </row>
    <row r="46" spans="1:22" ht="36" customHeight="1" x14ac:dyDescent="0.25">
      <c r="A46" s="1378" t="s">
        <v>73</v>
      </c>
      <c r="B46" s="1379"/>
      <c r="C46" s="1379"/>
      <c r="D46" s="1379"/>
      <c r="E46" s="1379"/>
      <c r="F46" s="1379"/>
      <c r="G46" s="1379"/>
      <c r="H46" s="1379"/>
      <c r="I46" s="1379"/>
      <c r="J46" s="1379"/>
      <c r="K46" s="1379"/>
      <c r="L46" s="1379"/>
      <c r="M46" s="1379"/>
      <c r="N46" s="1379"/>
      <c r="O46" s="1379"/>
      <c r="P46" s="1379"/>
      <c r="Q46" s="1379"/>
      <c r="R46" s="1379"/>
      <c r="S46" s="1379"/>
      <c r="T46" s="1379"/>
      <c r="U46" s="1379"/>
      <c r="V46" s="1380"/>
    </row>
    <row r="47" spans="1:22" ht="95.25" customHeight="1" x14ac:dyDescent="0.4">
      <c r="A47" s="1381"/>
      <c r="B47" s="1382"/>
      <c r="C47" s="1382"/>
      <c r="D47" s="1382"/>
      <c r="E47" s="1382"/>
      <c r="F47" s="1382"/>
      <c r="G47" s="1382"/>
      <c r="H47" s="1382"/>
      <c r="I47" s="1382"/>
      <c r="J47" s="1382"/>
      <c r="K47" s="1382"/>
      <c r="L47" s="1382"/>
      <c r="M47" s="1382"/>
      <c r="N47" s="1382"/>
      <c r="O47" s="1382"/>
      <c r="P47" s="1382"/>
      <c r="Q47" s="1382"/>
      <c r="R47" s="1382"/>
      <c r="S47" s="1382"/>
      <c r="T47" s="1382"/>
      <c r="U47" s="1382"/>
      <c r="V47" s="1383"/>
    </row>
    <row r="48" spans="1:22" ht="15" hidden="1" customHeight="1" x14ac:dyDescent="0.4">
      <c r="A48" s="1429" t="s">
        <v>74</v>
      </c>
      <c r="B48" s="1429"/>
      <c r="C48" s="1429"/>
      <c r="D48" s="1429"/>
      <c r="E48" s="1429"/>
      <c r="F48" s="1429"/>
      <c r="G48" s="1429"/>
      <c r="H48" s="1429"/>
      <c r="I48" s="1429"/>
      <c r="J48" s="804"/>
      <c r="K48" s="804"/>
      <c r="L48" s="804"/>
      <c r="M48" s="746"/>
      <c r="N48" s="746"/>
      <c r="O48" s="746"/>
      <c r="P48" s="804"/>
      <c r="Q48" s="804"/>
      <c r="R48" s="804"/>
      <c r="S48" s="804"/>
      <c r="T48" s="804"/>
      <c r="U48" s="804"/>
      <c r="V48" s="804"/>
    </row>
    <row r="49" spans="1:22" ht="15" hidden="1" customHeight="1" x14ac:dyDescent="0.4">
      <c r="A49" s="805" t="s">
        <v>75</v>
      </c>
      <c r="B49" s="805"/>
      <c r="C49" s="1430" t="s">
        <v>76</v>
      </c>
      <c r="D49" s="1430"/>
      <c r="E49" s="1430"/>
      <c r="F49" s="1430"/>
      <c r="G49" s="1430"/>
      <c r="H49" s="1430"/>
      <c r="I49" s="1430"/>
      <c r="M49" s="36"/>
      <c r="N49" s="36"/>
      <c r="O49" s="36"/>
      <c r="V49" s="746"/>
    </row>
    <row r="50" spans="1:22" ht="15" hidden="1" customHeight="1" x14ac:dyDescent="0.4">
      <c r="A50" s="805" t="s">
        <v>77</v>
      </c>
      <c r="B50" s="805"/>
      <c r="C50" s="1430" t="s">
        <v>78</v>
      </c>
      <c r="D50" s="1430"/>
      <c r="E50" s="1430"/>
      <c r="F50" s="1430"/>
      <c r="G50" s="1430"/>
      <c r="H50" s="1430"/>
      <c r="I50" s="1430"/>
      <c r="M50" s="36"/>
      <c r="N50" s="36"/>
      <c r="O50" s="36"/>
      <c r="V50" s="746"/>
    </row>
    <row r="51" spans="1:22" ht="15" hidden="1" customHeight="1" x14ac:dyDescent="0.4">
      <c r="A51" s="805" t="s">
        <v>79</v>
      </c>
      <c r="B51" s="805"/>
      <c r="C51" s="1430" t="s">
        <v>80</v>
      </c>
      <c r="D51" s="1430"/>
      <c r="E51" s="1430"/>
      <c r="F51" s="1430"/>
      <c r="G51" s="1430"/>
      <c r="H51" s="1430"/>
      <c r="I51" s="1430"/>
      <c r="M51" s="36"/>
      <c r="N51" s="36"/>
      <c r="O51" s="36"/>
      <c r="V51" s="746"/>
    </row>
    <row r="52" spans="1:22" ht="15" hidden="1" customHeight="1" x14ac:dyDescent="0.4">
      <c r="A52" s="805" t="s">
        <v>81</v>
      </c>
      <c r="B52" s="805"/>
      <c r="C52" s="1430" t="s">
        <v>82</v>
      </c>
      <c r="D52" s="1430"/>
      <c r="E52" s="1430"/>
      <c r="F52" s="1430"/>
      <c r="G52" s="1430"/>
      <c r="H52" s="1430"/>
      <c r="I52" s="1430"/>
      <c r="M52" s="36"/>
      <c r="N52" s="36"/>
      <c r="O52" s="36"/>
      <c r="V52" s="746"/>
    </row>
    <row r="53" spans="1:22" ht="35.25" customHeight="1" x14ac:dyDescent="0.4">
      <c r="M53" s="36"/>
      <c r="N53" s="36"/>
      <c r="O53" s="36"/>
    </row>
    <row r="54" spans="1:22" x14ac:dyDescent="0.4">
      <c r="M54" s="36"/>
      <c r="N54" s="36"/>
      <c r="O54" s="36"/>
    </row>
    <row r="55" spans="1:22" x14ac:dyDescent="0.4">
      <c r="M55" s="36"/>
      <c r="N55" s="36"/>
      <c r="O55" s="36"/>
    </row>
    <row r="56" spans="1:22" x14ac:dyDescent="0.4">
      <c r="M56" s="36"/>
      <c r="N56" s="36"/>
      <c r="O56" s="36"/>
    </row>
    <row r="57" spans="1:22" x14ac:dyDescent="0.4">
      <c r="M57" s="36"/>
      <c r="N57" s="36"/>
      <c r="O57" s="36"/>
    </row>
    <row r="58" spans="1:22" x14ac:dyDescent="0.4">
      <c r="M58" s="36"/>
      <c r="N58" s="36"/>
      <c r="O58" s="36"/>
    </row>
    <row r="59" spans="1:22" x14ac:dyDescent="0.4">
      <c r="M59" s="36"/>
      <c r="N59" s="36"/>
      <c r="O59" s="36"/>
    </row>
    <row r="60" spans="1:22" x14ac:dyDescent="0.4">
      <c r="M60" s="36"/>
      <c r="N60" s="36"/>
      <c r="O60" s="36"/>
    </row>
    <row r="61" spans="1:22" x14ac:dyDescent="0.4">
      <c r="M61" s="36"/>
      <c r="N61" s="36"/>
      <c r="O61" s="36"/>
    </row>
    <row r="62" spans="1:22" x14ac:dyDescent="0.4">
      <c r="M62" s="36"/>
      <c r="N62" s="36"/>
      <c r="O62" s="36"/>
    </row>
    <row r="63" spans="1:22" x14ac:dyDescent="0.4">
      <c r="M63" s="36"/>
      <c r="N63" s="36"/>
      <c r="O63" s="36"/>
    </row>
    <row r="64" spans="1:22" x14ac:dyDescent="0.4">
      <c r="M64" s="36"/>
      <c r="N64" s="36"/>
      <c r="O64" s="36"/>
    </row>
    <row r="65" spans="13:15" x14ac:dyDescent="0.4">
      <c r="M65" s="36"/>
      <c r="N65" s="36"/>
      <c r="O65" s="36"/>
    </row>
    <row r="66" spans="13:15" x14ac:dyDescent="0.4">
      <c r="M66" s="36"/>
      <c r="N66" s="36"/>
      <c r="O66" s="36"/>
    </row>
    <row r="67" spans="13:15" x14ac:dyDescent="0.4">
      <c r="M67" s="36"/>
      <c r="N67" s="36"/>
      <c r="O67" s="36"/>
    </row>
    <row r="68" spans="13:15" x14ac:dyDescent="0.4">
      <c r="M68" s="36"/>
      <c r="N68" s="36"/>
      <c r="O68" s="36"/>
    </row>
    <row r="69" spans="13:15" x14ac:dyDescent="0.4">
      <c r="M69" s="36"/>
      <c r="N69" s="36"/>
      <c r="O69" s="36"/>
    </row>
    <row r="70" spans="13:15" x14ac:dyDescent="0.4">
      <c r="M70" s="36"/>
      <c r="N70" s="36"/>
      <c r="O70" s="36"/>
    </row>
    <row r="71" spans="13:15" x14ac:dyDescent="0.4">
      <c r="M71" s="36"/>
      <c r="N71" s="36"/>
      <c r="O71" s="36"/>
    </row>
    <row r="72" spans="13:15" x14ac:dyDescent="0.4">
      <c r="M72" s="36"/>
      <c r="N72" s="36"/>
      <c r="O72" s="36"/>
    </row>
    <row r="73" spans="13:15" x14ac:dyDescent="0.4">
      <c r="M73" s="36"/>
      <c r="N73" s="36"/>
      <c r="O73" s="36"/>
    </row>
    <row r="74" spans="13:15" x14ac:dyDescent="0.4">
      <c r="M74" s="36"/>
      <c r="N74" s="36"/>
      <c r="O74" s="36"/>
    </row>
    <row r="75" spans="13:15" x14ac:dyDescent="0.4">
      <c r="M75" s="36"/>
      <c r="N75" s="36"/>
      <c r="O75" s="36"/>
    </row>
    <row r="76" spans="13:15" x14ac:dyDescent="0.4">
      <c r="M76" s="36"/>
      <c r="N76" s="36"/>
      <c r="O76" s="36"/>
    </row>
    <row r="77" spans="13:15" x14ac:dyDescent="0.4">
      <c r="M77" s="36"/>
      <c r="N77" s="36"/>
      <c r="O77" s="36"/>
    </row>
    <row r="78" spans="13:15" x14ac:dyDescent="0.4">
      <c r="M78" s="36"/>
      <c r="N78" s="36"/>
      <c r="O78" s="36"/>
    </row>
    <row r="79" spans="13:15" x14ac:dyDescent="0.4">
      <c r="M79" s="36"/>
      <c r="N79" s="36"/>
      <c r="O79" s="36"/>
    </row>
    <row r="80" spans="13:15" x14ac:dyDescent="0.4">
      <c r="M80" s="36"/>
      <c r="N80" s="36"/>
      <c r="O80" s="36"/>
    </row>
    <row r="81" spans="13:15" x14ac:dyDescent="0.4">
      <c r="M81" s="36"/>
      <c r="N81" s="36"/>
      <c r="O81" s="36"/>
    </row>
    <row r="82" spans="13:15" x14ac:dyDescent="0.4">
      <c r="M82" s="36"/>
      <c r="N82" s="36"/>
      <c r="O82" s="36"/>
    </row>
    <row r="83" spans="13:15" x14ac:dyDescent="0.4">
      <c r="M83" s="36"/>
      <c r="N83" s="36"/>
      <c r="O83" s="36"/>
    </row>
    <row r="84" spans="13:15" x14ac:dyDescent="0.4">
      <c r="M84" s="36"/>
      <c r="N84" s="36"/>
      <c r="O84" s="36"/>
    </row>
    <row r="85" spans="13:15" x14ac:dyDescent="0.4">
      <c r="M85" s="36"/>
      <c r="N85" s="36"/>
      <c r="O85" s="36"/>
    </row>
    <row r="86" spans="13:15" x14ac:dyDescent="0.4">
      <c r="M86" s="36"/>
      <c r="N86" s="36"/>
      <c r="O86" s="36"/>
    </row>
    <row r="87" spans="13:15" x14ac:dyDescent="0.4">
      <c r="M87" s="36"/>
      <c r="N87" s="36"/>
      <c r="O87" s="36"/>
    </row>
    <row r="88" spans="13:15" x14ac:dyDescent="0.4">
      <c r="M88" s="36"/>
      <c r="N88" s="36"/>
      <c r="O88" s="36"/>
    </row>
    <row r="89" spans="13:15" x14ac:dyDescent="0.4">
      <c r="M89" s="36"/>
      <c r="N89" s="36"/>
      <c r="O89" s="36"/>
    </row>
    <row r="90" spans="13:15" x14ac:dyDescent="0.4">
      <c r="M90" s="36"/>
      <c r="N90" s="36"/>
      <c r="O90" s="36"/>
    </row>
    <row r="91" spans="13:15" x14ac:dyDescent="0.4">
      <c r="M91" s="36"/>
      <c r="N91" s="36"/>
      <c r="O91" s="36"/>
    </row>
    <row r="92" spans="13:15" x14ac:dyDescent="0.4">
      <c r="M92" s="36"/>
      <c r="N92" s="36"/>
      <c r="O92" s="36"/>
    </row>
    <row r="93" spans="13:15" x14ac:dyDescent="0.4">
      <c r="M93" s="36"/>
      <c r="N93" s="36"/>
      <c r="O93" s="36"/>
    </row>
    <row r="94" spans="13:15" x14ac:dyDescent="0.4">
      <c r="M94" s="36"/>
      <c r="N94" s="36"/>
      <c r="O94" s="36"/>
    </row>
    <row r="95" spans="13:15" x14ac:dyDescent="0.4">
      <c r="M95" s="36"/>
      <c r="N95" s="36"/>
      <c r="O95" s="36"/>
    </row>
    <row r="96" spans="13:15" x14ac:dyDescent="0.4">
      <c r="M96" s="36"/>
      <c r="N96" s="36"/>
      <c r="O96" s="36"/>
    </row>
    <row r="97" spans="13:15" x14ac:dyDescent="0.4">
      <c r="M97" s="36"/>
      <c r="N97" s="36"/>
      <c r="O97" s="36"/>
    </row>
    <row r="98" spans="13:15" x14ac:dyDescent="0.4">
      <c r="M98" s="36"/>
      <c r="N98" s="36"/>
      <c r="O98" s="36"/>
    </row>
    <row r="99" spans="13:15" x14ac:dyDescent="0.4">
      <c r="M99" s="36"/>
      <c r="N99" s="36"/>
      <c r="O99" s="36"/>
    </row>
    <row r="100" spans="13:15" x14ac:dyDescent="0.4">
      <c r="M100" s="36"/>
      <c r="N100" s="36"/>
      <c r="O100" s="36"/>
    </row>
    <row r="101" spans="13:15" x14ac:dyDescent="0.4">
      <c r="M101" s="36"/>
      <c r="N101" s="36"/>
      <c r="O101" s="36"/>
    </row>
    <row r="102" spans="13:15" x14ac:dyDescent="0.4">
      <c r="M102" s="36"/>
      <c r="N102" s="36"/>
      <c r="O102" s="36"/>
    </row>
    <row r="103" spans="13:15" x14ac:dyDescent="0.4">
      <c r="M103" s="36"/>
      <c r="N103" s="36"/>
      <c r="O103" s="36"/>
    </row>
    <row r="104" spans="13:15" x14ac:dyDescent="0.4">
      <c r="M104" s="36"/>
      <c r="N104" s="36"/>
      <c r="O104" s="36"/>
    </row>
    <row r="105" spans="13:15" x14ac:dyDescent="0.4">
      <c r="M105" s="36"/>
      <c r="N105" s="36"/>
      <c r="O105" s="36"/>
    </row>
    <row r="106" spans="13:15" x14ac:dyDescent="0.4">
      <c r="M106" s="36"/>
      <c r="N106" s="36"/>
      <c r="O106" s="36"/>
    </row>
    <row r="107" spans="13:15" x14ac:dyDescent="0.4">
      <c r="M107" s="36"/>
      <c r="N107" s="36"/>
      <c r="O107" s="36"/>
    </row>
    <row r="108" spans="13:15" x14ac:dyDescent="0.4">
      <c r="M108" s="36"/>
      <c r="N108" s="36"/>
      <c r="O108" s="36"/>
    </row>
    <row r="109" spans="13:15" x14ac:dyDescent="0.4">
      <c r="M109" s="36"/>
      <c r="N109" s="36"/>
      <c r="O109" s="36"/>
    </row>
    <row r="110" spans="13:15" x14ac:dyDescent="0.4">
      <c r="M110" s="36"/>
      <c r="N110" s="36"/>
      <c r="O110" s="36"/>
    </row>
    <row r="111" spans="13:15" x14ac:dyDescent="0.4">
      <c r="M111" s="36"/>
      <c r="N111" s="36"/>
      <c r="O111" s="36"/>
    </row>
    <row r="112" spans="13:15" x14ac:dyDescent="0.4">
      <c r="M112" s="36"/>
      <c r="N112" s="36"/>
      <c r="O112" s="36"/>
    </row>
    <row r="113" spans="13:15" x14ac:dyDescent="0.4">
      <c r="M113" s="36"/>
      <c r="N113" s="36"/>
      <c r="O113" s="36"/>
    </row>
    <row r="114" spans="13:15" x14ac:dyDescent="0.4">
      <c r="M114" s="36"/>
      <c r="N114" s="36"/>
      <c r="O114" s="36"/>
    </row>
    <row r="115" spans="13:15" x14ac:dyDescent="0.4">
      <c r="M115" s="36"/>
      <c r="N115" s="36"/>
      <c r="O115" s="36"/>
    </row>
    <row r="116" spans="13:15" x14ac:dyDescent="0.4">
      <c r="M116" s="36"/>
      <c r="N116" s="36"/>
      <c r="O116" s="36"/>
    </row>
    <row r="117" spans="13:15" x14ac:dyDescent="0.4">
      <c r="M117" s="36"/>
      <c r="N117" s="36"/>
      <c r="O117" s="36"/>
    </row>
    <row r="118" spans="13:15" x14ac:dyDescent="0.4">
      <c r="M118" s="36"/>
      <c r="N118" s="36"/>
      <c r="O118" s="36"/>
    </row>
    <row r="119" spans="13:15" x14ac:dyDescent="0.4">
      <c r="M119" s="36"/>
      <c r="N119" s="36"/>
      <c r="O119" s="36"/>
    </row>
    <row r="120" spans="13:15" x14ac:dyDescent="0.4">
      <c r="M120" s="36"/>
      <c r="N120" s="36"/>
      <c r="O120" s="36"/>
    </row>
    <row r="121" spans="13:15" x14ac:dyDescent="0.4">
      <c r="M121" s="36"/>
      <c r="N121" s="36"/>
      <c r="O121" s="36"/>
    </row>
    <row r="122" spans="13:15" x14ac:dyDescent="0.4">
      <c r="M122" s="36"/>
      <c r="N122" s="36"/>
      <c r="O122" s="36"/>
    </row>
    <row r="123" spans="13:15" x14ac:dyDescent="0.4">
      <c r="M123" s="36"/>
      <c r="N123" s="36"/>
      <c r="O123" s="36"/>
    </row>
    <row r="124" spans="13:15" x14ac:dyDescent="0.4">
      <c r="M124" s="36"/>
      <c r="N124" s="36"/>
      <c r="O124" s="36"/>
    </row>
    <row r="125" spans="13:15" x14ac:dyDescent="0.4">
      <c r="M125" s="36"/>
      <c r="N125" s="36"/>
      <c r="O125" s="36"/>
    </row>
    <row r="126" spans="13:15" x14ac:dyDescent="0.4">
      <c r="M126" s="36"/>
      <c r="N126" s="36"/>
      <c r="O126" s="36"/>
    </row>
    <row r="127" spans="13:15" x14ac:dyDescent="0.4">
      <c r="M127" s="36"/>
      <c r="N127" s="36"/>
      <c r="O127" s="36"/>
    </row>
    <row r="128" spans="13:15" x14ac:dyDescent="0.4">
      <c r="M128" s="36"/>
      <c r="N128" s="36"/>
      <c r="O128" s="36"/>
    </row>
    <row r="129" spans="13:15" x14ac:dyDescent="0.4">
      <c r="M129" s="36"/>
      <c r="N129" s="36"/>
      <c r="O129" s="36"/>
    </row>
    <row r="130" spans="13:15" x14ac:dyDescent="0.4">
      <c r="M130" s="36"/>
      <c r="N130" s="36"/>
      <c r="O130" s="36"/>
    </row>
    <row r="131" spans="13:15" x14ac:dyDescent="0.4">
      <c r="M131" s="36"/>
      <c r="N131" s="36"/>
      <c r="O131" s="36"/>
    </row>
    <row r="132" spans="13:15" x14ac:dyDescent="0.4">
      <c r="M132" s="36"/>
      <c r="N132" s="36"/>
      <c r="O132" s="36"/>
    </row>
    <row r="133" spans="13:15" x14ac:dyDescent="0.4">
      <c r="M133" s="36"/>
      <c r="N133" s="36"/>
      <c r="O133" s="36"/>
    </row>
    <row r="134" spans="13:15" x14ac:dyDescent="0.4">
      <c r="M134" s="36"/>
      <c r="N134" s="36"/>
      <c r="O134" s="36"/>
    </row>
    <row r="135" spans="13:15" x14ac:dyDescent="0.4">
      <c r="M135" s="36"/>
      <c r="N135" s="36"/>
      <c r="O135" s="36"/>
    </row>
    <row r="136" spans="13:15" x14ac:dyDescent="0.4">
      <c r="M136" s="36"/>
      <c r="N136" s="36"/>
      <c r="O136" s="36"/>
    </row>
    <row r="137" spans="13:15" x14ac:dyDescent="0.4">
      <c r="M137" s="36"/>
      <c r="N137" s="36"/>
      <c r="O137" s="36"/>
    </row>
    <row r="138" spans="13:15" x14ac:dyDescent="0.4">
      <c r="M138" s="36"/>
      <c r="N138" s="36"/>
      <c r="O138" s="36"/>
    </row>
    <row r="139" spans="13:15" x14ac:dyDescent="0.4">
      <c r="M139" s="36"/>
      <c r="N139" s="36"/>
      <c r="O139" s="36"/>
    </row>
    <row r="140" spans="13:15" x14ac:dyDescent="0.4">
      <c r="M140" s="36"/>
      <c r="N140" s="36"/>
      <c r="O140" s="36"/>
    </row>
    <row r="141" spans="13:15" x14ac:dyDescent="0.4">
      <c r="M141" s="36"/>
      <c r="N141" s="36"/>
      <c r="O141" s="36"/>
    </row>
    <row r="142" spans="13:15" x14ac:dyDescent="0.4">
      <c r="M142" s="36"/>
      <c r="N142" s="36"/>
      <c r="O142" s="36"/>
    </row>
    <row r="143" spans="13:15" x14ac:dyDescent="0.4">
      <c r="M143" s="36"/>
      <c r="N143" s="36"/>
      <c r="O143" s="36"/>
    </row>
    <row r="144" spans="13:15" x14ac:dyDescent="0.4">
      <c r="M144" s="36"/>
      <c r="N144" s="36"/>
      <c r="O144" s="36"/>
    </row>
    <row r="145" spans="13:15" x14ac:dyDescent="0.4">
      <c r="M145" s="36"/>
      <c r="N145" s="36"/>
      <c r="O145" s="36"/>
    </row>
    <row r="146" spans="13:15" x14ac:dyDescent="0.4">
      <c r="M146" s="36"/>
      <c r="N146" s="36"/>
      <c r="O146" s="36"/>
    </row>
    <row r="147" spans="13:15" x14ac:dyDescent="0.4">
      <c r="M147" s="36"/>
      <c r="N147" s="36"/>
      <c r="O147" s="36"/>
    </row>
    <row r="148" spans="13:15" x14ac:dyDescent="0.4">
      <c r="M148" s="36"/>
      <c r="N148" s="36"/>
      <c r="O148" s="36"/>
    </row>
    <row r="149" spans="13:15" x14ac:dyDescent="0.4">
      <c r="M149" s="36"/>
      <c r="N149" s="36"/>
      <c r="O149" s="36"/>
    </row>
    <row r="150" spans="13:15" x14ac:dyDescent="0.4">
      <c r="M150" s="36"/>
      <c r="N150" s="36"/>
      <c r="O150" s="36"/>
    </row>
    <row r="151" spans="13:15" x14ac:dyDescent="0.4">
      <c r="M151" s="36"/>
      <c r="N151" s="36"/>
      <c r="O151" s="36"/>
    </row>
    <row r="152" spans="13:15" x14ac:dyDescent="0.4">
      <c r="M152" s="36"/>
      <c r="N152" s="36"/>
      <c r="O152" s="36"/>
    </row>
    <row r="153" spans="13:15" x14ac:dyDescent="0.4">
      <c r="M153" s="36"/>
      <c r="N153" s="36"/>
      <c r="O153" s="36"/>
    </row>
    <row r="154" spans="13:15" x14ac:dyDescent="0.4">
      <c r="M154" s="36"/>
      <c r="N154" s="36"/>
      <c r="O154" s="36"/>
    </row>
    <row r="155" spans="13:15" x14ac:dyDescent="0.4">
      <c r="M155" s="36"/>
      <c r="N155" s="36"/>
      <c r="O155" s="36"/>
    </row>
    <row r="156" spans="13:15" x14ac:dyDescent="0.4">
      <c r="M156" s="36"/>
      <c r="N156" s="36"/>
      <c r="O156" s="36"/>
    </row>
    <row r="157" spans="13:15" x14ac:dyDescent="0.4">
      <c r="M157" s="36"/>
      <c r="N157" s="36"/>
      <c r="O157" s="36"/>
    </row>
    <row r="158" spans="13:15" x14ac:dyDescent="0.4">
      <c r="M158" s="36"/>
      <c r="N158" s="36"/>
      <c r="O158" s="36"/>
    </row>
    <row r="159" spans="13:15" x14ac:dyDescent="0.4">
      <c r="M159" s="36"/>
      <c r="N159" s="36"/>
      <c r="O159" s="36"/>
    </row>
    <row r="160" spans="13:15" x14ac:dyDescent="0.4">
      <c r="M160" s="36"/>
      <c r="N160" s="36"/>
      <c r="O160" s="36"/>
    </row>
    <row r="161" spans="13:15" x14ac:dyDescent="0.4">
      <c r="M161" s="36"/>
      <c r="N161" s="36"/>
      <c r="O161" s="36"/>
    </row>
    <row r="162" spans="13:15" x14ac:dyDescent="0.4">
      <c r="M162" s="36"/>
      <c r="N162" s="36"/>
      <c r="O162" s="36"/>
    </row>
    <row r="163" spans="13:15" x14ac:dyDescent="0.4">
      <c r="M163" s="36"/>
      <c r="N163" s="36"/>
      <c r="O163" s="36"/>
    </row>
    <row r="164" spans="13:15" x14ac:dyDescent="0.4">
      <c r="M164" s="36"/>
      <c r="N164" s="36"/>
      <c r="O164" s="36"/>
    </row>
    <row r="165" spans="13:15" x14ac:dyDescent="0.4">
      <c r="M165" s="36"/>
      <c r="N165" s="36"/>
      <c r="O165" s="36"/>
    </row>
    <row r="166" spans="13:15" x14ac:dyDescent="0.4">
      <c r="M166" s="36"/>
      <c r="N166" s="36"/>
      <c r="O166" s="36"/>
    </row>
    <row r="167" spans="13:15" x14ac:dyDescent="0.4">
      <c r="M167" s="36"/>
      <c r="N167" s="36"/>
      <c r="O167" s="36"/>
    </row>
    <row r="168" spans="13:15" x14ac:dyDescent="0.4">
      <c r="M168" s="36"/>
      <c r="N168" s="36"/>
      <c r="O168" s="36"/>
    </row>
    <row r="169" spans="13:15" x14ac:dyDescent="0.4">
      <c r="M169" s="36"/>
      <c r="N169" s="36"/>
      <c r="O169" s="36"/>
    </row>
    <row r="170" spans="13:15" x14ac:dyDescent="0.4">
      <c r="M170" s="36"/>
      <c r="N170" s="36"/>
      <c r="O170" s="36"/>
    </row>
    <row r="171" spans="13:15" x14ac:dyDescent="0.4">
      <c r="M171" s="36"/>
      <c r="N171" s="36"/>
      <c r="O171" s="36"/>
    </row>
    <row r="172" spans="13:15" x14ac:dyDescent="0.4">
      <c r="M172" s="36"/>
      <c r="N172" s="36"/>
      <c r="O172" s="36"/>
    </row>
    <row r="173" spans="13:15" x14ac:dyDescent="0.4">
      <c r="M173" s="36"/>
      <c r="N173" s="36"/>
      <c r="O173" s="36"/>
    </row>
    <row r="174" spans="13:15" x14ac:dyDescent="0.4">
      <c r="M174" s="36"/>
      <c r="N174" s="36"/>
      <c r="O174" s="36"/>
    </row>
    <row r="175" spans="13:15" x14ac:dyDescent="0.4">
      <c r="M175" s="36"/>
      <c r="N175" s="36"/>
      <c r="O175" s="36"/>
    </row>
    <row r="176" spans="13:15" x14ac:dyDescent="0.4">
      <c r="M176" s="36"/>
      <c r="N176" s="36"/>
      <c r="O176" s="36"/>
    </row>
    <row r="177" spans="13:15" x14ac:dyDescent="0.4">
      <c r="M177" s="36"/>
      <c r="N177" s="36"/>
      <c r="O177" s="36"/>
    </row>
    <row r="178" spans="13:15" x14ac:dyDescent="0.4">
      <c r="M178" s="36"/>
      <c r="N178" s="36"/>
      <c r="O178" s="36"/>
    </row>
    <row r="179" spans="13:15" x14ac:dyDescent="0.4">
      <c r="M179" s="36"/>
      <c r="N179" s="36"/>
      <c r="O179" s="36"/>
    </row>
    <row r="180" spans="13:15" x14ac:dyDescent="0.4">
      <c r="M180" s="36"/>
      <c r="N180" s="36"/>
      <c r="O180" s="36"/>
    </row>
    <row r="181" spans="13:15" x14ac:dyDescent="0.4">
      <c r="M181" s="36"/>
      <c r="N181" s="36"/>
      <c r="O181" s="36"/>
    </row>
    <row r="182" spans="13:15" x14ac:dyDescent="0.4">
      <c r="M182" s="36"/>
      <c r="N182" s="36"/>
      <c r="O182" s="36"/>
    </row>
    <row r="183" spans="13:15" x14ac:dyDescent="0.4">
      <c r="M183" s="36"/>
      <c r="N183" s="36"/>
      <c r="O183" s="36"/>
    </row>
    <row r="184" spans="13:15" x14ac:dyDescent="0.4">
      <c r="M184" s="36"/>
      <c r="N184" s="36"/>
      <c r="O184" s="36"/>
    </row>
    <row r="185" spans="13:15" x14ac:dyDescent="0.4">
      <c r="M185" s="36"/>
      <c r="N185" s="36"/>
      <c r="O185" s="36"/>
    </row>
    <row r="186" spans="13:15" x14ac:dyDescent="0.4">
      <c r="M186" s="36"/>
      <c r="N186" s="36"/>
      <c r="O186" s="36"/>
    </row>
    <row r="187" spans="13:15" x14ac:dyDescent="0.4">
      <c r="M187" s="36"/>
      <c r="N187" s="36"/>
      <c r="O187" s="36"/>
    </row>
    <row r="188" spans="13:15" x14ac:dyDescent="0.4">
      <c r="M188" s="36"/>
      <c r="N188" s="36"/>
      <c r="O188" s="36"/>
    </row>
    <row r="189" spans="13:15" x14ac:dyDescent="0.4">
      <c r="M189" s="36"/>
      <c r="N189" s="36"/>
      <c r="O189" s="36"/>
    </row>
    <row r="190" spans="13:15" x14ac:dyDescent="0.4">
      <c r="M190" s="36"/>
      <c r="N190" s="36"/>
      <c r="O190" s="36"/>
    </row>
    <row r="191" spans="13:15" x14ac:dyDescent="0.4">
      <c r="M191" s="36"/>
      <c r="N191" s="36"/>
      <c r="O191" s="36"/>
    </row>
    <row r="192" spans="13:15" x14ac:dyDescent="0.4">
      <c r="M192" s="36"/>
      <c r="N192" s="36"/>
      <c r="O192" s="36"/>
    </row>
    <row r="193" spans="13:15" x14ac:dyDescent="0.4">
      <c r="M193" s="36"/>
      <c r="N193" s="36"/>
      <c r="O193" s="36"/>
    </row>
    <row r="194" spans="13:15" x14ac:dyDescent="0.4">
      <c r="M194" s="36"/>
      <c r="N194" s="36"/>
      <c r="O194" s="36"/>
    </row>
    <row r="195" spans="13:15" x14ac:dyDescent="0.4">
      <c r="M195" s="36"/>
      <c r="N195" s="36"/>
      <c r="O195" s="36"/>
    </row>
    <row r="196" spans="13:15" x14ac:dyDescent="0.4">
      <c r="M196" s="36"/>
      <c r="N196" s="36"/>
      <c r="O196" s="36"/>
    </row>
    <row r="197" spans="13:15" x14ac:dyDescent="0.4">
      <c r="M197" s="36"/>
      <c r="N197" s="36"/>
      <c r="O197" s="36"/>
    </row>
    <row r="198" spans="13:15" x14ac:dyDescent="0.4">
      <c r="M198" s="36"/>
      <c r="N198" s="36"/>
      <c r="O198" s="36"/>
    </row>
    <row r="199" spans="13:15" x14ac:dyDescent="0.4">
      <c r="M199" s="36"/>
      <c r="N199" s="36"/>
      <c r="O199" s="36"/>
    </row>
    <row r="200" spans="13:15" x14ac:dyDescent="0.4">
      <c r="M200" s="36"/>
      <c r="N200" s="36"/>
      <c r="O200" s="36"/>
    </row>
    <row r="201" spans="13:15" x14ac:dyDescent="0.4">
      <c r="M201" s="36"/>
      <c r="N201" s="36"/>
      <c r="O201" s="36"/>
    </row>
    <row r="202" spans="13:15" x14ac:dyDescent="0.4">
      <c r="M202" s="36"/>
      <c r="N202" s="36"/>
      <c r="O202" s="36"/>
    </row>
    <row r="203" spans="13:15" x14ac:dyDescent="0.4">
      <c r="M203" s="36"/>
      <c r="N203" s="36"/>
      <c r="O203" s="36"/>
    </row>
    <row r="204" spans="13:15" x14ac:dyDescent="0.4">
      <c r="M204" s="36"/>
      <c r="N204" s="36"/>
      <c r="O204" s="36"/>
    </row>
    <row r="205" spans="13:15" x14ac:dyDescent="0.4">
      <c r="M205" s="36"/>
      <c r="N205" s="36"/>
      <c r="O205" s="36"/>
    </row>
    <row r="206" spans="13:15" x14ac:dyDescent="0.4">
      <c r="M206" s="36"/>
      <c r="N206" s="36"/>
      <c r="O206" s="36"/>
    </row>
    <row r="207" spans="13:15" x14ac:dyDescent="0.4">
      <c r="M207" s="36"/>
      <c r="N207" s="36"/>
      <c r="O207" s="36"/>
    </row>
    <row r="208" spans="13:15" x14ac:dyDescent="0.4">
      <c r="M208" s="36"/>
      <c r="N208" s="36"/>
      <c r="O208" s="36"/>
    </row>
    <row r="209" spans="13:15" x14ac:dyDescent="0.4">
      <c r="M209" s="36"/>
      <c r="N209" s="36"/>
      <c r="O209" s="36"/>
    </row>
    <row r="210" spans="13:15" x14ac:dyDescent="0.4">
      <c r="M210" s="36"/>
      <c r="N210" s="36"/>
      <c r="O210" s="36"/>
    </row>
    <row r="211" spans="13:15" x14ac:dyDescent="0.4">
      <c r="M211" s="36"/>
      <c r="N211" s="36"/>
      <c r="O211" s="36"/>
    </row>
    <row r="212" spans="13:15" x14ac:dyDescent="0.4">
      <c r="M212" s="36"/>
      <c r="N212" s="36"/>
      <c r="O212" s="36"/>
    </row>
    <row r="213" spans="13:15" x14ac:dyDescent="0.4">
      <c r="M213" s="36"/>
      <c r="N213" s="36"/>
      <c r="O213" s="36"/>
    </row>
    <row r="214" spans="13:15" x14ac:dyDescent="0.4">
      <c r="M214" s="36"/>
      <c r="N214" s="36"/>
      <c r="O214" s="36"/>
    </row>
    <row r="215" spans="13:15" x14ac:dyDescent="0.4">
      <c r="M215" s="36"/>
      <c r="N215" s="36"/>
      <c r="O215" s="36"/>
    </row>
    <row r="216" spans="13:15" x14ac:dyDescent="0.4">
      <c r="M216" s="36"/>
      <c r="N216" s="36"/>
      <c r="O216" s="36"/>
    </row>
    <row r="217" spans="13:15" x14ac:dyDescent="0.4">
      <c r="M217" s="36"/>
      <c r="N217" s="36"/>
      <c r="O217" s="36"/>
    </row>
    <row r="218" spans="13:15" x14ac:dyDescent="0.4">
      <c r="M218" s="36"/>
      <c r="N218" s="36"/>
      <c r="O218" s="36"/>
    </row>
    <row r="219" spans="13:15" x14ac:dyDescent="0.4">
      <c r="M219" s="36"/>
      <c r="N219" s="36"/>
      <c r="O219" s="36"/>
    </row>
    <row r="220" spans="13:15" x14ac:dyDescent="0.4">
      <c r="M220" s="36"/>
      <c r="N220" s="36"/>
      <c r="O220" s="36"/>
    </row>
    <row r="221" spans="13:15" x14ac:dyDescent="0.4">
      <c r="M221" s="36"/>
      <c r="N221" s="36"/>
      <c r="O221" s="36"/>
    </row>
    <row r="222" spans="13:15" x14ac:dyDescent="0.4">
      <c r="M222" s="36"/>
      <c r="N222" s="36"/>
      <c r="O222" s="36"/>
    </row>
    <row r="223" spans="13:15" x14ac:dyDescent="0.4">
      <c r="M223" s="36"/>
      <c r="N223" s="36"/>
      <c r="O223" s="36"/>
    </row>
    <row r="224" spans="13:15" x14ac:dyDescent="0.4">
      <c r="M224" s="36"/>
      <c r="N224" s="36"/>
      <c r="O224" s="36"/>
    </row>
    <row r="225" spans="13:15" x14ac:dyDescent="0.4">
      <c r="M225" s="36"/>
      <c r="N225" s="36"/>
      <c r="O225" s="36"/>
    </row>
    <row r="226" spans="13:15" x14ac:dyDescent="0.4">
      <c r="M226" s="36"/>
      <c r="N226" s="36"/>
      <c r="O226" s="36"/>
    </row>
    <row r="227" spans="13:15" x14ac:dyDescent="0.4">
      <c r="M227" s="36"/>
      <c r="N227" s="36"/>
      <c r="O227" s="36"/>
    </row>
    <row r="228" spans="13:15" x14ac:dyDescent="0.4">
      <c r="M228" s="36"/>
      <c r="N228" s="36"/>
      <c r="O228" s="36"/>
    </row>
    <row r="229" spans="13:15" x14ac:dyDescent="0.4">
      <c r="M229" s="36"/>
      <c r="N229" s="36"/>
      <c r="O229" s="36"/>
    </row>
    <row r="230" spans="13:15" x14ac:dyDescent="0.4">
      <c r="M230" s="36"/>
      <c r="N230" s="36"/>
      <c r="O230" s="36"/>
    </row>
    <row r="231" spans="13:15" x14ac:dyDescent="0.4">
      <c r="M231" s="36"/>
      <c r="N231" s="36"/>
      <c r="O231" s="36"/>
    </row>
    <row r="232" spans="13:15" x14ac:dyDescent="0.4">
      <c r="M232" s="36"/>
      <c r="N232" s="36"/>
      <c r="O232" s="36"/>
    </row>
    <row r="233" spans="13:15" x14ac:dyDescent="0.4">
      <c r="M233" s="36"/>
      <c r="N233" s="36"/>
      <c r="O233" s="36"/>
    </row>
    <row r="234" spans="13:15" x14ac:dyDescent="0.4">
      <c r="M234" s="36"/>
      <c r="N234" s="36"/>
      <c r="O234" s="36"/>
    </row>
    <row r="235" spans="13:15" x14ac:dyDescent="0.4">
      <c r="M235" s="36"/>
      <c r="N235" s="36"/>
      <c r="O235" s="36"/>
    </row>
    <row r="236" spans="13:15" x14ac:dyDescent="0.4">
      <c r="M236" s="36"/>
      <c r="N236" s="36"/>
      <c r="O236" s="36"/>
    </row>
    <row r="237" spans="13:15" x14ac:dyDescent="0.4">
      <c r="M237" s="36"/>
      <c r="N237" s="36"/>
      <c r="O237" s="36"/>
    </row>
    <row r="238" spans="13:15" x14ac:dyDescent="0.4">
      <c r="M238" s="36"/>
      <c r="N238" s="36"/>
      <c r="O238" s="36"/>
    </row>
    <row r="239" spans="13:15" x14ac:dyDescent="0.4">
      <c r="M239" s="36"/>
      <c r="N239" s="36"/>
      <c r="O239" s="36"/>
    </row>
    <row r="240" spans="13:15" x14ac:dyDescent="0.4">
      <c r="M240" s="36"/>
      <c r="N240" s="36"/>
      <c r="O240" s="36"/>
    </row>
    <row r="241" spans="13:15" x14ac:dyDescent="0.4">
      <c r="M241" s="36"/>
      <c r="N241" s="36"/>
      <c r="O241" s="36"/>
    </row>
    <row r="242" spans="13:15" x14ac:dyDescent="0.4">
      <c r="M242" s="36"/>
      <c r="N242" s="36"/>
      <c r="O242" s="36"/>
    </row>
    <row r="243" spans="13:15" x14ac:dyDescent="0.4">
      <c r="M243" s="36"/>
      <c r="N243" s="36"/>
      <c r="O243" s="36"/>
    </row>
    <row r="244" spans="13:15" x14ac:dyDescent="0.4">
      <c r="M244" s="36"/>
      <c r="N244" s="36"/>
      <c r="O244" s="36"/>
    </row>
    <row r="245" spans="13:15" x14ac:dyDescent="0.4">
      <c r="M245" s="36"/>
      <c r="N245" s="36"/>
      <c r="O245" s="36"/>
    </row>
    <row r="246" spans="13:15" x14ac:dyDescent="0.4">
      <c r="M246" s="36"/>
      <c r="N246" s="36"/>
      <c r="O246" s="36"/>
    </row>
    <row r="247" spans="13:15" x14ac:dyDescent="0.4">
      <c r="M247" s="36"/>
      <c r="N247" s="36"/>
      <c r="O247" s="36"/>
    </row>
    <row r="248" spans="13:15" x14ac:dyDescent="0.4">
      <c r="M248" s="36"/>
      <c r="N248" s="36"/>
      <c r="O248" s="36"/>
    </row>
    <row r="249" spans="13:15" x14ac:dyDescent="0.4">
      <c r="M249" s="36"/>
      <c r="N249" s="36"/>
      <c r="O249" s="36"/>
    </row>
    <row r="250" spans="13:15" x14ac:dyDescent="0.4">
      <c r="M250" s="36"/>
      <c r="N250" s="36"/>
      <c r="O250" s="36"/>
    </row>
    <row r="251" spans="13:15" x14ac:dyDescent="0.4">
      <c r="M251" s="36"/>
      <c r="N251" s="36"/>
      <c r="O251" s="36"/>
    </row>
    <row r="252" spans="13:15" x14ac:dyDescent="0.4">
      <c r="M252" s="36"/>
      <c r="N252" s="36"/>
      <c r="O252" s="36"/>
    </row>
    <row r="253" spans="13:15" x14ac:dyDescent="0.4">
      <c r="M253" s="36"/>
      <c r="N253" s="36"/>
      <c r="O253" s="36"/>
    </row>
    <row r="254" spans="13:15" x14ac:dyDescent="0.4">
      <c r="M254" s="36"/>
      <c r="N254" s="36"/>
      <c r="O254" s="36"/>
    </row>
    <row r="255" spans="13:15" x14ac:dyDescent="0.4">
      <c r="M255" s="36"/>
      <c r="N255" s="36"/>
      <c r="O255" s="36"/>
    </row>
    <row r="256" spans="13:15" x14ac:dyDescent="0.4">
      <c r="M256" s="36"/>
      <c r="N256" s="36"/>
      <c r="O256" s="36"/>
    </row>
    <row r="257" spans="13:15" x14ac:dyDescent="0.4">
      <c r="M257" s="36"/>
      <c r="N257" s="36"/>
      <c r="O257" s="36"/>
    </row>
    <row r="258" spans="13:15" x14ac:dyDescent="0.4">
      <c r="M258" s="36"/>
      <c r="N258" s="36"/>
      <c r="O258" s="36"/>
    </row>
    <row r="259" spans="13:15" x14ac:dyDescent="0.4">
      <c r="M259" s="36"/>
      <c r="N259" s="36"/>
      <c r="O259" s="36"/>
    </row>
    <row r="260" spans="13:15" x14ac:dyDescent="0.4">
      <c r="M260" s="36"/>
      <c r="N260" s="36"/>
      <c r="O260" s="36"/>
    </row>
    <row r="261" spans="13:15" x14ac:dyDescent="0.4">
      <c r="M261" s="36"/>
      <c r="N261" s="36"/>
      <c r="O261" s="36"/>
    </row>
    <row r="262" spans="13:15" x14ac:dyDescent="0.4">
      <c r="M262" s="36"/>
      <c r="N262" s="36"/>
      <c r="O262" s="36"/>
    </row>
    <row r="263" spans="13:15" x14ac:dyDescent="0.4">
      <c r="M263" s="36"/>
      <c r="N263" s="36"/>
      <c r="O263" s="36"/>
    </row>
    <row r="264" spans="13:15" x14ac:dyDescent="0.4">
      <c r="M264" s="36"/>
      <c r="N264" s="36"/>
      <c r="O264" s="36"/>
    </row>
    <row r="265" spans="13:15" x14ac:dyDescent="0.4">
      <c r="M265" s="36"/>
      <c r="N265" s="36"/>
      <c r="O265" s="36"/>
    </row>
    <row r="266" spans="13:15" x14ac:dyDescent="0.4">
      <c r="M266" s="36"/>
      <c r="N266" s="36"/>
      <c r="O266" s="36"/>
    </row>
    <row r="267" spans="13:15" x14ac:dyDescent="0.4">
      <c r="M267" s="36"/>
      <c r="N267" s="36"/>
      <c r="O267" s="36"/>
    </row>
    <row r="268" spans="13:15" x14ac:dyDescent="0.4">
      <c r="M268" s="36"/>
      <c r="N268" s="36"/>
      <c r="O268" s="36"/>
    </row>
    <row r="269" spans="13:15" x14ac:dyDescent="0.4">
      <c r="M269" s="36"/>
      <c r="N269" s="36"/>
      <c r="O269" s="36"/>
    </row>
    <row r="270" spans="13:15" x14ac:dyDescent="0.4">
      <c r="M270" s="36"/>
      <c r="N270" s="36"/>
      <c r="O270" s="36"/>
    </row>
    <row r="271" spans="13:15" x14ac:dyDescent="0.4">
      <c r="M271" s="36"/>
      <c r="N271" s="36"/>
      <c r="O271" s="36"/>
    </row>
    <row r="272" spans="13:15" x14ac:dyDescent="0.4">
      <c r="M272" s="36"/>
      <c r="N272" s="36"/>
      <c r="O272" s="36"/>
    </row>
    <row r="273" spans="13:15" x14ac:dyDescent="0.4">
      <c r="M273" s="36"/>
      <c r="N273" s="36"/>
      <c r="O273" s="36"/>
    </row>
    <row r="274" spans="13:15" x14ac:dyDescent="0.4">
      <c r="M274" s="36"/>
      <c r="N274" s="36"/>
      <c r="O274" s="36"/>
    </row>
    <row r="275" spans="13:15" x14ac:dyDescent="0.4">
      <c r="M275" s="36"/>
      <c r="N275" s="36"/>
      <c r="O275" s="36"/>
    </row>
    <row r="276" spans="13:15" x14ac:dyDescent="0.4">
      <c r="M276" s="36"/>
      <c r="N276" s="36"/>
      <c r="O276" s="36"/>
    </row>
    <row r="277" spans="13:15" x14ac:dyDescent="0.4">
      <c r="M277" s="36"/>
      <c r="N277" s="36"/>
      <c r="O277" s="36"/>
    </row>
    <row r="278" spans="13:15" x14ac:dyDescent="0.4">
      <c r="M278" s="36"/>
      <c r="N278" s="36"/>
      <c r="O278" s="36"/>
    </row>
    <row r="279" spans="13:15" x14ac:dyDescent="0.4">
      <c r="M279" s="36"/>
      <c r="N279" s="36"/>
      <c r="O279" s="36"/>
    </row>
    <row r="280" spans="13:15" x14ac:dyDescent="0.4">
      <c r="M280" s="36"/>
      <c r="N280" s="36"/>
      <c r="O280" s="36"/>
    </row>
    <row r="281" spans="13:15" x14ac:dyDescent="0.4">
      <c r="M281" s="36"/>
      <c r="N281" s="36"/>
      <c r="O281" s="36"/>
    </row>
    <row r="282" spans="13:15" x14ac:dyDescent="0.4">
      <c r="M282" s="36"/>
      <c r="N282" s="36"/>
      <c r="O282" s="36"/>
    </row>
    <row r="283" spans="13:15" x14ac:dyDescent="0.4">
      <c r="M283" s="36"/>
      <c r="N283" s="36"/>
      <c r="O283" s="36"/>
    </row>
    <row r="284" spans="13:15" x14ac:dyDescent="0.4">
      <c r="M284" s="36"/>
      <c r="N284" s="36"/>
      <c r="O284" s="36"/>
    </row>
    <row r="285" spans="13:15" x14ac:dyDescent="0.4">
      <c r="M285" s="36"/>
      <c r="N285" s="36"/>
      <c r="O285" s="36"/>
    </row>
    <row r="286" spans="13:15" x14ac:dyDescent="0.4">
      <c r="M286" s="36"/>
      <c r="N286" s="36"/>
      <c r="O286" s="36"/>
    </row>
    <row r="287" spans="13:15" x14ac:dyDescent="0.4">
      <c r="M287" s="36"/>
      <c r="N287" s="36"/>
      <c r="O287" s="36"/>
    </row>
    <row r="288" spans="13:15" x14ac:dyDescent="0.4">
      <c r="M288" s="36"/>
      <c r="N288" s="36"/>
      <c r="O288" s="36"/>
    </row>
    <row r="289" spans="13:15" x14ac:dyDescent="0.4">
      <c r="M289" s="36"/>
      <c r="N289" s="36"/>
      <c r="O289" s="36"/>
    </row>
    <row r="290" spans="13:15" x14ac:dyDescent="0.4">
      <c r="M290" s="36"/>
      <c r="N290" s="36"/>
      <c r="O290" s="36"/>
    </row>
    <row r="291" spans="13:15" x14ac:dyDescent="0.4">
      <c r="M291" s="36"/>
      <c r="N291" s="36"/>
      <c r="O291" s="36"/>
    </row>
    <row r="292" spans="13:15" x14ac:dyDescent="0.4">
      <c r="M292" s="36"/>
      <c r="N292" s="36"/>
      <c r="O292" s="36"/>
    </row>
    <row r="293" spans="13:15" x14ac:dyDescent="0.4">
      <c r="M293" s="36"/>
      <c r="N293" s="36"/>
      <c r="O293" s="36"/>
    </row>
    <row r="294" spans="13:15" x14ac:dyDescent="0.4">
      <c r="M294" s="36"/>
      <c r="N294" s="36"/>
      <c r="O294" s="36"/>
    </row>
    <row r="295" spans="13:15" x14ac:dyDescent="0.4">
      <c r="M295" s="36"/>
      <c r="N295" s="36"/>
      <c r="O295" s="36"/>
    </row>
    <row r="296" spans="13:15" x14ac:dyDescent="0.4">
      <c r="M296" s="36"/>
      <c r="N296" s="36"/>
      <c r="O296" s="36"/>
    </row>
    <row r="297" spans="13:15" x14ac:dyDescent="0.4">
      <c r="M297" s="36"/>
      <c r="N297" s="36"/>
      <c r="O297" s="36"/>
    </row>
    <row r="298" spans="13:15" x14ac:dyDescent="0.4">
      <c r="M298" s="36"/>
      <c r="N298" s="36"/>
      <c r="O298" s="36"/>
    </row>
    <row r="299" spans="13:15" x14ac:dyDescent="0.4">
      <c r="M299" s="36"/>
      <c r="N299" s="36"/>
      <c r="O299" s="36"/>
    </row>
    <row r="300" spans="13:15" x14ac:dyDescent="0.4">
      <c r="M300" s="36"/>
      <c r="N300" s="36"/>
      <c r="O300" s="36"/>
    </row>
    <row r="301" spans="13:15" x14ac:dyDescent="0.4">
      <c r="M301" s="36"/>
      <c r="N301" s="36"/>
      <c r="O301" s="36"/>
    </row>
    <row r="302" spans="13:15" x14ac:dyDescent="0.4">
      <c r="M302" s="36"/>
      <c r="N302" s="36"/>
      <c r="O302" s="36"/>
    </row>
    <row r="303" spans="13:15" x14ac:dyDescent="0.4">
      <c r="M303" s="36"/>
      <c r="N303" s="36"/>
      <c r="O303" s="36"/>
    </row>
    <row r="304" spans="13:15" x14ac:dyDescent="0.4">
      <c r="M304" s="36"/>
      <c r="N304" s="36"/>
      <c r="O304" s="36"/>
    </row>
    <row r="305" spans="13:15" x14ac:dyDescent="0.4">
      <c r="M305" s="36"/>
      <c r="N305" s="36"/>
      <c r="O305" s="36"/>
    </row>
    <row r="306" spans="13:15" x14ac:dyDescent="0.4">
      <c r="M306" s="36"/>
      <c r="N306" s="36"/>
      <c r="O306" s="36"/>
    </row>
    <row r="307" spans="13:15" x14ac:dyDescent="0.4">
      <c r="M307" s="36"/>
      <c r="N307" s="36"/>
      <c r="O307" s="36"/>
    </row>
    <row r="308" spans="13:15" x14ac:dyDescent="0.4">
      <c r="M308" s="36"/>
      <c r="N308" s="36"/>
      <c r="O308" s="36"/>
    </row>
    <row r="309" spans="13:15" x14ac:dyDescent="0.4">
      <c r="M309" s="36"/>
      <c r="N309" s="36"/>
      <c r="O309" s="36"/>
    </row>
    <row r="310" spans="13:15" x14ac:dyDescent="0.4">
      <c r="M310" s="36"/>
      <c r="N310" s="36"/>
      <c r="O310" s="36"/>
    </row>
    <row r="311" spans="13:15" x14ac:dyDescent="0.4">
      <c r="M311" s="36"/>
      <c r="N311" s="36"/>
      <c r="O311" s="36"/>
    </row>
    <row r="312" spans="13:15" x14ac:dyDescent="0.4">
      <c r="M312" s="36"/>
      <c r="N312" s="36"/>
      <c r="O312" s="36"/>
    </row>
    <row r="313" spans="13:15" x14ac:dyDescent="0.4">
      <c r="M313" s="36"/>
      <c r="N313" s="36"/>
      <c r="O313" s="36"/>
    </row>
    <row r="314" spans="13:15" x14ac:dyDescent="0.4">
      <c r="M314" s="36"/>
      <c r="N314" s="36"/>
      <c r="O314" s="36"/>
    </row>
    <row r="315" spans="13:15" x14ac:dyDescent="0.4">
      <c r="M315" s="36"/>
      <c r="N315" s="36"/>
      <c r="O315" s="36"/>
    </row>
    <row r="316" spans="13:15" x14ac:dyDescent="0.4">
      <c r="M316" s="36"/>
      <c r="N316" s="36"/>
      <c r="O316" s="36"/>
    </row>
    <row r="317" spans="13:15" x14ac:dyDescent="0.4">
      <c r="M317" s="36"/>
      <c r="N317" s="36"/>
      <c r="O317" s="36"/>
    </row>
    <row r="318" spans="13:15" x14ac:dyDescent="0.4">
      <c r="M318" s="36"/>
      <c r="N318" s="36"/>
      <c r="O318" s="36"/>
    </row>
    <row r="319" spans="13:15" x14ac:dyDescent="0.4">
      <c r="M319" s="36"/>
      <c r="N319" s="36"/>
      <c r="O319" s="36"/>
    </row>
    <row r="320" spans="13:15" x14ac:dyDescent="0.4">
      <c r="M320" s="36"/>
      <c r="N320" s="36"/>
      <c r="O320" s="36"/>
    </row>
    <row r="321" spans="13:15" x14ac:dyDescent="0.4">
      <c r="M321" s="36"/>
      <c r="N321" s="36"/>
      <c r="O321" s="36"/>
    </row>
    <row r="322" spans="13:15" x14ac:dyDescent="0.4">
      <c r="M322" s="36"/>
      <c r="N322" s="36"/>
      <c r="O322" s="36"/>
    </row>
    <row r="323" spans="13:15" x14ac:dyDescent="0.4">
      <c r="M323" s="36"/>
      <c r="N323" s="36"/>
      <c r="O323" s="36"/>
    </row>
    <row r="324" spans="13:15" x14ac:dyDescent="0.4">
      <c r="M324" s="36"/>
      <c r="N324" s="36"/>
      <c r="O324" s="36"/>
    </row>
    <row r="325" spans="13:15" x14ac:dyDescent="0.4">
      <c r="M325" s="36"/>
      <c r="N325" s="36"/>
      <c r="O325" s="36"/>
    </row>
    <row r="326" spans="13:15" x14ac:dyDescent="0.4">
      <c r="M326" s="36"/>
      <c r="N326" s="36"/>
      <c r="O326" s="36"/>
    </row>
    <row r="327" spans="13:15" x14ac:dyDescent="0.4">
      <c r="M327" s="36"/>
      <c r="N327" s="36"/>
      <c r="O327" s="36"/>
    </row>
    <row r="328" spans="13:15" x14ac:dyDescent="0.4">
      <c r="M328" s="36"/>
      <c r="N328" s="36"/>
      <c r="O328" s="36"/>
    </row>
    <row r="329" spans="13:15" x14ac:dyDescent="0.4">
      <c r="M329" s="36"/>
      <c r="N329" s="36"/>
      <c r="O329" s="36"/>
    </row>
    <row r="330" spans="13:15" x14ac:dyDescent="0.4">
      <c r="M330" s="36"/>
      <c r="N330" s="36"/>
      <c r="O330" s="36"/>
    </row>
    <row r="331" spans="13:15" x14ac:dyDescent="0.4">
      <c r="M331" s="36"/>
      <c r="N331" s="36"/>
      <c r="O331" s="36"/>
    </row>
    <row r="332" spans="13:15" x14ac:dyDescent="0.4">
      <c r="M332" s="36"/>
      <c r="N332" s="36"/>
      <c r="O332" s="36"/>
    </row>
    <row r="333" spans="13:15" x14ac:dyDescent="0.4">
      <c r="M333" s="36"/>
      <c r="N333" s="36"/>
      <c r="O333" s="36"/>
    </row>
    <row r="334" spans="13:15" x14ac:dyDescent="0.4">
      <c r="M334" s="36"/>
      <c r="N334" s="36"/>
      <c r="O334" s="36"/>
    </row>
    <row r="335" spans="13:15" x14ac:dyDescent="0.4">
      <c r="M335" s="36"/>
      <c r="N335" s="36"/>
      <c r="O335" s="36"/>
    </row>
    <row r="336" spans="13:15" x14ac:dyDescent="0.4">
      <c r="M336" s="36"/>
      <c r="N336" s="36"/>
      <c r="O336" s="36"/>
    </row>
    <row r="337" spans="13:15" x14ac:dyDescent="0.4">
      <c r="M337" s="36"/>
      <c r="N337" s="36"/>
      <c r="O337" s="36"/>
    </row>
    <row r="338" spans="13:15" x14ac:dyDescent="0.4">
      <c r="M338" s="36"/>
      <c r="N338" s="36"/>
      <c r="O338" s="36"/>
    </row>
    <row r="339" spans="13:15" x14ac:dyDescent="0.4">
      <c r="M339" s="36"/>
      <c r="N339" s="36"/>
      <c r="O339" s="36"/>
    </row>
    <row r="340" spans="13:15" x14ac:dyDescent="0.4">
      <c r="M340" s="36"/>
      <c r="N340" s="36"/>
      <c r="O340" s="36"/>
    </row>
    <row r="341" spans="13:15" x14ac:dyDescent="0.4">
      <c r="M341" s="36"/>
      <c r="N341" s="36"/>
      <c r="O341" s="36"/>
    </row>
    <row r="342" spans="13:15" x14ac:dyDescent="0.4">
      <c r="M342" s="36"/>
      <c r="N342" s="36"/>
      <c r="O342" s="36"/>
    </row>
    <row r="343" spans="13:15" x14ac:dyDescent="0.4">
      <c r="M343" s="36"/>
      <c r="N343" s="36"/>
      <c r="O343" s="36"/>
    </row>
    <row r="344" spans="13:15" x14ac:dyDescent="0.4">
      <c r="M344" s="36"/>
      <c r="N344" s="36"/>
      <c r="O344" s="36"/>
    </row>
    <row r="345" spans="13:15" x14ac:dyDescent="0.4">
      <c r="M345" s="36"/>
      <c r="N345" s="36"/>
      <c r="O345" s="36"/>
    </row>
    <row r="346" spans="13:15" x14ac:dyDescent="0.4">
      <c r="M346" s="36"/>
      <c r="N346" s="36"/>
      <c r="O346" s="36"/>
    </row>
    <row r="347" spans="13:15" x14ac:dyDescent="0.4">
      <c r="M347" s="36"/>
      <c r="N347" s="36"/>
      <c r="O347" s="36"/>
    </row>
    <row r="348" spans="13:15" x14ac:dyDescent="0.4">
      <c r="M348" s="36"/>
      <c r="N348" s="36"/>
      <c r="O348" s="36"/>
    </row>
    <row r="349" spans="13:15" x14ac:dyDescent="0.4">
      <c r="M349" s="36"/>
      <c r="N349" s="36"/>
      <c r="O349" s="36"/>
    </row>
    <row r="350" spans="13:15" x14ac:dyDescent="0.4">
      <c r="M350" s="36"/>
      <c r="N350" s="36"/>
      <c r="O350" s="36"/>
    </row>
    <row r="351" spans="13:15" x14ac:dyDescent="0.4">
      <c r="M351" s="36"/>
      <c r="N351" s="36"/>
      <c r="O351" s="36"/>
    </row>
    <row r="352" spans="13:15" x14ac:dyDescent="0.4">
      <c r="M352" s="36"/>
      <c r="N352" s="36"/>
      <c r="O352" s="36"/>
    </row>
    <row r="353" spans="13:15" x14ac:dyDescent="0.4">
      <c r="M353" s="36"/>
      <c r="N353" s="36"/>
      <c r="O353" s="36"/>
    </row>
    <row r="354" spans="13:15" x14ac:dyDescent="0.4">
      <c r="M354" s="36"/>
      <c r="N354" s="36"/>
      <c r="O354" s="36"/>
    </row>
    <row r="355" spans="13:15" x14ac:dyDescent="0.4">
      <c r="M355" s="36"/>
      <c r="N355" s="36"/>
      <c r="O355" s="36"/>
    </row>
    <row r="356" spans="13:15" x14ac:dyDescent="0.4">
      <c r="M356" s="36"/>
      <c r="N356" s="36"/>
      <c r="O356" s="36"/>
    </row>
    <row r="357" spans="13:15" x14ac:dyDescent="0.4">
      <c r="M357" s="36"/>
      <c r="N357" s="36"/>
      <c r="O357" s="36"/>
    </row>
    <row r="358" spans="13:15" x14ac:dyDescent="0.4">
      <c r="M358" s="36"/>
      <c r="N358" s="36"/>
      <c r="O358" s="36"/>
    </row>
    <row r="359" spans="13:15" x14ac:dyDescent="0.4">
      <c r="M359" s="36"/>
      <c r="N359" s="36"/>
      <c r="O359" s="36"/>
    </row>
    <row r="360" spans="13:15" x14ac:dyDescent="0.4">
      <c r="M360" s="36"/>
      <c r="N360" s="36"/>
      <c r="O360" s="36"/>
    </row>
    <row r="361" spans="13:15" x14ac:dyDescent="0.4">
      <c r="M361" s="36"/>
      <c r="N361" s="36"/>
      <c r="O361" s="36"/>
    </row>
    <row r="362" spans="13:15" x14ac:dyDescent="0.4">
      <c r="M362" s="36"/>
      <c r="N362" s="36"/>
      <c r="O362" s="36"/>
    </row>
    <row r="363" spans="13:15" x14ac:dyDescent="0.4">
      <c r="M363" s="36"/>
      <c r="N363" s="36"/>
      <c r="O363" s="36"/>
    </row>
    <row r="364" spans="13:15" x14ac:dyDescent="0.4">
      <c r="M364" s="36"/>
      <c r="N364" s="36"/>
      <c r="O364" s="36"/>
    </row>
    <row r="365" spans="13:15" x14ac:dyDescent="0.4">
      <c r="M365" s="36"/>
      <c r="N365" s="36"/>
      <c r="O365" s="36"/>
    </row>
    <row r="366" spans="13:15" x14ac:dyDescent="0.4">
      <c r="M366" s="36"/>
      <c r="N366" s="36"/>
      <c r="O366" s="36"/>
    </row>
    <row r="367" spans="13:15" x14ac:dyDescent="0.4">
      <c r="M367" s="36"/>
      <c r="N367" s="36"/>
      <c r="O367" s="36"/>
    </row>
    <row r="368" spans="13:15" x14ac:dyDescent="0.4">
      <c r="M368" s="36"/>
      <c r="N368" s="36"/>
      <c r="O368" s="36"/>
    </row>
    <row r="369" spans="13:15" x14ac:dyDescent="0.4">
      <c r="M369" s="36"/>
      <c r="N369" s="36"/>
      <c r="O369" s="36"/>
    </row>
    <row r="370" spans="13:15" x14ac:dyDescent="0.4">
      <c r="M370" s="36"/>
      <c r="N370" s="36"/>
      <c r="O370" s="36"/>
    </row>
    <row r="371" spans="13:15" x14ac:dyDescent="0.4">
      <c r="M371" s="36"/>
      <c r="N371" s="36"/>
      <c r="O371" s="36"/>
    </row>
    <row r="372" spans="13:15" x14ac:dyDescent="0.4">
      <c r="M372" s="36"/>
      <c r="N372" s="36"/>
      <c r="O372" s="36"/>
    </row>
    <row r="373" spans="13:15" x14ac:dyDescent="0.4">
      <c r="M373" s="36"/>
      <c r="N373" s="36"/>
      <c r="O373" s="36"/>
    </row>
    <row r="374" spans="13:15" x14ac:dyDescent="0.4">
      <c r="M374" s="36"/>
      <c r="N374" s="36"/>
      <c r="O374" s="36"/>
    </row>
    <row r="375" spans="13:15" x14ac:dyDescent="0.4">
      <c r="M375" s="36"/>
      <c r="N375" s="36"/>
      <c r="O375" s="36"/>
    </row>
    <row r="376" spans="13:15" x14ac:dyDescent="0.4">
      <c r="M376" s="36"/>
      <c r="N376" s="36"/>
      <c r="O376" s="36"/>
    </row>
    <row r="377" spans="13:15" x14ac:dyDescent="0.4">
      <c r="M377" s="36"/>
      <c r="N377" s="36"/>
      <c r="O377" s="36"/>
    </row>
    <row r="378" spans="13:15" x14ac:dyDescent="0.4">
      <c r="M378" s="36"/>
      <c r="N378" s="36"/>
      <c r="O378" s="36"/>
    </row>
    <row r="379" spans="13:15" x14ac:dyDescent="0.4">
      <c r="M379" s="36"/>
      <c r="N379" s="36"/>
      <c r="O379" s="36"/>
    </row>
    <row r="380" spans="13:15" x14ac:dyDescent="0.4">
      <c r="M380" s="36"/>
      <c r="N380" s="36"/>
      <c r="O380" s="36"/>
    </row>
    <row r="381" spans="13:15" x14ac:dyDescent="0.4">
      <c r="M381" s="36"/>
      <c r="N381" s="36"/>
      <c r="O381" s="36"/>
    </row>
    <row r="382" spans="13:15" x14ac:dyDescent="0.4">
      <c r="M382" s="36"/>
      <c r="N382" s="36"/>
      <c r="O382" s="36"/>
    </row>
    <row r="383" spans="13:15" x14ac:dyDescent="0.4">
      <c r="M383" s="36"/>
      <c r="N383" s="36"/>
      <c r="O383" s="36"/>
    </row>
    <row r="384" spans="13:15" x14ac:dyDescent="0.4">
      <c r="M384" s="36"/>
      <c r="N384" s="36"/>
      <c r="O384" s="36"/>
    </row>
    <row r="385" spans="13:15" x14ac:dyDescent="0.4">
      <c r="M385" s="36"/>
      <c r="N385" s="36"/>
      <c r="O385" s="36"/>
    </row>
    <row r="386" spans="13:15" x14ac:dyDescent="0.4">
      <c r="M386" s="36"/>
      <c r="N386" s="36"/>
      <c r="O386" s="36"/>
    </row>
    <row r="387" spans="13:15" x14ac:dyDescent="0.4">
      <c r="M387" s="36"/>
      <c r="N387" s="36"/>
      <c r="O387" s="36"/>
    </row>
    <row r="388" spans="13:15" x14ac:dyDescent="0.4">
      <c r="M388" s="36"/>
      <c r="N388" s="36"/>
      <c r="O388" s="36"/>
    </row>
    <row r="389" spans="13:15" x14ac:dyDescent="0.4">
      <c r="M389" s="36"/>
      <c r="N389" s="36"/>
      <c r="O389" s="36"/>
    </row>
    <row r="390" spans="13:15" x14ac:dyDescent="0.4">
      <c r="M390" s="36"/>
      <c r="N390" s="36"/>
      <c r="O390" s="36"/>
    </row>
    <row r="391" spans="13:15" x14ac:dyDescent="0.4">
      <c r="M391" s="36"/>
      <c r="N391" s="36"/>
      <c r="O391" s="36"/>
    </row>
    <row r="392" spans="13:15" x14ac:dyDescent="0.4">
      <c r="M392" s="36"/>
      <c r="N392" s="36"/>
      <c r="O392" s="36"/>
    </row>
    <row r="393" spans="13:15" x14ac:dyDescent="0.4">
      <c r="M393" s="36"/>
      <c r="N393" s="36"/>
      <c r="O393" s="36"/>
    </row>
    <row r="394" spans="13:15" x14ac:dyDescent="0.4">
      <c r="M394" s="36"/>
      <c r="N394" s="36"/>
      <c r="O394" s="36"/>
    </row>
    <row r="395" spans="13:15" x14ac:dyDescent="0.4">
      <c r="M395" s="36"/>
      <c r="N395" s="36"/>
      <c r="O395" s="36"/>
    </row>
    <row r="396" spans="13:15" x14ac:dyDescent="0.4">
      <c r="M396" s="36"/>
      <c r="N396" s="36"/>
      <c r="O396" s="36"/>
    </row>
    <row r="397" spans="13:15" x14ac:dyDescent="0.4">
      <c r="M397" s="36"/>
      <c r="N397" s="36"/>
      <c r="O397" s="36"/>
    </row>
    <row r="398" spans="13:15" x14ac:dyDescent="0.4">
      <c r="M398" s="36"/>
      <c r="N398" s="36"/>
      <c r="O398" s="36"/>
    </row>
    <row r="399" spans="13:15" x14ac:dyDescent="0.4">
      <c r="M399" s="36"/>
      <c r="N399" s="36"/>
      <c r="O399" s="36"/>
    </row>
    <row r="400" spans="13:15" x14ac:dyDescent="0.4">
      <c r="M400" s="36"/>
      <c r="N400" s="36"/>
      <c r="O400" s="36"/>
    </row>
    <row r="401" spans="13:15" x14ac:dyDescent="0.4">
      <c r="M401" s="36"/>
      <c r="N401" s="36"/>
      <c r="O401" s="36"/>
    </row>
    <row r="402" spans="13:15" x14ac:dyDescent="0.4">
      <c r="M402" s="36"/>
      <c r="N402" s="36"/>
      <c r="O402" s="36"/>
    </row>
    <row r="403" spans="13:15" x14ac:dyDescent="0.4">
      <c r="M403" s="36"/>
      <c r="N403" s="36"/>
      <c r="O403" s="36"/>
    </row>
    <row r="404" spans="13:15" x14ac:dyDescent="0.4">
      <c r="M404" s="36"/>
      <c r="N404" s="36"/>
      <c r="O404" s="36"/>
    </row>
    <row r="405" spans="13:15" x14ac:dyDescent="0.4">
      <c r="M405" s="36"/>
      <c r="N405" s="36"/>
      <c r="O405" s="36"/>
    </row>
    <row r="406" spans="13:15" x14ac:dyDescent="0.4">
      <c r="M406" s="36"/>
      <c r="N406" s="36"/>
      <c r="O406" s="36"/>
    </row>
    <row r="407" spans="13:15" x14ac:dyDescent="0.4">
      <c r="M407" s="36"/>
      <c r="N407" s="36"/>
      <c r="O407" s="36"/>
    </row>
    <row r="408" spans="13:15" x14ac:dyDescent="0.4">
      <c r="M408" s="36"/>
      <c r="N408" s="36"/>
      <c r="O408" s="36"/>
    </row>
    <row r="409" spans="13:15" x14ac:dyDescent="0.4">
      <c r="M409" s="36"/>
      <c r="N409" s="36"/>
      <c r="O409" s="36"/>
    </row>
    <row r="410" spans="13:15" x14ac:dyDescent="0.4">
      <c r="M410" s="36"/>
      <c r="N410" s="36"/>
      <c r="O410" s="36"/>
    </row>
    <row r="411" spans="13:15" x14ac:dyDescent="0.4">
      <c r="M411" s="36"/>
      <c r="N411" s="36"/>
      <c r="O411" s="36"/>
    </row>
    <row r="412" spans="13:15" x14ac:dyDescent="0.4">
      <c r="M412" s="36"/>
      <c r="N412" s="36"/>
      <c r="O412" s="36"/>
    </row>
    <row r="413" spans="13:15" x14ac:dyDescent="0.4">
      <c r="M413" s="36"/>
      <c r="N413" s="36"/>
      <c r="O413" s="36"/>
    </row>
    <row r="414" spans="13:15" x14ac:dyDescent="0.4">
      <c r="M414" s="36"/>
      <c r="N414" s="36"/>
      <c r="O414" s="36"/>
    </row>
    <row r="415" spans="13:15" x14ac:dyDescent="0.4">
      <c r="M415" s="36"/>
      <c r="N415" s="36"/>
      <c r="O415" s="36"/>
    </row>
    <row r="416" spans="13:15" x14ac:dyDescent="0.4">
      <c r="M416" s="36"/>
      <c r="N416" s="36"/>
      <c r="O416" s="36"/>
    </row>
    <row r="417" spans="13:15" x14ac:dyDescent="0.4">
      <c r="M417" s="36"/>
      <c r="N417" s="36"/>
      <c r="O417" s="36"/>
    </row>
    <row r="418" spans="13:15" x14ac:dyDescent="0.4">
      <c r="M418" s="36"/>
      <c r="N418" s="36"/>
      <c r="O418" s="36"/>
    </row>
    <row r="419" spans="13:15" x14ac:dyDescent="0.4">
      <c r="M419" s="36"/>
      <c r="N419" s="36"/>
      <c r="O419" s="36"/>
    </row>
    <row r="420" spans="13:15" x14ac:dyDescent="0.4">
      <c r="M420" s="36"/>
      <c r="N420" s="36"/>
      <c r="O420" s="36"/>
    </row>
    <row r="421" spans="13:15" x14ac:dyDescent="0.4">
      <c r="M421" s="36"/>
      <c r="N421" s="36"/>
      <c r="O421" s="36"/>
    </row>
    <row r="422" spans="13:15" x14ac:dyDescent="0.4">
      <c r="M422" s="36"/>
      <c r="N422" s="36"/>
      <c r="O422" s="36"/>
    </row>
    <row r="423" spans="13:15" x14ac:dyDescent="0.4">
      <c r="M423" s="36"/>
      <c r="N423" s="36"/>
      <c r="O423" s="36"/>
    </row>
    <row r="424" spans="13:15" x14ac:dyDescent="0.4">
      <c r="M424" s="36"/>
      <c r="N424" s="36"/>
      <c r="O424" s="36"/>
    </row>
    <row r="425" spans="13:15" x14ac:dyDescent="0.4">
      <c r="M425" s="36"/>
      <c r="N425" s="36"/>
      <c r="O425" s="36"/>
    </row>
    <row r="426" spans="13:15" x14ac:dyDescent="0.4">
      <c r="M426" s="36"/>
      <c r="N426" s="36"/>
      <c r="O426" s="36"/>
    </row>
    <row r="427" spans="13:15" x14ac:dyDescent="0.4">
      <c r="M427" s="36"/>
      <c r="N427" s="36"/>
      <c r="O427" s="36"/>
    </row>
    <row r="428" spans="13:15" x14ac:dyDescent="0.4">
      <c r="M428" s="36"/>
      <c r="N428" s="36"/>
      <c r="O428" s="36"/>
    </row>
    <row r="429" spans="13:15" x14ac:dyDescent="0.4">
      <c r="M429" s="36"/>
      <c r="N429" s="36"/>
      <c r="O429" s="36"/>
    </row>
    <row r="430" spans="13:15" x14ac:dyDescent="0.4">
      <c r="M430" s="36"/>
      <c r="N430" s="36"/>
      <c r="O430" s="36"/>
    </row>
    <row r="431" spans="13:15" x14ac:dyDescent="0.4">
      <c r="M431" s="36"/>
      <c r="N431" s="36"/>
      <c r="O431" s="36"/>
    </row>
    <row r="432" spans="13:15" x14ac:dyDescent="0.4">
      <c r="M432" s="36"/>
      <c r="N432" s="36"/>
      <c r="O432" s="36"/>
    </row>
    <row r="433" spans="13:15" x14ac:dyDescent="0.4">
      <c r="M433" s="36"/>
      <c r="N433" s="36"/>
      <c r="O433" s="36"/>
    </row>
    <row r="434" spans="13:15" x14ac:dyDescent="0.4">
      <c r="M434" s="36"/>
      <c r="N434" s="36"/>
      <c r="O434" s="36"/>
    </row>
    <row r="435" spans="13:15" x14ac:dyDescent="0.4">
      <c r="M435" s="36"/>
      <c r="N435" s="36"/>
      <c r="O435" s="36"/>
    </row>
    <row r="436" spans="13:15" x14ac:dyDescent="0.4">
      <c r="M436" s="36"/>
      <c r="N436" s="36"/>
      <c r="O436" s="36"/>
    </row>
    <row r="437" spans="13:15" x14ac:dyDescent="0.4">
      <c r="M437" s="36"/>
      <c r="N437" s="36"/>
      <c r="O437" s="36"/>
    </row>
    <row r="438" spans="13:15" x14ac:dyDescent="0.4">
      <c r="M438" s="36"/>
      <c r="N438" s="36"/>
      <c r="O438" s="36"/>
    </row>
    <row r="439" spans="13:15" x14ac:dyDescent="0.4">
      <c r="M439" s="36"/>
      <c r="N439" s="36"/>
      <c r="O439" s="36"/>
    </row>
    <row r="440" spans="13:15" x14ac:dyDescent="0.4">
      <c r="M440" s="36"/>
      <c r="N440" s="36"/>
      <c r="O440" s="36"/>
    </row>
    <row r="441" spans="13:15" x14ac:dyDescent="0.4">
      <c r="M441" s="36"/>
      <c r="N441" s="36"/>
      <c r="O441" s="36"/>
    </row>
    <row r="442" spans="13:15" x14ac:dyDescent="0.4">
      <c r="M442" s="36"/>
      <c r="N442" s="36"/>
      <c r="O442" s="36"/>
    </row>
    <row r="443" spans="13:15" x14ac:dyDescent="0.4">
      <c r="M443" s="36"/>
      <c r="N443" s="36"/>
      <c r="O443" s="36"/>
    </row>
    <row r="444" spans="13:15" x14ac:dyDescent="0.4">
      <c r="M444" s="36"/>
      <c r="N444" s="36"/>
      <c r="O444" s="36"/>
    </row>
    <row r="445" spans="13:15" x14ac:dyDescent="0.4">
      <c r="M445" s="36"/>
      <c r="N445" s="36"/>
      <c r="O445" s="36"/>
    </row>
    <row r="446" spans="13:15" x14ac:dyDescent="0.4">
      <c r="M446" s="36"/>
      <c r="N446" s="36"/>
      <c r="O446" s="36"/>
    </row>
    <row r="447" spans="13:15" x14ac:dyDescent="0.4">
      <c r="M447" s="36"/>
      <c r="N447" s="36"/>
      <c r="O447" s="36"/>
    </row>
    <row r="448" spans="13:15" x14ac:dyDescent="0.4">
      <c r="M448" s="36"/>
      <c r="N448" s="36"/>
      <c r="O448" s="36"/>
    </row>
    <row r="449" spans="13:15" x14ac:dyDescent="0.4">
      <c r="M449" s="36"/>
      <c r="N449" s="36"/>
      <c r="O449" s="36"/>
    </row>
    <row r="450" spans="13:15" x14ac:dyDescent="0.4">
      <c r="M450" s="36"/>
      <c r="N450" s="36"/>
      <c r="O450" s="36"/>
    </row>
    <row r="451" spans="13:15" x14ac:dyDescent="0.4">
      <c r="M451" s="36"/>
      <c r="N451" s="36"/>
      <c r="O451" s="36"/>
    </row>
    <row r="452" spans="13:15" x14ac:dyDescent="0.4">
      <c r="M452" s="36"/>
      <c r="N452" s="36"/>
      <c r="O452" s="36"/>
    </row>
    <row r="453" spans="13:15" x14ac:dyDescent="0.4">
      <c r="M453" s="36"/>
      <c r="N453" s="36"/>
      <c r="O453" s="36"/>
    </row>
    <row r="454" spans="13:15" x14ac:dyDescent="0.4">
      <c r="M454" s="36"/>
      <c r="N454" s="36"/>
      <c r="O454" s="36"/>
    </row>
    <row r="455" spans="13:15" x14ac:dyDescent="0.4">
      <c r="M455" s="36"/>
      <c r="N455" s="36"/>
      <c r="O455" s="36"/>
    </row>
    <row r="456" spans="13:15" x14ac:dyDescent="0.4">
      <c r="M456" s="36"/>
      <c r="N456" s="36"/>
      <c r="O456" s="36"/>
    </row>
    <row r="457" spans="13:15" x14ac:dyDescent="0.4">
      <c r="M457" s="36"/>
      <c r="N457" s="36"/>
      <c r="O457" s="36"/>
    </row>
    <row r="458" spans="13:15" x14ac:dyDescent="0.4">
      <c r="M458" s="36"/>
      <c r="N458" s="36"/>
      <c r="O458" s="36"/>
    </row>
    <row r="459" spans="13:15" x14ac:dyDescent="0.4">
      <c r="M459" s="36"/>
      <c r="N459" s="36"/>
      <c r="O459" s="36"/>
    </row>
    <row r="460" spans="13:15" x14ac:dyDescent="0.4">
      <c r="M460" s="36"/>
      <c r="N460" s="36"/>
      <c r="O460" s="36"/>
    </row>
    <row r="461" spans="13:15" x14ac:dyDescent="0.4">
      <c r="M461" s="36"/>
      <c r="N461" s="36"/>
      <c r="O461" s="36"/>
    </row>
    <row r="462" spans="13:15" x14ac:dyDescent="0.4">
      <c r="M462" s="36"/>
      <c r="N462" s="36"/>
      <c r="O462" s="36"/>
    </row>
    <row r="463" spans="13:15" x14ac:dyDescent="0.4">
      <c r="M463" s="36"/>
      <c r="N463" s="36"/>
      <c r="O463" s="36"/>
    </row>
    <row r="464" spans="13:15" x14ac:dyDescent="0.4">
      <c r="M464" s="36"/>
      <c r="N464" s="36"/>
      <c r="O464" s="36"/>
    </row>
    <row r="465" spans="13:15" x14ac:dyDescent="0.4">
      <c r="M465" s="36"/>
      <c r="N465" s="36"/>
      <c r="O465" s="36"/>
    </row>
    <row r="466" spans="13:15" x14ac:dyDescent="0.4">
      <c r="M466" s="36"/>
      <c r="N466" s="36"/>
      <c r="O466" s="36"/>
    </row>
    <row r="467" spans="13:15" x14ac:dyDescent="0.4">
      <c r="M467" s="36"/>
      <c r="N467" s="36"/>
      <c r="O467" s="36"/>
    </row>
    <row r="468" spans="13:15" x14ac:dyDescent="0.4">
      <c r="M468" s="36"/>
      <c r="N468" s="36"/>
      <c r="O468" s="36"/>
    </row>
    <row r="469" spans="13:15" x14ac:dyDescent="0.4">
      <c r="M469" s="36"/>
      <c r="N469" s="36"/>
      <c r="O469" s="36"/>
    </row>
    <row r="470" spans="13:15" x14ac:dyDescent="0.4">
      <c r="M470" s="36"/>
      <c r="N470" s="36"/>
      <c r="O470" s="36"/>
    </row>
    <row r="471" spans="13:15" x14ac:dyDescent="0.4">
      <c r="M471" s="36"/>
      <c r="N471" s="36"/>
      <c r="O471" s="36"/>
    </row>
    <row r="472" spans="13:15" x14ac:dyDescent="0.4">
      <c r="M472" s="36"/>
      <c r="N472" s="36"/>
      <c r="O472" s="36"/>
    </row>
    <row r="473" spans="13:15" x14ac:dyDescent="0.4">
      <c r="M473" s="36"/>
      <c r="N473" s="36"/>
      <c r="O473" s="36"/>
    </row>
    <row r="474" spans="13:15" x14ac:dyDescent="0.4">
      <c r="M474" s="36"/>
      <c r="N474" s="36"/>
      <c r="O474" s="36"/>
    </row>
    <row r="475" spans="13:15" x14ac:dyDescent="0.4">
      <c r="M475" s="36"/>
      <c r="N475" s="36"/>
      <c r="O475" s="36"/>
    </row>
    <row r="476" spans="13:15" x14ac:dyDescent="0.4">
      <c r="M476" s="36"/>
      <c r="N476" s="36"/>
      <c r="O476" s="36"/>
    </row>
    <row r="477" spans="13:15" x14ac:dyDescent="0.4">
      <c r="M477" s="36"/>
      <c r="N477" s="36"/>
      <c r="O477" s="36"/>
    </row>
    <row r="478" spans="13:15" x14ac:dyDescent="0.4">
      <c r="M478" s="36"/>
      <c r="N478" s="36"/>
      <c r="O478" s="36"/>
    </row>
    <row r="479" spans="13:15" x14ac:dyDescent="0.4">
      <c r="M479" s="36"/>
      <c r="N479" s="36"/>
      <c r="O479" s="36"/>
    </row>
    <row r="480" spans="13:15" x14ac:dyDescent="0.4">
      <c r="M480" s="36"/>
      <c r="N480" s="36"/>
      <c r="O480" s="36"/>
    </row>
    <row r="481" spans="13:15" x14ac:dyDescent="0.4">
      <c r="M481" s="36"/>
      <c r="N481" s="36"/>
      <c r="O481" s="36"/>
    </row>
    <row r="482" spans="13:15" x14ac:dyDescent="0.4">
      <c r="M482" s="36"/>
      <c r="N482" s="36"/>
      <c r="O482" s="36"/>
    </row>
    <row r="483" spans="13:15" x14ac:dyDescent="0.4">
      <c r="M483" s="36"/>
      <c r="N483" s="36"/>
      <c r="O483" s="36"/>
    </row>
    <row r="484" spans="13:15" x14ac:dyDescent="0.4">
      <c r="M484" s="36"/>
      <c r="N484" s="36"/>
      <c r="O484" s="36"/>
    </row>
    <row r="485" spans="13:15" x14ac:dyDescent="0.4">
      <c r="M485" s="36"/>
      <c r="N485" s="36"/>
      <c r="O485" s="36"/>
    </row>
    <row r="486" spans="13:15" x14ac:dyDescent="0.4">
      <c r="M486" s="36"/>
      <c r="N486" s="36"/>
      <c r="O486" s="36"/>
    </row>
    <row r="487" spans="13:15" x14ac:dyDescent="0.4">
      <c r="M487" s="36"/>
      <c r="N487" s="36"/>
      <c r="O487" s="36"/>
    </row>
    <row r="488" spans="13:15" x14ac:dyDescent="0.4">
      <c r="M488" s="36"/>
      <c r="N488" s="36"/>
      <c r="O488" s="36"/>
    </row>
    <row r="489" spans="13:15" x14ac:dyDescent="0.4">
      <c r="M489" s="36"/>
      <c r="N489" s="36"/>
      <c r="O489" s="36"/>
    </row>
    <row r="490" spans="13:15" x14ac:dyDescent="0.4">
      <c r="M490" s="36"/>
      <c r="N490" s="36"/>
      <c r="O490" s="36"/>
    </row>
    <row r="491" spans="13:15" x14ac:dyDescent="0.4">
      <c r="M491" s="36"/>
      <c r="N491" s="36"/>
      <c r="O491" s="36"/>
    </row>
    <row r="492" spans="13:15" x14ac:dyDescent="0.4">
      <c r="M492" s="36"/>
      <c r="N492" s="36"/>
      <c r="O492" s="36"/>
    </row>
    <row r="493" spans="13:15" x14ac:dyDescent="0.4">
      <c r="M493" s="36"/>
      <c r="N493" s="36"/>
      <c r="O493" s="36"/>
    </row>
    <row r="494" spans="13:15" x14ac:dyDescent="0.4">
      <c r="M494" s="36"/>
      <c r="N494" s="36"/>
      <c r="O494" s="36"/>
    </row>
    <row r="495" spans="13:15" x14ac:dyDescent="0.4">
      <c r="M495" s="36"/>
      <c r="N495" s="36"/>
      <c r="O495" s="36"/>
    </row>
    <row r="496" spans="13:15" x14ac:dyDescent="0.4">
      <c r="M496" s="36"/>
      <c r="N496" s="36"/>
      <c r="O496" s="36"/>
    </row>
    <row r="497" spans="13:15" x14ac:dyDescent="0.4">
      <c r="M497" s="36"/>
      <c r="N497" s="36"/>
      <c r="O497" s="36"/>
    </row>
    <row r="498" spans="13:15" x14ac:dyDescent="0.4">
      <c r="M498" s="36"/>
      <c r="N498" s="36"/>
      <c r="O498" s="36"/>
    </row>
    <row r="499" spans="13:15" x14ac:dyDescent="0.4">
      <c r="M499" s="36"/>
      <c r="N499" s="36"/>
      <c r="O499" s="36"/>
    </row>
    <row r="500" spans="13:15" x14ac:dyDescent="0.4">
      <c r="M500" s="36"/>
      <c r="N500" s="36"/>
      <c r="O500" s="36"/>
    </row>
    <row r="501" spans="13:15" x14ac:dyDescent="0.4">
      <c r="M501" s="36"/>
      <c r="N501" s="36"/>
      <c r="O501" s="36"/>
    </row>
    <row r="502" spans="13:15" x14ac:dyDescent="0.4">
      <c r="M502" s="36"/>
      <c r="N502" s="36"/>
      <c r="O502" s="36"/>
    </row>
    <row r="503" spans="13:15" x14ac:dyDescent="0.4">
      <c r="M503" s="36"/>
      <c r="N503" s="36"/>
      <c r="O503" s="36"/>
    </row>
    <row r="504" spans="13:15" x14ac:dyDescent="0.4">
      <c r="M504" s="36"/>
      <c r="N504" s="36"/>
      <c r="O504" s="36"/>
    </row>
    <row r="505" spans="13:15" x14ac:dyDescent="0.4">
      <c r="M505" s="36"/>
      <c r="N505" s="36"/>
      <c r="O505" s="36"/>
    </row>
    <row r="506" spans="13:15" x14ac:dyDescent="0.4">
      <c r="M506" s="36"/>
      <c r="N506" s="36"/>
      <c r="O506" s="36"/>
    </row>
    <row r="507" spans="13:15" x14ac:dyDescent="0.4">
      <c r="M507" s="36"/>
      <c r="N507" s="36"/>
      <c r="O507" s="36"/>
    </row>
    <row r="508" spans="13:15" x14ac:dyDescent="0.4">
      <c r="M508" s="36"/>
      <c r="N508" s="36"/>
      <c r="O508" s="36"/>
    </row>
    <row r="509" spans="13:15" x14ac:dyDescent="0.4">
      <c r="M509" s="36"/>
      <c r="N509" s="36"/>
      <c r="O509" s="36"/>
    </row>
    <row r="510" spans="13:15" x14ac:dyDescent="0.4">
      <c r="M510" s="36"/>
      <c r="N510" s="36"/>
      <c r="O510" s="36"/>
    </row>
    <row r="511" spans="13:15" x14ac:dyDescent="0.4">
      <c r="M511" s="36"/>
      <c r="N511" s="36"/>
      <c r="O511" s="36"/>
    </row>
    <row r="512" spans="13:15" x14ac:dyDescent="0.4">
      <c r="M512" s="36"/>
      <c r="N512" s="36"/>
      <c r="O512" s="36"/>
    </row>
    <row r="513" spans="13:15" x14ac:dyDescent="0.4">
      <c r="M513" s="36"/>
      <c r="N513" s="36"/>
      <c r="O513" s="36"/>
    </row>
    <row r="514" spans="13:15" x14ac:dyDescent="0.4">
      <c r="M514" s="36"/>
      <c r="N514" s="36"/>
      <c r="O514" s="36"/>
    </row>
    <row r="515" spans="13:15" x14ac:dyDescent="0.4">
      <c r="M515" s="36"/>
      <c r="N515" s="36"/>
      <c r="O515" s="36"/>
    </row>
    <row r="516" spans="13:15" x14ac:dyDescent="0.4">
      <c r="M516" s="36"/>
      <c r="N516" s="36"/>
      <c r="O516" s="36"/>
    </row>
    <row r="517" spans="13:15" x14ac:dyDescent="0.4">
      <c r="M517" s="36"/>
      <c r="N517" s="36"/>
      <c r="O517" s="36"/>
    </row>
    <row r="518" spans="13:15" x14ac:dyDescent="0.4">
      <c r="M518" s="36"/>
      <c r="N518" s="36"/>
      <c r="O518" s="36"/>
    </row>
    <row r="519" spans="13:15" x14ac:dyDescent="0.4">
      <c r="M519" s="36"/>
      <c r="N519" s="36"/>
      <c r="O519" s="36"/>
    </row>
    <row r="520" spans="13:15" x14ac:dyDescent="0.4">
      <c r="M520" s="36"/>
      <c r="N520" s="36"/>
      <c r="O520" s="36"/>
    </row>
    <row r="521" spans="13:15" x14ac:dyDescent="0.4">
      <c r="M521" s="36"/>
      <c r="N521" s="36"/>
      <c r="O521" s="36"/>
    </row>
    <row r="522" spans="13:15" x14ac:dyDescent="0.4">
      <c r="M522" s="36"/>
      <c r="N522" s="36"/>
      <c r="O522" s="36"/>
    </row>
    <row r="523" spans="13:15" x14ac:dyDescent="0.4">
      <c r="M523" s="36"/>
      <c r="N523" s="36"/>
      <c r="O523" s="36"/>
    </row>
    <row r="524" spans="13:15" x14ac:dyDescent="0.4">
      <c r="M524" s="36"/>
      <c r="N524" s="36"/>
      <c r="O524" s="36"/>
    </row>
    <row r="525" spans="13:15" x14ac:dyDescent="0.4">
      <c r="M525" s="36"/>
      <c r="N525" s="36"/>
      <c r="O525" s="36"/>
    </row>
    <row r="526" spans="13:15" x14ac:dyDescent="0.4">
      <c r="M526" s="36"/>
      <c r="N526" s="36"/>
      <c r="O526" s="36"/>
    </row>
    <row r="527" spans="13:15" x14ac:dyDescent="0.4">
      <c r="M527" s="36"/>
      <c r="N527" s="36"/>
      <c r="O527" s="36"/>
    </row>
    <row r="528" spans="13:15" x14ac:dyDescent="0.4">
      <c r="M528" s="36"/>
      <c r="N528" s="36"/>
      <c r="O528" s="36"/>
    </row>
    <row r="529" spans="13:15" x14ac:dyDescent="0.4">
      <c r="M529" s="36"/>
      <c r="N529" s="36"/>
      <c r="O529" s="36"/>
    </row>
    <row r="530" spans="13:15" x14ac:dyDescent="0.4">
      <c r="M530" s="36"/>
      <c r="N530" s="36"/>
      <c r="O530" s="36"/>
    </row>
    <row r="531" spans="13:15" x14ac:dyDescent="0.4">
      <c r="M531" s="36"/>
      <c r="N531" s="36"/>
      <c r="O531" s="36"/>
    </row>
    <row r="532" spans="13:15" x14ac:dyDescent="0.4">
      <c r="M532" s="36"/>
      <c r="N532" s="36"/>
      <c r="O532" s="36"/>
    </row>
    <row r="533" spans="13:15" x14ac:dyDescent="0.4">
      <c r="M533" s="36"/>
      <c r="N533" s="36"/>
      <c r="O533" s="36"/>
    </row>
    <row r="534" spans="13:15" x14ac:dyDescent="0.4">
      <c r="M534" s="36"/>
      <c r="N534" s="36"/>
      <c r="O534" s="36"/>
    </row>
    <row r="535" spans="13:15" x14ac:dyDescent="0.4">
      <c r="M535" s="36"/>
      <c r="N535" s="36"/>
      <c r="O535" s="36"/>
    </row>
    <row r="536" spans="13:15" x14ac:dyDescent="0.4">
      <c r="M536" s="36"/>
      <c r="N536" s="36"/>
      <c r="O536" s="36"/>
    </row>
    <row r="537" spans="13:15" x14ac:dyDescent="0.4">
      <c r="M537" s="36"/>
      <c r="N537" s="36"/>
      <c r="O537" s="36"/>
    </row>
    <row r="538" spans="13:15" x14ac:dyDescent="0.4">
      <c r="M538" s="36"/>
      <c r="N538" s="36"/>
      <c r="O538" s="36"/>
    </row>
    <row r="539" spans="13:15" x14ac:dyDescent="0.4">
      <c r="M539" s="36"/>
      <c r="N539" s="36"/>
      <c r="O539" s="36"/>
    </row>
    <row r="540" spans="13:15" x14ac:dyDescent="0.4">
      <c r="M540" s="36"/>
      <c r="N540" s="36"/>
      <c r="O540" s="36"/>
    </row>
    <row r="541" spans="13:15" x14ac:dyDescent="0.4">
      <c r="M541" s="36"/>
      <c r="N541" s="36"/>
      <c r="O541" s="36"/>
    </row>
    <row r="542" spans="13:15" x14ac:dyDescent="0.4">
      <c r="M542" s="36"/>
      <c r="N542" s="36"/>
      <c r="O542" s="36"/>
    </row>
    <row r="543" spans="13:15" x14ac:dyDescent="0.4">
      <c r="M543" s="36"/>
      <c r="N543" s="36"/>
      <c r="O543" s="36"/>
    </row>
    <row r="544" spans="13:15" x14ac:dyDescent="0.4">
      <c r="M544" s="36"/>
      <c r="N544" s="36"/>
      <c r="O544" s="36"/>
    </row>
    <row r="545" spans="13:15" x14ac:dyDescent="0.4">
      <c r="M545" s="36"/>
      <c r="N545" s="36"/>
      <c r="O545" s="36"/>
    </row>
    <row r="546" spans="13:15" x14ac:dyDescent="0.4">
      <c r="M546" s="36"/>
      <c r="N546" s="36"/>
      <c r="O546" s="36"/>
    </row>
    <row r="547" spans="13:15" x14ac:dyDescent="0.4">
      <c r="M547" s="36"/>
      <c r="N547" s="36"/>
      <c r="O547" s="36"/>
    </row>
    <row r="548" spans="13:15" x14ac:dyDescent="0.4">
      <c r="M548" s="36"/>
      <c r="N548" s="36"/>
      <c r="O548" s="36"/>
    </row>
    <row r="549" spans="13:15" x14ac:dyDescent="0.4">
      <c r="M549" s="36"/>
      <c r="N549" s="36"/>
      <c r="O549" s="36"/>
    </row>
    <row r="550" spans="13:15" x14ac:dyDescent="0.4">
      <c r="M550" s="36"/>
      <c r="N550" s="36"/>
      <c r="O550" s="36"/>
    </row>
    <row r="551" spans="13:15" x14ac:dyDescent="0.4">
      <c r="M551" s="36"/>
      <c r="N551" s="36"/>
      <c r="O551" s="36"/>
    </row>
    <row r="552" spans="13:15" x14ac:dyDescent="0.4">
      <c r="M552" s="36"/>
      <c r="N552" s="36"/>
      <c r="O552" s="36"/>
    </row>
    <row r="553" spans="13:15" x14ac:dyDescent="0.4">
      <c r="M553" s="36"/>
      <c r="N553" s="36"/>
      <c r="O553" s="36"/>
    </row>
    <row r="554" spans="13:15" x14ac:dyDescent="0.4">
      <c r="M554" s="36"/>
      <c r="N554" s="36"/>
      <c r="O554" s="36"/>
    </row>
    <row r="555" spans="13:15" x14ac:dyDescent="0.4">
      <c r="M555" s="36"/>
      <c r="N555" s="36"/>
      <c r="O555" s="36"/>
    </row>
    <row r="556" spans="13:15" x14ac:dyDescent="0.4">
      <c r="M556" s="36"/>
      <c r="N556" s="36"/>
      <c r="O556" s="36"/>
    </row>
    <row r="557" spans="13:15" x14ac:dyDescent="0.4">
      <c r="M557" s="36"/>
      <c r="N557" s="36"/>
      <c r="O557" s="36"/>
    </row>
    <row r="558" spans="13:15" x14ac:dyDescent="0.4">
      <c r="M558" s="36"/>
      <c r="N558" s="36"/>
      <c r="O558" s="36"/>
    </row>
    <row r="559" spans="13:15" x14ac:dyDescent="0.4">
      <c r="M559" s="36"/>
      <c r="N559" s="36"/>
      <c r="O559" s="36"/>
    </row>
    <row r="560" spans="13:15" x14ac:dyDescent="0.4">
      <c r="M560" s="36"/>
      <c r="N560" s="36"/>
      <c r="O560" s="36"/>
    </row>
    <row r="561" spans="13:15" x14ac:dyDescent="0.4">
      <c r="M561" s="36"/>
      <c r="N561" s="36"/>
      <c r="O561" s="36"/>
    </row>
    <row r="562" spans="13:15" x14ac:dyDescent="0.4">
      <c r="M562" s="36"/>
      <c r="N562" s="36"/>
      <c r="O562" s="36"/>
    </row>
    <row r="563" spans="13:15" x14ac:dyDescent="0.4">
      <c r="M563" s="36"/>
      <c r="N563" s="36"/>
      <c r="O563" s="36"/>
    </row>
    <row r="564" spans="13:15" x14ac:dyDescent="0.4">
      <c r="M564" s="36"/>
      <c r="N564" s="36"/>
      <c r="O564" s="36"/>
    </row>
    <row r="565" spans="13:15" x14ac:dyDescent="0.4">
      <c r="M565" s="36"/>
      <c r="N565" s="36"/>
      <c r="O565" s="36"/>
    </row>
    <row r="566" spans="13:15" x14ac:dyDescent="0.4">
      <c r="M566" s="36"/>
      <c r="N566" s="36"/>
      <c r="O566" s="36"/>
    </row>
    <row r="567" spans="13:15" x14ac:dyDescent="0.4">
      <c r="M567" s="36"/>
      <c r="N567" s="36"/>
      <c r="O567" s="36"/>
    </row>
    <row r="568" spans="13:15" x14ac:dyDescent="0.4">
      <c r="M568" s="36"/>
      <c r="N568" s="36"/>
      <c r="O568" s="36"/>
    </row>
    <row r="569" spans="13:15" x14ac:dyDescent="0.4">
      <c r="M569" s="36"/>
      <c r="N569" s="36"/>
      <c r="O569" s="36"/>
    </row>
    <row r="570" spans="13:15" x14ac:dyDescent="0.4">
      <c r="M570" s="36"/>
      <c r="N570" s="36"/>
      <c r="O570" s="36"/>
    </row>
    <row r="571" spans="13:15" x14ac:dyDescent="0.4">
      <c r="M571" s="36"/>
      <c r="N571" s="36"/>
      <c r="O571" s="36"/>
    </row>
    <row r="572" spans="13:15" x14ac:dyDescent="0.4">
      <c r="M572" s="36"/>
      <c r="N572" s="36"/>
      <c r="O572" s="36"/>
    </row>
    <row r="573" spans="13:15" x14ac:dyDescent="0.4">
      <c r="M573" s="36"/>
      <c r="N573" s="36"/>
      <c r="O573" s="36"/>
    </row>
    <row r="574" spans="13:15" x14ac:dyDescent="0.4">
      <c r="M574" s="36"/>
      <c r="N574" s="36"/>
      <c r="O574" s="36"/>
    </row>
    <row r="575" spans="13:15" x14ac:dyDescent="0.4">
      <c r="M575" s="36"/>
      <c r="N575" s="36"/>
      <c r="O575" s="36"/>
    </row>
    <row r="576" spans="13:15" x14ac:dyDescent="0.4">
      <c r="M576" s="36"/>
      <c r="N576" s="36"/>
      <c r="O576" s="36"/>
    </row>
    <row r="577" spans="13:15" x14ac:dyDescent="0.4">
      <c r="M577" s="36"/>
      <c r="N577" s="36"/>
      <c r="O577" s="36"/>
    </row>
    <row r="578" spans="13:15" x14ac:dyDescent="0.4">
      <c r="M578" s="36"/>
      <c r="N578" s="36"/>
      <c r="O578" s="36"/>
    </row>
    <row r="579" spans="13:15" x14ac:dyDescent="0.4">
      <c r="M579" s="36"/>
      <c r="N579" s="36"/>
      <c r="O579" s="36"/>
    </row>
    <row r="580" spans="13:15" x14ac:dyDescent="0.4">
      <c r="M580" s="36"/>
      <c r="N580" s="36"/>
      <c r="O580" s="36"/>
    </row>
    <row r="581" spans="13:15" x14ac:dyDescent="0.4">
      <c r="M581" s="36"/>
      <c r="N581" s="36"/>
      <c r="O581" s="36"/>
    </row>
    <row r="582" spans="13:15" x14ac:dyDescent="0.4">
      <c r="M582" s="36"/>
      <c r="N582" s="36"/>
      <c r="O582" s="36"/>
    </row>
    <row r="583" spans="13:15" x14ac:dyDescent="0.4">
      <c r="M583" s="36"/>
      <c r="N583" s="36"/>
      <c r="O583" s="36"/>
    </row>
    <row r="584" spans="13:15" x14ac:dyDescent="0.4">
      <c r="M584" s="36"/>
      <c r="N584" s="36"/>
      <c r="O584" s="36"/>
    </row>
    <row r="585" spans="13:15" x14ac:dyDescent="0.4">
      <c r="M585" s="36"/>
      <c r="N585" s="36"/>
      <c r="O585" s="36"/>
    </row>
    <row r="586" spans="13:15" x14ac:dyDescent="0.4">
      <c r="M586" s="36"/>
      <c r="N586" s="36"/>
      <c r="O586" s="36"/>
    </row>
    <row r="587" spans="13:15" x14ac:dyDescent="0.4">
      <c r="M587" s="36"/>
      <c r="N587" s="36"/>
      <c r="O587" s="36"/>
    </row>
    <row r="588" spans="13:15" x14ac:dyDescent="0.4">
      <c r="M588" s="36"/>
      <c r="N588" s="36"/>
      <c r="O588" s="36"/>
    </row>
    <row r="589" spans="13:15" x14ac:dyDescent="0.4">
      <c r="M589" s="36"/>
      <c r="N589" s="36"/>
      <c r="O589" s="36"/>
    </row>
    <row r="590" spans="13:15" x14ac:dyDescent="0.4">
      <c r="M590" s="36"/>
      <c r="N590" s="36"/>
      <c r="O590" s="36"/>
    </row>
    <row r="591" spans="13:15" x14ac:dyDescent="0.4">
      <c r="M591" s="36"/>
      <c r="N591" s="36"/>
      <c r="O591" s="36"/>
    </row>
    <row r="592" spans="13:15" x14ac:dyDescent="0.4">
      <c r="M592" s="36"/>
      <c r="N592" s="36"/>
      <c r="O592" s="36"/>
    </row>
    <row r="593" spans="13:15" x14ac:dyDescent="0.4">
      <c r="M593" s="36"/>
      <c r="N593" s="36"/>
      <c r="O593" s="36"/>
    </row>
    <row r="594" spans="13:15" x14ac:dyDescent="0.4">
      <c r="M594" s="36"/>
      <c r="N594" s="36"/>
      <c r="O594" s="36"/>
    </row>
    <row r="595" spans="13:15" x14ac:dyDescent="0.4">
      <c r="M595" s="36"/>
      <c r="N595" s="36"/>
      <c r="O595" s="36"/>
    </row>
    <row r="596" spans="13:15" x14ac:dyDescent="0.4">
      <c r="M596" s="36"/>
      <c r="N596" s="36"/>
      <c r="O596" s="36"/>
    </row>
    <row r="597" spans="13:15" x14ac:dyDescent="0.4">
      <c r="M597" s="36"/>
      <c r="N597" s="36"/>
      <c r="O597" s="36"/>
    </row>
    <row r="598" spans="13:15" x14ac:dyDescent="0.4">
      <c r="M598" s="36"/>
      <c r="N598" s="36"/>
      <c r="O598" s="36"/>
    </row>
    <row r="599" spans="13:15" x14ac:dyDescent="0.4">
      <c r="M599" s="36"/>
      <c r="N599" s="36"/>
      <c r="O599" s="36"/>
    </row>
    <row r="600" spans="13:15" x14ac:dyDescent="0.4">
      <c r="M600" s="36"/>
      <c r="N600" s="36"/>
      <c r="O600" s="36"/>
    </row>
    <row r="601" spans="13:15" x14ac:dyDescent="0.4">
      <c r="M601" s="36"/>
      <c r="N601" s="36"/>
      <c r="O601" s="36"/>
    </row>
    <row r="602" spans="13:15" x14ac:dyDescent="0.4">
      <c r="M602" s="36"/>
      <c r="N602" s="36"/>
      <c r="O602" s="36"/>
    </row>
    <row r="603" spans="13:15" x14ac:dyDescent="0.4">
      <c r="M603" s="36"/>
      <c r="N603" s="36"/>
      <c r="O603" s="36"/>
    </row>
    <row r="604" spans="13:15" x14ac:dyDescent="0.4">
      <c r="M604" s="36"/>
      <c r="N604" s="36"/>
      <c r="O604" s="36"/>
    </row>
    <row r="605" spans="13:15" x14ac:dyDescent="0.4">
      <c r="M605" s="36"/>
      <c r="N605" s="36"/>
      <c r="O605" s="36"/>
    </row>
    <row r="606" spans="13:15" x14ac:dyDescent="0.4">
      <c r="M606" s="36"/>
      <c r="N606" s="36"/>
      <c r="O606" s="36"/>
    </row>
    <row r="607" spans="13:15" x14ac:dyDescent="0.4">
      <c r="M607" s="36"/>
      <c r="N607" s="36"/>
      <c r="O607" s="36"/>
    </row>
    <row r="608" spans="13:15" x14ac:dyDescent="0.4">
      <c r="M608" s="36"/>
      <c r="N608" s="36"/>
      <c r="O608" s="36"/>
    </row>
    <row r="609" spans="13:15" x14ac:dyDescent="0.4">
      <c r="M609" s="36"/>
      <c r="N609" s="36"/>
      <c r="O609" s="36"/>
    </row>
    <row r="610" spans="13:15" x14ac:dyDescent="0.4">
      <c r="M610" s="36"/>
      <c r="N610" s="36"/>
      <c r="O610" s="36"/>
    </row>
    <row r="611" spans="13:15" x14ac:dyDescent="0.4">
      <c r="M611" s="36"/>
      <c r="N611" s="36"/>
      <c r="O611" s="36"/>
    </row>
    <row r="612" spans="13:15" x14ac:dyDescent="0.4">
      <c r="M612" s="36"/>
      <c r="N612" s="36"/>
      <c r="O612" s="36"/>
    </row>
    <row r="613" spans="13:15" x14ac:dyDescent="0.4">
      <c r="M613" s="36"/>
      <c r="N613" s="36"/>
      <c r="O613" s="36"/>
    </row>
    <row r="614" spans="13:15" x14ac:dyDescent="0.4">
      <c r="M614" s="36"/>
      <c r="N614" s="36"/>
      <c r="O614" s="36"/>
    </row>
    <row r="615" spans="13:15" x14ac:dyDescent="0.4">
      <c r="M615" s="36"/>
      <c r="N615" s="36"/>
      <c r="O615" s="36"/>
    </row>
    <row r="616" spans="13:15" x14ac:dyDescent="0.4">
      <c r="M616" s="36"/>
      <c r="N616" s="36"/>
      <c r="O616" s="36"/>
    </row>
    <row r="617" spans="13:15" x14ac:dyDescent="0.4">
      <c r="M617" s="36"/>
      <c r="N617" s="36"/>
      <c r="O617" s="36"/>
    </row>
    <row r="618" spans="13:15" x14ac:dyDescent="0.4">
      <c r="M618" s="36"/>
      <c r="N618" s="36"/>
      <c r="O618" s="36"/>
    </row>
    <row r="619" spans="13:15" x14ac:dyDescent="0.4">
      <c r="M619" s="36"/>
      <c r="N619" s="36"/>
      <c r="O619" s="36"/>
    </row>
    <row r="620" spans="13:15" x14ac:dyDescent="0.4">
      <c r="M620" s="36"/>
      <c r="N620" s="36"/>
      <c r="O620" s="36"/>
    </row>
    <row r="621" spans="13:15" x14ac:dyDescent="0.4">
      <c r="M621" s="36"/>
      <c r="N621" s="36"/>
      <c r="O621" s="36"/>
    </row>
    <row r="622" spans="13:15" x14ac:dyDescent="0.4">
      <c r="M622" s="36"/>
      <c r="N622" s="36"/>
      <c r="O622" s="36"/>
    </row>
    <row r="623" spans="13:15" x14ac:dyDescent="0.4">
      <c r="M623" s="36"/>
      <c r="N623" s="36"/>
      <c r="O623" s="36"/>
    </row>
    <row r="624" spans="13:15" x14ac:dyDescent="0.4">
      <c r="M624" s="36"/>
      <c r="N624" s="36"/>
      <c r="O624" s="36"/>
    </row>
    <row r="625" spans="13:15" x14ac:dyDescent="0.4">
      <c r="M625" s="36"/>
      <c r="N625" s="36"/>
      <c r="O625" s="36"/>
    </row>
    <row r="626" spans="13:15" x14ac:dyDescent="0.4">
      <c r="M626" s="36"/>
      <c r="N626" s="36"/>
      <c r="O626" s="36"/>
    </row>
    <row r="627" spans="13:15" x14ac:dyDescent="0.4">
      <c r="M627" s="36"/>
      <c r="N627" s="36"/>
      <c r="O627" s="36"/>
    </row>
    <row r="628" spans="13:15" x14ac:dyDescent="0.4">
      <c r="M628" s="36"/>
      <c r="N628" s="36"/>
      <c r="O628" s="36"/>
    </row>
    <row r="629" spans="13:15" x14ac:dyDescent="0.4">
      <c r="M629" s="36"/>
      <c r="N629" s="36"/>
      <c r="O629" s="36"/>
    </row>
    <row r="630" spans="13:15" x14ac:dyDescent="0.4">
      <c r="M630" s="36"/>
      <c r="N630" s="36"/>
      <c r="O630" s="36"/>
    </row>
    <row r="631" spans="13:15" x14ac:dyDescent="0.4">
      <c r="M631" s="36"/>
      <c r="N631" s="36"/>
      <c r="O631" s="36"/>
    </row>
    <row r="632" spans="13:15" x14ac:dyDescent="0.4">
      <c r="M632" s="36"/>
      <c r="N632" s="36"/>
      <c r="O632" s="36"/>
    </row>
    <row r="633" spans="13:15" x14ac:dyDescent="0.4">
      <c r="M633" s="36"/>
      <c r="N633" s="36"/>
      <c r="O633" s="36"/>
    </row>
    <row r="634" spans="13:15" x14ac:dyDescent="0.4">
      <c r="M634" s="36"/>
      <c r="N634" s="36"/>
      <c r="O634" s="36"/>
    </row>
    <row r="635" spans="13:15" x14ac:dyDescent="0.4">
      <c r="M635" s="36"/>
      <c r="N635" s="36"/>
      <c r="O635" s="36"/>
    </row>
    <row r="636" spans="13:15" x14ac:dyDescent="0.4">
      <c r="M636" s="36"/>
      <c r="N636" s="36"/>
      <c r="O636" s="36"/>
    </row>
    <row r="637" spans="13:15" x14ac:dyDescent="0.4">
      <c r="M637" s="36"/>
      <c r="N637" s="36"/>
      <c r="O637" s="36"/>
    </row>
    <row r="638" spans="13:15" x14ac:dyDescent="0.4">
      <c r="M638" s="36"/>
      <c r="N638" s="36"/>
      <c r="O638" s="36"/>
    </row>
    <row r="639" spans="13:15" x14ac:dyDescent="0.4">
      <c r="M639" s="36"/>
      <c r="N639" s="36"/>
      <c r="O639" s="36"/>
    </row>
    <row r="640" spans="13:15" x14ac:dyDescent="0.4">
      <c r="M640" s="36"/>
      <c r="N640" s="36"/>
      <c r="O640" s="36"/>
    </row>
    <row r="641" spans="13:15" x14ac:dyDescent="0.4">
      <c r="M641" s="36"/>
      <c r="N641" s="36"/>
      <c r="O641" s="36"/>
    </row>
    <row r="642" spans="13:15" x14ac:dyDescent="0.4">
      <c r="M642" s="36"/>
      <c r="N642" s="36"/>
      <c r="O642" s="36"/>
    </row>
    <row r="643" spans="13:15" x14ac:dyDescent="0.4">
      <c r="M643" s="36"/>
      <c r="N643" s="36"/>
      <c r="O643" s="36"/>
    </row>
    <row r="644" spans="13:15" x14ac:dyDescent="0.4">
      <c r="M644" s="36"/>
      <c r="N644" s="36"/>
      <c r="O644" s="36"/>
    </row>
    <row r="645" spans="13:15" x14ac:dyDescent="0.4">
      <c r="M645" s="36"/>
      <c r="N645" s="36"/>
      <c r="O645" s="36"/>
    </row>
    <row r="646" spans="13:15" x14ac:dyDescent="0.4">
      <c r="M646" s="36"/>
      <c r="N646" s="36"/>
      <c r="O646" s="36"/>
    </row>
    <row r="647" spans="13:15" x14ac:dyDescent="0.4">
      <c r="M647" s="36"/>
      <c r="N647" s="36"/>
      <c r="O647" s="36"/>
    </row>
    <row r="648" spans="13:15" x14ac:dyDescent="0.4">
      <c r="M648" s="36"/>
      <c r="N648" s="36"/>
      <c r="O648" s="36"/>
    </row>
    <row r="649" spans="13:15" x14ac:dyDescent="0.4">
      <c r="M649" s="36"/>
      <c r="N649" s="36"/>
      <c r="O649" s="36"/>
    </row>
    <row r="650" spans="13:15" x14ac:dyDescent="0.4">
      <c r="M650" s="36"/>
      <c r="N650" s="36"/>
      <c r="O650" s="36"/>
    </row>
    <row r="651" spans="13:15" x14ac:dyDescent="0.4">
      <c r="M651" s="36"/>
      <c r="N651" s="36"/>
      <c r="O651" s="36"/>
    </row>
    <row r="652" spans="13:15" x14ac:dyDescent="0.4">
      <c r="M652" s="36"/>
      <c r="N652" s="36"/>
      <c r="O652" s="36"/>
    </row>
    <row r="653" spans="13:15" x14ac:dyDescent="0.4">
      <c r="M653" s="36"/>
      <c r="N653" s="36"/>
      <c r="O653" s="36"/>
    </row>
    <row r="654" spans="13:15" x14ac:dyDescent="0.4">
      <c r="M654" s="36"/>
      <c r="N654" s="36"/>
      <c r="O654" s="36"/>
    </row>
    <row r="655" spans="13:15" x14ac:dyDescent="0.4">
      <c r="M655" s="36"/>
      <c r="N655" s="36"/>
      <c r="O655" s="36"/>
    </row>
    <row r="656" spans="13:15" x14ac:dyDescent="0.4">
      <c r="M656" s="36"/>
      <c r="N656" s="36"/>
      <c r="O656" s="36"/>
    </row>
    <row r="657" spans="13:15" x14ac:dyDescent="0.4">
      <c r="M657" s="36"/>
      <c r="N657" s="36"/>
      <c r="O657" s="36"/>
    </row>
    <row r="658" spans="13:15" x14ac:dyDescent="0.4">
      <c r="M658" s="36"/>
      <c r="N658" s="36"/>
      <c r="O658" s="36"/>
    </row>
    <row r="659" spans="13:15" x14ac:dyDescent="0.4">
      <c r="M659" s="36"/>
      <c r="N659" s="36"/>
      <c r="O659" s="36"/>
    </row>
    <row r="660" spans="13:15" x14ac:dyDescent="0.4">
      <c r="M660" s="36"/>
      <c r="N660" s="36"/>
      <c r="O660" s="36"/>
    </row>
    <row r="661" spans="13:15" x14ac:dyDescent="0.4">
      <c r="M661" s="36"/>
      <c r="N661" s="36"/>
      <c r="O661" s="36"/>
    </row>
    <row r="662" spans="13:15" x14ac:dyDescent="0.4">
      <c r="M662" s="36"/>
      <c r="N662" s="36"/>
      <c r="O662" s="36"/>
    </row>
    <row r="663" spans="13:15" x14ac:dyDescent="0.4">
      <c r="M663" s="36"/>
      <c r="N663" s="36"/>
      <c r="O663" s="36"/>
    </row>
    <row r="664" spans="13:15" x14ac:dyDescent="0.4">
      <c r="M664" s="36"/>
      <c r="N664" s="36"/>
      <c r="O664" s="36"/>
    </row>
    <row r="665" spans="13:15" x14ac:dyDescent="0.4">
      <c r="M665" s="36"/>
      <c r="N665" s="36"/>
      <c r="O665" s="36"/>
    </row>
    <row r="666" spans="13:15" x14ac:dyDescent="0.4">
      <c r="M666" s="36"/>
      <c r="N666" s="36"/>
      <c r="O666" s="36"/>
    </row>
    <row r="667" spans="13:15" x14ac:dyDescent="0.4">
      <c r="M667" s="36"/>
      <c r="N667" s="36"/>
      <c r="O667" s="36"/>
    </row>
    <row r="668" spans="13:15" x14ac:dyDescent="0.4">
      <c r="M668" s="36"/>
      <c r="N668" s="36"/>
      <c r="O668" s="36"/>
    </row>
    <row r="669" spans="13:15" x14ac:dyDescent="0.4">
      <c r="M669" s="36"/>
      <c r="N669" s="36"/>
      <c r="O669" s="36"/>
    </row>
    <row r="670" spans="13:15" x14ac:dyDescent="0.4">
      <c r="M670" s="36"/>
      <c r="N670" s="36"/>
      <c r="O670" s="36"/>
    </row>
    <row r="671" spans="13:15" x14ac:dyDescent="0.4">
      <c r="M671" s="36"/>
      <c r="N671" s="36"/>
      <c r="O671" s="36"/>
    </row>
    <row r="672" spans="13:15" x14ac:dyDescent="0.4">
      <c r="M672" s="36"/>
      <c r="N672" s="36"/>
      <c r="O672" s="36"/>
    </row>
    <row r="673" spans="13:15" x14ac:dyDescent="0.4">
      <c r="M673" s="36"/>
      <c r="N673" s="36"/>
      <c r="O673" s="36"/>
    </row>
    <row r="674" spans="13:15" x14ac:dyDescent="0.4">
      <c r="M674" s="36"/>
      <c r="N674" s="36"/>
      <c r="O674" s="36"/>
    </row>
    <row r="675" spans="13:15" x14ac:dyDescent="0.4">
      <c r="M675" s="36"/>
      <c r="N675" s="36"/>
      <c r="O675" s="36"/>
    </row>
    <row r="676" spans="13:15" x14ac:dyDescent="0.4">
      <c r="M676" s="36"/>
      <c r="N676" s="36"/>
      <c r="O676" s="36"/>
    </row>
    <row r="677" spans="13:15" x14ac:dyDescent="0.4">
      <c r="M677" s="36"/>
      <c r="N677" s="36"/>
      <c r="O677" s="36"/>
    </row>
    <row r="678" spans="13:15" x14ac:dyDescent="0.4">
      <c r="M678" s="36"/>
      <c r="N678" s="36"/>
      <c r="O678" s="36"/>
    </row>
    <row r="679" spans="13:15" x14ac:dyDescent="0.4">
      <c r="M679" s="36"/>
      <c r="N679" s="36"/>
      <c r="O679" s="36"/>
    </row>
    <row r="680" spans="13:15" x14ac:dyDescent="0.4">
      <c r="M680" s="36"/>
      <c r="N680" s="36"/>
      <c r="O680" s="36"/>
    </row>
    <row r="681" spans="13:15" x14ac:dyDescent="0.4">
      <c r="M681" s="36"/>
      <c r="N681" s="36"/>
      <c r="O681" s="36"/>
    </row>
    <row r="682" spans="13:15" x14ac:dyDescent="0.4">
      <c r="M682" s="36"/>
      <c r="N682" s="36"/>
      <c r="O682" s="36"/>
    </row>
    <row r="683" spans="13:15" x14ac:dyDescent="0.4">
      <c r="M683" s="36"/>
      <c r="N683" s="36"/>
      <c r="O683" s="36"/>
    </row>
    <row r="684" spans="13:15" x14ac:dyDescent="0.4">
      <c r="M684" s="36"/>
      <c r="N684" s="36"/>
      <c r="O684" s="36"/>
    </row>
    <row r="685" spans="13:15" x14ac:dyDescent="0.4">
      <c r="M685" s="36"/>
      <c r="N685" s="36"/>
      <c r="O685" s="36"/>
    </row>
    <row r="686" spans="13:15" x14ac:dyDescent="0.4">
      <c r="M686" s="36"/>
      <c r="N686" s="36"/>
      <c r="O686" s="36"/>
    </row>
    <row r="687" spans="13:15" x14ac:dyDescent="0.4">
      <c r="M687" s="36"/>
      <c r="N687" s="36"/>
      <c r="O687" s="36"/>
    </row>
    <row r="688" spans="13:15" x14ac:dyDescent="0.4">
      <c r="M688" s="36"/>
      <c r="N688" s="36"/>
      <c r="O688" s="36"/>
    </row>
    <row r="689" spans="13:15" x14ac:dyDescent="0.4">
      <c r="M689" s="36"/>
      <c r="N689" s="36"/>
      <c r="O689" s="36"/>
    </row>
    <row r="690" spans="13:15" x14ac:dyDescent="0.4">
      <c r="M690" s="36"/>
      <c r="N690" s="36"/>
      <c r="O690" s="36"/>
    </row>
    <row r="691" spans="13:15" x14ac:dyDescent="0.4">
      <c r="M691" s="36"/>
      <c r="N691" s="36"/>
      <c r="O691" s="36"/>
    </row>
    <row r="692" spans="13:15" x14ac:dyDescent="0.4">
      <c r="M692" s="36"/>
      <c r="N692" s="36"/>
      <c r="O692" s="36"/>
    </row>
    <row r="693" spans="13:15" x14ac:dyDescent="0.4">
      <c r="M693" s="36"/>
      <c r="N693" s="36"/>
      <c r="O693" s="36"/>
    </row>
    <row r="694" spans="13:15" x14ac:dyDescent="0.4">
      <c r="M694" s="36"/>
      <c r="N694" s="36"/>
      <c r="O694" s="36"/>
    </row>
    <row r="695" spans="13:15" x14ac:dyDescent="0.4">
      <c r="M695" s="36"/>
      <c r="N695" s="36"/>
      <c r="O695" s="36"/>
    </row>
    <row r="696" spans="13:15" x14ac:dyDescent="0.4">
      <c r="M696" s="36"/>
      <c r="N696" s="36"/>
      <c r="O696" s="36"/>
    </row>
    <row r="697" spans="13:15" x14ac:dyDescent="0.4">
      <c r="M697" s="36"/>
      <c r="N697" s="36"/>
      <c r="O697" s="36"/>
    </row>
    <row r="698" spans="13:15" x14ac:dyDescent="0.4">
      <c r="M698" s="36"/>
      <c r="N698" s="36"/>
      <c r="O698" s="36"/>
    </row>
    <row r="699" spans="13:15" x14ac:dyDescent="0.4">
      <c r="M699" s="36"/>
      <c r="N699" s="36"/>
      <c r="O699" s="36"/>
    </row>
    <row r="700" spans="13:15" x14ac:dyDescent="0.4">
      <c r="M700" s="36"/>
      <c r="N700" s="36"/>
      <c r="O700" s="36"/>
    </row>
    <row r="701" spans="13:15" x14ac:dyDescent="0.4">
      <c r="M701" s="36"/>
      <c r="N701" s="36"/>
      <c r="O701" s="36"/>
    </row>
    <row r="702" spans="13:15" x14ac:dyDescent="0.4">
      <c r="M702" s="36"/>
      <c r="N702" s="36"/>
      <c r="O702" s="36"/>
    </row>
    <row r="703" spans="13:15" x14ac:dyDescent="0.4">
      <c r="M703" s="36"/>
      <c r="N703" s="36"/>
      <c r="O703" s="36"/>
    </row>
    <row r="704" spans="13:15" x14ac:dyDescent="0.4">
      <c r="M704" s="36"/>
      <c r="N704" s="36"/>
      <c r="O704" s="36"/>
    </row>
    <row r="705" spans="13:15" x14ac:dyDescent="0.4">
      <c r="M705" s="36"/>
      <c r="N705" s="36"/>
      <c r="O705" s="36"/>
    </row>
    <row r="706" spans="13:15" x14ac:dyDescent="0.4">
      <c r="M706" s="36"/>
      <c r="N706" s="36"/>
      <c r="O706" s="36"/>
    </row>
    <row r="707" spans="13:15" x14ac:dyDescent="0.4">
      <c r="M707" s="36"/>
      <c r="N707" s="36"/>
      <c r="O707" s="36"/>
    </row>
    <row r="708" spans="13:15" x14ac:dyDescent="0.4">
      <c r="M708" s="36"/>
      <c r="N708" s="36"/>
      <c r="O708" s="36"/>
    </row>
    <row r="709" spans="13:15" x14ac:dyDescent="0.4">
      <c r="M709" s="36"/>
      <c r="N709" s="36"/>
      <c r="O709" s="36"/>
    </row>
    <row r="710" spans="13:15" x14ac:dyDescent="0.4">
      <c r="M710" s="36"/>
      <c r="N710" s="36"/>
      <c r="O710" s="36"/>
    </row>
    <row r="711" spans="13:15" x14ac:dyDescent="0.4">
      <c r="M711" s="36"/>
      <c r="N711" s="36"/>
      <c r="O711" s="36"/>
    </row>
    <row r="712" spans="13:15" x14ac:dyDescent="0.4">
      <c r="M712" s="36"/>
      <c r="N712" s="36"/>
      <c r="O712" s="36"/>
    </row>
    <row r="713" spans="13:15" x14ac:dyDescent="0.4">
      <c r="M713" s="36"/>
      <c r="N713" s="36"/>
      <c r="O713" s="36"/>
    </row>
    <row r="714" spans="13:15" x14ac:dyDescent="0.4">
      <c r="M714" s="36"/>
      <c r="N714" s="36"/>
      <c r="O714" s="36"/>
    </row>
    <row r="715" spans="13:15" x14ac:dyDescent="0.4">
      <c r="M715" s="36"/>
      <c r="N715" s="36"/>
      <c r="O715" s="36"/>
    </row>
    <row r="716" spans="13:15" x14ac:dyDescent="0.4">
      <c r="M716" s="36"/>
      <c r="N716" s="36"/>
      <c r="O716" s="36"/>
    </row>
    <row r="717" spans="13:15" x14ac:dyDescent="0.4">
      <c r="M717" s="36"/>
      <c r="N717" s="36"/>
      <c r="O717" s="36"/>
    </row>
    <row r="718" spans="13:15" x14ac:dyDescent="0.4">
      <c r="M718" s="36"/>
      <c r="N718" s="36"/>
      <c r="O718" s="36"/>
    </row>
    <row r="719" spans="13:15" x14ac:dyDescent="0.4">
      <c r="M719" s="36"/>
      <c r="N719" s="36"/>
      <c r="O719" s="36"/>
    </row>
    <row r="720" spans="13:15" x14ac:dyDescent="0.4">
      <c r="M720" s="36"/>
      <c r="N720" s="36"/>
      <c r="O720" s="36"/>
    </row>
    <row r="721" spans="13:15" x14ac:dyDescent="0.4">
      <c r="M721" s="36"/>
      <c r="N721" s="36"/>
      <c r="O721" s="36"/>
    </row>
    <row r="722" spans="13:15" x14ac:dyDescent="0.4">
      <c r="M722" s="36"/>
      <c r="N722" s="36"/>
      <c r="O722" s="36"/>
    </row>
    <row r="723" spans="13:15" x14ac:dyDescent="0.4">
      <c r="M723" s="36"/>
      <c r="N723" s="36"/>
      <c r="O723" s="36"/>
    </row>
    <row r="724" spans="13:15" x14ac:dyDescent="0.4">
      <c r="M724" s="36"/>
      <c r="N724" s="36"/>
      <c r="O724" s="36"/>
    </row>
    <row r="725" spans="13:15" x14ac:dyDescent="0.4">
      <c r="M725" s="36"/>
      <c r="N725" s="36"/>
      <c r="O725" s="36"/>
    </row>
    <row r="726" spans="13:15" x14ac:dyDescent="0.4">
      <c r="M726" s="36"/>
      <c r="N726" s="36"/>
      <c r="O726" s="36"/>
    </row>
    <row r="727" spans="13:15" x14ac:dyDescent="0.4">
      <c r="M727" s="36"/>
      <c r="N727" s="36"/>
      <c r="O727" s="36"/>
    </row>
    <row r="728" spans="13:15" x14ac:dyDescent="0.4">
      <c r="M728" s="36"/>
      <c r="N728" s="36"/>
      <c r="O728" s="36"/>
    </row>
    <row r="729" spans="13:15" x14ac:dyDescent="0.4">
      <c r="M729" s="36"/>
      <c r="N729" s="36"/>
      <c r="O729" s="36"/>
    </row>
    <row r="730" spans="13:15" x14ac:dyDescent="0.4">
      <c r="M730" s="36"/>
      <c r="N730" s="36"/>
      <c r="O730" s="36"/>
    </row>
    <row r="731" spans="13:15" x14ac:dyDescent="0.4">
      <c r="M731" s="36"/>
      <c r="N731" s="36"/>
      <c r="O731" s="36"/>
    </row>
    <row r="732" spans="13:15" x14ac:dyDescent="0.4">
      <c r="M732" s="36"/>
      <c r="N732" s="36"/>
      <c r="O732" s="36"/>
    </row>
    <row r="733" spans="13:15" x14ac:dyDescent="0.4">
      <c r="M733" s="36"/>
      <c r="N733" s="36"/>
      <c r="O733" s="36"/>
    </row>
    <row r="734" spans="13:15" x14ac:dyDescent="0.4">
      <c r="M734" s="36"/>
      <c r="N734" s="36"/>
      <c r="O734" s="36"/>
    </row>
    <row r="735" spans="13:15" x14ac:dyDescent="0.4">
      <c r="M735" s="36"/>
      <c r="N735" s="36"/>
      <c r="O735" s="36"/>
    </row>
    <row r="736" spans="13:15" x14ac:dyDescent="0.4">
      <c r="M736" s="36"/>
      <c r="N736" s="36"/>
      <c r="O736" s="36"/>
    </row>
    <row r="737" spans="13:15" x14ac:dyDescent="0.4">
      <c r="M737" s="36"/>
      <c r="N737" s="36"/>
      <c r="O737" s="36"/>
    </row>
    <row r="738" spans="13:15" x14ac:dyDescent="0.4">
      <c r="M738" s="36"/>
      <c r="N738" s="36"/>
      <c r="O738" s="36"/>
    </row>
    <row r="739" spans="13:15" x14ac:dyDescent="0.4">
      <c r="M739" s="36"/>
      <c r="N739" s="36"/>
      <c r="O739" s="36"/>
    </row>
    <row r="740" spans="13:15" x14ac:dyDescent="0.4">
      <c r="M740" s="36"/>
      <c r="N740" s="36"/>
      <c r="O740" s="36"/>
    </row>
    <row r="741" spans="13:15" x14ac:dyDescent="0.4">
      <c r="M741" s="36"/>
      <c r="N741" s="36"/>
      <c r="O741" s="36"/>
    </row>
    <row r="742" spans="13:15" x14ac:dyDescent="0.4">
      <c r="M742" s="36"/>
      <c r="N742" s="36"/>
      <c r="O742" s="36"/>
    </row>
    <row r="743" spans="13:15" x14ac:dyDescent="0.4">
      <c r="M743" s="36"/>
      <c r="N743" s="36"/>
      <c r="O743" s="36"/>
    </row>
    <row r="744" spans="13:15" x14ac:dyDescent="0.4">
      <c r="M744" s="36"/>
      <c r="N744" s="36"/>
      <c r="O744" s="36"/>
    </row>
    <row r="745" spans="13:15" x14ac:dyDescent="0.4">
      <c r="M745" s="36"/>
      <c r="N745" s="36"/>
      <c r="O745" s="36"/>
    </row>
    <row r="746" spans="13:15" x14ac:dyDescent="0.4">
      <c r="M746" s="36"/>
      <c r="N746" s="36"/>
      <c r="O746" s="36"/>
    </row>
    <row r="747" spans="13:15" x14ac:dyDescent="0.4">
      <c r="M747" s="36"/>
      <c r="N747" s="36"/>
      <c r="O747" s="36"/>
    </row>
    <row r="748" spans="13:15" x14ac:dyDescent="0.4">
      <c r="M748" s="36"/>
      <c r="N748" s="36"/>
      <c r="O748" s="36"/>
    </row>
    <row r="749" spans="13:15" x14ac:dyDescent="0.4">
      <c r="M749" s="36"/>
      <c r="N749" s="36"/>
      <c r="O749" s="36"/>
    </row>
    <row r="750" spans="13:15" x14ac:dyDescent="0.4">
      <c r="M750" s="36"/>
      <c r="N750" s="36"/>
      <c r="O750" s="36"/>
    </row>
    <row r="751" spans="13:15" x14ac:dyDescent="0.4">
      <c r="M751" s="36"/>
      <c r="N751" s="36"/>
      <c r="O751" s="36"/>
    </row>
    <row r="752" spans="13:15" x14ac:dyDescent="0.4">
      <c r="M752" s="36"/>
      <c r="N752" s="36"/>
      <c r="O752" s="36"/>
    </row>
    <row r="753" spans="13:15" x14ac:dyDescent="0.4">
      <c r="M753" s="36"/>
      <c r="N753" s="36"/>
      <c r="O753" s="36"/>
    </row>
    <row r="754" spans="13:15" x14ac:dyDescent="0.4">
      <c r="M754" s="36"/>
      <c r="N754" s="36"/>
      <c r="O754" s="36"/>
    </row>
    <row r="755" spans="13:15" x14ac:dyDescent="0.4">
      <c r="M755" s="36"/>
      <c r="N755" s="36"/>
      <c r="O755" s="36"/>
    </row>
    <row r="756" spans="13:15" x14ac:dyDescent="0.4">
      <c r="M756" s="36"/>
      <c r="N756" s="36"/>
      <c r="O756" s="36"/>
    </row>
    <row r="757" spans="13:15" x14ac:dyDescent="0.4">
      <c r="M757" s="36"/>
      <c r="N757" s="36"/>
      <c r="O757" s="36"/>
    </row>
    <row r="758" spans="13:15" x14ac:dyDescent="0.4">
      <c r="M758" s="36"/>
      <c r="N758" s="36"/>
      <c r="O758" s="36"/>
    </row>
    <row r="759" spans="13:15" x14ac:dyDescent="0.4">
      <c r="M759" s="36"/>
      <c r="N759" s="36"/>
      <c r="O759" s="36"/>
    </row>
    <row r="760" spans="13:15" x14ac:dyDescent="0.4">
      <c r="M760" s="36"/>
      <c r="N760" s="36"/>
      <c r="O760" s="36"/>
    </row>
    <row r="761" spans="13:15" x14ac:dyDescent="0.4">
      <c r="M761" s="36"/>
      <c r="N761" s="36"/>
      <c r="O761" s="36"/>
    </row>
    <row r="762" spans="13:15" x14ac:dyDescent="0.4">
      <c r="M762" s="36"/>
      <c r="N762" s="36"/>
      <c r="O762" s="36"/>
    </row>
    <row r="763" spans="13:15" x14ac:dyDescent="0.4">
      <c r="M763" s="36"/>
      <c r="N763" s="36"/>
      <c r="O763" s="36"/>
    </row>
    <row r="764" spans="13:15" x14ac:dyDescent="0.4">
      <c r="M764" s="36"/>
      <c r="N764" s="36"/>
      <c r="O764" s="36"/>
    </row>
    <row r="765" spans="13:15" x14ac:dyDescent="0.4">
      <c r="M765" s="36"/>
      <c r="N765" s="36"/>
      <c r="O765" s="36"/>
    </row>
    <row r="766" spans="13:15" x14ac:dyDescent="0.4">
      <c r="M766" s="36"/>
      <c r="N766" s="36"/>
      <c r="O766" s="36"/>
    </row>
    <row r="767" spans="13:15" x14ac:dyDescent="0.4">
      <c r="M767" s="36"/>
      <c r="N767" s="36"/>
      <c r="O767" s="36"/>
    </row>
    <row r="768" spans="13:15" x14ac:dyDescent="0.4">
      <c r="M768" s="36"/>
      <c r="N768" s="36"/>
      <c r="O768" s="36"/>
    </row>
    <row r="769" spans="13:15" x14ac:dyDescent="0.4">
      <c r="M769" s="36"/>
      <c r="N769" s="36"/>
      <c r="O769" s="36"/>
    </row>
    <row r="770" spans="13:15" x14ac:dyDescent="0.4">
      <c r="M770" s="36"/>
      <c r="N770" s="36"/>
      <c r="O770" s="36"/>
    </row>
    <row r="771" spans="13:15" x14ac:dyDescent="0.4">
      <c r="M771" s="36"/>
      <c r="N771" s="36"/>
      <c r="O771" s="36"/>
    </row>
    <row r="772" spans="13:15" x14ac:dyDescent="0.4">
      <c r="M772" s="36"/>
      <c r="N772" s="36"/>
      <c r="O772" s="36"/>
    </row>
    <row r="773" spans="13:15" x14ac:dyDescent="0.4">
      <c r="M773" s="36"/>
      <c r="N773" s="36"/>
      <c r="O773" s="36"/>
    </row>
    <row r="774" spans="13:15" x14ac:dyDescent="0.4">
      <c r="M774" s="36"/>
      <c r="N774" s="36"/>
      <c r="O774" s="36"/>
    </row>
    <row r="775" spans="13:15" x14ac:dyDescent="0.4">
      <c r="M775" s="36"/>
      <c r="N775" s="36"/>
      <c r="O775" s="36"/>
    </row>
    <row r="776" spans="13:15" x14ac:dyDescent="0.4">
      <c r="M776" s="36"/>
      <c r="N776" s="36"/>
      <c r="O776" s="36"/>
    </row>
    <row r="777" spans="13:15" x14ac:dyDescent="0.4">
      <c r="M777" s="36"/>
      <c r="N777" s="36"/>
      <c r="O777" s="36"/>
    </row>
    <row r="778" spans="13:15" x14ac:dyDescent="0.4">
      <c r="M778" s="36"/>
      <c r="N778" s="36"/>
      <c r="O778" s="36"/>
    </row>
    <row r="779" spans="13:15" x14ac:dyDescent="0.4">
      <c r="M779" s="36"/>
      <c r="N779" s="36"/>
      <c r="O779" s="36"/>
    </row>
    <row r="780" spans="13:15" x14ac:dyDescent="0.4">
      <c r="M780" s="36"/>
      <c r="N780" s="36"/>
      <c r="O780" s="36"/>
    </row>
    <row r="781" spans="13:15" x14ac:dyDescent="0.4">
      <c r="M781" s="36"/>
      <c r="N781" s="36"/>
      <c r="O781" s="36"/>
    </row>
    <row r="782" spans="13:15" x14ac:dyDescent="0.4">
      <c r="M782" s="36"/>
      <c r="N782" s="36"/>
      <c r="O782" s="36"/>
    </row>
    <row r="783" spans="13:15" x14ac:dyDescent="0.4">
      <c r="M783" s="36"/>
      <c r="N783" s="36"/>
      <c r="O783" s="36"/>
    </row>
    <row r="784" spans="13:15" x14ac:dyDescent="0.4">
      <c r="M784" s="36"/>
      <c r="N784" s="36"/>
      <c r="O784" s="36"/>
    </row>
    <row r="785" spans="13:15" x14ac:dyDescent="0.4">
      <c r="M785" s="36"/>
      <c r="N785" s="36"/>
      <c r="O785" s="36"/>
    </row>
    <row r="786" spans="13:15" x14ac:dyDescent="0.4">
      <c r="M786" s="36"/>
      <c r="N786" s="36"/>
      <c r="O786" s="36"/>
    </row>
    <row r="787" spans="13:15" x14ac:dyDescent="0.4">
      <c r="M787" s="36"/>
      <c r="N787" s="36"/>
      <c r="O787" s="36"/>
    </row>
    <row r="788" spans="13:15" x14ac:dyDescent="0.4">
      <c r="M788" s="36"/>
      <c r="N788" s="36"/>
      <c r="O788" s="36"/>
    </row>
    <row r="789" spans="13:15" x14ac:dyDescent="0.4">
      <c r="M789" s="36"/>
      <c r="N789" s="36"/>
      <c r="O789" s="36"/>
    </row>
    <row r="790" spans="13:15" x14ac:dyDescent="0.4">
      <c r="M790" s="36"/>
      <c r="N790" s="36"/>
      <c r="O790" s="36"/>
    </row>
    <row r="791" spans="13:15" x14ac:dyDescent="0.4">
      <c r="M791" s="36"/>
      <c r="N791" s="36"/>
      <c r="O791" s="36"/>
    </row>
    <row r="792" spans="13:15" x14ac:dyDescent="0.4">
      <c r="M792" s="36"/>
      <c r="N792" s="36"/>
      <c r="O792" s="36"/>
    </row>
    <row r="793" spans="13:15" x14ac:dyDescent="0.4">
      <c r="M793" s="36"/>
      <c r="N793" s="36"/>
      <c r="O793" s="36"/>
    </row>
    <row r="794" spans="13:15" x14ac:dyDescent="0.4">
      <c r="M794" s="36"/>
      <c r="N794" s="36"/>
      <c r="O794" s="36"/>
    </row>
    <row r="795" spans="13:15" x14ac:dyDescent="0.4">
      <c r="M795" s="36"/>
      <c r="N795" s="36"/>
      <c r="O795" s="36"/>
    </row>
    <row r="796" spans="13:15" x14ac:dyDescent="0.4">
      <c r="M796" s="36"/>
      <c r="N796" s="36"/>
      <c r="O796" s="36"/>
    </row>
    <row r="797" spans="13:15" x14ac:dyDescent="0.4">
      <c r="M797" s="36"/>
      <c r="N797" s="36"/>
      <c r="O797" s="36"/>
    </row>
    <row r="798" spans="13:15" x14ac:dyDescent="0.4">
      <c r="M798" s="36"/>
      <c r="N798" s="36"/>
      <c r="O798" s="36"/>
    </row>
    <row r="799" spans="13:15" x14ac:dyDescent="0.4">
      <c r="M799" s="36"/>
      <c r="N799" s="36"/>
      <c r="O799" s="36"/>
    </row>
    <row r="800" spans="13:15" x14ac:dyDescent="0.4">
      <c r="M800" s="36"/>
      <c r="N800" s="36"/>
      <c r="O800" s="36"/>
    </row>
    <row r="801" spans="13:15" x14ac:dyDescent="0.4">
      <c r="M801" s="36"/>
      <c r="N801" s="36"/>
      <c r="O801" s="36"/>
    </row>
    <row r="802" spans="13:15" x14ac:dyDescent="0.4">
      <c r="M802" s="36"/>
      <c r="N802" s="36"/>
      <c r="O802" s="36"/>
    </row>
    <row r="803" spans="13:15" x14ac:dyDescent="0.4">
      <c r="M803" s="36"/>
      <c r="N803" s="36"/>
      <c r="O803" s="36"/>
    </row>
    <row r="804" spans="13:15" x14ac:dyDescent="0.4">
      <c r="M804" s="36"/>
      <c r="N804" s="36"/>
      <c r="O804" s="36"/>
    </row>
    <row r="805" spans="13:15" x14ac:dyDescent="0.4">
      <c r="M805" s="36"/>
      <c r="N805" s="36"/>
      <c r="O805" s="36"/>
    </row>
    <row r="806" spans="13:15" x14ac:dyDescent="0.4">
      <c r="M806" s="36"/>
      <c r="N806" s="36"/>
      <c r="O806" s="36"/>
    </row>
    <row r="807" spans="13:15" x14ac:dyDescent="0.4">
      <c r="M807" s="36"/>
      <c r="N807" s="36"/>
      <c r="O807" s="36"/>
    </row>
    <row r="808" spans="13:15" x14ac:dyDescent="0.4">
      <c r="M808" s="36"/>
      <c r="N808" s="36"/>
      <c r="O808" s="36"/>
    </row>
    <row r="809" spans="13:15" x14ac:dyDescent="0.4">
      <c r="M809" s="36"/>
      <c r="N809" s="36"/>
      <c r="O809" s="36"/>
    </row>
    <row r="810" spans="13:15" x14ac:dyDescent="0.4">
      <c r="M810" s="36"/>
      <c r="N810" s="36"/>
      <c r="O810" s="36"/>
    </row>
    <row r="811" spans="13:15" x14ac:dyDescent="0.4">
      <c r="M811" s="36"/>
      <c r="N811" s="36"/>
      <c r="O811" s="36"/>
    </row>
    <row r="812" spans="13:15" x14ac:dyDescent="0.4">
      <c r="M812" s="36"/>
      <c r="N812" s="36"/>
      <c r="O812" s="36"/>
    </row>
    <row r="813" spans="13:15" x14ac:dyDescent="0.4">
      <c r="M813" s="36"/>
      <c r="N813" s="36"/>
      <c r="O813" s="36"/>
    </row>
    <row r="814" spans="13:15" x14ac:dyDescent="0.4">
      <c r="M814" s="36"/>
      <c r="N814" s="36"/>
      <c r="O814" s="36"/>
    </row>
    <row r="815" spans="13:15" x14ac:dyDescent="0.4">
      <c r="M815" s="36"/>
      <c r="N815" s="36"/>
      <c r="O815" s="36"/>
    </row>
    <row r="816" spans="13:15" x14ac:dyDescent="0.4">
      <c r="M816" s="36"/>
      <c r="N816" s="36"/>
      <c r="O816" s="36"/>
    </row>
    <row r="817" spans="13:15" x14ac:dyDescent="0.4">
      <c r="M817" s="36"/>
      <c r="N817" s="36"/>
      <c r="O817" s="36"/>
    </row>
    <row r="818" spans="13:15" x14ac:dyDescent="0.4">
      <c r="M818" s="36"/>
      <c r="N818" s="36"/>
      <c r="O818" s="36"/>
    </row>
    <row r="819" spans="13:15" x14ac:dyDescent="0.4">
      <c r="M819" s="36"/>
      <c r="N819" s="36"/>
      <c r="O819" s="36"/>
    </row>
    <row r="820" spans="13:15" x14ac:dyDescent="0.4">
      <c r="M820" s="36"/>
      <c r="N820" s="36"/>
      <c r="O820" s="36"/>
    </row>
    <row r="821" spans="13:15" x14ac:dyDescent="0.4">
      <c r="M821" s="36"/>
      <c r="N821" s="36"/>
      <c r="O821" s="36"/>
    </row>
    <row r="822" spans="13:15" x14ac:dyDescent="0.4">
      <c r="M822" s="36"/>
      <c r="N822" s="36"/>
      <c r="O822" s="36"/>
    </row>
    <row r="823" spans="13:15" x14ac:dyDescent="0.4">
      <c r="M823" s="36"/>
      <c r="N823" s="36"/>
      <c r="O823" s="36"/>
    </row>
    <row r="824" spans="13:15" x14ac:dyDescent="0.4">
      <c r="M824" s="36"/>
      <c r="N824" s="36"/>
      <c r="O824" s="36"/>
    </row>
    <row r="825" spans="13:15" x14ac:dyDescent="0.4">
      <c r="M825" s="36"/>
      <c r="N825" s="36"/>
      <c r="O825" s="36"/>
    </row>
    <row r="826" spans="13:15" x14ac:dyDescent="0.4">
      <c r="M826" s="36"/>
      <c r="N826" s="36"/>
      <c r="O826" s="36"/>
    </row>
    <row r="827" spans="13:15" x14ac:dyDescent="0.4">
      <c r="M827" s="36"/>
      <c r="N827" s="36"/>
      <c r="O827" s="36"/>
    </row>
    <row r="828" spans="13:15" x14ac:dyDescent="0.4">
      <c r="M828" s="36"/>
      <c r="N828" s="36"/>
      <c r="O828" s="36"/>
    </row>
    <row r="829" spans="13:15" x14ac:dyDescent="0.4">
      <c r="M829" s="36"/>
      <c r="N829" s="36"/>
      <c r="O829" s="36"/>
    </row>
    <row r="830" spans="13:15" x14ac:dyDescent="0.4">
      <c r="M830" s="36"/>
      <c r="N830" s="36"/>
      <c r="O830" s="36"/>
    </row>
    <row r="831" spans="13:15" x14ac:dyDescent="0.4">
      <c r="M831" s="36"/>
      <c r="N831" s="36"/>
      <c r="O831" s="36"/>
    </row>
    <row r="832" spans="13:15" x14ac:dyDescent="0.4">
      <c r="M832" s="36"/>
      <c r="N832" s="36"/>
      <c r="O832" s="36"/>
    </row>
    <row r="833" spans="13:15" x14ac:dyDescent="0.4">
      <c r="M833" s="36"/>
      <c r="N833" s="36"/>
      <c r="O833" s="36"/>
    </row>
    <row r="834" spans="13:15" x14ac:dyDescent="0.4">
      <c r="M834" s="36"/>
      <c r="N834" s="36"/>
      <c r="O834" s="36"/>
    </row>
    <row r="835" spans="13:15" x14ac:dyDescent="0.4">
      <c r="M835" s="36"/>
      <c r="N835" s="36"/>
      <c r="O835" s="36"/>
    </row>
    <row r="836" spans="13:15" x14ac:dyDescent="0.4">
      <c r="M836" s="36"/>
      <c r="N836" s="36"/>
      <c r="O836" s="36"/>
    </row>
    <row r="837" spans="13:15" x14ac:dyDescent="0.4">
      <c r="M837" s="36"/>
      <c r="N837" s="36"/>
      <c r="O837" s="36"/>
    </row>
    <row r="838" spans="13:15" x14ac:dyDescent="0.4">
      <c r="M838" s="36"/>
      <c r="N838" s="36"/>
      <c r="O838" s="36"/>
    </row>
    <row r="839" spans="13:15" x14ac:dyDescent="0.4">
      <c r="M839" s="36"/>
      <c r="N839" s="36"/>
      <c r="O839" s="36"/>
    </row>
    <row r="840" spans="13:15" x14ac:dyDescent="0.4">
      <c r="M840" s="36"/>
      <c r="N840" s="36"/>
      <c r="O840" s="36"/>
    </row>
    <row r="841" spans="13:15" x14ac:dyDescent="0.4">
      <c r="M841" s="36"/>
      <c r="N841" s="36"/>
      <c r="O841" s="36"/>
    </row>
    <row r="842" spans="13:15" x14ac:dyDescent="0.4">
      <c r="M842" s="36"/>
      <c r="N842" s="36"/>
      <c r="O842" s="36"/>
    </row>
    <row r="843" spans="13:15" x14ac:dyDescent="0.4">
      <c r="M843" s="36"/>
      <c r="N843" s="36"/>
      <c r="O843" s="36"/>
    </row>
    <row r="844" spans="13:15" x14ac:dyDescent="0.4">
      <c r="M844" s="36"/>
      <c r="N844" s="36"/>
      <c r="O844" s="36"/>
    </row>
    <row r="845" spans="13:15" x14ac:dyDescent="0.4">
      <c r="M845" s="36"/>
      <c r="N845" s="36"/>
      <c r="O845" s="36"/>
    </row>
    <row r="846" spans="13:15" x14ac:dyDescent="0.4">
      <c r="M846" s="36"/>
      <c r="N846" s="36"/>
      <c r="O846" s="36"/>
    </row>
    <row r="847" spans="13:15" x14ac:dyDescent="0.4">
      <c r="M847" s="36"/>
      <c r="N847" s="36"/>
      <c r="O847" s="36"/>
    </row>
    <row r="848" spans="13:15" x14ac:dyDescent="0.4">
      <c r="M848" s="36"/>
      <c r="N848" s="36"/>
      <c r="O848" s="36"/>
    </row>
    <row r="849" spans="13:15" x14ac:dyDescent="0.4">
      <c r="M849" s="36"/>
      <c r="N849" s="36"/>
      <c r="O849" s="36"/>
    </row>
    <row r="850" spans="13:15" x14ac:dyDescent="0.4">
      <c r="M850" s="36"/>
      <c r="N850" s="36"/>
      <c r="O850" s="36"/>
    </row>
    <row r="851" spans="13:15" x14ac:dyDescent="0.4">
      <c r="M851" s="36"/>
      <c r="N851" s="36"/>
      <c r="O851" s="36"/>
    </row>
    <row r="852" spans="13:15" x14ac:dyDescent="0.4">
      <c r="M852" s="36"/>
      <c r="N852" s="36"/>
      <c r="O852" s="36"/>
    </row>
    <row r="853" spans="13:15" x14ac:dyDescent="0.4">
      <c r="M853" s="36"/>
      <c r="N853" s="36"/>
      <c r="O853" s="36"/>
    </row>
    <row r="854" spans="13:15" x14ac:dyDescent="0.4">
      <c r="M854" s="36"/>
      <c r="N854" s="36"/>
      <c r="O854" s="36"/>
    </row>
    <row r="855" spans="13:15" x14ac:dyDescent="0.4">
      <c r="M855" s="36"/>
      <c r="N855" s="36"/>
      <c r="O855" s="36"/>
    </row>
    <row r="856" spans="13:15" x14ac:dyDescent="0.4">
      <c r="M856" s="36"/>
      <c r="N856" s="36"/>
      <c r="O856" s="36"/>
    </row>
    <row r="857" spans="13:15" x14ac:dyDescent="0.4">
      <c r="M857" s="36"/>
      <c r="N857" s="36"/>
      <c r="O857" s="36"/>
    </row>
    <row r="858" spans="13:15" x14ac:dyDescent="0.4">
      <c r="M858" s="36"/>
      <c r="N858" s="36"/>
      <c r="O858" s="36"/>
    </row>
    <row r="859" spans="13:15" x14ac:dyDescent="0.4">
      <c r="M859" s="36"/>
      <c r="N859" s="36"/>
      <c r="O859" s="36"/>
    </row>
    <row r="860" spans="13:15" x14ac:dyDescent="0.4">
      <c r="M860" s="36"/>
      <c r="N860" s="36"/>
      <c r="O860" s="36"/>
    </row>
    <row r="861" spans="13:15" x14ac:dyDescent="0.4">
      <c r="M861" s="36"/>
      <c r="N861" s="36"/>
      <c r="O861" s="36"/>
    </row>
    <row r="862" spans="13:15" x14ac:dyDescent="0.4">
      <c r="M862" s="36"/>
      <c r="N862" s="36"/>
      <c r="O862" s="36"/>
    </row>
    <row r="863" spans="13:15" x14ac:dyDescent="0.4">
      <c r="M863" s="36"/>
      <c r="N863" s="36"/>
      <c r="O863" s="36"/>
    </row>
    <row r="864" spans="13:15" x14ac:dyDescent="0.4">
      <c r="M864" s="36"/>
      <c r="N864" s="36"/>
      <c r="O864" s="36"/>
    </row>
    <row r="865" spans="13:15" x14ac:dyDescent="0.4">
      <c r="M865" s="36"/>
      <c r="N865" s="36"/>
      <c r="O865" s="36"/>
    </row>
    <row r="866" spans="13:15" x14ac:dyDescent="0.4">
      <c r="M866" s="36"/>
      <c r="N866" s="36"/>
      <c r="O866" s="36"/>
    </row>
    <row r="867" spans="13:15" x14ac:dyDescent="0.4">
      <c r="M867" s="36"/>
      <c r="N867" s="36"/>
      <c r="O867" s="36"/>
    </row>
    <row r="868" spans="13:15" x14ac:dyDescent="0.4">
      <c r="M868" s="36"/>
      <c r="N868" s="36"/>
      <c r="O868" s="36"/>
    </row>
    <row r="869" spans="13:15" x14ac:dyDescent="0.4">
      <c r="M869" s="36"/>
      <c r="N869" s="36"/>
      <c r="O869" s="36"/>
    </row>
    <row r="870" spans="13:15" x14ac:dyDescent="0.4">
      <c r="M870" s="36"/>
      <c r="N870" s="36"/>
      <c r="O870" s="36"/>
    </row>
    <row r="871" spans="13:15" x14ac:dyDescent="0.4">
      <c r="M871" s="36"/>
      <c r="N871" s="36"/>
      <c r="O871" s="36"/>
    </row>
    <row r="872" spans="13:15" x14ac:dyDescent="0.4">
      <c r="M872" s="36"/>
      <c r="N872" s="36"/>
      <c r="O872" s="36"/>
    </row>
    <row r="873" spans="13:15" x14ac:dyDescent="0.4">
      <c r="M873" s="36"/>
      <c r="N873" s="36"/>
      <c r="O873" s="36"/>
    </row>
    <row r="874" spans="13:15" x14ac:dyDescent="0.4">
      <c r="M874" s="36"/>
      <c r="N874" s="36"/>
      <c r="O874" s="36"/>
    </row>
    <row r="875" spans="13:15" x14ac:dyDescent="0.4">
      <c r="M875" s="36"/>
      <c r="N875" s="36"/>
      <c r="O875" s="36"/>
    </row>
    <row r="876" spans="13:15" x14ac:dyDescent="0.4">
      <c r="M876" s="36"/>
      <c r="N876" s="36"/>
      <c r="O876" s="36"/>
    </row>
    <row r="877" spans="13:15" x14ac:dyDescent="0.4">
      <c r="M877" s="36"/>
      <c r="N877" s="36"/>
      <c r="O877" s="36"/>
    </row>
    <row r="878" spans="13:15" x14ac:dyDescent="0.4">
      <c r="M878" s="36"/>
      <c r="N878" s="36"/>
      <c r="O878" s="36"/>
    </row>
    <row r="879" spans="13:15" x14ac:dyDescent="0.4">
      <c r="M879" s="36"/>
      <c r="N879" s="36"/>
      <c r="O879" s="36"/>
    </row>
    <row r="880" spans="13:15" x14ac:dyDescent="0.4">
      <c r="M880" s="36"/>
      <c r="N880" s="36"/>
      <c r="O880" s="36"/>
    </row>
    <row r="881" spans="13:15" x14ac:dyDescent="0.4">
      <c r="M881" s="36"/>
      <c r="N881" s="36"/>
      <c r="O881" s="36"/>
    </row>
    <row r="882" spans="13:15" x14ac:dyDescent="0.4">
      <c r="M882" s="36"/>
      <c r="N882" s="36"/>
      <c r="O882" s="36"/>
    </row>
    <row r="883" spans="13:15" x14ac:dyDescent="0.4">
      <c r="M883" s="36"/>
      <c r="N883" s="36"/>
      <c r="O883" s="36"/>
    </row>
    <row r="884" spans="13:15" x14ac:dyDescent="0.4">
      <c r="M884" s="36"/>
      <c r="N884" s="36"/>
      <c r="O884" s="36"/>
    </row>
    <row r="885" spans="13:15" x14ac:dyDescent="0.4">
      <c r="M885" s="36"/>
      <c r="N885" s="36"/>
      <c r="O885" s="36"/>
    </row>
    <row r="886" spans="13:15" x14ac:dyDescent="0.4">
      <c r="M886" s="36"/>
      <c r="N886" s="36"/>
      <c r="O886" s="36"/>
    </row>
    <row r="887" spans="13:15" x14ac:dyDescent="0.4">
      <c r="M887" s="36"/>
      <c r="N887" s="36"/>
      <c r="O887" s="36"/>
    </row>
    <row r="888" spans="13:15" x14ac:dyDescent="0.4">
      <c r="M888" s="36"/>
      <c r="N888" s="36"/>
      <c r="O888" s="36"/>
    </row>
    <row r="889" spans="13:15" x14ac:dyDescent="0.4">
      <c r="M889" s="36"/>
      <c r="N889" s="36"/>
      <c r="O889" s="36"/>
    </row>
    <row r="890" spans="13:15" x14ac:dyDescent="0.4">
      <c r="M890" s="36"/>
      <c r="N890" s="36"/>
      <c r="O890" s="36"/>
    </row>
    <row r="891" spans="13:15" x14ac:dyDescent="0.4">
      <c r="M891" s="36"/>
      <c r="N891" s="36"/>
      <c r="O891" s="36"/>
    </row>
    <row r="892" spans="13:15" x14ac:dyDescent="0.4">
      <c r="M892" s="36"/>
      <c r="N892" s="36"/>
      <c r="O892" s="36"/>
    </row>
    <row r="893" spans="13:15" x14ac:dyDescent="0.4">
      <c r="M893" s="36"/>
      <c r="N893" s="36"/>
      <c r="O893" s="36"/>
    </row>
    <row r="894" spans="13:15" x14ac:dyDescent="0.4">
      <c r="M894" s="36"/>
      <c r="N894" s="36"/>
      <c r="O894" s="36"/>
    </row>
    <row r="895" spans="13:15" x14ac:dyDescent="0.4">
      <c r="M895" s="36"/>
      <c r="N895" s="36"/>
      <c r="O895" s="36"/>
    </row>
    <row r="896" spans="13:15" x14ac:dyDescent="0.4">
      <c r="M896" s="36"/>
      <c r="N896" s="36"/>
      <c r="O896" s="36"/>
    </row>
    <row r="897" spans="13:15" x14ac:dyDescent="0.4">
      <c r="M897" s="36"/>
      <c r="N897" s="36"/>
      <c r="O897" s="36"/>
    </row>
    <row r="898" spans="13:15" x14ac:dyDescent="0.4">
      <c r="M898" s="36"/>
      <c r="N898" s="36"/>
      <c r="O898" s="36"/>
    </row>
    <row r="899" spans="13:15" x14ac:dyDescent="0.4">
      <c r="M899" s="36"/>
      <c r="N899" s="36"/>
      <c r="O899" s="36"/>
    </row>
    <row r="900" spans="13:15" x14ac:dyDescent="0.4">
      <c r="M900" s="36"/>
      <c r="N900" s="36"/>
      <c r="O900" s="36"/>
    </row>
    <row r="901" spans="13:15" x14ac:dyDescent="0.4">
      <c r="M901" s="36"/>
      <c r="N901" s="36"/>
      <c r="O901" s="36"/>
    </row>
    <row r="902" spans="13:15" x14ac:dyDescent="0.4">
      <c r="M902" s="36"/>
      <c r="N902" s="36"/>
      <c r="O902" s="36"/>
    </row>
    <row r="903" spans="13:15" x14ac:dyDescent="0.4">
      <c r="M903" s="36"/>
      <c r="N903" s="36"/>
      <c r="O903" s="36"/>
    </row>
    <row r="904" spans="13:15" x14ac:dyDescent="0.4">
      <c r="M904" s="36"/>
      <c r="N904" s="36"/>
      <c r="O904" s="36"/>
    </row>
    <row r="905" spans="13:15" x14ac:dyDescent="0.4">
      <c r="M905" s="36"/>
      <c r="N905" s="36"/>
      <c r="O905" s="36"/>
    </row>
    <row r="906" spans="13:15" x14ac:dyDescent="0.4">
      <c r="M906" s="36"/>
      <c r="N906" s="36"/>
      <c r="O906" s="36"/>
    </row>
    <row r="907" spans="13:15" x14ac:dyDescent="0.4">
      <c r="M907" s="36"/>
      <c r="N907" s="36"/>
      <c r="O907" s="36"/>
    </row>
    <row r="908" spans="13:15" x14ac:dyDescent="0.4">
      <c r="M908" s="36"/>
      <c r="N908" s="36"/>
      <c r="O908" s="36"/>
    </row>
    <row r="909" spans="13:15" x14ac:dyDescent="0.4">
      <c r="M909" s="36"/>
      <c r="N909" s="36"/>
      <c r="O909" s="36"/>
    </row>
    <row r="910" spans="13:15" x14ac:dyDescent="0.4">
      <c r="M910" s="36"/>
      <c r="N910" s="36"/>
      <c r="O910" s="36"/>
    </row>
    <row r="911" spans="13:15" x14ac:dyDescent="0.4">
      <c r="M911" s="36"/>
      <c r="N911" s="36"/>
      <c r="O911" s="36"/>
    </row>
    <row r="912" spans="13:15" x14ac:dyDescent="0.4">
      <c r="M912" s="36"/>
      <c r="N912" s="36"/>
      <c r="O912" s="36"/>
    </row>
    <row r="913" spans="13:15" x14ac:dyDescent="0.4">
      <c r="M913" s="36"/>
      <c r="N913" s="36"/>
      <c r="O913" s="36"/>
    </row>
    <row r="914" spans="13:15" x14ac:dyDescent="0.4">
      <c r="M914" s="36"/>
      <c r="N914" s="36"/>
      <c r="O914" s="36"/>
    </row>
    <row r="915" spans="13:15" x14ac:dyDescent="0.4">
      <c r="M915" s="36"/>
      <c r="N915" s="36"/>
      <c r="O915" s="36"/>
    </row>
    <row r="916" spans="13:15" x14ac:dyDescent="0.4">
      <c r="M916" s="36"/>
      <c r="N916" s="36"/>
      <c r="O916" s="36"/>
    </row>
    <row r="917" spans="13:15" x14ac:dyDescent="0.4">
      <c r="M917" s="36"/>
      <c r="N917" s="36"/>
      <c r="O917" s="36"/>
    </row>
    <row r="918" spans="13:15" x14ac:dyDescent="0.4">
      <c r="M918" s="36"/>
      <c r="N918" s="36"/>
      <c r="O918" s="36"/>
    </row>
    <row r="919" spans="13:15" x14ac:dyDescent="0.4">
      <c r="M919" s="36"/>
      <c r="N919" s="36"/>
      <c r="O919" s="36"/>
    </row>
    <row r="920" spans="13:15" x14ac:dyDescent="0.4">
      <c r="M920" s="36"/>
      <c r="N920" s="36"/>
      <c r="O920" s="36"/>
    </row>
    <row r="921" spans="13:15" x14ac:dyDescent="0.4">
      <c r="M921" s="36"/>
      <c r="N921" s="36"/>
      <c r="O921" s="36"/>
    </row>
    <row r="922" spans="13:15" x14ac:dyDescent="0.4">
      <c r="M922" s="36"/>
      <c r="N922" s="36"/>
      <c r="O922" s="36"/>
    </row>
    <row r="923" spans="13:15" x14ac:dyDescent="0.4">
      <c r="M923" s="36"/>
      <c r="N923" s="36"/>
      <c r="O923" s="36"/>
    </row>
    <row r="924" spans="13:15" x14ac:dyDescent="0.4">
      <c r="M924" s="36"/>
      <c r="N924" s="36"/>
      <c r="O924" s="36"/>
    </row>
    <row r="925" spans="13:15" x14ac:dyDescent="0.4">
      <c r="M925" s="36"/>
      <c r="N925" s="36"/>
      <c r="O925" s="36"/>
    </row>
    <row r="926" spans="13:15" x14ac:dyDescent="0.4">
      <c r="M926" s="36"/>
      <c r="N926" s="36"/>
      <c r="O926" s="36"/>
    </row>
    <row r="927" spans="13:15" x14ac:dyDescent="0.4">
      <c r="M927" s="36"/>
      <c r="N927" s="36"/>
      <c r="O927" s="36"/>
    </row>
    <row r="928" spans="13:15" x14ac:dyDescent="0.4">
      <c r="M928" s="36"/>
      <c r="N928" s="36"/>
      <c r="O928" s="36"/>
    </row>
    <row r="929" spans="13:15" x14ac:dyDescent="0.4">
      <c r="M929" s="36"/>
      <c r="N929" s="36"/>
      <c r="O929" s="36"/>
    </row>
    <row r="930" spans="13:15" x14ac:dyDescent="0.4">
      <c r="M930" s="36"/>
      <c r="N930" s="36"/>
      <c r="O930" s="36"/>
    </row>
    <row r="931" spans="13:15" x14ac:dyDescent="0.4">
      <c r="M931" s="36"/>
      <c r="N931" s="36"/>
      <c r="O931" s="36"/>
    </row>
    <row r="932" spans="13:15" x14ac:dyDescent="0.4">
      <c r="M932" s="36"/>
      <c r="N932" s="36"/>
      <c r="O932" s="36"/>
    </row>
    <row r="933" spans="13:15" x14ac:dyDescent="0.4">
      <c r="M933" s="36"/>
      <c r="N933" s="36"/>
      <c r="O933" s="36"/>
    </row>
    <row r="934" spans="13:15" x14ac:dyDescent="0.4">
      <c r="M934" s="36"/>
      <c r="N934" s="36"/>
      <c r="O934" s="36"/>
    </row>
    <row r="935" spans="13:15" x14ac:dyDescent="0.4">
      <c r="M935" s="36"/>
      <c r="N935" s="36"/>
      <c r="O935" s="36"/>
    </row>
    <row r="936" spans="13:15" x14ac:dyDescent="0.4">
      <c r="M936" s="36"/>
      <c r="N936" s="36"/>
      <c r="O936" s="36"/>
    </row>
    <row r="937" spans="13:15" x14ac:dyDescent="0.4">
      <c r="M937" s="36"/>
      <c r="N937" s="36"/>
      <c r="O937" s="36"/>
    </row>
    <row r="938" spans="13:15" x14ac:dyDescent="0.4">
      <c r="M938" s="36"/>
      <c r="N938" s="36"/>
      <c r="O938" s="36"/>
    </row>
    <row r="939" spans="13:15" x14ac:dyDescent="0.4">
      <c r="M939" s="36"/>
      <c r="N939" s="36"/>
      <c r="O939" s="36"/>
    </row>
    <row r="940" spans="13:15" x14ac:dyDescent="0.4">
      <c r="M940" s="36"/>
      <c r="N940" s="36"/>
      <c r="O940" s="36"/>
    </row>
    <row r="941" spans="13:15" x14ac:dyDescent="0.4">
      <c r="M941" s="36"/>
      <c r="N941" s="36"/>
      <c r="O941" s="36"/>
    </row>
    <row r="942" spans="13:15" x14ac:dyDescent="0.4">
      <c r="M942" s="36"/>
      <c r="N942" s="36"/>
      <c r="O942" s="36"/>
    </row>
    <row r="943" spans="13:15" x14ac:dyDescent="0.4">
      <c r="M943" s="36"/>
      <c r="N943" s="36"/>
      <c r="O943" s="36"/>
    </row>
    <row r="944" spans="13:15" x14ac:dyDescent="0.4">
      <c r="M944" s="36"/>
      <c r="N944" s="36"/>
      <c r="O944" s="36"/>
    </row>
    <row r="945" spans="13:15" x14ac:dyDescent="0.4">
      <c r="M945" s="36"/>
      <c r="N945" s="36"/>
      <c r="O945" s="36"/>
    </row>
    <row r="946" spans="13:15" x14ac:dyDescent="0.4">
      <c r="M946" s="36"/>
      <c r="N946" s="36"/>
      <c r="O946" s="36"/>
    </row>
    <row r="947" spans="13:15" x14ac:dyDescent="0.4">
      <c r="M947" s="36"/>
      <c r="N947" s="36"/>
      <c r="O947" s="36"/>
    </row>
    <row r="948" spans="13:15" x14ac:dyDescent="0.4">
      <c r="M948" s="36"/>
      <c r="N948" s="36"/>
      <c r="O948" s="36"/>
    </row>
    <row r="949" spans="13:15" x14ac:dyDescent="0.4">
      <c r="M949" s="36"/>
      <c r="N949" s="36"/>
      <c r="O949" s="36"/>
    </row>
    <row r="950" spans="13:15" x14ac:dyDescent="0.4">
      <c r="M950" s="36"/>
      <c r="N950" s="36"/>
      <c r="O950" s="36"/>
    </row>
    <row r="951" spans="13:15" x14ac:dyDescent="0.4">
      <c r="M951" s="36"/>
      <c r="N951" s="36"/>
      <c r="O951" s="36"/>
    </row>
    <row r="952" spans="13:15" x14ac:dyDescent="0.4">
      <c r="M952" s="36"/>
      <c r="N952" s="36"/>
      <c r="O952" s="36"/>
    </row>
    <row r="953" spans="13:15" x14ac:dyDescent="0.4">
      <c r="M953" s="36"/>
      <c r="N953" s="36"/>
      <c r="O953" s="36"/>
    </row>
    <row r="954" spans="13:15" x14ac:dyDescent="0.4">
      <c r="M954" s="36"/>
      <c r="N954" s="36"/>
      <c r="O954" s="36"/>
    </row>
    <row r="955" spans="13:15" x14ac:dyDescent="0.4">
      <c r="M955" s="36"/>
      <c r="N955" s="36"/>
      <c r="O955" s="36"/>
    </row>
    <row r="956" spans="13:15" x14ac:dyDescent="0.4">
      <c r="M956" s="36"/>
      <c r="N956" s="36"/>
      <c r="O956" s="36"/>
    </row>
    <row r="957" spans="13:15" x14ac:dyDescent="0.4">
      <c r="M957" s="36"/>
      <c r="N957" s="36"/>
      <c r="O957" s="36"/>
    </row>
    <row r="958" spans="13:15" x14ac:dyDescent="0.4">
      <c r="M958" s="36"/>
      <c r="N958" s="36"/>
      <c r="O958" s="36"/>
    </row>
    <row r="959" spans="13:15" x14ac:dyDescent="0.4">
      <c r="M959" s="36"/>
      <c r="N959" s="36"/>
      <c r="O959" s="36"/>
    </row>
    <row r="960" spans="13:15" x14ac:dyDescent="0.4">
      <c r="M960" s="36"/>
      <c r="N960" s="36"/>
      <c r="O960" s="36"/>
    </row>
    <row r="961" spans="13:15" x14ac:dyDescent="0.4">
      <c r="M961" s="36"/>
      <c r="N961" s="36"/>
      <c r="O961" s="36"/>
    </row>
    <row r="962" spans="13:15" x14ac:dyDescent="0.4">
      <c r="M962" s="36"/>
      <c r="N962" s="36"/>
      <c r="O962" s="36"/>
    </row>
    <row r="963" spans="13:15" x14ac:dyDescent="0.4">
      <c r="M963" s="36"/>
      <c r="N963" s="36"/>
      <c r="O963" s="36"/>
    </row>
    <row r="964" spans="13:15" x14ac:dyDescent="0.4">
      <c r="M964" s="36"/>
      <c r="N964" s="36"/>
      <c r="O964" s="36"/>
    </row>
    <row r="965" spans="13:15" x14ac:dyDescent="0.4">
      <c r="M965" s="36"/>
      <c r="N965" s="36"/>
      <c r="O965" s="36"/>
    </row>
    <row r="966" spans="13:15" x14ac:dyDescent="0.4">
      <c r="M966" s="36"/>
      <c r="N966" s="36"/>
      <c r="O966" s="36"/>
    </row>
    <row r="967" spans="13:15" x14ac:dyDescent="0.4">
      <c r="M967" s="36"/>
      <c r="N967" s="36"/>
      <c r="O967" s="36"/>
    </row>
    <row r="968" spans="13:15" x14ac:dyDescent="0.4">
      <c r="M968" s="36"/>
      <c r="N968" s="36"/>
      <c r="O968" s="36"/>
    </row>
    <row r="969" spans="13:15" x14ac:dyDescent="0.4">
      <c r="M969" s="36"/>
      <c r="N969" s="36"/>
      <c r="O969" s="36"/>
    </row>
    <row r="970" spans="13:15" x14ac:dyDescent="0.4">
      <c r="M970" s="36"/>
      <c r="N970" s="36"/>
      <c r="O970" s="36"/>
    </row>
    <row r="971" spans="13:15" x14ac:dyDescent="0.4">
      <c r="M971" s="36"/>
      <c r="N971" s="36"/>
      <c r="O971" s="36"/>
    </row>
    <row r="972" spans="13:15" x14ac:dyDescent="0.4">
      <c r="M972" s="36"/>
      <c r="N972" s="36"/>
      <c r="O972" s="36"/>
    </row>
    <row r="973" spans="13:15" x14ac:dyDescent="0.4">
      <c r="M973" s="36"/>
      <c r="N973" s="36"/>
      <c r="O973" s="36"/>
    </row>
    <row r="974" spans="13:15" x14ac:dyDescent="0.4">
      <c r="M974" s="36"/>
      <c r="N974" s="36"/>
      <c r="O974" s="36"/>
    </row>
    <row r="975" spans="13:15" x14ac:dyDescent="0.4">
      <c r="M975" s="36"/>
      <c r="N975" s="36"/>
      <c r="O975" s="36"/>
    </row>
    <row r="976" spans="13:15" x14ac:dyDescent="0.4">
      <c r="M976" s="36"/>
      <c r="N976" s="36"/>
      <c r="O976" s="36"/>
    </row>
    <row r="977" spans="13:15" x14ac:dyDescent="0.4">
      <c r="M977" s="36"/>
      <c r="N977" s="36"/>
      <c r="O977" s="36"/>
    </row>
    <row r="978" spans="13:15" x14ac:dyDescent="0.4">
      <c r="M978" s="36"/>
      <c r="N978" s="36"/>
      <c r="O978" s="36"/>
    </row>
    <row r="979" spans="13:15" x14ac:dyDescent="0.4">
      <c r="M979" s="36"/>
      <c r="N979" s="36"/>
      <c r="O979" s="36"/>
    </row>
    <row r="980" spans="13:15" x14ac:dyDescent="0.4">
      <c r="M980" s="36"/>
      <c r="N980" s="36"/>
      <c r="O980" s="36"/>
    </row>
    <row r="981" spans="13:15" x14ac:dyDescent="0.4">
      <c r="M981" s="36"/>
      <c r="N981" s="36"/>
      <c r="O981" s="36"/>
    </row>
    <row r="982" spans="13:15" x14ac:dyDescent="0.4">
      <c r="M982" s="36"/>
      <c r="N982" s="36"/>
      <c r="O982" s="36"/>
    </row>
    <row r="983" spans="13:15" x14ac:dyDescent="0.4">
      <c r="M983" s="36"/>
      <c r="N983" s="36"/>
      <c r="O983" s="36"/>
    </row>
    <row r="984" spans="13:15" x14ac:dyDescent="0.4">
      <c r="M984" s="36"/>
      <c r="N984" s="36"/>
      <c r="O984" s="36"/>
    </row>
    <row r="985" spans="13:15" x14ac:dyDescent="0.4">
      <c r="M985" s="36"/>
      <c r="N985" s="36"/>
      <c r="O985" s="36"/>
    </row>
    <row r="986" spans="13:15" x14ac:dyDescent="0.4">
      <c r="M986" s="36"/>
      <c r="N986" s="36"/>
      <c r="O986" s="36"/>
    </row>
    <row r="987" spans="13:15" x14ac:dyDescent="0.4">
      <c r="M987" s="36"/>
      <c r="N987" s="36"/>
      <c r="O987" s="36"/>
    </row>
    <row r="988" spans="13:15" x14ac:dyDescent="0.4">
      <c r="M988" s="36"/>
      <c r="N988" s="36"/>
      <c r="O988" s="36"/>
    </row>
    <row r="989" spans="13:15" x14ac:dyDescent="0.4">
      <c r="M989" s="36"/>
      <c r="N989" s="36"/>
      <c r="O989" s="36"/>
    </row>
    <row r="990" spans="13:15" x14ac:dyDescent="0.4">
      <c r="M990" s="36"/>
      <c r="N990" s="36"/>
      <c r="O990" s="36"/>
    </row>
    <row r="991" spans="13:15" x14ac:dyDescent="0.4">
      <c r="M991" s="36"/>
      <c r="N991" s="36"/>
      <c r="O991" s="36"/>
    </row>
    <row r="992" spans="13:15" x14ac:dyDescent="0.4">
      <c r="M992" s="36"/>
      <c r="N992" s="36"/>
      <c r="O992" s="36"/>
    </row>
    <row r="993" spans="13:15" x14ac:dyDescent="0.4">
      <c r="M993" s="36"/>
      <c r="N993" s="36"/>
      <c r="O993" s="36"/>
    </row>
    <row r="994" spans="13:15" x14ac:dyDescent="0.4">
      <c r="M994" s="36"/>
      <c r="N994" s="36"/>
      <c r="O994" s="36"/>
    </row>
    <row r="995" spans="13:15" x14ac:dyDescent="0.4">
      <c r="M995" s="36"/>
      <c r="N995" s="36"/>
      <c r="O995" s="36"/>
    </row>
    <row r="996" spans="13:15" x14ac:dyDescent="0.4">
      <c r="M996" s="36"/>
      <c r="N996" s="36"/>
      <c r="O996" s="36"/>
    </row>
    <row r="997" spans="13:15" x14ac:dyDescent="0.4">
      <c r="M997" s="36"/>
      <c r="N997" s="36"/>
      <c r="O997" s="36"/>
    </row>
    <row r="998" spans="13:15" x14ac:dyDescent="0.4">
      <c r="M998" s="36"/>
      <c r="N998" s="36"/>
      <c r="O998" s="36"/>
    </row>
    <row r="999" spans="13:15" x14ac:dyDescent="0.4">
      <c r="M999" s="36"/>
      <c r="N999" s="36"/>
      <c r="O999" s="36"/>
    </row>
    <row r="1000" spans="13:15" x14ac:dyDescent="0.4">
      <c r="M1000" s="36"/>
      <c r="N1000" s="36"/>
      <c r="O1000" s="36"/>
    </row>
    <row r="1001" spans="13:15" x14ac:dyDescent="0.4">
      <c r="M1001" s="36"/>
      <c r="N1001" s="36"/>
      <c r="O1001" s="36"/>
    </row>
    <row r="1002" spans="13:15" x14ac:dyDescent="0.4">
      <c r="M1002" s="36"/>
      <c r="N1002" s="36"/>
      <c r="O1002" s="36"/>
    </row>
    <row r="1003" spans="13:15" x14ac:dyDescent="0.4">
      <c r="M1003" s="36"/>
      <c r="N1003" s="36"/>
      <c r="O1003" s="36"/>
    </row>
    <row r="1004" spans="13:15" x14ac:dyDescent="0.4">
      <c r="M1004" s="36"/>
      <c r="N1004" s="36"/>
      <c r="O1004" s="36"/>
    </row>
  </sheetData>
  <sheetProtection algorithmName="SHA-512" hashValue="1XfDg3j2ZZWoOCLZWpYmbBzuYUecD2C3n1JBP0feshbQrUz21y9L1lwP4XwupFtiT2iTesGdn0MF5NzCafFx3w==" saltValue="rmMOULwwTIbPJPQ5CRNP9w==" spinCount="100000" sheet="1" objects="1" scenarios="1" selectLockedCells="1" selectUnlockedCells="1"/>
  <mergeCells count="51">
    <mergeCell ref="C52:I52"/>
    <mergeCell ref="M44:O44"/>
    <mergeCell ref="A46:V46"/>
    <mergeCell ref="A48:I48"/>
    <mergeCell ref="C49:I49"/>
    <mergeCell ref="C50:I50"/>
    <mergeCell ref="A47:V47"/>
    <mergeCell ref="K18:K19"/>
    <mergeCell ref="L18:L19"/>
    <mergeCell ref="M18:O18"/>
    <mergeCell ref="P18:R18"/>
    <mergeCell ref="C51:I51"/>
    <mergeCell ref="F18:F19"/>
    <mergeCell ref="G18:G19"/>
    <mergeCell ref="H18:H19"/>
    <mergeCell ref="I18:I19"/>
    <mergeCell ref="J18:J19"/>
    <mergeCell ref="T18:T19"/>
    <mergeCell ref="M43:O43"/>
    <mergeCell ref="A44:J44"/>
    <mergeCell ref="A16:V16"/>
    <mergeCell ref="A17:A19"/>
    <mergeCell ref="B17:B19"/>
    <mergeCell ref="C17:H17"/>
    <mergeCell ref="I17:J17"/>
    <mergeCell ref="K17:R17"/>
    <mergeCell ref="S17:T17"/>
    <mergeCell ref="U17:U19"/>
    <mergeCell ref="V17:V19"/>
    <mergeCell ref="C18:C19"/>
    <mergeCell ref="S18:S19"/>
    <mergeCell ref="D18:D19"/>
    <mergeCell ref="E18:E19"/>
    <mergeCell ref="A13:I13"/>
    <mergeCell ref="J13:V13"/>
    <mergeCell ref="A14:I14"/>
    <mergeCell ref="J14:V14"/>
    <mergeCell ref="A15:I15"/>
    <mergeCell ref="J15:V15"/>
    <mergeCell ref="A10:I10"/>
    <mergeCell ref="J10:V10"/>
    <mergeCell ref="A11:I11"/>
    <mergeCell ref="J11:V11"/>
    <mergeCell ref="A12:I12"/>
    <mergeCell ref="J12:V12"/>
    <mergeCell ref="A6:V6"/>
    <mergeCell ref="A7:V7"/>
    <mergeCell ref="A8:I8"/>
    <mergeCell ref="J8:V8"/>
    <mergeCell ref="A9:I9"/>
    <mergeCell ref="J9:V9"/>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V1004"/>
  <sheetViews>
    <sheetView showGridLines="0" topLeftCell="E10" zoomScale="50" zoomScaleNormal="50" zoomScaleSheetLayoutView="80" workbookViewId="0">
      <selection activeCell="V20" sqref="V20"/>
    </sheetView>
  </sheetViews>
  <sheetFormatPr defaultColWidth="9.140625" defaultRowHeight="26.25" x14ac:dyDescent="0.4"/>
  <cols>
    <col min="1" max="1" width="13" style="746" customWidth="1"/>
    <col min="2" max="2" width="23.85546875" style="746" customWidth="1"/>
    <col min="3" max="3" width="51" style="746" customWidth="1"/>
    <col min="4" max="4" width="48" style="746" customWidth="1"/>
    <col min="5" max="5" width="31.5703125" style="746" customWidth="1"/>
    <col min="6" max="6" width="30.5703125" style="746" customWidth="1"/>
    <col min="7" max="8" width="26.42578125" style="746" customWidth="1"/>
    <col min="9" max="9" width="17.5703125" style="746" customWidth="1"/>
    <col min="10" max="10" width="16.28515625" style="746" customWidth="1"/>
    <col min="11" max="12" width="32.28515625" style="746" customWidth="1"/>
    <col min="13" max="15" width="34.85546875" style="59" customWidth="1"/>
    <col min="16" max="16" width="28.5703125" style="746" customWidth="1"/>
    <col min="17" max="17" width="30.5703125" style="746" customWidth="1"/>
    <col min="18" max="18" width="30" style="746" customWidth="1"/>
    <col min="19" max="19" width="29.28515625" style="746" customWidth="1"/>
    <col min="20" max="20" width="25" style="746" customWidth="1"/>
    <col min="21" max="21" width="20" style="746" customWidth="1"/>
    <col min="22" max="22" width="36" style="747" customWidth="1"/>
    <col min="23" max="27" width="9.140625" style="748"/>
    <col min="28" max="28" width="14" style="748" bestFit="1" customWidth="1"/>
    <col min="29" max="16384" width="9.140625" style="748"/>
  </cols>
  <sheetData>
    <row r="1" spans="1:22" x14ac:dyDescent="0.4">
      <c r="M1" s="36"/>
      <c r="N1" s="36"/>
      <c r="O1" s="36"/>
    </row>
    <row r="2" spans="1:22" x14ac:dyDescent="0.4">
      <c r="M2" s="36"/>
      <c r="N2" s="36"/>
      <c r="O2" s="36"/>
    </row>
    <row r="3" spans="1:22" x14ac:dyDescent="0.4">
      <c r="M3" s="36"/>
      <c r="N3" s="36"/>
      <c r="O3" s="36"/>
    </row>
    <row r="4" spans="1:22" x14ac:dyDescent="0.4">
      <c r="M4" s="746"/>
      <c r="N4" s="746"/>
      <c r="O4" s="746"/>
    </row>
    <row r="5" spans="1:22" ht="39" customHeight="1" x14ac:dyDescent="0.4">
      <c r="M5" s="36"/>
      <c r="N5" s="36"/>
      <c r="O5" s="36"/>
    </row>
    <row r="6" spans="1:22" ht="31.5" customHeight="1" x14ac:dyDescent="0.25">
      <c r="A6" s="1343" t="s">
        <v>0</v>
      </c>
      <c r="B6" s="1343"/>
      <c r="C6" s="1343"/>
      <c r="D6" s="1343"/>
      <c r="E6" s="1343"/>
      <c r="F6" s="1343"/>
      <c r="G6" s="1343"/>
      <c r="H6" s="1343"/>
      <c r="I6" s="1343"/>
      <c r="J6" s="1343"/>
      <c r="K6" s="1343"/>
      <c r="L6" s="1343"/>
      <c r="M6" s="1343"/>
      <c r="N6" s="1343"/>
      <c r="O6" s="1343"/>
      <c r="P6" s="1343"/>
      <c r="Q6" s="1343"/>
      <c r="R6" s="1343"/>
      <c r="S6" s="1343"/>
      <c r="T6" s="1343"/>
      <c r="U6" s="1343"/>
      <c r="V6" s="1343"/>
    </row>
    <row r="7" spans="1:22" x14ac:dyDescent="0.25">
      <c r="A7" s="1344" t="s">
        <v>1</v>
      </c>
      <c r="B7" s="1344"/>
      <c r="C7" s="1344"/>
      <c r="D7" s="1344"/>
      <c r="E7" s="1344"/>
      <c r="F7" s="1344"/>
      <c r="G7" s="1344"/>
      <c r="H7" s="1344"/>
      <c r="I7" s="1344"/>
      <c r="J7" s="1344"/>
      <c r="K7" s="1344"/>
      <c r="L7" s="1344"/>
      <c r="M7" s="1344"/>
      <c r="N7" s="1344"/>
      <c r="O7" s="1344"/>
      <c r="P7" s="1344"/>
      <c r="Q7" s="1344"/>
      <c r="R7" s="1344"/>
      <c r="S7" s="1344"/>
      <c r="T7" s="1344"/>
      <c r="U7" s="1344"/>
      <c r="V7" s="1344"/>
    </row>
    <row r="8" spans="1:22" ht="45" customHeight="1" x14ac:dyDescent="0.25">
      <c r="A8" s="1340" t="s">
        <v>2</v>
      </c>
      <c r="B8" s="1340"/>
      <c r="C8" s="1340"/>
      <c r="D8" s="1340"/>
      <c r="E8" s="1340"/>
      <c r="F8" s="1340"/>
      <c r="G8" s="1340"/>
      <c r="H8" s="1340"/>
      <c r="I8" s="1340"/>
      <c r="J8" s="1341" t="s">
        <v>793</v>
      </c>
      <c r="K8" s="1341"/>
      <c r="L8" s="1341"/>
      <c r="M8" s="1341"/>
      <c r="N8" s="1341"/>
      <c r="O8" s="1341"/>
      <c r="P8" s="1341"/>
      <c r="Q8" s="1341"/>
      <c r="R8" s="1341"/>
      <c r="S8" s="1341"/>
      <c r="T8" s="1341"/>
      <c r="U8" s="1341"/>
      <c r="V8" s="1341"/>
    </row>
    <row r="9" spans="1:22" ht="45" customHeight="1" x14ac:dyDescent="0.25">
      <c r="A9" s="1340" t="s">
        <v>4</v>
      </c>
      <c r="B9" s="1340"/>
      <c r="C9" s="1340"/>
      <c r="D9" s="1340"/>
      <c r="E9" s="1340"/>
      <c r="F9" s="1340"/>
      <c r="G9" s="1340"/>
      <c r="H9" s="1340"/>
      <c r="I9" s="1340"/>
      <c r="J9" s="1341" t="s">
        <v>2316</v>
      </c>
      <c r="K9" s="1341"/>
      <c r="L9" s="1341"/>
      <c r="M9" s="1341"/>
      <c r="N9" s="1341"/>
      <c r="O9" s="1341"/>
      <c r="P9" s="1341"/>
      <c r="Q9" s="1341"/>
      <c r="R9" s="1341"/>
      <c r="S9" s="1341"/>
      <c r="T9" s="1341"/>
      <c r="U9" s="1341"/>
      <c r="V9" s="1341"/>
    </row>
    <row r="10" spans="1:22" ht="45" customHeight="1" x14ac:dyDescent="0.25">
      <c r="A10" s="1340" t="s">
        <v>6</v>
      </c>
      <c r="B10" s="1340"/>
      <c r="C10" s="1340"/>
      <c r="D10" s="1340"/>
      <c r="E10" s="1340"/>
      <c r="F10" s="1340"/>
      <c r="G10" s="1340"/>
      <c r="H10" s="1340"/>
      <c r="I10" s="1340"/>
      <c r="J10" s="1341" t="s">
        <v>2462</v>
      </c>
      <c r="K10" s="1341"/>
      <c r="L10" s="1341"/>
      <c r="M10" s="1341"/>
      <c r="N10" s="1341"/>
      <c r="O10" s="1341"/>
      <c r="P10" s="1341"/>
      <c r="Q10" s="1341"/>
      <c r="R10" s="1341"/>
      <c r="S10" s="1341"/>
      <c r="T10" s="1341"/>
      <c r="U10" s="1341"/>
      <c r="V10" s="1341"/>
    </row>
    <row r="11" spans="1:22" ht="45" customHeight="1" x14ac:dyDescent="0.25">
      <c r="A11" s="1340" t="s">
        <v>8</v>
      </c>
      <c r="B11" s="1340"/>
      <c r="C11" s="1340"/>
      <c r="D11" s="1340"/>
      <c r="E11" s="1340"/>
      <c r="F11" s="1340"/>
      <c r="G11" s="1340"/>
      <c r="H11" s="1340"/>
      <c r="I11" s="1340"/>
      <c r="J11" s="1341" t="s">
        <v>2463</v>
      </c>
      <c r="K11" s="1341"/>
      <c r="L11" s="1341"/>
      <c r="M11" s="1341"/>
      <c r="N11" s="1341"/>
      <c r="O11" s="1341"/>
      <c r="P11" s="1341"/>
      <c r="Q11" s="1341"/>
      <c r="R11" s="1341"/>
      <c r="S11" s="1341"/>
      <c r="T11" s="1341"/>
      <c r="U11" s="1341"/>
      <c r="V11" s="1341"/>
    </row>
    <row r="12" spans="1:22" ht="75" customHeight="1" x14ac:dyDescent="0.25">
      <c r="A12" s="1340" t="s">
        <v>85</v>
      </c>
      <c r="B12" s="1340"/>
      <c r="C12" s="1340"/>
      <c r="D12" s="1340"/>
      <c r="E12" s="1340"/>
      <c r="F12" s="1340"/>
      <c r="G12" s="1340"/>
      <c r="H12" s="1340"/>
      <c r="I12" s="1340"/>
      <c r="J12" s="1341" t="s">
        <v>2464</v>
      </c>
      <c r="K12" s="1341"/>
      <c r="L12" s="1341"/>
      <c r="M12" s="1341"/>
      <c r="N12" s="1341"/>
      <c r="O12" s="1341"/>
      <c r="P12" s="1341"/>
      <c r="Q12" s="1341"/>
      <c r="R12" s="1341"/>
      <c r="S12" s="1341"/>
      <c r="T12" s="1341"/>
      <c r="U12" s="1341"/>
      <c r="V12" s="1341"/>
    </row>
    <row r="13" spans="1:22" ht="45" customHeight="1" x14ac:dyDescent="0.25">
      <c r="A13" s="1340" t="s">
        <v>12</v>
      </c>
      <c r="B13" s="1340"/>
      <c r="C13" s="1340"/>
      <c r="D13" s="1340"/>
      <c r="E13" s="1340"/>
      <c r="F13" s="1340"/>
      <c r="G13" s="1340"/>
      <c r="H13" s="1340"/>
      <c r="I13" s="1340"/>
      <c r="J13" s="1341" t="s">
        <v>247</v>
      </c>
      <c r="K13" s="1341"/>
      <c r="L13" s="1341"/>
      <c r="M13" s="1341"/>
      <c r="N13" s="1341"/>
      <c r="O13" s="1341"/>
      <c r="P13" s="1341"/>
      <c r="Q13" s="1341"/>
      <c r="R13" s="1341"/>
      <c r="S13" s="1341"/>
      <c r="T13" s="1341"/>
      <c r="U13" s="1341"/>
      <c r="V13" s="1341"/>
    </row>
    <row r="14" spans="1:22" ht="45" customHeight="1" x14ac:dyDescent="0.25">
      <c r="A14" s="1340" t="s">
        <v>14</v>
      </c>
      <c r="B14" s="1340"/>
      <c r="C14" s="1340"/>
      <c r="D14" s="1340"/>
      <c r="E14" s="1340"/>
      <c r="F14" s="1340"/>
      <c r="G14" s="1340"/>
      <c r="H14" s="1340"/>
      <c r="I14" s="1340"/>
      <c r="J14" s="1341" t="s">
        <v>88</v>
      </c>
      <c r="K14" s="1341"/>
      <c r="L14" s="1341"/>
      <c r="M14" s="1341"/>
      <c r="N14" s="1341"/>
      <c r="O14" s="1341"/>
      <c r="P14" s="1341"/>
      <c r="Q14" s="1341"/>
      <c r="R14" s="1341"/>
      <c r="S14" s="1341"/>
      <c r="T14" s="1341"/>
      <c r="U14" s="1341"/>
      <c r="V14" s="1341"/>
    </row>
    <row r="15" spans="1:22" ht="45" customHeight="1" x14ac:dyDescent="0.25">
      <c r="A15" s="1345" t="s">
        <v>16</v>
      </c>
      <c r="B15" s="1345"/>
      <c r="C15" s="1345"/>
      <c r="D15" s="1345"/>
      <c r="E15" s="1345"/>
      <c r="F15" s="1345"/>
      <c r="G15" s="1345"/>
      <c r="H15" s="1345"/>
      <c r="I15" s="1345"/>
      <c r="J15" s="1346" t="s">
        <v>2465</v>
      </c>
      <c r="K15" s="1346"/>
      <c r="L15" s="1346"/>
      <c r="M15" s="1346"/>
      <c r="N15" s="1346"/>
      <c r="O15" s="1346"/>
      <c r="P15" s="1346"/>
      <c r="Q15" s="1346"/>
      <c r="R15" s="1346"/>
      <c r="S15" s="1346"/>
      <c r="T15" s="1346"/>
      <c r="U15" s="1346"/>
      <c r="V15" s="1346"/>
    </row>
    <row r="16" spans="1:22" s="749" customFormat="1" ht="54" customHeight="1" x14ac:dyDescent="0.25">
      <c r="A16" s="1348"/>
      <c r="B16" s="1348"/>
      <c r="C16" s="1348"/>
      <c r="D16" s="1348"/>
      <c r="E16" s="1348"/>
      <c r="F16" s="1348"/>
      <c r="G16" s="1348"/>
      <c r="H16" s="1348"/>
      <c r="I16" s="1348"/>
      <c r="J16" s="1348"/>
      <c r="K16" s="1348"/>
      <c r="L16" s="1348"/>
      <c r="M16" s="1348"/>
      <c r="N16" s="1348"/>
      <c r="O16" s="1348"/>
      <c r="P16" s="1348"/>
      <c r="Q16" s="1348"/>
      <c r="R16" s="1348"/>
      <c r="S16" s="1348"/>
      <c r="T16" s="1348"/>
      <c r="U16" s="1348"/>
      <c r="V16" s="1348"/>
    </row>
    <row r="17" spans="1:22" ht="60" customHeight="1" x14ac:dyDescent="0.25">
      <c r="A17" s="1349" t="s">
        <v>17</v>
      </c>
      <c r="B17" s="1349" t="s">
        <v>18</v>
      </c>
      <c r="C17" s="1350" t="s">
        <v>19</v>
      </c>
      <c r="D17" s="1351"/>
      <c r="E17" s="1351"/>
      <c r="F17" s="1351"/>
      <c r="G17" s="1351"/>
      <c r="H17" s="1352"/>
      <c r="I17" s="1350" t="s">
        <v>20</v>
      </c>
      <c r="J17" s="1352"/>
      <c r="K17" s="1347" t="s">
        <v>21</v>
      </c>
      <c r="L17" s="1347"/>
      <c r="M17" s="1347"/>
      <c r="N17" s="1347"/>
      <c r="O17" s="1347"/>
      <c r="P17" s="1347"/>
      <c r="Q17" s="1347"/>
      <c r="R17" s="1347"/>
      <c r="S17" s="1349" t="s">
        <v>22</v>
      </c>
      <c r="T17" s="1349"/>
      <c r="U17" s="1353" t="s">
        <v>89</v>
      </c>
      <c r="V17" s="1349" t="s">
        <v>24</v>
      </c>
    </row>
    <row r="18" spans="1:22" ht="48.75" customHeight="1" x14ac:dyDescent="0.25">
      <c r="A18" s="1349"/>
      <c r="B18" s="1349"/>
      <c r="C18" s="1347" t="s">
        <v>25</v>
      </c>
      <c r="D18" s="1354" t="s">
        <v>26</v>
      </c>
      <c r="E18" s="1354" t="s">
        <v>27</v>
      </c>
      <c r="F18" s="1347" t="s">
        <v>28</v>
      </c>
      <c r="G18" s="1354" t="s">
        <v>29</v>
      </c>
      <c r="H18" s="1354" t="s">
        <v>30</v>
      </c>
      <c r="I18" s="1347" t="s">
        <v>31</v>
      </c>
      <c r="J18" s="1354" t="s">
        <v>32</v>
      </c>
      <c r="K18" s="1347" t="s">
        <v>2320</v>
      </c>
      <c r="L18" s="1357" t="s">
        <v>2321</v>
      </c>
      <c r="M18" s="1359" t="s">
        <v>35</v>
      </c>
      <c r="N18" s="1360"/>
      <c r="O18" s="1361"/>
      <c r="P18" s="1359" t="s">
        <v>36</v>
      </c>
      <c r="Q18" s="1360"/>
      <c r="R18" s="1361"/>
      <c r="S18" s="1349" t="s">
        <v>90</v>
      </c>
      <c r="T18" s="1349" t="s">
        <v>91</v>
      </c>
      <c r="U18" s="1353"/>
      <c r="V18" s="1349"/>
    </row>
    <row r="19" spans="1:22" ht="79.900000000000006" customHeight="1" x14ac:dyDescent="0.25">
      <c r="A19" s="1349"/>
      <c r="B19" s="1349"/>
      <c r="C19" s="1347"/>
      <c r="D19" s="1355"/>
      <c r="E19" s="1355"/>
      <c r="F19" s="1347"/>
      <c r="G19" s="1356"/>
      <c r="H19" s="1356"/>
      <c r="I19" s="1347"/>
      <c r="J19" s="1356"/>
      <c r="K19" s="1347"/>
      <c r="L19" s="1358"/>
      <c r="M19" s="750" t="s">
        <v>39</v>
      </c>
      <c r="N19" s="750" t="s">
        <v>40</v>
      </c>
      <c r="O19" s="750" t="s">
        <v>41</v>
      </c>
      <c r="P19" s="750" t="s">
        <v>42</v>
      </c>
      <c r="Q19" s="750" t="s">
        <v>43</v>
      </c>
      <c r="R19" s="750" t="s">
        <v>44</v>
      </c>
      <c r="S19" s="1349"/>
      <c r="T19" s="1349"/>
      <c r="U19" s="1353"/>
      <c r="V19" s="1349"/>
    </row>
    <row r="20" spans="1:22" ht="289.5" customHeight="1" x14ac:dyDescent="0.25">
      <c r="A20" s="787">
        <v>1</v>
      </c>
      <c r="B20" s="787" t="s">
        <v>45</v>
      </c>
      <c r="C20" s="787" t="s">
        <v>2466</v>
      </c>
      <c r="D20" s="787" t="s">
        <v>2467</v>
      </c>
      <c r="E20" s="751" t="s">
        <v>2468</v>
      </c>
      <c r="F20" s="751" t="s">
        <v>2469</v>
      </c>
      <c r="G20" s="827" t="s">
        <v>523</v>
      </c>
      <c r="H20" s="787" t="s">
        <v>2316</v>
      </c>
      <c r="I20" s="788" t="s">
        <v>65</v>
      </c>
      <c r="J20" s="788" t="s">
        <v>53</v>
      </c>
      <c r="K20" s="840">
        <v>2789469</v>
      </c>
      <c r="L20" s="841">
        <v>2209214</v>
      </c>
      <c r="M20" s="73"/>
      <c r="N20" s="73"/>
      <c r="O20" s="73"/>
      <c r="P20" s="835">
        <v>920505.8</v>
      </c>
      <c r="Q20" s="835">
        <f>2209214-P20</f>
        <v>1288708.2</v>
      </c>
      <c r="R20" s="837">
        <f>P20+Q20</f>
        <v>2209214</v>
      </c>
      <c r="S20" s="838">
        <f>R20-K20</f>
        <v>-580255</v>
      </c>
      <c r="T20" s="798">
        <f>IFERROR(S20/L20*100,0)</f>
        <v>-26.265223740208054</v>
      </c>
      <c r="U20" s="798">
        <f>IFERROR(R20/$R$45*100,0)</f>
        <v>100</v>
      </c>
      <c r="V20" s="787" t="s">
        <v>2316</v>
      </c>
    </row>
    <row r="21" spans="1:22" ht="55.5" hidden="1" customHeight="1" x14ac:dyDescent="0.4">
      <c r="A21" s="787">
        <v>2</v>
      </c>
      <c r="B21" s="792"/>
      <c r="C21" s="792"/>
      <c r="D21" s="792"/>
      <c r="F21" s="792"/>
      <c r="G21" s="792"/>
      <c r="H21" s="793"/>
      <c r="I21" s="788"/>
      <c r="J21" s="788"/>
      <c r="K21" s="835"/>
      <c r="L21" s="836"/>
      <c r="M21" s="73"/>
      <c r="N21" s="73"/>
      <c r="O21" s="73"/>
      <c r="P21" s="835"/>
      <c r="Q21" s="835"/>
      <c r="R21" s="837">
        <f t="shared" ref="R21:R29" si="0">P21+Q21</f>
        <v>0</v>
      </c>
      <c r="S21" s="838">
        <f t="shared" ref="S21:S29" si="1">R21-K21</f>
        <v>0</v>
      </c>
      <c r="T21" s="798">
        <f t="shared" ref="T21:T29" si="2">IFERROR(S21/K21*100,0)</f>
        <v>0</v>
      </c>
      <c r="U21" s="798">
        <f t="shared" ref="U21:U29" si="3">IFERROR(R21/$R$45*100,0)</f>
        <v>0</v>
      </c>
      <c r="V21" s="792"/>
    </row>
    <row r="22" spans="1:22" ht="55.5" hidden="1" customHeight="1" x14ac:dyDescent="0.25">
      <c r="A22" s="787">
        <v>3</v>
      </c>
      <c r="B22" s="792"/>
      <c r="C22" s="792"/>
      <c r="D22" s="792"/>
      <c r="E22" s="792"/>
      <c r="F22" s="792"/>
      <c r="G22" s="792"/>
      <c r="H22" s="793"/>
      <c r="I22" s="788"/>
      <c r="J22" s="788"/>
      <c r="K22" s="835"/>
      <c r="L22" s="836"/>
      <c r="M22" s="73"/>
      <c r="N22" s="73"/>
      <c r="O22" s="73"/>
      <c r="P22" s="835"/>
      <c r="Q22" s="835"/>
      <c r="R22" s="837">
        <f t="shared" si="0"/>
        <v>0</v>
      </c>
      <c r="S22" s="838">
        <f t="shared" si="1"/>
        <v>0</v>
      </c>
      <c r="T22" s="798">
        <f t="shared" si="2"/>
        <v>0</v>
      </c>
      <c r="U22" s="798">
        <f t="shared" si="3"/>
        <v>0</v>
      </c>
      <c r="V22" s="792"/>
    </row>
    <row r="23" spans="1:22" ht="55.5" hidden="1" customHeight="1" x14ac:dyDescent="0.25">
      <c r="A23" s="787">
        <v>4</v>
      </c>
      <c r="B23" s="792"/>
      <c r="C23" s="792"/>
      <c r="D23" s="792"/>
      <c r="E23" s="792"/>
      <c r="F23" s="792"/>
      <c r="G23" s="792"/>
      <c r="H23" s="793"/>
      <c r="I23" s="788"/>
      <c r="J23" s="788"/>
      <c r="K23" s="835"/>
      <c r="L23" s="836"/>
      <c r="M23" s="73"/>
      <c r="N23" s="73"/>
      <c r="O23" s="73"/>
      <c r="P23" s="835"/>
      <c r="Q23" s="835"/>
      <c r="R23" s="837">
        <f t="shared" si="0"/>
        <v>0</v>
      </c>
      <c r="S23" s="838">
        <f t="shared" si="1"/>
        <v>0</v>
      </c>
      <c r="T23" s="798">
        <f t="shared" si="2"/>
        <v>0</v>
      </c>
      <c r="U23" s="798">
        <f t="shared" si="3"/>
        <v>0</v>
      </c>
      <c r="V23" s="792"/>
    </row>
    <row r="24" spans="1:22" ht="55.5" hidden="1" customHeight="1" x14ac:dyDescent="0.25">
      <c r="A24" s="787">
        <v>5</v>
      </c>
      <c r="B24" s="792"/>
      <c r="C24" s="792"/>
      <c r="D24" s="792"/>
      <c r="E24" s="792"/>
      <c r="F24" s="792"/>
      <c r="G24" s="792"/>
      <c r="H24" s="793"/>
      <c r="I24" s="788"/>
      <c r="J24" s="788"/>
      <c r="K24" s="835"/>
      <c r="L24" s="836"/>
      <c r="M24" s="73"/>
      <c r="N24" s="73"/>
      <c r="O24" s="73"/>
      <c r="P24" s="835"/>
      <c r="Q24" s="835"/>
      <c r="R24" s="837">
        <f t="shared" si="0"/>
        <v>0</v>
      </c>
      <c r="S24" s="838">
        <f t="shared" si="1"/>
        <v>0</v>
      </c>
      <c r="T24" s="798">
        <f t="shared" si="2"/>
        <v>0</v>
      </c>
      <c r="U24" s="798">
        <f t="shared" si="3"/>
        <v>0</v>
      </c>
      <c r="V24" s="792"/>
    </row>
    <row r="25" spans="1:22" ht="55.5" hidden="1" customHeight="1" x14ac:dyDescent="0.25">
      <c r="A25" s="787">
        <v>6</v>
      </c>
      <c r="B25" s="792"/>
      <c r="C25" s="792"/>
      <c r="D25" s="792"/>
      <c r="E25" s="792"/>
      <c r="F25" s="792"/>
      <c r="G25" s="792"/>
      <c r="H25" s="793"/>
      <c r="I25" s="788"/>
      <c r="J25" s="788"/>
      <c r="K25" s="835"/>
      <c r="L25" s="836"/>
      <c r="M25" s="73"/>
      <c r="N25" s="73"/>
      <c r="O25" s="73"/>
      <c r="P25" s="835"/>
      <c r="Q25" s="835"/>
      <c r="R25" s="837">
        <f t="shared" si="0"/>
        <v>0</v>
      </c>
      <c r="S25" s="838">
        <f t="shared" si="1"/>
        <v>0</v>
      </c>
      <c r="T25" s="798">
        <f t="shared" si="2"/>
        <v>0</v>
      </c>
      <c r="U25" s="798">
        <f t="shared" si="3"/>
        <v>0</v>
      </c>
      <c r="V25" s="792"/>
    </row>
    <row r="26" spans="1:22" ht="55.5" hidden="1" customHeight="1" x14ac:dyDescent="0.25">
      <c r="A26" s="787">
        <v>7</v>
      </c>
      <c r="B26" s="792"/>
      <c r="C26" s="792"/>
      <c r="D26" s="792"/>
      <c r="E26" s="792"/>
      <c r="F26" s="792"/>
      <c r="G26" s="792"/>
      <c r="H26" s="793"/>
      <c r="I26" s="788"/>
      <c r="J26" s="788"/>
      <c r="K26" s="835"/>
      <c r="L26" s="836"/>
      <c r="M26" s="73"/>
      <c r="N26" s="73"/>
      <c r="O26" s="73"/>
      <c r="P26" s="835"/>
      <c r="Q26" s="835"/>
      <c r="R26" s="837">
        <f t="shared" si="0"/>
        <v>0</v>
      </c>
      <c r="S26" s="838">
        <f t="shared" si="1"/>
        <v>0</v>
      </c>
      <c r="T26" s="798">
        <f t="shared" si="2"/>
        <v>0</v>
      </c>
      <c r="U26" s="798">
        <f t="shared" si="3"/>
        <v>0</v>
      </c>
      <c r="V26" s="792"/>
    </row>
    <row r="27" spans="1:22" ht="55.5" hidden="1" customHeight="1" x14ac:dyDescent="0.25">
      <c r="A27" s="787">
        <v>8</v>
      </c>
      <c r="B27" s="792"/>
      <c r="C27" s="792"/>
      <c r="D27" s="792"/>
      <c r="E27" s="792"/>
      <c r="F27" s="792"/>
      <c r="G27" s="792"/>
      <c r="H27" s="793"/>
      <c r="I27" s="788"/>
      <c r="J27" s="788"/>
      <c r="K27" s="835"/>
      <c r="L27" s="836"/>
      <c r="M27" s="73"/>
      <c r="N27" s="73"/>
      <c r="O27" s="73"/>
      <c r="P27" s="835"/>
      <c r="Q27" s="835"/>
      <c r="R27" s="837">
        <f t="shared" si="0"/>
        <v>0</v>
      </c>
      <c r="S27" s="838">
        <f t="shared" si="1"/>
        <v>0</v>
      </c>
      <c r="T27" s="798">
        <f t="shared" si="2"/>
        <v>0</v>
      </c>
      <c r="U27" s="798">
        <f t="shared" si="3"/>
        <v>0</v>
      </c>
      <c r="V27" s="792"/>
    </row>
    <row r="28" spans="1:22" ht="55.5" hidden="1" customHeight="1" x14ac:dyDescent="0.25">
      <c r="A28" s="787">
        <v>9</v>
      </c>
      <c r="B28" s="792"/>
      <c r="C28" s="792"/>
      <c r="D28" s="792"/>
      <c r="E28" s="792"/>
      <c r="F28" s="792"/>
      <c r="G28" s="792"/>
      <c r="H28" s="793"/>
      <c r="I28" s="788"/>
      <c r="J28" s="788"/>
      <c r="K28" s="835"/>
      <c r="L28" s="836"/>
      <c r="M28" s="73"/>
      <c r="N28" s="73"/>
      <c r="O28" s="73"/>
      <c r="P28" s="835"/>
      <c r="Q28" s="835"/>
      <c r="R28" s="837">
        <f t="shared" si="0"/>
        <v>0</v>
      </c>
      <c r="S28" s="838">
        <f t="shared" si="1"/>
        <v>0</v>
      </c>
      <c r="T28" s="798">
        <f t="shared" si="2"/>
        <v>0</v>
      </c>
      <c r="U28" s="798">
        <f t="shared" si="3"/>
        <v>0</v>
      </c>
      <c r="V28" s="792"/>
    </row>
    <row r="29" spans="1:22" ht="55.5" hidden="1" customHeight="1" x14ac:dyDescent="0.25">
      <c r="A29" s="787">
        <v>10</v>
      </c>
      <c r="B29" s="792"/>
      <c r="C29" s="792"/>
      <c r="D29" s="792"/>
      <c r="E29" s="792"/>
      <c r="F29" s="792"/>
      <c r="G29" s="792"/>
      <c r="H29" s="793"/>
      <c r="I29" s="788"/>
      <c r="J29" s="788"/>
      <c r="K29" s="835"/>
      <c r="L29" s="836"/>
      <c r="M29" s="73"/>
      <c r="N29" s="73"/>
      <c r="O29" s="73"/>
      <c r="P29" s="835"/>
      <c r="Q29" s="835"/>
      <c r="R29" s="837">
        <f t="shared" si="0"/>
        <v>0</v>
      </c>
      <c r="S29" s="838">
        <f t="shared" si="1"/>
        <v>0</v>
      </c>
      <c r="T29" s="798">
        <f t="shared" si="2"/>
        <v>0</v>
      </c>
      <c r="U29" s="798">
        <f t="shared" si="3"/>
        <v>0</v>
      </c>
      <c r="V29" s="792"/>
    </row>
    <row r="30" spans="1:22" ht="55.5" hidden="1" customHeight="1" x14ac:dyDescent="0.25">
      <c r="A30" s="787">
        <v>11</v>
      </c>
      <c r="B30" s="792"/>
      <c r="C30" s="792"/>
      <c r="D30" s="792"/>
      <c r="E30" s="792"/>
      <c r="F30" s="792"/>
      <c r="G30" s="792"/>
      <c r="H30" s="793"/>
      <c r="I30" s="788"/>
      <c r="J30" s="788"/>
      <c r="K30" s="835"/>
      <c r="L30" s="836"/>
      <c r="M30" s="73"/>
      <c r="N30" s="73"/>
      <c r="O30" s="73"/>
      <c r="P30" s="835"/>
      <c r="Q30" s="835"/>
      <c r="R30" s="837">
        <f>P30+Q30</f>
        <v>0</v>
      </c>
      <c r="S30" s="838">
        <f>R30-K30</f>
        <v>0</v>
      </c>
      <c r="T30" s="798">
        <f>IFERROR(S30/K30*100,0)</f>
        <v>0</v>
      </c>
      <c r="U30" s="798">
        <f>IFERROR(R30/$R$45*100,0)</f>
        <v>0</v>
      </c>
      <c r="V30" s="792"/>
    </row>
    <row r="31" spans="1:22" ht="55.5" hidden="1" customHeight="1" x14ac:dyDescent="0.4">
      <c r="A31" s="787">
        <v>12</v>
      </c>
      <c r="B31" s="792"/>
      <c r="C31" s="792"/>
      <c r="D31" s="792"/>
      <c r="F31" s="792"/>
      <c r="G31" s="792"/>
      <c r="H31" s="793"/>
      <c r="I31" s="788"/>
      <c r="J31" s="788"/>
      <c r="K31" s="835"/>
      <c r="L31" s="836"/>
      <c r="M31" s="73"/>
      <c r="N31" s="73"/>
      <c r="O31" s="73"/>
      <c r="P31" s="835"/>
      <c r="Q31" s="835"/>
      <c r="R31" s="837">
        <f t="shared" ref="R31:R44" si="4">P31+Q31</f>
        <v>0</v>
      </c>
      <c r="S31" s="838">
        <f t="shared" ref="S31:S44" si="5">R31-K31</f>
        <v>0</v>
      </c>
      <c r="T31" s="798">
        <f t="shared" ref="T31:T44" si="6">IFERROR(S31/K31*100,0)</f>
        <v>0</v>
      </c>
      <c r="U31" s="798">
        <f t="shared" ref="U31:U39" si="7">IFERROR(R31/$R$45*100,0)</f>
        <v>0</v>
      </c>
      <c r="V31" s="792"/>
    </row>
    <row r="32" spans="1:22" ht="55.5" hidden="1" customHeight="1" x14ac:dyDescent="0.25">
      <c r="A32" s="787">
        <v>13</v>
      </c>
      <c r="B32" s="792"/>
      <c r="C32" s="792"/>
      <c r="D32" s="792"/>
      <c r="E32" s="792"/>
      <c r="F32" s="792"/>
      <c r="G32" s="792"/>
      <c r="H32" s="793"/>
      <c r="I32" s="788"/>
      <c r="J32" s="788"/>
      <c r="K32" s="835"/>
      <c r="L32" s="836"/>
      <c r="M32" s="73"/>
      <c r="N32" s="73"/>
      <c r="O32" s="73"/>
      <c r="P32" s="835"/>
      <c r="Q32" s="835"/>
      <c r="R32" s="837">
        <f t="shared" si="4"/>
        <v>0</v>
      </c>
      <c r="S32" s="838">
        <f t="shared" si="5"/>
        <v>0</v>
      </c>
      <c r="T32" s="798">
        <f t="shared" si="6"/>
        <v>0</v>
      </c>
      <c r="U32" s="798">
        <f t="shared" si="7"/>
        <v>0</v>
      </c>
      <c r="V32" s="792"/>
    </row>
    <row r="33" spans="1:22" ht="55.5" hidden="1" customHeight="1" x14ac:dyDescent="0.25">
      <c r="A33" s="787">
        <v>14</v>
      </c>
      <c r="B33" s="792"/>
      <c r="C33" s="792"/>
      <c r="D33" s="792"/>
      <c r="E33" s="792"/>
      <c r="F33" s="792"/>
      <c r="G33" s="792"/>
      <c r="H33" s="793"/>
      <c r="I33" s="788"/>
      <c r="J33" s="788"/>
      <c r="K33" s="835"/>
      <c r="L33" s="836"/>
      <c r="M33" s="77"/>
      <c r="N33" s="77"/>
      <c r="O33" s="77"/>
      <c r="P33" s="835"/>
      <c r="Q33" s="835"/>
      <c r="R33" s="837">
        <f t="shared" si="4"/>
        <v>0</v>
      </c>
      <c r="S33" s="838">
        <f t="shared" si="5"/>
        <v>0</v>
      </c>
      <c r="T33" s="798">
        <f t="shared" si="6"/>
        <v>0</v>
      </c>
      <c r="U33" s="798">
        <f t="shared" si="7"/>
        <v>0</v>
      </c>
      <c r="V33" s="792"/>
    </row>
    <row r="34" spans="1:22" ht="55.5" hidden="1" customHeight="1" x14ac:dyDescent="0.4">
      <c r="A34" s="787">
        <v>15</v>
      </c>
      <c r="B34" s="792"/>
      <c r="C34" s="792"/>
      <c r="D34" s="792"/>
      <c r="E34" s="792"/>
      <c r="F34" s="792"/>
      <c r="G34" s="792"/>
      <c r="H34" s="793"/>
      <c r="I34" s="788"/>
      <c r="J34" s="788"/>
      <c r="K34" s="835"/>
      <c r="L34" s="836"/>
      <c r="M34" s="78"/>
      <c r="N34" s="78"/>
      <c r="O34" s="78"/>
      <c r="P34" s="835"/>
      <c r="Q34" s="835"/>
      <c r="R34" s="837">
        <f t="shared" si="4"/>
        <v>0</v>
      </c>
      <c r="S34" s="838">
        <f t="shared" si="5"/>
        <v>0</v>
      </c>
      <c r="T34" s="798">
        <f t="shared" si="6"/>
        <v>0</v>
      </c>
      <c r="U34" s="798">
        <f t="shared" si="7"/>
        <v>0</v>
      </c>
      <c r="V34" s="792"/>
    </row>
    <row r="35" spans="1:22" ht="55.5" hidden="1" customHeight="1" x14ac:dyDescent="0.25">
      <c r="A35" s="787">
        <v>16</v>
      </c>
      <c r="B35" s="792"/>
      <c r="C35" s="792"/>
      <c r="D35" s="792"/>
      <c r="E35" s="792"/>
      <c r="F35" s="792"/>
      <c r="G35" s="792"/>
      <c r="H35" s="793"/>
      <c r="I35" s="788"/>
      <c r="J35" s="788"/>
      <c r="K35" s="835"/>
      <c r="L35" s="835"/>
      <c r="M35" s="794"/>
      <c r="N35" s="794"/>
      <c r="O35" s="794"/>
      <c r="P35" s="835"/>
      <c r="Q35" s="835"/>
      <c r="R35" s="837">
        <f t="shared" si="4"/>
        <v>0</v>
      </c>
      <c r="S35" s="838">
        <f t="shared" si="5"/>
        <v>0</v>
      </c>
      <c r="T35" s="798">
        <f t="shared" si="6"/>
        <v>0</v>
      </c>
      <c r="U35" s="798">
        <f t="shared" si="7"/>
        <v>0</v>
      </c>
      <c r="V35" s="792"/>
    </row>
    <row r="36" spans="1:22" ht="55.5" hidden="1" customHeight="1" x14ac:dyDescent="0.25">
      <c r="A36" s="787">
        <v>17</v>
      </c>
      <c r="B36" s="792"/>
      <c r="C36" s="792"/>
      <c r="D36" s="792"/>
      <c r="E36" s="792"/>
      <c r="F36" s="792"/>
      <c r="G36" s="792"/>
      <c r="H36" s="793"/>
      <c r="I36" s="788"/>
      <c r="J36" s="788"/>
      <c r="K36" s="835"/>
      <c r="L36" s="835"/>
      <c r="M36" s="794"/>
      <c r="N36" s="794"/>
      <c r="O36" s="794"/>
      <c r="P36" s="835"/>
      <c r="Q36" s="835"/>
      <c r="R36" s="837">
        <f t="shared" si="4"/>
        <v>0</v>
      </c>
      <c r="S36" s="838">
        <f t="shared" si="5"/>
        <v>0</v>
      </c>
      <c r="T36" s="798">
        <f t="shared" si="6"/>
        <v>0</v>
      </c>
      <c r="U36" s="798">
        <f t="shared" si="7"/>
        <v>0</v>
      </c>
      <c r="V36" s="792"/>
    </row>
    <row r="37" spans="1:22" ht="55.5" hidden="1" customHeight="1" x14ac:dyDescent="0.25">
      <c r="A37" s="787">
        <v>18</v>
      </c>
      <c r="B37" s="792"/>
      <c r="C37" s="792"/>
      <c r="D37" s="792"/>
      <c r="E37" s="792"/>
      <c r="F37" s="792"/>
      <c r="G37" s="792"/>
      <c r="H37" s="793"/>
      <c r="I37" s="788"/>
      <c r="J37" s="788"/>
      <c r="K37" s="835"/>
      <c r="L37" s="836"/>
      <c r="M37" s="36"/>
      <c r="N37" s="36"/>
      <c r="O37" s="36"/>
      <c r="P37" s="835"/>
      <c r="Q37" s="835"/>
      <c r="R37" s="837">
        <f t="shared" si="4"/>
        <v>0</v>
      </c>
      <c r="S37" s="838">
        <f t="shared" si="5"/>
        <v>0</v>
      </c>
      <c r="T37" s="798">
        <f t="shared" si="6"/>
        <v>0</v>
      </c>
      <c r="U37" s="798">
        <f t="shared" si="7"/>
        <v>0</v>
      </c>
      <c r="V37" s="792"/>
    </row>
    <row r="38" spans="1:22" ht="55.5" hidden="1" customHeight="1" x14ac:dyDescent="0.25">
      <c r="A38" s="787">
        <v>19</v>
      </c>
      <c r="B38" s="792"/>
      <c r="C38" s="792"/>
      <c r="D38" s="792"/>
      <c r="E38" s="792"/>
      <c r="F38" s="792"/>
      <c r="G38" s="792"/>
      <c r="H38" s="793"/>
      <c r="I38" s="788"/>
      <c r="J38" s="788"/>
      <c r="K38" s="835"/>
      <c r="L38" s="836"/>
      <c r="M38" s="36"/>
      <c r="N38" s="36"/>
      <c r="O38" s="36"/>
      <c r="P38" s="835"/>
      <c r="Q38" s="835"/>
      <c r="R38" s="837">
        <f t="shared" si="4"/>
        <v>0</v>
      </c>
      <c r="S38" s="838">
        <f t="shared" si="5"/>
        <v>0</v>
      </c>
      <c r="T38" s="798">
        <f t="shared" si="6"/>
        <v>0</v>
      </c>
      <c r="U38" s="798">
        <f t="shared" si="7"/>
        <v>0</v>
      </c>
      <c r="V38" s="792"/>
    </row>
    <row r="39" spans="1:22" ht="55.5" hidden="1" customHeight="1" x14ac:dyDescent="0.25">
      <c r="A39" s="787">
        <v>20</v>
      </c>
      <c r="B39" s="792"/>
      <c r="C39" s="792"/>
      <c r="D39" s="792"/>
      <c r="E39" s="792"/>
      <c r="F39" s="792"/>
      <c r="G39" s="792"/>
      <c r="H39" s="793"/>
      <c r="I39" s="788"/>
      <c r="J39" s="788"/>
      <c r="K39" s="835"/>
      <c r="L39" s="836"/>
      <c r="M39" s="36"/>
      <c r="N39" s="36"/>
      <c r="O39" s="36"/>
      <c r="P39" s="835"/>
      <c r="Q39" s="835"/>
      <c r="R39" s="837">
        <f t="shared" si="4"/>
        <v>0</v>
      </c>
      <c r="S39" s="838">
        <f t="shared" si="5"/>
        <v>0</v>
      </c>
      <c r="T39" s="798">
        <f t="shared" si="6"/>
        <v>0</v>
      </c>
      <c r="U39" s="798">
        <f t="shared" si="7"/>
        <v>0</v>
      </c>
      <c r="V39" s="792"/>
    </row>
    <row r="40" spans="1:22" ht="55.5" hidden="1" customHeight="1" x14ac:dyDescent="0.25">
      <c r="A40" s="787">
        <v>21</v>
      </c>
      <c r="B40" s="792"/>
      <c r="C40" s="792"/>
      <c r="D40" s="792"/>
      <c r="E40" s="792"/>
      <c r="F40" s="792"/>
      <c r="G40" s="792"/>
      <c r="H40" s="793"/>
      <c r="I40" s="788"/>
      <c r="J40" s="788"/>
      <c r="K40" s="835"/>
      <c r="L40" s="836"/>
      <c r="M40" s="36"/>
      <c r="N40" s="36"/>
      <c r="O40" s="36"/>
      <c r="P40" s="835"/>
      <c r="Q40" s="835"/>
      <c r="R40" s="837">
        <f t="shared" si="4"/>
        <v>0</v>
      </c>
      <c r="S40" s="838">
        <f t="shared" si="5"/>
        <v>0</v>
      </c>
      <c r="T40" s="798">
        <f t="shared" si="6"/>
        <v>0</v>
      </c>
      <c r="U40" s="798">
        <f>IFERROR(R40/$R$45*100,0)</f>
        <v>0</v>
      </c>
      <c r="V40" s="792"/>
    </row>
    <row r="41" spans="1:22" ht="55.5" hidden="1" customHeight="1" x14ac:dyDescent="0.25">
      <c r="A41" s="787">
        <v>22</v>
      </c>
      <c r="B41" s="792"/>
      <c r="C41" s="792"/>
      <c r="D41" s="792"/>
      <c r="E41" s="792"/>
      <c r="F41" s="792"/>
      <c r="G41" s="792"/>
      <c r="H41" s="793"/>
      <c r="I41" s="788"/>
      <c r="J41" s="788"/>
      <c r="K41" s="835"/>
      <c r="L41" s="836"/>
      <c r="M41" s="36"/>
      <c r="N41" s="36"/>
      <c r="O41" s="36"/>
      <c r="P41" s="835"/>
      <c r="Q41" s="835"/>
      <c r="R41" s="837">
        <f t="shared" si="4"/>
        <v>0</v>
      </c>
      <c r="S41" s="838">
        <f t="shared" si="5"/>
        <v>0</v>
      </c>
      <c r="T41" s="798">
        <f t="shared" si="6"/>
        <v>0</v>
      </c>
      <c r="U41" s="798">
        <f>IFERROR(R41/$R$45*100,0)</f>
        <v>0</v>
      </c>
      <c r="V41" s="792"/>
    </row>
    <row r="42" spans="1:22" ht="55.5" hidden="1" customHeight="1" x14ac:dyDescent="0.25">
      <c r="A42" s="787">
        <v>23</v>
      </c>
      <c r="B42" s="792"/>
      <c r="C42" s="792"/>
      <c r="D42" s="792"/>
      <c r="E42" s="792"/>
      <c r="F42" s="792"/>
      <c r="G42" s="792"/>
      <c r="H42" s="793"/>
      <c r="I42" s="788"/>
      <c r="J42" s="788"/>
      <c r="K42" s="835"/>
      <c r="L42" s="836"/>
      <c r="M42" s="36"/>
      <c r="N42" s="36"/>
      <c r="O42" s="36"/>
      <c r="P42" s="835"/>
      <c r="Q42" s="835"/>
      <c r="R42" s="837">
        <f t="shared" si="4"/>
        <v>0</v>
      </c>
      <c r="S42" s="838">
        <f t="shared" si="5"/>
        <v>0</v>
      </c>
      <c r="T42" s="798">
        <f t="shared" si="6"/>
        <v>0</v>
      </c>
      <c r="U42" s="798">
        <f>IFERROR(R42/$R$45*100,0)</f>
        <v>0</v>
      </c>
      <c r="V42" s="792"/>
    </row>
    <row r="43" spans="1:22" ht="55.5" hidden="1" customHeight="1" x14ac:dyDescent="0.4">
      <c r="A43" s="787">
        <v>24</v>
      </c>
      <c r="B43" s="792"/>
      <c r="C43" s="792"/>
      <c r="D43" s="792"/>
      <c r="E43" s="792"/>
      <c r="F43" s="792"/>
      <c r="G43" s="792"/>
      <c r="H43" s="793"/>
      <c r="I43" s="788"/>
      <c r="J43" s="788"/>
      <c r="K43" s="835"/>
      <c r="L43" s="845"/>
      <c r="M43" s="1388"/>
      <c r="N43" s="1389"/>
      <c r="O43" s="1389"/>
      <c r="P43" s="835"/>
      <c r="Q43" s="835"/>
      <c r="R43" s="837">
        <f t="shared" si="4"/>
        <v>0</v>
      </c>
      <c r="S43" s="838">
        <f t="shared" si="5"/>
        <v>0</v>
      </c>
      <c r="T43" s="798">
        <f t="shared" si="6"/>
        <v>0</v>
      </c>
      <c r="U43" s="798">
        <f>IFERROR(R43/$R$45*100,0)</f>
        <v>0</v>
      </c>
      <c r="V43" s="792"/>
    </row>
    <row r="44" spans="1:22" ht="55.5" hidden="1" customHeight="1" x14ac:dyDescent="0.4">
      <c r="A44" s="787">
        <v>25</v>
      </c>
      <c r="B44" s="792"/>
      <c r="C44" s="792"/>
      <c r="D44" s="792"/>
      <c r="E44" s="792"/>
      <c r="F44" s="792"/>
      <c r="G44" s="792"/>
      <c r="H44" s="793"/>
      <c r="I44" s="788"/>
      <c r="J44" s="788"/>
      <c r="K44" s="835"/>
      <c r="L44" s="836"/>
      <c r="M44" s="759"/>
      <c r="N44" s="759"/>
      <c r="O44" s="759"/>
      <c r="P44" s="835"/>
      <c r="Q44" s="835"/>
      <c r="R44" s="837">
        <f t="shared" si="4"/>
        <v>0</v>
      </c>
      <c r="S44" s="838">
        <f t="shared" si="5"/>
        <v>0</v>
      </c>
      <c r="T44" s="798">
        <f t="shared" si="6"/>
        <v>0</v>
      </c>
      <c r="U44" s="798">
        <f>IFERROR(R44/$R$45*100,0)</f>
        <v>0</v>
      </c>
      <c r="V44" s="792"/>
    </row>
    <row r="45" spans="1:22" s="758" customFormat="1" ht="24.75" customHeight="1" x14ac:dyDescent="0.4">
      <c r="A45" s="1388" t="s">
        <v>71</v>
      </c>
      <c r="B45" s="1389"/>
      <c r="C45" s="1389"/>
      <c r="D45" s="1389"/>
      <c r="E45" s="1389"/>
      <c r="F45" s="1389"/>
      <c r="G45" s="1389"/>
      <c r="H45" s="1389"/>
      <c r="I45" s="1389"/>
      <c r="J45" s="1390"/>
      <c r="K45" s="755">
        <f>SUM(K20:K29)</f>
        <v>2789469</v>
      </c>
      <c r="L45" s="755">
        <f>SUM(L20:L29)</f>
        <v>2209214</v>
      </c>
      <c r="M45" s="801"/>
      <c r="N45" s="801"/>
      <c r="O45" s="801"/>
      <c r="P45" s="755">
        <f>SUM(P20:P29)</f>
        <v>920505.8</v>
      </c>
      <c r="Q45" s="755">
        <f>SUM(Q20:Q29)</f>
        <v>1288708.2</v>
      </c>
      <c r="R45" s="755">
        <f>SUM(R20:R29)</f>
        <v>2209214</v>
      </c>
      <c r="S45" s="833">
        <f>R45-K45</f>
        <v>-580255</v>
      </c>
      <c r="T45" s="756">
        <f>IFERROR(S45/K45*100,0)</f>
        <v>-20.801629270660474</v>
      </c>
      <c r="U45" s="756">
        <f>SUM(U20:U29)</f>
        <v>100</v>
      </c>
      <c r="V45" s="757"/>
    </row>
    <row r="46" spans="1:22" x14ac:dyDescent="0.4">
      <c r="A46" s="759" t="s">
        <v>72</v>
      </c>
      <c r="B46" s="759"/>
      <c r="C46" s="759"/>
      <c r="D46" s="759"/>
      <c r="E46" s="759"/>
      <c r="F46" s="759"/>
      <c r="G46" s="759"/>
      <c r="H46" s="759"/>
      <c r="I46" s="759"/>
      <c r="J46" s="759"/>
      <c r="K46" s="759"/>
      <c r="L46" s="759"/>
      <c r="M46" s="759"/>
      <c r="N46" s="759"/>
      <c r="O46" s="759"/>
      <c r="P46" s="759"/>
      <c r="Q46" s="759"/>
      <c r="R46" s="759"/>
      <c r="S46" s="759"/>
      <c r="T46" s="759"/>
      <c r="U46" s="759"/>
      <c r="V46" s="759"/>
    </row>
    <row r="47" spans="1:22" ht="36" customHeight="1" x14ac:dyDescent="0.25">
      <c r="A47" s="1378" t="s">
        <v>73</v>
      </c>
      <c r="B47" s="1379"/>
      <c r="C47" s="1379"/>
      <c r="D47" s="1379"/>
      <c r="E47" s="1379"/>
      <c r="F47" s="1379"/>
      <c r="G47" s="1379"/>
      <c r="H47" s="1379"/>
      <c r="I47" s="1379"/>
      <c r="J47" s="1379"/>
      <c r="K47" s="1379"/>
      <c r="L47" s="1379"/>
      <c r="M47" s="1379"/>
      <c r="N47" s="1379"/>
      <c r="O47" s="1379"/>
      <c r="P47" s="1379"/>
      <c r="Q47" s="1379"/>
      <c r="R47" s="1379"/>
      <c r="S47" s="1379"/>
      <c r="T47" s="1379"/>
      <c r="U47" s="1379"/>
      <c r="V47" s="1380"/>
    </row>
    <row r="48" spans="1:22" ht="95.25" customHeight="1" x14ac:dyDescent="0.4">
      <c r="A48" s="1381"/>
      <c r="B48" s="1382"/>
      <c r="C48" s="1382"/>
      <c r="D48" s="1382"/>
      <c r="E48" s="1382"/>
      <c r="F48" s="1382"/>
      <c r="G48" s="1382"/>
      <c r="H48" s="1382"/>
      <c r="I48" s="1382"/>
      <c r="J48" s="1382"/>
      <c r="K48" s="1382"/>
      <c r="L48" s="1382"/>
      <c r="M48" s="1382"/>
      <c r="N48" s="1382"/>
      <c r="O48" s="1382"/>
      <c r="P48" s="1382"/>
      <c r="Q48" s="1382"/>
      <c r="R48" s="1382"/>
      <c r="S48" s="1382"/>
      <c r="T48" s="1382"/>
      <c r="U48" s="1382"/>
      <c r="V48" s="1383"/>
    </row>
    <row r="49" spans="1:22" ht="15" hidden="1" customHeight="1" x14ac:dyDescent="0.4">
      <c r="A49" s="1429" t="s">
        <v>74</v>
      </c>
      <c r="B49" s="1429"/>
      <c r="C49" s="1429"/>
      <c r="D49" s="1429"/>
      <c r="E49" s="1429"/>
      <c r="F49" s="1429"/>
      <c r="G49" s="1429"/>
      <c r="H49" s="1429"/>
      <c r="I49" s="1429"/>
      <c r="J49" s="804"/>
      <c r="K49" s="804"/>
      <c r="L49" s="804"/>
      <c r="M49" s="36"/>
      <c r="N49" s="36"/>
      <c r="O49" s="36"/>
      <c r="P49" s="804"/>
      <c r="Q49" s="804"/>
      <c r="R49" s="804"/>
      <c r="S49" s="804"/>
      <c r="T49" s="804"/>
      <c r="U49" s="804"/>
      <c r="V49" s="804"/>
    </row>
    <row r="50" spans="1:22" ht="15" hidden="1" customHeight="1" x14ac:dyDescent="0.4">
      <c r="A50" s="805" t="s">
        <v>75</v>
      </c>
      <c r="B50" s="805"/>
      <c r="C50" s="1430" t="s">
        <v>76</v>
      </c>
      <c r="D50" s="1430"/>
      <c r="E50" s="1430"/>
      <c r="F50" s="1430"/>
      <c r="G50" s="1430"/>
      <c r="H50" s="1430"/>
      <c r="I50" s="1430"/>
      <c r="M50" s="36"/>
      <c r="N50" s="36"/>
      <c r="O50" s="36"/>
      <c r="V50" s="746"/>
    </row>
    <row r="51" spans="1:22" ht="15" hidden="1" customHeight="1" x14ac:dyDescent="0.4">
      <c r="A51" s="805" t="s">
        <v>77</v>
      </c>
      <c r="B51" s="805"/>
      <c r="C51" s="1430" t="s">
        <v>78</v>
      </c>
      <c r="D51" s="1430"/>
      <c r="E51" s="1430"/>
      <c r="F51" s="1430"/>
      <c r="G51" s="1430"/>
      <c r="H51" s="1430"/>
      <c r="I51" s="1430"/>
      <c r="M51" s="36"/>
      <c r="N51" s="36"/>
      <c r="O51" s="36"/>
      <c r="V51" s="746"/>
    </row>
    <row r="52" spans="1:22" ht="15" hidden="1" customHeight="1" x14ac:dyDescent="0.4">
      <c r="A52" s="805" t="s">
        <v>79</v>
      </c>
      <c r="B52" s="805"/>
      <c r="C52" s="1430" t="s">
        <v>80</v>
      </c>
      <c r="D52" s="1430"/>
      <c r="E52" s="1430"/>
      <c r="F52" s="1430"/>
      <c r="G52" s="1430"/>
      <c r="H52" s="1430"/>
      <c r="I52" s="1430"/>
      <c r="M52" s="36"/>
      <c r="N52" s="36"/>
      <c r="O52" s="36"/>
      <c r="V52" s="746"/>
    </row>
    <row r="53" spans="1:22" ht="15" hidden="1" customHeight="1" x14ac:dyDescent="0.4">
      <c r="A53" s="805" t="s">
        <v>81</v>
      </c>
      <c r="B53" s="805"/>
      <c r="C53" s="1430" t="s">
        <v>82</v>
      </c>
      <c r="D53" s="1430"/>
      <c r="E53" s="1430"/>
      <c r="F53" s="1430"/>
      <c r="G53" s="1430"/>
      <c r="H53" s="1430"/>
      <c r="I53" s="1430"/>
      <c r="M53" s="36"/>
      <c r="N53" s="36"/>
      <c r="O53" s="36"/>
      <c r="V53" s="746"/>
    </row>
    <row r="54" spans="1:22" ht="35.25" customHeight="1" x14ac:dyDescent="0.4">
      <c r="M54" s="36"/>
      <c r="N54" s="36"/>
      <c r="O54" s="36"/>
    </row>
    <row r="55" spans="1:22" x14ac:dyDescent="0.4">
      <c r="M55" s="36"/>
      <c r="N55" s="36"/>
      <c r="O55" s="36"/>
    </row>
    <row r="56" spans="1:22" x14ac:dyDescent="0.4">
      <c r="M56" s="36"/>
      <c r="N56" s="36"/>
      <c r="O56" s="36"/>
    </row>
    <row r="57" spans="1:22" x14ac:dyDescent="0.4">
      <c r="M57" s="36"/>
      <c r="N57" s="36"/>
      <c r="O57" s="36"/>
    </row>
    <row r="58" spans="1:22" x14ac:dyDescent="0.4">
      <c r="M58" s="36"/>
      <c r="N58" s="36"/>
      <c r="O58" s="36"/>
    </row>
    <row r="59" spans="1:22" x14ac:dyDescent="0.4">
      <c r="M59" s="36"/>
      <c r="N59" s="36"/>
      <c r="O59" s="36"/>
    </row>
    <row r="60" spans="1:22" x14ac:dyDescent="0.4">
      <c r="M60" s="36"/>
      <c r="N60" s="36"/>
      <c r="O60" s="36"/>
    </row>
    <row r="61" spans="1:22" x14ac:dyDescent="0.4">
      <c r="M61" s="36"/>
      <c r="N61" s="36"/>
      <c r="O61" s="36"/>
    </row>
    <row r="62" spans="1:22" x14ac:dyDescent="0.4">
      <c r="M62" s="36"/>
      <c r="N62" s="36"/>
      <c r="O62" s="36"/>
    </row>
    <row r="63" spans="1:22" x14ac:dyDescent="0.4">
      <c r="M63" s="36"/>
      <c r="N63" s="36"/>
      <c r="O63" s="36"/>
    </row>
    <row r="64" spans="1:22" x14ac:dyDescent="0.4">
      <c r="M64" s="36"/>
      <c r="N64" s="36"/>
      <c r="O64" s="36"/>
    </row>
    <row r="65" spans="13:15" x14ac:dyDescent="0.4">
      <c r="M65" s="36"/>
      <c r="N65" s="36"/>
      <c r="O65" s="36"/>
    </row>
    <row r="66" spans="13:15" x14ac:dyDescent="0.4">
      <c r="M66" s="36"/>
      <c r="N66" s="36"/>
      <c r="O66" s="36"/>
    </row>
    <row r="67" spans="13:15" x14ac:dyDescent="0.4">
      <c r="M67" s="36"/>
      <c r="N67" s="36"/>
      <c r="O67" s="36"/>
    </row>
    <row r="68" spans="13:15" x14ac:dyDescent="0.4">
      <c r="M68" s="36"/>
      <c r="N68" s="36"/>
      <c r="O68" s="36"/>
    </row>
    <row r="69" spans="13:15" x14ac:dyDescent="0.4">
      <c r="M69" s="36"/>
      <c r="N69" s="36"/>
      <c r="O69" s="36"/>
    </row>
    <row r="70" spans="13:15" x14ac:dyDescent="0.4">
      <c r="M70" s="36"/>
      <c r="N70" s="36"/>
      <c r="O70" s="36"/>
    </row>
    <row r="71" spans="13:15" x14ac:dyDescent="0.4">
      <c r="M71" s="36"/>
      <c r="N71" s="36"/>
      <c r="O71" s="36"/>
    </row>
    <row r="72" spans="13:15" x14ac:dyDescent="0.4">
      <c r="M72" s="36"/>
      <c r="N72" s="36"/>
      <c r="O72" s="36"/>
    </row>
    <row r="73" spans="13:15" x14ac:dyDescent="0.4">
      <c r="M73" s="36"/>
      <c r="N73" s="36"/>
      <c r="O73" s="36"/>
    </row>
    <row r="74" spans="13:15" x14ac:dyDescent="0.4">
      <c r="M74" s="36"/>
      <c r="N74" s="36"/>
      <c r="O74" s="36"/>
    </row>
    <row r="75" spans="13:15" x14ac:dyDescent="0.4">
      <c r="M75" s="36"/>
      <c r="N75" s="36"/>
      <c r="O75" s="36"/>
    </row>
    <row r="76" spans="13:15" x14ac:dyDescent="0.4">
      <c r="M76" s="36"/>
      <c r="N76" s="36"/>
      <c r="O76" s="36"/>
    </row>
    <row r="77" spans="13:15" x14ac:dyDescent="0.4">
      <c r="M77" s="36"/>
      <c r="N77" s="36"/>
      <c r="O77" s="36"/>
    </row>
    <row r="78" spans="13:15" x14ac:dyDescent="0.4">
      <c r="M78" s="36"/>
      <c r="N78" s="36"/>
      <c r="O78" s="36"/>
    </row>
    <row r="79" spans="13:15" x14ac:dyDescent="0.4">
      <c r="M79" s="36"/>
      <c r="N79" s="36"/>
      <c r="O79" s="36"/>
    </row>
    <row r="80" spans="13:15" x14ac:dyDescent="0.4">
      <c r="M80" s="36"/>
      <c r="N80" s="36"/>
      <c r="O80" s="36"/>
    </row>
    <row r="81" spans="13:15" x14ac:dyDescent="0.4">
      <c r="M81" s="36"/>
      <c r="N81" s="36"/>
      <c r="O81" s="36"/>
    </row>
    <row r="82" spans="13:15" x14ac:dyDescent="0.4">
      <c r="M82" s="36"/>
      <c r="N82" s="36"/>
      <c r="O82" s="36"/>
    </row>
    <row r="83" spans="13:15" x14ac:dyDescent="0.4">
      <c r="M83" s="36"/>
      <c r="N83" s="36"/>
      <c r="O83" s="36"/>
    </row>
    <row r="84" spans="13:15" x14ac:dyDescent="0.4">
      <c r="M84" s="36"/>
      <c r="N84" s="36"/>
      <c r="O84" s="36"/>
    </row>
    <row r="85" spans="13:15" x14ac:dyDescent="0.4">
      <c r="M85" s="36"/>
      <c r="N85" s="36"/>
      <c r="O85" s="36"/>
    </row>
    <row r="86" spans="13:15" x14ac:dyDescent="0.4">
      <c r="M86" s="36"/>
      <c r="N86" s="36"/>
      <c r="O86" s="36"/>
    </row>
    <row r="87" spans="13:15" x14ac:dyDescent="0.4">
      <c r="M87" s="36"/>
      <c r="N87" s="36"/>
      <c r="O87" s="36"/>
    </row>
    <row r="88" spans="13:15" x14ac:dyDescent="0.4">
      <c r="M88" s="36"/>
      <c r="N88" s="36"/>
      <c r="O88" s="36"/>
    </row>
    <row r="89" spans="13:15" x14ac:dyDescent="0.4">
      <c r="M89" s="36"/>
      <c r="N89" s="36"/>
      <c r="O89" s="36"/>
    </row>
    <row r="90" spans="13:15" x14ac:dyDescent="0.4">
      <c r="M90" s="36"/>
      <c r="N90" s="36"/>
      <c r="O90" s="36"/>
    </row>
    <row r="91" spans="13:15" x14ac:dyDescent="0.4">
      <c r="M91" s="36"/>
      <c r="N91" s="36"/>
      <c r="O91" s="36"/>
    </row>
    <row r="92" spans="13:15" x14ac:dyDescent="0.4">
      <c r="M92" s="36"/>
      <c r="N92" s="36"/>
      <c r="O92" s="36"/>
    </row>
    <row r="93" spans="13:15" x14ac:dyDescent="0.4">
      <c r="M93" s="36"/>
      <c r="N93" s="36"/>
      <c r="O93" s="36"/>
    </row>
    <row r="94" spans="13:15" x14ac:dyDescent="0.4">
      <c r="M94" s="36"/>
      <c r="N94" s="36"/>
      <c r="O94" s="36"/>
    </row>
    <row r="95" spans="13:15" x14ac:dyDescent="0.4">
      <c r="M95" s="36"/>
      <c r="N95" s="36"/>
      <c r="O95" s="36"/>
    </row>
    <row r="96" spans="13:15" x14ac:dyDescent="0.4">
      <c r="M96" s="36"/>
      <c r="N96" s="36"/>
      <c r="O96" s="36"/>
    </row>
    <row r="97" spans="13:15" x14ac:dyDescent="0.4">
      <c r="M97" s="36"/>
      <c r="N97" s="36"/>
      <c r="O97" s="36"/>
    </row>
    <row r="98" spans="13:15" x14ac:dyDescent="0.4">
      <c r="M98" s="36"/>
      <c r="N98" s="36"/>
      <c r="O98" s="36"/>
    </row>
    <row r="99" spans="13:15" x14ac:dyDescent="0.4">
      <c r="M99" s="36"/>
      <c r="N99" s="36"/>
      <c r="O99" s="36"/>
    </row>
    <row r="100" spans="13:15" x14ac:dyDescent="0.4">
      <c r="M100" s="36"/>
      <c r="N100" s="36"/>
      <c r="O100" s="36"/>
    </row>
    <row r="101" spans="13:15" x14ac:dyDescent="0.4">
      <c r="M101" s="36"/>
      <c r="N101" s="36"/>
      <c r="O101" s="36"/>
    </row>
    <row r="102" spans="13:15" x14ac:dyDescent="0.4">
      <c r="M102" s="36"/>
      <c r="N102" s="36"/>
      <c r="O102" s="36"/>
    </row>
    <row r="103" spans="13:15" x14ac:dyDescent="0.4">
      <c r="M103" s="36"/>
      <c r="N103" s="36"/>
      <c r="O103" s="36"/>
    </row>
    <row r="104" spans="13:15" x14ac:dyDescent="0.4">
      <c r="M104" s="36"/>
      <c r="N104" s="36"/>
      <c r="O104" s="36"/>
    </row>
    <row r="105" spans="13:15" x14ac:dyDescent="0.4">
      <c r="M105" s="36"/>
      <c r="N105" s="36"/>
      <c r="O105" s="36"/>
    </row>
    <row r="106" spans="13:15" x14ac:dyDescent="0.4">
      <c r="M106" s="36"/>
      <c r="N106" s="36"/>
      <c r="O106" s="36"/>
    </row>
    <row r="107" spans="13:15" x14ac:dyDescent="0.4">
      <c r="M107" s="36"/>
      <c r="N107" s="36"/>
      <c r="O107" s="36"/>
    </row>
    <row r="108" spans="13:15" x14ac:dyDescent="0.4">
      <c r="M108" s="36"/>
      <c r="N108" s="36"/>
      <c r="O108" s="36"/>
    </row>
    <row r="109" spans="13:15" x14ac:dyDescent="0.4">
      <c r="M109" s="36"/>
      <c r="N109" s="36"/>
      <c r="O109" s="36"/>
    </row>
    <row r="110" spans="13:15" x14ac:dyDescent="0.4">
      <c r="M110" s="36"/>
      <c r="N110" s="36"/>
      <c r="O110" s="36"/>
    </row>
    <row r="111" spans="13:15" x14ac:dyDescent="0.4">
      <c r="M111" s="36"/>
      <c r="N111" s="36"/>
      <c r="O111" s="36"/>
    </row>
    <row r="112" spans="13:15" x14ac:dyDescent="0.4">
      <c r="M112" s="36"/>
      <c r="N112" s="36"/>
      <c r="O112" s="36"/>
    </row>
    <row r="113" spans="13:15" x14ac:dyDescent="0.4">
      <c r="M113" s="36"/>
      <c r="N113" s="36"/>
      <c r="O113" s="36"/>
    </row>
    <row r="114" spans="13:15" x14ac:dyDescent="0.4">
      <c r="M114" s="36"/>
      <c r="N114" s="36"/>
      <c r="O114" s="36"/>
    </row>
    <row r="115" spans="13:15" x14ac:dyDescent="0.4">
      <c r="M115" s="36"/>
      <c r="N115" s="36"/>
      <c r="O115" s="36"/>
    </row>
    <row r="116" spans="13:15" x14ac:dyDescent="0.4">
      <c r="M116" s="36"/>
      <c r="N116" s="36"/>
      <c r="O116" s="36"/>
    </row>
    <row r="117" spans="13:15" x14ac:dyDescent="0.4">
      <c r="M117" s="36"/>
      <c r="N117" s="36"/>
      <c r="O117" s="36"/>
    </row>
    <row r="118" spans="13:15" x14ac:dyDescent="0.4">
      <c r="M118" s="36"/>
      <c r="N118" s="36"/>
      <c r="O118" s="36"/>
    </row>
    <row r="119" spans="13:15" x14ac:dyDescent="0.4">
      <c r="M119" s="36"/>
      <c r="N119" s="36"/>
      <c r="O119" s="36"/>
    </row>
    <row r="120" spans="13:15" x14ac:dyDescent="0.4">
      <c r="M120" s="36"/>
      <c r="N120" s="36"/>
      <c r="O120" s="36"/>
    </row>
    <row r="121" spans="13:15" x14ac:dyDescent="0.4">
      <c r="M121" s="36"/>
      <c r="N121" s="36"/>
      <c r="O121" s="36"/>
    </row>
    <row r="122" spans="13:15" x14ac:dyDescent="0.4">
      <c r="M122" s="36"/>
      <c r="N122" s="36"/>
      <c r="O122" s="36"/>
    </row>
    <row r="123" spans="13:15" x14ac:dyDescent="0.4">
      <c r="M123" s="36"/>
      <c r="N123" s="36"/>
      <c r="O123" s="36"/>
    </row>
    <row r="124" spans="13:15" x14ac:dyDescent="0.4">
      <c r="M124" s="36"/>
      <c r="N124" s="36"/>
      <c r="O124" s="36"/>
    </row>
    <row r="125" spans="13:15" x14ac:dyDescent="0.4">
      <c r="M125" s="36"/>
      <c r="N125" s="36"/>
      <c r="O125" s="36"/>
    </row>
    <row r="126" spans="13:15" x14ac:dyDescent="0.4">
      <c r="M126" s="36"/>
      <c r="N126" s="36"/>
      <c r="O126" s="36"/>
    </row>
    <row r="127" spans="13:15" x14ac:dyDescent="0.4">
      <c r="M127" s="36"/>
      <c r="N127" s="36"/>
      <c r="O127" s="36"/>
    </row>
    <row r="128" spans="13:15" x14ac:dyDescent="0.4">
      <c r="M128" s="36"/>
      <c r="N128" s="36"/>
      <c r="O128" s="36"/>
    </row>
    <row r="129" spans="13:15" x14ac:dyDescent="0.4">
      <c r="M129" s="36"/>
      <c r="N129" s="36"/>
      <c r="O129" s="36"/>
    </row>
    <row r="130" spans="13:15" x14ac:dyDescent="0.4">
      <c r="M130" s="36"/>
      <c r="N130" s="36"/>
      <c r="O130" s="36"/>
    </row>
    <row r="131" spans="13:15" x14ac:dyDescent="0.4">
      <c r="M131" s="36"/>
      <c r="N131" s="36"/>
      <c r="O131" s="36"/>
    </row>
    <row r="132" spans="13:15" x14ac:dyDescent="0.4">
      <c r="M132" s="36"/>
      <c r="N132" s="36"/>
      <c r="O132" s="36"/>
    </row>
    <row r="133" spans="13:15" x14ac:dyDescent="0.4">
      <c r="M133" s="36"/>
      <c r="N133" s="36"/>
      <c r="O133" s="36"/>
    </row>
    <row r="134" spans="13:15" x14ac:dyDescent="0.4">
      <c r="M134" s="36"/>
      <c r="N134" s="36"/>
      <c r="O134" s="36"/>
    </row>
    <row r="135" spans="13:15" x14ac:dyDescent="0.4">
      <c r="M135" s="36"/>
      <c r="N135" s="36"/>
      <c r="O135" s="36"/>
    </row>
    <row r="136" spans="13:15" x14ac:dyDescent="0.4">
      <c r="M136" s="36"/>
      <c r="N136" s="36"/>
      <c r="O136" s="36"/>
    </row>
    <row r="137" spans="13:15" x14ac:dyDescent="0.4">
      <c r="M137" s="36"/>
      <c r="N137" s="36"/>
      <c r="O137" s="36"/>
    </row>
    <row r="138" spans="13:15" x14ac:dyDescent="0.4">
      <c r="M138" s="36"/>
      <c r="N138" s="36"/>
      <c r="O138" s="36"/>
    </row>
    <row r="139" spans="13:15" x14ac:dyDescent="0.4">
      <c r="M139" s="36"/>
      <c r="N139" s="36"/>
      <c r="O139" s="36"/>
    </row>
    <row r="140" spans="13:15" x14ac:dyDescent="0.4">
      <c r="M140" s="36"/>
      <c r="N140" s="36"/>
      <c r="O140" s="36"/>
    </row>
    <row r="141" spans="13:15" x14ac:dyDescent="0.4">
      <c r="M141" s="36"/>
      <c r="N141" s="36"/>
      <c r="O141" s="36"/>
    </row>
    <row r="142" spans="13:15" x14ac:dyDescent="0.4">
      <c r="M142" s="36"/>
      <c r="N142" s="36"/>
      <c r="O142" s="36"/>
    </row>
    <row r="143" spans="13:15" x14ac:dyDescent="0.4">
      <c r="M143" s="36"/>
      <c r="N143" s="36"/>
      <c r="O143" s="36"/>
    </row>
    <row r="144" spans="13:15" x14ac:dyDescent="0.4">
      <c r="M144" s="36"/>
      <c r="N144" s="36"/>
      <c r="O144" s="36"/>
    </row>
    <row r="145" spans="13:15" x14ac:dyDescent="0.4">
      <c r="M145" s="36"/>
      <c r="N145" s="36"/>
      <c r="O145" s="36"/>
    </row>
    <row r="146" spans="13:15" x14ac:dyDescent="0.4">
      <c r="M146" s="36"/>
      <c r="N146" s="36"/>
      <c r="O146" s="36"/>
    </row>
    <row r="147" spans="13:15" x14ac:dyDescent="0.4">
      <c r="M147" s="36"/>
      <c r="N147" s="36"/>
      <c r="O147" s="36"/>
    </row>
    <row r="148" spans="13:15" x14ac:dyDescent="0.4">
      <c r="M148" s="36"/>
      <c r="N148" s="36"/>
      <c r="O148" s="36"/>
    </row>
    <row r="149" spans="13:15" x14ac:dyDescent="0.4">
      <c r="M149" s="36"/>
      <c r="N149" s="36"/>
      <c r="O149" s="36"/>
    </row>
    <row r="150" spans="13:15" x14ac:dyDescent="0.4">
      <c r="M150" s="36"/>
      <c r="N150" s="36"/>
      <c r="O150" s="36"/>
    </row>
    <row r="151" spans="13:15" x14ac:dyDescent="0.4">
      <c r="M151" s="36"/>
      <c r="N151" s="36"/>
      <c r="O151" s="36"/>
    </row>
    <row r="152" spans="13:15" x14ac:dyDescent="0.4">
      <c r="M152" s="36"/>
      <c r="N152" s="36"/>
      <c r="O152" s="36"/>
    </row>
    <row r="153" spans="13:15" x14ac:dyDescent="0.4">
      <c r="M153" s="36"/>
      <c r="N153" s="36"/>
      <c r="O153" s="36"/>
    </row>
    <row r="154" spans="13:15" x14ac:dyDescent="0.4">
      <c r="M154" s="36"/>
      <c r="N154" s="36"/>
      <c r="O154" s="36"/>
    </row>
    <row r="155" spans="13:15" x14ac:dyDescent="0.4">
      <c r="M155" s="36"/>
      <c r="N155" s="36"/>
      <c r="O155" s="36"/>
    </row>
    <row r="156" spans="13:15" x14ac:dyDescent="0.4">
      <c r="M156" s="36"/>
      <c r="N156" s="36"/>
      <c r="O156" s="36"/>
    </row>
    <row r="157" spans="13:15" x14ac:dyDescent="0.4">
      <c r="M157" s="36"/>
      <c r="N157" s="36"/>
      <c r="O157" s="36"/>
    </row>
    <row r="158" spans="13:15" x14ac:dyDescent="0.4">
      <c r="M158" s="36"/>
      <c r="N158" s="36"/>
      <c r="O158" s="36"/>
    </row>
    <row r="159" spans="13:15" x14ac:dyDescent="0.4">
      <c r="M159" s="36"/>
      <c r="N159" s="36"/>
      <c r="O159" s="36"/>
    </row>
    <row r="160" spans="13:15" x14ac:dyDescent="0.4">
      <c r="M160" s="36"/>
      <c r="N160" s="36"/>
      <c r="O160" s="36"/>
    </row>
    <row r="161" spans="13:15" x14ac:dyDescent="0.4">
      <c r="M161" s="36"/>
      <c r="N161" s="36"/>
      <c r="O161" s="36"/>
    </row>
    <row r="162" spans="13:15" x14ac:dyDescent="0.4">
      <c r="M162" s="36"/>
      <c r="N162" s="36"/>
      <c r="O162" s="36"/>
    </row>
    <row r="163" spans="13:15" x14ac:dyDescent="0.4">
      <c r="M163" s="36"/>
      <c r="N163" s="36"/>
      <c r="O163" s="36"/>
    </row>
    <row r="164" spans="13:15" x14ac:dyDescent="0.4">
      <c r="M164" s="36"/>
      <c r="N164" s="36"/>
      <c r="O164" s="36"/>
    </row>
    <row r="165" spans="13:15" x14ac:dyDescent="0.4">
      <c r="M165" s="36"/>
      <c r="N165" s="36"/>
      <c r="O165" s="36"/>
    </row>
    <row r="166" spans="13:15" x14ac:dyDescent="0.4">
      <c r="M166" s="36"/>
      <c r="N166" s="36"/>
      <c r="O166" s="36"/>
    </row>
    <row r="167" spans="13:15" x14ac:dyDescent="0.4">
      <c r="M167" s="36"/>
      <c r="N167" s="36"/>
      <c r="O167" s="36"/>
    </row>
    <row r="168" spans="13:15" x14ac:dyDescent="0.4">
      <c r="M168" s="36"/>
      <c r="N168" s="36"/>
      <c r="O168" s="36"/>
    </row>
    <row r="169" spans="13:15" x14ac:dyDescent="0.4">
      <c r="M169" s="36"/>
      <c r="N169" s="36"/>
      <c r="O169" s="36"/>
    </row>
    <row r="170" spans="13:15" x14ac:dyDescent="0.4">
      <c r="M170" s="36"/>
      <c r="N170" s="36"/>
      <c r="O170" s="36"/>
    </row>
    <row r="171" spans="13:15" x14ac:dyDescent="0.4">
      <c r="M171" s="36"/>
      <c r="N171" s="36"/>
      <c r="O171" s="36"/>
    </row>
    <row r="172" spans="13:15" x14ac:dyDescent="0.4">
      <c r="M172" s="36"/>
      <c r="N172" s="36"/>
      <c r="O172" s="36"/>
    </row>
    <row r="173" spans="13:15" x14ac:dyDescent="0.4">
      <c r="M173" s="36"/>
      <c r="N173" s="36"/>
      <c r="O173" s="36"/>
    </row>
    <row r="174" spans="13:15" x14ac:dyDescent="0.4">
      <c r="M174" s="36"/>
      <c r="N174" s="36"/>
      <c r="O174" s="36"/>
    </row>
    <row r="175" spans="13:15" x14ac:dyDescent="0.4">
      <c r="M175" s="36"/>
      <c r="N175" s="36"/>
      <c r="O175" s="36"/>
    </row>
    <row r="176" spans="13:15" x14ac:dyDescent="0.4">
      <c r="M176" s="36"/>
      <c r="N176" s="36"/>
      <c r="O176" s="36"/>
    </row>
    <row r="177" spans="13:15" x14ac:dyDescent="0.4">
      <c r="M177" s="36"/>
      <c r="N177" s="36"/>
      <c r="O177" s="36"/>
    </row>
    <row r="178" spans="13:15" x14ac:dyDescent="0.4">
      <c r="M178" s="36"/>
      <c r="N178" s="36"/>
      <c r="O178" s="36"/>
    </row>
    <row r="179" spans="13:15" x14ac:dyDescent="0.4">
      <c r="M179" s="36"/>
      <c r="N179" s="36"/>
      <c r="O179" s="36"/>
    </row>
    <row r="180" spans="13:15" x14ac:dyDescent="0.4">
      <c r="M180" s="36"/>
      <c r="N180" s="36"/>
      <c r="O180" s="36"/>
    </row>
    <row r="181" spans="13:15" x14ac:dyDescent="0.4">
      <c r="M181" s="36"/>
      <c r="N181" s="36"/>
      <c r="O181" s="36"/>
    </row>
    <row r="182" spans="13:15" x14ac:dyDescent="0.4">
      <c r="M182" s="36"/>
      <c r="N182" s="36"/>
      <c r="O182" s="36"/>
    </row>
    <row r="183" spans="13:15" x14ac:dyDescent="0.4">
      <c r="M183" s="36"/>
      <c r="N183" s="36"/>
      <c r="O183" s="36"/>
    </row>
    <row r="184" spans="13:15" x14ac:dyDescent="0.4">
      <c r="M184" s="36"/>
      <c r="N184" s="36"/>
      <c r="O184" s="36"/>
    </row>
    <row r="185" spans="13:15" x14ac:dyDescent="0.4">
      <c r="M185" s="36"/>
      <c r="N185" s="36"/>
      <c r="O185" s="36"/>
    </row>
    <row r="186" spans="13:15" x14ac:dyDescent="0.4">
      <c r="M186" s="36"/>
      <c r="N186" s="36"/>
      <c r="O186" s="36"/>
    </row>
    <row r="187" spans="13:15" x14ac:dyDescent="0.4">
      <c r="M187" s="36"/>
      <c r="N187" s="36"/>
      <c r="O187" s="36"/>
    </row>
    <row r="188" spans="13:15" x14ac:dyDescent="0.4">
      <c r="M188" s="36"/>
      <c r="N188" s="36"/>
      <c r="O188" s="36"/>
    </row>
    <row r="189" spans="13:15" x14ac:dyDescent="0.4">
      <c r="M189" s="36"/>
      <c r="N189" s="36"/>
      <c r="O189" s="36"/>
    </row>
    <row r="190" spans="13:15" x14ac:dyDescent="0.4">
      <c r="M190" s="36"/>
      <c r="N190" s="36"/>
      <c r="O190" s="36"/>
    </row>
    <row r="191" spans="13:15" x14ac:dyDescent="0.4">
      <c r="M191" s="36"/>
      <c r="N191" s="36"/>
      <c r="O191" s="36"/>
    </row>
    <row r="192" spans="13:15" x14ac:dyDescent="0.4">
      <c r="M192" s="36"/>
      <c r="N192" s="36"/>
      <c r="O192" s="36"/>
    </row>
    <row r="193" spans="13:15" x14ac:dyDescent="0.4">
      <c r="M193" s="36"/>
      <c r="N193" s="36"/>
      <c r="O193" s="36"/>
    </row>
    <row r="194" spans="13:15" x14ac:dyDescent="0.4">
      <c r="M194" s="36"/>
      <c r="N194" s="36"/>
      <c r="O194" s="36"/>
    </row>
    <row r="195" spans="13:15" x14ac:dyDescent="0.4">
      <c r="M195" s="36"/>
      <c r="N195" s="36"/>
      <c r="O195" s="36"/>
    </row>
    <row r="196" spans="13:15" x14ac:dyDescent="0.4">
      <c r="M196" s="36"/>
      <c r="N196" s="36"/>
      <c r="O196" s="36"/>
    </row>
    <row r="197" spans="13:15" x14ac:dyDescent="0.4">
      <c r="M197" s="36"/>
      <c r="N197" s="36"/>
      <c r="O197" s="36"/>
    </row>
    <row r="198" spans="13:15" x14ac:dyDescent="0.4">
      <c r="M198" s="36"/>
      <c r="N198" s="36"/>
      <c r="O198" s="36"/>
    </row>
    <row r="199" spans="13:15" x14ac:dyDescent="0.4">
      <c r="M199" s="36"/>
      <c r="N199" s="36"/>
      <c r="O199" s="36"/>
    </row>
    <row r="200" spans="13:15" x14ac:dyDescent="0.4">
      <c r="M200" s="36"/>
      <c r="N200" s="36"/>
      <c r="O200" s="36"/>
    </row>
    <row r="201" spans="13:15" x14ac:dyDescent="0.4">
      <c r="M201" s="36"/>
      <c r="N201" s="36"/>
      <c r="O201" s="36"/>
    </row>
    <row r="202" spans="13:15" x14ac:dyDescent="0.4">
      <c r="M202" s="36"/>
      <c r="N202" s="36"/>
      <c r="O202" s="36"/>
    </row>
    <row r="203" spans="13:15" x14ac:dyDescent="0.4">
      <c r="M203" s="36"/>
      <c r="N203" s="36"/>
      <c r="O203" s="36"/>
    </row>
    <row r="204" spans="13:15" x14ac:dyDescent="0.4">
      <c r="M204" s="36"/>
      <c r="N204" s="36"/>
      <c r="O204" s="36"/>
    </row>
    <row r="205" spans="13:15" x14ac:dyDescent="0.4">
      <c r="M205" s="36"/>
      <c r="N205" s="36"/>
      <c r="O205" s="36"/>
    </row>
    <row r="206" spans="13:15" x14ac:dyDescent="0.4">
      <c r="M206" s="36"/>
      <c r="N206" s="36"/>
      <c r="O206" s="36"/>
    </row>
    <row r="207" spans="13:15" x14ac:dyDescent="0.4">
      <c r="M207" s="36"/>
      <c r="N207" s="36"/>
      <c r="O207" s="36"/>
    </row>
    <row r="208" spans="13:15" x14ac:dyDescent="0.4">
      <c r="M208" s="36"/>
      <c r="N208" s="36"/>
      <c r="O208" s="36"/>
    </row>
    <row r="209" spans="13:15" x14ac:dyDescent="0.4">
      <c r="M209" s="36"/>
      <c r="N209" s="36"/>
      <c r="O209" s="36"/>
    </row>
    <row r="210" spans="13:15" x14ac:dyDescent="0.4">
      <c r="M210" s="36"/>
      <c r="N210" s="36"/>
      <c r="O210" s="36"/>
    </row>
    <row r="211" spans="13:15" x14ac:dyDescent="0.4">
      <c r="M211" s="36"/>
      <c r="N211" s="36"/>
      <c r="O211" s="36"/>
    </row>
    <row r="212" spans="13:15" x14ac:dyDescent="0.4">
      <c r="M212" s="36"/>
      <c r="N212" s="36"/>
      <c r="O212" s="36"/>
    </row>
    <row r="213" spans="13:15" x14ac:dyDescent="0.4">
      <c r="M213" s="36"/>
      <c r="N213" s="36"/>
      <c r="O213" s="36"/>
    </row>
    <row r="214" spans="13:15" x14ac:dyDescent="0.4">
      <c r="M214" s="36"/>
      <c r="N214" s="36"/>
      <c r="O214" s="36"/>
    </row>
    <row r="215" spans="13:15" x14ac:dyDescent="0.4">
      <c r="M215" s="36"/>
      <c r="N215" s="36"/>
      <c r="O215" s="36"/>
    </row>
    <row r="216" spans="13:15" x14ac:dyDescent="0.4">
      <c r="M216" s="36"/>
      <c r="N216" s="36"/>
      <c r="O216" s="36"/>
    </row>
    <row r="217" spans="13:15" x14ac:dyDescent="0.4">
      <c r="M217" s="36"/>
      <c r="N217" s="36"/>
      <c r="O217" s="36"/>
    </row>
    <row r="218" spans="13:15" x14ac:dyDescent="0.4">
      <c r="M218" s="36"/>
      <c r="N218" s="36"/>
      <c r="O218" s="36"/>
    </row>
    <row r="219" spans="13:15" x14ac:dyDescent="0.4">
      <c r="M219" s="36"/>
      <c r="N219" s="36"/>
      <c r="O219" s="36"/>
    </row>
    <row r="220" spans="13:15" x14ac:dyDescent="0.4">
      <c r="M220" s="36"/>
      <c r="N220" s="36"/>
      <c r="O220" s="36"/>
    </row>
    <row r="221" spans="13:15" x14ac:dyDescent="0.4">
      <c r="M221" s="36"/>
      <c r="N221" s="36"/>
      <c r="O221" s="36"/>
    </row>
    <row r="222" spans="13:15" x14ac:dyDescent="0.4">
      <c r="M222" s="36"/>
      <c r="N222" s="36"/>
      <c r="O222" s="36"/>
    </row>
    <row r="223" spans="13:15" x14ac:dyDescent="0.4">
      <c r="M223" s="36"/>
      <c r="N223" s="36"/>
      <c r="O223" s="36"/>
    </row>
    <row r="224" spans="13:15" x14ac:dyDescent="0.4">
      <c r="M224" s="36"/>
      <c r="N224" s="36"/>
      <c r="O224" s="36"/>
    </row>
    <row r="225" spans="13:15" x14ac:dyDescent="0.4">
      <c r="M225" s="36"/>
      <c r="N225" s="36"/>
      <c r="O225" s="36"/>
    </row>
    <row r="226" spans="13:15" x14ac:dyDescent="0.4">
      <c r="M226" s="36"/>
      <c r="N226" s="36"/>
      <c r="O226" s="36"/>
    </row>
    <row r="227" spans="13:15" x14ac:dyDescent="0.4">
      <c r="M227" s="36"/>
      <c r="N227" s="36"/>
      <c r="O227" s="36"/>
    </row>
    <row r="228" spans="13:15" x14ac:dyDescent="0.4">
      <c r="M228" s="36"/>
      <c r="N228" s="36"/>
      <c r="O228" s="36"/>
    </row>
    <row r="229" spans="13:15" x14ac:dyDescent="0.4">
      <c r="M229" s="36"/>
      <c r="N229" s="36"/>
      <c r="O229" s="36"/>
    </row>
    <row r="230" spans="13:15" x14ac:dyDescent="0.4">
      <c r="M230" s="36"/>
      <c r="N230" s="36"/>
      <c r="O230" s="36"/>
    </row>
    <row r="231" spans="13:15" x14ac:dyDescent="0.4">
      <c r="M231" s="36"/>
      <c r="N231" s="36"/>
      <c r="O231" s="36"/>
    </row>
    <row r="232" spans="13:15" x14ac:dyDescent="0.4">
      <c r="M232" s="36"/>
      <c r="N232" s="36"/>
      <c r="O232" s="36"/>
    </row>
    <row r="233" spans="13:15" x14ac:dyDescent="0.4">
      <c r="M233" s="36"/>
      <c r="N233" s="36"/>
      <c r="O233" s="36"/>
    </row>
    <row r="234" spans="13:15" x14ac:dyDescent="0.4">
      <c r="M234" s="36"/>
      <c r="N234" s="36"/>
      <c r="O234" s="36"/>
    </row>
    <row r="235" spans="13:15" x14ac:dyDescent="0.4">
      <c r="M235" s="36"/>
      <c r="N235" s="36"/>
      <c r="O235" s="36"/>
    </row>
    <row r="236" spans="13:15" x14ac:dyDescent="0.4">
      <c r="M236" s="36"/>
      <c r="N236" s="36"/>
      <c r="O236" s="36"/>
    </row>
    <row r="237" spans="13:15" x14ac:dyDescent="0.4">
      <c r="M237" s="36"/>
      <c r="N237" s="36"/>
      <c r="O237" s="36"/>
    </row>
    <row r="238" spans="13:15" x14ac:dyDescent="0.4">
      <c r="M238" s="36"/>
      <c r="N238" s="36"/>
      <c r="O238" s="36"/>
    </row>
    <row r="239" spans="13:15" x14ac:dyDescent="0.4">
      <c r="M239" s="36"/>
      <c r="N239" s="36"/>
      <c r="O239" s="36"/>
    </row>
    <row r="240" spans="13:15" x14ac:dyDescent="0.4">
      <c r="M240" s="36"/>
      <c r="N240" s="36"/>
      <c r="O240" s="36"/>
    </row>
    <row r="241" spans="13:15" x14ac:dyDescent="0.4">
      <c r="M241" s="36"/>
      <c r="N241" s="36"/>
      <c r="O241" s="36"/>
    </row>
    <row r="242" spans="13:15" x14ac:dyDescent="0.4">
      <c r="M242" s="36"/>
      <c r="N242" s="36"/>
      <c r="O242" s="36"/>
    </row>
    <row r="243" spans="13:15" x14ac:dyDescent="0.4">
      <c r="M243" s="36"/>
      <c r="N243" s="36"/>
      <c r="O243" s="36"/>
    </row>
    <row r="244" spans="13:15" x14ac:dyDescent="0.4">
      <c r="M244" s="36"/>
      <c r="N244" s="36"/>
      <c r="O244" s="36"/>
    </row>
    <row r="245" spans="13:15" x14ac:dyDescent="0.4">
      <c r="M245" s="36"/>
      <c r="N245" s="36"/>
      <c r="O245" s="36"/>
    </row>
    <row r="246" spans="13:15" x14ac:dyDescent="0.4">
      <c r="M246" s="36"/>
      <c r="N246" s="36"/>
      <c r="O246" s="36"/>
    </row>
    <row r="247" spans="13:15" x14ac:dyDescent="0.4">
      <c r="M247" s="36"/>
      <c r="N247" s="36"/>
      <c r="O247" s="36"/>
    </row>
    <row r="248" spans="13:15" x14ac:dyDescent="0.4">
      <c r="M248" s="36"/>
      <c r="N248" s="36"/>
      <c r="O248" s="36"/>
    </row>
    <row r="249" spans="13:15" x14ac:dyDescent="0.4">
      <c r="M249" s="36"/>
      <c r="N249" s="36"/>
      <c r="O249" s="36"/>
    </row>
    <row r="250" spans="13:15" x14ac:dyDescent="0.4">
      <c r="M250" s="36"/>
      <c r="N250" s="36"/>
      <c r="O250" s="36"/>
    </row>
    <row r="251" spans="13:15" x14ac:dyDescent="0.4">
      <c r="M251" s="36"/>
      <c r="N251" s="36"/>
      <c r="O251" s="36"/>
    </row>
    <row r="252" spans="13:15" x14ac:dyDescent="0.4">
      <c r="M252" s="36"/>
      <c r="N252" s="36"/>
      <c r="O252" s="36"/>
    </row>
    <row r="253" spans="13:15" x14ac:dyDescent="0.4">
      <c r="M253" s="36"/>
      <c r="N253" s="36"/>
      <c r="O253" s="36"/>
    </row>
    <row r="254" spans="13:15" x14ac:dyDescent="0.4">
      <c r="M254" s="36"/>
      <c r="N254" s="36"/>
      <c r="O254" s="36"/>
    </row>
    <row r="255" spans="13:15" x14ac:dyDescent="0.4">
      <c r="M255" s="36"/>
      <c r="N255" s="36"/>
      <c r="O255" s="36"/>
    </row>
    <row r="256" spans="13:15" x14ac:dyDescent="0.4">
      <c r="M256" s="36"/>
      <c r="N256" s="36"/>
      <c r="O256" s="36"/>
    </row>
    <row r="257" spans="13:15" x14ac:dyDescent="0.4">
      <c r="M257" s="36"/>
      <c r="N257" s="36"/>
      <c r="O257" s="36"/>
    </row>
    <row r="258" spans="13:15" x14ac:dyDescent="0.4">
      <c r="M258" s="36"/>
      <c r="N258" s="36"/>
      <c r="O258" s="36"/>
    </row>
    <row r="259" spans="13:15" x14ac:dyDescent="0.4">
      <c r="M259" s="36"/>
      <c r="N259" s="36"/>
      <c r="O259" s="36"/>
    </row>
    <row r="260" spans="13:15" x14ac:dyDescent="0.4">
      <c r="M260" s="36"/>
      <c r="N260" s="36"/>
      <c r="O260" s="36"/>
    </row>
    <row r="261" spans="13:15" x14ac:dyDescent="0.4">
      <c r="M261" s="36"/>
      <c r="N261" s="36"/>
      <c r="O261" s="36"/>
    </row>
    <row r="262" spans="13:15" x14ac:dyDescent="0.4">
      <c r="M262" s="36"/>
      <c r="N262" s="36"/>
      <c r="O262" s="36"/>
    </row>
    <row r="263" spans="13:15" x14ac:dyDescent="0.4">
      <c r="M263" s="36"/>
      <c r="N263" s="36"/>
      <c r="O263" s="36"/>
    </row>
    <row r="264" spans="13:15" x14ac:dyDescent="0.4">
      <c r="M264" s="36"/>
      <c r="N264" s="36"/>
      <c r="O264" s="36"/>
    </row>
    <row r="265" spans="13:15" x14ac:dyDescent="0.4">
      <c r="M265" s="36"/>
      <c r="N265" s="36"/>
      <c r="O265" s="36"/>
    </row>
    <row r="266" spans="13:15" x14ac:dyDescent="0.4">
      <c r="M266" s="36"/>
      <c r="N266" s="36"/>
      <c r="O266" s="36"/>
    </row>
    <row r="267" spans="13:15" x14ac:dyDescent="0.4">
      <c r="M267" s="36"/>
      <c r="N267" s="36"/>
      <c r="O267" s="36"/>
    </row>
    <row r="268" spans="13:15" x14ac:dyDescent="0.4">
      <c r="M268" s="36"/>
      <c r="N268" s="36"/>
      <c r="O268" s="36"/>
    </row>
    <row r="269" spans="13:15" x14ac:dyDescent="0.4">
      <c r="M269" s="36"/>
      <c r="N269" s="36"/>
      <c r="O269" s="36"/>
    </row>
    <row r="270" spans="13:15" x14ac:dyDescent="0.4">
      <c r="M270" s="36"/>
      <c r="N270" s="36"/>
      <c r="O270" s="36"/>
    </row>
    <row r="271" spans="13:15" x14ac:dyDescent="0.4">
      <c r="M271" s="36"/>
      <c r="N271" s="36"/>
      <c r="O271" s="36"/>
    </row>
    <row r="272" spans="13:15" x14ac:dyDescent="0.4">
      <c r="M272" s="36"/>
      <c r="N272" s="36"/>
      <c r="O272" s="36"/>
    </row>
    <row r="273" spans="13:15" x14ac:dyDescent="0.4">
      <c r="M273" s="36"/>
      <c r="N273" s="36"/>
      <c r="O273" s="36"/>
    </row>
    <row r="274" spans="13:15" x14ac:dyDescent="0.4">
      <c r="M274" s="36"/>
      <c r="N274" s="36"/>
      <c r="O274" s="36"/>
    </row>
    <row r="275" spans="13:15" x14ac:dyDescent="0.4">
      <c r="M275" s="36"/>
      <c r="N275" s="36"/>
      <c r="O275" s="36"/>
    </row>
    <row r="276" spans="13:15" x14ac:dyDescent="0.4">
      <c r="M276" s="36"/>
      <c r="N276" s="36"/>
      <c r="O276" s="36"/>
    </row>
    <row r="277" spans="13:15" x14ac:dyDescent="0.4">
      <c r="M277" s="36"/>
      <c r="N277" s="36"/>
      <c r="O277" s="36"/>
    </row>
    <row r="278" spans="13:15" x14ac:dyDescent="0.4">
      <c r="M278" s="36"/>
      <c r="N278" s="36"/>
      <c r="O278" s="36"/>
    </row>
    <row r="279" spans="13:15" x14ac:dyDescent="0.4">
      <c r="M279" s="36"/>
      <c r="N279" s="36"/>
      <c r="O279" s="36"/>
    </row>
    <row r="280" spans="13:15" x14ac:dyDescent="0.4">
      <c r="M280" s="36"/>
      <c r="N280" s="36"/>
      <c r="O280" s="36"/>
    </row>
    <row r="281" spans="13:15" x14ac:dyDescent="0.4">
      <c r="M281" s="36"/>
      <c r="N281" s="36"/>
      <c r="O281" s="36"/>
    </row>
    <row r="282" spans="13:15" x14ac:dyDescent="0.4">
      <c r="M282" s="36"/>
      <c r="N282" s="36"/>
      <c r="O282" s="36"/>
    </row>
    <row r="283" spans="13:15" x14ac:dyDescent="0.4">
      <c r="M283" s="36"/>
      <c r="N283" s="36"/>
      <c r="O283" s="36"/>
    </row>
    <row r="284" spans="13:15" x14ac:dyDescent="0.4">
      <c r="M284" s="36"/>
      <c r="N284" s="36"/>
      <c r="O284" s="36"/>
    </row>
    <row r="285" spans="13:15" x14ac:dyDescent="0.4">
      <c r="M285" s="36"/>
      <c r="N285" s="36"/>
      <c r="O285" s="36"/>
    </row>
    <row r="286" spans="13:15" x14ac:dyDescent="0.4">
      <c r="M286" s="36"/>
      <c r="N286" s="36"/>
      <c r="O286" s="36"/>
    </row>
    <row r="287" spans="13:15" x14ac:dyDescent="0.4">
      <c r="M287" s="36"/>
      <c r="N287" s="36"/>
      <c r="O287" s="36"/>
    </row>
    <row r="288" spans="13:15" x14ac:dyDescent="0.4">
      <c r="M288" s="36"/>
      <c r="N288" s="36"/>
      <c r="O288" s="36"/>
    </row>
    <row r="289" spans="13:15" x14ac:dyDescent="0.4">
      <c r="M289" s="36"/>
      <c r="N289" s="36"/>
      <c r="O289" s="36"/>
    </row>
    <row r="290" spans="13:15" x14ac:dyDescent="0.4">
      <c r="M290" s="36"/>
      <c r="N290" s="36"/>
      <c r="O290" s="36"/>
    </row>
    <row r="291" spans="13:15" x14ac:dyDescent="0.4">
      <c r="M291" s="36"/>
      <c r="N291" s="36"/>
      <c r="O291" s="36"/>
    </row>
    <row r="292" spans="13:15" x14ac:dyDescent="0.4">
      <c r="M292" s="36"/>
      <c r="N292" s="36"/>
      <c r="O292" s="36"/>
    </row>
    <row r="293" spans="13:15" x14ac:dyDescent="0.4">
      <c r="M293" s="36"/>
      <c r="N293" s="36"/>
      <c r="O293" s="36"/>
    </row>
    <row r="294" spans="13:15" x14ac:dyDescent="0.4">
      <c r="M294" s="36"/>
      <c r="N294" s="36"/>
      <c r="O294" s="36"/>
    </row>
    <row r="295" spans="13:15" x14ac:dyDescent="0.4">
      <c r="M295" s="36"/>
      <c r="N295" s="36"/>
      <c r="O295" s="36"/>
    </row>
    <row r="296" spans="13:15" x14ac:dyDescent="0.4">
      <c r="M296" s="36"/>
      <c r="N296" s="36"/>
      <c r="O296" s="36"/>
    </row>
    <row r="297" spans="13:15" x14ac:dyDescent="0.4">
      <c r="M297" s="36"/>
      <c r="N297" s="36"/>
      <c r="O297" s="36"/>
    </row>
    <row r="298" spans="13:15" x14ac:dyDescent="0.4">
      <c r="M298" s="36"/>
      <c r="N298" s="36"/>
      <c r="O298" s="36"/>
    </row>
    <row r="299" spans="13:15" x14ac:dyDescent="0.4">
      <c r="M299" s="36"/>
      <c r="N299" s="36"/>
      <c r="O299" s="36"/>
    </row>
    <row r="300" spans="13:15" x14ac:dyDescent="0.4">
      <c r="M300" s="36"/>
      <c r="N300" s="36"/>
      <c r="O300" s="36"/>
    </row>
    <row r="301" spans="13:15" x14ac:dyDescent="0.4">
      <c r="M301" s="36"/>
      <c r="N301" s="36"/>
      <c r="O301" s="36"/>
    </row>
    <row r="302" spans="13:15" x14ac:dyDescent="0.4">
      <c r="M302" s="36"/>
      <c r="N302" s="36"/>
      <c r="O302" s="36"/>
    </row>
    <row r="303" spans="13:15" x14ac:dyDescent="0.4">
      <c r="M303" s="36"/>
      <c r="N303" s="36"/>
      <c r="O303" s="36"/>
    </row>
    <row r="304" spans="13:15" x14ac:dyDescent="0.4">
      <c r="M304" s="36"/>
      <c r="N304" s="36"/>
      <c r="O304" s="36"/>
    </row>
    <row r="305" spans="13:15" x14ac:dyDescent="0.4">
      <c r="M305" s="36"/>
      <c r="N305" s="36"/>
      <c r="O305" s="36"/>
    </row>
    <row r="306" spans="13:15" x14ac:dyDescent="0.4">
      <c r="M306" s="36"/>
      <c r="N306" s="36"/>
      <c r="O306" s="36"/>
    </row>
    <row r="307" spans="13:15" x14ac:dyDescent="0.4">
      <c r="M307" s="36"/>
      <c r="N307" s="36"/>
      <c r="O307" s="36"/>
    </row>
    <row r="308" spans="13:15" x14ac:dyDescent="0.4">
      <c r="M308" s="36"/>
      <c r="N308" s="36"/>
      <c r="O308" s="36"/>
    </row>
    <row r="309" spans="13:15" x14ac:dyDescent="0.4">
      <c r="M309" s="36"/>
      <c r="N309" s="36"/>
      <c r="O309" s="36"/>
    </row>
    <row r="310" spans="13:15" x14ac:dyDescent="0.4">
      <c r="M310" s="36"/>
      <c r="N310" s="36"/>
      <c r="O310" s="36"/>
    </row>
    <row r="311" spans="13:15" x14ac:dyDescent="0.4">
      <c r="M311" s="36"/>
      <c r="N311" s="36"/>
      <c r="O311" s="36"/>
    </row>
    <row r="312" spans="13:15" x14ac:dyDescent="0.4">
      <c r="M312" s="36"/>
      <c r="N312" s="36"/>
      <c r="O312" s="36"/>
    </row>
    <row r="313" spans="13:15" x14ac:dyDescent="0.4">
      <c r="M313" s="36"/>
      <c r="N313" s="36"/>
      <c r="O313" s="36"/>
    </row>
    <row r="314" spans="13:15" x14ac:dyDescent="0.4">
      <c r="M314" s="36"/>
      <c r="N314" s="36"/>
      <c r="O314" s="36"/>
    </row>
    <row r="315" spans="13:15" x14ac:dyDescent="0.4">
      <c r="M315" s="36"/>
      <c r="N315" s="36"/>
      <c r="O315" s="36"/>
    </row>
    <row r="316" spans="13:15" x14ac:dyDescent="0.4">
      <c r="M316" s="36"/>
      <c r="N316" s="36"/>
      <c r="O316" s="36"/>
    </row>
    <row r="317" spans="13:15" x14ac:dyDescent="0.4">
      <c r="M317" s="36"/>
      <c r="N317" s="36"/>
      <c r="O317" s="36"/>
    </row>
    <row r="318" spans="13:15" x14ac:dyDescent="0.4">
      <c r="M318" s="36"/>
      <c r="N318" s="36"/>
      <c r="O318" s="36"/>
    </row>
    <row r="319" spans="13:15" x14ac:dyDescent="0.4">
      <c r="M319" s="36"/>
      <c r="N319" s="36"/>
      <c r="O319" s="36"/>
    </row>
    <row r="320" spans="13:15" x14ac:dyDescent="0.4">
      <c r="M320" s="36"/>
      <c r="N320" s="36"/>
      <c r="O320" s="36"/>
    </row>
    <row r="321" spans="13:15" x14ac:dyDescent="0.4">
      <c r="M321" s="36"/>
      <c r="N321" s="36"/>
      <c r="O321" s="36"/>
    </row>
    <row r="322" spans="13:15" x14ac:dyDescent="0.4">
      <c r="M322" s="36"/>
      <c r="N322" s="36"/>
      <c r="O322" s="36"/>
    </row>
    <row r="323" spans="13:15" x14ac:dyDescent="0.4">
      <c r="M323" s="36"/>
      <c r="N323" s="36"/>
      <c r="O323" s="36"/>
    </row>
    <row r="324" spans="13:15" x14ac:dyDescent="0.4">
      <c r="M324" s="36"/>
      <c r="N324" s="36"/>
      <c r="O324" s="36"/>
    </row>
    <row r="325" spans="13:15" x14ac:dyDescent="0.4">
      <c r="M325" s="36"/>
      <c r="N325" s="36"/>
      <c r="O325" s="36"/>
    </row>
    <row r="326" spans="13:15" x14ac:dyDescent="0.4">
      <c r="M326" s="36"/>
      <c r="N326" s="36"/>
      <c r="O326" s="36"/>
    </row>
    <row r="327" spans="13:15" x14ac:dyDescent="0.4">
      <c r="M327" s="36"/>
      <c r="N327" s="36"/>
      <c r="O327" s="36"/>
    </row>
    <row r="328" spans="13:15" x14ac:dyDescent="0.4">
      <c r="M328" s="36"/>
      <c r="N328" s="36"/>
      <c r="O328" s="36"/>
    </row>
    <row r="329" spans="13:15" x14ac:dyDescent="0.4">
      <c r="M329" s="36"/>
      <c r="N329" s="36"/>
      <c r="O329" s="36"/>
    </row>
    <row r="330" spans="13:15" x14ac:dyDescent="0.4">
      <c r="M330" s="36"/>
      <c r="N330" s="36"/>
      <c r="O330" s="36"/>
    </row>
    <row r="331" spans="13:15" x14ac:dyDescent="0.4">
      <c r="M331" s="36"/>
      <c r="N331" s="36"/>
      <c r="O331" s="36"/>
    </row>
    <row r="332" spans="13:15" x14ac:dyDescent="0.4">
      <c r="M332" s="36"/>
      <c r="N332" s="36"/>
      <c r="O332" s="36"/>
    </row>
    <row r="333" spans="13:15" x14ac:dyDescent="0.4">
      <c r="M333" s="36"/>
      <c r="N333" s="36"/>
      <c r="O333" s="36"/>
    </row>
    <row r="334" spans="13:15" x14ac:dyDescent="0.4">
      <c r="M334" s="36"/>
      <c r="N334" s="36"/>
      <c r="O334" s="36"/>
    </row>
    <row r="335" spans="13:15" x14ac:dyDescent="0.4">
      <c r="M335" s="36"/>
      <c r="N335" s="36"/>
      <c r="O335" s="36"/>
    </row>
    <row r="336" spans="13:15" x14ac:dyDescent="0.4">
      <c r="M336" s="36"/>
      <c r="N336" s="36"/>
      <c r="O336" s="36"/>
    </row>
    <row r="337" spans="13:15" x14ac:dyDescent="0.4">
      <c r="M337" s="36"/>
      <c r="N337" s="36"/>
      <c r="O337" s="36"/>
    </row>
    <row r="338" spans="13:15" x14ac:dyDescent="0.4">
      <c r="M338" s="36"/>
      <c r="N338" s="36"/>
      <c r="O338" s="36"/>
    </row>
    <row r="339" spans="13:15" x14ac:dyDescent="0.4">
      <c r="M339" s="36"/>
      <c r="N339" s="36"/>
      <c r="O339" s="36"/>
    </row>
    <row r="340" spans="13:15" x14ac:dyDescent="0.4">
      <c r="M340" s="36"/>
      <c r="N340" s="36"/>
      <c r="O340" s="36"/>
    </row>
    <row r="341" spans="13:15" x14ac:dyDescent="0.4">
      <c r="M341" s="36"/>
      <c r="N341" s="36"/>
      <c r="O341" s="36"/>
    </row>
    <row r="342" spans="13:15" x14ac:dyDescent="0.4">
      <c r="M342" s="36"/>
      <c r="N342" s="36"/>
      <c r="O342" s="36"/>
    </row>
    <row r="343" spans="13:15" x14ac:dyDescent="0.4">
      <c r="M343" s="36"/>
      <c r="N343" s="36"/>
      <c r="O343" s="36"/>
    </row>
    <row r="344" spans="13:15" x14ac:dyDescent="0.4">
      <c r="M344" s="36"/>
      <c r="N344" s="36"/>
      <c r="O344" s="36"/>
    </row>
    <row r="345" spans="13:15" x14ac:dyDescent="0.4">
      <c r="M345" s="36"/>
      <c r="N345" s="36"/>
      <c r="O345" s="36"/>
    </row>
    <row r="346" spans="13:15" x14ac:dyDescent="0.4">
      <c r="M346" s="36"/>
      <c r="N346" s="36"/>
      <c r="O346" s="36"/>
    </row>
    <row r="347" spans="13:15" x14ac:dyDescent="0.4">
      <c r="M347" s="36"/>
      <c r="N347" s="36"/>
      <c r="O347" s="36"/>
    </row>
    <row r="348" spans="13:15" x14ac:dyDescent="0.4">
      <c r="M348" s="36"/>
      <c r="N348" s="36"/>
      <c r="O348" s="36"/>
    </row>
    <row r="349" spans="13:15" x14ac:dyDescent="0.4">
      <c r="M349" s="36"/>
      <c r="N349" s="36"/>
      <c r="O349" s="36"/>
    </row>
    <row r="350" spans="13:15" x14ac:dyDescent="0.4">
      <c r="M350" s="36"/>
      <c r="N350" s="36"/>
      <c r="O350" s="36"/>
    </row>
    <row r="351" spans="13:15" x14ac:dyDescent="0.4">
      <c r="M351" s="36"/>
      <c r="N351" s="36"/>
      <c r="O351" s="36"/>
    </row>
    <row r="352" spans="13:15" x14ac:dyDescent="0.4">
      <c r="M352" s="36"/>
      <c r="N352" s="36"/>
      <c r="O352" s="36"/>
    </row>
    <row r="353" spans="13:15" x14ac:dyDescent="0.4">
      <c r="M353" s="36"/>
      <c r="N353" s="36"/>
      <c r="O353" s="36"/>
    </row>
    <row r="354" spans="13:15" x14ac:dyDescent="0.4">
      <c r="M354" s="36"/>
      <c r="N354" s="36"/>
      <c r="O354" s="36"/>
    </row>
    <row r="355" spans="13:15" x14ac:dyDescent="0.4">
      <c r="M355" s="36"/>
      <c r="N355" s="36"/>
      <c r="O355" s="36"/>
    </row>
    <row r="356" spans="13:15" x14ac:dyDescent="0.4">
      <c r="M356" s="36"/>
      <c r="N356" s="36"/>
      <c r="O356" s="36"/>
    </row>
    <row r="357" spans="13:15" x14ac:dyDescent="0.4">
      <c r="M357" s="36"/>
      <c r="N357" s="36"/>
      <c r="O357" s="36"/>
    </row>
    <row r="358" spans="13:15" x14ac:dyDescent="0.4">
      <c r="M358" s="36"/>
      <c r="N358" s="36"/>
      <c r="O358" s="36"/>
    </row>
    <row r="359" spans="13:15" x14ac:dyDescent="0.4">
      <c r="M359" s="36"/>
      <c r="N359" s="36"/>
      <c r="O359" s="36"/>
    </row>
    <row r="360" spans="13:15" x14ac:dyDescent="0.4">
      <c r="M360" s="36"/>
      <c r="N360" s="36"/>
      <c r="O360" s="36"/>
    </row>
    <row r="361" spans="13:15" x14ac:dyDescent="0.4">
      <c r="M361" s="36"/>
      <c r="N361" s="36"/>
      <c r="O361" s="36"/>
    </row>
    <row r="362" spans="13:15" x14ac:dyDescent="0.4">
      <c r="M362" s="36"/>
      <c r="N362" s="36"/>
      <c r="O362" s="36"/>
    </row>
    <row r="363" spans="13:15" x14ac:dyDescent="0.4">
      <c r="M363" s="36"/>
      <c r="N363" s="36"/>
      <c r="O363" s="36"/>
    </row>
    <row r="364" spans="13:15" x14ac:dyDescent="0.4">
      <c r="M364" s="36"/>
      <c r="N364" s="36"/>
      <c r="O364" s="36"/>
    </row>
    <row r="365" spans="13:15" x14ac:dyDescent="0.4">
      <c r="M365" s="36"/>
      <c r="N365" s="36"/>
      <c r="O365" s="36"/>
    </row>
    <row r="366" spans="13:15" x14ac:dyDescent="0.4">
      <c r="M366" s="36"/>
      <c r="N366" s="36"/>
      <c r="O366" s="36"/>
    </row>
    <row r="367" spans="13:15" x14ac:dyDescent="0.4">
      <c r="M367" s="36"/>
      <c r="N367" s="36"/>
      <c r="O367" s="36"/>
    </row>
    <row r="368" spans="13:15" x14ac:dyDescent="0.4">
      <c r="M368" s="36"/>
      <c r="N368" s="36"/>
      <c r="O368" s="36"/>
    </row>
    <row r="369" spans="13:15" x14ac:dyDescent="0.4">
      <c r="M369" s="36"/>
      <c r="N369" s="36"/>
      <c r="O369" s="36"/>
    </row>
    <row r="370" spans="13:15" x14ac:dyDescent="0.4">
      <c r="M370" s="36"/>
      <c r="N370" s="36"/>
      <c r="O370" s="36"/>
    </row>
    <row r="371" spans="13:15" x14ac:dyDescent="0.4">
      <c r="M371" s="36"/>
      <c r="N371" s="36"/>
      <c r="O371" s="36"/>
    </row>
    <row r="372" spans="13:15" x14ac:dyDescent="0.4">
      <c r="M372" s="36"/>
      <c r="N372" s="36"/>
      <c r="O372" s="36"/>
    </row>
    <row r="373" spans="13:15" x14ac:dyDescent="0.4">
      <c r="M373" s="36"/>
      <c r="N373" s="36"/>
      <c r="O373" s="36"/>
    </row>
    <row r="374" spans="13:15" x14ac:dyDescent="0.4">
      <c r="M374" s="36"/>
      <c r="N374" s="36"/>
      <c r="O374" s="36"/>
    </row>
    <row r="375" spans="13:15" x14ac:dyDescent="0.4">
      <c r="M375" s="36"/>
      <c r="N375" s="36"/>
      <c r="O375" s="36"/>
    </row>
    <row r="376" spans="13:15" x14ac:dyDescent="0.4">
      <c r="M376" s="36"/>
      <c r="N376" s="36"/>
      <c r="O376" s="36"/>
    </row>
    <row r="377" spans="13:15" x14ac:dyDescent="0.4">
      <c r="M377" s="36"/>
      <c r="N377" s="36"/>
      <c r="O377" s="36"/>
    </row>
    <row r="378" spans="13:15" x14ac:dyDescent="0.4">
      <c r="M378" s="36"/>
      <c r="N378" s="36"/>
      <c r="O378" s="36"/>
    </row>
    <row r="379" spans="13:15" x14ac:dyDescent="0.4">
      <c r="M379" s="36"/>
      <c r="N379" s="36"/>
      <c r="O379" s="36"/>
    </row>
    <row r="380" spans="13:15" x14ac:dyDescent="0.4">
      <c r="M380" s="36"/>
      <c r="N380" s="36"/>
      <c r="O380" s="36"/>
    </row>
    <row r="381" spans="13:15" x14ac:dyDescent="0.4">
      <c r="M381" s="36"/>
      <c r="N381" s="36"/>
      <c r="O381" s="36"/>
    </row>
    <row r="382" spans="13:15" x14ac:dyDescent="0.4">
      <c r="M382" s="36"/>
      <c r="N382" s="36"/>
      <c r="O382" s="36"/>
    </row>
    <row r="383" spans="13:15" x14ac:dyDescent="0.4">
      <c r="M383" s="36"/>
      <c r="N383" s="36"/>
      <c r="O383" s="36"/>
    </row>
    <row r="384" spans="13:15" x14ac:dyDescent="0.4">
      <c r="M384" s="36"/>
      <c r="N384" s="36"/>
      <c r="O384" s="36"/>
    </row>
    <row r="385" spans="13:15" x14ac:dyDescent="0.4">
      <c r="M385" s="36"/>
      <c r="N385" s="36"/>
      <c r="O385" s="36"/>
    </row>
    <row r="386" spans="13:15" x14ac:dyDescent="0.4">
      <c r="M386" s="36"/>
      <c r="N386" s="36"/>
      <c r="O386" s="36"/>
    </row>
    <row r="387" spans="13:15" x14ac:dyDescent="0.4">
      <c r="M387" s="36"/>
      <c r="N387" s="36"/>
      <c r="O387" s="36"/>
    </row>
    <row r="388" spans="13:15" x14ac:dyDescent="0.4">
      <c r="M388" s="36"/>
      <c r="N388" s="36"/>
      <c r="O388" s="36"/>
    </row>
    <row r="389" spans="13:15" x14ac:dyDescent="0.4">
      <c r="M389" s="36"/>
      <c r="N389" s="36"/>
      <c r="O389" s="36"/>
    </row>
    <row r="390" spans="13:15" x14ac:dyDescent="0.4">
      <c r="M390" s="36"/>
      <c r="N390" s="36"/>
      <c r="O390" s="36"/>
    </row>
    <row r="391" spans="13:15" x14ac:dyDescent="0.4">
      <c r="M391" s="36"/>
      <c r="N391" s="36"/>
      <c r="O391" s="36"/>
    </row>
    <row r="392" spans="13:15" x14ac:dyDescent="0.4">
      <c r="M392" s="36"/>
      <c r="N392" s="36"/>
      <c r="O392" s="36"/>
    </row>
    <row r="393" spans="13:15" x14ac:dyDescent="0.4">
      <c r="M393" s="36"/>
      <c r="N393" s="36"/>
      <c r="O393" s="36"/>
    </row>
    <row r="394" spans="13:15" x14ac:dyDescent="0.4">
      <c r="M394" s="36"/>
      <c r="N394" s="36"/>
      <c r="O394" s="36"/>
    </row>
    <row r="395" spans="13:15" x14ac:dyDescent="0.4">
      <c r="M395" s="36"/>
      <c r="N395" s="36"/>
      <c r="O395" s="36"/>
    </row>
    <row r="396" spans="13:15" x14ac:dyDescent="0.4">
      <c r="M396" s="36"/>
      <c r="N396" s="36"/>
      <c r="O396" s="36"/>
    </row>
    <row r="397" spans="13:15" x14ac:dyDescent="0.4">
      <c r="M397" s="36"/>
      <c r="N397" s="36"/>
      <c r="O397" s="36"/>
    </row>
    <row r="398" spans="13:15" x14ac:dyDescent="0.4">
      <c r="M398" s="36"/>
      <c r="N398" s="36"/>
      <c r="O398" s="36"/>
    </row>
    <row r="399" spans="13:15" x14ac:dyDescent="0.4">
      <c r="M399" s="36"/>
      <c r="N399" s="36"/>
      <c r="O399" s="36"/>
    </row>
    <row r="400" spans="13:15" x14ac:dyDescent="0.4">
      <c r="M400" s="36"/>
      <c r="N400" s="36"/>
      <c r="O400" s="36"/>
    </row>
    <row r="401" spans="13:15" x14ac:dyDescent="0.4">
      <c r="M401" s="36"/>
      <c r="N401" s="36"/>
      <c r="O401" s="36"/>
    </row>
    <row r="402" spans="13:15" x14ac:dyDescent="0.4">
      <c r="M402" s="36"/>
      <c r="N402" s="36"/>
      <c r="O402" s="36"/>
    </row>
    <row r="403" spans="13:15" x14ac:dyDescent="0.4">
      <c r="M403" s="36"/>
      <c r="N403" s="36"/>
      <c r="O403" s="36"/>
    </row>
    <row r="404" spans="13:15" x14ac:dyDescent="0.4">
      <c r="M404" s="36"/>
      <c r="N404" s="36"/>
      <c r="O404" s="36"/>
    </row>
    <row r="405" spans="13:15" x14ac:dyDescent="0.4">
      <c r="M405" s="36"/>
      <c r="N405" s="36"/>
      <c r="O405" s="36"/>
    </row>
    <row r="406" spans="13:15" x14ac:dyDescent="0.4">
      <c r="M406" s="36"/>
      <c r="N406" s="36"/>
      <c r="O406" s="36"/>
    </row>
    <row r="407" spans="13:15" x14ac:dyDescent="0.4">
      <c r="M407" s="36"/>
      <c r="N407" s="36"/>
      <c r="O407" s="36"/>
    </row>
    <row r="408" spans="13:15" x14ac:dyDescent="0.4">
      <c r="M408" s="36"/>
      <c r="N408" s="36"/>
      <c r="O408" s="36"/>
    </row>
    <row r="409" spans="13:15" x14ac:dyDescent="0.4">
      <c r="M409" s="36"/>
      <c r="N409" s="36"/>
      <c r="O409" s="36"/>
    </row>
    <row r="410" spans="13:15" x14ac:dyDescent="0.4">
      <c r="M410" s="36"/>
      <c r="N410" s="36"/>
      <c r="O410" s="36"/>
    </row>
    <row r="411" spans="13:15" x14ac:dyDescent="0.4">
      <c r="M411" s="36"/>
      <c r="N411" s="36"/>
      <c r="O411" s="36"/>
    </row>
    <row r="412" spans="13:15" x14ac:dyDescent="0.4">
      <c r="M412" s="36"/>
      <c r="N412" s="36"/>
      <c r="O412" s="36"/>
    </row>
    <row r="413" spans="13:15" x14ac:dyDescent="0.4">
      <c r="M413" s="36"/>
      <c r="N413" s="36"/>
      <c r="O413" s="36"/>
    </row>
    <row r="414" spans="13:15" x14ac:dyDescent="0.4">
      <c r="M414" s="36"/>
      <c r="N414" s="36"/>
      <c r="O414" s="36"/>
    </row>
    <row r="415" spans="13:15" x14ac:dyDescent="0.4">
      <c r="M415" s="36"/>
      <c r="N415" s="36"/>
      <c r="O415" s="36"/>
    </row>
    <row r="416" spans="13:15" x14ac:dyDescent="0.4">
      <c r="M416" s="36"/>
      <c r="N416" s="36"/>
      <c r="O416" s="36"/>
    </row>
    <row r="417" spans="13:15" x14ac:dyDescent="0.4">
      <c r="M417" s="36"/>
      <c r="N417" s="36"/>
      <c r="O417" s="36"/>
    </row>
    <row r="418" spans="13:15" x14ac:dyDescent="0.4">
      <c r="M418" s="36"/>
      <c r="N418" s="36"/>
      <c r="O418" s="36"/>
    </row>
    <row r="419" spans="13:15" x14ac:dyDescent="0.4">
      <c r="M419" s="36"/>
      <c r="N419" s="36"/>
      <c r="O419" s="36"/>
    </row>
    <row r="420" spans="13:15" x14ac:dyDescent="0.4">
      <c r="M420" s="36"/>
      <c r="N420" s="36"/>
      <c r="O420" s="36"/>
    </row>
    <row r="421" spans="13:15" x14ac:dyDescent="0.4">
      <c r="M421" s="36"/>
      <c r="N421" s="36"/>
      <c r="O421" s="36"/>
    </row>
    <row r="422" spans="13:15" x14ac:dyDescent="0.4">
      <c r="M422" s="36"/>
      <c r="N422" s="36"/>
      <c r="O422" s="36"/>
    </row>
    <row r="423" spans="13:15" x14ac:dyDescent="0.4">
      <c r="M423" s="36"/>
      <c r="N423" s="36"/>
      <c r="O423" s="36"/>
    </row>
    <row r="424" spans="13:15" x14ac:dyDescent="0.4">
      <c r="M424" s="36"/>
      <c r="N424" s="36"/>
      <c r="O424" s="36"/>
    </row>
    <row r="425" spans="13:15" x14ac:dyDescent="0.4">
      <c r="M425" s="36"/>
      <c r="N425" s="36"/>
      <c r="O425" s="36"/>
    </row>
    <row r="426" spans="13:15" x14ac:dyDescent="0.4">
      <c r="M426" s="36"/>
      <c r="N426" s="36"/>
      <c r="O426" s="36"/>
    </row>
    <row r="427" spans="13:15" x14ac:dyDescent="0.4">
      <c r="M427" s="36"/>
      <c r="N427" s="36"/>
      <c r="O427" s="36"/>
    </row>
    <row r="428" spans="13:15" x14ac:dyDescent="0.4">
      <c r="M428" s="36"/>
      <c r="N428" s="36"/>
      <c r="O428" s="36"/>
    </row>
    <row r="429" spans="13:15" x14ac:dyDescent="0.4">
      <c r="M429" s="36"/>
      <c r="N429" s="36"/>
      <c r="O429" s="36"/>
    </row>
    <row r="430" spans="13:15" x14ac:dyDescent="0.4">
      <c r="M430" s="36"/>
      <c r="N430" s="36"/>
      <c r="O430" s="36"/>
    </row>
    <row r="431" spans="13:15" x14ac:dyDescent="0.4">
      <c r="M431" s="36"/>
      <c r="N431" s="36"/>
      <c r="O431" s="36"/>
    </row>
    <row r="432" spans="13:15" x14ac:dyDescent="0.4">
      <c r="M432" s="36"/>
      <c r="N432" s="36"/>
      <c r="O432" s="36"/>
    </row>
    <row r="433" spans="13:15" x14ac:dyDescent="0.4">
      <c r="M433" s="36"/>
      <c r="N433" s="36"/>
      <c r="O433" s="36"/>
    </row>
    <row r="434" spans="13:15" x14ac:dyDescent="0.4">
      <c r="M434" s="36"/>
      <c r="N434" s="36"/>
      <c r="O434" s="36"/>
    </row>
    <row r="435" spans="13:15" x14ac:dyDescent="0.4">
      <c r="M435" s="36"/>
      <c r="N435" s="36"/>
      <c r="O435" s="36"/>
    </row>
    <row r="436" spans="13:15" x14ac:dyDescent="0.4">
      <c r="M436" s="36"/>
      <c r="N436" s="36"/>
      <c r="O436" s="36"/>
    </row>
    <row r="437" spans="13:15" x14ac:dyDescent="0.4">
      <c r="M437" s="36"/>
      <c r="N437" s="36"/>
      <c r="O437" s="36"/>
    </row>
    <row r="438" spans="13:15" x14ac:dyDescent="0.4">
      <c r="M438" s="36"/>
      <c r="N438" s="36"/>
      <c r="O438" s="36"/>
    </row>
    <row r="439" spans="13:15" x14ac:dyDescent="0.4">
      <c r="M439" s="36"/>
      <c r="N439" s="36"/>
      <c r="O439" s="36"/>
    </row>
    <row r="440" spans="13:15" x14ac:dyDescent="0.4">
      <c r="M440" s="36"/>
      <c r="N440" s="36"/>
      <c r="O440" s="36"/>
    </row>
    <row r="441" spans="13:15" x14ac:dyDescent="0.4">
      <c r="M441" s="36"/>
      <c r="N441" s="36"/>
      <c r="O441" s="36"/>
    </row>
    <row r="442" spans="13:15" x14ac:dyDescent="0.4">
      <c r="M442" s="36"/>
      <c r="N442" s="36"/>
      <c r="O442" s="36"/>
    </row>
    <row r="443" spans="13:15" x14ac:dyDescent="0.4">
      <c r="M443" s="36"/>
      <c r="N443" s="36"/>
      <c r="O443" s="36"/>
    </row>
    <row r="444" spans="13:15" x14ac:dyDescent="0.4">
      <c r="M444" s="36"/>
      <c r="N444" s="36"/>
      <c r="O444" s="36"/>
    </row>
    <row r="445" spans="13:15" x14ac:dyDescent="0.4">
      <c r="M445" s="36"/>
      <c r="N445" s="36"/>
      <c r="O445" s="36"/>
    </row>
    <row r="446" spans="13:15" x14ac:dyDescent="0.4">
      <c r="M446" s="36"/>
      <c r="N446" s="36"/>
      <c r="O446" s="36"/>
    </row>
    <row r="447" spans="13:15" x14ac:dyDescent="0.4">
      <c r="M447" s="36"/>
      <c r="N447" s="36"/>
      <c r="O447" s="36"/>
    </row>
    <row r="448" spans="13:15" x14ac:dyDescent="0.4">
      <c r="M448" s="36"/>
      <c r="N448" s="36"/>
      <c r="O448" s="36"/>
    </row>
    <row r="449" spans="13:15" x14ac:dyDescent="0.4">
      <c r="M449" s="36"/>
      <c r="N449" s="36"/>
      <c r="O449" s="36"/>
    </row>
    <row r="450" spans="13:15" x14ac:dyDescent="0.4">
      <c r="M450" s="36"/>
      <c r="N450" s="36"/>
      <c r="O450" s="36"/>
    </row>
    <row r="451" spans="13:15" x14ac:dyDescent="0.4">
      <c r="M451" s="36"/>
      <c r="N451" s="36"/>
      <c r="O451" s="36"/>
    </row>
    <row r="452" spans="13:15" x14ac:dyDescent="0.4">
      <c r="M452" s="36"/>
      <c r="N452" s="36"/>
      <c r="O452" s="36"/>
    </row>
    <row r="453" spans="13:15" x14ac:dyDescent="0.4">
      <c r="M453" s="36"/>
      <c r="N453" s="36"/>
      <c r="O453" s="36"/>
    </row>
    <row r="454" spans="13:15" x14ac:dyDescent="0.4">
      <c r="M454" s="36"/>
      <c r="N454" s="36"/>
      <c r="O454" s="36"/>
    </row>
    <row r="455" spans="13:15" x14ac:dyDescent="0.4">
      <c r="M455" s="36"/>
      <c r="N455" s="36"/>
      <c r="O455" s="36"/>
    </row>
    <row r="456" spans="13:15" x14ac:dyDescent="0.4">
      <c r="M456" s="36"/>
      <c r="N456" s="36"/>
      <c r="O456" s="36"/>
    </row>
    <row r="457" spans="13:15" x14ac:dyDescent="0.4">
      <c r="M457" s="36"/>
      <c r="N457" s="36"/>
      <c r="O457" s="36"/>
    </row>
    <row r="458" spans="13:15" x14ac:dyDescent="0.4">
      <c r="M458" s="36"/>
      <c r="N458" s="36"/>
      <c r="O458" s="36"/>
    </row>
    <row r="459" spans="13:15" x14ac:dyDescent="0.4">
      <c r="M459" s="36"/>
      <c r="N459" s="36"/>
      <c r="O459" s="36"/>
    </row>
    <row r="460" spans="13:15" x14ac:dyDescent="0.4">
      <c r="M460" s="36"/>
      <c r="N460" s="36"/>
      <c r="O460" s="36"/>
    </row>
    <row r="461" spans="13:15" x14ac:dyDescent="0.4">
      <c r="M461" s="36"/>
      <c r="N461" s="36"/>
      <c r="O461" s="36"/>
    </row>
    <row r="462" spans="13:15" x14ac:dyDescent="0.4">
      <c r="M462" s="36"/>
      <c r="N462" s="36"/>
      <c r="O462" s="36"/>
    </row>
    <row r="463" spans="13:15" x14ac:dyDescent="0.4">
      <c r="M463" s="36"/>
      <c r="N463" s="36"/>
      <c r="O463" s="36"/>
    </row>
    <row r="464" spans="13:15" x14ac:dyDescent="0.4">
      <c r="M464" s="36"/>
      <c r="N464" s="36"/>
      <c r="O464" s="36"/>
    </row>
    <row r="465" spans="13:15" x14ac:dyDescent="0.4">
      <c r="M465" s="36"/>
      <c r="N465" s="36"/>
      <c r="O465" s="36"/>
    </row>
    <row r="466" spans="13:15" x14ac:dyDescent="0.4">
      <c r="M466" s="36"/>
      <c r="N466" s="36"/>
      <c r="O466" s="36"/>
    </row>
    <row r="467" spans="13:15" x14ac:dyDescent="0.4">
      <c r="M467" s="36"/>
      <c r="N467" s="36"/>
      <c r="O467" s="36"/>
    </row>
    <row r="468" spans="13:15" x14ac:dyDescent="0.4">
      <c r="M468" s="36"/>
      <c r="N468" s="36"/>
      <c r="O468" s="36"/>
    </row>
    <row r="469" spans="13:15" x14ac:dyDescent="0.4">
      <c r="M469" s="36"/>
      <c r="N469" s="36"/>
      <c r="O469" s="36"/>
    </row>
    <row r="470" spans="13:15" x14ac:dyDescent="0.4">
      <c r="M470" s="36"/>
      <c r="N470" s="36"/>
      <c r="O470" s="36"/>
    </row>
    <row r="471" spans="13:15" x14ac:dyDescent="0.4">
      <c r="M471" s="36"/>
      <c r="N471" s="36"/>
      <c r="O471" s="36"/>
    </row>
    <row r="472" spans="13:15" x14ac:dyDescent="0.4">
      <c r="M472" s="36"/>
      <c r="N472" s="36"/>
      <c r="O472" s="36"/>
    </row>
    <row r="473" spans="13:15" x14ac:dyDescent="0.4">
      <c r="M473" s="36"/>
      <c r="N473" s="36"/>
      <c r="O473" s="36"/>
    </row>
    <row r="474" spans="13:15" x14ac:dyDescent="0.4">
      <c r="M474" s="36"/>
      <c r="N474" s="36"/>
      <c r="O474" s="36"/>
    </row>
    <row r="475" spans="13:15" x14ac:dyDescent="0.4">
      <c r="M475" s="36"/>
      <c r="N475" s="36"/>
      <c r="O475" s="36"/>
    </row>
    <row r="476" spans="13:15" x14ac:dyDescent="0.4">
      <c r="M476" s="36"/>
      <c r="N476" s="36"/>
      <c r="O476" s="36"/>
    </row>
    <row r="477" spans="13:15" x14ac:dyDescent="0.4">
      <c r="M477" s="36"/>
      <c r="N477" s="36"/>
      <c r="O477" s="36"/>
    </row>
    <row r="478" spans="13:15" x14ac:dyDescent="0.4">
      <c r="M478" s="36"/>
      <c r="N478" s="36"/>
      <c r="O478" s="36"/>
    </row>
    <row r="479" spans="13:15" x14ac:dyDescent="0.4">
      <c r="M479" s="36"/>
      <c r="N479" s="36"/>
      <c r="O479" s="36"/>
    </row>
    <row r="480" spans="13:15" x14ac:dyDescent="0.4">
      <c r="M480" s="36"/>
      <c r="N480" s="36"/>
      <c r="O480" s="36"/>
    </row>
    <row r="481" spans="13:15" x14ac:dyDescent="0.4">
      <c r="M481" s="36"/>
      <c r="N481" s="36"/>
      <c r="O481" s="36"/>
    </row>
    <row r="482" spans="13:15" x14ac:dyDescent="0.4">
      <c r="M482" s="36"/>
      <c r="N482" s="36"/>
      <c r="O482" s="36"/>
    </row>
    <row r="483" spans="13:15" x14ac:dyDescent="0.4">
      <c r="M483" s="36"/>
      <c r="N483" s="36"/>
      <c r="O483" s="36"/>
    </row>
    <row r="484" spans="13:15" x14ac:dyDescent="0.4">
      <c r="M484" s="36"/>
      <c r="N484" s="36"/>
      <c r="O484" s="36"/>
    </row>
    <row r="485" spans="13:15" x14ac:dyDescent="0.4">
      <c r="M485" s="36"/>
      <c r="N485" s="36"/>
      <c r="O485" s="36"/>
    </row>
    <row r="486" spans="13:15" x14ac:dyDescent="0.4">
      <c r="M486" s="36"/>
      <c r="N486" s="36"/>
      <c r="O486" s="36"/>
    </row>
    <row r="487" spans="13:15" x14ac:dyDescent="0.4">
      <c r="M487" s="36"/>
      <c r="N487" s="36"/>
      <c r="O487" s="36"/>
    </row>
    <row r="488" spans="13:15" x14ac:dyDescent="0.4">
      <c r="M488" s="36"/>
      <c r="N488" s="36"/>
      <c r="O488" s="36"/>
    </row>
    <row r="489" spans="13:15" x14ac:dyDescent="0.4">
      <c r="M489" s="36"/>
      <c r="N489" s="36"/>
      <c r="O489" s="36"/>
    </row>
    <row r="490" spans="13:15" x14ac:dyDescent="0.4">
      <c r="M490" s="36"/>
      <c r="N490" s="36"/>
      <c r="O490" s="36"/>
    </row>
    <row r="491" spans="13:15" x14ac:dyDescent="0.4">
      <c r="M491" s="36"/>
      <c r="N491" s="36"/>
      <c r="O491" s="36"/>
    </row>
    <row r="492" spans="13:15" x14ac:dyDescent="0.4">
      <c r="M492" s="36"/>
      <c r="N492" s="36"/>
      <c r="O492" s="36"/>
    </row>
    <row r="493" spans="13:15" x14ac:dyDescent="0.4">
      <c r="M493" s="36"/>
      <c r="N493" s="36"/>
      <c r="O493" s="36"/>
    </row>
    <row r="494" spans="13:15" x14ac:dyDescent="0.4">
      <c r="M494" s="36"/>
      <c r="N494" s="36"/>
      <c r="O494" s="36"/>
    </row>
    <row r="495" spans="13:15" x14ac:dyDescent="0.4">
      <c r="M495" s="36"/>
      <c r="N495" s="36"/>
      <c r="O495" s="36"/>
    </row>
    <row r="496" spans="13:15" x14ac:dyDescent="0.4">
      <c r="M496" s="36"/>
      <c r="N496" s="36"/>
      <c r="O496" s="36"/>
    </row>
    <row r="497" spans="13:15" x14ac:dyDescent="0.4">
      <c r="M497" s="36"/>
      <c r="N497" s="36"/>
      <c r="O497" s="36"/>
    </row>
    <row r="498" spans="13:15" x14ac:dyDescent="0.4">
      <c r="M498" s="36"/>
      <c r="N498" s="36"/>
      <c r="O498" s="36"/>
    </row>
    <row r="499" spans="13:15" x14ac:dyDescent="0.4">
      <c r="M499" s="36"/>
      <c r="N499" s="36"/>
      <c r="O499" s="36"/>
    </row>
    <row r="500" spans="13:15" x14ac:dyDescent="0.4">
      <c r="M500" s="36"/>
      <c r="N500" s="36"/>
      <c r="O500" s="36"/>
    </row>
    <row r="501" spans="13:15" x14ac:dyDescent="0.4">
      <c r="M501" s="36"/>
      <c r="N501" s="36"/>
      <c r="O501" s="36"/>
    </row>
    <row r="502" spans="13:15" x14ac:dyDescent="0.4">
      <c r="M502" s="36"/>
      <c r="N502" s="36"/>
      <c r="O502" s="36"/>
    </row>
    <row r="503" spans="13:15" x14ac:dyDescent="0.4">
      <c r="M503" s="36"/>
      <c r="N503" s="36"/>
      <c r="O503" s="36"/>
    </row>
    <row r="504" spans="13:15" x14ac:dyDescent="0.4">
      <c r="M504" s="36"/>
      <c r="N504" s="36"/>
      <c r="O504" s="36"/>
    </row>
    <row r="505" spans="13:15" x14ac:dyDescent="0.4">
      <c r="M505" s="36"/>
      <c r="N505" s="36"/>
      <c r="O505" s="36"/>
    </row>
    <row r="506" spans="13:15" x14ac:dyDescent="0.4">
      <c r="M506" s="36"/>
      <c r="N506" s="36"/>
      <c r="O506" s="36"/>
    </row>
    <row r="507" spans="13:15" x14ac:dyDescent="0.4">
      <c r="M507" s="36"/>
      <c r="N507" s="36"/>
      <c r="O507" s="36"/>
    </row>
    <row r="508" spans="13:15" x14ac:dyDescent="0.4">
      <c r="M508" s="36"/>
      <c r="N508" s="36"/>
      <c r="O508" s="36"/>
    </row>
    <row r="509" spans="13:15" x14ac:dyDescent="0.4">
      <c r="M509" s="36"/>
      <c r="N509" s="36"/>
      <c r="O509" s="36"/>
    </row>
    <row r="510" spans="13:15" x14ac:dyDescent="0.4">
      <c r="M510" s="36"/>
      <c r="N510" s="36"/>
      <c r="O510" s="36"/>
    </row>
    <row r="511" spans="13:15" x14ac:dyDescent="0.4">
      <c r="M511" s="36"/>
      <c r="N511" s="36"/>
      <c r="O511" s="36"/>
    </row>
    <row r="512" spans="13:15" x14ac:dyDescent="0.4">
      <c r="M512" s="36"/>
      <c r="N512" s="36"/>
      <c r="O512" s="36"/>
    </row>
    <row r="513" spans="13:15" x14ac:dyDescent="0.4">
      <c r="M513" s="36"/>
      <c r="N513" s="36"/>
      <c r="O513" s="36"/>
    </row>
    <row r="514" spans="13:15" x14ac:dyDescent="0.4">
      <c r="M514" s="36"/>
      <c r="N514" s="36"/>
      <c r="O514" s="36"/>
    </row>
    <row r="515" spans="13:15" x14ac:dyDescent="0.4">
      <c r="M515" s="36"/>
      <c r="N515" s="36"/>
      <c r="O515" s="36"/>
    </row>
    <row r="516" spans="13:15" x14ac:dyDescent="0.4">
      <c r="M516" s="36"/>
      <c r="N516" s="36"/>
      <c r="O516" s="36"/>
    </row>
    <row r="517" spans="13:15" x14ac:dyDescent="0.4">
      <c r="M517" s="36"/>
      <c r="N517" s="36"/>
      <c r="O517" s="36"/>
    </row>
    <row r="518" spans="13:15" x14ac:dyDescent="0.4">
      <c r="M518" s="36"/>
      <c r="N518" s="36"/>
      <c r="O518" s="36"/>
    </row>
    <row r="519" spans="13:15" x14ac:dyDescent="0.4">
      <c r="M519" s="36"/>
      <c r="N519" s="36"/>
      <c r="O519" s="36"/>
    </row>
    <row r="520" spans="13:15" x14ac:dyDescent="0.4">
      <c r="M520" s="36"/>
      <c r="N520" s="36"/>
      <c r="O520" s="36"/>
    </row>
    <row r="521" spans="13:15" x14ac:dyDescent="0.4">
      <c r="M521" s="36"/>
      <c r="N521" s="36"/>
      <c r="O521" s="36"/>
    </row>
    <row r="522" spans="13:15" x14ac:dyDescent="0.4">
      <c r="M522" s="36"/>
      <c r="N522" s="36"/>
      <c r="O522" s="36"/>
    </row>
    <row r="523" spans="13:15" x14ac:dyDescent="0.4">
      <c r="M523" s="36"/>
      <c r="N523" s="36"/>
      <c r="O523" s="36"/>
    </row>
    <row r="524" spans="13:15" x14ac:dyDescent="0.4">
      <c r="M524" s="36"/>
      <c r="N524" s="36"/>
      <c r="O524" s="36"/>
    </row>
    <row r="525" spans="13:15" x14ac:dyDescent="0.4">
      <c r="M525" s="36"/>
      <c r="N525" s="36"/>
      <c r="O525" s="36"/>
    </row>
    <row r="526" spans="13:15" x14ac:dyDescent="0.4">
      <c r="M526" s="36"/>
      <c r="N526" s="36"/>
      <c r="O526" s="36"/>
    </row>
    <row r="527" spans="13:15" x14ac:dyDescent="0.4">
      <c r="M527" s="36"/>
      <c r="N527" s="36"/>
      <c r="O527" s="36"/>
    </row>
    <row r="528" spans="13:15" x14ac:dyDescent="0.4">
      <c r="M528" s="36"/>
      <c r="N528" s="36"/>
      <c r="O528" s="36"/>
    </row>
    <row r="529" spans="13:15" x14ac:dyDescent="0.4">
      <c r="M529" s="36"/>
      <c r="N529" s="36"/>
      <c r="O529" s="36"/>
    </row>
    <row r="530" spans="13:15" x14ac:dyDescent="0.4">
      <c r="M530" s="36"/>
      <c r="N530" s="36"/>
      <c r="O530" s="36"/>
    </row>
    <row r="531" spans="13:15" x14ac:dyDescent="0.4">
      <c r="M531" s="36"/>
      <c r="N531" s="36"/>
      <c r="O531" s="36"/>
    </row>
    <row r="532" spans="13:15" x14ac:dyDescent="0.4">
      <c r="M532" s="36"/>
      <c r="N532" s="36"/>
      <c r="O532" s="36"/>
    </row>
    <row r="533" spans="13:15" x14ac:dyDescent="0.4">
      <c r="M533" s="36"/>
      <c r="N533" s="36"/>
      <c r="O533" s="36"/>
    </row>
    <row r="534" spans="13:15" x14ac:dyDescent="0.4">
      <c r="M534" s="36"/>
      <c r="N534" s="36"/>
      <c r="O534" s="36"/>
    </row>
    <row r="535" spans="13:15" x14ac:dyDescent="0.4">
      <c r="M535" s="36"/>
      <c r="N535" s="36"/>
      <c r="O535" s="36"/>
    </row>
    <row r="536" spans="13:15" x14ac:dyDescent="0.4">
      <c r="M536" s="36"/>
      <c r="N536" s="36"/>
      <c r="O536" s="36"/>
    </row>
    <row r="537" spans="13:15" x14ac:dyDescent="0.4">
      <c r="M537" s="36"/>
      <c r="N537" s="36"/>
      <c r="O537" s="36"/>
    </row>
    <row r="538" spans="13:15" x14ac:dyDescent="0.4">
      <c r="M538" s="36"/>
      <c r="N538" s="36"/>
      <c r="O538" s="36"/>
    </row>
    <row r="539" spans="13:15" x14ac:dyDescent="0.4">
      <c r="M539" s="36"/>
      <c r="N539" s="36"/>
      <c r="O539" s="36"/>
    </row>
    <row r="540" spans="13:15" x14ac:dyDescent="0.4">
      <c r="M540" s="36"/>
      <c r="N540" s="36"/>
      <c r="O540" s="36"/>
    </row>
    <row r="541" spans="13:15" x14ac:dyDescent="0.4">
      <c r="M541" s="36"/>
      <c r="N541" s="36"/>
      <c r="O541" s="36"/>
    </row>
    <row r="542" spans="13:15" x14ac:dyDescent="0.4">
      <c r="M542" s="36"/>
      <c r="N542" s="36"/>
      <c r="O542" s="36"/>
    </row>
    <row r="543" spans="13:15" x14ac:dyDescent="0.4">
      <c r="M543" s="36"/>
      <c r="N543" s="36"/>
      <c r="O543" s="36"/>
    </row>
    <row r="544" spans="13:15" x14ac:dyDescent="0.4">
      <c r="M544" s="36"/>
      <c r="N544" s="36"/>
      <c r="O544" s="36"/>
    </row>
    <row r="545" spans="13:15" x14ac:dyDescent="0.4">
      <c r="M545" s="36"/>
      <c r="N545" s="36"/>
      <c r="O545" s="36"/>
    </row>
    <row r="546" spans="13:15" x14ac:dyDescent="0.4">
      <c r="M546" s="36"/>
      <c r="N546" s="36"/>
      <c r="O546" s="36"/>
    </row>
    <row r="547" spans="13:15" x14ac:dyDescent="0.4">
      <c r="M547" s="36"/>
      <c r="N547" s="36"/>
      <c r="O547" s="36"/>
    </row>
    <row r="548" spans="13:15" x14ac:dyDescent="0.4">
      <c r="M548" s="36"/>
      <c r="N548" s="36"/>
      <c r="O548" s="36"/>
    </row>
    <row r="549" spans="13:15" x14ac:dyDescent="0.4">
      <c r="M549" s="36"/>
      <c r="N549" s="36"/>
      <c r="O549" s="36"/>
    </row>
    <row r="550" spans="13:15" x14ac:dyDescent="0.4">
      <c r="M550" s="36"/>
      <c r="N550" s="36"/>
      <c r="O550" s="36"/>
    </row>
    <row r="551" spans="13:15" x14ac:dyDescent="0.4">
      <c r="M551" s="36"/>
      <c r="N551" s="36"/>
      <c r="O551" s="36"/>
    </row>
    <row r="552" spans="13:15" x14ac:dyDescent="0.4">
      <c r="M552" s="36"/>
      <c r="N552" s="36"/>
      <c r="O552" s="36"/>
    </row>
    <row r="553" spans="13:15" x14ac:dyDescent="0.4">
      <c r="M553" s="36"/>
      <c r="N553" s="36"/>
      <c r="O553" s="36"/>
    </row>
    <row r="554" spans="13:15" x14ac:dyDescent="0.4">
      <c r="M554" s="36"/>
      <c r="N554" s="36"/>
      <c r="O554" s="36"/>
    </row>
    <row r="555" spans="13:15" x14ac:dyDescent="0.4">
      <c r="M555" s="36"/>
      <c r="N555" s="36"/>
      <c r="O555" s="36"/>
    </row>
    <row r="556" spans="13:15" x14ac:dyDescent="0.4">
      <c r="M556" s="36"/>
      <c r="N556" s="36"/>
      <c r="O556" s="36"/>
    </row>
    <row r="557" spans="13:15" x14ac:dyDescent="0.4">
      <c r="M557" s="36"/>
      <c r="N557" s="36"/>
      <c r="O557" s="36"/>
    </row>
    <row r="558" spans="13:15" x14ac:dyDescent="0.4">
      <c r="M558" s="36"/>
      <c r="N558" s="36"/>
      <c r="O558" s="36"/>
    </row>
    <row r="559" spans="13:15" x14ac:dyDescent="0.4">
      <c r="M559" s="36"/>
      <c r="N559" s="36"/>
      <c r="O559" s="36"/>
    </row>
    <row r="560" spans="13:15" x14ac:dyDescent="0.4">
      <c r="M560" s="36"/>
      <c r="N560" s="36"/>
      <c r="O560" s="36"/>
    </row>
    <row r="561" spans="13:15" x14ac:dyDescent="0.4">
      <c r="M561" s="36"/>
      <c r="N561" s="36"/>
      <c r="O561" s="36"/>
    </row>
    <row r="562" spans="13:15" x14ac:dyDescent="0.4">
      <c r="M562" s="36"/>
      <c r="N562" s="36"/>
      <c r="O562" s="36"/>
    </row>
    <row r="563" spans="13:15" x14ac:dyDescent="0.4">
      <c r="M563" s="36"/>
      <c r="N563" s="36"/>
      <c r="O563" s="36"/>
    </row>
    <row r="564" spans="13:15" x14ac:dyDescent="0.4">
      <c r="M564" s="36"/>
      <c r="N564" s="36"/>
      <c r="O564" s="36"/>
    </row>
    <row r="565" spans="13:15" x14ac:dyDescent="0.4">
      <c r="M565" s="36"/>
      <c r="N565" s="36"/>
      <c r="O565" s="36"/>
    </row>
    <row r="566" spans="13:15" x14ac:dyDescent="0.4">
      <c r="M566" s="36"/>
      <c r="N566" s="36"/>
      <c r="O566" s="36"/>
    </row>
    <row r="567" spans="13:15" x14ac:dyDescent="0.4">
      <c r="M567" s="36"/>
      <c r="N567" s="36"/>
      <c r="O567" s="36"/>
    </row>
    <row r="568" spans="13:15" x14ac:dyDescent="0.4">
      <c r="M568" s="36"/>
      <c r="N568" s="36"/>
      <c r="O568" s="36"/>
    </row>
    <row r="569" spans="13:15" x14ac:dyDescent="0.4">
      <c r="M569" s="36"/>
      <c r="N569" s="36"/>
      <c r="O569" s="36"/>
    </row>
    <row r="570" spans="13:15" x14ac:dyDescent="0.4">
      <c r="M570" s="36"/>
      <c r="N570" s="36"/>
      <c r="O570" s="36"/>
    </row>
    <row r="571" spans="13:15" x14ac:dyDescent="0.4">
      <c r="M571" s="36"/>
      <c r="N571" s="36"/>
      <c r="O571" s="36"/>
    </row>
    <row r="572" spans="13:15" x14ac:dyDescent="0.4">
      <c r="M572" s="36"/>
      <c r="N572" s="36"/>
      <c r="O572" s="36"/>
    </row>
    <row r="573" spans="13:15" x14ac:dyDescent="0.4">
      <c r="M573" s="36"/>
      <c r="N573" s="36"/>
      <c r="O573" s="36"/>
    </row>
    <row r="574" spans="13:15" x14ac:dyDescent="0.4">
      <c r="M574" s="36"/>
      <c r="N574" s="36"/>
      <c r="O574" s="36"/>
    </row>
    <row r="575" spans="13:15" x14ac:dyDescent="0.4">
      <c r="M575" s="36"/>
      <c r="N575" s="36"/>
      <c r="O575" s="36"/>
    </row>
    <row r="576" spans="13:15" x14ac:dyDescent="0.4">
      <c r="M576" s="36"/>
      <c r="N576" s="36"/>
      <c r="O576" s="36"/>
    </row>
    <row r="577" spans="13:15" x14ac:dyDescent="0.4">
      <c r="M577" s="36"/>
      <c r="N577" s="36"/>
      <c r="O577" s="36"/>
    </row>
    <row r="578" spans="13:15" x14ac:dyDescent="0.4">
      <c r="M578" s="36"/>
      <c r="N578" s="36"/>
      <c r="O578" s="36"/>
    </row>
    <row r="579" spans="13:15" x14ac:dyDescent="0.4">
      <c r="M579" s="36"/>
      <c r="N579" s="36"/>
      <c r="O579" s="36"/>
    </row>
    <row r="580" spans="13:15" x14ac:dyDescent="0.4">
      <c r="M580" s="36"/>
      <c r="N580" s="36"/>
      <c r="O580" s="36"/>
    </row>
    <row r="581" spans="13:15" x14ac:dyDescent="0.4">
      <c r="M581" s="36"/>
      <c r="N581" s="36"/>
      <c r="O581" s="36"/>
    </row>
    <row r="582" spans="13:15" x14ac:dyDescent="0.4">
      <c r="M582" s="36"/>
      <c r="N582" s="36"/>
      <c r="O582" s="36"/>
    </row>
    <row r="583" spans="13:15" x14ac:dyDescent="0.4">
      <c r="M583" s="36"/>
      <c r="N583" s="36"/>
      <c r="O583" s="36"/>
    </row>
    <row r="584" spans="13:15" x14ac:dyDescent="0.4">
      <c r="M584" s="36"/>
      <c r="N584" s="36"/>
      <c r="O584" s="36"/>
    </row>
    <row r="585" spans="13:15" x14ac:dyDescent="0.4">
      <c r="M585" s="36"/>
      <c r="N585" s="36"/>
      <c r="O585" s="36"/>
    </row>
    <row r="586" spans="13:15" x14ac:dyDescent="0.4">
      <c r="M586" s="36"/>
      <c r="N586" s="36"/>
      <c r="O586" s="36"/>
    </row>
    <row r="587" spans="13:15" x14ac:dyDescent="0.4">
      <c r="M587" s="36"/>
      <c r="N587" s="36"/>
      <c r="O587" s="36"/>
    </row>
    <row r="588" spans="13:15" x14ac:dyDescent="0.4">
      <c r="M588" s="36"/>
      <c r="N588" s="36"/>
      <c r="O588" s="36"/>
    </row>
    <row r="589" spans="13:15" x14ac:dyDescent="0.4">
      <c r="M589" s="36"/>
      <c r="N589" s="36"/>
      <c r="O589" s="36"/>
    </row>
    <row r="590" spans="13:15" x14ac:dyDescent="0.4">
      <c r="M590" s="36"/>
      <c r="N590" s="36"/>
      <c r="O590" s="36"/>
    </row>
    <row r="591" spans="13:15" x14ac:dyDescent="0.4">
      <c r="M591" s="36"/>
      <c r="N591" s="36"/>
      <c r="O591" s="36"/>
    </row>
    <row r="592" spans="13:15" x14ac:dyDescent="0.4">
      <c r="M592" s="36"/>
      <c r="N592" s="36"/>
      <c r="O592" s="36"/>
    </row>
    <row r="593" spans="13:15" x14ac:dyDescent="0.4">
      <c r="M593" s="36"/>
      <c r="N593" s="36"/>
      <c r="O593" s="36"/>
    </row>
    <row r="594" spans="13:15" x14ac:dyDescent="0.4">
      <c r="M594" s="36"/>
      <c r="N594" s="36"/>
      <c r="O594" s="36"/>
    </row>
    <row r="595" spans="13:15" x14ac:dyDescent="0.4">
      <c r="M595" s="36"/>
      <c r="N595" s="36"/>
      <c r="O595" s="36"/>
    </row>
    <row r="596" spans="13:15" x14ac:dyDescent="0.4">
      <c r="M596" s="36"/>
      <c r="N596" s="36"/>
      <c r="O596" s="36"/>
    </row>
    <row r="597" spans="13:15" x14ac:dyDescent="0.4">
      <c r="M597" s="36"/>
      <c r="N597" s="36"/>
      <c r="O597" s="36"/>
    </row>
    <row r="598" spans="13:15" x14ac:dyDescent="0.4">
      <c r="M598" s="36"/>
      <c r="N598" s="36"/>
      <c r="O598" s="36"/>
    </row>
    <row r="599" spans="13:15" x14ac:dyDescent="0.4">
      <c r="M599" s="36"/>
      <c r="N599" s="36"/>
      <c r="O599" s="36"/>
    </row>
    <row r="600" spans="13:15" x14ac:dyDescent="0.4">
      <c r="M600" s="36"/>
      <c r="N600" s="36"/>
      <c r="O600" s="36"/>
    </row>
    <row r="601" spans="13:15" x14ac:dyDescent="0.4">
      <c r="M601" s="36"/>
      <c r="N601" s="36"/>
      <c r="O601" s="36"/>
    </row>
    <row r="602" spans="13:15" x14ac:dyDescent="0.4">
      <c r="M602" s="36"/>
      <c r="N602" s="36"/>
      <c r="O602" s="36"/>
    </row>
    <row r="603" spans="13:15" x14ac:dyDescent="0.4">
      <c r="M603" s="36"/>
      <c r="N603" s="36"/>
      <c r="O603" s="36"/>
    </row>
    <row r="604" spans="13:15" x14ac:dyDescent="0.4">
      <c r="M604" s="36"/>
      <c r="N604" s="36"/>
      <c r="O604" s="36"/>
    </row>
    <row r="605" spans="13:15" x14ac:dyDescent="0.4">
      <c r="M605" s="36"/>
      <c r="N605" s="36"/>
      <c r="O605" s="36"/>
    </row>
    <row r="606" spans="13:15" x14ac:dyDescent="0.4">
      <c r="M606" s="36"/>
      <c r="N606" s="36"/>
      <c r="O606" s="36"/>
    </row>
    <row r="607" spans="13:15" x14ac:dyDescent="0.4">
      <c r="M607" s="36"/>
      <c r="N607" s="36"/>
      <c r="O607" s="36"/>
    </row>
    <row r="608" spans="13:15" x14ac:dyDescent="0.4">
      <c r="M608" s="36"/>
      <c r="N608" s="36"/>
      <c r="O608" s="36"/>
    </row>
    <row r="609" spans="13:15" x14ac:dyDescent="0.4">
      <c r="M609" s="36"/>
      <c r="N609" s="36"/>
      <c r="O609" s="36"/>
    </row>
    <row r="610" spans="13:15" x14ac:dyDescent="0.4">
      <c r="M610" s="36"/>
      <c r="N610" s="36"/>
      <c r="O610" s="36"/>
    </row>
    <row r="611" spans="13:15" x14ac:dyDescent="0.4">
      <c r="M611" s="36"/>
      <c r="N611" s="36"/>
      <c r="O611" s="36"/>
    </row>
    <row r="612" spans="13:15" x14ac:dyDescent="0.4">
      <c r="M612" s="36"/>
      <c r="N612" s="36"/>
      <c r="O612" s="36"/>
    </row>
    <row r="613" spans="13:15" x14ac:dyDescent="0.4">
      <c r="M613" s="36"/>
      <c r="N613" s="36"/>
      <c r="O613" s="36"/>
    </row>
    <row r="614" spans="13:15" x14ac:dyDescent="0.4">
      <c r="M614" s="36"/>
      <c r="N614" s="36"/>
      <c r="O614" s="36"/>
    </row>
    <row r="615" spans="13:15" x14ac:dyDescent="0.4">
      <c r="M615" s="36"/>
      <c r="N615" s="36"/>
      <c r="O615" s="36"/>
    </row>
    <row r="616" spans="13:15" x14ac:dyDescent="0.4">
      <c r="M616" s="36"/>
      <c r="N616" s="36"/>
      <c r="O616" s="36"/>
    </row>
    <row r="617" spans="13:15" x14ac:dyDescent="0.4">
      <c r="M617" s="36"/>
      <c r="N617" s="36"/>
      <c r="O617" s="36"/>
    </row>
    <row r="618" spans="13:15" x14ac:dyDescent="0.4">
      <c r="M618" s="36"/>
      <c r="N618" s="36"/>
      <c r="O618" s="36"/>
    </row>
    <row r="619" spans="13:15" x14ac:dyDescent="0.4">
      <c r="M619" s="36"/>
      <c r="N619" s="36"/>
      <c r="O619" s="36"/>
    </row>
    <row r="620" spans="13:15" x14ac:dyDescent="0.4">
      <c r="M620" s="36"/>
      <c r="N620" s="36"/>
      <c r="O620" s="36"/>
    </row>
    <row r="621" spans="13:15" x14ac:dyDescent="0.4">
      <c r="M621" s="36"/>
      <c r="N621" s="36"/>
      <c r="O621" s="36"/>
    </row>
    <row r="622" spans="13:15" x14ac:dyDescent="0.4">
      <c r="M622" s="36"/>
      <c r="N622" s="36"/>
      <c r="O622" s="36"/>
    </row>
    <row r="623" spans="13:15" x14ac:dyDescent="0.4">
      <c r="M623" s="36"/>
      <c r="N623" s="36"/>
      <c r="O623" s="36"/>
    </row>
    <row r="624" spans="13:15" x14ac:dyDescent="0.4">
      <c r="M624" s="36"/>
      <c r="N624" s="36"/>
      <c r="O624" s="36"/>
    </row>
    <row r="625" spans="13:15" x14ac:dyDescent="0.4">
      <c r="M625" s="36"/>
      <c r="N625" s="36"/>
      <c r="O625" s="36"/>
    </row>
    <row r="626" spans="13:15" x14ac:dyDescent="0.4">
      <c r="M626" s="36"/>
      <c r="N626" s="36"/>
      <c r="O626" s="36"/>
    </row>
    <row r="627" spans="13:15" x14ac:dyDescent="0.4">
      <c r="M627" s="36"/>
      <c r="N627" s="36"/>
      <c r="O627" s="36"/>
    </row>
    <row r="628" spans="13:15" x14ac:dyDescent="0.4">
      <c r="M628" s="36"/>
      <c r="N628" s="36"/>
      <c r="O628" s="36"/>
    </row>
    <row r="629" spans="13:15" x14ac:dyDescent="0.4">
      <c r="M629" s="36"/>
      <c r="N629" s="36"/>
      <c r="O629" s="36"/>
    </row>
    <row r="630" spans="13:15" x14ac:dyDescent="0.4">
      <c r="M630" s="36"/>
      <c r="N630" s="36"/>
      <c r="O630" s="36"/>
    </row>
    <row r="631" spans="13:15" x14ac:dyDescent="0.4">
      <c r="M631" s="36"/>
      <c r="N631" s="36"/>
      <c r="O631" s="36"/>
    </row>
    <row r="632" spans="13:15" x14ac:dyDescent="0.4">
      <c r="M632" s="36"/>
      <c r="N632" s="36"/>
      <c r="O632" s="36"/>
    </row>
    <row r="633" spans="13:15" x14ac:dyDescent="0.4">
      <c r="M633" s="36"/>
      <c r="N633" s="36"/>
      <c r="O633" s="36"/>
    </row>
    <row r="634" spans="13:15" x14ac:dyDescent="0.4">
      <c r="M634" s="36"/>
      <c r="N634" s="36"/>
      <c r="O634" s="36"/>
    </row>
    <row r="635" spans="13:15" x14ac:dyDescent="0.4">
      <c r="M635" s="36"/>
      <c r="N635" s="36"/>
      <c r="O635" s="36"/>
    </row>
    <row r="636" spans="13:15" x14ac:dyDescent="0.4">
      <c r="M636" s="36"/>
      <c r="N636" s="36"/>
      <c r="O636" s="36"/>
    </row>
    <row r="637" spans="13:15" x14ac:dyDescent="0.4">
      <c r="M637" s="36"/>
      <c r="N637" s="36"/>
      <c r="O637" s="36"/>
    </row>
    <row r="638" spans="13:15" x14ac:dyDescent="0.4">
      <c r="M638" s="36"/>
      <c r="N638" s="36"/>
      <c r="O638" s="36"/>
    </row>
    <row r="639" spans="13:15" x14ac:dyDescent="0.4">
      <c r="M639" s="36"/>
      <c r="N639" s="36"/>
      <c r="O639" s="36"/>
    </row>
    <row r="640" spans="13:15" x14ac:dyDescent="0.4">
      <c r="M640" s="36"/>
      <c r="N640" s="36"/>
      <c r="O640" s="36"/>
    </row>
    <row r="641" spans="13:15" x14ac:dyDescent="0.4">
      <c r="M641" s="36"/>
      <c r="N641" s="36"/>
      <c r="O641" s="36"/>
    </row>
    <row r="642" spans="13:15" x14ac:dyDescent="0.4">
      <c r="M642" s="36"/>
      <c r="N642" s="36"/>
      <c r="O642" s="36"/>
    </row>
    <row r="643" spans="13:15" x14ac:dyDescent="0.4">
      <c r="M643" s="36"/>
      <c r="N643" s="36"/>
      <c r="O643" s="36"/>
    </row>
    <row r="644" spans="13:15" x14ac:dyDescent="0.4">
      <c r="M644" s="36"/>
      <c r="N644" s="36"/>
      <c r="O644" s="36"/>
    </row>
    <row r="645" spans="13:15" x14ac:dyDescent="0.4">
      <c r="M645" s="36"/>
      <c r="N645" s="36"/>
      <c r="O645" s="36"/>
    </row>
    <row r="646" spans="13:15" x14ac:dyDescent="0.4">
      <c r="M646" s="36"/>
      <c r="N646" s="36"/>
      <c r="O646" s="36"/>
    </row>
    <row r="647" spans="13:15" x14ac:dyDescent="0.4">
      <c r="M647" s="36"/>
      <c r="N647" s="36"/>
      <c r="O647" s="36"/>
    </row>
    <row r="648" spans="13:15" x14ac:dyDescent="0.4">
      <c r="M648" s="36"/>
      <c r="N648" s="36"/>
      <c r="O648" s="36"/>
    </row>
    <row r="649" spans="13:15" x14ac:dyDescent="0.4">
      <c r="M649" s="36"/>
      <c r="N649" s="36"/>
      <c r="O649" s="36"/>
    </row>
    <row r="650" spans="13:15" x14ac:dyDescent="0.4">
      <c r="M650" s="36"/>
      <c r="N650" s="36"/>
      <c r="O650" s="36"/>
    </row>
    <row r="651" spans="13:15" x14ac:dyDescent="0.4">
      <c r="M651" s="36"/>
      <c r="N651" s="36"/>
      <c r="O651" s="36"/>
    </row>
    <row r="652" spans="13:15" x14ac:dyDescent="0.4">
      <c r="M652" s="36"/>
      <c r="N652" s="36"/>
      <c r="O652" s="36"/>
    </row>
    <row r="653" spans="13:15" x14ac:dyDescent="0.4">
      <c r="M653" s="36"/>
      <c r="N653" s="36"/>
      <c r="O653" s="36"/>
    </row>
    <row r="654" spans="13:15" x14ac:dyDescent="0.4">
      <c r="M654" s="36"/>
      <c r="N654" s="36"/>
      <c r="O654" s="36"/>
    </row>
    <row r="655" spans="13:15" x14ac:dyDescent="0.4">
      <c r="M655" s="36"/>
      <c r="N655" s="36"/>
      <c r="O655" s="36"/>
    </row>
    <row r="656" spans="13:15" x14ac:dyDescent="0.4">
      <c r="M656" s="36"/>
      <c r="N656" s="36"/>
      <c r="O656" s="36"/>
    </row>
    <row r="657" spans="13:15" x14ac:dyDescent="0.4">
      <c r="M657" s="36"/>
      <c r="N657" s="36"/>
      <c r="O657" s="36"/>
    </row>
    <row r="658" spans="13:15" x14ac:dyDescent="0.4">
      <c r="M658" s="36"/>
      <c r="N658" s="36"/>
      <c r="O658" s="36"/>
    </row>
    <row r="659" spans="13:15" x14ac:dyDescent="0.4">
      <c r="M659" s="36"/>
      <c r="N659" s="36"/>
      <c r="O659" s="36"/>
    </row>
    <row r="660" spans="13:15" x14ac:dyDescent="0.4">
      <c r="M660" s="36"/>
      <c r="N660" s="36"/>
      <c r="O660" s="36"/>
    </row>
    <row r="661" spans="13:15" x14ac:dyDescent="0.4">
      <c r="M661" s="36"/>
      <c r="N661" s="36"/>
      <c r="O661" s="36"/>
    </row>
    <row r="662" spans="13:15" x14ac:dyDescent="0.4">
      <c r="M662" s="36"/>
      <c r="N662" s="36"/>
      <c r="O662" s="36"/>
    </row>
    <row r="663" spans="13:15" x14ac:dyDescent="0.4">
      <c r="M663" s="36"/>
      <c r="N663" s="36"/>
      <c r="O663" s="36"/>
    </row>
    <row r="664" spans="13:15" x14ac:dyDescent="0.4">
      <c r="M664" s="36"/>
      <c r="N664" s="36"/>
      <c r="O664" s="36"/>
    </row>
    <row r="665" spans="13:15" x14ac:dyDescent="0.4">
      <c r="M665" s="36"/>
      <c r="N665" s="36"/>
      <c r="O665" s="36"/>
    </row>
    <row r="666" spans="13:15" x14ac:dyDescent="0.4">
      <c r="M666" s="36"/>
      <c r="N666" s="36"/>
      <c r="O666" s="36"/>
    </row>
    <row r="667" spans="13:15" x14ac:dyDescent="0.4">
      <c r="M667" s="36"/>
      <c r="N667" s="36"/>
      <c r="O667" s="36"/>
    </row>
    <row r="668" spans="13:15" x14ac:dyDescent="0.4">
      <c r="M668" s="36"/>
      <c r="N668" s="36"/>
      <c r="O668" s="36"/>
    </row>
    <row r="669" spans="13:15" x14ac:dyDescent="0.4">
      <c r="M669" s="36"/>
      <c r="N669" s="36"/>
      <c r="O669" s="36"/>
    </row>
    <row r="670" spans="13:15" x14ac:dyDescent="0.4">
      <c r="M670" s="36"/>
      <c r="N670" s="36"/>
      <c r="O670" s="36"/>
    </row>
    <row r="671" spans="13:15" x14ac:dyDescent="0.4">
      <c r="M671" s="36"/>
      <c r="N671" s="36"/>
      <c r="O671" s="36"/>
    </row>
    <row r="672" spans="13:15" x14ac:dyDescent="0.4">
      <c r="M672" s="36"/>
      <c r="N672" s="36"/>
      <c r="O672" s="36"/>
    </row>
    <row r="673" spans="13:15" x14ac:dyDescent="0.4">
      <c r="M673" s="36"/>
      <c r="N673" s="36"/>
      <c r="O673" s="36"/>
    </row>
    <row r="674" spans="13:15" x14ac:dyDescent="0.4">
      <c r="M674" s="36"/>
      <c r="N674" s="36"/>
      <c r="O674" s="36"/>
    </row>
    <row r="675" spans="13:15" x14ac:dyDescent="0.4">
      <c r="M675" s="36"/>
      <c r="N675" s="36"/>
      <c r="O675" s="36"/>
    </row>
    <row r="676" spans="13:15" x14ac:dyDescent="0.4">
      <c r="M676" s="36"/>
      <c r="N676" s="36"/>
      <c r="O676" s="36"/>
    </row>
    <row r="677" spans="13:15" x14ac:dyDescent="0.4">
      <c r="M677" s="36"/>
      <c r="N677" s="36"/>
      <c r="O677" s="36"/>
    </row>
    <row r="678" spans="13:15" x14ac:dyDescent="0.4">
      <c r="M678" s="36"/>
      <c r="N678" s="36"/>
      <c r="O678" s="36"/>
    </row>
    <row r="679" spans="13:15" x14ac:dyDescent="0.4">
      <c r="M679" s="36"/>
      <c r="N679" s="36"/>
      <c r="O679" s="36"/>
    </row>
    <row r="680" spans="13:15" x14ac:dyDescent="0.4">
      <c r="M680" s="36"/>
      <c r="N680" s="36"/>
      <c r="O680" s="36"/>
    </row>
    <row r="681" spans="13:15" x14ac:dyDescent="0.4">
      <c r="M681" s="36"/>
      <c r="N681" s="36"/>
      <c r="O681" s="36"/>
    </row>
    <row r="682" spans="13:15" x14ac:dyDescent="0.4">
      <c r="M682" s="36"/>
      <c r="N682" s="36"/>
      <c r="O682" s="36"/>
    </row>
    <row r="683" spans="13:15" x14ac:dyDescent="0.4">
      <c r="M683" s="36"/>
      <c r="N683" s="36"/>
      <c r="O683" s="36"/>
    </row>
    <row r="684" spans="13:15" x14ac:dyDescent="0.4">
      <c r="M684" s="36"/>
      <c r="N684" s="36"/>
      <c r="O684" s="36"/>
    </row>
    <row r="685" spans="13:15" x14ac:dyDescent="0.4">
      <c r="M685" s="36"/>
      <c r="N685" s="36"/>
      <c r="O685" s="36"/>
    </row>
    <row r="686" spans="13:15" x14ac:dyDescent="0.4">
      <c r="M686" s="36"/>
      <c r="N686" s="36"/>
      <c r="O686" s="36"/>
    </row>
    <row r="687" spans="13:15" x14ac:dyDescent="0.4">
      <c r="M687" s="36"/>
      <c r="N687" s="36"/>
      <c r="O687" s="36"/>
    </row>
    <row r="688" spans="13:15" x14ac:dyDescent="0.4">
      <c r="M688" s="36"/>
      <c r="N688" s="36"/>
      <c r="O688" s="36"/>
    </row>
    <row r="689" spans="13:15" x14ac:dyDescent="0.4">
      <c r="M689" s="36"/>
      <c r="N689" s="36"/>
      <c r="O689" s="36"/>
    </row>
    <row r="690" spans="13:15" x14ac:dyDescent="0.4">
      <c r="M690" s="36"/>
      <c r="N690" s="36"/>
      <c r="O690" s="36"/>
    </row>
    <row r="691" spans="13:15" x14ac:dyDescent="0.4">
      <c r="M691" s="36"/>
      <c r="N691" s="36"/>
      <c r="O691" s="36"/>
    </row>
    <row r="692" spans="13:15" x14ac:dyDescent="0.4">
      <c r="M692" s="36"/>
      <c r="N692" s="36"/>
      <c r="O692" s="36"/>
    </row>
    <row r="693" spans="13:15" x14ac:dyDescent="0.4">
      <c r="M693" s="36"/>
      <c r="N693" s="36"/>
      <c r="O693" s="36"/>
    </row>
    <row r="694" spans="13:15" x14ac:dyDescent="0.4">
      <c r="M694" s="36"/>
      <c r="N694" s="36"/>
      <c r="O694" s="36"/>
    </row>
    <row r="695" spans="13:15" x14ac:dyDescent="0.4">
      <c r="M695" s="36"/>
      <c r="N695" s="36"/>
      <c r="O695" s="36"/>
    </row>
    <row r="696" spans="13:15" x14ac:dyDescent="0.4">
      <c r="M696" s="36"/>
      <c r="N696" s="36"/>
      <c r="O696" s="36"/>
    </row>
    <row r="697" spans="13:15" x14ac:dyDescent="0.4">
      <c r="M697" s="36"/>
      <c r="N697" s="36"/>
      <c r="O697" s="36"/>
    </row>
    <row r="698" spans="13:15" x14ac:dyDescent="0.4">
      <c r="M698" s="36"/>
      <c r="N698" s="36"/>
      <c r="O698" s="36"/>
    </row>
    <row r="699" spans="13:15" x14ac:dyDescent="0.4">
      <c r="M699" s="36"/>
      <c r="N699" s="36"/>
      <c r="O699" s="36"/>
    </row>
    <row r="700" spans="13:15" x14ac:dyDescent="0.4">
      <c r="M700" s="36"/>
      <c r="N700" s="36"/>
      <c r="O700" s="36"/>
    </row>
    <row r="701" spans="13:15" x14ac:dyDescent="0.4">
      <c r="M701" s="36"/>
      <c r="N701" s="36"/>
      <c r="O701" s="36"/>
    </row>
    <row r="702" spans="13:15" x14ac:dyDescent="0.4">
      <c r="M702" s="36"/>
      <c r="N702" s="36"/>
      <c r="O702" s="36"/>
    </row>
    <row r="703" spans="13:15" x14ac:dyDescent="0.4">
      <c r="M703" s="36"/>
      <c r="N703" s="36"/>
      <c r="O703" s="36"/>
    </row>
    <row r="704" spans="13:15" x14ac:dyDescent="0.4">
      <c r="M704" s="36"/>
      <c r="N704" s="36"/>
      <c r="O704" s="36"/>
    </row>
    <row r="705" spans="13:15" x14ac:dyDescent="0.4">
      <c r="M705" s="36"/>
      <c r="N705" s="36"/>
      <c r="O705" s="36"/>
    </row>
    <row r="706" spans="13:15" x14ac:dyDescent="0.4">
      <c r="M706" s="36"/>
      <c r="N706" s="36"/>
      <c r="O706" s="36"/>
    </row>
    <row r="707" spans="13:15" x14ac:dyDescent="0.4">
      <c r="M707" s="36"/>
      <c r="N707" s="36"/>
      <c r="O707" s="36"/>
    </row>
    <row r="708" spans="13:15" x14ac:dyDescent="0.4">
      <c r="M708" s="36"/>
      <c r="N708" s="36"/>
      <c r="O708" s="36"/>
    </row>
    <row r="709" spans="13:15" x14ac:dyDescent="0.4">
      <c r="M709" s="36"/>
      <c r="N709" s="36"/>
      <c r="O709" s="36"/>
    </row>
    <row r="710" spans="13:15" x14ac:dyDescent="0.4">
      <c r="M710" s="36"/>
      <c r="N710" s="36"/>
      <c r="O710" s="36"/>
    </row>
    <row r="711" spans="13:15" x14ac:dyDescent="0.4">
      <c r="M711" s="36"/>
      <c r="N711" s="36"/>
      <c r="O711" s="36"/>
    </row>
    <row r="712" spans="13:15" x14ac:dyDescent="0.4">
      <c r="M712" s="36"/>
      <c r="N712" s="36"/>
      <c r="O712" s="36"/>
    </row>
    <row r="713" spans="13:15" x14ac:dyDescent="0.4">
      <c r="M713" s="36"/>
      <c r="N713" s="36"/>
      <c r="O713" s="36"/>
    </row>
    <row r="714" spans="13:15" x14ac:dyDescent="0.4">
      <c r="M714" s="36"/>
      <c r="N714" s="36"/>
      <c r="O714" s="36"/>
    </row>
    <row r="715" spans="13:15" x14ac:dyDescent="0.4">
      <c r="M715" s="36"/>
      <c r="N715" s="36"/>
      <c r="O715" s="36"/>
    </row>
    <row r="716" spans="13:15" x14ac:dyDescent="0.4">
      <c r="M716" s="36"/>
      <c r="N716" s="36"/>
      <c r="O716" s="36"/>
    </row>
    <row r="717" spans="13:15" x14ac:dyDescent="0.4">
      <c r="M717" s="36"/>
      <c r="N717" s="36"/>
      <c r="O717" s="36"/>
    </row>
    <row r="718" spans="13:15" x14ac:dyDescent="0.4">
      <c r="M718" s="36"/>
      <c r="N718" s="36"/>
      <c r="O718" s="36"/>
    </row>
    <row r="719" spans="13:15" x14ac:dyDescent="0.4">
      <c r="M719" s="36"/>
      <c r="N719" s="36"/>
      <c r="O719" s="36"/>
    </row>
    <row r="720" spans="13:15" x14ac:dyDescent="0.4">
      <c r="M720" s="36"/>
      <c r="N720" s="36"/>
      <c r="O720" s="36"/>
    </row>
    <row r="721" spans="13:15" x14ac:dyDescent="0.4">
      <c r="M721" s="36"/>
      <c r="N721" s="36"/>
      <c r="O721" s="36"/>
    </row>
    <row r="722" spans="13:15" x14ac:dyDescent="0.4">
      <c r="M722" s="36"/>
      <c r="N722" s="36"/>
      <c r="O722" s="36"/>
    </row>
    <row r="723" spans="13:15" x14ac:dyDescent="0.4">
      <c r="M723" s="36"/>
      <c r="N723" s="36"/>
      <c r="O723" s="36"/>
    </row>
    <row r="724" spans="13:15" x14ac:dyDescent="0.4">
      <c r="M724" s="36"/>
      <c r="N724" s="36"/>
      <c r="O724" s="36"/>
    </row>
    <row r="725" spans="13:15" x14ac:dyDescent="0.4">
      <c r="M725" s="36"/>
      <c r="N725" s="36"/>
      <c r="O725" s="36"/>
    </row>
    <row r="726" spans="13:15" x14ac:dyDescent="0.4">
      <c r="M726" s="36"/>
      <c r="N726" s="36"/>
      <c r="O726" s="36"/>
    </row>
    <row r="727" spans="13:15" x14ac:dyDescent="0.4">
      <c r="M727" s="36"/>
      <c r="N727" s="36"/>
      <c r="O727" s="36"/>
    </row>
    <row r="728" spans="13:15" x14ac:dyDescent="0.4">
      <c r="M728" s="36"/>
      <c r="N728" s="36"/>
      <c r="O728" s="36"/>
    </row>
    <row r="729" spans="13:15" x14ac:dyDescent="0.4">
      <c r="M729" s="36"/>
      <c r="N729" s="36"/>
      <c r="O729" s="36"/>
    </row>
    <row r="730" spans="13:15" x14ac:dyDescent="0.4">
      <c r="M730" s="36"/>
      <c r="N730" s="36"/>
      <c r="O730" s="36"/>
    </row>
    <row r="731" spans="13:15" x14ac:dyDescent="0.4">
      <c r="M731" s="36"/>
      <c r="N731" s="36"/>
      <c r="O731" s="36"/>
    </row>
    <row r="732" spans="13:15" x14ac:dyDescent="0.4">
      <c r="M732" s="36"/>
      <c r="N732" s="36"/>
      <c r="O732" s="36"/>
    </row>
    <row r="733" spans="13:15" x14ac:dyDescent="0.4">
      <c r="M733" s="36"/>
      <c r="N733" s="36"/>
      <c r="O733" s="36"/>
    </row>
    <row r="734" spans="13:15" x14ac:dyDescent="0.4">
      <c r="M734" s="36"/>
      <c r="N734" s="36"/>
      <c r="O734" s="36"/>
    </row>
    <row r="735" spans="13:15" x14ac:dyDescent="0.4">
      <c r="M735" s="36"/>
      <c r="N735" s="36"/>
      <c r="O735" s="36"/>
    </row>
    <row r="736" spans="13:15" x14ac:dyDescent="0.4">
      <c r="M736" s="36"/>
      <c r="N736" s="36"/>
      <c r="O736" s="36"/>
    </row>
    <row r="737" spans="13:15" x14ac:dyDescent="0.4">
      <c r="M737" s="36"/>
      <c r="N737" s="36"/>
      <c r="O737" s="36"/>
    </row>
    <row r="738" spans="13:15" x14ac:dyDescent="0.4">
      <c r="M738" s="36"/>
      <c r="N738" s="36"/>
      <c r="O738" s="36"/>
    </row>
    <row r="739" spans="13:15" x14ac:dyDescent="0.4">
      <c r="M739" s="36"/>
      <c r="N739" s="36"/>
      <c r="O739" s="36"/>
    </row>
    <row r="740" spans="13:15" x14ac:dyDescent="0.4">
      <c r="M740" s="36"/>
      <c r="N740" s="36"/>
      <c r="O740" s="36"/>
    </row>
    <row r="741" spans="13:15" x14ac:dyDescent="0.4">
      <c r="M741" s="36"/>
      <c r="N741" s="36"/>
      <c r="O741" s="36"/>
    </row>
    <row r="742" spans="13:15" x14ac:dyDescent="0.4">
      <c r="M742" s="36"/>
      <c r="N742" s="36"/>
      <c r="O742" s="36"/>
    </row>
    <row r="743" spans="13:15" x14ac:dyDescent="0.4">
      <c r="M743" s="36"/>
      <c r="N743" s="36"/>
      <c r="O743" s="36"/>
    </row>
    <row r="744" spans="13:15" x14ac:dyDescent="0.4">
      <c r="M744" s="36"/>
      <c r="N744" s="36"/>
      <c r="O744" s="36"/>
    </row>
    <row r="745" spans="13:15" x14ac:dyDescent="0.4">
      <c r="M745" s="36"/>
      <c r="N745" s="36"/>
      <c r="O745" s="36"/>
    </row>
    <row r="746" spans="13:15" x14ac:dyDescent="0.4">
      <c r="M746" s="36"/>
      <c r="N746" s="36"/>
      <c r="O746" s="36"/>
    </row>
    <row r="747" spans="13:15" x14ac:dyDescent="0.4">
      <c r="M747" s="36"/>
      <c r="N747" s="36"/>
      <c r="O747" s="36"/>
    </row>
    <row r="748" spans="13:15" x14ac:dyDescent="0.4">
      <c r="M748" s="36"/>
      <c r="N748" s="36"/>
      <c r="O748" s="36"/>
    </row>
    <row r="749" spans="13:15" x14ac:dyDescent="0.4">
      <c r="M749" s="36"/>
      <c r="N749" s="36"/>
      <c r="O749" s="36"/>
    </row>
    <row r="750" spans="13:15" x14ac:dyDescent="0.4">
      <c r="M750" s="36"/>
      <c r="N750" s="36"/>
      <c r="O750" s="36"/>
    </row>
    <row r="751" spans="13:15" x14ac:dyDescent="0.4">
      <c r="M751" s="36"/>
      <c r="N751" s="36"/>
      <c r="O751" s="36"/>
    </row>
    <row r="752" spans="13:15" x14ac:dyDescent="0.4">
      <c r="M752" s="36"/>
      <c r="N752" s="36"/>
      <c r="O752" s="36"/>
    </row>
    <row r="753" spans="13:15" x14ac:dyDescent="0.4">
      <c r="M753" s="36"/>
      <c r="N753" s="36"/>
      <c r="O753" s="36"/>
    </row>
    <row r="754" spans="13:15" x14ac:dyDescent="0.4">
      <c r="M754" s="36"/>
      <c r="N754" s="36"/>
      <c r="O754" s="36"/>
    </row>
    <row r="755" spans="13:15" x14ac:dyDescent="0.4">
      <c r="M755" s="36"/>
      <c r="N755" s="36"/>
      <c r="O755" s="36"/>
    </row>
    <row r="756" spans="13:15" x14ac:dyDescent="0.4">
      <c r="M756" s="36"/>
      <c r="N756" s="36"/>
      <c r="O756" s="36"/>
    </row>
    <row r="757" spans="13:15" x14ac:dyDescent="0.4">
      <c r="M757" s="36"/>
      <c r="N757" s="36"/>
      <c r="O757" s="36"/>
    </row>
    <row r="758" spans="13:15" x14ac:dyDescent="0.4">
      <c r="M758" s="36"/>
      <c r="N758" s="36"/>
      <c r="O758" s="36"/>
    </row>
    <row r="759" spans="13:15" x14ac:dyDescent="0.4">
      <c r="M759" s="36"/>
      <c r="N759" s="36"/>
      <c r="O759" s="36"/>
    </row>
    <row r="760" spans="13:15" x14ac:dyDescent="0.4">
      <c r="M760" s="36"/>
      <c r="N760" s="36"/>
      <c r="O760" s="36"/>
    </row>
    <row r="761" spans="13:15" x14ac:dyDescent="0.4">
      <c r="M761" s="36"/>
      <c r="N761" s="36"/>
      <c r="O761" s="36"/>
    </row>
    <row r="762" spans="13:15" x14ac:dyDescent="0.4">
      <c r="M762" s="36"/>
      <c r="N762" s="36"/>
      <c r="O762" s="36"/>
    </row>
    <row r="763" spans="13:15" x14ac:dyDescent="0.4">
      <c r="M763" s="36"/>
      <c r="N763" s="36"/>
      <c r="O763" s="36"/>
    </row>
    <row r="764" spans="13:15" x14ac:dyDescent="0.4">
      <c r="M764" s="36"/>
      <c r="N764" s="36"/>
      <c r="O764" s="36"/>
    </row>
    <row r="765" spans="13:15" x14ac:dyDescent="0.4">
      <c r="M765" s="36"/>
      <c r="N765" s="36"/>
      <c r="O765" s="36"/>
    </row>
    <row r="766" spans="13:15" x14ac:dyDescent="0.4">
      <c r="M766" s="36"/>
      <c r="N766" s="36"/>
      <c r="O766" s="36"/>
    </row>
    <row r="767" spans="13:15" x14ac:dyDescent="0.4">
      <c r="M767" s="36"/>
      <c r="N767" s="36"/>
      <c r="O767" s="36"/>
    </row>
    <row r="768" spans="13:15" x14ac:dyDescent="0.4">
      <c r="M768" s="36"/>
      <c r="N768" s="36"/>
      <c r="O768" s="36"/>
    </row>
    <row r="769" spans="13:15" x14ac:dyDescent="0.4">
      <c r="M769" s="36"/>
      <c r="N769" s="36"/>
      <c r="O769" s="36"/>
    </row>
    <row r="770" spans="13:15" x14ac:dyDescent="0.4">
      <c r="M770" s="36"/>
      <c r="N770" s="36"/>
      <c r="O770" s="36"/>
    </row>
    <row r="771" spans="13:15" x14ac:dyDescent="0.4">
      <c r="M771" s="36"/>
      <c r="N771" s="36"/>
      <c r="O771" s="36"/>
    </row>
    <row r="772" spans="13:15" x14ac:dyDescent="0.4">
      <c r="M772" s="36"/>
      <c r="N772" s="36"/>
      <c r="O772" s="36"/>
    </row>
    <row r="773" spans="13:15" x14ac:dyDescent="0.4">
      <c r="M773" s="36"/>
      <c r="N773" s="36"/>
      <c r="O773" s="36"/>
    </row>
    <row r="774" spans="13:15" x14ac:dyDescent="0.4">
      <c r="M774" s="36"/>
      <c r="N774" s="36"/>
      <c r="O774" s="36"/>
    </row>
    <row r="775" spans="13:15" x14ac:dyDescent="0.4">
      <c r="M775" s="36"/>
      <c r="N775" s="36"/>
      <c r="O775" s="36"/>
    </row>
    <row r="776" spans="13:15" x14ac:dyDescent="0.4">
      <c r="M776" s="36"/>
      <c r="N776" s="36"/>
      <c r="O776" s="36"/>
    </row>
    <row r="777" spans="13:15" x14ac:dyDescent="0.4">
      <c r="M777" s="36"/>
      <c r="N777" s="36"/>
      <c r="O777" s="36"/>
    </row>
    <row r="778" spans="13:15" x14ac:dyDescent="0.4">
      <c r="M778" s="36"/>
      <c r="N778" s="36"/>
      <c r="O778" s="36"/>
    </row>
    <row r="779" spans="13:15" x14ac:dyDescent="0.4">
      <c r="M779" s="36"/>
      <c r="N779" s="36"/>
      <c r="O779" s="36"/>
    </row>
    <row r="780" spans="13:15" x14ac:dyDescent="0.4">
      <c r="M780" s="36"/>
      <c r="N780" s="36"/>
      <c r="O780" s="36"/>
    </row>
    <row r="781" spans="13:15" x14ac:dyDescent="0.4">
      <c r="M781" s="36"/>
      <c r="N781" s="36"/>
      <c r="O781" s="36"/>
    </row>
    <row r="782" spans="13:15" x14ac:dyDescent="0.4">
      <c r="M782" s="36"/>
      <c r="N782" s="36"/>
      <c r="O782" s="36"/>
    </row>
    <row r="783" spans="13:15" x14ac:dyDescent="0.4">
      <c r="M783" s="36"/>
      <c r="N783" s="36"/>
      <c r="O783" s="36"/>
    </row>
    <row r="784" spans="13:15" x14ac:dyDescent="0.4">
      <c r="M784" s="36"/>
      <c r="N784" s="36"/>
      <c r="O784" s="36"/>
    </row>
    <row r="785" spans="13:15" x14ac:dyDescent="0.4">
      <c r="M785" s="36"/>
      <c r="N785" s="36"/>
      <c r="O785" s="36"/>
    </row>
    <row r="786" spans="13:15" x14ac:dyDescent="0.4">
      <c r="M786" s="36"/>
      <c r="N786" s="36"/>
      <c r="O786" s="36"/>
    </row>
    <row r="787" spans="13:15" x14ac:dyDescent="0.4">
      <c r="M787" s="36"/>
      <c r="N787" s="36"/>
      <c r="O787" s="36"/>
    </row>
    <row r="788" spans="13:15" x14ac:dyDescent="0.4">
      <c r="M788" s="36"/>
      <c r="N788" s="36"/>
      <c r="O788" s="36"/>
    </row>
    <row r="789" spans="13:15" x14ac:dyDescent="0.4">
      <c r="M789" s="36"/>
      <c r="N789" s="36"/>
      <c r="O789" s="36"/>
    </row>
    <row r="790" spans="13:15" x14ac:dyDescent="0.4">
      <c r="M790" s="36"/>
      <c r="N790" s="36"/>
      <c r="O790" s="36"/>
    </row>
    <row r="791" spans="13:15" x14ac:dyDescent="0.4">
      <c r="M791" s="36"/>
      <c r="N791" s="36"/>
      <c r="O791" s="36"/>
    </row>
    <row r="792" spans="13:15" x14ac:dyDescent="0.4">
      <c r="M792" s="36"/>
      <c r="N792" s="36"/>
      <c r="O792" s="36"/>
    </row>
    <row r="793" spans="13:15" x14ac:dyDescent="0.4">
      <c r="M793" s="36"/>
      <c r="N793" s="36"/>
      <c r="O793" s="36"/>
    </row>
    <row r="794" spans="13:15" x14ac:dyDescent="0.4">
      <c r="M794" s="36"/>
      <c r="N794" s="36"/>
      <c r="O794" s="36"/>
    </row>
    <row r="795" spans="13:15" x14ac:dyDescent="0.4">
      <c r="M795" s="36"/>
      <c r="N795" s="36"/>
      <c r="O795" s="36"/>
    </row>
    <row r="796" spans="13:15" x14ac:dyDescent="0.4">
      <c r="M796" s="36"/>
      <c r="N796" s="36"/>
      <c r="O796" s="36"/>
    </row>
    <row r="797" spans="13:15" x14ac:dyDescent="0.4">
      <c r="M797" s="36"/>
      <c r="N797" s="36"/>
      <c r="O797" s="36"/>
    </row>
    <row r="798" spans="13:15" x14ac:dyDescent="0.4">
      <c r="M798" s="36"/>
      <c r="N798" s="36"/>
      <c r="O798" s="36"/>
    </row>
    <row r="799" spans="13:15" x14ac:dyDescent="0.4">
      <c r="M799" s="36"/>
      <c r="N799" s="36"/>
      <c r="O799" s="36"/>
    </row>
    <row r="800" spans="13:15" x14ac:dyDescent="0.4">
      <c r="M800" s="36"/>
      <c r="N800" s="36"/>
      <c r="O800" s="36"/>
    </row>
    <row r="801" spans="13:15" x14ac:dyDescent="0.4">
      <c r="M801" s="36"/>
      <c r="N801" s="36"/>
      <c r="O801" s="36"/>
    </row>
    <row r="802" spans="13:15" x14ac:dyDescent="0.4">
      <c r="M802" s="36"/>
      <c r="N802" s="36"/>
      <c r="O802" s="36"/>
    </row>
    <row r="803" spans="13:15" x14ac:dyDescent="0.4">
      <c r="M803" s="36"/>
      <c r="N803" s="36"/>
      <c r="O803" s="36"/>
    </row>
    <row r="804" spans="13:15" x14ac:dyDescent="0.4">
      <c r="M804" s="36"/>
      <c r="N804" s="36"/>
      <c r="O804" s="36"/>
    </row>
    <row r="805" spans="13:15" x14ac:dyDescent="0.4">
      <c r="M805" s="36"/>
      <c r="N805" s="36"/>
      <c r="O805" s="36"/>
    </row>
    <row r="806" spans="13:15" x14ac:dyDescent="0.4">
      <c r="M806" s="36"/>
      <c r="N806" s="36"/>
      <c r="O806" s="36"/>
    </row>
    <row r="807" spans="13:15" x14ac:dyDescent="0.4">
      <c r="M807" s="36"/>
      <c r="N807" s="36"/>
      <c r="O807" s="36"/>
    </row>
    <row r="808" spans="13:15" x14ac:dyDescent="0.4">
      <c r="M808" s="36"/>
      <c r="N808" s="36"/>
      <c r="O808" s="36"/>
    </row>
    <row r="809" spans="13:15" x14ac:dyDescent="0.4">
      <c r="M809" s="36"/>
      <c r="N809" s="36"/>
      <c r="O809" s="36"/>
    </row>
    <row r="810" spans="13:15" x14ac:dyDescent="0.4">
      <c r="M810" s="36"/>
      <c r="N810" s="36"/>
      <c r="O810" s="36"/>
    </row>
    <row r="811" spans="13:15" x14ac:dyDescent="0.4">
      <c r="M811" s="36"/>
      <c r="N811" s="36"/>
      <c r="O811" s="36"/>
    </row>
    <row r="812" spans="13:15" x14ac:dyDescent="0.4">
      <c r="M812" s="36"/>
      <c r="N812" s="36"/>
      <c r="O812" s="36"/>
    </row>
    <row r="813" spans="13:15" x14ac:dyDescent="0.4">
      <c r="M813" s="36"/>
      <c r="N813" s="36"/>
      <c r="O813" s="36"/>
    </row>
    <row r="814" spans="13:15" x14ac:dyDescent="0.4">
      <c r="M814" s="36"/>
      <c r="N814" s="36"/>
      <c r="O814" s="36"/>
    </row>
    <row r="815" spans="13:15" x14ac:dyDescent="0.4">
      <c r="M815" s="36"/>
      <c r="N815" s="36"/>
      <c r="O815" s="36"/>
    </row>
    <row r="816" spans="13:15" x14ac:dyDescent="0.4">
      <c r="M816" s="36"/>
      <c r="N816" s="36"/>
      <c r="O816" s="36"/>
    </row>
    <row r="817" spans="13:15" x14ac:dyDescent="0.4">
      <c r="M817" s="36"/>
      <c r="N817" s="36"/>
      <c r="O817" s="36"/>
    </row>
    <row r="818" spans="13:15" x14ac:dyDescent="0.4">
      <c r="M818" s="36"/>
      <c r="N818" s="36"/>
      <c r="O818" s="36"/>
    </row>
    <row r="819" spans="13:15" x14ac:dyDescent="0.4">
      <c r="M819" s="36"/>
      <c r="N819" s="36"/>
      <c r="O819" s="36"/>
    </row>
    <row r="820" spans="13:15" x14ac:dyDescent="0.4">
      <c r="M820" s="36"/>
      <c r="N820" s="36"/>
      <c r="O820" s="36"/>
    </row>
    <row r="821" spans="13:15" x14ac:dyDescent="0.4">
      <c r="M821" s="36"/>
      <c r="N821" s="36"/>
      <c r="O821" s="36"/>
    </row>
    <row r="822" spans="13:15" x14ac:dyDescent="0.4">
      <c r="M822" s="36"/>
      <c r="N822" s="36"/>
      <c r="O822" s="36"/>
    </row>
    <row r="823" spans="13:15" x14ac:dyDescent="0.4">
      <c r="M823" s="36"/>
      <c r="N823" s="36"/>
      <c r="O823" s="36"/>
    </row>
    <row r="824" spans="13:15" x14ac:dyDescent="0.4">
      <c r="M824" s="36"/>
      <c r="N824" s="36"/>
      <c r="O824" s="36"/>
    </row>
    <row r="825" spans="13:15" x14ac:dyDescent="0.4">
      <c r="M825" s="36"/>
      <c r="N825" s="36"/>
      <c r="O825" s="36"/>
    </row>
    <row r="826" spans="13:15" x14ac:dyDescent="0.4">
      <c r="M826" s="36"/>
      <c r="N826" s="36"/>
      <c r="O826" s="36"/>
    </row>
    <row r="827" spans="13:15" x14ac:dyDescent="0.4">
      <c r="M827" s="36"/>
      <c r="N827" s="36"/>
      <c r="O827" s="36"/>
    </row>
    <row r="828" spans="13:15" x14ac:dyDescent="0.4">
      <c r="M828" s="36"/>
      <c r="N828" s="36"/>
      <c r="O828" s="36"/>
    </row>
    <row r="829" spans="13:15" x14ac:dyDescent="0.4">
      <c r="M829" s="36"/>
      <c r="N829" s="36"/>
      <c r="O829" s="36"/>
    </row>
    <row r="830" spans="13:15" x14ac:dyDescent="0.4">
      <c r="M830" s="36"/>
      <c r="N830" s="36"/>
      <c r="O830" s="36"/>
    </row>
    <row r="831" spans="13:15" x14ac:dyDescent="0.4">
      <c r="M831" s="36"/>
      <c r="N831" s="36"/>
      <c r="O831" s="36"/>
    </row>
    <row r="832" spans="13:15" x14ac:dyDescent="0.4">
      <c r="M832" s="36"/>
      <c r="N832" s="36"/>
      <c r="O832" s="36"/>
    </row>
    <row r="833" spans="13:15" x14ac:dyDescent="0.4">
      <c r="M833" s="36"/>
      <c r="N833" s="36"/>
      <c r="O833" s="36"/>
    </row>
    <row r="834" spans="13:15" x14ac:dyDescent="0.4">
      <c r="M834" s="36"/>
      <c r="N834" s="36"/>
      <c r="O834" s="36"/>
    </row>
    <row r="835" spans="13:15" x14ac:dyDescent="0.4">
      <c r="M835" s="36"/>
      <c r="N835" s="36"/>
      <c r="O835" s="36"/>
    </row>
    <row r="836" spans="13:15" x14ac:dyDescent="0.4">
      <c r="M836" s="36"/>
      <c r="N836" s="36"/>
      <c r="O836" s="36"/>
    </row>
    <row r="837" spans="13:15" x14ac:dyDescent="0.4">
      <c r="M837" s="36"/>
      <c r="N837" s="36"/>
      <c r="O837" s="36"/>
    </row>
    <row r="838" spans="13:15" x14ac:dyDescent="0.4">
      <c r="M838" s="36"/>
      <c r="N838" s="36"/>
      <c r="O838" s="36"/>
    </row>
    <row r="839" spans="13:15" x14ac:dyDescent="0.4">
      <c r="M839" s="36"/>
      <c r="N839" s="36"/>
      <c r="O839" s="36"/>
    </row>
    <row r="840" spans="13:15" x14ac:dyDescent="0.4">
      <c r="M840" s="36"/>
      <c r="N840" s="36"/>
      <c r="O840" s="36"/>
    </row>
    <row r="841" spans="13:15" x14ac:dyDescent="0.4">
      <c r="M841" s="36"/>
      <c r="N841" s="36"/>
      <c r="O841" s="36"/>
    </row>
    <row r="842" spans="13:15" x14ac:dyDescent="0.4">
      <c r="M842" s="36"/>
      <c r="N842" s="36"/>
      <c r="O842" s="36"/>
    </row>
    <row r="843" spans="13:15" x14ac:dyDescent="0.4">
      <c r="M843" s="36"/>
      <c r="N843" s="36"/>
      <c r="O843" s="36"/>
    </row>
    <row r="844" spans="13:15" x14ac:dyDescent="0.4">
      <c r="M844" s="36"/>
      <c r="N844" s="36"/>
      <c r="O844" s="36"/>
    </row>
    <row r="845" spans="13:15" x14ac:dyDescent="0.4">
      <c r="M845" s="36"/>
      <c r="N845" s="36"/>
      <c r="O845" s="36"/>
    </row>
    <row r="846" spans="13:15" x14ac:dyDescent="0.4">
      <c r="M846" s="36"/>
      <c r="N846" s="36"/>
      <c r="O846" s="36"/>
    </row>
    <row r="847" spans="13:15" x14ac:dyDescent="0.4">
      <c r="M847" s="36"/>
      <c r="N847" s="36"/>
      <c r="O847" s="36"/>
    </row>
    <row r="848" spans="13:15" x14ac:dyDescent="0.4">
      <c r="M848" s="36"/>
      <c r="N848" s="36"/>
      <c r="O848" s="36"/>
    </row>
    <row r="849" spans="13:15" x14ac:dyDescent="0.4">
      <c r="M849" s="36"/>
      <c r="N849" s="36"/>
      <c r="O849" s="36"/>
    </row>
    <row r="850" spans="13:15" x14ac:dyDescent="0.4">
      <c r="M850" s="36"/>
      <c r="N850" s="36"/>
      <c r="O850" s="36"/>
    </row>
    <row r="851" spans="13:15" x14ac:dyDescent="0.4">
      <c r="M851" s="36"/>
      <c r="N851" s="36"/>
      <c r="O851" s="36"/>
    </row>
    <row r="852" spans="13:15" x14ac:dyDescent="0.4">
      <c r="M852" s="36"/>
      <c r="N852" s="36"/>
      <c r="O852" s="36"/>
    </row>
    <row r="853" spans="13:15" x14ac:dyDescent="0.4">
      <c r="M853" s="36"/>
      <c r="N853" s="36"/>
      <c r="O853" s="36"/>
    </row>
    <row r="854" spans="13:15" x14ac:dyDescent="0.4">
      <c r="M854" s="36"/>
      <c r="N854" s="36"/>
      <c r="O854" s="36"/>
    </row>
    <row r="855" spans="13:15" x14ac:dyDescent="0.4">
      <c r="M855" s="36"/>
      <c r="N855" s="36"/>
      <c r="O855" s="36"/>
    </row>
    <row r="856" spans="13:15" x14ac:dyDescent="0.4">
      <c r="M856" s="36"/>
      <c r="N856" s="36"/>
      <c r="O856" s="36"/>
    </row>
    <row r="857" spans="13:15" x14ac:dyDescent="0.4">
      <c r="M857" s="36"/>
      <c r="N857" s="36"/>
      <c r="O857" s="36"/>
    </row>
    <row r="858" spans="13:15" x14ac:dyDescent="0.4">
      <c r="M858" s="36"/>
      <c r="N858" s="36"/>
      <c r="O858" s="36"/>
    </row>
    <row r="859" spans="13:15" x14ac:dyDescent="0.4">
      <c r="M859" s="36"/>
      <c r="N859" s="36"/>
      <c r="O859" s="36"/>
    </row>
    <row r="860" spans="13:15" x14ac:dyDescent="0.4">
      <c r="M860" s="36"/>
      <c r="N860" s="36"/>
      <c r="O860" s="36"/>
    </row>
    <row r="861" spans="13:15" x14ac:dyDescent="0.4">
      <c r="M861" s="36"/>
      <c r="N861" s="36"/>
      <c r="O861" s="36"/>
    </row>
    <row r="862" spans="13:15" x14ac:dyDescent="0.4">
      <c r="M862" s="36"/>
      <c r="N862" s="36"/>
      <c r="O862" s="36"/>
    </row>
    <row r="863" spans="13:15" x14ac:dyDescent="0.4">
      <c r="M863" s="36"/>
      <c r="N863" s="36"/>
      <c r="O863" s="36"/>
    </row>
    <row r="864" spans="13:15" x14ac:dyDescent="0.4">
      <c r="M864" s="36"/>
      <c r="N864" s="36"/>
      <c r="O864" s="36"/>
    </row>
    <row r="865" spans="13:15" x14ac:dyDescent="0.4">
      <c r="M865" s="36"/>
      <c r="N865" s="36"/>
      <c r="O865" s="36"/>
    </row>
    <row r="866" spans="13:15" x14ac:dyDescent="0.4">
      <c r="M866" s="36"/>
      <c r="N866" s="36"/>
      <c r="O866" s="36"/>
    </row>
    <row r="867" spans="13:15" x14ac:dyDescent="0.4">
      <c r="M867" s="36"/>
      <c r="N867" s="36"/>
      <c r="O867" s="36"/>
    </row>
    <row r="868" spans="13:15" x14ac:dyDescent="0.4">
      <c r="M868" s="36"/>
      <c r="N868" s="36"/>
      <c r="O868" s="36"/>
    </row>
    <row r="869" spans="13:15" x14ac:dyDescent="0.4">
      <c r="M869" s="36"/>
      <c r="N869" s="36"/>
      <c r="O869" s="36"/>
    </row>
    <row r="870" spans="13:15" x14ac:dyDescent="0.4">
      <c r="M870" s="36"/>
      <c r="N870" s="36"/>
      <c r="O870" s="36"/>
    </row>
    <row r="871" spans="13:15" x14ac:dyDescent="0.4">
      <c r="M871" s="36"/>
      <c r="N871" s="36"/>
      <c r="O871" s="36"/>
    </row>
    <row r="872" spans="13:15" x14ac:dyDescent="0.4">
      <c r="M872" s="36"/>
      <c r="N872" s="36"/>
      <c r="O872" s="36"/>
    </row>
    <row r="873" spans="13:15" x14ac:dyDescent="0.4">
      <c r="M873" s="36"/>
      <c r="N873" s="36"/>
      <c r="O873" s="36"/>
    </row>
    <row r="874" spans="13:15" x14ac:dyDescent="0.4">
      <c r="M874" s="36"/>
      <c r="N874" s="36"/>
      <c r="O874" s="36"/>
    </row>
    <row r="875" spans="13:15" x14ac:dyDescent="0.4">
      <c r="M875" s="36"/>
      <c r="N875" s="36"/>
      <c r="O875" s="36"/>
    </row>
    <row r="876" spans="13:15" x14ac:dyDescent="0.4">
      <c r="M876" s="36"/>
      <c r="N876" s="36"/>
      <c r="O876" s="36"/>
    </row>
    <row r="877" spans="13:15" x14ac:dyDescent="0.4">
      <c r="M877" s="36"/>
      <c r="N877" s="36"/>
      <c r="O877" s="36"/>
    </row>
    <row r="878" spans="13:15" x14ac:dyDescent="0.4">
      <c r="M878" s="36"/>
      <c r="N878" s="36"/>
      <c r="O878" s="36"/>
    </row>
    <row r="879" spans="13:15" x14ac:dyDescent="0.4">
      <c r="M879" s="36"/>
      <c r="N879" s="36"/>
      <c r="O879" s="36"/>
    </row>
    <row r="880" spans="13:15" x14ac:dyDescent="0.4">
      <c r="M880" s="36"/>
      <c r="N880" s="36"/>
      <c r="O880" s="36"/>
    </row>
    <row r="881" spans="13:15" x14ac:dyDescent="0.4">
      <c r="M881" s="36"/>
      <c r="N881" s="36"/>
      <c r="O881" s="36"/>
    </row>
    <row r="882" spans="13:15" x14ac:dyDescent="0.4">
      <c r="M882" s="36"/>
      <c r="N882" s="36"/>
      <c r="O882" s="36"/>
    </row>
    <row r="883" spans="13:15" x14ac:dyDescent="0.4">
      <c r="M883" s="36"/>
      <c r="N883" s="36"/>
      <c r="O883" s="36"/>
    </row>
    <row r="884" spans="13:15" x14ac:dyDescent="0.4">
      <c r="M884" s="36"/>
      <c r="N884" s="36"/>
      <c r="O884" s="36"/>
    </row>
    <row r="885" spans="13:15" x14ac:dyDescent="0.4">
      <c r="M885" s="36"/>
      <c r="N885" s="36"/>
      <c r="O885" s="36"/>
    </row>
    <row r="886" spans="13:15" x14ac:dyDescent="0.4">
      <c r="M886" s="36"/>
      <c r="N886" s="36"/>
      <c r="O886" s="36"/>
    </row>
    <row r="887" spans="13:15" x14ac:dyDescent="0.4">
      <c r="M887" s="36"/>
      <c r="N887" s="36"/>
      <c r="O887" s="36"/>
    </row>
    <row r="888" spans="13:15" x14ac:dyDescent="0.4">
      <c r="M888" s="36"/>
      <c r="N888" s="36"/>
      <c r="O888" s="36"/>
    </row>
    <row r="889" spans="13:15" x14ac:dyDescent="0.4">
      <c r="M889" s="36"/>
      <c r="N889" s="36"/>
      <c r="O889" s="36"/>
    </row>
    <row r="890" spans="13:15" x14ac:dyDescent="0.4">
      <c r="M890" s="36"/>
      <c r="N890" s="36"/>
      <c r="O890" s="36"/>
    </row>
    <row r="891" spans="13:15" x14ac:dyDescent="0.4">
      <c r="M891" s="36"/>
      <c r="N891" s="36"/>
      <c r="O891" s="36"/>
    </row>
    <row r="892" spans="13:15" x14ac:dyDescent="0.4">
      <c r="M892" s="36"/>
      <c r="N892" s="36"/>
      <c r="O892" s="36"/>
    </row>
    <row r="893" spans="13:15" x14ac:dyDescent="0.4">
      <c r="M893" s="36"/>
      <c r="N893" s="36"/>
      <c r="O893" s="36"/>
    </row>
    <row r="894" spans="13:15" x14ac:dyDescent="0.4">
      <c r="M894" s="36"/>
      <c r="N894" s="36"/>
      <c r="O894" s="36"/>
    </row>
    <row r="895" spans="13:15" x14ac:dyDescent="0.4">
      <c r="M895" s="36"/>
      <c r="N895" s="36"/>
      <c r="O895" s="36"/>
    </row>
    <row r="896" spans="13:15" x14ac:dyDescent="0.4">
      <c r="M896" s="36"/>
      <c r="N896" s="36"/>
      <c r="O896" s="36"/>
    </row>
    <row r="897" spans="13:15" x14ac:dyDescent="0.4">
      <c r="M897" s="36"/>
      <c r="N897" s="36"/>
      <c r="O897" s="36"/>
    </row>
    <row r="898" spans="13:15" x14ac:dyDescent="0.4">
      <c r="M898" s="36"/>
      <c r="N898" s="36"/>
      <c r="O898" s="36"/>
    </row>
    <row r="899" spans="13:15" x14ac:dyDescent="0.4">
      <c r="M899" s="36"/>
      <c r="N899" s="36"/>
      <c r="O899" s="36"/>
    </row>
    <row r="900" spans="13:15" x14ac:dyDescent="0.4">
      <c r="M900" s="36"/>
      <c r="N900" s="36"/>
      <c r="O900" s="36"/>
    </row>
    <row r="901" spans="13:15" x14ac:dyDescent="0.4">
      <c r="M901" s="36"/>
      <c r="N901" s="36"/>
      <c r="O901" s="36"/>
    </row>
    <row r="902" spans="13:15" x14ac:dyDescent="0.4">
      <c r="M902" s="36"/>
      <c r="N902" s="36"/>
      <c r="O902" s="36"/>
    </row>
    <row r="903" spans="13:15" x14ac:dyDescent="0.4">
      <c r="M903" s="36"/>
      <c r="N903" s="36"/>
      <c r="O903" s="36"/>
    </row>
    <row r="904" spans="13:15" x14ac:dyDescent="0.4">
      <c r="M904" s="36"/>
      <c r="N904" s="36"/>
      <c r="O904" s="36"/>
    </row>
    <row r="905" spans="13:15" x14ac:dyDescent="0.4">
      <c r="M905" s="36"/>
      <c r="N905" s="36"/>
      <c r="O905" s="36"/>
    </row>
    <row r="906" spans="13:15" x14ac:dyDescent="0.4">
      <c r="M906" s="36"/>
      <c r="N906" s="36"/>
      <c r="O906" s="36"/>
    </row>
    <row r="907" spans="13:15" x14ac:dyDescent="0.4">
      <c r="M907" s="36"/>
      <c r="N907" s="36"/>
      <c r="O907" s="36"/>
    </row>
    <row r="908" spans="13:15" x14ac:dyDescent="0.4">
      <c r="M908" s="36"/>
      <c r="N908" s="36"/>
      <c r="O908" s="36"/>
    </row>
    <row r="909" spans="13:15" x14ac:dyDescent="0.4">
      <c r="M909" s="36"/>
      <c r="N909" s="36"/>
      <c r="O909" s="36"/>
    </row>
    <row r="910" spans="13:15" x14ac:dyDescent="0.4">
      <c r="M910" s="36"/>
      <c r="N910" s="36"/>
      <c r="O910" s="36"/>
    </row>
    <row r="911" spans="13:15" x14ac:dyDescent="0.4">
      <c r="M911" s="36"/>
      <c r="N911" s="36"/>
      <c r="O911" s="36"/>
    </row>
    <row r="912" spans="13:15" x14ac:dyDescent="0.4">
      <c r="M912" s="36"/>
      <c r="N912" s="36"/>
      <c r="O912" s="36"/>
    </row>
    <row r="913" spans="13:15" x14ac:dyDescent="0.4">
      <c r="M913" s="36"/>
      <c r="N913" s="36"/>
      <c r="O913" s="36"/>
    </row>
    <row r="914" spans="13:15" x14ac:dyDescent="0.4">
      <c r="M914" s="36"/>
      <c r="N914" s="36"/>
      <c r="O914" s="36"/>
    </row>
    <row r="915" spans="13:15" x14ac:dyDescent="0.4">
      <c r="M915" s="36"/>
      <c r="N915" s="36"/>
      <c r="O915" s="36"/>
    </row>
    <row r="916" spans="13:15" x14ac:dyDescent="0.4">
      <c r="M916" s="36"/>
      <c r="N916" s="36"/>
      <c r="O916" s="36"/>
    </row>
    <row r="917" spans="13:15" x14ac:dyDescent="0.4">
      <c r="M917" s="36"/>
      <c r="N917" s="36"/>
      <c r="O917" s="36"/>
    </row>
    <row r="918" spans="13:15" x14ac:dyDescent="0.4">
      <c r="M918" s="36"/>
      <c r="N918" s="36"/>
      <c r="O918" s="36"/>
    </row>
    <row r="919" spans="13:15" x14ac:dyDescent="0.4">
      <c r="M919" s="36"/>
      <c r="N919" s="36"/>
      <c r="O919" s="36"/>
    </row>
    <row r="920" spans="13:15" x14ac:dyDescent="0.4">
      <c r="M920" s="36"/>
      <c r="N920" s="36"/>
      <c r="O920" s="36"/>
    </row>
    <row r="921" spans="13:15" x14ac:dyDescent="0.4">
      <c r="M921" s="36"/>
      <c r="N921" s="36"/>
      <c r="O921" s="36"/>
    </row>
    <row r="922" spans="13:15" x14ac:dyDescent="0.4">
      <c r="M922" s="36"/>
      <c r="N922" s="36"/>
      <c r="O922" s="36"/>
    </row>
    <row r="923" spans="13:15" x14ac:dyDescent="0.4">
      <c r="M923" s="36"/>
      <c r="N923" s="36"/>
      <c r="O923" s="36"/>
    </row>
    <row r="924" spans="13:15" x14ac:dyDescent="0.4">
      <c r="M924" s="36"/>
      <c r="N924" s="36"/>
      <c r="O924" s="36"/>
    </row>
    <row r="925" spans="13:15" x14ac:dyDescent="0.4">
      <c r="M925" s="36"/>
      <c r="N925" s="36"/>
      <c r="O925" s="36"/>
    </row>
    <row r="926" spans="13:15" x14ac:dyDescent="0.4">
      <c r="M926" s="36"/>
      <c r="N926" s="36"/>
      <c r="O926" s="36"/>
    </row>
    <row r="927" spans="13:15" x14ac:dyDescent="0.4">
      <c r="M927" s="36"/>
      <c r="N927" s="36"/>
      <c r="O927" s="36"/>
    </row>
    <row r="928" spans="13:15" x14ac:dyDescent="0.4">
      <c r="M928" s="36"/>
      <c r="N928" s="36"/>
      <c r="O928" s="36"/>
    </row>
    <row r="929" spans="13:15" x14ac:dyDescent="0.4">
      <c r="M929" s="36"/>
      <c r="N929" s="36"/>
      <c r="O929" s="36"/>
    </row>
    <row r="930" spans="13:15" x14ac:dyDescent="0.4">
      <c r="M930" s="36"/>
      <c r="N930" s="36"/>
      <c r="O930" s="36"/>
    </row>
    <row r="931" spans="13:15" x14ac:dyDescent="0.4">
      <c r="M931" s="36"/>
      <c r="N931" s="36"/>
      <c r="O931" s="36"/>
    </row>
    <row r="932" spans="13:15" x14ac:dyDescent="0.4">
      <c r="M932" s="36"/>
      <c r="N932" s="36"/>
      <c r="O932" s="36"/>
    </row>
    <row r="933" spans="13:15" x14ac:dyDescent="0.4">
      <c r="M933" s="36"/>
      <c r="N933" s="36"/>
      <c r="O933" s="36"/>
    </row>
    <row r="934" spans="13:15" x14ac:dyDescent="0.4">
      <c r="M934" s="36"/>
      <c r="N934" s="36"/>
      <c r="O934" s="36"/>
    </row>
    <row r="935" spans="13:15" x14ac:dyDescent="0.4">
      <c r="M935" s="36"/>
      <c r="N935" s="36"/>
      <c r="O935" s="36"/>
    </row>
    <row r="936" spans="13:15" x14ac:dyDescent="0.4">
      <c r="M936" s="36"/>
      <c r="N936" s="36"/>
      <c r="O936" s="36"/>
    </row>
    <row r="937" spans="13:15" x14ac:dyDescent="0.4">
      <c r="M937" s="36"/>
      <c r="N937" s="36"/>
      <c r="O937" s="36"/>
    </row>
    <row r="938" spans="13:15" x14ac:dyDescent="0.4">
      <c r="M938" s="36"/>
      <c r="N938" s="36"/>
      <c r="O938" s="36"/>
    </row>
    <row r="939" spans="13:15" x14ac:dyDescent="0.4">
      <c r="M939" s="36"/>
      <c r="N939" s="36"/>
      <c r="O939" s="36"/>
    </row>
    <row r="940" spans="13:15" x14ac:dyDescent="0.4">
      <c r="M940" s="36"/>
      <c r="N940" s="36"/>
      <c r="O940" s="36"/>
    </row>
    <row r="941" spans="13:15" x14ac:dyDescent="0.4">
      <c r="M941" s="36"/>
      <c r="N941" s="36"/>
      <c r="O941" s="36"/>
    </row>
    <row r="942" spans="13:15" x14ac:dyDescent="0.4">
      <c r="M942" s="36"/>
      <c r="N942" s="36"/>
      <c r="O942" s="36"/>
    </row>
    <row r="943" spans="13:15" x14ac:dyDescent="0.4">
      <c r="M943" s="36"/>
      <c r="N943" s="36"/>
      <c r="O943" s="36"/>
    </row>
    <row r="944" spans="13:15" x14ac:dyDescent="0.4">
      <c r="M944" s="36"/>
      <c r="N944" s="36"/>
      <c r="O944" s="36"/>
    </row>
    <row r="945" spans="13:15" x14ac:dyDescent="0.4">
      <c r="M945" s="36"/>
      <c r="N945" s="36"/>
      <c r="O945" s="36"/>
    </row>
    <row r="946" spans="13:15" x14ac:dyDescent="0.4">
      <c r="M946" s="36"/>
      <c r="N946" s="36"/>
      <c r="O946" s="36"/>
    </row>
    <row r="947" spans="13:15" x14ac:dyDescent="0.4">
      <c r="M947" s="36"/>
      <c r="N947" s="36"/>
      <c r="O947" s="36"/>
    </row>
    <row r="948" spans="13:15" x14ac:dyDescent="0.4">
      <c r="M948" s="36"/>
      <c r="N948" s="36"/>
      <c r="O948" s="36"/>
    </row>
    <row r="949" spans="13:15" x14ac:dyDescent="0.4">
      <c r="M949" s="36"/>
      <c r="N949" s="36"/>
      <c r="O949" s="36"/>
    </row>
    <row r="950" spans="13:15" x14ac:dyDescent="0.4">
      <c r="M950" s="36"/>
      <c r="N950" s="36"/>
      <c r="O950" s="36"/>
    </row>
    <row r="951" spans="13:15" x14ac:dyDescent="0.4">
      <c r="M951" s="36"/>
      <c r="N951" s="36"/>
      <c r="O951" s="36"/>
    </row>
    <row r="952" spans="13:15" x14ac:dyDescent="0.4">
      <c r="M952" s="36"/>
      <c r="N952" s="36"/>
      <c r="O952" s="36"/>
    </row>
    <row r="953" spans="13:15" x14ac:dyDescent="0.4">
      <c r="M953" s="36"/>
      <c r="N953" s="36"/>
      <c r="O953" s="36"/>
    </row>
    <row r="954" spans="13:15" x14ac:dyDescent="0.4">
      <c r="M954" s="36"/>
      <c r="N954" s="36"/>
      <c r="O954" s="36"/>
    </row>
    <row r="955" spans="13:15" x14ac:dyDescent="0.4">
      <c r="M955" s="36"/>
      <c r="N955" s="36"/>
      <c r="O955" s="36"/>
    </row>
    <row r="956" spans="13:15" x14ac:dyDescent="0.4">
      <c r="M956" s="36"/>
      <c r="N956" s="36"/>
      <c r="O956" s="36"/>
    </row>
    <row r="957" spans="13:15" x14ac:dyDescent="0.4">
      <c r="M957" s="36"/>
      <c r="N957" s="36"/>
      <c r="O957" s="36"/>
    </row>
    <row r="958" spans="13:15" x14ac:dyDescent="0.4">
      <c r="M958" s="36"/>
      <c r="N958" s="36"/>
      <c r="O958" s="36"/>
    </row>
    <row r="959" spans="13:15" x14ac:dyDescent="0.4">
      <c r="M959" s="36"/>
      <c r="N959" s="36"/>
      <c r="O959" s="36"/>
    </row>
    <row r="960" spans="13:15" x14ac:dyDescent="0.4">
      <c r="M960" s="36"/>
      <c r="N960" s="36"/>
      <c r="O960" s="36"/>
    </row>
    <row r="961" spans="13:15" x14ac:dyDescent="0.4">
      <c r="M961" s="36"/>
      <c r="N961" s="36"/>
      <c r="O961" s="36"/>
    </row>
    <row r="962" spans="13:15" x14ac:dyDescent="0.4">
      <c r="M962" s="36"/>
      <c r="N962" s="36"/>
      <c r="O962" s="36"/>
    </row>
    <row r="963" spans="13:15" x14ac:dyDescent="0.4">
      <c r="M963" s="36"/>
      <c r="N963" s="36"/>
      <c r="O963" s="36"/>
    </row>
    <row r="964" spans="13:15" x14ac:dyDescent="0.4">
      <c r="M964" s="36"/>
      <c r="N964" s="36"/>
      <c r="O964" s="36"/>
    </row>
    <row r="965" spans="13:15" x14ac:dyDescent="0.4">
      <c r="M965" s="36"/>
      <c r="N965" s="36"/>
      <c r="O965" s="36"/>
    </row>
    <row r="966" spans="13:15" x14ac:dyDescent="0.4">
      <c r="M966" s="36"/>
      <c r="N966" s="36"/>
      <c r="O966" s="36"/>
    </row>
    <row r="967" spans="13:15" x14ac:dyDescent="0.4">
      <c r="M967" s="36"/>
      <c r="N967" s="36"/>
      <c r="O967" s="36"/>
    </row>
    <row r="968" spans="13:15" x14ac:dyDescent="0.4">
      <c r="M968" s="36"/>
      <c r="N968" s="36"/>
      <c r="O968" s="36"/>
    </row>
    <row r="969" spans="13:15" x14ac:dyDescent="0.4">
      <c r="M969" s="36"/>
      <c r="N969" s="36"/>
      <c r="O969" s="36"/>
    </row>
    <row r="970" spans="13:15" x14ac:dyDescent="0.4">
      <c r="M970" s="36"/>
      <c r="N970" s="36"/>
      <c r="O970" s="36"/>
    </row>
    <row r="971" spans="13:15" x14ac:dyDescent="0.4">
      <c r="M971" s="36"/>
      <c r="N971" s="36"/>
      <c r="O971" s="36"/>
    </row>
    <row r="972" spans="13:15" x14ac:dyDescent="0.4">
      <c r="M972" s="36"/>
      <c r="N972" s="36"/>
      <c r="O972" s="36"/>
    </row>
    <row r="973" spans="13:15" x14ac:dyDescent="0.4">
      <c r="M973" s="36"/>
      <c r="N973" s="36"/>
      <c r="O973" s="36"/>
    </row>
    <row r="974" spans="13:15" x14ac:dyDescent="0.4">
      <c r="M974" s="36"/>
      <c r="N974" s="36"/>
      <c r="O974" s="36"/>
    </row>
    <row r="975" spans="13:15" x14ac:dyDescent="0.4">
      <c r="M975" s="36"/>
      <c r="N975" s="36"/>
      <c r="O975" s="36"/>
    </row>
    <row r="976" spans="13:15" x14ac:dyDescent="0.4">
      <c r="M976" s="36"/>
      <c r="N976" s="36"/>
      <c r="O976" s="36"/>
    </row>
    <row r="977" spans="13:15" x14ac:dyDescent="0.4">
      <c r="M977" s="36"/>
      <c r="N977" s="36"/>
      <c r="O977" s="36"/>
    </row>
    <row r="978" spans="13:15" x14ac:dyDescent="0.4">
      <c r="M978" s="36"/>
      <c r="N978" s="36"/>
      <c r="O978" s="36"/>
    </row>
    <row r="979" spans="13:15" x14ac:dyDescent="0.4">
      <c r="M979" s="36"/>
      <c r="N979" s="36"/>
      <c r="O979" s="36"/>
    </row>
    <row r="980" spans="13:15" x14ac:dyDescent="0.4">
      <c r="M980" s="36"/>
      <c r="N980" s="36"/>
      <c r="O980" s="36"/>
    </row>
    <row r="981" spans="13:15" x14ac:dyDescent="0.4">
      <c r="M981" s="36"/>
      <c r="N981" s="36"/>
      <c r="O981" s="36"/>
    </row>
    <row r="982" spans="13:15" x14ac:dyDescent="0.4">
      <c r="M982" s="36"/>
      <c r="N982" s="36"/>
      <c r="O982" s="36"/>
    </row>
    <row r="983" spans="13:15" x14ac:dyDescent="0.4">
      <c r="M983" s="36"/>
      <c r="N983" s="36"/>
      <c r="O983" s="36"/>
    </row>
    <row r="984" spans="13:15" x14ac:dyDescent="0.4">
      <c r="M984" s="36"/>
      <c r="N984" s="36"/>
      <c r="O984" s="36"/>
    </row>
    <row r="985" spans="13:15" x14ac:dyDescent="0.4">
      <c r="M985" s="36"/>
      <c r="N985" s="36"/>
      <c r="O985" s="36"/>
    </row>
    <row r="986" spans="13:15" x14ac:dyDescent="0.4">
      <c r="M986" s="36"/>
      <c r="N986" s="36"/>
      <c r="O986" s="36"/>
    </row>
    <row r="987" spans="13:15" x14ac:dyDescent="0.4">
      <c r="M987" s="36"/>
      <c r="N987" s="36"/>
      <c r="O987" s="36"/>
    </row>
    <row r="988" spans="13:15" x14ac:dyDescent="0.4">
      <c r="M988" s="36"/>
      <c r="N988" s="36"/>
      <c r="O988" s="36"/>
    </row>
    <row r="989" spans="13:15" x14ac:dyDescent="0.4">
      <c r="M989" s="36"/>
      <c r="N989" s="36"/>
      <c r="O989" s="36"/>
    </row>
    <row r="990" spans="13:15" x14ac:dyDescent="0.4">
      <c r="M990" s="36"/>
      <c r="N990" s="36"/>
      <c r="O990" s="36"/>
    </row>
    <row r="991" spans="13:15" x14ac:dyDescent="0.4">
      <c r="M991" s="36"/>
      <c r="N991" s="36"/>
      <c r="O991" s="36"/>
    </row>
    <row r="992" spans="13:15" x14ac:dyDescent="0.4">
      <c r="M992" s="36"/>
      <c r="N992" s="36"/>
      <c r="O992" s="36"/>
    </row>
    <row r="993" spans="13:15" x14ac:dyDescent="0.4">
      <c r="M993" s="36"/>
      <c r="N993" s="36"/>
      <c r="O993" s="36"/>
    </row>
    <row r="994" spans="13:15" x14ac:dyDescent="0.4">
      <c r="M994" s="36"/>
      <c r="N994" s="36"/>
      <c r="O994" s="36"/>
    </row>
    <row r="995" spans="13:15" x14ac:dyDescent="0.4">
      <c r="M995" s="36"/>
      <c r="N995" s="36"/>
      <c r="O995" s="36"/>
    </row>
    <row r="996" spans="13:15" x14ac:dyDescent="0.4">
      <c r="M996" s="36"/>
      <c r="N996" s="36"/>
      <c r="O996" s="36"/>
    </row>
    <row r="997" spans="13:15" x14ac:dyDescent="0.4">
      <c r="M997" s="36"/>
      <c r="N997" s="36"/>
      <c r="O997" s="36"/>
    </row>
    <row r="998" spans="13:15" x14ac:dyDescent="0.4">
      <c r="M998" s="36"/>
      <c r="N998" s="36"/>
      <c r="O998" s="36"/>
    </row>
    <row r="999" spans="13:15" x14ac:dyDescent="0.4">
      <c r="M999" s="36"/>
      <c r="N999" s="36"/>
      <c r="O999" s="36"/>
    </row>
    <row r="1000" spans="13:15" x14ac:dyDescent="0.4">
      <c r="M1000" s="36"/>
      <c r="N1000" s="36"/>
      <c r="O1000" s="36"/>
    </row>
    <row r="1001" spans="13:15" x14ac:dyDescent="0.4">
      <c r="M1001" s="36"/>
      <c r="N1001" s="36"/>
      <c r="O1001" s="36"/>
    </row>
    <row r="1002" spans="13:15" x14ac:dyDescent="0.4">
      <c r="M1002" s="36"/>
      <c r="N1002" s="36"/>
      <c r="O1002" s="36"/>
    </row>
    <row r="1003" spans="13:15" x14ac:dyDescent="0.4">
      <c r="M1003" s="36"/>
      <c r="N1003" s="36"/>
      <c r="O1003" s="36"/>
    </row>
    <row r="1004" spans="13:15" x14ac:dyDescent="0.4">
      <c r="M1004" s="36"/>
      <c r="N1004" s="36"/>
      <c r="O1004" s="36"/>
    </row>
  </sheetData>
  <sheetProtection algorithmName="SHA-512" hashValue="UgegM1/knWy7F5WwZH3nQqOLW9OoNm4E/M1Z8PAvGCdgJE5ti50Rg8QeqihvTf0cGTR93l2MOwppPHlc7obBrw==" saltValue="lTLt4ga86rhgt5mjfTAy3Q==" spinCount="100000" sheet="1" objects="1" scenarios="1" selectLockedCells="1" selectUnlockedCells="1"/>
  <mergeCells count="50">
    <mergeCell ref="C50:I50"/>
    <mergeCell ref="C51:I51"/>
    <mergeCell ref="C52:I52"/>
    <mergeCell ref="C53:I53"/>
    <mergeCell ref="T18:T19"/>
    <mergeCell ref="M43:O43"/>
    <mergeCell ref="A45:J45"/>
    <mergeCell ref="A47:V47"/>
    <mergeCell ref="A48:V48"/>
    <mergeCell ref="A49:I49"/>
    <mergeCell ref="J18:J19"/>
    <mergeCell ref="K18:K19"/>
    <mergeCell ref="L18:L19"/>
    <mergeCell ref="M18:O18"/>
    <mergeCell ref="P18:R18"/>
    <mergeCell ref="S18:S19"/>
    <mergeCell ref="I18:I19"/>
    <mergeCell ref="A16:V16"/>
    <mergeCell ref="A17:A19"/>
    <mergeCell ref="B17:B19"/>
    <mergeCell ref="C17:H17"/>
    <mergeCell ref="I17:J17"/>
    <mergeCell ref="K17:R17"/>
    <mergeCell ref="S17:T17"/>
    <mergeCell ref="U17:U19"/>
    <mergeCell ref="V17:V19"/>
    <mergeCell ref="C18:C19"/>
    <mergeCell ref="D18:D19"/>
    <mergeCell ref="E18:E19"/>
    <mergeCell ref="F18:F19"/>
    <mergeCell ref="G18:G19"/>
    <mergeCell ref="H18:H19"/>
    <mergeCell ref="A13:I13"/>
    <mergeCell ref="J13:V13"/>
    <mergeCell ref="A14:I14"/>
    <mergeCell ref="J14:V14"/>
    <mergeCell ref="A15:I15"/>
    <mergeCell ref="J15:V15"/>
    <mergeCell ref="A10:I10"/>
    <mergeCell ref="J10:V10"/>
    <mergeCell ref="A11:I11"/>
    <mergeCell ref="J11:V11"/>
    <mergeCell ref="A12:I12"/>
    <mergeCell ref="J12:V12"/>
    <mergeCell ref="A6:V6"/>
    <mergeCell ref="A7:V7"/>
    <mergeCell ref="A8:I8"/>
    <mergeCell ref="J8:V8"/>
    <mergeCell ref="A9:I9"/>
    <mergeCell ref="J9:V9"/>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V982"/>
  <sheetViews>
    <sheetView showGridLines="0" topLeftCell="H1" zoomScale="50" zoomScaleNormal="50" zoomScaleSheetLayoutView="80" workbookViewId="0">
      <selection activeCell="V20" sqref="V20"/>
    </sheetView>
  </sheetViews>
  <sheetFormatPr defaultColWidth="9.140625" defaultRowHeight="26.25" x14ac:dyDescent="0.4"/>
  <cols>
    <col min="1" max="1" width="13" style="746" customWidth="1"/>
    <col min="2" max="2" width="23.85546875" style="746" customWidth="1"/>
    <col min="3" max="3" width="51" style="746" customWidth="1"/>
    <col min="4" max="4" width="30.5703125" style="746" customWidth="1"/>
    <col min="5" max="5" width="49.85546875" style="746" customWidth="1"/>
    <col min="6" max="6" width="30.5703125" style="746" customWidth="1"/>
    <col min="7" max="7" width="37.5703125" style="746" customWidth="1"/>
    <col min="8" max="8" width="26.42578125" style="746" customWidth="1"/>
    <col min="9" max="9" width="17.5703125" style="746" customWidth="1"/>
    <col min="10" max="10" width="16.28515625" style="746" customWidth="1"/>
    <col min="11" max="12" width="32.28515625" style="746" customWidth="1"/>
    <col min="13" max="15" width="34.85546875" style="59" customWidth="1"/>
    <col min="16" max="16" width="32" style="746" customWidth="1"/>
    <col min="17" max="17" width="27.140625" style="746" customWidth="1"/>
    <col min="18" max="18" width="30" style="746" customWidth="1"/>
    <col min="19" max="19" width="47.5703125" style="746" bestFit="1" customWidth="1"/>
    <col min="20" max="20" width="25" style="746" customWidth="1"/>
    <col min="21" max="21" width="20" style="746" customWidth="1"/>
    <col min="22" max="22" width="36" style="747" customWidth="1"/>
    <col min="23" max="27" width="9.140625" style="748"/>
    <col min="28" max="28" width="14" style="748" bestFit="1" customWidth="1"/>
    <col min="29" max="16384" width="9.140625" style="748"/>
  </cols>
  <sheetData>
    <row r="1" spans="1:22" x14ac:dyDescent="0.4">
      <c r="M1" s="36"/>
      <c r="N1" s="36"/>
      <c r="O1" s="36"/>
    </row>
    <row r="2" spans="1:22" x14ac:dyDescent="0.4">
      <c r="M2" s="36"/>
      <c r="N2" s="36"/>
      <c r="O2" s="36"/>
    </row>
    <row r="3" spans="1:22" x14ac:dyDescent="0.4">
      <c r="M3" s="36"/>
      <c r="N3" s="36"/>
      <c r="O3" s="36"/>
    </row>
    <row r="4" spans="1:22" x14ac:dyDescent="0.4">
      <c r="M4" s="746"/>
      <c r="N4" s="746"/>
      <c r="O4" s="746"/>
    </row>
    <row r="5" spans="1:22" ht="39" customHeight="1" x14ac:dyDescent="0.4">
      <c r="M5" s="36"/>
      <c r="N5" s="36"/>
      <c r="O5" s="36"/>
    </row>
    <row r="6" spans="1:22" ht="31.5" customHeight="1" x14ac:dyDescent="0.25">
      <c r="A6" s="1343" t="s">
        <v>0</v>
      </c>
      <c r="B6" s="1343"/>
      <c r="C6" s="1343"/>
      <c r="D6" s="1343"/>
      <c r="E6" s="1343"/>
      <c r="F6" s="1343"/>
      <c r="G6" s="1343"/>
      <c r="H6" s="1343"/>
      <c r="I6" s="1343"/>
      <c r="J6" s="1343"/>
      <c r="K6" s="1343"/>
      <c r="L6" s="1343"/>
      <c r="M6" s="1343"/>
      <c r="N6" s="1343"/>
      <c r="O6" s="1343"/>
      <c r="P6" s="1343"/>
      <c r="Q6" s="1343"/>
      <c r="R6" s="1343"/>
      <c r="S6" s="1343"/>
      <c r="T6" s="1343"/>
      <c r="U6" s="1343"/>
      <c r="V6" s="1343"/>
    </row>
    <row r="7" spans="1:22" x14ac:dyDescent="0.25">
      <c r="A7" s="1344" t="s">
        <v>1</v>
      </c>
      <c r="B7" s="1344"/>
      <c r="C7" s="1344"/>
      <c r="D7" s="1344"/>
      <c r="E7" s="1344"/>
      <c r="F7" s="1344"/>
      <c r="G7" s="1344"/>
      <c r="H7" s="1344"/>
      <c r="I7" s="1344"/>
      <c r="J7" s="1344"/>
      <c r="K7" s="1344"/>
      <c r="L7" s="1344"/>
      <c r="M7" s="1344"/>
      <c r="N7" s="1344"/>
      <c r="O7" s="1344"/>
      <c r="P7" s="1344"/>
      <c r="Q7" s="1344"/>
      <c r="R7" s="1344"/>
      <c r="S7" s="1344"/>
      <c r="T7" s="1344"/>
      <c r="U7" s="1344"/>
      <c r="V7" s="1344"/>
    </row>
    <row r="8" spans="1:22" ht="45" customHeight="1" x14ac:dyDescent="0.25">
      <c r="A8" s="1340" t="s">
        <v>2</v>
      </c>
      <c r="B8" s="1340"/>
      <c r="C8" s="1340"/>
      <c r="D8" s="1340"/>
      <c r="E8" s="1340"/>
      <c r="F8" s="1340"/>
      <c r="G8" s="1340"/>
      <c r="H8" s="1340"/>
      <c r="I8" s="1340"/>
      <c r="J8" s="1341" t="s">
        <v>793</v>
      </c>
      <c r="K8" s="1341"/>
      <c r="L8" s="1341"/>
      <c r="M8" s="1341"/>
      <c r="N8" s="1341"/>
      <c r="O8" s="1341"/>
      <c r="P8" s="1341"/>
      <c r="Q8" s="1341"/>
      <c r="R8" s="1341"/>
      <c r="S8" s="1341"/>
      <c r="T8" s="1341"/>
      <c r="U8" s="1341"/>
      <c r="V8" s="1341"/>
    </row>
    <row r="9" spans="1:22" ht="45" customHeight="1" x14ac:dyDescent="0.25">
      <c r="A9" s="1340" t="s">
        <v>4</v>
      </c>
      <c r="B9" s="1340"/>
      <c r="C9" s="1340"/>
      <c r="D9" s="1340"/>
      <c r="E9" s="1340"/>
      <c r="F9" s="1340"/>
      <c r="G9" s="1340"/>
      <c r="H9" s="1340"/>
      <c r="I9" s="1340"/>
      <c r="J9" s="1341" t="s">
        <v>2316</v>
      </c>
      <c r="K9" s="1341"/>
      <c r="L9" s="1341"/>
      <c r="M9" s="1341"/>
      <c r="N9" s="1341"/>
      <c r="O9" s="1341"/>
      <c r="P9" s="1341"/>
      <c r="Q9" s="1341"/>
      <c r="R9" s="1341"/>
      <c r="S9" s="1341"/>
      <c r="T9" s="1341"/>
      <c r="U9" s="1341"/>
      <c r="V9" s="1341"/>
    </row>
    <row r="10" spans="1:22" ht="45" customHeight="1" x14ac:dyDescent="0.25">
      <c r="A10" s="1340" t="s">
        <v>6</v>
      </c>
      <c r="B10" s="1340"/>
      <c r="C10" s="1340"/>
      <c r="D10" s="1340"/>
      <c r="E10" s="1340"/>
      <c r="F10" s="1340"/>
      <c r="G10" s="1340"/>
      <c r="H10" s="1340"/>
      <c r="I10" s="1340"/>
      <c r="J10" s="1341" t="s">
        <v>2462</v>
      </c>
      <c r="K10" s="1341"/>
      <c r="L10" s="1341"/>
      <c r="M10" s="1341"/>
      <c r="N10" s="1341"/>
      <c r="O10" s="1341"/>
      <c r="P10" s="1341"/>
      <c r="Q10" s="1341"/>
      <c r="R10" s="1341"/>
      <c r="S10" s="1341"/>
      <c r="T10" s="1341"/>
      <c r="U10" s="1341"/>
      <c r="V10" s="1341"/>
    </row>
    <row r="11" spans="1:22" ht="45" customHeight="1" x14ac:dyDescent="0.25">
      <c r="A11" s="1340" t="s">
        <v>8</v>
      </c>
      <c r="B11" s="1340"/>
      <c r="C11" s="1340"/>
      <c r="D11" s="1340"/>
      <c r="E11" s="1340"/>
      <c r="F11" s="1340"/>
      <c r="G11" s="1340"/>
      <c r="H11" s="1340"/>
      <c r="I11" s="1340"/>
      <c r="J11" s="1341" t="s">
        <v>2470</v>
      </c>
      <c r="K11" s="1341"/>
      <c r="L11" s="1341"/>
      <c r="M11" s="1341"/>
      <c r="N11" s="1341"/>
      <c r="O11" s="1341"/>
      <c r="P11" s="1341"/>
      <c r="Q11" s="1341"/>
      <c r="R11" s="1341"/>
      <c r="S11" s="1341"/>
      <c r="T11" s="1341"/>
      <c r="U11" s="1341"/>
      <c r="V11" s="1341"/>
    </row>
    <row r="12" spans="1:22" ht="45" customHeight="1" x14ac:dyDescent="0.25">
      <c r="A12" s="1340" t="s">
        <v>85</v>
      </c>
      <c r="B12" s="1340"/>
      <c r="C12" s="1340"/>
      <c r="D12" s="1340"/>
      <c r="E12" s="1340"/>
      <c r="F12" s="1340"/>
      <c r="G12" s="1340"/>
      <c r="H12" s="1340"/>
      <c r="I12" s="1340"/>
      <c r="J12" s="1341" t="s">
        <v>2471</v>
      </c>
      <c r="K12" s="1341"/>
      <c r="L12" s="1341"/>
      <c r="M12" s="1341"/>
      <c r="N12" s="1341"/>
      <c r="O12" s="1341"/>
      <c r="P12" s="1341"/>
      <c r="Q12" s="1341"/>
      <c r="R12" s="1341"/>
      <c r="S12" s="1341"/>
      <c r="T12" s="1341"/>
      <c r="U12" s="1341"/>
      <c r="V12" s="1341"/>
    </row>
    <row r="13" spans="1:22" ht="45" customHeight="1" x14ac:dyDescent="0.25">
      <c r="A13" s="1340" t="s">
        <v>12</v>
      </c>
      <c r="B13" s="1340"/>
      <c r="C13" s="1340"/>
      <c r="D13" s="1340"/>
      <c r="E13" s="1340"/>
      <c r="F13" s="1340"/>
      <c r="G13" s="1340"/>
      <c r="H13" s="1340"/>
      <c r="I13" s="1340"/>
      <c r="J13" s="1341" t="s">
        <v>87</v>
      </c>
      <c r="K13" s="1341"/>
      <c r="L13" s="1341"/>
      <c r="M13" s="1341"/>
      <c r="N13" s="1341"/>
      <c r="O13" s="1341"/>
      <c r="P13" s="1341"/>
      <c r="Q13" s="1341"/>
      <c r="R13" s="1341"/>
      <c r="S13" s="1341"/>
      <c r="T13" s="1341"/>
      <c r="U13" s="1341"/>
      <c r="V13" s="1341"/>
    </row>
    <row r="14" spans="1:22" ht="45" customHeight="1" x14ac:dyDescent="0.25">
      <c r="A14" s="1340" t="s">
        <v>14</v>
      </c>
      <c r="B14" s="1340"/>
      <c r="C14" s="1340"/>
      <c r="D14" s="1340"/>
      <c r="E14" s="1340"/>
      <c r="F14" s="1340"/>
      <c r="G14" s="1340"/>
      <c r="H14" s="1340"/>
      <c r="I14" s="1340"/>
      <c r="J14" s="1341" t="s">
        <v>88</v>
      </c>
      <c r="K14" s="1341"/>
      <c r="L14" s="1341"/>
      <c r="M14" s="1341"/>
      <c r="N14" s="1341"/>
      <c r="O14" s="1341"/>
      <c r="P14" s="1341"/>
      <c r="Q14" s="1341"/>
      <c r="R14" s="1341"/>
      <c r="S14" s="1341"/>
      <c r="T14" s="1341"/>
      <c r="U14" s="1341"/>
      <c r="V14" s="1341"/>
    </row>
    <row r="15" spans="1:22" ht="45" customHeight="1" x14ac:dyDescent="0.25">
      <c r="A15" s="1345" t="s">
        <v>16</v>
      </c>
      <c r="B15" s="1345"/>
      <c r="C15" s="1345"/>
      <c r="D15" s="1345"/>
      <c r="E15" s="1345"/>
      <c r="F15" s="1345"/>
      <c r="G15" s="1345"/>
      <c r="H15" s="1345"/>
      <c r="I15" s="1345"/>
      <c r="J15" s="1346" t="s">
        <v>2472</v>
      </c>
      <c r="K15" s="1346"/>
      <c r="L15" s="1346"/>
      <c r="M15" s="1346"/>
      <c r="N15" s="1346"/>
      <c r="O15" s="1346"/>
      <c r="P15" s="1346"/>
      <c r="Q15" s="1346"/>
      <c r="R15" s="1346"/>
      <c r="S15" s="1346"/>
      <c r="T15" s="1346"/>
      <c r="U15" s="1346"/>
      <c r="V15" s="1346"/>
    </row>
    <row r="16" spans="1:22" s="749" customFormat="1" ht="54" customHeight="1" x14ac:dyDescent="0.25">
      <c r="A16" s="1348"/>
      <c r="B16" s="1348"/>
      <c r="C16" s="1348"/>
      <c r="D16" s="1348"/>
      <c r="E16" s="1348"/>
      <c r="F16" s="1348"/>
      <c r="G16" s="1348"/>
      <c r="H16" s="1348"/>
      <c r="I16" s="1348"/>
      <c r="J16" s="1348"/>
      <c r="K16" s="1348"/>
      <c r="L16" s="1348"/>
      <c r="M16" s="1348"/>
      <c r="N16" s="1348"/>
      <c r="O16" s="1348"/>
      <c r="P16" s="1348"/>
      <c r="Q16" s="1348"/>
      <c r="R16" s="1348"/>
      <c r="S16" s="1348"/>
      <c r="T16" s="1348"/>
      <c r="U16" s="1348"/>
      <c r="V16" s="1348"/>
    </row>
    <row r="17" spans="1:22" ht="60" customHeight="1" x14ac:dyDescent="0.25">
      <c r="A17" s="1349" t="s">
        <v>17</v>
      </c>
      <c r="B17" s="1349" t="s">
        <v>18</v>
      </c>
      <c r="C17" s="1350" t="s">
        <v>19</v>
      </c>
      <c r="D17" s="1351"/>
      <c r="E17" s="1351"/>
      <c r="F17" s="1351"/>
      <c r="G17" s="1351"/>
      <c r="H17" s="1352"/>
      <c r="I17" s="1350" t="s">
        <v>20</v>
      </c>
      <c r="J17" s="1352"/>
      <c r="K17" s="1347" t="s">
        <v>21</v>
      </c>
      <c r="L17" s="1347"/>
      <c r="M17" s="1347"/>
      <c r="N17" s="1347"/>
      <c r="O17" s="1347"/>
      <c r="P17" s="1347"/>
      <c r="Q17" s="1347"/>
      <c r="R17" s="1347"/>
      <c r="S17" s="1349" t="s">
        <v>22</v>
      </c>
      <c r="T17" s="1349"/>
      <c r="U17" s="1353" t="s">
        <v>89</v>
      </c>
      <c r="V17" s="1349" t="s">
        <v>24</v>
      </c>
    </row>
    <row r="18" spans="1:22" ht="48.75" customHeight="1" x14ac:dyDescent="0.25">
      <c r="A18" s="1349"/>
      <c r="B18" s="1349"/>
      <c r="C18" s="1347" t="s">
        <v>25</v>
      </c>
      <c r="D18" s="1354" t="s">
        <v>26</v>
      </c>
      <c r="E18" s="1354" t="s">
        <v>27</v>
      </c>
      <c r="F18" s="1347" t="s">
        <v>28</v>
      </c>
      <c r="G18" s="1354" t="s">
        <v>29</v>
      </c>
      <c r="H18" s="1354" t="s">
        <v>30</v>
      </c>
      <c r="I18" s="1347" t="s">
        <v>31</v>
      </c>
      <c r="J18" s="1354" t="s">
        <v>32</v>
      </c>
      <c r="K18" s="1347" t="s">
        <v>2320</v>
      </c>
      <c r="L18" s="1357" t="s">
        <v>2321</v>
      </c>
      <c r="M18" s="1359" t="s">
        <v>35</v>
      </c>
      <c r="N18" s="1360"/>
      <c r="O18" s="1361"/>
      <c r="P18" s="1359" t="s">
        <v>36</v>
      </c>
      <c r="Q18" s="1360"/>
      <c r="R18" s="1361"/>
      <c r="S18" s="1349" t="s">
        <v>90</v>
      </c>
      <c r="T18" s="1349" t="s">
        <v>91</v>
      </c>
      <c r="U18" s="1353"/>
      <c r="V18" s="1349"/>
    </row>
    <row r="19" spans="1:22" ht="79.900000000000006" customHeight="1" x14ac:dyDescent="0.25">
      <c r="A19" s="1349"/>
      <c r="B19" s="1349"/>
      <c r="C19" s="1347"/>
      <c r="D19" s="1355"/>
      <c r="E19" s="1355"/>
      <c r="F19" s="1347"/>
      <c r="G19" s="1356"/>
      <c r="H19" s="1356"/>
      <c r="I19" s="1347"/>
      <c r="J19" s="1356"/>
      <c r="K19" s="1347"/>
      <c r="L19" s="1358"/>
      <c r="M19" s="750" t="s">
        <v>39</v>
      </c>
      <c r="N19" s="750" t="s">
        <v>40</v>
      </c>
      <c r="O19" s="750" t="s">
        <v>41</v>
      </c>
      <c r="P19" s="750" t="s">
        <v>42</v>
      </c>
      <c r="Q19" s="750" t="s">
        <v>43</v>
      </c>
      <c r="R19" s="750" t="s">
        <v>44</v>
      </c>
      <c r="S19" s="1349"/>
      <c r="T19" s="1349"/>
      <c r="U19" s="1353"/>
      <c r="V19" s="1349"/>
    </row>
    <row r="20" spans="1:22" ht="171.75" customHeight="1" x14ac:dyDescent="0.25">
      <c r="A20" s="787">
        <v>1</v>
      </c>
      <c r="B20" s="787" t="s">
        <v>45</v>
      </c>
      <c r="C20" s="787" t="s">
        <v>2473</v>
      </c>
      <c r="D20" s="787" t="s">
        <v>2474</v>
      </c>
      <c r="E20" s="751" t="s">
        <v>2475</v>
      </c>
      <c r="F20" s="751" t="s">
        <v>2476</v>
      </c>
      <c r="G20" s="827" t="s">
        <v>2477</v>
      </c>
      <c r="H20" s="787" t="s">
        <v>2316</v>
      </c>
      <c r="I20" s="788" t="s">
        <v>65</v>
      </c>
      <c r="J20" s="788" t="s">
        <v>53</v>
      </c>
      <c r="K20" s="840">
        <v>359211</v>
      </c>
      <c r="L20" s="841">
        <v>358879</v>
      </c>
      <c r="M20" s="73"/>
      <c r="N20" s="73"/>
      <c r="O20" s="73"/>
      <c r="P20" s="840">
        <v>151334.79999999999</v>
      </c>
      <c r="Q20" s="840">
        <v>211868.78000000003</v>
      </c>
      <c r="R20" s="842">
        <f>P20+Q20</f>
        <v>363203.58</v>
      </c>
      <c r="S20" s="843">
        <f>R20-K20</f>
        <v>3992.5800000000163</v>
      </c>
      <c r="T20" s="832">
        <f>IFERROR(S20/L20*100,0)</f>
        <v>1.1125142457485715</v>
      </c>
      <c r="U20" s="832">
        <f>IFERROR(R20/$R$21*100,0)</f>
        <v>100</v>
      </c>
      <c r="V20" s="787" t="s">
        <v>2316</v>
      </c>
    </row>
    <row r="21" spans="1:22" s="758" customFormat="1" ht="24.75" customHeight="1" x14ac:dyDescent="0.4">
      <c r="A21" s="1388" t="s">
        <v>71</v>
      </c>
      <c r="B21" s="1389"/>
      <c r="C21" s="1389"/>
      <c r="D21" s="1389"/>
      <c r="E21" s="1389"/>
      <c r="F21" s="1389"/>
      <c r="G21" s="1389"/>
      <c r="H21" s="1389"/>
      <c r="I21" s="1389"/>
      <c r="J21" s="1390"/>
      <c r="K21" s="755">
        <f>SUM(K20:K20)</f>
        <v>359211</v>
      </c>
      <c r="L21" s="755">
        <f>SUM(L20:L20)</f>
        <v>358879</v>
      </c>
      <c r="M21" s="1388"/>
      <c r="N21" s="1389"/>
      <c r="O21" s="1389"/>
      <c r="P21" s="755">
        <f>SUM(P20:P20)</f>
        <v>151334.79999999999</v>
      </c>
      <c r="Q21" s="755">
        <f>SUM(Q20:Q20)</f>
        <v>211868.78000000003</v>
      </c>
      <c r="R21" s="755">
        <f>SUM(R20:R20)</f>
        <v>363203.58</v>
      </c>
      <c r="S21" s="833">
        <f>R21-K21</f>
        <v>3992.5800000000163</v>
      </c>
      <c r="T21" s="756">
        <f>IFERROR(S21/K21*100,0)</f>
        <v>1.1114860068316439</v>
      </c>
      <c r="U21" s="756">
        <f>SUM(U20:U20)</f>
        <v>100</v>
      </c>
      <c r="V21" s="757"/>
    </row>
    <row r="22" spans="1:22" x14ac:dyDescent="0.4">
      <c r="A22" s="759" t="s">
        <v>72</v>
      </c>
      <c r="B22" s="759"/>
      <c r="C22" s="759"/>
      <c r="D22" s="759"/>
      <c r="E22" s="759"/>
      <c r="F22" s="759"/>
      <c r="G22" s="759"/>
      <c r="H22" s="759"/>
      <c r="I22" s="759"/>
      <c r="J22" s="759"/>
      <c r="K22" s="759"/>
      <c r="L22" s="759"/>
      <c r="M22" s="759"/>
      <c r="N22" s="759"/>
      <c r="O22" s="759"/>
      <c r="P22" s="759"/>
      <c r="Q22" s="759"/>
      <c r="R22" s="759"/>
      <c r="S22" s="759"/>
      <c r="T22" s="759"/>
      <c r="U22" s="759"/>
      <c r="V22" s="759"/>
    </row>
    <row r="23" spans="1:22" ht="36" customHeight="1" x14ac:dyDescent="0.25">
      <c r="A23" s="1378" t="s">
        <v>73</v>
      </c>
      <c r="B23" s="1379"/>
      <c r="C23" s="1379"/>
      <c r="D23" s="1379"/>
      <c r="E23" s="1379"/>
      <c r="F23" s="1379"/>
      <c r="G23" s="1379"/>
      <c r="H23" s="1379"/>
      <c r="I23" s="1379"/>
      <c r="J23" s="1379"/>
      <c r="K23" s="1379"/>
      <c r="L23" s="1379"/>
      <c r="M23" s="1379"/>
      <c r="N23" s="1379"/>
      <c r="O23" s="1379"/>
      <c r="P23" s="1379"/>
      <c r="Q23" s="1379"/>
      <c r="R23" s="1379"/>
      <c r="S23" s="1379"/>
      <c r="T23" s="1379"/>
      <c r="U23" s="1379"/>
      <c r="V23" s="1380"/>
    </row>
    <row r="24" spans="1:22" ht="95.25" customHeight="1" x14ac:dyDescent="0.4">
      <c r="A24" s="1381"/>
      <c r="B24" s="1382"/>
      <c r="C24" s="1382"/>
      <c r="D24" s="1382"/>
      <c r="E24" s="1382"/>
      <c r="F24" s="1382"/>
      <c r="G24" s="1382"/>
      <c r="H24" s="1382"/>
      <c r="I24" s="1382"/>
      <c r="J24" s="1382"/>
      <c r="K24" s="1382"/>
      <c r="L24" s="1382"/>
      <c r="M24" s="1382"/>
      <c r="N24" s="1382"/>
      <c r="O24" s="1382"/>
      <c r="P24" s="1382"/>
      <c r="Q24" s="1382"/>
      <c r="R24" s="1382"/>
      <c r="S24" s="1382"/>
      <c r="T24" s="1382"/>
      <c r="U24" s="1382"/>
      <c r="V24" s="1383"/>
    </row>
    <row r="25" spans="1:22" ht="15" hidden="1" customHeight="1" x14ac:dyDescent="0.4">
      <c r="A25" s="1429" t="s">
        <v>74</v>
      </c>
      <c r="B25" s="1429"/>
      <c r="C25" s="1429"/>
      <c r="D25" s="1429"/>
      <c r="E25" s="1429"/>
      <c r="F25" s="1429"/>
      <c r="G25" s="1429"/>
      <c r="H25" s="1429"/>
      <c r="I25" s="1429"/>
      <c r="J25" s="804"/>
      <c r="K25" s="804"/>
      <c r="L25" s="804"/>
      <c r="M25" s="804"/>
      <c r="N25" s="804"/>
      <c r="O25" s="804"/>
      <c r="P25" s="804"/>
      <c r="Q25" s="804"/>
      <c r="R25" s="804"/>
      <c r="S25" s="804"/>
      <c r="T25" s="804"/>
      <c r="U25" s="804"/>
      <c r="V25" s="804"/>
    </row>
    <row r="26" spans="1:22" ht="15" hidden="1" customHeight="1" x14ac:dyDescent="0.4">
      <c r="A26" s="805" t="s">
        <v>75</v>
      </c>
      <c r="B26" s="805"/>
      <c r="C26" s="1430" t="s">
        <v>76</v>
      </c>
      <c r="D26" s="1430"/>
      <c r="E26" s="1430"/>
      <c r="F26" s="1430"/>
      <c r="G26" s="1430"/>
      <c r="H26" s="1430"/>
      <c r="I26" s="1430"/>
      <c r="M26" s="746"/>
      <c r="N26" s="746"/>
      <c r="O26" s="746"/>
      <c r="V26" s="746"/>
    </row>
    <row r="27" spans="1:22" ht="15" hidden="1" customHeight="1" x14ac:dyDescent="0.4">
      <c r="A27" s="805" t="s">
        <v>77</v>
      </c>
      <c r="B27" s="805"/>
      <c r="C27" s="1430" t="s">
        <v>78</v>
      </c>
      <c r="D27" s="1430"/>
      <c r="E27" s="1430"/>
      <c r="F27" s="1430"/>
      <c r="G27" s="1430"/>
      <c r="H27" s="1430"/>
      <c r="I27" s="1430"/>
      <c r="M27" s="36"/>
      <c r="N27" s="36"/>
      <c r="O27" s="36"/>
      <c r="V27" s="746"/>
    </row>
    <row r="28" spans="1:22" ht="15" hidden="1" customHeight="1" x14ac:dyDescent="0.4">
      <c r="A28" s="805" t="s">
        <v>79</v>
      </c>
      <c r="B28" s="805"/>
      <c r="C28" s="1430" t="s">
        <v>80</v>
      </c>
      <c r="D28" s="1430"/>
      <c r="E28" s="1430"/>
      <c r="F28" s="1430"/>
      <c r="G28" s="1430"/>
      <c r="H28" s="1430"/>
      <c r="I28" s="1430"/>
      <c r="M28" s="36"/>
      <c r="N28" s="36"/>
      <c r="O28" s="36"/>
      <c r="V28" s="746"/>
    </row>
    <row r="29" spans="1:22" ht="15" hidden="1" customHeight="1" x14ac:dyDescent="0.4">
      <c r="A29" s="805" t="s">
        <v>81</v>
      </c>
      <c r="B29" s="805"/>
      <c r="C29" s="1430" t="s">
        <v>82</v>
      </c>
      <c r="D29" s="1430"/>
      <c r="E29" s="1430"/>
      <c r="F29" s="1430"/>
      <c r="G29" s="1430"/>
      <c r="H29" s="1430"/>
      <c r="I29" s="1430"/>
      <c r="M29" s="36"/>
      <c r="N29" s="36"/>
      <c r="O29" s="36"/>
      <c r="V29" s="746"/>
    </row>
    <row r="30" spans="1:22" ht="35.25" customHeight="1" x14ac:dyDescent="0.4">
      <c r="M30" s="36"/>
      <c r="N30" s="36"/>
      <c r="O30" s="36"/>
    </row>
    <row r="31" spans="1:22" x14ac:dyDescent="0.4">
      <c r="M31" s="36"/>
      <c r="N31" s="36"/>
      <c r="O31" s="36"/>
    </row>
    <row r="32" spans="1:22" x14ac:dyDescent="0.4">
      <c r="M32" s="36"/>
      <c r="N32" s="36"/>
      <c r="O32" s="36"/>
    </row>
    <row r="33" spans="13:15" x14ac:dyDescent="0.4">
      <c r="M33" s="36"/>
      <c r="N33" s="36"/>
      <c r="O33" s="36"/>
    </row>
    <row r="34" spans="13:15" x14ac:dyDescent="0.4">
      <c r="M34" s="36"/>
      <c r="N34" s="36"/>
      <c r="O34" s="36"/>
    </row>
    <row r="35" spans="13:15" x14ac:dyDescent="0.4">
      <c r="M35" s="36"/>
      <c r="N35" s="36"/>
      <c r="O35" s="36"/>
    </row>
    <row r="36" spans="13:15" x14ac:dyDescent="0.4">
      <c r="M36" s="36"/>
      <c r="N36" s="36"/>
      <c r="O36" s="36"/>
    </row>
    <row r="37" spans="13:15" x14ac:dyDescent="0.4">
      <c r="M37" s="36"/>
      <c r="N37" s="36"/>
      <c r="O37" s="36"/>
    </row>
    <row r="38" spans="13:15" x14ac:dyDescent="0.4">
      <c r="M38" s="36"/>
      <c r="N38" s="36"/>
      <c r="O38" s="36"/>
    </row>
    <row r="39" spans="13:15" x14ac:dyDescent="0.4">
      <c r="M39" s="36"/>
      <c r="N39" s="36"/>
      <c r="O39" s="36"/>
    </row>
    <row r="40" spans="13:15" x14ac:dyDescent="0.4">
      <c r="M40" s="36"/>
      <c r="N40" s="36"/>
      <c r="O40" s="36"/>
    </row>
    <row r="41" spans="13:15" x14ac:dyDescent="0.4">
      <c r="M41" s="36"/>
      <c r="N41" s="36"/>
      <c r="O41" s="36"/>
    </row>
    <row r="42" spans="13:15" x14ac:dyDescent="0.4">
      <c r="M42" s="36"/>
      <c r="N42" s="36"/>
      <c r="O42" s="36"/>
    </row>
    <row r="43" spans="13:15" x14ac:dyDescent="0.4">
      <c r="M43" s="36"/>
      <c r="N43" s="36"/>
      <c r="O43" s="36"/>
    </row>
    <row r="44" spans="13:15" x14ac:dyDescent="0.4">
      <c r="M44" s="36"/>
      <c r="N44" s="36"/>
      <c r="O44" s="36"/>
    </row>
    <row r="45" spans="13:15" x14ac:dyDescent="0.4">
      <c r="M45" s="36"/>
      <c r="N45" s="36"/>
      <c r="O45" s="36"/>
    </row>
    <row r="46" spans="13:15" x14ac:dyDescent="0.4">
      <c r="M46" s="36"/>
      <c r="N46" s="36"/>
      <c r="O46" s="36"/>
    </row>
    <row r="47" spans="13:15" x14ac:dyDescent="0.4">
      <c r="M47" s="36"/>
      <c r="N47" s="36"/>
      <c r="O47" s="36"/>
    </row>
    <row r="48" spans="13:15" x14ac:dyDescent="0.4">
      <c r="M48" s="36"/>
      <c r="N48" s="36"/>
      <c r="O48" s="36"/>
    </row>
    <row r="49" spans="13:15" x14ac:dyDescent="0.4">
      <c r="M49" s="36"/>
      <c r="N49" s="36"/>
      <c r="O49" s="36"/>
    </row>
    <row r="50" spans="13:15" x14ac:dyDescent="0.4">
      <c r="M50" s="36"/>
      <c r="N50" s="36"/>
      <c r="O50" s="36"/>
    </row>
    <row r="51" spans="13:15" x14ac:dyDescent="0.4">
      <c r="M51" s="36"/>
      <c r="N51" s="36"/>
      <c r="O51" s="36"/>
    </row>
    <row r="52" spans="13:15" x14ac:dyDescent="0.4">
      <c r="M52" s="36"/>
      <c r="N52" s="36"/>
      <c r="O52" s="36"/>
    </row>
    <row r="53" spans="13:15" x14ac:dyDescent="0.4">
      <c r="M53" s="36"/>
      <c r="N53" s="36"/>
      <c r="O53" s="36"/>
    </row>
    <row r="54" spans="13:15" x14ac:dyDescent="0.4">
      <c r="M54" s="36"/>
      <c r="N54" s="36"/>
      <c r="O54" s="36"/>
    </row>
    <row r="55" spans="13:15" x14ac:dyDescent="0.4">
      <c r="M55" s="36"/>
      <c r="N55" s="36"/>
      <c r="O55" s="36"/>
    </row>
    <row r="56" spans="13:15" x14ac:dyDescent="0.4">
      <c r="M56" s="36"/>
      <c r="N56" s="36"/>
      <c r="O56" s="36"/>
    </row>
    <row r="57" spans="13:15" x14ac:dyDescent="0.4">
      <c r="M57" s="36"/>
      <c r="N57" s="36"/>
      <c r="O57" s="36"/>
    </row>
    <row r="58" spans="13:15" x14ac:dyDescent="0.4">
      <c r="M58" s="36"/>
      <c r="N58" s="36"/>
      <c r="O58" s="36"/>
    </row>
    <row r="59" spans="13:15" x14ac:dyDescent="0.4">
      <c r="M59" s="36"/>
      <c r="N59" s="36"/>
      <c r="O59" s="36"/>
    </row>
    <row r="60" spans="13:15" x14ac:dyDescent="0.4">
      <c r="M60" s="36"/>
      <c r="N60" s="36"/>
      <c r="O60" s="36"/>
    </row>
    <row r="61" spans="13:15" x14ac:dyDescent="0.4">
      <c r="M61" s="36"/>
      <c r="N61" s="36"/>
      <c r="O61" s="36"/>
    </row>
    <row r="62" spans="13:15" x14ac:dyDescent="0.4">
      <c r="M62" s="36"/>
      <c r="N62" s="36"/>
      <c r="O62" s="36"/>
    </row>
    <row r="63" spans="13:15" x14ac:dyDescent="0.4">
      <c r="M63" s="36"/>
      <c r="N63" s="36"/>
      <c r="O63" s="36"/>
    </row>
    <row r="64" spans="13:15" x14ac:dyDescent="0.4">
      <c r="M64" s="36"/>
      <c r="N64" s="36"/>
      <c r="O64" s="36"/>
    </row>
    <row r="65" spans="13:15" x14ac:dyDescent="0.4">
      <c r="M65" s="36"/>
      <c r="N65" s="36"/>
      <c r="O65" s="36"/>
    </row>
    <row r="66" spans="13:15" x14ac:dyDescent="0.4">
      <c r="M66" s="36"/>
      <c r="N66" s="36"/>
      <c r="O66" s="36"/>
    </row>
    <row r="67" spans="13:15" x14ac:dyDescent="0.4">
      <c r="M67" s="36"/>
      <c r="N67" s="36"/>
      <c r="O67" s="36"/>
    </row>
    <row r="68" spans="13:15" x14ac:dyDescent="0.4">
      <c r="M68" s="36"/>
      <c r="N68" s="36"/>
      <c r="O68" s="36"/>
    </row>
    <row r="69" spans="13:15" x14ac:dyDescent="0.4">
      <c r="M69" s="36"/>
      <c r="N69" s="36"/>
      <c r="O69" s="36"/>
    </row>
    <row r="70" spans="13:15" x14ac:dyDescent="0.4">
      <c r="M70" s="36"/>
      <c r="N70" s="36"/>
      <c r="O70" s="36"/>
    </row>
    <row r="71" spans="13:15" x14ac:dyDescent="0.4">
      <c r="M71" s="36"/>
      <c r="N71" s="36"/>
      <c r="O71" s="36"/>
    </row>
    <row r="72" spans="13:15" x14ac:dyDescent="0.4">
      <c r="M72" s="36"/>
      <c r="N72" s="36"/>
      <c r="O72" s="36"/>
    </row>
    <row r="73" spans="13:15" x14ac:dyDescent="0.4">
      <c r="M73" s="36"/>
      <c r="N73" s="36"/>
      <c r="O73" s="36"/>
    </row>
    <row r="74" spans="13:15" x14ac:dyDescent="0.4">
      <c r="M74" s="36"/>
      <c r="N74" s="36"/>
      <c r="O74" s="36"/>
    </row>
    <row r="75" spans="13:15" x14ac:dyDescent="0.4">
      <c r="M75" s="36"/>
      <c r="N75" s="36"/>
      <c r="O75" s="36"/>
    </row>
    <row r="76" spans="13:15" x14ac:dyDescent="0.4">
      <c r="M76" s="36"/>
      <c r="N76" s="36"/>
      <c r="O76" s="36"/>
    </row>
    <row r="77" spans="13:15" x14ac:dyDescent="0.4">
      <c r="M77" s="36"/>
      <c r="N77" s="36"/>
      <c r="O77" s="36"/>
    </row>
    <row r="78" spans="13:15" x14ac:dyDescent="0.4">
      <c r="M78" s="36"/>
      <c r="N78" s="36"/>
      <c r="O78" s="36"/>
    </row>
    <row r="79" spans="13:15" x14ac:dyDescent="0.4">
      <c r="M79" s="36"/>
      <c r="N79" s="36"/>
      <c r="O79" s="36"/>
    </row>
    <row r="80" spans="13:15" x14ac:dyDescent="0.4">
      <c r="M80" s="36"/>
      <c r="N80" s="36"/>
      <c r="O80" s="36"/>
    </row>
    <row r="81" spans="13:15" x14ac:dyDescent="0.4">
      <c r="M81" s="36"/>
      <c r="N81" s="36"/>
      <c r="O81" s="36"/>
    </row>
    <row r="82" spans="13:15" x14ac:dyDescent="0.4">
      <c r="M82" s="36"/>
      <c r="N82" s="36"/>
      <c r="O82" s="36"/>
    </row>
    <row r="83" spans="13:15" x14ac:dyDescent="0.4">
      <c r="M83" s="36"/>
      <c r="N83" s="36"/>
      <c r="O83" s="36"/>
    </row>
    <row r="84" spans="13:15" x14ac:dyDescent="0.4">
      <c r="M84" s="36"/>
      <c r="N84" s="36"/>
      <c r="O84" s="36"/>
    </row>
    <row r="85" spans="13:15" x14ac:dyDescent="0.4">
      <c r="M85" s="36"/>
      <c r="N85" s="36"/>
      <c r="O85" s="36"/>
    </row>
    <row r="86" spans="13:15" x14ac:dyDescent="0.4">
      <c r="M86" s="36"/>
      <c r="N86" s="36"/>
      <c r="O86" s="36"/>
    </row>
    <row r="87" spans="13:15" x14ac:dyDescent="0.4">
      <c r="M87" s="36"/>
      <c r="N87" s="36"/>
      <c r="O87" s="36"/>
    </row>
    <row r="88" spans="13:15" x14ac:dyDescent="0.4">
      <c r="M88" s="36"/>
      <c r="N88" s="36"/>
      <c r="O88" s="36"/>
    </row>
    <row r="89" spans="13:15" x14ac:dyDescent="0.4">
      <c r="M89" s="36"/>
      <c r="N89" s="36"/>
      <c r="O89" s="36"/>
    </row>
    <row r="90" spans="13:15" x14ac:dyDescent="0.4">
      <c r="M90" s="36"/>
      <c r="N90" s="36"/>
      <c r="O90" s="36"/>
    </row>
    <row r="91" spans="13:15" x14ac:dyDescent="0.4">
      <c r="M91" s="36"/>
      <c r="N91" s="36"/>
      <c r="O91" s="36"/>
    </row>
    <row r="92" spans="13:15" x14ac:dyDescent="0.4">
      <c r="M92" s="36"/>
      <c r="N92" s="36"/>
      <c r="O92" s="36"/>
    </row>
    <row r="93" spans="13:15" x14ac:dyDescent="0.4">
      <c r="M93" s="36"/>
      <c r="N93" s="36"/>
      <c r="O93" s="36"/>
    </row>
    <row r="94" spans="13:15" x14ac:dyDescent="0.4">
      <c r="M94" s="36"/>
      <c r="N94" s="36"/>
      <c r="O94" s="36"/>
    </row>
    <row r="95" spans="13:15" x14ac:dyDescent="0.4">
      <c r="M95" s="36"/>
      <c r="N95" s="36"/>
      <c r="O95" s="36"/>
    </row>
    <row r="96" spans="13:15" x14ac:dyDescent="0.4">
      <c r="M96" s="36"/>
      <c r="N96" s="36"/>
      <c r="O96" s="36"/>
    </row>
    <row r="97" spans="13:15" x14ac:dyDescent="0.4">
      <c r="M97" s="36"/>
      <c r="N97" s="36"/>
      <c r="O97" s="36"/>
    </row>
    <row r="98" spans="13:15" x14ac:dyDescent="0.4">
      <c r="M98" s="36"/>
      <c r="N98" s="36"/>
      <c r="O98" s="36"/>
    </row>
    <row r="99" spans="13:15" x14ac:dyDescent="0.4">
      <c r="M99" s="36"/>
      <c r="N99" s="36"/>
      <c r="O99" s="36"/>
    </row>
    <row r="100" spans="13:15" x14ac:dyDescent="0.4">
      <c r="M100" s="36"/>
      <c r="N100" s="36"/>
      <c r="O100" s="36"/>
    </row>
    <row r="101" spans="13:15" x14ac:dyDescent="0.4">
      <c r="M101" s="36"/>
      <c r="N101" s="36"/>
      <c r="O101" s="36"/>
    </row>
    <row r="102" spans="13:15" x14ac:dyDescent="0.4">
      <c r="M102" s="36"/>
      <c r="N102" s="36"/>
      <c r="O102" s="36"/>
    </row>
    <row r="103" spans="13:15" x14ac:dyDescent="0.4">
      <c r="M103" s="36"/>
      <c r="N103" s="36"/>
      <c r="O103" s="36"/>
    </row>
    <row r="104" spans="13:15" x14ac:dyDescent="0.4">
      <c r="M104" s="36"/>
      <c r="N104" s="36"/>
      <c r="O104" s="36"/>
    </row>
    <row r="105" spans="13:15" x14ac:dyDescent="0.4">
      <c r="M105" s="36"/>
      <c r="N105" s="36"/>
      <c r="O105" s="36"/>
    </row>
    <row r="106" spans="13:15" x14ac:dyDescent="0.4">
      <c r="M106" s="36"/>
      <c r="N106" s="36"/>
      <c r="O106" s="36"/>
    </row>
    <row r="107" spans="13:15" x14ac:dyDescent="0.4">
      <c r="M107" s="36"/>
      <c r="N107" s="36"/>
      <c r="O107" s="36"/>
    </row>
    <row r="108" spans="13:15" x14ac:dyDescent="0.4">
      <c r="M108" s="36"/>
      <c r="N108" s="36"/>
      <c r="O108" s="36"/>
    </row>
    <row r="109" spans="13:15" x14ac:dyDescent="0.4">
      <c r="M109" s="36"/>
      <c r="N109" s="36"/>
      <c r="O109" s="36"/>
    </row>
    <row r="110" spans="13:15" x14ac:dyDescent="0.4">
      <c r="M110" s="36"/>
      <c r="N110" s="36"/>
      <c r="O110" s="36"/>
    </row>
    <row r="111" spans="13:15" x14ac:dyDescent="0.4">
      <c r="M111" s="36"/>
      <c r="N111" s="36"/>
      <c r="O111" s="36"/>
    </row>
    <row r="112" spans="13:15" x14ac:dyDescent="0.4">
      <c r="M112" s="36"/>
      <c r="N112" s="36"/>
      <c r="O112" s="36"/>
    </row>
    <row r="113" spans="13:15" x14ac:dyDescent="0.4">
      <c r="M113" s="36"/>
      <c r="N113" s="36"/>
      <c r="O113" s="36"/>
    </row>
    <row r="114" spans="13:15" x14ac:dyDescent="0.4">
      <c r="M114" s="36"/>
      <c r="N114" s="36"/>
      <c r="O114" s="36"/>
    </row>
    <row r="115" spans="13:15" x14ac:dyDescent="0.4">
      <c r="M115" s="36"/>
      <c r="N115" s="36"/>
      <c r="O115" s="36"/>
    </row>
    <row r="116" spans="13:15" x14ac:dyDescent="0.4">
      <c r="M116" s="36"/>
      <c r="N116" s="36"/>
      <c r="O116" s="36"/>
    </row>
    <row r="117" spans="13:15" x14ac:dyDescent="0.4">
      <c r="M117" s="36"/>
      <c r="N117" s="36"/>
      <c r="O117" s="36"/>
    </row>
    <row r="118" spans="13:15" x14ac:dyDescent="0.4">
      <c r="M118" s="36"/>
      <c r="N118" s="36"/>
      <c r="O118" s="36"/>
    </row>
    <row r="119" spans="13:15" x14ac:dyDescent="0.4">
      <c r="M119" s="36"/>
      <c r="N119" s="36"/>
      <c r="O119" s="36"/>
    </row>
    <row r="120" spans="13:15" x14ac:dyDescent="0.4">
      <c r="M120" s="36"/>
      <c r="N120" s="36"/>
      <c r="O120" s="36"/>
    </row>
    <row r="121" spans="13:15" x14ac:dyDescent="0.4">
      <c r="M121" s="36"/>
      <c r="N121" s="36"/>
      <c r="O121" s="36"/>
    </row>
    <row r="122" spans="13:15" x14ac:dyDescent="0.4">
      <c r="M122" s="36"/>
      <c r="N122" s="36"/>
      <c r="O122" s="36"/>
    </row>
    <row r="123" spans="13:15" x14ac:dyDescent="0.4">
      <c r="M123" s="36"/>
      <c r="N123" s="36"/>
      <c r="O123" s="36"/>
    </row>
    <row r="124" spans="13:15" x14ac:dyDescent="0.4">
      <c r="M124" s="36"/>
      <c r="N124" s="36"/>
      <c r="O124" s="36"/>
    </row>
    <row r="125" spans="13:15" x14ac:dyDescent="0.4">
      <c r="M125" s="36"/>
      <c r="N125" s="36"/>
      <c r="O125" s="36"/>
    </row>
    <row r="126" spans="13:15" x14ac:dyDescent="0.4">
      <c r="M126" s="36"/>
      <c r="N126" s="36"/>
      <c r="O126" s="36"/>
    </row>
    <row r="127" spans="13:15" x14ac:dyDescent="0.4">
      <c r="M127" s="36"/>
      <c r="N127" s="36"/>
      <c r="O127" s="36"/>
    </row>
    <row r="128" spans="13:15" x14ac:dyDescent="0.4">
      <c r="M128" s="36"/>
      <c r="N128" s="36"/>
      <c r="O128" s="36"/>
    </row>
    <row r="129" spans="13:15" x14ac:dyDescent="0.4">
      <c r="M129" s="36"/>
      <c r="N129" s="36"/>
      <c r="O129" s="36"/>
    </row>
    <row r="130" spans="13:15" x14ac:dyDescent="0.4">
      <c r="M130" s="36"/>
      <c r="N130" s="36"/>
      <c r="O130" s="36"/>
    </row>
    <row r="131" spans="13:15" x14ac:dyDescent="0.4">
      <c r="M131" s="36"/>
      <c r="N131" s="36"/>
      <c r="O131" s="36"/>
    </row>
    <row r="132" spans="13:15" x14ac:dyDescent="0.4">
      <c r="M132" s="36"/>
      <c r="N132" s="36"/>
      <c r="O132" s="36"/>
    </row>
    <row r="133" spans="13:15" x14ac:dyDescent="0.4">
      <c r="M133" s="36"/>
      <c r="N133" s="36"/>
      <c r="O133" s="36"/>
    </row>
    <row r="134" spans="13:15" x14ac:dyDescent="0.4">
      <c r="M134" s="36"/>
      <c r="N134" s="36"/>
      <c r="O134" s="36"/>
    </row>
    <row r="135" spans="13:15" x14ac:dyDescent="0.4">
      <c r="M135" s="36"/>
      <c r="N135" s="36"/>
      <c r="O135" s="36"/>
    </row>
    <row r="136" spans="13:15" x14ac:dyDescent="0.4">
      <c r="M136" s="36"/>
      <c r="N136" s="36"/>
      <c r="O136" s="36"/>
    </row>
    <row r="137" spans="13:15" x14ac:dyDescent="0.4">
      <c r="M137" s="36"/>
      <c r="N137" s="36"/>
      <c r="O137" s="36"/>
    </row>
    <row r="138" spans="13:15" x14ac:dyDescent="0.4">
      <c r="M138" s="36"/>
      <c r="N138" s="36"/>
      <c r="O138" s="36"/>
    </row>
    <row r="139" spans="13:15" x14ac:dyDescent="0.4">
      <c r="M139" s="36"/>
      <c r="N139" s="36"/>
      <c r="O139" s="36"/>
    </row>
    <row r="140" spans="13:15" x14ac:dyDescent="0.4">
      <c r="M140" s="36"/>
      <c r="N140" s="36"/>
      <c r="O140" s="36"/>
    </row>
    <row r="141" spans="13:15" x14ac:dyDescent="0.4">
      <c r="M141" s="36"/>
      <c r="N141" s="36"/>
      <c r="O141" s="36"/>
    </row>
    <row r="142" spans="13:15" x14ac:dyDescent="0.4">
      <c r="M142" s="36"/>
      <c r="N142" s="36"/>
      <c r="O142" s="36"/>
    </row>
    <row r="143" spans="13:15" x14ac:dyDescent="0.4">
      <c r="M143" s="36"/>
      <c r="N143" s="36"/>
      <c r="O143" s="36"/>
    </row>
    <row r="144" spans="13:15" x14ac:dyDescent="0.4">
      <c r="M144" s="36"/>
      <c r="N144" s="36"/>
      <c r="O144" s="36"/>
    </row>
    <row r="145" spans="13:15" x14ac:dyDescent="0.4">
      <c r="M145" s="36"/>
      <c r="N145" s="36"/>
      <c r="O145" s="36"/>
    </row>
    <row r="146" spans="13:15" x14ac:dyDescent="0.4">
      <c r="M146" s="36"/>
      <c r="N146" s="36"/>
      <c r="O146" s="36"/>
    </row>
    <row r="147" spans="13:15" x14ac:dyDescent="0.4">
      <c r="M147" s="36"/>
      <c r="N147" s="36"/>
      <c r="O147" s="36"/>
    </row>
    <row r="148" spans="13:15" x14ac:dyDescent="0.4">
      <c r="M148" s="36"/>
      <c r="N148" s="36"/>
      <c r="O148" s="36"/>
    </row>
    <row r="149" spans="13:15" x14ac:dyDescent="0.4">
      <c r="M149" s="36"/>
      <c r="N149" s="36"/>
      <c r="O149" s="36"/>
    </row>
    <row r="150" spans="13:15" x14ac:dyDescent="0.4">
      <c r="M150" s="36"/>
      <c r="N150" s="36"/>
      <c r="O150" s="36"/>
    </row>
    <row r="151" spans="13:15" x14ac:dyDescent="0.4">
      <c r="M151" s="36"/>
      <c r="N151" s="36"/>
      <c r="O151" s="36"/>
    </row>
    <row r="152" spans="13:15" x14ac:dyDescent="0.4">
      <c r="M152" s="36"/>
      <c r="N152" s="36"/>
      <c r="O152" s="36"/>
    </row>
    <row r="153" spans="13:15" x14ac:dyDescent="0.4">
      <c r="M153" s="36"/>
      <c r="N153" s="36"/>
      <c r="O153" s="36"/>
    </row>
    <row r="154" spans="13:15" x14ac:dyDescent="0.4">
      <c r="M154" s="36"/>
      <c r="N154" s="36"/>
      <c r="O154" s="36"/>
    </row>
    <row r="155" spans="13:15" x14ac:dyDescent="0.4">
      <c r="M155" s="36"/>
      <c r="N155" s="36"/>
      <c r="O155" s="36"/>
    </row>
    <row r="156" spans="13:15" x14ac:dyDescent="0.4">
      <c r="M156" s="36"/>
      <c r="N156" s="36"/>
      <c r="O156" s="36"/>
    </row>
    <row r="157" spans="13:15" x14ac:dyDescent="0.4">
      <c r="M157" s="36"/>
      <c r="N157" s="36"/>
      <c r="O157" s="36"/>
    </row>
    <row r="158" spans="13:15" x14ac:dyDescent="0.4">
      <c r="M158" s="36"/>
      <c r="N158" s="36"/>
      <c r="O158" s="36"/>
    </row>
    <row r="159" spans="13:15" x14ac:dyDescent="0.4">
      <c r="M159" s="36"/>
      <c r="N159" s="36"/>
      <c r="O159" s="36"/>
    </row>
    <row r="160" spans="13:15" x14ac:dyDescent="0.4">
      <c r="M160" s="36"/>
      <c r="N160" s="36"/>
      <c r="O160" s="36"/>
    </row>
    <row r="161" spans="13:15" x14ac:dyDescent="0.4">
      <c r="M161" s="36"/>
      <c r="N161" s="36"/>
      <c r="O161" s="36"/>
    </row>
    <row r="162" spans="13:15" x14ac:dyDescent="0.4">
      <c r="M162" s="36"/>
      <c r="N162" s="36"/>
      <c r="O162" s="36"/>
    </row>
    <row r="163" spans="13:15" x14ac:dyDescent="0.4">
      <c r="M163" s="36"/>
      <c r="N163" s="36"/>
      <c r="O163" s="36"/>
    </row>
    <row r="164" spans="13:15" x14ac:dyDescent="0.4">
      <c r="M164" s="36"/>
      <c r="N164" s="36"/>
      <c r="O164" s="36"/>
    </row>
    <row r="165" spans="13:15" x14ac:dyDescent="0.4">
      <c r="M165" s="36"/>
      <c r="N165" s="36"/>
      <c r="O165" s="36"/>
    </row>
    <row r="166" spans="13:15" x14ac:dyDescent="0.4">
      <c r="M166" s="36"/>
      <c r="N166" s="36"/>
      <c r="O166" s="36"/>
    </row>
    <row r="167" spans="13:15" x14ac:dyDescent="0.4">
      <c r="M167" s="36"/>
      <c r="N167" s="36"/>
      <c r="O167" s="36"/>
    </row>
    <row r="168" spans="13:15" x14ac:dyDescent="0.4">
      <c r="M168" s="36"/>
      <c r="N168" s="36"/>
      <c r="O168" s="36"/>
    </row>
    <row r="169" spans="13:15" x14ac:dyDescent="0.4">
      <c r="M169" s="36"/>
      <c r="N169" s="36"/>
      <c r="O169" s="36"/>
    </row>
    <row r="170" spans="13:15" x14ac:dyDescent="0.4">
      <c r="M170" s="36"/>
      <c r="N170" s="36"/>
      <c r="O170" s="36"/>
    </row>
    <row r="171" spans="13:15" x14ac:dyDescent="0.4">
      <c r="M171" s="36"/>
      <c r="N171" s="36"/>
      <c r="O171" s="36"/>
    </row>
    <row r="172" spans="13:15" x14ac:dyDescent="0.4">
      <c r="M172" s="36"/>
      <c r="N172" s="36"/>
      <c r="O172" s="36"/>
    </row>
    <row r="173" spans="13:15" x14ac:dyDescent="0.4">
      <c r="M173" s="36"/>
      <c r="N173" s="36"/>
      <c r="O173" s="36"/>
    </row>
    <row r="174" spans="13:15" x14ac:dyDescent="0.4">
      <c r="M174" s="36"/>
      <c r="N174" s="36"/>
      <c r="O174" s="36"/>
    </row>
    <row r="175" spans="13:15" x14ac:dyDescent="0.4">
      <c r="M175" s="36"/>
      <c r="N175" s="36"/>
      <c r="O175" s="36"/>
    </row>
    <row r="176" spans="13:15" x14ac:dyDescent="0.4">
      <c r="M176" s="36"/>
      <c r="N176" s="36"/>
      <c r="O176" s="36"/>
    </row>
    <row r="177" spans="13:15" x14ac:dyDescent="0.4">
      <c r="M177" s="36"/>
      <c r="N177" s="36"/>
      <c r="O177" s="36"/>
    </row>
    <row r="178" spans="13:15" x14ac:dyDescent="0.4">
      <c r="M178" s="36"/>
      <c r="N178" s="36"/>
      <c r="O178" s="36"/>
    </row>
    <row r="179" spans="13:15" x14ac:dyDescent="0.4">
      <c r="M179" s="36"/>
      <c r="N179" s="36"/>
      <c r="O179" s="36"/>
    </row>
    <row r="180" spans="13:15" x14ac:dyDescent="0.4">
      <c r="M180" s="36"/>
      <c r="N180" s="36"/>
      <c r="O180" s="36"/>
    </row>
    <row r="181" spans="13:15" x14ac:dyDescent="0.4">
      <c r="M181" s="36"/>
      <c r="N181" s="36"/>
      <c r="O181" s="36"/>
    </row>
    <row r="182" spans="13:15" x14ac:dyDescent="0.4">
      <c r="M182" s="36"/>
      <c r="N182" s="36"/>
      <c r="O182" s="36"/>
    </row>
    <row r="183" spans="13:15" x14ac:dyDescent="0.4">
      <c r="M183" s="36"/>
      <c r="N183" s="36"/>
      <c r="O183" s="36"/>
    </row>
    <row r="184" spans="13:15" x14ac:dyDescent="0.4">
      <c r="M184" s="36"/>
      <c r="N184" s="36"/>
      <c r="O184" s="36"/>
    </row>
    <row r="185" spans="13:15" x14ac:dyDescent="0.4">
      <c r="M185" s="36"/>
      <c r="N185" s="36"/>
      <c r="O185" s="36"/>
    </row>
    <row r="186" spans="13:15" x14ac:dyDescent="0.4">
      <c r="M186" s="36"/>
      <c r="N186" s="36"/>
      <c r="O186" s="36"/>
    </row>
    <row r="187" spans="13:15" x14ac:dyDescent="0.4">
      <c r="M187" s="36"/>
      <c r="N187" s="36"/>
      <c r="O187" s="36"/>
    </row>
    <row r="188" spans="13:15" x14ac:dyDescent="0.4">
      <c r="M188" s="36"/>
      <c r="N188" s="36"/>
      <c r="O188" s="36"/>
    </row>
    <row r="189" spans="13:15" x14ac:dyDescent="0.4">
      <c r="M189" s="36"/>
      <c r="N189" s="36"/>
      <c r="O189" s="36"/>
    </row>
    <row r="190" spans="13:15" x14ac:dyDescent="0.4">
      <c r="M190" s="36"/>
      <c r="N190" s="36"/>
      <c r="O190" s="36"/>
    </row>
    <row r="191" spans="13:15" x14ac:dyDescent="0.4">
      <c r="M191" s="36"/>
      <c r="N191" s="36"/>
      <c r="O191" s="36"/>
    </row>
    <row r="192" spans="13:15" x14ac:dyDescent="0.4">
      <c r="M192" s="36"/>
      <c r="N192" s="36"/>
      <c r="O192" s="36"/>
    </row>
    <row r="193" spans="13:15" x14ac:dyDescent="0.4">
      <c r="M193" s="36"/>
      <c r="N193" s="36"/>
      <c r="O193" s="36"/>
    </row>
    <row r="194" spans="13:15" x14ac:dyDescent="0.4">
      <c r="M194" s="36"/>
      <c r="N194" s="36"/>
      <c r="O194" s="36"/>
    </row>
    <row r="195" spans="13:15" x14ac:dyDescent="0.4">
      <c r="M195" s="36"/>
      <c r="N195" s="36"/>
      <c r="O195" s="36"/>
    </row>
    <row r="196" spans="13:15" x14ac:dyDescent="0.4">
      <c r="M196" s="36"/>
      <c r="N196" s="36"/>
      <c r="O196" s="36"/>
    </row>
    <row r="197" spans="13:15" x14ac:dyDescent="0.4">
      <c r="M197" s="36"/>
      <c r="N197" s="36"/>
      <c r="O197" s="36"/>
    </row>
    <row r="198" spans="13:15" x14ac:dyDescent="0.4">
      <c r="M198" s="36"/>
      <c r="N198" s="36"/>
      <c r="O198" s="36"/>
    </row>
    <row r="199" spans="13:15" x14ac:dyDescent="0.4">
      <c r="M199" s="36"/>
      <c r="N199" s="36"/>
      <c r="O199" s="36"/>
    </row>
    <row r="200" spans="13:15" x14ac:dyDescent="0.4">
      <c r="M200" s="36"/>
      <c r="N200" s="36"/>
      <c r="O200" s="36"/>
    </row>
    <row r="201" spans="13:15" x14ac:dyDescent="0.4">
      <c r="M201" s="36"/>
      <c r="N201" s="36"/>
      <c r="O201" s="36"/>
    </row>
    <row r="202" spans="13:15" x14ac:dyDescent="0.4">
      <c r="M202" s="36"/>
      <c r="N202" s="36"/>
      <c r="O202" s="36"/>
    </row>
    <row r="203" spans="13:15" x14ac:dyDescent="0.4">
      <c r="M203" s="36"/>
      <c r="N203" s="36"/>
      <c r="O203" s="36"/>
    </row>
    <row r="204" spans="13:15" x14ac:dyDescent="0.4">
      <c r="M204" s="36"/>
      <c r="N204" s="36"/>
      <c r="O204" s="36"/>
    </row>
    <row r="205" spans="13:15" x14ac:dyDescent="0.4">
      <c r="M205" s="36"/>
      <c r="N205" s="36"/>
      <c r="O205" s="36"/>
    </row>
    <row r="206" spans="13:15" x14ac:dyDescent="0.4">
      <c r="M206" s="36"/>
      <c r="N206" s="36"/>
      <c r="O206" s="36"/>
    </row>
    <row r="207" spans="13:15" x14ac:dyDescent="0.4">
      <c r="M207" s="36"/>
      <c r="N207" s="36"/>
      <c r="O207" s="36"/>
    </row>
    <row r="208" spans="13:15" x14ac:dyDescent="0.4">
      <c r="M208" s="36"/>
      <c r="N208" s="36"/>
      <c r="O208" s="36"/>
    </row>
    <row r="209" spans="13:15" x14ac:dyDescent="0.4">
      <c r="M209" s="36"/>
      <c r="N209" s="36"/>
      <c r="O209" s="36"/>
    </row>
    <row r="210" spans="13:15" x14ac:dyDescent="0.4">
      <c r="M210" s="36"/>
      <c r="N210" s="36"/>
      <c r="O210" s="36"/>
    </row>
    <row r="211" spans="13:15" x14ac:dyDescent="0.4">
      <c r="M211" s="36"/>
      <c r="N211" s="36"/>
      <c r="O211" s="36"/>
    </row>
    <row r="212" spans="13:15" x14ac:dyDescent="0.4">
      <c r="M212" s="36"/>
      <c r="N212" s="36"/>
      <c r="O212" s="36"/>
    </row>
    <row r="213" spans="13:15" x14ac:dyDescent="0.4">
      <c r="M213" s="36"/>
      <c r="N213" s="36"/>
      <c r="O213" s="36"/>
    </row>
    <row r="214" spans="13:15" x14ac:dyDescent="0.4">
      <c r="M214" s="36"/>
      <c r="N214" s="36"/>
      <c r="O214" s="36"/>
    </row>
    <row r="215" spans="13:15" x14ac:dyDescent="0.4">
      <c r="M215" s="36"/>
      <c r="N215" s="36"/>
      <c r="O215" s="36"/>
    </row>
    <row r="216" spans="13:15" x14ac:dyDescent="0.4">
      <c r="M216" s="36"/>
      <c r="N216" s="36"/>
      <c r="O216" s="36"/>
    </row>
    <row r="217" spans="13:15" x14ac:dyDescent="0.4">
      <c r="M217" s="36"/>
      <c r="N217" s="36"/>
      <c r="O217" s="36"/>
    </row>
    <row r="218" spans="13:15" x14ac:dyDescent="0.4">
      <c r="M218" s="36"/>
      <c r="N218" s="36"/>
      <c r="O218" s="36"/>
    </row>
    <row r="219" spans="13:15" x14ac:dyDescent="0.4">
      <c r="M219" s="36"/>
      <c r="N219" s="36"/>
      <c r="O219" s="36"/>
    </row>
    <row r="220" spans="13:15" x14ac:dyDescent="0.4">
      <c r="M220" s="36"/>
      <c r="N220" s="36"/>
      <c r="O220" s="36"/>
    </row>
    <row r="221" spans="13:15" x14ac:dyDescent="0.4">
      <c r="M221" s="36"/>
      <c r="N221" s="36"/>
      <c r="O221" s="36"/>
    </row>
    <row r="222" spans="13:15" x14ac:dyDescent="0.4">
      <c r="M222" s="36"/>
      <c r="N222" s="36"/>
      <c r="O222" s="36"/>
    </row>
    <row r="223" spans="13:15" x14ac:dyDescent="0.4">
      <c r="M223" s="36"/>
      <c r="N223" s="36"/>
      <c r="O223" s="36"/>
    </row>
    <row r="224" spans="13:15" x14ac:dyDescent="0.4">
      <c r="M224" s="36"/>
      <c r="N224" s="36"/>
      <c r="O224" s="36"/>
    </row>
    <row r="225" spans="13:15" x14ac:dyDescent="0.4">
      <c r="M225" s="36"/>
      <c r="N225" s="36"/>
      <c r="O225" s="36"/>
    </row>
    <row r="226" spans="13:15" x14ac:dyDescent="0.4">
      <c r="M226" s="36"/>
      <c r="N226" s="36"/>
      <c r="O226" s="36"/>
    </row>
    <row r="227" spans="13:15" x14ac:dyDescent="0.4">
      <c r="M227" s="36"/>
      <c r="N227" s="36"/>
      <c r="O227" s="36"/>
    </row>
    <row r="228" spans="13:15" x14ac:dyDescent="0.4">
      <c r="M228" s="36"/>
      <c r="N228" s="36"/>
      <c r="O228" s="36"/>
    </row>
    <row r="229" spans="13:15" x14ac:dyDescent="0.4">
      <c r="M229" s="36"/>
      <c r="N229" s="36"/>
      <c r="O229" s="36"/>
    </row>
    <row r="230" spans="13:15" x14ac:dyDescent="0.4">
      <c r="M230" s="36"/>
      <c r="N230" s="36"/>
      <c r="O230" s="36"/>
    </row>
    <row r="231" spans="13:15" x14ac:dyDescent="0.4">
      <c r="M231" s="36"/>
      <c r="N231" s="36"/>
      <c r="O231" s="36"/>
    </row>
    <row r="232" spans="13:15" x14ac:dyDescent="0.4">
      <c r="M232" s="36"/>
      <c r="N232" s="36"/>
      <c r="O232" s="36"/>
    </row>
    <row r="233" spans="13:15" x14ac:dyDescent="0.4">
      <c r="M233" s="36"/>
      <c r="N233" s="36"/>
      <c r="O233" s="36"/>
    </row>
    <row r="234" spans="13:15" x14ac:dyDescent="0.4">
      <c r="M234" s="36"/>
      <c r="N234" s="36"/>
      <c r="O234" s="36"/>
    </row>
    <row r="235" spans="13:15" x14ac:dyDescent="0.4">
      <c r="M235" s="36"/>
      <c r="N235" s="36"/>
      <c r="O235" s="36"/>
    </row>
    <row r="236" spans="13:15" x14ac:dyDescent="0.4">
      <c r="M236" s="36"/>
      <c r="N236" s="36"/>
      <c r="O236" s="36"/>
    </row>
    <row r="237" spans="13:15" x14ac:dyDescent="0.4">
      <c r="M237" s="36"/>
      <c r="N237" s="36"/>
      <c r="O237" s="36"/>
    </row>
    <row r="238" spans="13:15" x14ac:dyDescent="0.4">
      <c r="M238" s="36"/>
      <c r="N238" s="36"/>
      <c r="O238" s="36"/>
    </row>
    <row r="239" spans="13:15" x14ac:dyDescent="0.4">
      <c r="M239" s="36"/>
      <c r="N239" s="36"/>
      <c r="O239" s="36"/>
    </row>
    <row r="240" spans="13:15" x14ac:dyDescent="0.4">
      <c r="M240" s="36"/>
      <c r="N240" s="36"/>
      <c r="O240" s="36"/>
    </row>
    <row r="241" spans="13:15" x14ac:dyDescent="0.4">
      <c r="M241" s="36"/>
      <c r="N241" s="36"/>
      <c r="O241" s="36"/>
    </row>
    <row r="242" spans="13:15" x14ac:dyDescent="0.4">
      <c r="M242" s="36"/>
      <c r="N242" s="36"/>
      <c r="O242" s="36"/>
    </row>
    <row r="243" spans="13:15" x14ac:dyDescent="0.4">
      <c r="M243" s="36"/>
      <c r="N243" s="36"/>
      <c r="O243" s="36"/>
    </row>
    <row r="244" spans="13:15" x14ac:dyDescent="0.4">
      <c r="M244" s="36"/>
      <c r="N244" s="36"/>
      <c r="O244" s="36"/>
    </row>
    <row r="245" spans="13:15" x14ac:dyDescent="0.4">
      <c r="M245" s="36"/>
      <c r="N245" s="36"/>
      <c r="O245" s="36"/>
    </row>
    <row r="246" spans="13:15" x14ac:dyDescent="0.4">
      <c r="M246" s="36"/>
      <c r="N246" s="36"/>
      <c r="O246" s="36"/>
    </row>
    <row r="247" spans="13:15" x14ac:dyDescent="0.4">
      <c r="M247" s="36"/>
      <c r="N247" s="36"/>
      <c r="O247" s="36"/>
    </row>
    <row r="248" spans="13:15" x14ac:dyDescent="0.4">
      <c r="M248" s="36"/>
      <c r="N248" s="36"/>
      <c r="O248" s="36"/>
    </row>
    <row r="249" spans="13:15" x14ac:dyDescent="0.4">
      <c r="M249" s="36"/>
      <c r="N249" s="36"/>
      <c r="O249" s="36"/>
    </row>
    <row r="250" spans="13:15" x14ac:dyDescent="0.4">
      <c r="M250" s="36"/>
      <c r="N250" s="36"/>
      <c r="O250" s="36"/>
    </row>
    <row r="251" spans="13:15" x14ac:dyDescent="0.4">
      <c r="M251" s="36"/>
      <c r="N251" s="36"/>
      <c r="O251" s="36"/>
    </row>
    <row r="252" spans="13:15" x14ac:dyDescent="0.4">
      <c r="M252" s="36"/>
      <c r="N252" s="36"/>
      <c r="O252" s="36"/>
    </row>
    <row r="253" spans="13:15" x14ac:dyDescent="0.4">
      <c r="M253" s="36"/>
      <c r="N253" s="36"/>
      <c r="O253" s="36"/>
    </row>
    <row r="254" spans="13:15" x14ac:dyDescent="0.4">
      <c r="M254" s="36"/>
      <c r="N254" s="36"/>
      <c r="O254" s="36"/>
    </row>
    <row r="255" spans="13:15" x14ac:dyDescent="0.4">
      <c r="M255" s="36"/>
      <c r="N255" s="36"/>
      <c r="O255" s="36"/>
    </row>
    <row r="256" spans="13:15" x14ac:dyDescent="0.4">
      <c r="M256" s="36"/>
      <c r="N256" s="36"/>
      <c r="O256" s="36"/>
    </row>
    <row r="257" spans="13:15" x14ac:dyDescent="0.4">
      <c r="M257" s="36"/>
      <c r="N257" s="36"/>
      <c r="O257" s="36"/>
    </row>
    <row r="258" spans="13:15" x14ac:dyDescent="0.4">
      <c r="M258" s="36"/>
      <c r="N258" s="36"/>
      <c r="O258" s="36"/>
    </row>
    <row r="259" spans="13:15" x14ac:dyDescent="0.4">
      <c r="M259" s="36"/>
      <c r="N259" s="36"/>
      <c r="O259" s="36"/>
    </row>
    <row r="260" spans="13:15" x14ac:dyDescent="0.4">
      <c r="M260" s="36"/>
      <c r="N260" s="36"/>
      <c r="O260" s="36"/>
    </row>
    <row r="261" spans="13:15" x14ac:dyDescent="0.4">
      <c r="M261" s="36"/>
      <c r="N261" s="36"/>
      <c r="O261" s="36"/>
    </row>
    <row r="262" spans="13:15" x14ac:dyDescent="0.4">
      <c r="M262" s="36"/>
      <c r="N262" s="36"/>
      <c r="O262" s="36"/>
    </row>
    <row r="263" spans="13:15" x14ac:dyDescent="0.4">
      <c r="M263" s="36"/>
      <c r="N263" s="36"/>
      <c r="O263" s="36"/>
    </row>
    <row r="264" spans="13:15" x14ac:dyDescent="0.4">
      <c r="M264" s="36"/>
      <c r="N264" s="36"/>
      <c r="O264" s="36"/>
    </row>
    <row r="265" spans="13:15" x14ac:dyDescent="0.4">
      <c r="M265" s="36"/>
      <c r="N265" s="36"/>
      <c r="O265" s="36"/>
    </row>
    <row r="266" spans="13:15" x14ac:dyDescent="0.4">
      <c r="M266" s="36"/>
      <c r="N266" s="36"/>
      <c r="O266" s="36"/>
    </row>
    <row r="267" spans="13:15" x14ac:dyDescent="0.4">
      <c r="M267" s="36"/>
      <c r="N267" s="36"/>
      <c r="O267" s="36"/>
    </row>
    <row r="268" spans="13:15" x14ac:dyDescent="0.4">
      <c r="M268" s="36"/>
      <c r="N268" s="36"/>
      <c r="O268" s="36"/>
    </row>
    <row r="269" spans="13:15" x14ac:dyDescent="0.4">
      <c r="M269" s="36"/>
      <c r="N269" s="36"/>
      <c r="O269" s="36"/>
    </row>
    <row r="270" spans="13:15" x14ac:dyDescent="0.4">
      <c r="M270" s="36"/>
      <c r="N270" s="36"/>
      <c r="O270" s="36"/>
    </row>
    <row r="271" spans="13:15" x14ac:dyDescent="0.4">
      <c r="M271" s="36"/>
      <c r="N271" s="36"/>
      <c r="O271" s="36"/>
    </row>
    <row r="272" spans="13:15" x14ac:dyDescent="0.4">
      <c r="M272" s="36"/>
      <c r="N272" s="36"/>
      <c r="O272" s="36"/>
    </row>
    <row r="273" spans="13:15" x14ac:dyDescent="0.4">
      <c r="M273" s="36"/>
      <c r="N273" s="36"/>
      <c r="O273" s="36"/>
    </row>
    <row r="274" spans="13:15" x14ac:dyDescent="0.4">
      <c r="M274" s="36"/>
      <c r="N274" s="36"/>
      <c r="O274" s="36"/>
    </row>
    <row r="275" spans="13:15" x14ac:dyDescent="0.4">
      <c r="M275" s="36"/>
      <c r="N275" s="36"/>
      <c r="O275" s="36"/>
    </row>
    <row r="276" spans="13:15" x14ac:dyDescent="0.4">
      <c r="M276" s="36"/>
      <c r="N276" s="36"/>
      <c r="O276" s="36"/>
    </row>
    <row r="277" spans="13:15" x14ac:dyDescent="0.4">
      <c r="M277" s="36"/>
      <c r="N277" s="36"/>
      <c r="O277" s="36"/>
    </row>
    <row r="278" spans="13:15" x14ac:dyDescent="0.4">
      <c r="M278" s="36"/>
      <c r="N278" s="36"/>
      <c r="O278" s="36"/>
    </row>
    <row r="279" spans="13:15" x14ac:dyDescent="0.4">
      <c r="M279" s="36"/>
      <c r="N279" s="36"/>
      <c r="O279" s="36"/>
    </row>
    <row r="280" spans="13:15" x14ac:dyDescent="0.4">
      <c r="M280" s="36"/>
      <c r="N280" s="36"/>
      <c r="O280" s="36"/>
    </row>
    <row r="281" spans="13:15" x14ac:dyDescent="0.4">
      <c r="M281" s="36"/>
      <c r="N281" s="36"/>
      <c r="O281" s="36"/>
    </row>
    <row r="282" spans="13:15" x14ac:dyDescent="0.4">
      <c r="M282" s="36"/>
      <c r="N282" s="36"/>
      <c r="O282" s="36"/>
    </row>
    <row r="283" spans="13:15" x14ac:dyDescent="0.4">
      <c r="M283" s="36"/>
      <c r="N283" s="36"/>
      <c r="O283" s="36"/>
    </row>
    <row r="284" spans="13:15" x14ac:dyDescent="0.4">
      <c r="M284" s="36"/>
      <c r="N284" s="36"/>
      <c r="O284" s="36"/>
    </row>
    <row r="285" spans="13:15" x14ac:dyDescent="0.4">
      <c r="M285" s="36"/>
      <c r="N285" s="36"/>
      <c r="O285" s="36"/>
    </row>
    <row r="286" spans="13:15" x14ac:dyDescent="0.4">
      <c r="M286" s="36"/>
      <c r="N286" s="36"/>
      <c r="O286" s="36"/>
    </row>
    <row r="287" spans="13:15" x14ac:dyDescent="0.4">
      <c r="M287" s="36"/>
      <c r="N287" s="36"/>
      <c r="O287" s="36"/>
    </row>
    <row r="288" spans="13:15" x14ac:dyDescent="0.4">
      <c r="M288" s="36"/>
      <c r="N288" s="36"/>
      <c r="O288" s="36"/>
    </row>
    <row r="289" spans="13:15" x14ac:dyDescent="0.4">
      <c r="M289" s="36"/>
      <c r="N289" s="36"/>
      <c r="O289" s="36"/>
    </row>
    <row r="290" spans="13:15" x14ac:dyDescent="0.4">
      <c r="M290" s="36"/>
      <c r="N290" s="36"/>
      <c r="O290" s="36"/>
    </row>
    <row r="291" spans="13:15" x14ac:dyDescent="0.4">
      <c r="M291" s="36"/>
      <c r="N291" s="36"/>
      <c r="O291" s="36"/>
    </row>
    <row r="292" spans="13:15" x14ac:dyDescent="0.4">
      <c r="M292" s="36"/>
      <c r="N292" s="36"/>
      <c r="O292" s="36"/>
    </row>
    <row r="293" spans="13:15" x14ac:dyDescent="0.4">
      <c r="M293" s="36"/>
      <c r="N293" s="36"/>
      <c r="O293" s="36"/>
    </row>
    <row r="294" spans="13:15" x14ac:dyDescent="0.4">
      <c r="M294" s="36"/>
      <c r="N294" s="36"/>
      <c r="O294" s="36"/>
    </row>
    <row r="295" spans="13:15" x14ac:dyDescent="0.4">
      <c r="M295" s="36"/>
      <c r="N295" s="36"/>
      <c r="O295" s="36"/>
    </row>
    <row r="296" spans="13:15" x14ac:dyDescent="0.4">
      <c r="M296" s="36"/>
      <c r="N296" s="36"/>
      <c r="O296" s="36"/>
    </row>
    <row r="297" spans="13:15" x14ac:dyDescent="0.4">
      <c r="M297" s="36"/>
      <c r="N297" s="36"/>
      <c r="O297" s="36"/>
    </row>
    <row r="298" spans="13:15" x14ac:dyDescent="0.4">
      <c r="M298" s="36"/>
      <c r="N298" s="36"/>
      <c r="O298" s="36"/>
    </row>
    <row r="299" spans="13:15" x14ac:dyDescent="0.4">
      <c r="M299" s="36"/>
      <c r="N299" s="36"/>
      <c r="O299" s="36"/>
    </row>
    <row r="300" spans="13:15" x14ac:dyDescent="0.4">
      <c r="M300" s="36"/>
      <c r="N300" s="36"/>
      <c r="O300" s="36"/>
    </row>
    <row r="301" spans="13:15" x14ac:dyDescent="0.4">
      <c r="M301" s="36"/>
      <c r="N301" s="36"/>
      <c r="O301" s="36"/>
    </row>
    <row r="302" spans="13:15" x14ac:dyDescent="0.4">
      <c r="M302" s="36"/>
      <c r="N302" s="36"/>
      <c r="O302" s="36"/>
    </row>
    <row r="303" spans="13:15" x14ac:dyDescent="0.4">
      <c r="M303" s="36"/>
      <c r="N303" s="36"/>
      <c r="O303" s="36"/>
    </row>
    <row r="304" spans="13:15" x14ac:dyDescent="0.4">
      <c r="M304" s="36"/>
      <c r="N304" s="36"/>
      <c r="O304" s="36"/>
    </row>
    <row r="305" spans="13:15" x14ac:dyDescent="0.4">
      <c r="M305" s="36"/>
      <c r="N305" s="36"/>
      <c r="O305" s="36"/>
    </row>
    <row r="306" spans="13:15" x14ac:dyDescent="0.4">
      <c r="M306" s="36"/>
      <c r="N306" s="36"/>
      <c r="O306" s="36"/>
    </row>
    <row r="307" spans="13:15" x14ac:dyDescent="0.4">
      <c r="M307" s="36"/>
      <c r="N307" s="36"/>
      <c r="O307" s="36"/>
    </row>
    <row r="308" spans="13:15" x14ac:dyDescent="0.4">
      <c r="M308" s="36"/>
      <c r="N308" s="36"/>
      <c r="O308" s="36"/>
    </row>
    <row r="309" spans="13:15" x14ac:dyDescent="0.4">
      <c r="M309" s="36"/>
      <c r="N309" s="36"/>
      <c r="O309" s="36"/>
    </row>
    <row r="310" spans="13:15" x14ac:dyDescent="0.4">
      <c r="M310" s="36"/>
      <c r="N310" s="36"/>
      <c r="O310" s="36"/>
    </row>
    <row r="311" spans="13:15" x14ac:dyDescent="0.4">
      <c r="M311" s="36"/>
      <c r="N311" s="36"/>
      <c r="O311" s="36"/>
    </row>
    <row r="312" spans="13:15" x14ac:dyDescent="0.4">
      <c r="M312" s="36"/>
      <c r="N312" s="36"/>
      <c r="O312" s="36"/>
    </row>
    <row r="313" spans="13:15" x14ac:dyDescent="0.4">
      <c r="M313" s="36"/>
      <c r="N313" s="36"/>
      <c r="O313" s="36"/>
    </row>
    <row r="314" spans="13:15" x14ac:dyDescent="0.4">
      <c r="M314" s="36"/>
      <c r="N314" s="36"/>
      <c r="O314" s="36"/>
    </row>
    <row r="315" spans="13:15" x14ac:dyDescent="0.4">
      <c r="M315" s="36"/>
      <c r="N315" s="36"/>
      <c r="O315" s="36"/>
    </row>
    <row r="316" spans="13:15" x14ac:dyDescent="0.4">
      <c r="M316" s="36"/>
      <c r="N316" s="36"/>
      <c r="O316" s="36"/>
    </row>
    <row r="317" spans="13:15" x14ac:dyDescent="0.4">
      <c r="M317" s="36"/>
      <c r="N317" s="36"/>
      <c r="O317" s="36"/>
    </row>
    <row r="318" spans="13:15" x14ac:dyDescent="0.4">
      <c r="M318" s="36"/>
      <c r="N318" s="36"/>
      <c r="O318" s="36"/>
    </row>
    <row r="319" spans="13:15" x14ac:dyDescent="0.4">
      <c r="M319" s="36"/>
      <c r="N319" s="36"/>
      <c r="O319" s="36"/>
    </row>
    <row r="320" spans="13:15" x14ac:dyDescent="0.4">
      <c r="M320" s="36"/>
      <c r="N320" s="36"/>
      <c r="O320" s="36"/>
    </row>
    <row r="321" spans="13:15" x14ac:dyDescent="0.4">
      <c r="M321" s="36"/>
      <c r="N321" s="36"/>
      <c r="O321" s="36"/>
    </row>
    <row r="322" spans="13:15" x14ac:dyDescent="0.4">
      <c r="M322" s="36"/>
      <c r="N322" s="36"/>
      <c r="O322" s="36"/>
    </row>
    <row r="323" spans="13:15" x14ac:dyDescent="0.4">
      <c r="M323" s="36"/>
      <c r="N323" s="36"/>
      <c r="O323" s="36"/>
    </row>
    <row r="324" spans="13:15" x14ac:dyDescent="0.4">
      <c r="M324" s="36"/>
      <c r="N324" s="36"/>
      <c r="O324" s="36"/>
    </row>
    <row r="325" spans="13:15" x14ac:dyDescent="0.4">
      <c r="M325" s="36"/>
      <c r="N325" s="36"/>
      <c r="O325" s="36"/>
    </row>
    <row r="326" spans="13:15" x14ac:dyDescent="0.4">
      <c r="M326" s="36"/>
      <c r="N326" s="36"/>
      <c r="O326" s="36"/>
    </row>
    <row r="327" spans="13:15" x14ac:dyDescent="0.4">
      <c r="M327" s="36"/>
      <c r="N327" s="36"/>
      <c r="O327" s="36"/>
    </row>
    <row r="328" spans="13:15" x14ac:dyDescent="0.4">
      <c r="M328" s="36"/>
      <c r="N328" s="36"/>
      <c r="O328" s="36"/>
    </row>
    <row r="329" spans="13:15" x14ac:dyDescent="0.4">
      <c r="M329" s="36"/>
      <c r="N329" s="36"/>
      <c r="O329" s="36"/>
    </row>
    <row r="330" spans="13:15" x14ac:dyDescent="0.4">
      <c r="M330" s="36"/>
      <c r="N330" s="36"/>
      <c r="O330" s="36"/>
    </row>
    <row r="331" spans="13:15" x14ac:dyDescent="0.4">
      <c r="M331" s="36"/>
      <c r="N331" s="36"/>
      <c r="O331" s="36"/>
    </row>
    <row r="332" spans="13:15" x14ac:dyDescent="0.4">
      <c r="M332" s="36"/>
      <c r="N332" s="36"/>
      <c r="O332" s="36"/>
    </row>
    <row r="333" spans="13:15" x14ac:dyDescent="0.4">
      <c r="M333" s="36"/>
      <c r="N333" s="36"/>
      <c r="O333" s="36"/>
    </row>
    <row r="334" spans="13:15" x14ac:dyDescent="0.4">
      <c r="M334" s="36"/>
      <c r="N334" s="36"/>
      <c r="O334" s="36"/>
    </row>
    <row r="335" spans="13:15" x14ac:dyDescent="0.4">
      <c r="M335" s="36"/>
      <c r="N335" s="36"/>
      <c r="O335" s="36"/>
    </row>
    <row r="336" spans="13:15" x14ac:dyDescent="0.4">
      <c r="M336" s="36"/>
      <c r="N336" s="36"/>
      <c r="O336" s="36"/>
    </row>
    <row r="337" spans="13:15" x14ac:dyDescent="0.4">
      <c r="M337" s="36"/>
      <c r="N337" s="36"/>
      <c r="O337" s="36"/>
    </row>
    <row r="338" spans="13:15" x14ac:dyDescent="0.4">
      <c r="M338" s="36"/>
      <c r="N338" s="36"/>
      <c r="O338" s="36"/>
    </row>
    <row r="339" spans="13:15" x14ac:dyDescent="0.4">
      <c r="M339" s="36"/>
      <c r="N339" s="36"/>
      <c r="O339" s="36"/>
    </row>
    <row r="340" spans="13:15" x14ac:dyDescent="0.4">
      <c r="M340" s="36"/>
      <c r="N340" s="36"/>
      <c r="O340" s="36"/>
    </row>
    <row r="341" spans="13:15" x14ac:dyDescent="0.4">
      <c r="M341" s="36"/>
      <c r="N341" s="36"/>
      <c r="O341" s="36"/>
    </row>
    <row r="342" spans="13:15" x14ac:dyDescent="0.4">
      <c r="M342" s="36"/>
      <c r="N342" s="36"/>
      <c r="O342" s="36"/>
    </row>
    <row r="343" spans="13:15" x14ac:dyDescent="0.4">
      <c r="M343" s="36"/>
      <c r="N343" s="36"/>
      <c r="O343" s="36"/>
    </row>
    <row r="344" spans="13:15" x14ac:dyDescent="0.4">
      <c r="M344" s="36"/>
      <c r="N344" s="36"/>
      <c r="O344" s="36"/>
    </row>
    <row r="345" spans="13:15" x14ac:dyDescent="0.4">
      <c r="M345" s="36"/>
      <c r="N345" s="36"/>
      <c r="O345" s="36"/>
    </row>
    <row r="346" spans="13:15" x14ac:dyDescent="0.4">
      <c r="M346" s="36"/>
      <c r="N346" s="36"/>
      <c r="O346" s="36"/>
    </row>
    <row r="347" spans="13:15" x14ac:dyDescent="0.4">
      <c r="M347" s="36"/>
      <c r="N347" s="36"/>
      <c r="O347" s="36"/>
    </row>
    <row r="348" spans="13:15" x14ac:dyDescent="0.4">
      <c r="M348" s="36"/>
      <c r="N348" s="36"/>
      <c r="O348" s="36"/>
    </row>
    <row r="349" spans="13:15" x14ac:dyDescent="0.4">
      <c r="M349" s="36"/>
      <c r="N349" s="36"/>
      <c r="O349" s="36"/>
    </row>
    <row r="350" spans="13:15" x14ac:dyDescent="0.4">
      <c r="M350" s="36"/>
      <c r="N350" s="36"/>
      <c r="O350" s="36"/>
    </row>
    <row r="351" spans="13:15" x14ac:dyDescent="0.4">
      <c r="M351" s="36"/>
      <c r="N351" s="36"/>
      <c r="O351" s="36"/>
    </row>
    <row r="352" spans="13:15" x14ac:dyDescent="0.4">
      <c r="M352" s="36"/>
      <c r="N352" s="36"/>
      <c r="O352" s="36"/>
    </row>
    <row r="353" spans="13:15" x14ac:dyDescent="0.4">
      <c r="M353" s="36"/>
      <c r="N353" s="36"/>
      <c r="O353" s="36"/>
    </row>
    <row r="354" spans="13:15" x14ac:dyDescent="0.4">
      <c r="M354" s="36"/>
      <c r="N354" s="36"/>
      <c r="O354" s="36"/>
    </row>
    <row r="355" spans="13:15" x14ac:dyDescent="0.4">
      <c r="M355" s="36"/>
      <c r="N355" s="36"/>
      <c r="O355" s="36"/>
    </row>
    <row r="356" spans="13:15" x14ac:dyDescent="0.4">
      <c r="M356" s="36"/>
      <c r="N356" s="36"/>
      <c r="O356" s="36"/>
    </row>
    <row r="357" spans="13:15" x14ac:dyDescent="0.4">
      <c r="M357" s="36"/>
      <c r="N357" s="36"/>
      <c r="O357" s="36"/>
    </row>
    <row r="358" spans="13:15" x14ac:dyDescent="0.4">
      <c r="M358" s="36"/>
      <c r="N358" s="36"/>
      <c r="O358" s="36"/>
    </row>
    <row r="359" spans="13:15" x14ac:dyDescent="0.4">
      <c r="M359" s="36"/>
      <c r="N359" s="36"/>
      <c r="O359" s="36"/>
    </row>
    <row r="360" spans="13:15" x14ac:dyDescent="0.4">
      <c r="M360" s="36"/>
      <c r="N360" s="36"/>
      <c r="O360" s="36"/>
    </row>
    <row r="361" spans="13:15" x14ac:dyDescent="0.4">
      <c r="M361" s="36"/>
      <c r="N361" s="36"/>
      <c r="O361" s="36"/>
    </row>
    <row r="362" spans="13:15" x14ac:dyDescent="0.4">
      <c r="M362" s="36"/>
      <c r="N362" s="36"/>
      <c r="O362" s="36"/>
    </row>
    <row r="363" spans="13:15" x14ac:dyDescent="0.4">
      <c r="M363" s="36"/>
      <c r="N363" s="36"/>
      <c r="O363" s="36"/>
    </row>
    <row r="364" spans="13:15" x14ac:dyDescent="0.4">
      <c r="M364" s="36"/>
      <c r="N364" s="36"/>
      <c r="O364" s="36"/>
    </row>
    <row r="365" spans="13:15" x14ac:dyDescent="0.4">
      <c r="M365" s="36"/>
      <c r="N365" s="36"/>
      <c r="O365" s="36"/>
    </row>
    <row r="366" spans="13:15" x14ac:dyDescent="0.4">
      <c r="M366" s="36"/>
      <c r="N366" s="36"/>
      <c r="O366" s="36"/>
    </row>
    <row r="367" spans="13:15" x14ac:dyDescent="0.4">
      <c r="M367" s="36"/>
      <c r="N367" s="36"/>
      <c r="O367" s="36"/>
    </row>
    <row r="368" spans="13:15" x14ac:dyDescent="0.4">
      <c r="M368" s="36"/>
      <c r="N368" s="36"/>
      <c r="O368" s="36"/>
    </row>
    <row r="369" spans="13:15" x14ac:dyDescent="0.4">
      <c r="M369" s="36"/>
      <c r="N369" s="36"/>
      <c r="O369" s="36"/>
    </row>
    <row r="370" spans="13:15" x14ac:dyDescent="0.4">
      <c r="M370" s="36"/>
      <c r="N370" s="36"/>
      <c r="O370" s="36"/>
    </row>
    <row r="371" spans="13:15" x14ac:dyDescent="0.4">
      <c r="M371" s="36"/>
      <c r="N371" s="36"/>
      <c r="O371" s="36"/>
    </row>
    <row r="372" spans="13:15" x14ac:dyDescent="0.4">
      <c r="M372" s="36"/>
      <c r="N372" s="36"/>
      <c r="O372" s="36"/>
    </row>
    <row r="373" spans="13:15" x14ac:dyDescent="0.4">
      <c r="M373" s="36"/>
      <c r="N373" s="36"/>
      <c r="O373" s="36"/>
    </row>
    <row r="374" spans="13:15" x14ac:dyDescent="0.4">
      <c r="M374" s="36"/>
      <c r="N374" s="36"/>
      <c r="O374" s="36"/>
    </row>
    <row r="375" spans="13:15" x14ac:dyDescent="0.4">
      <c r="M375" s="36"/>
      <c r="N375" s="36"/>
      <c r="O375" s="36"/>
    </row>
    <row r="376" spans="13:15" x14ac:dyDescent="0.4">
      <c r="M376" s="36"/>
      <c r="N376" s="36"/>
      <c r="O376" s="36"/>
    </row>
    <row r="377" spans="13:15" x14ac:dyDescent="0.4">
      <c r="M377" s="36"/>
      <c r="N377" s="36"/>
      <c r="O377" s="36"/>
    </row>
    <row r="378" spans="13:15" x14ac:dyDescent="0.4">
      <c r="M378" s="36"/>
      <c r="N378" s="36"/>
      <c r="O378" s="36"/>
    </row>
    <row r="379" spans="13:15" x14ac:dyDescent="0.4">
      <c r="M379" s="36"/>
      <c r="N379" s="36"/>
      <c r="O379" s="36"/>
    </row>
    <row r="380" spans="13:15" x14ac:dyDescent="0.4">
      <c r="M380" s="36"/>
      <c r="N380" s="36"/>
      <c r="O380" s="36"/>
    </row>
    <row r="381" spans="13:15" x14ac:dyDescent="0.4">
      <c r="M381" s="36"/>
      <c r="N381" s="36"/>
      <c r="O381" s="36"/>
    </row>
    <row r="382" spans="13:15" x14ac:dyDescent="0.4">
      <c r="M382" s="36"/>
      <c r="N382" s="36"/>
      <c r="O382" s="36"/>
    </row>
    <row r="383" spans="13:15" x14ac:dyDescent="0.4">
      <c r="M383" s="36"/>
      <c r="N383" s="36"/>
      <c r="O383" s="36"/>
    </row>
    <row r="384" spans="13:15" x14ac:dyDescent="0.4">
      <c r="M384" s="36"/>
      <c r="N384" s="36"/>
      <c r="O384" s="36"/>
    </row>
    <row r="385" spans="13:15" x14ac:dyDescent="0.4">
      <c r="M385" s="36"/>
      <c r="N385" s="36"/>
      <c r="O385" s="36"/>
    </row>
    <row r="386" spans="13:15" x14ac:dyDescent="0.4">
      <c r="M386" s="36"/>
      <c r="N386" s="36"/>
      <c r="O386" s="36"/>
    </row>
    <row r="387" spans="13:15" x14ac:dyDescent="0.4">
      <c r="M387" s="36"/>
      <c r="N387" s="36"/>
      <c r="O387" s="36"/>
    </row>
    <row r="388" spans="13:15" x14ac:dyDescent="0.4">
      <c r="M388" s="36"/>
      <c r="N388" s="36"/>
      <c r="O388" s="36"/>
    </row>
    <row r="389" spans="13:15" x14ac:dyDescent="0.4">
      <c r="M389" s="36"/>
      <c r="N389" s="36"/>
      <c r="O389" s="36"/>
    </row>
    <row r="390" spans="13:15" x14ac:dyDescent="0.4">
      <c r="M390" s="36"/>
      <c r="N390" s="36"/>
      <c r="O390" s="36"/>
    </row>
    <row r="391" spans="13:15" x14ac:dyDescent="0.4">
      <c r="M391" s="36"/>
      <c r="N391" s="36"/>
      <c r="O391" s="36"/>
    </row>
    <row r="392" spans="13:15" x14ac:dyDescent="0.4">
      <c r="M392" s="36"/>
      <c r="N392" s="36"/>
      <c r="O392" s="36"/>
    </row>
    <row r="393" spans="13:15" x14ac:dyDescent="0.4">
      <c r="M393" s="36"/>
      <c r="N393" s="36"/>
      <c r="O393" s="36"/>
    </row>
    <row r="394" spans="13:15" x14ac:dyDescent="0.4">
      <c r="M394" s="36"/>
      <c r="N394" s="36"/>
      <c r="O394" s="36"/>
    </row>
    <row r="395" spans="13:15" x14ac:dyDescent="0.4">
      <c r="M395" s="36"/>
      <c r="N395" s="36"/>
      <c r="O395" s="36"/>
    </row>
    <row r="396" spans="13:15" x14ac:dyDescent="0.4">
      <c r="M396" s="36"/>
      <c r="N396" s="36"/>
      <c r="O396" s="36"/>
    </row>
    <row r="397" spans="13:15" x14ac:dyDescent="0.4">
      <c r="M397" s="36"/>
      <c r="N397" s="36"/>
      <c r="O397" s="36"/>
    </row>
    <row r="398" spans="13:15" x14ac:dyDescent="0.4">
      <c r="M398" s="36"/>
      <c r="N398" s="36"/>
      <c r="O398" s="36"/>
    </row>
    <row r="399" spans="13:15" x14ac:dyDescent="0.4">
      <c r="M399" s="36"/>
      <c r="N399" s="36"/>
      <c r="O399" s="36"/>
    </row>
    <row r="400" spans="13:15" x14ac:dyDescent="0.4">
      <c r="M400" s="36"/>
      <c r="N400" s="36"/>
      <c r="O400" s="36"/>
    </row>
    <row r="401" spans="13:15" x14ac:dyDescent="0.4">
      <c r="M401" s="36"/>
      <c r="N401" s="36"/>
      <c r="O401" s="36"/>
    </row>
    <row r="402" spans="13:15" x14ac:dyDescent="0.4">
      <c r="M402" s="36"/>
      <c r="N402" s="36"/>
      <c r="O402" s="36"/>
    </row>
    <row r="403" spans="13:15" x14ac:dyDescent="0.4">
      <c r="M403" s="36"/>
      <c r="N403" s="36"/>
      <c r="O403" s="36"/>
    </row>
    <row r="404" spans="13:15" x14ac:dyDescent="0.4">
      <c r="M404" s="36"/>
      <c r="N404" s="36"/>
      <c r="O404" s="36"/>
    </row>
    <row r="405" spans="13:15" x14ac:dyDescent="0.4">
      <c r="M405" s="36"/>
      <c r="N405" s="36"/>
      <c r="O405" s="36"/>
    </row>
    <row r="406" spans="13:15" x14ac:dyDescent="0.4">
      <c r="M406" s="36"/>
      <c r="N406" s="36"/>
      <c r="O406" s="36"/>
    </row>
    <row r="407" spans="13:15" x14ac:dyDescent="0.4">
      <c r="M407" s="36"/>
      <c r="N407" s="36"/>
      <c r="O407" s="36"/>
    </row>
    <row r="408" spans="13:15" x14ac:dyDescent="0.4">
      <c r="M408" s="36"/>
      <c r="N408" s="36"/>
      <c r="O408" s="36"/>
    </row>
    <row r="409" spans="13:15" x14ac:dyDescent="0.4">
      <c r="M409" s="36"/>
      <c r="N409" s="36"/>
      <c r="O409" s="36"/>
    </row>
    <row r="410" spans="13:15" x14ac:dyDescent="0.4">
      <c r="M410" s="36"/>
      <c r="N410" s="36"/>
      <c r="O410" s="36"/>
    </row>
    <row r="411" spans="13:15" x14ac:dyDescent="0.4">
      <c r="M411" s="36"/>
      <c r="N411" s="36"/>
      <c r="O411" s="36"/>
    </row>
    <row r="412" spans="13:15" x14ac:dyDescent="0.4">
      <c r="M412" s="36"/>
      <c r="N412" s="36"/>
      <c r="O412" s="36"/>
    </row>
    <row r="413" spans="13:15" x14ac:dyDescent="0.4">
      <c r="M413" s="36"/>
      <c r="N413" s="36"/>
      <c r="O413" s="36"/>
    </row>
    <row r="414" spans="13:15" x14ac:dyDescent="0.4">
      <c r="M414" s="36"/>
      <c r="N414" s="36"/>
      <c r="O414" s="36"/>
    </row>
    <row r="415" spans="13:15" x14ac:dyDescent="0.4">
      <c r="M415" s="36"/>
      <c r="N415" s="36"/>
      <c r="O415" s="36"/>
    </row>
    <row r="416" spans="13:15" x14ac:dyDescent="0.4">
      <c r="M416" s="36"/>
      <c r="N416" s="36"/>
      <c r="O416" s="36"/>
    </row>
    <row r="417" spans="13:15" x14ac:dyDescent="0.4">
      <c r="M417" s="36"/>
      <c r="N417" s="36"/>
      <c r="O417" s="36"/>
    </row>
    <row r="418" spans="13:15" x14ac:dyDescent="0.4">
      <c r="M418" s="36"/>
      <c r="N418" s="36"/>
      <c r="O418" s="36"/>
    </row>
    <row r="419" spans="13:15" x14ac:dyDescent="0.4">
      <c r="M419" s="36"/>
      <c r="N419" s="36"/>
      <c r="O419" s="36"/>
    </row>
    <row r="420" spans="13:15" x14ac:dyDescent="0.4">
      <c r="M420" s="36"/>
      <c r="N420" s="36"/>
      <c r="O420" s="36"/>
    </row>
    <row r="421" spans="13:15" x14ac:dyDescent="0.4">
      <c r="M421" s="36"/>
      <c r="N421" s="36"/>
      <c r="O421" s="36"/>
    </row>
    <row r="422" spans="13:15" x14ac:dyDescent="0.4">
      <c r="M422" s="36"/>
      <c r="N422" s="36"/>
      <c r="O422" s="36"/>
    </row>
    <row r="423" spans="13:15" x14ac:dyDescent="0.4">
      <c r="M423" s="36"/>
      <c r="N423" s="36"/>
      <c r="O423" s="36"/>
    </row>
    <row r="424" spans="13:15" x14ac:dyDescent="0.4">
      <c r="M424" s="36"/>
      <c r="N424" s="36"/>
      <c r="O424" s="36"/>
    </row>
    <row r="425" spans="13:15" x14ac:dyDescent="0.4">
      <c r="M425" s="36"/>
      <c r="N425" s="36"/>
      <c r="O425" s="36"/>
    </row>
    <row r="426" spans="13:15" x14ac:dyDescent="0.4">
      <c r="M426" s="36"/>
      <c r="N426" s="36"/>
      <c r="O426" s="36"/>
    </row>
    <row r="427" spans="13:15" x14ac:dyDescent="0.4">
      <c r="M427" s="36"/>
      <c r="N427" s="36"/>
      <c r="O427" s="36"/>
    </row>
    <row r="428" spans="13:15" x14ac:dyDescent="0.4">
      <c r="M428" s="36"/>
      <c r="N428" s="36"/>
      <c r="O428" s="36"/>
    </row>
    <row r="429" spans="13:15" x14ac:dyDescent="0.4">
      <c r="M429" s="36"/>
      <c r="N429" s="36"/>
      <c r="O429" s="36"/>
    </row>
    <row r="430" spans="13:15" x14ac:dyDescent="0.4">
      <c r="M430" s="36"/>
      <c r="N430" s="36"/>
      <c r="O430" s="36"/>
    </row>
    <row r="431" spans="13:15" x14ac:dyDescent="0.4">
      <c r="M431" s="36"/>
      <c r="N431" s="36"/>
      <c r="O431" s="36"/>
    </row>
    <row r="432" spans="13:15" x14ac:dyDescent="0.4">
      <c r="M432" s="36"/>
      <c r="N432" s="36"/>
      <c r="O432" s="36"/>
    </row>
    <row r="433" spans="13:15" x14ac:dyDescent="0.4">
      <c r="M433" s="36"/>
      <c r="N433" s="36"/>
      <c r="O433" s="36"/>
    </row>
    <row r="434" spans="13:15" x14ac:dyDescent="0.4">
      <c r="M434" s="36"/>
      <c r="N434" s="36"/>
      <c r="O434" s="36"/>
    </row>
    <row r="435" spans="13:15" x14ac:dyDescent="0.4">
      <c r="M435" s="36"/>
      <c r="N435" s="36"/>
      <c r="O435" s="36"/>
    </row>
    <row r="436" spans="13:15" x14ac:dyDescent="0.4">
      <c r="M436" s="36"/>
      <c r="N436" s="36"/>
      <c r="O436" s="36"/>
    </row>
    <row r="437" spans="13:15" x14ac:dyDescent="0.4">
      <c r="M437" s="36"/>
      <c r="N437" s="36"/>
      <c r="O437" s="36"/>
    </row>
    <row r="438" spans="13:15" x14ac:dyDescent="0.4">
      <c r="M438" s="36"/>
      <c r="N438" s="36"/>
      <c r="O438" s="36"/>
    </row>
    <row r="439" spans="13:15" x14ac:dyDescent="0.4">
      <c r="M439" s="36"/>
      <c r="N439" s="36"/>
      <c r="O439" s="36"/>
    </row>
    <row r="440" spans="13:15" x14ac:dyDescent="0.4">
      <c r="M440" s="36"/>
      <c r="N440" s="36"/>
      <c r="O440" s="36"/>
    </row>
    <row r="441" spans="13:15" x14ac:dyDescent="0.4">
      <c r="M441" s="36"/>
      <c r="N441" s="36"/>
      <c r="O441" s="36"/>
    </row>
    <row r="442" spans="13:15" x14ac:dyDescent="0.4">
      <c r="M442" s="36"/>
      <c r="N442" s="36"/>
      <c r="O442" s="36"/>
    </row>
    <row r="443" spans="13:15" x14ac:dyDescent="0.4">
      <c r="M443" s="36"/>
      <c r="N443" s="36"/>
      <c r="O443" s="36"/>
    </row>
    <row r="444" spans="13:15" x14ac:dyDescent="0.4">
      <c r="M444" s="36"/>
      <c r="N444" s="36"/>
      <c r="O444" s="36"/>
    </row>
    <row r="445" spans="13:15" x14ac:dyDescent="0.4">
      <c r="M445" s="36"/>
      <c r="N445" s="36"/>
      <c r="O445" s="36"/>
    </row>
    <row r="446" spans="13:15" x14ac:dyDescent="0.4">
      <c r="M446" s="36"/>
      <c r="N446" s="36"/>
      <c r="O446" s="36"/>
    </row>
    <row r="447" spans="13:15" x14ac:dyDescent="0.4">
      <c r="M447" s="36"/>
      <c r="N447" s="36"/>
      <c r="O447" s="36"/>
    </row>
    <row r="448" spans="13:15" x14ac:dyDescent="0.4">
      <c r="M448" s="36"/>
      <c r="N448" s="36"/>
      <c r="O448" s="36"/>
    </row>
    <row r="449" spans="13:15" x14ac:dyDescent="0.4">
      <c r="M449" s="36"/>
      <c r="N449" s="36"/>
      <c r="O449" s="36"/>
    </row>
    <row r="450" spans="13:15" x14ac:dyDescent="0.4">
      <c r="M450" s="36"/>
      <c r="N450" s="36"/>
      <c r="O450" s="36"/>
    </row>
    <row r="451" spans="13:15" x14ac:dyDescent="0.4">
      <c r="M451" s="36"/>
      <c r="N451" s="36"/>
      <c r="O451" s="36"/>
    </row>
    <row r="452" spans="13:15" x14ac:dyDescent="0.4">
      <c r="M452" s="36"/>
      <c r="N452" s="36"/>
      <c r="O452" s="36"/>
    </row>
    <row r="453" spans="13:15" x14ac:dyDescent="0.4">
      <c r="M453" s="36"/>
      <c r="N453" s="36"/>
      <c r="O453" s="36"/>
    </row>
    <row r="454" spans="13:15" x14ac:dyDescent="0.4">
      <c r="M454" s="36"/>
      <c r="N454" s="36"/>
      <c r="O454" s="36"/>
    </row>
    <row r="455" spans="13:15" x14ac:dyDescent="0.4">
      <c r="M455" s="36"/>
      <c r="N455" s="36"/>
      <c r="O455" s="36"/>
    </row>
    <row r="456" spans="13:15" x14ac:dyDescent="0.4">
      <c r="M456" s="36"/>
      <c r="N456" s="36"/>
      <c r="O456" s="36"/>
    </row>
    <row r="457" spans="13:15" x14ac:dyDescent="0.4">
      <c r="M457" s="36"/>
      <c r="N457" s="36"/>
      <c r="O457" s="36"/>
    </row>
    <row r="458" spans="13:15" x14ac:dyDescent="0.4">
      <c r="M458" s="36"/>
      <c r="N458" s="36"/>
      <c r="O458" s="36"/>
    </row>
    <row r="459" spans="13:15" x14ac:dyDescent="0.4">
      <c r="M459" s="36"/>
      <c r="N459" s="36"/>
      <c r="O459" s="36"/>
    </row>
    <row r="460" spans="13:15" x14ac:dyDescent="0.4">
      <c r="M460" s="36"/>
      <c r="N460" s="36"/>
      <c r="O460" s="36"/>
    </row>
    <row r="461" spans="13:15" x14ac:dyDescent="0.4">
      <c r="M461" s="36"/>
      <c r="N461" s="36"/>
      <c r="O461" s="36"/>
    </row>
    <row r="462" spans="13:15" x14ac:dyDescent="0.4">
      <c r="M462" s="36"/>
      <c r="N462" s="36"/>
      <c r="O462" s="36"/>
    </row>
    <row r="463" spans="13:15" x14ac:dyDescent="0.4">
      <c r="M463" s="36"/>
      <c r="N463" s="36"/>
      <c r="O463" s="36"/>
    </row>
    <row r="464" spans="13:15" x14ac:dyDescent="0.4">
      <c r="M464" s="36"/>
      <c r="N464" s="36"/>
      <c r="O464" s="36"/>
    </row>
    <row r="465" spans="13:15" x14ac:dyDescent="0.4">
      <c r="M465" s="36"/>
      <c r="N465" s="36"/>
      <c r="O465" s="36"/>
    </row>
    <row r="466" spans="13:15" x14ac:dyDescent="0.4">
      <c r="M466" s="36"/>
      <c r="N466" s="36"/>
      <c r="O466" s="36"/>
    </row>
    <row r="467" spans="13:15" x14ac:dyDescent="0.4">
      <c r="M467" s="36"/>
      <c r="N467" s="36"/>
      <c r="O467" s="36"/>
    </row>
    <row r="468" spans="13:15" x14ac:dyDescent="0.4">
      <c r="M468" s="36"/>
      <c r="N468" s="36"/>
      <c r="O468" s="36"/>
    </row>
    <row r="469" spans="13:15" x14ac:dyDescent="0.4">
      <c r="M469" s="36"/>
      <c r="N469" s="36"/>
      <c r="O469" s="36"/>
    </row>
    <row r="470" spans="13:15" x14ac:dyDescent="0.4">
      <c r="M470" s="36"/>
      <c r="N470" s="36"/>
      <c r="O470" s="36"/>
    </row>
    <row r="471" spans="13:15" x14ac:dyDescent="0.4">
      <c r="M471" s="36"/>
      <c r="N471" s="36"/>
      <c r="O471" s="36"/>
    </row>
    <row r="472" spans="13:15" x14ac:dyDescent="0.4">
      <c r="M472" s="36"/>
      <c r="N472" s="36"/>
      <c r="O472" s="36"/>
    </row>
    <row r="473" spans="13:15" x14ac:dyDescent="0.4">
      <c r="M473" s="36"/>
      <c r="N473" s="36"/>
      <c r="O473" s="36"/>
    </row>
    <row r="474" spans="13:15" x14ac:dyDescent="0.4">
      <c r="M474" s="36"/>
      <c r="N474" s="36"/>
      <c r="O474" s="36"/>
    </row>
    <row r="475" spans="13:15" x14ac:dyDescent="0.4">
      <c r="M475" s="36"/>
      <c r="N475" s="36"/>
      <c r="O475" s="36"/>
    </row>
    <row r="476" spans="13:15" x14ac:dyDescent="0.4">
      <c r="M476" s="36"/>
      <c r="N476" s="36"/>
      <c r="O476" s="36"/>
    </row>
    <row r="477" spans="13:15" x14ac:dyDescent="0.4">
      <c r="M477" s="36"/>
      <c r="N477" s="36"/>
      <c r="O477" s="36"/>
    </row>
    <row r="478" spans="13:15" x14ac:dyDescent="0.4">
      <c r="M478" s="36"/>
      <c r="N478" s="36"/>
      <c r="O478" s="36"/>
    </row>
    <row r="479" spans="13:15" x14ac:dyDescent="0.4">
      <c r="M479" s="36"/>
      <c r="N479" s="36"/>
      <c r="O479" s="36"/>
    </row>
    <row r="480" spans="13:15" x14ac:dyDescent="0.4">
      <c r="M480" s="36"/>
      <c r="N480" s="36"/>
      <c r="O480" s="36"/>
    </row>
    <row r="481" spans="13:15" x14ac:dyDescent="0.4">
      <c r="M481" s="36"/>
      <c r="N481" s="36"/>
      <c r="O481" s="36"/>
    </row>
    <row r="482" spans="13:15" x14ac:dyDescent="0.4">
      <c r="M482" s="36"/>
      <c r="N482" s="36"/>
      <c r="O482" s="36"/>
    </row>
    <row r="483" spans="13:15" x14ac:dyDescent="0.4">
      <c r="M483" s="36"/>
      <c r="N483" s="36"/>
      <c r="O483" s="36"/>
    </row>
    <row r="484" spans="13:15" x14ac:dyDescent="0.4">
      <c r="M484" s="36"/>
      <c r="N484" s="36"/>
      <c r="O484" s="36"/>
    </row>
    <row r="485" spans="13:15" x14ac:dyDescent="0.4">
      <c r="M485" s="36"/>
      <c r="N485" s="36"/>
      <c r="O485" s="36"/>
    </row>
    <row r="486" spans="13:15" x14ac:dyDescent="0.4">
      <c r="M486" s="36"/>
      <c r="N486" s="36"/>
      <c r="O486" s="36"/>
    </row>
    <row r="487" spans="13:15" x14ac:dyDescent="0.4">
      <c r="M487" s="36"/>
      <c r="N487" s="36"/>
      <c r="O487" s="36"/>
    </row>
    <row r="488" spans="13:15" x14ac:dyDescent="0.4">
      <c r="M488" s="36"/>
      <c r="N488" s="36"/>
      <c r="O488" s="36"/>
    </row>
    <row r="489" spans="13:15" x14ac:dyDescent="0.4">
      <c r="M489" s="36"/>
      <c r="N489" s="36"/>
      <c r="O489" s="36"/>
    </row>
    <row r="490" spans="13:15" x14ac:dyDescent="0.4">
      <c r="M490" s="36"/>
      <c r="N490" s="36"/>
      <c r="O490" s="36"/>
    </row>
    <row r="491" spans="13:15" x14ac:dyDescent="0.4">
      <c r="M491" s="36"/>
      <c r="N491" s="36"/>
      <c r="O491" s="36"/>
    </row>
    <row r="492" spans="13:15" x14ac:dyDescent="0.4">
      <c r="M492" s="36"/>
      <c r="N492" s="36"/>
      <c r="O492" s="36"/>
    </row>
    <row r="493" spans="13:15" x14ac:dyDescent="0.4">
      <c r="M493" s="36"/>
      <c r="N493" s="36"/>
      <c r="O493" s="36"/>
    </row>
    <row r="494" spans="13:15" x14ac:dyDescent="0.4">
      <c r="M494" s="36"/>
      <c r="N494" s="36"/>
      <c r="O494" s="36"/>
    </row>
    <row r="495" spans="13:15" x14ac:dyDescent="0.4">
      <c r="M495" s="36"/>
      <c r="N495" s="36"/>
      <c r="O495" s="36"/>
    </row>
    <row r="496" spans="13:15" x14ac:dyDescent="0.4">
      <c r="M496" s="36"/>
      <c r="N496" s="36"/>
      <c r="O496" s="36"/>
    </row>
    <row r="497" spans="13:15" x14ac:dyDescent="0.4">
      <c r="M497" s="36"/>
      <c r="N497" s="36"/>
      <c r="O497" s="36"/>
    </row>
    <row r="498" spans="13:15" x14ac:dyDescent="0.4">
      <c r="M498" s="36"/>
      <c r="N498" s="36"/>
      <c r="O498" s="36"/>
    </row>
    <row r="499" spans="13:15" x14ac:dyDescent="0.4">
      <c r="M499" s="36"/>
      <c r="N499" s="36"/>
      <c r="O499" s="36"/>
    </row>
    <row r="500" spans="13:15" x14ac:dyDescent="0.4">
      <c r="M500" s="36"/>
      <c r="N500" s="36"/>
      <c r="O500" s="36"/>
    </row>
    <row r="501" spans="13:15" x14ac:dyDescent="0.4">
      <c r="M501" s="36"/>
      <c r="N501" s="36"/>
      <c r="O501" s="36"/>
    </row>
    <row r="502" spans="13:15" x14ac:dyDescent="0.4">
      <c r="M502" s="36"/>
      <c r="N502" s="36"/>
      <c r="O502" s="36"/>
    </row>
    <row r="503" spans="13:15" x14ac:dyDescent="0.4">
      <c r="M503" s="36"/>
      <c r="N503" s="36"/>
      <c r="O503" s="36"/>
    </row>
    <row r="504" spans="13:15" x14ac:dyDescent="0.4">
      <c r="M504" s="36"/>
      <c r="N504" s="36"/>
      <c r="O504" s="36"/>
    </row>
    <row r="505" spans="13:15" x14ac:dyDescent="0.4">
      <c r="M505" s="36"/>
      <c r="N505" s="36"/>
      <c r="O505" s="36"/>
    </row>
    <row r="506" spans="13:15" x14ac:dyDescent="0.4">
      <c r="M506" s="36"/>
      <c r="N506" s="36"/>
      <c r="O506" s="36"/>
    </row>
    <row r="507" spans="13:15" x14ac:dyDescent="0.4">
      <c r="M507" s="36"/>
      <c r="N507" s="36"/>
      <c r="O507" s="36"/>
    </row>
    <row r="508" spans="13:15" x14ac:dyDescent="0.4">
      <c r="M508" s="36"/>
      <c r="N508" s="36"/>
      <c r="O508" s="36"/>
    </row>
    <row r="509" spans="13:15" x14ac:dyDescent="0.4">
      <c r="M509" s="36"/>
      <c r="N509" s="36"/>
      <c r="O509" s="36"/>
    </row>
    <row r="510" spans="13:15" x14ac:dyDescent="0.4">
      <c r="M510" s="36"/>
      <c r="N510" s="36"/>
      <c r="O510" s="36"/>
    </row>
    <row r="511" spans="13:15" x14ac:dyDescent="0.4">
      <c r="M511" s="36"/>
      <c r="N511" s="36"/>
      <c r="O511" s="36"/>
    </row>
    <row r="512" spans="13:15" x14ac:dyDescent="0.4">
      <c r="M512" s="36"/>
      <c r="N512" s="36"/>
      <c r="O512" s="36"/>
    </row>
    <row r="513" spans="13:15" x14ac:dyDescent="0.4">
      <c r="M513" s="36"/>
      <c r="N513" s="36"/>
      <c r="O513" s="36"/>
    </row>
    <row r="514" spans="13:15" x14ac:dyDescent="0.4">
      <c r="M514" s="36"/>
      <c r="N514" s="36"/>
      <c r="O514" s="36"/>
    </row>
    <row r="515" spans="13:15" x14ac:dyDescent="0.4">
      <c r="M515" s="36"/>
      <c r="N515" s="36"/>
      <c r="O515" s="36"/>
    </row>
    <row r="516" spans="13:15" x14ac:dyDescent="0.4">
      <c r="M516" s="36"/>
      <c r="N516" s="36"/>
      <c r="O516" s="36"/>
    </row>
    <row r="517" spans="13:15" x14ac:dyDescent="0.4">
      <c r="M517" s="36"/>
      <c r="N517" s="36"/>
      <c r="O517" s="36"/>
    </row>
    <row r="518" spans="13:15" x14ac:dyDescent="0.4">
      <c r="M518" s="36"/>
      <c r="N518" s="36"/>
      <c r="O518" s="36"/>
    </row>
    <row r="519" spans="13:15" x14ac:dyDescent="0.4">
      <c r="M519" s="36"/>
      <c r="N519" s="36"/>
      <c r="O519" s="36"/>
    </row>
    <row r="520" spans="13:15" x14ac:dyDescent="0.4">
      <c r="M520" s="36"/>
      <c r="N520" s="36"/>
      <c r="O520" s="36"/>
    </row>
    <row r="521" spans="13:15" x14ac:dyDescent="0.4">
      <c r="M521" s="36"/>
      <c r="N521" s="36"/>
      <c r="O521" s="36"/>
    </row>
    <row r="522" spans="13:15" x14ac:dyDescent="0.4">
      <c r="M522" s="36"/>
      <c r="N522" s="36"/>
      <c r="O522" s="36"/>
    </row>
    <row r="523" spans="13:15" x14ac:dyDescent="0.4">
      <c r="M523" s="36"/>
      <c r="N523" s="36"/>
      <c r="O523" s="36"/>
    </row>
    <row r="524" spans="13:15" x14ac:dyDescent="0.4">
      <c r="M524" s="36"/>
      <c r="N524" s="36"/>
      <c r="O524" s="36"/>
    </row>
    <row r="525" spans="13:15" x14ac:dyDescent="0.4">
      <c r="M525" s="36"/>
      <c r="N525" s="36"/>
      <c r="O525" s="36"/>
    </row>
    <row r="526" spans="13:15" x14ac:dyDescent="0.4">
      <c r="M526" s="36"/>
      <c r="N526" s="36"/>
      <c r="O526" s="36"/>
    </row>
    <row r="527" spans="13:15" x14ac:dyDescent="0.4">
      <c r="M527" s="36"/>
      <c r="N527" s="36"/>
      <c r="O527" s="36"/>
    </row>
    <row r="528" spans="13:15" x14ac:dyDescent="0.4">
      <c r="M528" s="36"/>
      <c r="N528" s="36"/>
      <c r="O528" s="36"/>
    </row>
    <row r="529" spans="13:15" x14ac:dyDescent="0.4">
      <c r="M529" s="36"/>
      <c r="N529" s="36"/>
      <c r="O529" s="36"/>
    </row>
    <row r="530" spans="13:15" x14ac:dyDescent="0.4">
      <c r="M530" s="36"/>
      <c r="N530" s="36"/>
      <c r="O530" s="36"/>
    </row>
    <row r="531" spans="13:15" x14ac:dyDescent="0.4">
      <c r="M531" s="36"/>
      <c r="N531" s="36"/>
      <c r="O531" s="36"/>
    </row>
    <row r="532" spans="13:15" x14ac:dyDescent="0.4">
      <c r="M532" s="36"/>
      <c r="N532" s="36"/>
      <c r="O532" s="36"/>
    </row>
    <row r="533" spans="13:15" x14ac:dyDescent="0.4">
      <c r="M533" s="36"/>
      <c r="N533" s="36"/>
      <c r="O533" s="36"/>
    </row>
    <row r="534" spans="13:15" x14ac:dyDescent="0.4">
      <c r="M534" s="36"/>
      <c r="N534" s="36"/>
      <c r="O534" s="36"/>
    </row>
    <row r="535" spans="13:15" x14ac:dyDescent="0.4">
      <c r="M535" s="36"/>
      <c r="N535" s="36"/>
      <c r="O535" s="36"/>
    </row>
    <row r="536" spans="13:15" x14ac:dyDescent="0.4">
      <c r="M536" s="36"/>
      <c r="N536" s="36"/>
      <c r="O536" s="36"/>
    </row>
    <row r="537" spans="13:15" x14ac:dyDescent="0.4">
      <c r="M537" s="36"/>
      <c r="N537" s="36"/>
      <c r="O537" s="36"/>
    </row>
    <row r="538" spans="13:15" x14ac:dyDescent="0.4">
      <c r="M538" s="36"/>
      <c r="N538" s="36"/>
      <c r="O538" s="36"/>
    </row>
    <row r="539" spans="13:15" x14ac:dyDescent="0.4">
      <c r="M539" s="36"/>
      <c r="N539" s="36"/>
      <c r="O539" s="36"/>
    </row>
    <row r="540" spans="13:15" x14ac:dyDescent="0.4">
      <c r="M540" s="36"/>
      <c r="N540" s="36"/>
      <c r="O540" s="36"/>
    </row>
    <row r="541" spans="13:15" x14ac:dyDescent="0.4">
      <c r="M541" s="36"/>
      <c r="N541" s="36"/>
      <c r="O541" s="36"/>
    </row>
    <row r="542" spans="13:15" x14ac:dyDescent="0.4">
      <c r="M542" s="36"/>
      <c r="N542" s="36"/>
      <c r="O542" s="36"/>
    </row>
    <row r="543" spans="13:15" x14ac:dyDescent="0.4">
      <c r="M543" s="36"/>
      <c r="N543" s="36"/>
      <c r="O543" s="36"/>
    </row>
    <row r="544" spans="13:15" x14ac:dyDescent="0.4">
      <c r="M544" s="36"/>
      <c r="N544" s="36"/>
      <c r="O544" s="36"/>
    </row>
    <row r="545" spans="13:15" x14ac:dyDescent="0.4">
      <c r="M545" s="36"/>
      <c r="N545" s="36"/>
      <c r="O545" s="36"/>
    </row>
    <row r="546" spans="13:15" x14ac:dyDescent="0.4">
      <c r="M546" s="36"/>
      <c r="N546" s="36"/>
      <c r="O546" s="36"/>
    </row>
    <row r="547" spans="13:15" x14ac:dyDescent="0.4">
      <c r="M547" s="36"/>
      <c r="N547" s="36"/>
      <c r="O547" s="36"/>
    </row>
    <row r="548" spans="13:15" x14ac:dyDescent="0.4">
      <c r="M548" s="36"/>
      <c r="N548" s="36"/>
      <c r="O548" s="36"/>
    </row>
    <row r="549" spans="13:15" x14ac:dyDescent="0.4">
      <c r="M549" s="36"/>
      <c r="N549" s="36"/>
      <c r="O549" s="36"/>
    </row>
    <row r="550" spans="13:15" x14ac:dyDescent="0.4">
      <c r="M550" s="36"/>
      <c r="N550" s="36"/>
      <c r="O550" s="36"/>
    </row>
    <row r="551" spans="13:15" x14ac:dyDescent="0.4">
      <c r="M551" s="36"/>
      <c r="N551" s="36"/>
      <c r="O551" s="36"/>
    </row>
    <row r="552" spans="13:15" x14ac:dyDescent="0.4">
      <c r="M552" s="36"/>
      <c r="N552" s="36"/>
      <c r="O552" s="36"/>
    </row>
    <row r="553" spans="13:15" x14ac:dyDescent="0.4">
      <c r="M553" s="36"/>
      <c r="N553" s="36"/>
      <c r="O553" s="36"/>
    </row>
    <row r="554" spans="13:15" x14ac:dyDescent="0.4">
      <c r="M554" s="36"/>
      <c r="N554" s="36"/>
      <c r="O554" s="36"/>
    </row>
    <row r="555" spans="13:15" x14ac:dyDescent="0.4">
      <c r="M555" s="36"/>
      <c r="N555" s="36"/>
      <c r="O555" s="36"/>
    </row>
    <row r="556" spans="13:15" x14ac:dyDescent="0.4">
      <c r="M556" s="36"/>
      <c r="N556" s="36"/>
      <c r="O556" s="36"/>
    </row>
    <row r="557" spans="13:15" x14ac:dyDescent="0.4">
      <c r="M557" s="36"/>
      <c r="N557" s="36"/>
      <c r="O557" s="36"/>
    </row>
    <row r="558" spans="13:15" x14ac:dyDescent="0.4">
      <c r="M558" s="36"/>
      <c r="N558" s="36"/>
      <c r="O558" s="36"/>
    </row>
    <row r="559" spans="13:15" x14ac:dyDescent="0.4">
      <c r="M559" s="36"/>
      <c r="N559" s="36"/>
      <c r="O559" s="36"/>
    </row>
    <row r="560" spans="13:15" x14ac:dyDescent="0.4">
      <c r="M560" s="36"/>
      <c r="N560" s="36"/>
      <c r="O560" s="36"/>
    </row>
    <row r="561" spans="13:15" x14ac:dyDescent="0.4">
      <c r="M561" s="36"/>
      <c r="N561" s="36"/>
      <c r="O561" s="36"/>
    </row>
    <row r="562" spans="13:15" x14ac:dyDescent="0.4">
      <c r="M562" s="36"/>
      <c r="N562" s="36"/>
      <c r="O562" s="36"/>
    </row>
    <row r="563" spans="13:15" x14ac:dyDescent="0.4">
      <c r="M563" s="36"/>
      <c r="N563" s="36"/>
      <c r="O563" s="36"/>
    </row>
    <row r="564" spans="13:15" x14ac:dyDescent="0.4">
      <c r="M564" s="36"/>
      <c r="N564" s="36"/>
      <c r="O564" s="36"/>
    </row>
    <row r="565" spans="13:15" x14ac:dyDescent="0.4">
      <c r="M565" s="36"/>
      <c r="N565" s="36"/>
      <c r="O565" s="36"/>
    </row>
    <row r="566" spans="13:15" x14ac:dyDescent="0.4">
      <c r="M566" s="36"/>
      <c r="N566" s="36"/>
      <c r="O566" s="36"/>
    </row>
    <row r="567" spans="13:15" x14ac:dyDescent="0.4">
      <c r="M567" s="36"/>
      <c r="N567" s="36"/>
      <c r="O567" s="36"/>
    </row>
    <row r="568" spans="13:15" x14ac:dyDescent="0.4">
      <c r="M568" s="36"/>
      <c r="N568" s="36"/>
      <c r="O568" s="36"/>
    </row>
    <row r="569" spans="13:15" x14ac:dyDescent="0.4">
      <c r="M569" s="36"/>
      <c r="N569" s="36"/>
      <c r="O569" s="36"/>
    </row>
    <row r="570" spans="13:15" x14ac:dyDescent="0.4">
      <c r="M570" s="36"/>
      <c r="N570" s="36"/>
      <c r="O570" s="36"/>
    </row>
    <row r="571" spans="13:15" x14ac:dyDescent="0.4">
      <c r="M571" s="36"/>
      <c r="N571" s="36"/>
      <c r="O571" s="36"/>
    </row>
    <row r="572" spans="13:15" x14ac:dyDescent="0.4">
      <c r="M572" s="36"/>
      <c r="N572" s="36"/>
      <c r="O572" s="36"/>
    </row>
    <row r="573" spans="13:15" x14ac:dyDescent="0.4">
      <c r="M573" s="36"/>
      <c r="N573" s="36"/>
      <c r="O573" s="36"/>
    </row>
    <row r="574" spans="13:15" x14ac:dyDescent="0.4">
      <c r="M574" s="36"/>
      <c r="N574" s="36"/>
      <c r="O574" s="36"/>
    </row>
    <row r="575" spans="13:15" x14ac:dyDescent="0.4">
      <c r="M575" s="36"/>
      <c r="N575" s="36"/>
      <c r="O575" s="36"/>
    </row>
    <row r="576" spans="13:15" x14ac:dyDescent="0.4">
      <c r="M576" s="36"/>
      <c r="N576" s="36"/>
      <c r="O576" s="36"/>
    </row>
    <row r="577" spans="13:15" x14ac:dyDescent="0.4">
      <c r="M577" s="36"/>
      <c r="N577" s="36"/>
      <c r="O577" s="36"/>
    </row>
    <row r="578" spans="13:15" x14ac:dyDescent="0.4">
      <c r="M578" s="36"/>
      <c r="N578" s="36"/>
      <c r="O578" s="36"/>
    </row>
    <row r="579" spans="13:15" x14ac:dyDescent="0.4">
      <c r="M579" s="36"/>
      <c r="N579" s="36"/>
      <c r="O579" s="36"/>
    </row>
    <row r="580" spans="13:15" x14ac:dyDescent="0.4">
      <c r="M580" s="36"/>
      <c r="N580" s="36"/>
      <c r="O580" s="36"/>
    </row>
    <row r="581" spans="13:15" x14ac:dyDescent="0.4">
      <c r="M581" s="36"/>
      <c r="N581" s="36"/>
      <c r="O581" s="36"/>
    </row>
    <row r="582" spans="13:15" x14ac:dyDescent="0.4">
      <c r="M582" s="36"/>
      <c r="N582" s="36"/>
      <c r="O582" s="36"/>
    </row>
    <row r="583" spans="13:15" x14ac:dyDescent="0.4">
      <c r="M583" s="36"/>
      <c r="N583" s="36"/>
      <c r="O583" s="36"/>
    </row>
    <row r="584" spans="13:15" x14ac:dyDescent="0.4">
      <c r="M584" s="36"/>
      <c r="N584" s="36"/>
      <c r="O584" s="36"/>
    </row>
    <row r="585" spans="13:15" x14ac:dyDescent="0.4">
      <c r="M585" s="36"/>
      <c r="N585" s="36"/>
      <c r="O585" s="36"/>
    </row>
    <row r="586" spans="13:15" x14ac:dyDescent="0.4">
      <c r="M586" s="36"/>
      <c r="N586" s="36"/>
      <c r="O586" s="36"/>
    </row>
    <row r="587" spans="13:15" x14ac:dyDescent="0.4">
      <c r="M587" s="36"/>
      <c r="N587" s="36"/>
      <c r="O587" s="36"/>
    </row>
    <row r="588" spans="13:15" x14ac:dyDescent="0.4">
      <c r="M588" s="36"/>
      <c r="N588" s="36"/>
      <c r="O588" s="36"/>
    </row>
    <row r="589" spans="13:15" x14ac:dyDescent="0.4">
      <c r="M589" s="36"/>
      <c r="N589" s="36"/>
      <c r="O589" s="36"/>
    </row>
    <row r="590" spans="13:15" x14ac:dyDescent="0.4">
      <c r="M590" s="36"/>
      <c r="N590" s="36"/>
      <c r="O590" s="36"/>
    </row>
    <row r="591" spans="13:15" x14ac:dyDescent="0.4">
      <c r="M591" s="36"/>
      <c r="N591" s="36"/>
      <c r="O591" s="36"/>
    </row>
    <row r="592" spans="13:15" x14ac:dyDescent="0.4">
      <c r="M592" s="36"/>
      <c r="N592" s="36"/>
      <c r="O592" s="36"/>
    </row>
    <row r="593" spans="13:15" x14ac:dyDescent="0.4">
      <c r="M593" s="36"/>
      <c r="N593" s="36"/>
      <c r="O593" s="36"/>
    </row>
    <row r="594" spans="13:15" x14ac:dyDescent="0.4">
      <c r="M594" s="36"/>
      <c r="N594" s="36"/>
      <c r="O594" s="36"/>
    </row>
    <row r="595" spans="13:15" x14ac:dyDescent="0.4">
      <c r="M595" s="36"/>
      <c r="N595" s="36"/>
      <c r="O595" s="36"/>
    </row>
    <row r="596" spans="13:15" x14ac:dyDescent="0.4">
      <c r="M596" s="36"/>
      <c r="N596" s="36"/>
      <c r="O596" s="36"/>
    </row>
    <row r="597" spans="13:15" x14ac:dyDescent="0.4">
      <c r="M597" s="36"/>
      <c r="N597" s="36"/>
      <c r="O597" s="36"/>
    </row>
    <row r="598" spans="13:15" x14ac:dyDescent="0.4">
      <c r="M598" s="36"/>
      <c r="N598" s="36"/>
      <c r="O598" s="36"/>
    </row>
    <row r="599" spans="13:15" x14ac:dyDescent="0.4">
      <c r="M599" s="36"/>
      <c r="N599" s="36"/>
      <c r="O599" s="36"/>
    </row>
    <row r="600" spans="13:15" x14ac:dyDescent="0.4">
      <c r="M600" s="36"/>
      <c r="N600" s="36"/>
      <c r="O600" s="36"/>
    </row>
    <row r="601" spans="13:15" x14ac:dyDescent="0.4">
      <c r="M601" s="36"/>
      <c r="N601" s="36"/>
      <c r="O601" s="36"/>
    </row>
    <row r="602" spans="13:15" x14ac:dyDescent="0.4">
      <c r="M602" s="36"/>
      <c r="N602" s="36"/>
      <c r="O602" s="36"/>
    </row>
    <row r="603" spans="13:15" x14ac:dyDescent="0.4">
      <c r="M603" s="36"/>
      <c r="N603" s="36"/>
      <c r="O603" s="36"/>
    </row>
    <row r="604" spans="13:15" x14ac:dyDescent="0.4">
      <c r="M604" s="36"/>
      <c r="N604" s="36"/>
      <c r="O604" s="36"/>
    </row>
    <row r="605" spans="13:15" x14ac:dyDescent="0.4">
      <c r="M605" s="36"/>
      <c r="N605" s="36"/>
      <c r="O605" s="36"/>
    </row>
    <row r="606" spans="13:15" x14ac:dyDescent="0.4">
      <c r="M606" s="36"/>
      <c r="N606" s="36"/>
      <c r="O606" s="36"/>
    </row>
    <row r="607" spans="13:15" x14ac:dyDescent="0.4">
      <c r="M607" s="36"/>
      <c r="N607" s="36"/>
      <c r="O607" s="36"/>
    </row>
    <row r="608" spans="13:15" x14ac:dyDescent="0.4">
      <c r="M608" s="36"/>
      <c r="N608" s="36"/>
      <c r="O608" s="36"/>
    </row>
    <row r="609" spans="13:15" x14ac:dyDescent="0.4">
      <c r="M609" s="36"/>
      <c r="N609" s="36"/>
      <c r="O609" s="36"/>
    </row>
    <row r="610" spans="13:15" x14ac:dyDescent="0.4">
      <c r="M610" s="36"/>
      <c r="N610" s="36"/>
      <c r="O610" s="36"/>
    </row>
    <row r="611" spans="13:15" x14ac:dyDescent="0.4">
      <c r="M611" s="36"/>
      <c r="N611" s="36"/>
      <c r="O611" s="36"/>
    </row>
    <row r="612" spans="13:15" x14ac:dyDescent="0.4">
      <c r="M612" s="36"/>
      <c r="N612" s="36"/>
      <c r="O612" s="36"/>
    </row>
    <row r="613" spans="13:15" x14ac:dyDescent="0.4">
      <c r="M613" s="36"/>
      <c r="N613" s="36"/>
      <c r="O613" s="36"/>
    </row>
    <row r="614" spans="13:15" x14ac:dyDescent="0.4">
      <c r="M614" s="36"/>
      <c r="N614" s="36"/>
      <c r="O614" s="36"/>
    </row>
    <row r="615" spans="13:15" x14ac:dyDescent="0.4">
      <c r="M615" s="36"/>
      <c r="N615" s="36"/>
      <c r="O615" s="36"/>
    </row>
    <row r="616" spans="13:15" x14ac:dyDescent="0.4">
      <c r="M616" s="36"/>
      <c r="N616" s="36"/>
      <c r="O616" s="36"/>
    </row>
    <row r="617" spans="13:15" x14ac:dyDescent="0.4">
      <c r="M617" s="36"/>
      <c r="N617" s="36"/>
      <c r="O617" s="36"/>
    </row>
    <row r="618" spans="13:15" x14ac:dyDescent="0.4">
      <c r="M618" s="36"/>
      <c r="N618" s="36"/>
      <c r="O618" s="36"/>
    </row>
    <row r="619" spans="13:15" x14ac:dyDescent="0.4">
      <c r="M619" s="36"/>
      <c r="N619" s="36"/>
      <c r="O619" s="36"/>
    </row>
    <row r="620" spans="13:15" x14ac:dyDescent="0.4">
      <c r="M620" s="36"/>
      <c r="N620" s="36"/>
      <c r="O620" s="36"/>
    </row>
    <row r="621" spans="13:15" x14ac:dyDescent="0.4">
      <c r="M621" s="36"/>
      <c r="N621" s="36"/>
      <c r="O621" s="36"/>
    </row>
    <row r="622" spans="13:15" x14ac:dyDescent="0.4">
      <c r="M622" s="36"/>
      <c r="N622" s="36"/>
      <c r="O622" s="36"/>
    </row>
    <row r="623" spans="13:15" x14ac:dyDescent="0.4">
      <c r="M623" s="36"/>
      <c r="N623" s="36"/>
      <c r="O623" s="36"/>
    </row>
    <row r="624" spans="13:15" x14ac:dyDescent="0.4">
      <c r="M624" s="36"/>
      <c r="N624" s="36"/>
      <c r="O624" s="36"/>
    </row>
    <row r="625" spans="13:15" x14ac:dyDescent="0.4">
      <c r="M625" s="36"/>
      <c r="N625" s="36"/>
      <c r="O625" s="36"/>
    </row>
    <row r="626" spans="13:15" x14ac:dyDescent="0.4">
      <c r="M626" s="36"/>
      <c r="N626" s="36"/>
      <c r="O626" s="36"/>
    </row>
    <row r="627" spans="13:15" x14ac:dyDescent="0.4">
      <c r="M627" s="36"/>
      <c r="N627" s="36"/>
      <c r="O627" s="36"/>
    </row>
    <row r="628" spans="13:15" x14ac:dyDescent="0.4">
      <c r="M628" s="36"/>
      <c r="N628" s="36"/>
      <c r="O628" s="36"/>
    </row>
    <row r="629" spans="13:15" x14ac:dyDescent="0.4">
      <c r="M629" s="36"/>
      <c r="N629" s="36"/>
      <c r="O629" s="36"/>
    </row>
    <row r="630" spans="13:15" x14ac:dyDescent="0.4">
      <c r="M630" s="36"/>
      <c r="N630" s="36"/>
      <c r="O630" s="36"/>
    </row>
    <row r="631" spans="13:15" x14ac:dyDescent="0.4">
      <c r="M631" s="36"/>
      <c r="N631" s="36"/>
      <c r="O631" s="36"/>
    </row>
    <row r="632" spans="13:15" x14ac:dyDescent="0.4">
      <c r="M632" s="36"/>
      <c r="N632" s="36"/>
      <c r="O632" s="36"/>
    </row>
    <row r="633" spans="13:15" x14ac:dyDescent="0.4">
      <c r="M633" s="36"/>
      <c r="N633" s="36"/>
      <c r="O633" s="36"/>
    </row>
    <row r="634" spans="13:15" x14ac:dyDescent="0.4">
      <c r="M634" s="36"/>
      <c r="N634" s="36"/>
      <c r="O634" s="36"/>
    </row>
    <row r="635" spans="13:15" x14ac:dyDescent="0.4">
      <c r="M635" s="36"/>
      <c r="N635" s="36"/>
      <c r="O635" s="36"/>
    </row>
    <row r="636" spans="13:15" x14ac:dyDescent="0.4">
      <c r="M636" s="36"/>
      <c r="N636" s="36"/>
      <c r="O636" s="36"/>
    </row>
    <row r="637" spans="13:15" x14ac:dyDescent="0.4">
      <c r="M637" s="36"/>
      <c r="N637" s="36"/>
      <c r="O637" s="36"/>
    </row>
    <row r="638" spans="13:15" x14ac:dyDescent="0.4">
      <c r="M638" s="36"/>
      <c r="N638" s="36"/>
      <c r="O638" s="36"/>
    </row>
    <row r="639" spans="13:15" x14ac:dyDescent="0.4">
      <c r="M639" s="36"/>
      <c r="N639" s="36"/>
      <c r="O639" s="36"/>
    </row>
    <row r="640" spans="13:15" x14ac:dyDescent="0.4">
      <c r="M640" s="36"/>
      <c r="N640" s="36"/>
      <c r="O640" s="36"/>
    </row>
    <row r="641" spans="13:15" x14ac:dyDescent="0.4">
      <c r="M641" s="36"/>
      <c r="N641" s="36"/>
      <c r="O641" s="36"/>
    </row>
    <row r="642" spans="13:15" x14ac:dyDescent="0.4">
      <c r="M642" s="36"/>
      <c r="N642" s="36"/>
      <c r="O642" s="36"/>
    </row>
    <row r="643" spans="13:15" x14ac:dyDescent="0.4">
      <c r="M643" s="36"/>
      <c r="N643" s="36"/>
      <c r="O643" s="36"/>
    </row>
    <row r="644" spans="13:15" x14ac:dyDescent="0.4">
      <c r="M644" s="36"/>
      <c r="N644" s="36"/>
      <c r="O644" s="36"/>
    </row>
    <row r="645" spans="13:15" x14ac:dyDescent="0.4">
      <c r="M645" s="36"/>
      <c r="N645" s="36"/>
      <c r="O645" s="36"/>
    </row>
    <row r="646" spans="13:15" x14ac:dyDescent="0.4">
      <c r="M646" s="36"/>
      <c r="N646" s="36"/>
      <c r="O646" s="36"/>
    </row>
    <row r="647" spans="13:15" x14ac:dyDescent="0.4">
      <c r="M647" s="36"/>
      <c r="N647" s="36"/>
      <c r="O647" s="36"/>
    </row>
    <row r="648" spans="13:15" x14ac:dyDescent="0.4">
      <c r="M648" s="36"/>
      <c r="N648" s="36"/>
      <c r="O648" s="36"/>
    </row>
    <row r="649" spans="13:15" x14ac:dyDescent="0.4">
      <c r="M649" s="36"/>
      <c r="N649" s="36"/>
      <c r="O649" s="36"/>
    </row>
    <row r="650" spans="13:15" x14ac:dyDescent="0.4">
      <c r="M650" s="36"/>
      <c r="N650" s="36"/>
      <c r="O650" s="36"/>
    </row>
    <row r="651" spans="13:15" x14ac:dyDescent="0.4">
      <c r="M651" s="36"/>
      <c r="N651" s="36"/>
      <c r="O651" s="36"/>
    </row>
    <row r="652" spans="13:15" x14ac:dyDescent="0.4">
      <c r="M652" s="36"/>
      <c r="N652" s="36"/>
      <c r="O652" s="36"/>
    </row>
    <row r="653" spans="13:15" x14ac:dyDescent="0.4">
      <c r="M653" s="36"/>
      <c r="N653" s="36"/>
      <c r="O653" s="36"/>
    </row>
    <row r="654" spans="13:15" x14ac:dyDescent="0.4">
      <c r="M654" s="36"/>
      <c r="N654" s="36"/>
      <c r="O654" s="36"/>
    </row>
    <row r="655" spans="13:15" x14ac:dyDescent="0.4">
      <c r="M655" s="36"/>
      <c r="N655" s="36"/>
      <c r="O655" s="36"/>
    </row>
    <row r="656" spans="13:15" x14ac:dyDescent="0.4">
      <c r="M656" s="36"/>
      <c r="N656" s="36"/>
      <c r="O656" s="36"/>
    </row>
    <row r="657" spans="13:15" x14ac:dyDescent="0.4">
      <c r="M657" s="36"/>
      <c r="N657" s="36"/>
      <c r="O657" s="36"/>
    </row>
    <row r="658" spans="13:15" x14ac:dyDescent="0.4">
      <c r="M658" s="36"/>
      <c r="N658" s="36"/>
      <c r="O658" s="36"/>
    </row>
    <row r="659" spans="13:15" x14ac:dyDescent="0.4">
      <c r="M659" s="36"/>
      <c r="N659" s="36"/>
      <c r="O659" s="36"/>
    </row>
    <row r="660" spans="13:15" x14ac:dyDescent="0.4">
      <c r="M660" s="36"/>
      <c r="N660" s="36"/>
      <c r="O660" s="36"/>
    </row>
    <row r="661" spans="13:15" x14ac:dyDescent="0.4">
      <c r="M661" s="36"/>
      <c r="N661" s="36"/>
      <c r="O661" s="36"/>
    </row>
    <row r="662" spans="13:15" x14ac:dyDescent="0.4">
      <c r="M662" s="36"/>
      <c r="N662" s="36"/>
      <c r="O662" s="36"/>
    </row>
    <row r="663" spans="13:15" x14ac:dyDescent="0.4">
      <c r="M663" s="36"/>
      <c r="N663" s="36"/>
      <c r="O663" s="36"/>
    </row>
    <row r="664" spans="13:15" x14ac:dyDescent="0.4">
      <c r="M664" s="36"/>
      <c r="N664" s="36"/>
      <c r="O664" s="36"/>
    </row>
    <row r="665" spans="13:15" x14ac:dyDescent="0.4">
      <c r="M665" s="36"/>
      <c r="N665" s="36"/>
      <c r="O665" s="36"/>
    </row>
    <row r="666" spans="13:15" x14ac:dyDescent="0.4">
      <c r="M666" s="36"/>
      <c r="N666" s="36"/>
      <c r="O666" s="36"/>
    </row>
    <row r="667" spans="13:15" x14ac:dyDescent="0.4">
      <c r="M667" s="36"/>
      <c r="N667" s="36"/>
      <c r="O667" s="36"/>
    </row>
    <row r="668" spans="13:15" x14ac:dyDescent="0.4">
      <c r="M668" s="36"/>
      <c r="N668" s="36"/>
      <c r="O668" s="36"/>
    </row>
    <row r="669" spans="13:15" x14ac:dyDescent="0.4">
      <c r="M669" s="36"/>
      <c r="N669" s="36"/>
      <c r="O669" s="36"/>
    </row>
    <row r="670" spans="13:15" x14ac:dyDescent="0.4">
      <c r="M670" s="36"/>
      <c r="N670" s="36"/>
      <c r="O670" s="36"/>
    </row>
    <row r="671" spans="13:15" x14ac:dyDescent="0.4">
      <c r="M671" s="36"/>
      <c r="N671" s="36"/>
      <c r="O671" s="36"/>
    </row>
    <row r="672" spans="13:15" x14ac:dyDescent="0.4">
      <c r="M672" s="36"/>
      <c r="N672" s="36"/>
      <c r="O672" s="36"/>
    </row>
    <row r="673" spans="13:15" x14ac:dyDescent="0.4">
      <c r="M673" s="36"/>
      <c r="N673" s="36"/>
      <c r="O673" s="36"/>
    </row>
    <row r="674" spans="13:15" x14ac:dyDescent="0.4">
      <c r="M674" s="36"/>
      <c r="N674" s="36"/>
      <c r="O674" s="36"/>
    </row>
    <row r="675" spans="13:15" x14ac:dyDescent="0.4">
      <c r="M675" s="36"/>
      <c r="N675" s="36"/>
      <c r="O675" s="36"/>
    </row>
    <row r="676" spans="13:15" x14ac:dyDescent="0.4">
      <c r="M676" s="36"/>
      <c r="N676" s="36"/>
      <c r="O676" s="36"/>
    </row>
    <row r="677" spans="13:15" x14ac:dyDescent="0.4">
      <c r="M677" s="36"/>
      <c r="N677" s="36"/>
      <c r="O677" s="36"/>
    </row>
    <row r="678" spans="13:15" x14ac:dyDescent="0.4">
      <c r="M678" s="36"/>
      <c r="N678" s="36"/>
      <c r="O678" s="36"/>
    </row>
    <row r="679" spans="13:15" x14ac:dyDescent="0.4">
      <c r="M679" s="36"/>
      <c r="N679" s="36"/>
      <c r="O679" s="36"/>
    </row>
    <row r="680" spans="13:15" x14ac:dyDescent="0.4">
      <c r="M680" s="36"/>
      <c r="N680" s="36"/>
      <c r="O680" s="36"/>
    </row>
    <row r="681" spans="13:15" x14ac:dyDescent="0.4">
      <c r="M681" s="36"/>
      <c r="N681" s="36"/>
      <c r="O681" s="36"/>
    </row>
    <row r="682" spans="13:15" x14ac:dyDescent="0.4">
      <c r="M682" s="36"/>
      <c r="N682" s="36"/>
      <c r="O682" s="36"/>
    </row>
    <row r="683" spans="13:15" x14ac:dyDescent="0.4">
      <c r="M683" s="36"/>
      <c r="N683" s="36"/>
      <c r="O683" s="36"/>
    </row>
    <row r="684" spans="13:15" x14ac:dyDescent="0.4">
      <c r="M684" s="36"/>
      <c r="N684" s="36"/>
      <c r="O684" s="36"/>
    </row>
    <row r="685" spans="13:15" x14ac:dyDescent="0.4">
      <c r="M685" s="36"/>
      <c r="N685" s="36"/>
      <c r="O685" s="36"/>
    </row>
    <row r="686" spans="13:15" x14ac:dyDescent="0.4">
      <c r="M686" s="36"/>
      <c r="N686" s="36"/>
      <c r="O686" s="36"/>
    </row>
    <row r="687" spans="13:15" x14ac:dyDescent="0.4">
      <c r="M687" s="36"/>
      <c r="N687" s="36"/>
      <c r="O687" s="36"/>
    </row>
    <row r="688" spans="13:15" x14ac:dyDescent="0.4">
      <c r="M688" s="36"/>
      <c r="N688" s="36"/>
      <c r="O688" s="36"/>
    </row>
    <row r="689" spans="13:15" x14ac:dyDescent="0.4">
      <c r="M689" s="36"/>
      <c r="N689" s="36"/>
      <c r="O689" s="36"/>
    </row>
    <row r="690" spans="13:15" x14ac:dyDescent="0.4">
      <c r="M690" s="36"/>
      <c r="N690" s="36"/>
      <c r="O690" s="36"/>
    </row>
    <row r="691" spans="13:15" x14ac:dyDescent="0.4">
      <c r="M691" s="36"/>
      <c r="N691" s="36"/>
      <c r="O691" s="36"/>
    </row>
    <row r="692" spans="13:15" x14ac:dyDescent="0.4">
      <c r="M692" s="36"/>
      <c r="N692" s="36"/>
      <c r="O692" s="36"/>
    </row>
    <row r="693" spans="13:15" x14ac:dyDescent="0.4">
      <c r="M693" s="36"/>
      <c r="N693" s="36"/>
      <c r="O693" s="36"/>
    </row>
    <row r="694" spans="13:15" x14ac:dyDescent="0.4">
      <c r="M694" s="36"/>
      <c r="N694" s="36"/>
      <c r="O694" s="36"/>
    </row>
    <row r="695" spans="13:15" x14ac:dyDescent="0.4">
      <c r="M695" s="36"/>
      <c r="N695" s="36"/>
      <c r="O695" s="36"/>
    </row>
    <row r="696" spans="13:15" x14ac:dyDescent="0.4">
      <c r="M696" s="36"/>
      <c r="N696" s="36"/>
      <c r="O696" s="36"/>
    </row>
    <row r="697" spans="13:15" x14ac:dyDescent="0.4">
      <c r="M697" s="36"/>
      <c r="N697" s="36"/>
      <c r="O697" s="36"/>
    </row>
    <row r="698" spans="13:15" x14ac:dyDescent="0.4">
      <c r="M698" s="36"/>
      <c r="N698" s="36"/>
      <c r="O698" s="36"/>
    </row>
    <row r="699" spans="13:15" x14ac:dyDescent="0.4">
      <c r="M699" s="36"/>
      <c r="N699" s="36"/>
      <c r="O699" s="36"/>
    </row>
    <row r="700" spans="13:15" x14ac:dyDescent="0.4">
      <c r="M700" s="36"/>
      <c r="N700" s="36"/>
      <c r="O700" s="36"/>
    </row>
    <row r="701" spans="13:15" x14ac:dyDescent="0.4">
      <c r="M701" s="36"/>
      <c r="N701" s="36"/>
      <c r="O701" s="36"/>
    </row>
    <row r="702" spans="13:15" x14ac:dyDescent="0.4">
      <c r="M702" s="36"/>
      <c r="N702" s="36"/>
      <c r="O702" s="36"/>
    </row>
    <row r="703" spans="13:15" x14ac:dyDescent="0.4">
      <c r="M703" s="36"/>
      <c r="N703" s="36"/>
      <c r="O703" s="36"/>
    </row>
    <row r="704" spans="13:15" x14ac:dyDescent="0.4">
      <c r="M704" s="36"/>
      <c r="N704" s="36"/>
      <c r="O704" s="36"/>
    </row>
    <row r="705" spans="13:15" x14ac:dyDescent="0.4">
      <c r="M705" s="36"/>
      <c r="N705" s="36"/>
      <c r="O705" s="36"/>
    </row>
    <row r="706" spans="13:15" x14ac:dyDescent="0.4">
      <c r="M706" s="36"/>
      <c r="N706" s="36"/>
      <c r="O706" s="36"/>
    </row>
    <row r="707" spans="13:15" x14ac:dyDescent="0.4">
      <c r="M707" s="36"/>
      <c r="N707" s="36"/>
      <c r="O707" s="36"/>
    </row>
    <row r="708" spans="13:15" x14ac:dyDescent="0.4">
      <c r="M708" s="36"/>
      <c r="N708" s="36"/>
      <c r="O708" s="36"/>
    </row>
    <row r="709" spans="13:15" x14ac:dyDescent="0.4">
      <c r="M709" s="36"/>
      <c r="N709" s="36"/>
      <c r="O709" s="36"/>
    </row>
    <row r="710" spans="13:15" x14ac:dyDescent="0.4">
      <c r="M710" s="36"/>
      <c r="N710" s="36"/>
      <c r="O710" s="36"/>
    </row>
    <row r="711" spans="13:15" x14ac:dyDescent="0.4">
      <c r="M711" s="36"/>
      <c r="N711" s="36"/>
      <c r="O711" s="36"/>
    </row>
    <row r="712" spans="13:15" x14ac:dyDescent="0.4">
      <c r="M712" s="36"/>
      <c r="N712" s="36"/>
      <c r="O712" s="36"/>
    </row>
    <row r="713" spans="13:15" x14ac:dyDescent="0.4">
      <c r="M713" s="36"/>
      <c r="N713" s="36"/>
      <c r="O713" s="36"/>
    </row>
    <row r="714" spans="13:15" x14ac:dyDescent="0.4">
      <c r="M714" s="36"/>
      <c r="N714" s="36"/>
      <c r="O714" s="36"/>
    </row>
    <row r="715" spans="13:15" x14ac:dyDescent="0.4">
      <c r="M715" s="36"/>
      <c r="N715" s="36"/>
      <c r="O715" s="36"/>
    </row>
    <row r="716" spans="13:15" x14ac:dyDescent="0.4">
      <c r="M716" s="36"/>
      <c r="N716" s="36"/>
      <c r="O716" s="36"/>
    </row>
    <row r="717" spans="13:15" x14ac:dyDescent="0.4">
      <c r="M717" s="36"/>
      <c r="N717" s="36"/>
      <c r="O717" s="36"/>
    </row>
    <row r="718" spans="13:15" x14ac:dyDescent="0.4">
      <c r="M718" s="36"/>
      <c r="N718" s="36"/>
      <c r="O718" s="36"/>
    </row>
    <row r="719" spans="13:15" x14ac:dyDescent="0.4">
      <c r="M719" s="36"/>
      <c r="N719" s="36"/>
      <c r="O719" s="36"/>
    </row>
    <row r="720" spans="13:15" x14ac:dyDescent="0.4">
      <c r="M720" s="36"/>
      <c r="N720" s="36"/>
      <c r="O720" s="36"/>
    </row>
    <row r="721" spans="13:15" x14ac:dyDescent="0.4">
      <c r="M721" s="36"/>
      <c r="N721" s="36"/>
      <c r="O721" s="36"/>
    </row>
    <row r="722" spans="13:15" x14ac:dyDescent="0.4">
      <c r="M722" s="36"/>
      <c r="N722" s="36"/>
      <c r="O722" s="36"/>
    </row>
    <row r="723" spans="13:15" x14ac:dyDescent="0.4">
      <c r="M723" s="36"/>
      <c r="N723" s="36"/>
      <c r="O723" s="36"/>
    </row>
    <row r="724" spans="13:15" x14ac:dyDescent="0.4">
      <c r="M724" s="36"/>
      <c r="N724" s="36"/>
      <c r="O724" s="36"/>
    </row>
    <row r="725" spans="13:15" x14ac:dyDescent="0.4">
      <c r="M725" s="36"/>
      <c r="N725" s="36"/>
      <c r="O725" s="36"/>
    </row>
    <row r="726" spans="13:15" x14ac:dyDescent="0.4">
      <c r="M726" s="36"/>
      <c r="N726" s="36"/>
      <c r="O726" s="36"/>
    </row>
    <row r="727" spans="13:15" x14ac:dyDescent="0.4">
      <c r="M727" s="36"/>
      <c r="N727" s="36"/>
      <c r="O727" s="36"/>
    </row>
    <row r="728" spans="13:15" x14ac:dyDescent="0.4">
      <c r="M728" s="36"/>
      <c r="N728" s="36"/>
      <c r="O728" s="36"/>
    </row>
    <row r="729" spans="13:15" x14ac:dyDescent="0.4">
      <c r="M729" s="36"/>
      <c r="N729" s="36"/>
      <c r="O729" s="36"/>
    </row>
    <row r="730" spans="13:15" x14ac:dyDescent="0.4">
      <c r="M730" s="36"/>
      <c r="N730" s="36"/>
      <c r="O730" s="36"/>
    </row>
    <row r="731" spans="13:15" x14ac:dyDescent="0.4">
      <c r="M731" s="36"/>
      <c r="N731" s="36"/>
      <c r="O731" s="36"/>
    </row>
    <row r="732" spans="13:15" x14ac:dyDescent="0.4">
      <c r="M732" s="36"/>
      <c r="N732" s="36"/>
      <c r="O732" s="36"/>
    </row>
    <row r="733" spans="13:15" x14ac:dyDescent="0.4">
      <c r="M733" s="36"/>
      <c r="N733" s="36"/>
      <c r="O733" s="36"/>
    </row>
    <row r="734" spans="13:15" x14ac:dyDescent="0.4">
      <c r="M734" s="36"/>
      <c r="N734" s="36"/>
      <c r="O734" s="36"/>
    </row>
    <row r="735" spans="13:15" x14ac:dyDescent="0.4">
      <c r="M735" s="36"/>
      <c r="N735" s="36"/>
      <c r="O735" s="36"/>
    </row>
    <row r="736" spans="13:15" x14ac:dyDescent="0.4">
      <c r="M736" s="36"/>
      <c r="N736" s="36"/>
      <c r="O736" s="36"/>
    </row>
    <row r="737" spans="13:15" x14ac:dyDescent="0.4">
      <c r="M737" s="36"/>
      <c r="N737" s="36"/>
      <c r="O737" s="36"/>
    </row>
    <row r="738" spans="13:15" x14ac:dyDescent="0.4">
      <c r="M738" s="36"/>
      <c r="N738" s="36"/>
      <c r="O738" s="36"/>
    </row>
    <row r="739" spans="13:15" x14ac:dyDescent="0.4">
      <c r="M739" s="36"/>
      <c r="N739" s="36"/>
      <c r="O739" s="36"/>
    </row>
    <row r="740" spans="13:15" x14ac:dyDescent="0.4">
      <c r="M740" s="36"/>
      <c r="N740" s="36"/>
      <c r="O740" s="36"/>
    </row>
    <row r="741" spans="13:15" x14ac:dyDescent="0.4">
      <c r="M741" s="36"/>
      <c r="N741" s="36"/>
      <c r="O741" s="36"/>
    </row>
    <row r="742" spans="13:15" x14ac:dyDescent="0.4">
      <c r="M742" s="36"/>
      <c r="N742" s="36"/>
      <c r="O742" s="36"/>
    </row>
    <row r="743" spans="13:15" x14ac:dyDescent="0.4">
      <c r="M743" s="36"/>
      <c r="N743" s="36"/>
      <c r="O743" s="36"/>
    </row>
    <row r="744" spans="13:15" x14ac:dyDescent="0.4">
      <c r="M744" s="36"/>
      <c r="N744" s="36"/>
      <c r="O744" s="36"/>
    </row>
    <row r="745" spans="13:15" x14ac:dyDescent="0.4">
      <c r="M745" s="36"/>
      <c r="N745" s="36"/>
      <c r="O745" s="36"/>
    </row>
    <row r="746" spans="13:15" x14ac:dyDescent="0.4">
      <c r="M746" s="36"/>
      <c r="N746" s="36"/>
      <c r="O746" s="36"/>
    </row>
    <row r="747" spans="13:15" x14ac:dyDescent="0.4">
      <c r="M747" s="36"/>
      <c r="N747" s="36"/>
      <c r="O747" s="36"/>
    </row>
    <row r="748" spans="13:15" x14ac:dyDescent="0.4">
      <c r="M748" s="36"/>
      <c r="N748" s="36"/>
      <c r="O748" s="36"/>
    </row>
    <row r="749" spans="13:15" x14ac:dyDescent="0.4">
      <c r="M749" s="36"/>
      <c r="N749" s="36"/>
      <c r="O749" s="36"/>
    </row>
    <row r="750" spans="13:15" x14ac:dyDescent="0.4">
      <c r="M750" s="36"/>
      <c r="N750" s="36"/>
      <c r="O750" s="36"/>
    </row>
    <row r="751" spans="13:15" x14ac:dyDescent="0.4">
      <c r="M751" s="36"/>
      <c r="N751" s="36"/>
      <c r="O751" s="36"/>
    </row>
    <row r="752" spans="13:15" x14ac:dyDescent="0.4">
      <c r="M752" s="36"/>
      <c r="N752" s="36"/>
      <c r="O752" s="36"/>
    </row>
    <row r="753" spans="13:15" x14ac:dyDescent="0.4">
      <c r="M753" s="36"/>
      <c r="N753" s="36"/>
      <c r="O753" s="36"/>
    </row>
    <row r="754" spans="13:15" x14ac:dyDescent="0.4">
      <c r="M754" s="36"/>
      <c r="N754" s="36"/>
      <c r="O754" s="36"/>
    </row>
    <row r="755" spans="13:15" x14ac:dyDescent="0.4">
      <c r="M755" s="36"/>
      <c r="N755" s="36"/>
      <c r="O755" s="36"/>
    </row>
    <row r="756" spans="13:15" x14ac:dyDescent="0.4">
      <c r="M756" s="36"/>
      <c r="N756" s="36"/>
      <c r="O756" s="36"/>
    </row>
    <row r="757" spans="13:15" x14ac:dyDescent="0.4">
      <c r="M757" s="36"/>
      <c r="N757" s="36"/>
      <c r="O757" s="36"/>
    </row>
    <row r="758" spans="13:15" x14ac:dyDescent="0.4">
      <c r="M758" s="36"/>
      <c r="N758" s="36"/>
      <c r="O758" s="36"/>
    </row>
    <row r="759" spans="13:15" x14ac:dyDescent="0.4">
      <c r="M759" s="36"/>
      <c r="N759" s="36"/>
      <c r="O759" s="36"/>
    </row>
    <row r="760" spans="13:15" x14ac:dyDescent="0.4">
      <c r="M760" s="36"/>
      <c r="N760" s="36"/>
      <c r="O760" s="36"/>
    </row>
    <row r="761" spans="13:15" x14ac:dyDescent="0.4">
      <c r="M761" s="36"/>
      <c r="N761" s="36"/>
      <c r="O761" s="36"/>
    </row>
    <row r="762" spans="13:15" x14ac:dyDescent="0.4">
      <c r="M762" s="36"/>
      <c r="N762" s="36"/>
      <c r="O762" s="36"/>
    </row>
    <row r="763" spans="13:15" x14ac:dyDescent="0.4">
      <c r="M763" s="36"/>
      <c r="N763" s="36"/>
      <c r="O763" s="36"/>
    </row>
    <row r="764" spans="13:15" x14ac:dyDescent="0.4">
      <c r="M764" s="36"/>
      <c r="N764" s="36"/>
      <c r="O764" s="36"/>
    </row>
    <row r="765" spans="13:15" x14ac:dyDescent="0.4">
      <c r="M765" s="36"/>
      <c r="N765" s="36"/>
      <c r="O765" s="36"/>
    </row>
    <row r="766" spans="13:15" x14ac:dyDescent="0.4">
      <c r="M766" s="36"/>
      <c r="N766" s="36"/>
      <c r="O766" s="36"/>
    </row>
    <row r="767" spans="13:15" x14ac:dyDescent="0.4">
      <c r="M767" s="36"/>
      <c r="N767" s="36"/>
      <c r="O767" s="36"/>
    </row>
    <row r="768" spans="13:15" x14ac:dyDescent="0.4">
      <c r="M768" s="36"/>
      <c r="N768" s="36"/>
      <c r="O768" s="36"/>
    </row>
    <row r="769" spans="13:15" x14ac:dyDescent="0.4">
      <c r="M769" s="36"/>
      <c r="N769" s="36"/>
      <c r="O769" s="36"/>
    </row>
    <row r="770" spans="13:15" x14ac:dyDescent="0.4">
      <c r="M770" s="36"/>
      <c r="N770" s="36"/>
      <c r="O770" s="36"/>
    </row>
    <row r="771" spans="13:15" x14ac:dyDescent="0.4">
      <c r="M771" s="36"/>
      <c r="N771" s="36"/>
      <c r="O771" s="36"/>
    </row>
    <row r="772" spans="13:15" x14ac:dyDescent="0.4">
      <c r="M772" s="36"/>
      <c r="N772" s="36"/>
      <c r="O772" s="36"/>
    </row>
    <row r="773" spans="13:15" x14ac:dyDescent="0.4">
      <c r="M773" s="36"/>
      <c r="N773" s="36"/>
      <c r="O773" s="36"/>
    </row>
    <row r="774" spans="13:15" x14ac:dyDescent="0.4">
      <c r="M774" s="36"/>
      <c r="N774" s="36"/>
      <c r="O774" s="36"/>
    </row>
    <row r="775" spans="13:15" x14ac:dyDescent="0.4">
      <c r="M775" s="36"/>
      <c r="N775" s="36"/>
      <c r="O775" s="36"/>
    </row>
    <row r="776" spans="13:15" x14ac:dyDescent="0.4">
      <c r="M776" s="36"/>
      <c r="N776" s="36"/>
      <c r="O776" s="36"/>
    </row>
    <row r="777" spans="13:15" x14ac:dyDescent="0.4">
      <c r="M777" s="36"/>
      <c r="N777" s="36"/>
      <c r="O777" s="36"/>
    </row>
    <row r="778" spans="13:15" x14ac:dyDescent="0.4">
      <c r="M778" s="36"/>
      <c r="N778" s="36"/>
      <c r="O778" s="36"/>
    </row>
    <row r="779" spans="13:15" x14ac:dyDescent="0.4">
      <c r="M779" s="36"/>
      <c r="N779" s="36"/>
      <c r="O779" s="36"/>
    </row>
    <row r="780" spans="13:15" x14ac:dyDescent="0.4">
      <c r="M780" s="36"/>
      <c r="N780" s="36"/>
      <c r="O780" s="36"/>
    </row>
    <row r="781" spans="13:15" x14ac:dyDescent="0.4">
      <c r="M781" s="36"/>
      <c r="N781" s="36"/>
      <c r="O781" s="36"/>
    </row>
    <row r="782" spans="13:15" x14ac:dyDescent="0.4">
      <c r="M782" s="36"/>
      <c r="N782" s="36"/>
      <c r="O782" s="36"/>
    </row>
    <row r="783" spans="13:15" x14ac:dyDescent="0.4">
      <c r="M783" s="36"/>
      <c r="N783" s="36"/>
      <c r="O783" s="36"/>
    </row>
    <row r="784" spans="13:15" x14ac:dyDescent="0.4">
      <c r="M784" s="36"/>
      <c r="N784" s="36"/>
      <c r="O784" s="36"/>
    </row>
    <row r="785" spans="13:15" x14ac:dyDescent="0.4">
      <c r="M785" s="36"/>
      <c r="N785" s="36"/>
      <c r="O785" s="36"/>
    </row>
    <row r="786" spans="13:15" x14ac:dyDescent="0.4">
      <c r="M786" s="36"/>
      <c r="N786" s="36"/>
      <c r="O786" s="36"/>
    </row>
    <row r="787" spans="13:15" x14ac:dyDescent="0.4">
      <c r="M787" s="36"/>
      <c r="N787" s="36"/>
      <c r="O787" s="36"/>
    </row>
    <row r="788" spans="13:15" x14ac:dyDescent="0.4">
      <c r="M788" s="36"/>
      <c r="N788" s="36"/>
      <c r="O788" s="36"/>
    </row>
    <row r="789" spans="13:15" x14ac:dyDescent="0.4">
      <c r="M789" s="36"/>
      <c r="N789" s="36"/>
      <c r="O789" s="36"/>
    </row>
    <row r="790" spans="13:15" x14ac:dyDescent="0.4">
      <c r="M790" s="36"/>
      <c r="N790" s="36"/>
      <c r="O790" s="36"/>
    </row>
    <row r="791" spans="13:15" x14ac:dyDescent="0.4">
      <c r="M791" s="36"/>
      <c r="N791" s="36"/>
      <c r="O791" s="36"/>
    </row>
    <row r="792" spans="13:15" x14ac:dyDescent="0.4">
      <c r="M792" s="36"/>
      <c r="N792" s="36"/>
      <c r="O792" s="36"/>
    </row>
    <row r="793" spans="13:15" x14ac:dyDescent="0.4">
      <c r="M793" s="36"/>
      <c r="N793" s="36"/>
      <c r="O793" s="36"/>
    </row>
    <row r="794" spans="13:15" x14ac:dyDescent="0.4">
      <c r="M794" s="36"/>
      <c r="N794" s="36"/>
      <c r="O794" s="36"/>
    </row>
    <row r="795" spans="13:15" x14ac:dyDescent="0.4">
      <c r="M795" s="36"/>
      <c r="N795" s="36"/>
      <c r="O795" s="36"/>
    </row>
    <row r="796" spans="13:15" x14ac:dyDescent="0.4">
      <c r="M796" s="36"/>
      <c r="N796" s="36"/>
      <c r="O796" s="36"/>
    </row>
    <row r="797" spans="13:15" x14ac:dyDescent="0.4">
      <c r="M797" s="36"/>
      <c r="N797" s="36"/>
      <c r="O797" s="36"/>
    </row>
    <row r="798" spans="13:15" x14ac:dyDescent="0.4">
      <c r="M798" s="36"/>
      <c r="N798" s="36"/>
      <c r="O798" s="36"/>
    </row>
    <row r="799" spans="13:15" x14ac:dyDescent="0.4">
      <c r="M799" s="36"/>
      <c r="N799" s="36"/>
      <c r="O799" s="36"/>
    </row>
    <row r="800" spans="13:15" x14ac:dyDescent="0.4">
      <c r="M800" s="36"/>
      <c r="N800" s="36"/>
      <c r="O800" s="36"/>
    </row>
    <row r="801" spans="13:15" x14ac:dyDescent="0.4">
      <c r="M801" s="36"/>
      <c r="N801" s="36"/>
      <c r="O801" s="36"/>
    </row>
    <row r="802" spans="13:15" x14ac:dyDescent="0.4">
      <c r="M802" s="36"/>
      <c r="N802" s="36"/>
      <c r="O802" s="36"/>
    </row>
    <row r="803" spans="13:15" x14ac:dyDescent="0.4">
      <c r="M803" s="36"/>
      <c r="N803" s="36"/>
      <c r="O803" s="36"/>
    </row>
    <row r="804" spans="13:15" x14ac:dyDescent="0.4">
      <c r="M804" s="36"/>
      <c r="N804" s="36"/>
      <c r="O804" s="36"/>
    </row>
    <row r="805" spans="13:15" x14ac:dyDescent="0.4">
      <c r="M805" s="36"/>
      <c r="N805" s="36"/>
      <c r="O805" s="36"/>
    </row>
    <row r="806" spans="13:15" x14ac:dyDescent="0.4">
      <c r="M806" s="36"/>
      <c r="N806" s="36"/>
      <c r="O806" s="36"/>
    </row>
    <row r="807" spans="13:15" x14ac:dyDescent="0.4">
      <c r="M807" s="36"/>
      <c r="N807" s="36"/>
      <c r="O807" s="36"/>
    </row>
    <row r="808" spans="13:15" x14ac:dyDescent="0.4">
      <c r="M808" s="36"/>
      <c r="N808" s="36"/>
      <c r="O808" s="36"/>
    </row>
    <row r="809" spans="13:15" x14ac:dyDescent="0.4">
      <c r="M809" s="36"/>
      <c r="N809" s="36"/>
      <c r="O809" s="36"/>
    </row>
    <row r="810" spans="13:15" x14ac:dyDescent="0.4">
      <c r="M810" s="36"/>
      <c r="N810" s="36"/>
      <c r="O810" s="36"/>
    </row>
    <row r="811" spans="13:15" x14ac:dyDescent="0.4">
      <c r="M811" s="36"/>
      <c r="N811" s="36"/>
      <c r="O811" s="36"/>
    </row>
    <row r="812" spans="13:15" x14ac:dyDescent="0.4">
      <c r="M812" s="36"/>
      <c r="N812" s="36"/>
      <c r="O812" s="36"/>
    </row>
    <row r="813" spans="13:15" x14ac:dyDescent="0.4">
      <c r="M813" s="36"/>
      <c r="N813" s="36"/>
      <c r="O813" s="36"/>
    </row>
    <row r="814" spans="13:15" x14ac:dyDescent="0.4">
      <c r="M814" s="36"/>
      <c r="N814" s="36"/>
      <c r="O814" s="36"/>
    </row>
    <row r="815" spans="13:15" x14ac:dyDescent="0.4">
      <c r="M815" s="36"/>
      <c r="N815" s="36"/>
      <c r="O815" s="36"/>
    </row>
    <row r="816" spans="13:15" x14ac:dyDescent="0.4">
      <c r="M816" s="36"/>
      <c r="N816" s="36"/>
      <c r="O816" s="36"/>
    </row>
    <row r="817" spans="13:15" x14ac:dyDescent="0.4">
      <c r="M817" s="36"/>
      <c r="N817" s="36"/>
      <c r="O817" s="36"/>
    </row>
    <row r="818" spans="13:15" x14ac:dyDescent="0.4">
      <c r="M818" s="36"/>
      <c r="N818" s="36"/>
      <c r="O818" s="36"/>
    </row>
    <row r="819" spans="13:15" x14ac:dyDescent="0.4">
      <c r="M819" s="36"/>
      <c r="N819" s="36"/>
      <c r="O819" s="36"/>
    </row>
    <row r="820" spans="13:15" x14ac:dyDescent="0.4">
      <c r="M820" s="36"/>
      <c r="N820" s="36"/>
      <c r="O820" s="36"/>
    </row>
    <row r="821" spans="13:15" x14ac:dyDescent="0.4">
      <c r="M821" s="36"/>
      <c r="N821" s="36"/>
      <c r="O821" s="36"/>
    </row>
    <row r="822" spans="13:15" x14ac:dyDescent="0.4">
      <c r="M822" s="36"/>
      <c r="N822" s="36"/>
      <c r="O822" s="36"/>
    </row>
    <row r="823" spans="13:15" x14ac:dyDescent="0.4">
      <c r="M823" s="36"/>
      <c r="N823" s="36"/>
      <c r="O823" s="36"/>
    </row>
    <row r="824" spans="13:15" x14ac:dyDescent="0.4">
      <c r="M824" s="36"/>
      <c r="N824" s="36"/>
      <c r="O824" s="36"/>
    </row>
    <row r="825" spans="13:15" x14ac:dyDescent="0.4">
      <c r="M825" s="36"/>
      <c r="N825" s="36"/>
      <c r="O825" s="36"/>
    </row>
    <row r="826" spans="13:15" x14ac:dyDescent="0.4">
      <c r="M826" s="36"/>
      <c r="N826" s="36"/>
      <c r="O826" s="36"/>
    </row>
    <row r="827" spans="13:15" x14ac:dyDescent="0.4">
      <c r="M827" s="36"/>
      <c r="N827" s="36"/>
      <c r="O827" s="36"/>
    </row>
    <row r="828" spans="13:15" x14ac:dyDescent="0.4">
      <c r="M828" s="36"/>
      <c r="N828" s="36"/>
      <c r="O828" s="36"/>
    </row>
    <row r="829" spans="13:15" x14ac:dyDescent="0.4">
      <c r="M829" s="36"/>
      <c r="N829" s="36"/>
      <c r="O829" s="36"/>
    </row>
    <row r="830" spans="13:15" x14ac:dyDescent="0.4">
      <c r="M830" s="36"/>
      <c r="N830" s="36"/>
      <c r="O830" s="36"/>
    </row>
    <row r="831" spans="13:15" x14ac:dyDescent="0.4">
      <c r="M831" s="36"/>
      <c r="N831" s="36"/>
      <c r="O831" s="36"/>
    </row>
    <row r="832" spans="13:15" x14ac:dyDescent="0.4">
      <c r="M832" s="36"/>
      <c r="N832" s="36"/>
      <c r="O832" s="36"/>
    </row>
    <row r="833" spans="13:15" x14ac:dyDescent="0.4">
      <c r="M833" s="36"/>
      <c r="N833" s="36"/>
      <c r="O833" s="36"/>
    </row>
    <row r="834" spans="13:15" x14ac:dyDescent="0.4">
      <c r="M834" s="36"/>
      <c r="N834" s="36"/>
      <c r="O834" s="36"/>
    </row>
    <row r="835" spans="13:15" x14ac:dyDescent="0.4">
      <c r="M835" s="36"/>
      <c r="N835" s="36"/>
      <c r="O835" s="36"/>
    </row>
    <row r="836" spans="13:15" x14ac:dyDescent="0.4">
      <c r="M836" s="36"/>
      <c r="N836" s="36"/>
      <c r="O836" s="36"/>
    </row>
    <row r="837" spans="13:15" x14ac:dyDescent="0.4">
      <c r="M837" s="36"/>
      <c r="N837" s="36"/>
      <c r="O837" s="36"/>
    </row>
    <row r="838" spans="13:15" x14ac:dyDescent="0.4">
      <c r="M838" s="36"/>
      <c r="N838" s="36"/>
      <c r="O838" s="36"/>
    </row>
    <row r="839" spans="13:15" x14ac:dyDescent="0.4">
      <c r="M839" s="36"/>
      <c r="N839" s="36"/>
      <c r="O839" s="36"/>
    </row>
    <row r="840" spans="13:15" x14ac:dyDescent="0.4">
      <c r="M840" s="36"/>
      <c r="N840" s="36"/>
      <c r="O840" s="36"/>
    </row>
    <row r="841" spans="13:15" x14ac:dyDescent="0.4">
      <c r="M841" s="36"/>
      <c r="N841" s="36"/>
      <c r="O841" s="36"/>
    </row>
    <row r="842" spans="13:15" x14ac:dyDescent="0.4">
      <c r="M842" s="36"/>
      <c r="N842" s="36"/>
      <c r="O842" s="36"/>
    </row>
    <row r="843" spans="13:15" x14ac:dyDescent="0.4">
      <c r="M843" s="36"/>
      <c r="N843" s="36"/>
      <c r="O843" s="36"/>
    </row>
    <row r="844" spans="13:15" x14ac:dyDescent="0.4">
      <c r="M844" s="36"/>
      <c r="N844" s="36"/>
      <c r="O844" s="36"/>
    </row>
    <row r="845" spans="13:15" x14ac:dyDescent="0.4">
      <c r="M845" s="36"/>
      <c r="N845" s="36"/>
      <c r="O845" s="36"/>
    </row>
    <row r="846" spans="13:15" x14ac:dyDescent="0.4">
      <c r="M846" s="36"/>
      <c r="N846" s="36"/>
      <c r="O846" s="36"/>
    </row>
    <row r="847" spans="13:15" x14ac:dyDescent="0.4">
      <c r="M847" s="36"/>
      <c r="N847" s="36"/>
      <c r="O847" s="36"/>
    </row>
    <row r="848" spans="13:15" x14ac:dyDescent="0.4">
      <c r="M848" s="36"/>
      <c r="N848" s="36"/>
      <c r="O848" s="36"/>
    </row>
    <row r="849" spans="13:15" x14ac:dyDescent="0.4">
      <c r="M849" s="36"/>
      <c r="N849" s="36"/>
      <c r="O849" s="36"/>
    </row>
    <row r="850" spans="13:15" x14ac:dyDescent="0.4">
      <c r="M850" s="36"/>
      <c r="N850" s="36"/>
      <c r="O850" s="36"/>
    </row>
    <row r="851" spans="13:15" x14ac:dyDescent="0.4">
      <c r="M851" s="36"/>
      <c r="N851" s="36"/>
      <c r="O851" s="36"/>
    </row>
    <row r="852" spans="13:15" x14ac:dyDescent="0.4">
      <c r="M852" s="36"/>
      <c r="N852" s="36"/>
      <c r="O852" s="36"/>
    </row>
    <row r="853" spans="13:15" x14ac:dyDescent="0.4">
      <c r="M853" s="36"/>
      <c r="N853" s="36"/>
      <c r="O853" s="36"/>
    </row>
    <row r="854" spans="13:15" x14ac:dyDescent="0.4">
      <c r="M854" s="36"/>
      <c r="N854" s="36"/>
      <c r="O854" s="36"/>
    </row>
    <row r="855" spans="13:15" x14ac:dyDescent="0.4">
      <c r="M855" s="36"/>
      <c r="N855" s="36"/>
      <c r="O855" s="36"/>
    </row>
    <row r="856" spans="13:15" x14ac:dyDescent="0.4">
      <c r="M856" s="36"/>
      <c r="N856" s="36"/>
      <c r="O856" s="36"/>
    </row>
    <row r="857" spans="13:15" x14ac:dyDescent="0.4">
      <c r="M857" s="36"/>
      <c r="N857" s="36"/>
      <c r="O857" s="36"/>
    </row>
    <row r="858" spans="13:15" x14ac:dyDescent="0.4">
      <c r="M858" s="36"/>
      <c r="N858" s="36"/>
      <c r="O858" s="36"/>
    </row>
    <row r="859" spans="13:15" x14ac:dyDescent="0.4">
      <c r="M859" s="36"/>
      <c r="N859" s="36"/>
      <c r="O859" s="36"/>
    </row>
    <row r="860" spans="13:15" x14ac:dyDescent="0.4">
      <c r="M860" s="36"/>
      <c r="N860" s="36"/>
      <c r="O860" s="36"/>
    </row>
    <row r="861" spans="13:15" x14ac:dyDescent="0.4">
      <c r="M861" s="36"/>
      <c r="N861" s="36"/>
      <c r="O861" s="36"/>
    </row>
    <row r="862" spans="13:15" x14ac:dyDescent="0.4">
      <c r="M862" s="36"/>
      <c r="N862" s="36"/>
      <c r="O862" s="36"/>
    </row>
    <row r="863" spans="13:15" x14ac:dyDescent="0.4">
      <c r="M863" s="36"/>
      <c r="N863" s="36"/>
      <c r="O863" s="36"/>
    </row>
    <row r="864" spans="13:15" x14ac:dyDescent="0.4">
      <c r="M864" s="36"/>
      <c r="N864" s="36"/>
      <c r="O864" s="36"/>
    </row>
    <row r="865" spans="13:15" x14ac:dyDescent="0.4">
      <c r="M865" s="36"/>
      <c r="N865" s="36"/>
      <c r="O865" s="36"/>
    </row>
    <row r="866" spans="13:15" x14ac:dyDescent="0.4">
      <c r="M866" s="36"/>
      <c r="N866" s="36"/>
      <c r="O866" s="36"/>
    </row>
    <row r="867" spans="13:15" x14ac:dyDescent="0.4">
      <c r="M867" s="36"/>
      <c r="N867" s="36"/>
      <c r="O867" s="36"/>
    </row>
    <row r="868" spans="13:15" x14ac:dyDescent="0.4">
      <c r="M868" s="36"/>
      <c r="N868" s="36"/>
      <c r="O868" s="36"/>
    </row>
    <row r="869" spans="13:15" x14ac:dyDescent="0.4">
      <c r="M869" s="36"/>
      <c r="N869" s="36"/>
      <c r="O869" s="36"/>
    </row>
    <row r="870" spans="13:15" x14ac:dyDescent="0.4">
      <c r="M870" s="36"/>
      <c r="N870" s="36"/>
      <c r="O870" s="36"/>
    </row>
    <row r="871" spans="13:15" x14ac:dyDescent="0.4">
      <c r="M871" s="36"/>
      <c r="N871" s="36"/>
      <c r="O871" s="36"/>
    </row>
    <row r="872" spans="13:15" x14ac:dyDescent="0.4">
      <c r="M872" s="36"/>
      <c r="N872" s="36"/>
      <c r="O872" s="36"/>
    </row>
    <row r="873" spans="13:15" x14ac:dyDescent="0.4">
      <c r="M873" s="36"/>
      <c r="N873" s="36"/>
      <c r="O873" s="36"/>
    </row>
    <row r="874" spans="13:15" x14ac:dyDescent="0.4">
      <c r="M874" s="36"/>
      <c r="N874" s="36"/>
      <c r="O874" s="36"/>
    </row>
    <row r="875" spans="13:15" x14ac:dyDescent="0.4">
      <c r="M875" s="36"/>
      <c r="N875" s="36"/>
      <c r="O875" s="36"/>
    </row>
    <row r="876" spans="13:15" x14ac:dyDescent="0.4">
      <c r="M876" s="36"/>
      <c r="N876" s="36"/>
      <c r="O876" s="36"/>
    </row>
    <row r="877" spans="13:15" x14ac:dyDescent="0.4">
      <c r="M877" s="36"/>
      <c r="N877" s="36"/>
      <c r="O877" s="36"/>
    </row>
    <row r="878" spans="13:15" x14ac:dyDescent="0.4">
      <c r="M878" s="36"/>
      <c r="N878" s="36"/>
      <c r="O878" s="36"/>
    </row>
    <row r="879" spans="13:15" x14ac:dyDescent="0.4">
      <c r="M879" s="36"/>
      <c r="N879" s="36"/>
      <c r="O879" s="36"/>
    </row>
    <row r="880" spans="13:15" x14ac:dyDescent="0.4">
      <c r="M880" s="36"/>
      <c r="N880" s="36"/>
      <c r="O880" s="36"/>
    </row>
    <row r="881" spans="13:15" x14ac:dyDescent="0.4">
      <c r="M881" s="36"/>
      <c r="N881" s="36"/>
      <c r="O881" s="36"/>
    </row>
    <row r="882" spans="13:15" x14ac:dyDescent="0.4">
      <c r="M882" s="36"/>
      <c r="N882" s="36"/>
      <c r="O882" s="36"/>
    </row>
    <row r="883" spans="13:15" x14ac:dyDescent="0.4">
      <c r="M883" s="36"/>
      <c r="N883" s="36"/>
      <c r="O883" s="36"/>
    </row>
    <row r="884" spans="13:15" x14ac:dyDescent="0.4">
      <c r="M884" s="36"/>
      <c r="N884" s="36"/>
      <c r="O884" s="36"/>
    </row>
    <row r="885" spans="13:15" x14ac:dyDescent="0.4">
      <c r="M885" s="36"/>
      <c r="N885" s="36"/>
      <c r="O885" s="36"/>
    </row>
    <row r="886" spans="13:15" x14ac:dyDescent="0.4">
      <c r="M886" s="36"/>
      <c r="N886" s="36"/>
      <c r="O886" s="36"/>
    </row>
    <row r="887" spans="13:15" x14ac:dyDescent="0.4">
      <c r="M887" s="36"/>
      <c r="N887" s="36"/>
      <c r="O887" s="36"/>
    </row>
    <row r="888" spans="13:15" x14ac:dyDescent="0.4">
      <c r="M888" s="36"/>
      <c r="N888" s="36"/>
      <c r="O888" s="36"/>
    </row>
    <row r="889" spans="13:15" x14ac:dyDescent="0.4">
      <c r="M889" s="36"/>
      <c r="N889" s="36"/>
      <c r="O889" s="36"/>
    </row>
    <row r="890" spans="13:15" x14ac:dyDescent="0.4">
      <c r="M890" s="36"/>
      <c r="N890" s="36"/>
      <c r="O890" s="36"/>
    </row>
    <row r="891" spans="13:15" x14ac:dyDescent="0.4">
      <c r="M891" s="36"/>
      <c r="N891" s="36"/>
      <c r="O891" s="36"/>
    </row>
    <row r="892" spans="13:15" x14ac:dyDescent="0.4">
      <c r="M892" s="36"/>
      <c r="N892" s="36"/>
      <c r="O892" s="36"/>
    </row>
    <row r="893" spans="13:15" x14ac:dyDescent="0.4">
      <c r="M893" s="36"/>
      <c r="N893" s="36"/>
      <c r="O893" s="36"/>
    </row>
    <row r="894" spans="13:15" x14ac:dyDescent="0.4">
      <c r="M894" s="36"/>
      <c r="N894" s="36"/>
      <c r="O894" s="36"/>
    </row>
    <row r="895" spans="13:15" x14ac:dyDescent="0.4">
      <c r="M895" s="36"/>
      <c r="N895" s="36"/>
      <c r="O895" s="36"/>
    </row>
    <row r="896" spans="13:15" x14ac:dyDescent="0.4">
      <c r="M896" s="36"/>
      <c r="N896" s="36"/>
      <c r="O896" s="36"/>
    </row>
    <row r="897" spans="13:15" x14ac:dyDescent="0.4">
      <c r="M897" s="36"/>
      <c r="N897" s="36"/>
      <c r="O897" s="36"/>
    </row>
    <row r="898" spans="13:15" x14ac:dyDescent="0.4">
      <c r="M898" s="36"/>
      <c r="N898" s="36"/>
      <c r="O898" s="36"/>
    </row>
    <row r="899" spans="13:15" x14ac:dyDescent="0.4">
      <c r="M899" s="36"/>
      <c r="N899" s="36"/>
      <c r="O899" s="36"/>
    </row>
    <row r="900" spans="13:15" x14ac:dyDescent="0.4">
      <c r="M900" s="36"/>
      <c r="N900" s="36"/>
      <c r="O900" s="36"/>
    </row>
    <row r="901" spans="13:15" x14ac:dyDescent="0.4">
      <c r="M901" s="36"/>
      <c r="N901" s="36"/>
      <c r="O901" s="36"/>
    </row>
    <row r="902" spans="13:15" x14ac:dyDescent="0.4">
      <c r="M902" s="36"/>
      <c r="N902" s="36"/>
      <c r="O902" s="36"/>
    </row>
    <row r="903" spans="13:15" x14ac:dyDescent="0.4">
      <c r="M903" s="36"/>
      <c r="N903" s="36"/>
      <c r="O903" s="36"/>
    </row>
    <row r="904" spans="13:15" x14ac:dyDescent="0.4">
      <c r="M904" s="36"/>
      <c r="N904" s="36"/>
      <c r="O904" s="36"/>
    </row>
    <row r="905" spans="13:15" x14ac:dyDescent="0.4">
      <c r="M905" s="36"/>
      <c r="N905" s="36"/>
      <c r="O905" s="36"/>
    </row>
    <row r="906" spans="13:15" x14ac:dyDescent="0.4">
      <c r="M906" s="36"/>
      <c r="N906" s="36"/>
      <c r="O906" s="36"/>
    </row>
    <row r="907" spans="13:15" x14ac:dyDescent="0.4">
      <c r="M907" s="36"/>
      <c r="N907" s="36"/>
      <c r="O907" s="36"/>
    </row>
    <row r="908" spans="13:15" x14ac:dyDescent="0.4">
      <c r="M908" s="36"/>
      <c r="N908" s="36"/>
      <c r="O908" s="36"/>
    </row>
    <row r="909" spans="13:15" x14ac:dyDescent="0.4">
      <c r="M909" s="36"/>
      <c r="N909" s="36"/>
      <c r="O909" s="36"/>
    </row>
    <row r="910" spans="13:15" x14ac:dyDescent="0.4">
      <c r="M910" s="36"/>
      <c r="N910" s="36"/>
      <c r="O910" s="36"/>
    </row>
    <row r="911" spans="13:15" x14ac:dyDescent="0.4">
      <c r="M911" s="36"/>
      <c r="N911" s="36"/>
      <c r="O911" s="36"/>
    </row>
    <row r="912" spans="13:15" x14ac:dyDescent="0.4">
      <c r="M912" s="36"/>
      <c r="N912" s="36"/>
      <c r="O912" s="36"/>
    </row>
    <row r="913" spans="13:15" x14ac:dyDescent="0.4">
      <c r="M913" s="36"/>
      <c r="N913" s="36"/>
      <c r="O913" s="36"/>
    </row>
    <row r="914" spans="13:15" x14ac:dyDescent="0.4">
      <c r="M914" s="36"/>
      <c r="N914" s="36"/>
      <c r="O914" s="36"/>
    </row>
    <row r="915" spans="13:15" x14ac:dyDescent="0.4">
      <c r="M915" s="36"/>
      <c r="N915" s="36"/>
      <c r="O915" s="36"/>
    </row>
    <row r="916" spans="13:15" x14ac:dyDescent="0.4">
      <c r="M916" s="36"/>
      <c r="N916" s="36"/>
      <c r="O916" s="36"/>
    </row>
    <row r="917" spans="13:15" x14ac:dyDescent="0.4">
      <c r="M917" s="36"/>
      <c r="N917" s="36"/>
      <c r="O917" s="36"/>
    </row>
    <row r="918" spans="13:15" x14ac:dyDescent="0.4">
      <c r="M918" s="36"/>
      <c r="N918" s="36"/>
      <c r="O918" s="36"/>
    </row>
    <row r="919" spans="13:15" x14ac:dyDescent="0.4">
      <c r="M919" s="36"/>
      <c r="N919" s="36"/>
      <c r="O919" s="36"/>
    </row>
    <row r="920" spans="13:15" x14ac:dyDescent="0.4">
      <c r="M920" s="36"/>
      <c r="N920" s="36"/>
      <c r="O920" s="36"/>
    </row>
    <row r="921" spans="13:15" x14ac:dyDescent="0.4">
      <c r="M921" s="36"/>
      <c r="N921" s="36"/>
      <c r="O921" s="36"/>
    </row>
    <row r="922" spans="13:15" x14ac:dyDescent="0.4">
      <c r="M922" s="36"/>
      <c r="N922" s="36"/>
      <c r="O922" s="36"/>
    </row>
    <row r="923" spans="13:15" x14ac:dyDescent="0.4">
      <c r="M923" s="36"/>
      <c r="N923" s="36"/>
      <c r="O923" s="36"/>
    </row>
    <row r="924" spans="13:15" x14ac:dyDescent="0.4">
      <c r="M924" s="36"/>
      <c r="N924" s="36"/>
      <c r="O924" s="36"/>
    </row>
    <row r="925" spans="13:15" x14ac:dyDescent="0.4">
      <c r="M925" s="36"/>
      <c r="N925" s="36"/>
      <c r="O925" s="36"/>
    </row>
    <row r="926" spans="13:15" x14ac:dyDescent="0.4">
      <c r="M926" s="36"/>
      <c r="N926" s="36"/>
      <c r="O926" s="36"/>
    </row>
    <row r="927" spans="13:15" x14ac:dyDescent="0.4">
      <c r="M927" s="36"/>
      <c r="N927" s="36"/>
      <c r="O927" s="36"/>
    </row>
    <row r="928" spans="13:15" x14ac:dyDescent="0.4">
      <c r="M928" s="36"/>
      <c r="N928" s="36"/>
      <c r="O928" s="36"/>
    </row>
    <row r="929" spans="13:15" x14ac:dyDescent="0.4">
      <c r="M929" s="36"/>
      <c r="N929" s="36"/>
      <c r="O929" s="36"/>
    </row>
    <row r="930" spans="13:15" x14ac:dyDescent="0.4">
      <c r="M930" s="36"/>
      <c r="N930" s="36"/>
      <c r="O930" s="36"/>
    </row>
    <row r="931" spans="13:15" x14ac:dyDescent="0.4">
      <c r="M931" s="36"/>
      <c r="N931" s="36"/>
      <c r="O931" s="36"/>
    </row>
    <row r="932" spans="13:15" x14ac:dyDescent="0.4">
      <c r="M932" s="36"/>
      <c r="N932" s="36"/>
      <c r="O932" s="36"/>
    </row>
    <row r="933" spans="13:15" x14ac:dyDescent="0.4">
      <c r="M933" s="36"/>
      <c r="N933" s="36"/>
      <c r="O933" s="36"/>
    </row>
    <row r="934" spans="13:15" x14ac:dyDescent="0.4">
      <c r="M934" s="36"/>
      <c r="N934" s="36"/>
      <c r="O934" s="36"/>
    </row>
    <row r="935" spans="13:15" x14ac:dyDescent="0.4">
      <c r="M935" s="36"/>
      <c r="N935" s="36"/>
      <c r="O935" s="36"/>
    </row>
    <row r="936" spans="13:15" x14ac:dyDescent="0.4">
      <c r="M936" s="36"/>
      <c r="N936" s="36"/>
      <c r="O936" s="36"/>
    </row>
    <row r="937" spans="13:15" x14ac:dyDescent="0.4">
      <c r="M937" s="36"/>
      <c r="N937" s="36"/>
      <c r="O937" s="36"/>
    </row>
    <row r="938" spans="13:15" x14ac:dyDescent="0.4">
      <c r="M938" s="36"/>
      <c r="N938" s="36"/>
      <c r="O938" s="36"/>
    </row>
    <row r="939" spans="13:15" x14ac:dyDescent="0.4">
      <c r="M939" s="36"/>
      <c r="N939" s="36"/>
      <c r="O939" s="36"/>
    </row>
    <row r="940" spans="13:15" x14ac:dyDescent="0.4">
      <c r="M940" s="36"/>
      <c r="N940" s="36"/>
      <c r="O940" s="36"/>
    </row>
    <row r="941" spans="13:15" x14ac:dyDescent="0.4">
      <c r="M941" s="36"/>
      <c r="N941" s="36"/>
      <c r="O941" s="36"/>
    </row>
    <row r="942" spans="13:15" x14ac:dyDescent="0.4">
      <c r="M942" s="36"/>
      <c r="N942" s="36"/>
      <c r="O942" s="36"/>
    </row>
    <row r="943" spans="13:15" x14ac:dyDescent="0.4">
      <c r="M943" s="36"/>
      <c r="N943" s="36"/>
      <c r="O943" s="36"/>
    </row>
    <row r="944" spans="13:15" x14ac:dyDescent="0.4">
      <c r="M944" s="36"/>
      <c r="N944" s="36"/>
      <c r="O944" s="36"/>
    </row>
    <row r="945" spans="13:15" x14ac:dyDescent="0.4">
      <c r="M945" s="36"/>
      <c r="N945" s="36"/>
      <c r="O945" s="36"/>
    </row>
    <row r="946" spans="13:15" x14ac:dyDescent="0.4">
      <c r="M946" s="36"/>
      <c r="N946" s="36"/>
      <c r="O946" s="36"/>
    </row>
    <row r="947" spans="13:15" x14ac:dyDescent="0.4">
      <c r="M947" s="36"/>
      <c r="N947" s="36"/>
      <c r="O947" s="36"/>
    </row>
    <row r="948" spans="13:15" x14ac:dyDescent="0.4">
      <c r="M948" s="36"/>
      <c r="N948" s="36"/>
      <c r="O948" s="36"/>
    </row>
    <row r="949" spans="13:15" x14ac:dyDescent="0.4">
      <c r="M949" s="36"/>
      <c r="N949" s="36"/>
      <c r="O949" s="36"/>
    </row>
    <row r="950" spans="13:15" x14ac:dyDescent="0.4">
      <c r="M950" s="36"/>
      <c r="N950" s="36"/>
      <c r="O950" s="36"/>
    </row>
    <row r="951" spans="13:15" x14ac:dyDescent="0.4">
      <c r="M951" s="36"/>
      <c r="N951" s="36"/>
      <c r="O951" s="36"/>
    </row>
    <row r="952" spans="13:15" x14ac:dyDescent="0.4">
      <c r="M952" s="36"/>
      <c r="N952" s="36"/>
      <c r="O952" s="36"/>
    </row>
    <row r="953" spans="13:15" x14ac:dyDescent="0.4">
      <c r="M953" s="36"/>
      <c r="N953" s="36"/>
      <c r="O953" s="36"/>
    </row>
    <row r="954" spans="13:15" x14ac:dyDescent="0.4">
      <c r="M954" s="36"/>
      <c r="N954" s="36"/>
      <c r="O954" s="36"/>
    </row>
    <row r="955" spans="13:15" x14ac:dyDescent="0.4">
      <c r="M955" s="36"/>
      <c r="N955" s="36"/>
      <c r="O955" s="36"/>
    </row>
    <row r="956" spans="13:15" x14ac:dyDescent="0.4">
      <c r="M956" s="36"/>
      <c r="N956" s="36"/>
      <c r="O956" s="36"/>
    </row>
    <row r="957" spans="13:15" x14ac:dyDescent="0.4">
      <c r="M957" s="36"/>
      <c r="N957" s="36"/>
      <c r="O957" s="36"/>
    </row>
    <row r="958" spans="13:15" x14ac:dyDescent="0.4">
      <c r="M958" s="36"/>
      <c r="N958" s="36"/>
      <c r="O958" s="36"/>
    </row>
    <row r="959" spans="13:15" x14ac:dyDescent="0.4">
      <c r="M959" s="36"/>
      <c r="N959" s="36"/>
      <c r="O959" s="36"/>
    </row>
    <row r="960" spans="13:15" x14ac:dyDescent="0.4">
      <c r="M960" s="36"/>
      <c r="N960" s="36"/>
      <c r="O960" s="36"/>
    </row>
    <row r="961" spans="13:15" x14ac:dyDescent="0.4">
      <c r="M961" s="36"/>
      <c r="N961" s="36"/>
      <c r="O961" s="36"/>
    </row>
    <row r="962" spans="13:15" x14ac:dyDescent="0.4">
      <c r="M962" s="36"/>
      <c r="N962" s="36"/>
      <c r="O962" s="36"/>
    </row>
    <row r="963" spans="13:15" x14ac:dyDescent="0.4">
      <c r="M963" s="36"/>
      <c r="N963" s="36"/>
      <c r="O963" s="36"/>
    </row>
    <row r="964" spans="13:15" x14ac:dyDescent="0.4">
      <c r="M964" s="36"/>
      <c r="N964" s="36"/>
      <c r="O964" s="36"/>
    </row>
    <row r="965" spans="13:15" x14ac:dyDescent="0.4">
      <c r="M965" s="36"/>
      <c r="N965" s="36"/>
      <c r="O965" s="36"/>
    </row>
    <row r="966" spans="13:15" x14ac:dyDescent="0.4">
      <c r="M966" s="36"/>
      <c r="N966" s="36"/>
      <c r="O966" s="36"/>
    </row>
    <row r="967" spans="13:15" x14ac:dyDescent="0.4">
      <c r="M967" s="36"/>
      <c r="N967" s="36"/>
      <c r="O967" s="36"/>
    </row>
    <row r="968" spans="13:15" x14ac:dyDescent="0.4">
      <c r="M968" s="36"/>
      <c r="N968" s="36"/>
      <c r="O968" s="36"/>
    </row>
    <row r="969" spans="13:15" x14ac:dyDescent="0.4">
      <c r="M969" s="36"/>
      <c r="N969" s="36"/>
      <c r="O969" s="36"/>
    </row>
    <row r="970" spans="13:15" x14ac:dyDescent="0.4">
      <c r="M970" s="36"/>
      <c r="N970" s="36"/>
      <c r="O970" s="36"/>
    </row>
    <row r="971" spans="13:15" x14ac:dyDescent="0.4">
      <c r="M971" s="36"/>
      <c r="N971" s="36"/>
      <c r="O971" s="36"/>
    </row>
    <row r="972" spans="13:15" x14ac:dyDescent="0.4">
      <c r="M972" s="36"/>
      <c r="N972" s="36"/>
      <c r="O972" s="36"/>
    </row>
    <row r="973" spans="13:15" x14ac:dyDescent="0.4">
      <c r="M973" s="36"/>
      <c r="N973" s="36"/>
      <c r="O973" s="36"/>
    </row>
    <row r="974" spans="13:15" x14ac:dyDescent="0.4">
      <c r="M974" s="36"/>
      <c r="N974" s="36"/>
      <c r="O974" s="36"/>
    </row>
    <row r="975" spans="13:15" x14ac:dyDescent="0.4">
      <c r="M975" s="36"/>
      <c r="N975" s="36"/>
      <c r="O975" s="36"/>
    </row>
    <row r="976" spans="13:15" x14ac:dyDescent="0.4">
      <c r="M976" s="36"/>
      <c r="N976" s="36"/>
      <c r="O976" s="36"/>
    </row>
    <row r="977" spans="13:15" x14ac:dyDescent="0.4">
      <c r="M977" s="36"/>
      <c r="N977" s="36"/>
      <c r="O977" s="36"/>
    </row>
    <row r="978" spans="13:15" x14ac:dyDescent="0.4">
      <c r="M978" s="36"/>
      <c r="N978" s="36"/>
      <c r="O978" s="36"/>
    </row>
    <row r="979" spans="13:15" x14ac:dyDescent="0.4">
      <c r="M979" s="36"/>
      <c r="N979" s="36"/>
      <c r="O979" s="36"/>
    </row>
    <row r="980" spans="13:15" x14ac:dyDescent="0.4">
      <c r="M980" s="36"/>
      <c r="N980" s="36"/>
      <c r="O980" s="36"/>
    </row>
    <row r="981" spans="13:15" x14ac:dyDescent="0.4">
      <c r="M981" s="36"/>
      <c r="N981" s="36"/>
      <c r="O981" s="36"/>
    </row>
    <row r="982" spans="13:15" x14ac:dyDescent="0.4">
      <c r="M982" s="36"/>
      <c r="N982" s="36"/>
      <c r="O982" s="36"/>
    </row>
  </sheetData>
  <sheetProtection algorithmName="SHA-512" hashValue="6wJzjWunjUGHvgxXUnpFgxX1wwi1xjYm3NgnxYY6viZgZsjBHrCaG/IodvSYZ6FeFukw5LGmSiPCCNFfVk/+eQ==" saltValue="MyvCeppMsjYSZekIVdSW8A==" spinCount="100000" sheet="1" objects="1" scenarios="1" selectLockedCells="1" selectUnlockedCells="1"/>
  <mergeCells count="50">
    <mergeCell ref="C26:I26"/>
    <mergeCell ref="C27:I27"/>
    <mergeCell ref="C28:I28"/>
    <mergeCell ref="C29:I29"/>
    <mergeCell ref="T18:T19"/>
    <mergeCell ref="A21:J21"/>
    <mergeCell ref="M21:O21"/>
    <mergeCell ref="A23:V23"/>
    <mergeCell ref="A24:V24"/>
    <mergeCell ref="A25:I25"/>
    <mergeCell ref="J18:J19"/>
    <mergeCell ref="K18:K19"/>
    <mergeCell ref="L18:L19"/>
    <mergeCell ref="M18:O18"/>
    <mergeCell ref="P18:R18"/>
    <mergeCell ref="S18:S19"/>
    <mergeCell ref="I18:I19"/>
    <mergeCell ref="A16:V16"/>
    <mergeCell ref="A17:A19"/>
    <mergeCell ref="B17:B19"/>
    <mergeCell ref="C17:H17"/>
    <mergeCell ref="I17:J17"/>
    <mergeCell ref="K17:R17"/>
    <mergeCell ref="S17:T17"/>
    <mergeCell ref="U17:U19"/>
    <mergeCell ref="V17:V19"/>
    <mergeCell ref="C18:C19"/>
    <mergeCell ref="D18:D19"/>
    <mergeCell ref="E18:E19"/>
    <mergeCell ref="F18:F19"/>
    <mergeCell ref="G18:G19"/>
    <mergeCell ref="H18:H19"/>
    <mergeCell ref="A13:I13"/>
    <mergeCell ref="J13:V13"/>
    <mergeCell ref="A14:I14"/>
    <mergeCell ref="J14:V14"/>
    <mergeCell ref="A15:I15"/>
    <mergeCell ref="J15:V15"/>
    <mergeCell ref="A10:I10"/>
    <mergeCell ref="J10:V10"/>
    <mergeCell ref="A11:I11"/>
    <mergeCell ref="J11:V11"/>
    <mergeCell ref="A12:I12"/>
    <mergeCell ref="J12:V12"/>
    <mergeCell ref="A6:V6"/>
    <mergeCell ref="A7:V7"/>
    <mergeCell ref="A8:I8"/>
    <mergeCell ref="J8:V8"/>
    <mergeCell ref="A9:I9"/>
    <mergeCell ref="J9:V9"/>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V1004"/>
  <sheetViews>
    <sheetView showGridLines="0" topLeftCell="D1" zoomScale="50" zoomScaleNormal="50" zoomScaleSheetLayoutView="80" workbookViewId="0">
      <selection activeCell="V20" sqref="V20"/>
    </sheetView>
  </sheetViews>
  <sheetFormatPr defaultColWidth="9.140625" defaultRowHeight="26.25" x14ac:dyDescent="0.4"/>
  <cols>
    <col min="1" max="1" width="13" style="746" customWidth="1"/>
    <col min="2" max="2" width="23.85546875" style="746" customWidth="1"/>
    <col min="3" max="3" width="51" style="746" customWidth="1"/>
    <col min="4" max="4" width="30.5703125" style="746" customWidth="1"/>
    <col min="5" max="5" width="36.42578125" style="746" customWidth="1"/>
    <col min="6" max="6" width="30.5703125" style="746" customWidth="1"/>
    <col min="7" max="7" width="31.5703125" style="746" customWidth="1"/>
    <col min="8" max="8" width="26.42578125" style="746" customWidth="1"/>
    <col min="9" max="9" width="17.5703125" style="746" customWidth="1"/>
    <col min="10" max="10" width="16.28515625" style="746" customWidth="1"/>
    <col min="11" max="12" width="32.28515625" style="746" customWidth="1"/>
    <col min="13" max="15" width="34.85546875" style="59" customWidth="1"/>
    <col min="16" max="16" width="28.5703125" style="746" customWidth="1"/>
    <col min="17" max="17" width="27.140625" style="746" customWidth="1"/>
    <col min="18" max="18" width="30" style="746" customWidth="1"/>
    <col min="19" max="19" width="47.5703125" style="746" bestFit="1" customWidth="1"/>
    <col min="20" max="20" width="25" style="746" customWidth="1"/>
    <col min="21" max="21" width="20" style="746" customWidth="1"/>
    <col min="22" max="22" width="36" style="747" customWidth="1"/>
    <col min="23" max="27" width="9.140625" style="748"/>
    <col min="28" max="28" width="14" style="748" bestFit="1" customWidth="1"/>
    <col min="29" max="16384" width="9.140625" style="748"/>
  </cols>
  <sheetData>
    <row r="1" spans="1:22" x14ac:dyDescent="0.4">
      <c r="M1" s="36"/>
      <c r="N1" s="36"/>
      <c r="O1" s="36"/>
    </row>
    <row r="2" spans="1:22" x14ac:dyDescent="0.4">
      <c r="M2" s="36"/>
      <c r="N2" s="36"/>
      <c r="O2" s="36"/>
    </row>
    <row r="3" spans="1:22" x14ac:dyDescent="0.4">
      <c r="M3" s="36"/>
      <c r="N3" s="36"/>
      <c r="O3" s="36"/>
    </row>
    <row r="4" spans="1:22" ht="33.75" x14ac:dyDescent="0.4">
      <c r="K4" s="1342"/>
      <c r="L4" s="1342"/>
      <c r="M4" s="1342"/>
      <c r="N4" s="1342"/>
      <c r="O4" s="1342"/>
      <c r="P4" s="1342"/>
      <c r="Q4" s="1342"/>
      <c r="R4" s="1342"/>
    </row>
    <row r="5" spans="1:22" ht="39" customHeight="1" x14ac:dyDescent="0.4">
      <c r="M5" s="36"/>
      <c r="N5" s="36"/>
      <c r="O5" s="36"/>
    </row>
    <row r="6" spans="1:22" ht="31.5" customHeight="1" x14ac:dyDescent="0.25">
      <c r="A6" s="1343" t="s">
        <v>1760</v>
      </c>
      <c r="B6" s="1343"/>
      <c r="C6" s="1343"/>
      <c r="D6" s="1343"/>
      <c r="E6" s="1343"/>
      <c r="F6" s="1343"/>
      <c r="G6" s="1343"/>
      <c r="H6" s="1343"/>
      <c r="I6" s="1343"/>
      <c r="J6" s="1343"/>
      <c r="K6" s="1343"/>
      <c r="L6" s="1343"/>
      <c r="M6" s="1343"/>
      <c r="N6" s="1343"/>
      <c r="O6" s="1343"/>
      <c r="P6" s="1343"/>
      <c r="Q6" s="1343"/>
      <c r="R6" s="1343"/>
      <c r="S6" s="1343"/>
      <c r="T6" s="1343"/>
      <c r="U6" s="1343"/>
      <c r="V6" s="1343"/>
    </row>
    <row r="7" spans="1:22" x14ac:dyDescent="0.25">
      <c r="A7" s="1344" t="s">
        <v>1615</v>
      </c>
      <c r="B7" s="1344"/>
      <c r="C7" s="1344"/>
      <c r="D7" s="1344"/>
      <c r="E7" s="1344"/>
      <c r="F7" s="1344"/>
      <c r="G7" s="1344"/>
      <c r="H7" s="1344"/>
      <c r="I7" s="1344"/>
      <c r="J7" s="1344"/>
      <c r="K7" s="1344"/>
      <c r="L7" s="1344"/>
      <c r="M7" s="1344"/>
      <c r="N7" s="1344"/>
      <c r="O7" s="1344"/>
      <c r="P7" s="1344"/>
      <c r="Q7" s="1344"/>
      <c r="R7" s="1344"/>
      <c r="S7" s="1344"/>
      <c r="T7" s="1344"/>
      <c r="U7" s="1344"/>
      <c r="V7" s="1344"/>
    </row>
    <row r="8" spans="1:22" ht="45" customHeight="1" x14ac:dyDescent="0.25">
      <c r="A8" s="1340" t="s">
        <v>2</v>
      </c>
      <c r="B8" s="1340"/>
      <c r="C8" s="1340"/>
      <c r="D8" s="1340"/>
      <c r="E8" s="1340"/>
      <c r="F8" s="1340"/>
      <c r="G8" s="1340"/>
      <c r="H8" s="1340"/>
      <c r="I8" s="1340"/>
      <c r="J8" s="1341" t="s">
        <v>793</v>
      </c>
      <c r="K8" s="1341"/>
      <c r="L8" s="1341"/>
      <c r="M8" s="1341"/>
      <c r="N8" s="1341"/>
      <c r="O8" s="1341"/>
      <c r="P8" s="1341"/>
      <c r="Q8" s="1341"/>
      <c r="R8" s="1341"/>
      <c r="S8" s="1341"/>
      <c r="T8" s="1341"/>
      <c r="U8" s="1341"/>
      <c r="V8" s="1341"/>
    </row>
    <row r="9" spans="1:22" ht="45" customHeight="1" x14ac:dyDescent="0.25">
      <c r="A9" s="1340" t="s">
        <v>4</v>
      </c>
      <c r="B9" s="1340"/>
      <c r="C9" s="1340"/>
      <c r="D9" s="1340"/>
      <c r="E9" s="1340"/>
      <c r="F9" s="1340"/>
      <c r="G9" s="1340"/>
      <c r="H9" s="1340"/>
      <c r="I9" s="1340"/>
      <c r="J9" s="1341" t="s">
        <v>2316</v>
      </c>
      <c r="K9" s="1341"/>
      <c r="L9" s="1341"/>
      <c r="M9" s="1341"/>
      <c r="N9" s="1341"/>
      <c r="O9" s="1341"/>
      <c r="P9" s="1341"/>
      <c r="Q9" s="1341"/>
      <c r="R9" s="1341"/>
      <c r="S9" s="1341"/>
      <c r="T9" s="1341"/>
      <c r="U9" s="1341"/>
      <c r="V9" s="1341"/>
    </row>
    <row r="10" spans="1:22" ht="45" customHeight="1" x14ac:dyDescent="0.25">
      <c r="A10" s="1340" t="s">
        <v>6</v>
      </c>
      <c r="B10" s="1340"/>
      <c r="C10" s="1340"/>
      <c r="D10" s="1340"/>
      <c r="E10" s="1340"/>
      <c r="F10" s="1340"/>
      <c r="G10" s="1340"/>
      <c r="H10" s="1340"/>
      <c r="I10" s="1340"/>
      <c r="J10" s="1341" t="s">
        <v>2462</v>
      </c>
      <c r="K10" s="1341"/>
      <c r="L10" s="1341"/>
      <c r="M10" s="1341"/>
      <c r="N10" s="1341"/>
      <c r="O10" s="1341"/>
      <c r="P10" s="1341"/>
      <c r="Q10" s="1341"/>
      <c r="R10" s="1341"/>
      <c r="S10" s="1341"/>
      <c r="T10" s="1341"/>
      <c r="U10" s="1341"/>
      <c r="V10" s="1341"/>
    </row>
    <row r="11" spans="1:22" ht="45" customHeight="1" x14ac:dyDescent="0.25">
      <c r="A11" s="1340" t="s">
        <v>8</v>
      </c>
      <c r="B11" s="1340"/>
      <c r="C11" s="1340"/>
      <c r="D11" s="1340"/>
      <c r="E11" s="1340"/>
      <c r="F11" s="1340"/>
      <c r="G11" s="1340"/>
      <c r="H11" s="1340"/>
      <c r="I11" s="1340"/>
      <c r="J11" s="1341" t="s">
        <v>2478</v>
      </c>
      <c r="K11" s="1341"/>
      <c r="L11" s="1341"/>
      <c r="M11" s="1341"/>
      <c r="N11" s="1341"/>
      <c r="O11" s="1341"/>
      <c r="P11" s="1341"/>
      <c r="Q11" s="1341"/>
      <c r="R11" s="1341"/>
      <c r="S11" s="1341"/>
      <c r="T11" s="1341"/>
      <c r="U11" s="1341"/>
      <c r="V11" s="1341"/>
    </row>
    <row r="12" spans="1:22" ht="45" customHeight="1" x14ac:dyDescent="0.25">
      <c r="A12" s="1340" t="s">
        <v>85</v>
      </c>
      <c r="B12" s="1340"/>
      <c r="C12" s="1340"/>
      <c r="D12" s="1340"/>
      <c r="E12" s="1340"/>
      <c r="F12" s="1340"/>
      <c r="G12" s="1340"/>
      <c r="H12" s="1340"/>
      <c r="I12" s="1340"/>
      <c r="J12" s="1341" t="s">
        <v>2471</v>
      </c>
      <c r="K12" s="1341"/>
      <c r="L12" s="1341"/>
      <c r="M12" s="1341"/>
      <c r="N12" s="1341"/>
      <c r="O12" s="1341"/>
      <c r="P12" s="1341"/>
      <c r="Q12" s="1341"/>
      <c r="R12" s="1341"/>
      <c r="S12" s="1341"/>
      <c r="T12" s="1341"/>
      <c r="U12" s="1341"/>
      <c r="V12" s="1341"/>
    </row>
    <row r="13" spans="1:22" ht="45" customHeight="1" x14ac:dyDescent="0.25">
      <c r="A13" s="1340" t="s">
        <v>12</v>
      </c>
      <c r="B13" s="1340"/>
      <c r="C13" s="1340"/>
      <c r="D13" s="1340"/>
      <c r="E13" s="1340"/>
      <c r="F13" s="1340"/>
      <c r="G13" s="1340"/>
      <c r="H13" s="1340"/>
      <c r="I13" s="1340"/>
      <c r="J13" s="1341" t="s">
        <v>87</v>
      </c>
      <c r="K13" s="1341"/>
      <c r="L13" s="1341"/>
      <c r="M13" s="1341"/>
      <c r="N13" s="1341"/>
      <c r="O13" s="1341"/>
      <c r="P13" s="1341"/>
      <c r="Q13" s="1341"/>
      <c r="R13" s="1341"/>
      <c r="S13" s="1341"/>
      <c r="T13" s="1341"/>
      <c r="U13" s="1341"/>
      <c r="V13" s="1341"/>
    </row>
    <row r="14" spans="1:22" ht="45" customHeight="1" x14ac:dyDescent="0.25">
      <c r="A14" s="1340" t="s">
        <v>14</v>
      </c>
      <c r="B14" s="1340"/>
      <c r="C14" s="1340"/>
      <c r="D14" s="1340"/>
      <c r="E14" s="1340"/>
      <c r="F14" s="1340"/>
      <c r="G14" s="1340"/>
      <c r="H14" s="1340"/>
      <c r="I14" s="1340"/>
      <c r="J14" s="1341" t="s">
        <v>88</v>
      </c>
      <c r="K14" s="1341"/>
      <c r="L14" s="1341"/>
      <c r="M14" s="1341"/>
      <c r="N14" s="1341"/>
      <c r="O14" s="1341"/>
      <c r="P14" s="1341"/>
      <c r="Q14" s="1341"/>
      <c r="R14" s="1341"/>
      <c r="S14" s="1341"/>
      <c r="T14" s="1341"/>
      <c r="U14" s="1341"/>
      <c r="V14" s="1341"/>
    </row>
    <row r="15" spans="1:22" ht="45" customHeight="1" x14ac:dyDescent="0.25">
      <c r="A15" s="1345" t="s">
        <v>16</v>
      </c>
      <c r="B15" s="1345"/>
      <c r="C15" s="1345"/>
      <c r="D15" s="1345"/>
      <c r="E15" s="1345"/>
      <c r="F15" s="1345"/>
      <c r="G15" s="1345"/>
      <c r="H15" s="1345"/>
      <c r="I15" s="1345"/>
      <c r="J15" s="1346" t="s">
        <v>2472</v>
      </c>
      <c r="K15" s="1346"/>
      <c r="L15" s="1346"/>
      <c r="M15" s="1346"/>
      <c r="N15" s="1346"/>
      <c r="O15" s="1346"/>
      <c r="P15" s="1346"/>
      <c r="Q15" s="1346"/>
      <c r="R15" s="1346"/>
      <c r="S15" s="1346"/>
      <c r="T15" s="1346"/>
      <c r="U15" s="1346"/>
      <c r="V15" s="1346"/>
    </row>
    <row r="16" spans="1:22" s="749" customFormat="1" ht="54" customHeight="1" x14ac:dyDescent="0.25">
      <c r="A16" s="1348"/>
      <c r="B16" s="1348"/>
      <c r="C16" s="1348"/>
      <c r="D16" s="1348"/>
      <c r="E16" s="1348"/>
      <c r="F16" s="1348"/>
      <c r="G16" s="1348"/>
      <c r="H16" s="1348"/>
      <c r="I16" s="1348"/>
      <c r="J16" s="1348"/>
      <c r="K16" s="1348"/>
      <c r="L16" s="1348"/>
      <c r="M16" s="1348"/>
      <c r="N16" s="1348"/>
      <c r="O16" s="1348"/>
      <c r="P16" s="1348"/>
      <c r="Q16" s="1348"/>
      <c r="R16" s="1348"/>
      <c r="S16" s="1348"/>
      <c r="T16" s="1348"/>
      <c r="U16" s="1348"/>
      <c r="V16" s="1348"/>
    </row>
    <row r="17" spans="1:22" ht="60" customHeight="1" x14ac:dyDescent="0.25">
      <c r="A17" s="1349" t="s">
        <v>17</v>
      </c>
      <c r="B17" s="1349" t="s">
        <v>18</v>
      </c>
      <c r="C17" s="1350" t="s">
        <v>19</v>
      </c>
      <c r="D17" s="1351"/>
      <c r="E17" s="1351"/>
      <c r="F17" s="1351"/>
      <c r="G17" s="1351"/>
      <c r="H17" s="1352"/>
      <c r="I17" s="1350" t="s">
        <v>20</v>
      </c>
      <c r="J17" s="1352"/>
      <c r="K17" s="1347" t="s">
        <v>21</v>
      </c>
      <c r="L17" s="1347"/>
      <c r="M17" s="1347"/>
      <c r="N17" s="1347"/>
      <c r="O17" s="1347"/>
      <c r="P17" s="1347"/>
      <c r="Q17" s="1347"/>
      <c r="R17" s="1347"/>
      <c r="S17" s="1349" t="s">
        <v>22</v>
      </c>
      <c r="T17" s="1349"/>
      <c r="U17" s="1353" t="s">
        <v>89</v>
      </c>
      <c r="V17" s="1349" t="s">
        <v>24</v>
      </c>
    </row>
    <row r="18" spans="1:22" ht="48.75" customHeight="1" x14ac:dyDescent="0.25">
      <c r="A18" s="1349"/>
      <c r="B18" s="1349"/>
      <c r="C18" s="1347" t="s">
        <v>25</v>
      </c>
      <c r="D18" s="1354" t="s">
        <v>26</v>
      </c>
      <c r="E18" s="1354" t="s">
        <v>27</v>
      </c>
      <c r="F18" s="1347" t="s">
        <v>28</v>
      </c>
      <c r="G18" s="1354" t="s">
        <v>29</v>
      </c>
      <c r="H18" s="1354" t="s">
        <v>30</v>
      </c>
      <c r="I18" s="1347" t="s">
        <v>31</v>
      </c>
      <c r="J18" s="1354" t="s">
        <v>32</v>
      </c>
      <c r="K18" s="1347" t="s">
        <v>2320</v>
      </c>
      <c r="L18" s="1357" t="s">
        <v>2321</v>
      </c>
      <c r="M18" s="1359" t="s">
        <v>35</v>
      </c>
      <c r="N18" s="1360"/>
      <c r="O18" s="1361"/>
      <c r="P18" s="1359" t="s">
        <v>36</v>
      </c>
      <c r="Q18" s="1360"/>
      <c r="R18" s="1361"/>
      <c r="S18" s="1349" t="s">
        <v>90</v>
      </c>
      <c r="T18" s="1349" t="s">
        <v>91</v>
      </c>
      <c r="U18" s="1353"/>
      <c r="V18" s="1349"/>
    </row>
    <row r="19" spans="1:22" ht="79.900000000000006" customHeight="1" x14ac:dyDescent="0.25">
      <c r="A19" s="1349"/>
      <c r="B19" s="1349"/>
      <c r="C19" s="1347"/>
      <c r="D19" s="1355"/>
      <c r="E19" s="1355"/>
      <c r="F19" s="1347"/>
      <c r="G19" s="1356"/>
      <c r="H19" s="1356"/>
      <c r="I19" s="1347"/>
      <c r="J19" s="1356"/>
      <c r="K19" s="1347"/>
      <c r="L19" s="1358"/>
      <c r="M19" s="750" t="s">
        <v>39</v>
      </c>
      <c r="N19" s="750" t="s">
        <v>40</v>
      </c>
      <c r="O19" s="750" t="s">
        <v>41</v>
      </c>
      <c r="P19" s="750" t="s">
        <v>42</v>
      </c>
      <c r="Q19" s="750" t="s">
        <v>43</v>
      </c>
      <c r="R19" s="750" t="s">
        <v>44</v>
      </c>
      <c r="S19" s="1349"/>
      <c r="T19" s="1349"/>
      <c r="U19" s="1353"/>
      <c r="V19" s="1349"/>
    </row>
    <row r="20" spans="1:22" ht="187.5" customHeight="1" x14ac:dyDescent="0.25">
      <c r="A20" s="787">
        <v>2</v>
      </c>
      <c r="B20" s="787" t="s">
        <v>45</v>
      </c>
      <c r="C20" s="787" t="s">
        <v>2479</v>
      </c>
      <c r="D20" s="787" t="s">
        <v>2480</v>
      </c>
      <c r="E20" s="751" t="s">
        <v>2481</v>
      </c>
      <c r="F20" s="751" t="s">
        <v>2482</v>
      </c>
      <c r="G20" s="827" t="s">
        <v>2477</v>
      </c>
      <c r="H20" s="787" t="s">
        <v>2316</v>
      </c>
      <c r="I20" s="788" t="s">
        <v>65</v>
      </c>
      <c r="J20" s="788" t="s">
        <v>53</v>
      </c>
      <c r="K20" s="840">
        <v>10000</v>
      </c>
      <c r="L20" s="841">
        <v>110000</v>
      </c>
      <c r="M20" s="73"/>
      <c r="N20" s="73"/>
      <c r="O20" s="73"/>
      <c r="P20" s="840">
        <v>0</v>
      </c>
      <c r="Q20" s="840">
        <v>70000</v>
      </c>
      <c r="R20" s="842">
        <f t="shared" ref="R20:R27" si="0">P20+Q20</f>
        <v>70000</v>
      </c>
      <c r="S20" s="843">
        <f>R20-L20</f>
        <v>-40000</v>
      </c>
      <c r="T20" s="832">
        <f>IFERROR(S20/L20*100,0)</f>
        <v>-36.363636363636367</v>
      </c>
      <c r="U20" s="832">
        <f t="shared" ref="U20:U37" si="1">IFERROR(R20/$R$43*100,0)</f>
        <v>100</v>
      </c>
      <c r="V20" s="787" t="s">
        <v>2316</v>
      </c>
    </row>
    <row r="21" spans="1:22" ht="55.5" hidden="1" customHeight="1" x14ac:dyDescent="0.25">
      <c r="A21" s="787">
        <v>4</v>
      </c>
      <c r="B21" s="792"/>
      <c r="C21" s="792"/>
      <c r="D21" s="792"/>
      <c r="E21" s="792"/>
      <c r="F21" s="792"/>
      <c r="G21" s="792"/>
      <c r="H21" s="793"/>
      <c r="I21" s="788"/>
      <c r="J21" s="788"/>
      <c r="K21" s="835"/>
      <c r="L21" s="836"/>
      <c r="M21" s="73"/>
      <c r="N21" s="73"/>
      <c r="O21" s="73"/>
      <c r="P21" s="835"/>
      <c r="Q21" s="835"/>
      <c r="R21" s="837">
        <f t="shared" si="0"/>
        <v>0</v>
      </c>
      <c r="S21" s="838">
        <f t="shared" ref="S21:S27" si="2">R21-K21</f>
        <v>0</v>
      </c>
      <c r="T21" s="798">
        <f t="shared" ref="T21:T27" si="3">IFERROR(S21/K21*100,0)</f>
        <v>0</v>
      </c>
      <c r="U21" s="798">
        <f t="shared" si="1"/>
        <v>0</v>
      </c>
      <c r="V21" s="792"/>
    </row>
    <row r="22" spans="1:22" ht="55.5" hidden="1" customHeight="1" x14ac:dyDescent="0.25">
      <c r="A22" s="787">
        <v>5</v>
      </c>
      <c r="B22" s="792"/>
      <c r="C22" s="792"/>
      <c r="D22" s="792"/>
      <c r="E22" s="792"/>
      <c r="F22" s="792"/>
      <c r="G22" s="792"/>
      <c r="H22" s="793"/>
      <c r="I22" s="788"/>
      <c r="J22" s="788"/>
      <c r="K22" s="835"/>
      <c r="L22" s="836"/>
      <c r="M22" s="73"/>
      <c r="N22" s="73"/>
      <c r="O22" s="73"/>
      <c r="P22" s="835"/>
      <c r="Q22" s="835"/>
      <c r="R22" s="837">
        <f t="shared" si="0"/>
        <v>0</v>
      </c>
      <c r="S22" s="838">
        <f t="shared" si="2"/>
        <v>0</v>
      </c>
      <c r="T22" s="798">
        <f t="shared" si="3"/>
        <v>0</v>
      </c>
      <c r="U22" s="798">
        <f t="shared" si="1"/>
        <v>0</v>
      </c>
      <c r="V22" s="792"/>
    </row>
    <row r="23" spans="1:22" ht="55.5" hidden="1" customHeight="1" x14ac:dyDescent="0.25">
      <c r="A23" s="787">
        <v>6</v>
      </c>
      <c r="B23" s="792"/>
      <c r="C23" s="792"/>
      <c r="D23" s="792"/>
      <c r="E23" s="792"/>
      <c r="F23" s="792"/>
      <c r="G23" s="792"/>
      <c r="H23" s="793"/>
      <c r="I23" s="788"/>
      <c r="J23" s="788"/>
      <c r="K23" s="835"/>
      <c r="L23" s="836"/>
      <c r="M23" s="73"/>
      <c r="N23" s="73"/>
      <c r="O23" s="73"/>
      <c r="P23" s="835"/>
      <c r="Q23" s="835"/>
      <c r="R23" s="837">
        <f t="shared" si="0"/>
        <v>0</v>
      </c>
      <c r="S23" s="838">
        <f t="shared" si="2"/>
        <v>0</v>
      </c>
      <c r="T23" s="798">
        <f t="shared" si="3"/>
        <v>0</v>
      </c>
      <c r="U23" s="798">
        <f t="shared" si="1"/>
        <v>0</v>
      </c>
      <c r="V23" s="792"/>
    </row>
    <row r="24" spans="1:22" ht="55.5" hidden="1" customHeight="1" x14ac:dyDescent="0.25">
      <c r="A24" s="787">
        <v>7</v>
      </c>
      <c r="B24" s="792"/>
      <c r="C24" s="792"/>
      <c r="D24" s="792"/>
      <c r="E24" s="792"/>
      <c r="F24" s="792"/>
      <c r="G24" s="792"/>
      <c r="H24" s="793"/>
      <c r="I24" s="788"/>
      <c r="J24" s="788"/>
      <c r="K24" s="835"/>
      <c r="L24" s="836"/>
      <c r="M24" s="73"/>
      <c r="N24" s="73"/>
      <c r="O24" s="73"/>
      <c r="P24" s="835"/>
      <c r="Q24" s="835"/>
      <c r="R24" s="837">
        <f t="shared" si="0"/>
        <v>0</v>
      </c>
      <c r="S24" s="838">
        <f t="shared" si="2"/>
        <v>0</v>
      </c>
      <c r="T24" s="798">
        <f t="shared" si="3"/>
        <v>0</v>
      </c>
      <c r="U24" s="798">
        <f t="shared" si="1"/>
        <v>0</v>
      </c>
      <c r="V24" s="792"/>
    </row>
    <row r="25" spans="1:22" ht="55.5" hidden="1" customHeight="1" x14ac:dyDescent="0.25">
      <c r="A25" s="787">
        <v>8</v>
      </c>
      <c r="B25" s="792"/>
      <c r="C25" s="792"/>
      <c r="D25" s="792"/>
      <c r="E25" s="792"/>
      <c r="F25" s="792"/>
      <c r="G25" s="792"/>
      <c r="H25" s="793"/>
      <c r="I25" s="788"/>
      <c r="J25" s="788"/>
      <c r="K25" s="835"/>
      <c r="L25" s="836"/>
      <c r="M25" s="73"/>
      <c r="N25" s="73"/>
      <c r="O25" s="73"/>
      <c r="P25" s="835"/>
      <c r="Q25" s="835"/>
      <c r="R25" s="837">
        <f t="shared" si="0"/>
        <v>0</v>
      </c>
      <c r="S25" s="838">
        <f t="shared" si="2"/>
        <v>0</v>
      </c>
      <c r="T25" s="798">
        <f t="shared" si="3"/>
        <v>0</v>
      </c>
      <c r="U25" s="798">
        <f t="shared" si="1"/>
        <v>0</v>
      </c>
      <c r="V25" s="792"/>
    </row>
    <row r="26" spans="1:22" ht="55.5" hidden="1" customHeight="1" x14ac:dyDescent="0.25">
      <c r="A26" s="787">
        <v>9</v>
      </c>
      <c r="B26" s="792"/>
      <c r="C26" s="792"/>
      <c r="D26" s="792"/>
      <c r="E26" s="792"/>
      <c r="F26" s="792"/>
      <c r="G26" s="792"/>
      <c r="H26" s="793"/>
      <c r="I26" s="788"/>
      <c r="J26" s="788"/>
      <c r="K26" s="835"/>
      <c r="L26" s="836"/>
      <c r="M26" s="73"/>
      <c r="N26" s="73"/>
      <c r="O26" s="73"/>
      <c r="P26" s="835"/>
      <c r="Q26" s="835"/>
      <c r="R26" s="837">
        <f t="shared" si="0"/>
        <v>0</v>
      </c>
      <c r="S26" s="838">
        <f t="shared" si="2"/>
        <v>0</v>
      </c>
      <c r="T26" s="798">
        <f t="shared" si="3"/>
        <v>0</v>
      </c>
      <c r="U26" s="798">
        <f t="shared" si="1"/>
        <v>0</v>
      </c>
      <c r="V26" s="792"/>
    </row>
    <row r="27" spans="1:22" ht="55.5" hidden="1" customHeight="1" x14ac:dyDescent="0.25">
      <c r="A27" s="787">
        <v>10</v>
      </c>
      <c r="B27" s="792"/>
      <c r="C27" s="792"/>
      <c r="D27" s="792"/>
      <c r="E27" s="792"/>
      <c r="F27" s="792"/>
      <c r="G27" s="792"/>
      <c r="H27" s="793"/>
      <c r="I27" s="788"/>
      <c r="J27" s="788"/>
      <c r="K27" s="835"/>
      <c r="L27" s="836"/>
      <c r="M27" s="73"/>
      <c r="N27" s="73"/>
      <c r="O27" s="73"/>
      <c r="P27" s="835"/>
      <c r="Q27" s="835"/>
      <c r="R27" s="837">
        <f t="shared" si="0"/>
        <v>0</v>
      </c>
      <c r="S27" s="838">
        <f t="shared" si="2"/>
        <v>0</v>
      </c>
      <c r="T27" s="798">
        <f t="shared" si="3"/>
        <v>0</v>
      </c>
      <c r="U27" s="798">
        <f t="shared" si="1"/>
        <v>0</v>
      </c>
      <c r="V27" s="792"/>
    </row>
    <row r="28" spans="1:22" ht="55.5" hidden="1" customHeight="1" x14ac:dyDescent="0.25">
      <c r="A28" s="787">
        <v>11</v>
      </c>
      <c r="B28" s="792"/>
      <c r="C28" s="792"/>
      <c r="D28" s="792"/>
      <c r="E28" s="792"/>
      <c r="F28" s="792"/>
      <c r="G28" s="792"/>
      <c r="H28" s="793"/>
      <c r="I28" s="788"/>
      <c r="J28" s="788"/>
      <c r="K28" s="835"/>
      <c r="L28" s="836"/>
      <c r="M28" s="73"/>
      <c r="N28" s="73"/>
      <c r="O28" s="73"/>
      <c r="P28" s="835"/>
      <c r="Q28" s="835"/>
      <c r="R28" s="837">
        <f>P28+Q28</f>
        <v>0</v>
      </c>
      <c r="S28" s="838">
        <f>R28-K28</f>
        <v>0</v>
      </c>
      <c r="T28" s="798">
        <f>IFERROR(S28/K28*100,0)</f>
        <v>0</v>
      </c>
      <c r="U28" s="798">
        <f t="shared" si="1"/>
        <v>0</v>
      </c>
      <c r="V28" s="792"/>
    </row>
    <row r="29" spans="1:22" ht="55.5" hidden="1" customHeight="1" x14ac:dyDescent="0.4">
      <c r="A29" s="787">
        <v>12</v>
      </c>
      <c r="B29" s="792"/>
      <c r="C29" s="792"/>
      <c r="D29" s="792"/>
      <c r="F29" s="792"/>
      <c r="G29" s="792"/>
      <c r="H29" s="793"/>
      <c r="I29" s="788"/>
      <c r="J29" s="788"/>
      <c r="K29" s="835"/>
      <c r="L29" s="836"/>
      <c r="M29" s="73"/>
      <c r="N29" s="73"/>
      <c r="O29" s="73"/>
      <c r="P29" s="835"/>
      <c r="Q29" s="835"/>
      <c r="R29" s="837">
        <f t="shared" ref="R29:R42" si="4">P29+Q29</f>
        <v>0</v>
      </c>
      <c r="S29" s="838">
        <f t="shared" ref="S29:S42" si="5">R29-K29</f>
        <v>0</v>
      </c>
      <c r="T29" s="798">
        <f t="shared" ref="T29:T42" si="6">IFERROR(S29/K29*100,0)</f>
        <v>0</v>
      </c>
      <c r="U29" s="798">
        <f t="shared" si="1"/>
        <v>0</v>
      </c>
      <c r="V29" s="792"/>
    </row>
    <row r="30" spans="1:22" ht="55.5" hidden="1" customHeight="1" x14ac:dyDescent="0.25">
      <c r="A30" s="787">
        <v>13</v>
      </c>
      <c r="B30" s="792"/>
      <c r="C30" s="792"/>
      <c r="D30" s="792"/>
      <c r="E30" s="792"/>
      <c r="F30" s="792"/>
      <c r="G30" s="792"/>
      <c r="H30" s="793"/>
      <c r="I30" s="788"/>
      <c r="J30" s="788"/>
      <c r="K30" s="835"/>
      <c r="L30" s="836"/>
      <c r="M30" s="73"/>
      <c r="N30" s="73"/>
      <c r="O30" s="73"/>
      <c r="P30" s="835"/>
      <c r="Q30" s="835"/>
      <c r="R30" s="837">
        <f t="shared" si="4"/>
        <v>0</v>
      </c>
      <c r="S30" s="838">
        <f t="shared" si="5"/>
        <v>0</v>
      </c>
      <c r="T30" s="798">
        <f t="shared" si="6"/>
        <v>0</v>
      </c>
      <c r="U30" s="798">
        <f t="shared" si="1"/>
        <v>0</v>
      </c>
      <c r="V30" s="792"/>
    </row>
    <row r="31" spans="1:22" ht="55.5" hidden="1" customHeight="1" x14ac:dyDescent="0.25">
      <c r="A31" s="787">
        <v>14</v>
      </c>
      <c r="B31" s="792"/>
      <c r="C31" s="792"/>
      <c r="D31" s="792"/>
      <c r="E31" s="792"/>
      <c r="F31" s="792"/>
      <c r="G31" s="792"/>
      <c r="H31" s="793"/>
      <c r="I31" s="788"/>
      <c r="J31" s="788"/>
      <c r="K31" s="835"/>
      <c r="L31" s="836"/>
      <c r="M31" s="73"/>
      <c r="N31" s="73"/>
      <c r="O31" s="73"/>
      <c r="P31" s="835"/>
      <c r="Q31" s="835"/>
      <c r="R31" s="837">
        <f t="shared" si="4"/>
        <v>0</v>
      </c>
      <c r="S31" s="838">
        <f t="shared" si="5"/>
        <v>0</v>
      </c>
      <c r="T31" s="798">
        <f t="shared" si="6"/>
        <v>0</v>
      </c>
      <c r="U31" s="798">
        <f t="shared" si="1"/>
        <v>0</v>
      </c>
      <c r="V31" s="792"/>
    </row>
    <row r="32" spans="1:22" ht="55.5" hidden="1" customHeight="1" x14ac:dyDescent="0.25">
      <c r="A32" s="787">
        <v>15</v>
      </c>
      <c r="B32" s="792"/>
      <c r="C32" s="792"/>
      <c r="D32" s="792"/>
      <c r="E32" s="792"/>
      <c r="F32" s="792"/>
      <c r="G32" s="792"/>
      <c r="H32" s="793"/>
      <c r="I32" s="788"/>
      <c r="J32" s="788"/>
      <c r="K32" s="835"/>
      <c r="L32" s="836"/>
      <c r="M32" s="73"/>
      <c r="N32" s="73"/>
      <c r="O32" s="73"/>
      <c r="P32" s="835"/>
      <c r="Q32" s="835"/>
      <c r="R32" s="837">
        <f t="shared" si="4"/>
        <v>0</v>
      </c>
      <c r="S32" s="838">
        <f t="shared" si="5"/>
        <v>0</v>
      </c>
      <c r="T32" s="798">
        <f t="shared" si="6"/>
        <v>0</v>
      </c>
      <c r="U32" s="798">
        <f t="shared" si="1"/>
        <v>0</v>
      </c>
      <c r="V32" s="792"/>
    </row>
    <row r="33" spans="1:22" ht="55.5" hidden="1" customHeight="1" x14ac:dyDescent="0.25">
      <c r="A33" s="787">
        <v>16</v>
      </c>
      <c r="B33" s="792"/>
      <c r="C33" s="792"/>
      <c r="D33" s="792"/>
      <c r="E33" s="792"/>
      <c r="F33" s="792"/>
      <c r="G33" s="792"/>
      <c r="H33" s="793"/>
      <c r="I33" s="788"/>
      <c r="J33" s="788"/>
      <c r="K33" s="835"/>
      <c r="L33" s="836"/>
      <c r="M33" s="77"/>
      <c r="N33" s="77"/>
      <c r="O33" s="77"/>
      <c r="P33" s="835"/>
      <c r="Q33" s="835"/>
      <c r="R33" s="837">
        <f t="shared" si="4"/>
        <v>0</v>
      </c>
      <c r="S33" s="838">
        <f t="shared" si="5"/>
        <v>0</v>
      </c>
      <c r="T33" s="798">
        <f t="shared" si="6"/>
        <v>0</v>
      </c>
      <c r="U33" s="798">
        <f t="shared" si="1"/>
        <v>0</v>
      </c>
      <c r="V33" s="792"/>
    </row>
    <row r="34" spans="1:22" ht="55.5" hidden="1" customHeight="1" x14ac:dyDescent="0.4">
      <c r="A34" s="787">
        <v>17</v>
      </c>
      <c r="B34" s="792"/>
      <c r="C34" s="792"/>
      <c r="D34" s="792"/>
      <c r="E34" s="792"/>
      <c r="F34" s="792"/>
      <c r="G34" s="792"/>
      <c r="H34" s="793"/>
      <c r="I34" s="788"/>
      <c r="J34" s="788"/>
      <c r="K34" s="835"/>
      <c r="L34" s="836"/>
      <c r="M34" s="78"/>
      <c r="N34" s="78"/>
      <c r="O34" s="78"/>
      <c r="P34" s="835"/>
      <c r="Q34" s="835"/>
      <c r="R34" s="837">
        <f t="shared" si="4"/>
        <v>0</v>
      </c>
      <c r="S34" s="838">
        <f t="shared" si="5"/>
        <v>0</v>
      </c>
      <c r="T34" s="798">
        <f t="shared" si="6"/>
        <v>0</v>
      </c>
      <c r="U34" s="798">
        <f t="shared" si="1"/>
        <v>0</v>
      </c>
      <c r="V34" s="792"/>
    </row>
    <row r="35" spans="1:22" ht="55.5" hidden="1" customHeight="1" x14ac:dyDescent="0.25">
      <c r="A35" s="787">
        <v>18</v>
      </c>
      <c r="B35" s="792"/>
      <c r="C35" s="792"/>
      <c r="D35" s="792"/>
      <c r="E35" s="792"/>
      <c r="F35" s="792"/>
      <c r="G35" s="792"/>
      <c r="H35" s="793"/>
      <c r="I35" s="788"/>
      <c r="J35" s="788"/>
      <c r="K35" s="835"/>
      <c r="L35" s="835"/>
      <c r="M35" s="794"/>
      <c r="N35" s="794"/>
      <c r="O35" s="794"/>
      <c r="P35" s="835"/>
      <c r="Q35" s="835"/>
      <c r="R35" s="837">
        <f t="shared" si="4"/>
        <v>0</v>
      </c>
      <c r="S35" s="838">
        <f t="shared" si="5"/>
        <v>0</v>
      </c>
      <c r="T35" s="798">
        <f t="shared" si="6"/>
        <v>0</v>
      </c>
      <c r="U35" s="798">
        <f t="shared" si="1"/>
        <v>0</v>
      </c>
      <c r="V35" s="792"/>
    </row>
    <row r="36" spans="1:22" ht="55.5" hidden="1" customHeight="1" x14ac:dyDescent="0.25">
      <c r="A36" s="787">
        <v>19</v>
      </c>
      <c r="B36" s="792"/>
      <c r="C36" s="792"/>
      <c r="D36" s="792"/>
      <c r="E36" s="792"/>
      <c r="F36" s="792"/>
      <c r="G36" s="792"/>
      <c r="H36" s="793"/>
      <c r="I36" s="788"/>
      <c r="J36" s="788"/>
      <c r="K36" s="835"/>
      <c r="L36" s="835"/>
      <c r="M36" s="794"/>
      <c r="N36" s="794"/>
      <c r="O36" s="794"/>
      <c r="P36" s="835"/>
      <c r="Q36" s="835"/>
      <c r="R36" s="837">
        <f t="shared" si="4"/>
        <v>0</v>
      </c>
      <c r="S36" s="838">
        <f t="shared" si="5"/>
        <v>0</v>
      </c>
      <c r="T36" s="798">
        <f t="shared" si="6"/>
        <v>0</v>
      </c>
      <c r="U36" s="798">
        <f t="shared" si="1"/>
        <v>0</v>
      </c>
      <c r="V36" s="792"/>
    </row>
    <row r="37" spans="1:22" ht="55.5" hidden="1" customHeight="1" x14ac:dyDescent="0.25">
      <c r="A37" s="787">
        <v>20</v>
      </c>
      <c r="B37" s="792"/>
      <c r="C37" s="792"/>
      <c r="D37" s="792"/>
      <c r="E37" s="792"/>
      <c r="F37" s="792"/>
      <c r="G37" s="792"/>
      <c r="H37" s="793"/>
      <c r="I37" s="788"/>
      <c r="J37" s="788"/>
      <c r="K37" s="835"/>
      <c r="L37" s="836"/>
      <c r="M37" s="36"/>
      <c r="N37" s="36"/>
      <c r="O37" s="36"/>
      <c r="P37" s="835"/>
      <c r="Q37" s="835"/>
      <c r="R37" s="837">
        <f t="shared" si="4"/>
        <v>0</v>
      </c>
      <c r="S37" s="838">
        <f t="shared" si="5"/>
        <v>0</v>
      </c>
      <c r="T37" s="798">
        <f t="shared" si="6"/>
        <v>0</v>
      </c>
      <c r="U37" s="798">
        <f t="shared" si="1"/>
        <v>0</v>
      </c>
      <c r="V37" s="792"/>
    </row>
    <row r="38" spans="1:22" ht="55.5" hidden="1" customHeight="1" x14ac:dyDescent="0.25">
      <c r="A38" s="787">
        <v>21</v>
      </c>
      <c r="B38" s="792"/>
      <c r="C38" s="792"/>
      <c r="D38" s="792"/>
      <c r="E38" s="792"/>
      <c r="F38" s="792"/>
      <c r="G38" s="792"/>
      <c r="H38" s="793"/>
      <c r="I38" s="788"/>
      <c r="J38" s="788"/>
      <c r="K38" s="835"/>
      <c r="L38" s="836"/>
      <c r="M38" s="36"/>
      <c r="N38" s="36"/>
      <c r="O38" s="36"/>
      <c r="P38" s="835"/>
      <c r="Q38" s="835"/>
      <c r="R38" s="837">
        <f t="shared" si="4"/>
        <v>0</v>
      </c>
      <c r="S38" s="838">
        <f t="shared" si="5"/>
        <v>0</v>
      </c>
      <c r="T38" s="798">
        <f t="shared" si="6"/>
        <v>0</v>
      </c>
      <c r="U38" s="798">
        <f>IFERROR(R38/$R$43*100,0)</f>
        <v>0</v>
      </c>
      <c r="V38" s="792"/>
    </row>
    <row r="39" spans="1:22" ht="55.5" hidden="1" customHeight="1" x14ac:dyDescent="0.25">
      <c r="A39" s="787">
        <v>22</v>
      </c>
      <c r="B39" s="792"/>
      <c r="C39" s="792"/>
      <c r="D39" s="792"/>
      <c r="E39" s="792"/>
      <c r="F39" s="792"/>
      <c r="G39" s="792"/>
      <c r="H39" s="793"/>
      <c r="I39" s="788"/>
      <c r="J39" s="788"/>
      <c r="K39" s="835"/>
      <c r="L39" s="836"/>
      <c r="M39" s="36"/>
      <c r="N39" s="36"/>
      <c r="O39" s="36"/>
      <c r="P39" s="835"/>
      <c r="Q39" s="835"/>
      <c r="R39" s="837">
        <f t="shared" si="4"/>
        <v>0</v>
      </c>
      <c r="S39" s="838">
        <f t="shared" si="5"/>
        <v>0</v>
      </c>
      <c r="T39" s="798">
        <f t="shared" si="6"/>
        <v>0</v>
      </c>
      <c r="U39" s="798">
        <f>IFERROR(R39/$R$43*100,0)</f>
        <v>0</v>
      </c>
      <c r="V39" s="792"/>
    </row>
    <row r="40" spans="1:22" ht="55.5" hidden="1" customHeight="1" x14ac:dyDescent="0.25">
      <c r="A40" s="787">
        <v>23</v>
      </c>
      <c r="B40" s="792"/>
      <c r="C40" s="792"/>
      <c r="D40" s="792"/>
      <c r="E40" s="792"/>
      <c r="F40" s="792"/>
      <c r="G40" s="792"/>
      <c r="H40" s="793"/>
      <c r="I40" s="788"/>
      <c r="J40" s="788"/>
      <c r="K40" s="835"/>
      <c r="L40" s="836"/>
      <c r="M40" s="36"/>
      <c r="N40" s="36"/>
      <c r="O40" s="36"/>
      <c r="P40" s="835"/>
      <c r="Q40" s="835"/>
      <c r="R40" s="837">
        <f t="shared" si="4"/>
        <v>0</v>
      </c>
      <c r="S40" s="838">
        <f t="shared" si="5"/>
        <v>0</v>
      </c>
      <c r="T40" s="798">
        <f t="shared" si="6"/>
        <v>0</v>
      </c>
      <c r="U40" s="798">
        <f>IFERROR(R40/$R$43*100,0)</f>
        <v>0</v>
      </c>
      <c r="V40" s="792"/>
    </row>
    <row r="41" spans="1:22" ht="55.5" hidden="1" customHeight="1" x14ac:dyDescent="0.25">
      <c r="A41" s="787">
        <v>24</v>
      </c>
      <c r="B41" s="792"/>
      <c r="C41" s="792"/>
      <c r="D41" s="792"/>
      <c r="E41" s="792"/>
      <c r="F41" s="792"/>
      <c r="G41" s="792"/>
      <c r="H41" s="793"/>
      <c r="I41" s="788"/>
      <c r="J41" s="788"/>
      <c r="K41" s="835"/>
      <c r="L41" s="836"/>
      <c r="M41" s="36"/>
      <c r="N41" s="36"/>
      <c r="O41" s="36"/>
      <c r="P41" s="835"/>
      <c r="Q41" s="835"/>
      <c r="R41" s="837">
        <f t="shared" si="4"/>
        <v>0</v>
      </c>
      <c r="S41" s="838">
        <f t="shared" si="5"/>
        <v>0</v>
      </c>
      <c r="T41" s="798">
        <f t="shared" si="6"/>
        <v>0</v>
      </c>
      <c r="U41" s="798">
        <f>IFERROR(R41/$R$43*100,0)</f>
        <v>0</v>
      </c>
      <c r="V41" s="792"/>
    </row>
    <row r="42" spans="1:22" ht="55.5" hidden="1" customHeight="1" x14ac:dyDescent="0.25">
      <c r="A42" s="787">
        <v>25</v>
      </c>
      <c r="B42" s="792"/>
      <c r="C42" s="792"/>
      <c r="D42" s="792"/>
      <c r="E42" s="792"/>
      <c r="F42" s="792"/>
      <c r="G42" s="792"/>
      <c r="H42" s="793"/>
      <c r="I42" s="788"/>
      <c r="J42" s="788"/>
      <c r="K42" s="835"/>
      <c r="L42" s="836"/>
      <c r="M42" s="36"/>
      <c r="N42" s="36"/>
      <c r="O42" s="36"/>
      <c r="P42" s="835"/>
      <c r="Q42" s="835"/>
      <c r="R42" s="837">
        <f t="shared" si="4"/>
        <v>0</v>
      </c>
      <c r="S42" s="838">
        <f t="shared" si="5"/>
        <v>0</v>
      </c>
      <c r="T42" s="798">
        <f t="shared" si="6"/>
        <v>0</v>
      </c>
      <c r="U42" s="798">
        <f>IFERROR(R42/$R$43*100,0)</f>
        <v>0</v>
      </c>
      <c r="V42" s="792"/>
    </row>
    <row r="43" spans="1:22" s="758" customFormat="1" ht="24.75" customHeight="1" x14ac:dyDescent="0.4">
      <c r="A43" s="1388" t="s">
        <v>71</v>
      </c>
      <c r="B43" s="1389"/>
      <c r="C43" s="1389"/>
      <c r="D43" s="1389"/>
      <c r="E43" s="1389"/>
      <c r="F43" s="1389"/>
      <c r="G43" s="1389"/>
      <c r="H43" s="1389"/>
      <c r="I43" s="1389"/>
      <c r="J43" s="1390"/>
      <c r="K43" s="755">
        <f>SUM(K20:K27)</f>
        <v>10000</v>
      </c>
      <c r="L43" s="755">
        <f>SUM(L20:L27)</f>
        <v>110000</v>
      </c>
      <c r="M43" s="1388"/>
      <c r="N43" s="1389"/>
      <c r="O43" s="1389"/>
      <c r="P43" s="755">
        <f>SUM(P20:P27)</f>
        <v>0</v>
      </c>
      <c r="Q43" s="755">
        <f>SUM(Q20:Q27)</f>
        <v>70000</v>
      </c>
      <c r="R43" s="755">
        <f>SUM(R20:R27)</f>
        <v>70000</v>
      </c>
      <c r="S43" s="833">
        <f>R43-K43</f>
        <v>60000</v>
      </c>
      <c r="T43" s="756">
        <f>IFERROR(S43/K43*100,0)</f>
        <v>600</v>
      </c>
      <c r="U43" s="756">
        <f>SUM(U20:U27)</f>
        <v>100</v>
      </c>
      <c r="V43" s="757"/>
    </row>
    <row r="44" spans="1:22" x14ac:dyDescent="0.4">
      <c r="A44" s="759" t="s">
        <v>72</v>
      </c>
      <c r="B44" s="759"/>
      <c r="C44" s="759"/>
      <c r="D44" s="759"/>
      <c r="E44" s="759"/>
      <c r="F44" s="759"/>
      <c r="G44" s="759"/>
      <c r="H44" s="759"/>
      <c r="I44" s="759"/>
      <c r="J44" s="759"/>
      <c r="K44" s="759"/>
      <c r="L44" s="759"/>
      <c r="M44" s="759"/>
      <c r="N44" s="759"/>
      <c r="O44" s="759"/>
      <c r="P44" s="759"/>
      <c r="Q44" s="759"/>
      <c r="R44" s="759"/>
      <c r="S44" s="759"/>
      <c r="T44" s="759"/>
      <c r="U44" s="759"/>
      <c r="V44" s="759"/>
    </row>
    <row r="45" spans="1:22" ht="36" customHeight="1" x14ac:dyDescent="0.25">
      <c r="A45" s="1378" t="s">
        <v>73</v>
      </c>
      <c r="B45" s="1379"/>
      <c r="C45" s="1379"/>
      <c r="D45" s="1379"/>
      <c r="E45" s="1379"/>
      <c r="F45" s="1379"/>
      <c r="G45" s="1379"/>
      <c r="H45" s="1379"/>
      <c r="I45" s="1379"/>
      <c r="J45" s="1379"/>
      <c r="K45" s="1379"/>
      <c r="L45" s="1379"/>
      <c r="M45" s="1379"/>
      <c r="N45" s="1379"/>
      <c r="O45" s="1379"/>
      <c r="P45" s="1379"/>
      <c r="Q45" s="1379"/>
      <c r="R45" s="1379"/>
      <c r="S45" s="1379"/>
      <c r="T45" s="1379"/>
      <c r="U45" s="1379"/>
      <c r="V45" s="1380"/>
    </row>
    <row r="46" spans="1:22" ht="95.25" customHeight="1" x14ac:dyDescent="0.4">
      <c r="A46" s="1381"/>
      <c r="B46" s="1382"/>
      <c r="C46" s="1382"/>
      <c r="D46" s="1382"/>
      <c r="E46" s="1382"/>
      <c r="F46" s="1382"/>
      <c r="G46" s="1382"/>
      <c r="H46" s="1382"/>
      <c r="I46" s="1382"/>
      <c r="J46" s="1382"/>
      <c r="K46" s="1382"/>
      <c r="L46" s="1382"/>
      <c r="M46" s="1382"/>
      <c r="N46" s="1382"/>
      <c r="O46" s="1382"/>
      <c r="P46" s="1382"/>
      <c r="Q46" s="1382"/>
      <c r="R46" s="1382"/>
      <c r="S46" s="1382"/>
      <c r="T46" s="1382"/>
      <c r="U46" s="1382"/>
      <c r="V46" s="1383"/>
    </row>
    <row r="47" spans="1:22" ht="15" hidden="1" customHeight="1" x14ac:dyDescent="0.4">
      <c r="A47" s="1429" t="s">
        <v>74</v>
      </c>
      <c r="B47" s="1429"/>
      <c r="C47" s="1429"/>
      <c r="D47" s="1429"/>
      <c r="E47" s="1429"/>
      <c r="F47" s="1429"/>
      <c r="G47" s="1429"/>
      <c r="H47" s="1429"/>
      <c r="I47" s="1429"/>
      <c r="J47" s="804"/>
      <c r="K47" s="804"/>
      <c r="L47" s="804"/>
      <c r="M47" s="804"/>
      <c r="N47" s="804"/>
      <c r="O47" s="804"/>
      <c r="P47" s="804"/>
      <c r="Q47" s="804"/>
      <c r="R47" s="804"/>
      <c r="S47" s="804"/>
      <c r="T47" s="804"/>
      <c r="U47" s="804"/>
      <c r="V47" s="804"/>
    </row>
    <row r="48" spans="1:22" ht="15" hidden="1" customHeight="1" x14ac:dyDescent="0.4">
      <c r="A48" s="805" t="s">
        <v>75</v>
      </c>
      <c r="B48" s="805"/>
      <c r="C48" s="1430" t="s">
        <v>76</v>
      </c>
      <c r="D48" s="1430"/>
      <c r="E48" s="1430"/>
      <c r="F48" s="1430"/>
      <c r="G48" s="1430"/>
      <c r="H48" s="1430"/>
      <c r="I48" s="1430"/>
      <c r="M48" s="746"/>
      <c r="N48" s="746"/>
      <c r="O48" s="746"/>
      <c r="V48" s="746"/>
    </row>
    <row r="49" spans="1:22" ht="15" hidden="1" customHeight="1" x14ac:dyDescent="0.4">
      <c r="A49" s="805" t="s">
        <v>77</v>
      </c>
      <c r="B49" s="805"/>
      <c r="C49" s="1430" t="s">
        <v>78</v>
      </c>
      <c r="D49" s="1430"/>
      <c r="E49" s="1430"/>
      <c r="F49" s="1430"/>
      <c r="G49" s="1430"/>
      <c r="H49" s="1430"/>
      <c r="I49" s="1430"/>
      <c r="M49" s="36"/>
      <c r="N49" s="36"/>
      <c r="O49" s="36"/>
      <c r="V49" s="746"/>
    </row>
    <row r="50" spans="1:22" ht="15" hidden="1" customHeight="1" x14ac:dyDescent="0.4">
      <c r="A50" s="805" t="s">
        <v>79</v>
      </c>
      <c r="B50" s="805"/>
      <c r="C50" s="1430" t="s">
        <v>80</v>
      </c>
      <c r="D50" s="1430"/>
      <c r="E50" s="1430"/>
      <c r="F50" s="1430"/>
      <c r="G50" s="1430"/>
      <c r="H50" s="1430"/>
      <c r="I50" s="1430"/>
      <c r="M50" s="36"/>
      <c r="N50" s="36"/>
      <c r="O50" s="36"/>
      <c r="V50" s="746"/>
    </row>
    <row r="51" spans="1:22" ht="15" hidden="1" customHeight="1" x14ac:dyDescent="0.4">
      <c r="A51" s="805" t="s">
        <v>81</v>
      </c>
      <c r="B51" s="805"/>
      <c r="C51" s="1430" t="s">
        <v>82</v>
      </c>
      <c r="D51" s="1430"/>
      <c r="E51" s="1430"/>
      <c r="F51" s="1430"/>
      <c r="G51" s="1430"/>
      <c r="H51" s="1430"/>
      <c r="I51" s="1430"/>
      <c r="M51" s="36"/>
      <c r="N51" s="36"/>
      <c r="O51" s="36"/>
      <c r="V51" s="746"/>
    </row>
    <row r="52" spans="1:22" ht="35.25" customHeight="1" x14ac:dyDescent="0.4">
      <c r="M52" s="36"/>
      <c r="N52" s="36"/>
      <c r="O52" s="36"/>
    </row>
    <row r="53" spans="1:22" x14ac:dyDescent="0.4">
      <c r="M53" s="36"/>
      <c r="N53" s="36"/>
      <c r="O53" s="36"/>
    </row>
    <row r="54" spans="1:22" x14ac:dyDescent="0.4">
      <c r="M54" s="36"/>
      <c r="N54" s="36"/>
      <c r="O54" s="36"/>
    </row>
    <row r="55" spans="1:22" x14ac:dyDescent="0.4">
      <c r="M55" s="36"/>
      <c r="N55" s="36"/>
      <c r="O55" s="36"/>
    </row>
    <row r="56" spans="1:22" x14ac:dyDescent="0.4">
      <c r="M56" s="36"/>
      <c r="N56" s="36"/>
      <c r="O56" s="36"/>
    </row>
    <row r="57" spans="1:22" x14ac:dyDescent="0.4">
      <c r="M57" s="36"/>
      <c r="N57" s="36"/>
      <c r="O57" s="36"/>
    </row>
    <row r="58" spans="1:22" x14ac:dyDescent="0.4">
      <c r="M58" s="36"/>
      <c r="N58" s="36"/>
      <c r="O58" s="36"/>
    </row>
    <row r="59" spans="1:22" x14ac:dyDescent="0.4">
      <c r="M59" s="36"/>
      <c r="N59" s="36"/>
      <c r="O59" s="36"/>
    </row>
    <row r="60" spans="1:22" x14ac:dyDescent="0.4">
      <c r="M60" s="36"/>
      <c r="N60" s="36"/>
      <c r="O60" s="36"/>
    </row>
    <row r="61" spans="1:22" x14ac:dyDescent="0.4">
      <c r="M61" s="36"/>
      <c r="N61" s="36"/>
      <c r="O61" s="36"/>
    </row>
    <row r="62" spans="1:22" x14ac:dyDescent="0.4">
      <c r="M62" s="36"/>
      <c r="N62" s="36"/>
      <c r="O62" s="36"/>
    </row>
    <row r="63" spans="1:22" x14ac:dyDescent="0.4">
      <c r="M63" s="36"/>
      <c r="N63" s="36"/>
      <c r="O63" s="36"/>
    </row>
    <row r="64" spans="1:22" x14ac:dyDescent="0.4">
      <c r="M64" s="36"/>
      <c r="N64" s="36"/>
      <c r="O64" s="36"/>
    </row>
    <row r="65" spans="13:15" x14ac:dyDescent="0.4">
      <c r="M65" s="36"/>
      <c r="N65" s="36"/>
      <c r="O65" s="36"/>
    </row>
    <row r="66" spans="13:15" x14ac:dyDescent="0.4">
      <c r="M66" s="36"/>
      <c r="N66" s="36"/>
      <c r="O66" s="36"/>
    </row>
    <row r="67" spans="13:15" x14ac:dyDescent="0.4">
      <c r="M67" s="36"/>
      <c r="N67" s="36"/>
      <c r="O67" s="36"/>
    </row>
    <row r="68" spans="13:15" x14ac:dyDescent="0.4">
      <c r="M68" s="36"/>
      <c r="N68" s="36"/>
      <c r="O68" s="36"/>
    </row>
    <row r="69" spans="13:15" x14ac:dyDescent="0.4">
      <c r="M69" s="36"/>
      <c r="N69" s="36"/>
      <c r="O69" s="36"/>
    </row>
    <row r="70" spans="13:15" x14ac:dyDescent="0.4">
      <c r="M70" s="36"/>
      <c r="N70" s="36"/>
      <c r="O70" s="36"/>
    </row>
    <row r="71" spans="13:15" x14ac:dyDescent="0.4">
      <c r="M71" s="36"/>
      <c r="N71" s="36"/>
      <c r="O71" s="36"/>
    </row>
    <row r="72" spans="13:15" x14ac:dyDescent="0.4">
      <c r="M72" s="36"/>
      <c r="N72" s="36"/>
      <c r="O72" s="36"/>
    </row>
    <row r="73" spans="13:15" x14ac:dyDescent="0.4">
      <c r="M73" s="36"/>
      <c r="N73" s="36"/>
      <c r="O73" s="36"/>
    </row>
    <row r="74" spans="13:15" x14ac:dyDescent="0.4">
      <c r="M74" s="36"/>
      <c r="N74" s="36"/>
      <c r="O74" s="36"/>
    </row>
    <row r="75" spans="13:15" x14ac:dyDescent="0.4">
      <c r="M75" s="36"/>
      <c r="N75" s="36"/>
      <c r="O75" s="36"/>
    </row>
    <row r="76" spans="13:15" x14ac:dyDescent="0.4">
      <c r="M76" s="36"/>
      <c r="N76" s="36"/>
      <c r="O76" s="36"/>
    </row>
    <row r="77" spans="13:15" x14ac:dyDescent="0.4">
      <c r="M77" s="36"/>
      <c r="N77" s="36"/>
      <c r="O77" s="36"/>
    </row>
    <row r="78" spans="13:15" x14ac:dyDescent="0.4">
      <c r="M78" s="36"/>
      <c r="N78" s="36"/>
      <c r="O78" s="36"/>
    </row>
    <row r="79" spans="13:15" x14ac:dyDescent="0.4">
      <c r="M79" s="36"/>
      <c r="N79" s="36"/>
      <c r="O79" s="36"/>
    </row>
    <row r="80" spans="13:15" x14ac:dyDescent="0.4">
      <c r="M80" s="36"/>
      <c r="N80" s="36"/>
      <c r="O80" s="36"/>
    </row>
    <row r="81" spans="13:15" x14ac:dyDescent="0.4">
      <c r="M81" s="36"/>
      <c r="N81" s="36"/>
      <c r="O81" s="36"/>
    </row>
    <row r="82" spans="13:15" x14ac:dyDescent="0.4">
      <c r="M82" s="36"/>
      <c r="N82" s="36"/>
      <c r="O82" s="36"/>
    </row>
    <row r="83" spans="13:15" x14ac:dyDescent="0.4">
      <c r="M83" s="36"/>
      <c r="N83" s="36"/>
      <c r="O83" s="36"/>
    </row>
    <row r="84" spans="13:15" x14ac:dyDescent="0.4">
      <c r="M84" s="36"/>
      <c r="N84" s="36"/>
      <c r="O84" s="36"/>
    </row>
    <row r="85" spans="13:15" x14ac:dyDescent="0.4">
      <c r="M85" s="36"/>
      <c r="N85" s="36"/>
      <c r="O85" s="36"/>
    </row>
    <row r="86" spans="13:15" x14ac:dyDescent="0.4">
      <c r="M86" s="36"/>
      <c r="N86" s="36"/>
      <c r="O86" s="36"/>
    </row>
    <row r="87" spans="13:15" x14ac:dyDescent="0.4">
      <c r="M87" s="36"/>
      <c r="N87" s="36"/>
      <c r="O87" s="36"/>
    </row>
    <row r="88" spans="13:15" x14ac:dyDescent="0.4">
      <c r="M88" s="36"/>
      <c r="N88" s="36"/>
      <c r="O88" s="36"/>
    </row>
    <row r="89" spans="13:15" x14ac:dyDescent="0.4">
      <c r="M89" s="36"/>
      <c r="N89" s="36"/>
      <c r="O89" s="36"/>
    </row>
    <row r="90" spans="13:15" x14ac:dyDescent="0.4">
      <c r="M90" s="36"/>
      <c r="N90" s="36"/>
      <c r="O90" s="36"/>
    </row>
    <row r="91" spans="13:15" x14ac:dyDescent="0.4">
      <c r="M91" s="36"/>
      <c r="N91" s="36"/>
      <c r="O91" s="36"/>
    </row>
    <row r="92" spans="13:15" x14ac:dyDescent="0.4">
      <c r="M92" s="36"/>
      <c r="N92" s="36"/>
      <c r="O92" s="36"/>
    </row>
    <row r="93" spans="13:15" x14ac:dyDescent="0.4">
      <c r="M93" s="36"/>
      <c r="N93" s="36"/>
      <c r="O93" s="36"/>
    </row>
    <row r="94" spans="13:15" x14ac:dyDescent="0.4">
      <c r="M94" s="36"/>
      <c r="N94" s="36"/>
      <c r="O94" s="36"/>
    </row>
    <row r="95" spans="13:15" x14ac:dyDescent="0.4">
      <c r="M95" s="36"/>
      <c r="N95" s="36"/>
      <c r="O95" s="36"/>
    </row>
    <row r="96" spans="13:15" x14ac:dyDescent="0.4">
      <c r="M96" s="36"/>
      <c r="N96" s="36"/>
      <c r="O96" s="36"/>
    </row>
    <row r="97" spans="13:15" x14ac:dyDescent="0.4">
      <c r="M97" s="36"/>
      <c r="N97" s="36"/>
      <c r="O97" s="36"/>
    </row>
    <row r="98" spans="13:15" x14ac:dyDescent="0.4">
      <c r="M98" s="36"/>
      <c r="N98" s="36"/>
      <c r="O98" s="36"/>
    </row>
    <row r="99" spans="13:15" x14ac:dyDescent="0.4">
      <c r="M99" s="36"/>
      <c r="N99" s="36"/>
      <c r="O99" s="36"/>
    </row>
    <row r="100" spans="13:15" x14ac:dyDescent="0.4">
      <c r="M100" s="36"/>
      <c r="N100" s="36"/>
      <c r="O100" s="36"/>
    </row>
    <row r="101" spans="13:15" x14ac:dyDescent="0.4">
      <c r="M101" s="36"/>
      <c r="N101" s="36"/>
      <c r="O101" s="36"/>
    </row>
    <row r="102" spans="13:15" x14ac:dyDescent="0.4">
      <c r="M102" s="36"/>
      <c r="N102" s="36"/>
      <c r="O102" s="36"/>
    </row>
    <row r="103" spans="13:15" x14ac:dyDescent="0.4">
      <c r="M103" s="36"/>
      <c r="N103" s="36"/>
      <c r="O103" s="36"/>
    </row>
    <row r="104" spans="13:15" x14ac:dyDescent="0.4">
      <c r="M104" s="36"/>
      <c r="N104" s="36"/>
      <c r="O104" s="36"/>
    </row>
    <row r="105" spans="13:15" x14ac:dyDescent="0.4">
      <c r="M105" s="36"/>
      <c r="N105" s="36"/>
      <c r="O105" s="36"/>
    </row>
    <row r="106" spans="13:15" x14ac:dyDescent="0.4">
      <c r="M106" s="36"/>
      <c r="N106" s="36"/>
      <c r="O106" s="36"/>
    </row>
    <row r="107" spans="13:15" x14ac:dyDescent="0.4">
      <c r="M107" s="36"/>
      <c r="N107" s="36"/>
      <c r="O107" s="36"/>
    </row>
    <row r="108" spans="13:15" x14ac:dyDescent="0.4">
      <c r="M108" s="36"/>
      <c r="N108" s="36"/>
      <c r="O108" s="36"/>
    </row>
    <row r="109" spans="13:15" x14ac:dyDescent="0.4">
      <c r="M109" s="36"/>
      <c r="N109" s="36"/>
      <c r="O109" s="36"/>
    </row>
    <row r="110" spans="13:15" x14ac:dyDescent="0.4">
      <c r="M110" s="36"/>
      <c r="N110" s="36"/>
      <c r="O110" s="36"/>
    </row>
    <row r="111" spans="13:15" x14ac:dyDescent="0.4">
      <c r="M111" s="36"/>
      <c r="N111" s="36"/>
      <c r="O111" s="36"/>
    </row>
    <row r="112" spans="13:15" x14ac:dyDescent="0.4">
      <c r="M112" s="36"/>
      <c r="N112" s="36"/>
      <c r="O112" s="36"/>
    </row>
    <row r="113" spans="13:15" x14ac:dyDescent="0.4">
      <c r="M113" s="36"/>
      <c r="N113" s="36"/>
      <c r="O113" s="36"/>
    </row>
    <row r="114" spans="13:15" x14ac:dyDescent="0.4">
      <c r="M114" s="36"/>
      <c r="N114" s="36"/>
      <c r="O114" s="36"/>
    </row>
    <row r="115" spans="13:15" x14ac:dyDescent="0.4">
      <c r="M115" s="36"/>
      <c r="N115" s="36"/>
      <c r="O115" s="36"/>
    </row>
    <row r="116" spans="13:15" x14ac:dyDescent="0.4">
      <c r="M116" s="36"/>
      <c r="N116" s="36"/>
      <c r="O116" s="36"/>
    </row>
    <row r="117" spans="13:15" x14ac:dyDescent="0.4">
      <c r="M117" s="36"/>
      <c r="N117" s="36"/>
      <c r="O117" s="36"/>
    </row>
    <row r="118" spans="13:15" x14ac:dyDescent="0.4">
      <c r="M118" s="36"/>
      <c r="N118" s="36"/>
      <c r="O118" s="36"/>
    </row>
    <row r="119" spans="13:15" x14ac:dyDescent="0.4">
      <c r="M119" s="36"/>
      <c r="N119" s="36"/>
      <c r="O119" s="36"/>
    </row>
    <row r="120" spans="13:15" x14ac:dyDescent="0.4">
      <c r="M120" s="36"/>
      <c r="N120" s="36"/>
      <c r="O120" s="36"/>
    </row>
    <row r="121" spans="13:15" x14ac:dyDescent="0.4">
      <c r="M121" s="36"/>
      <c r="N121" s="36"/>
      <c r="O121" s="36"/>
    </row>
    <row r="122" spans="13:15" x14ac:dyDescent="0.4">
      <c r="M122" s="36"/>
      <c r="N122" s="36"/>
      <c r="O122" s="36"/>
    </row>
    <row r="123" spans="13:15" x14ac:dyDescent="0.4">
      <c r="M123" s="36"/>
      <c r="N123" s="36"/>
      <c r="O123" s="36"/>
    </row>
    <row r="124" spans="13:15" x14ac:dyDescent="0.4">
      <c r="M124" s="36"/>
      <c r="N124" s="36"/>
      <c r="O124" s="36"/>
    </row>
    <row r="125" spans="13:15" x14ac:dyDescent="0.4">
      <c r="M125" s="36"/>
      <c r="N125" s="36"/>
      <c r="O125" s="36"/>
    </row>
    <row r="126" spans="13:15" x14ac:dyDescent="0.4">
      <c r="M126" s="36"/>
      <c r="N126" s="36"/>
      <c r="O126" s="36"/>
    </row>
    <row r="127" spans="13:15" x14ac:dyDescent="0.4">
      <c r="M127" s="36"/>
      <c r="N127" s="36"/>
      <c r="O127" s="36"/>
    </row>
    <row r="128" spans="13:15" x14ac:dyDescent="0.4">
      <c r="M128" s="36"/>
      <c r="N128" s="36"/>
      <c r="O128" s="36"/>
    </row>
    <row r="129" spans="13:15" x14ac:dyDescent="0.4">
      <c r="M129" s="36"/>
      <c r="N129" s="36"/>
      <c r="O129" s="36"/>
    </row>
    <row r="130" spans="13:15" x14ac:dyDescent="0.4">
      <c r="M130" s="36"/>
      <c r="N130" s="36"/>
      <c r="O130" s="36"/>
    </row>
    <row r="131" spans="13:15" x14ac:dyDescent="0.4">
      <c r="M131" s="36"/>
      <c r="N131" s="36"/>
      <c r="O131" s="36"/>
    </row>
    <row r="132" spans="13:15" x14ac:dyDescent="0.4">
      <c r="M132" s="36"/>
      <c r="N132" s="36"/>
      <c r="O132" s="36"/>
    </row>
    <row r="133" spans="13:15" x14ac:dyDescent="0.4">
      <c r="M133" s="36"/>
      <c r="N133" s="36"/>
      <c r="O133" s="36"/>
    </row>
    <row r="134" spans="13:15" x14ac:dyDescent="0.4">
      <c r="M134" s="36"/>
      <c r="N134" s="36"/>
      <c r="O134" s="36"/>
    </row>
    <row r="135" spans="13:15" x14ac:dyDescent="0.4">
      <c r="M135" s="36"/>
      <c r="N135" s="36"/>
      <c r="O135" s="36"/>
    </row>
    <row r="136" spans="13:15" x14ac:dyDescent="0.4">
      <c r="M136" s="36"/>
      <c r="N136" s="36"/>
      <c r="O136" s="36"/>
    </row>
    <row r="137" spans="13:15" x14ac:dyDescent="0.4">
      <c r="M137" s="36"/>
      <c r="N137" s="36"/>
      <c r="O137" s="36"/>
    </row>
    <row r="138" spans="13:15" x14ac:dyDescent="0.4">
      <c r="M138" s="36"/>
      <c r="N138" s="36"/>
      <c r="O138" s="36"/>
    </row>
    <row r="139" spans="13:15" x14ac:dyDescent="0.4">
      <c r="M139" s="36"/>
      <c r="N139" s="36"/>
      <c r="O139" s="36"/>
    </row>
    <row r="140" spans="13:15" x14ac:dyDescent="0.4">
      <c r="M140" s="36"/>
      <c r="N140" s="36"/>
      <c r="O140" s="36"/>
    </row>
    <row r="141" spans="13:15" x14ac:dyDescent="0.4">
      <c r="M141" s="36"/>
      <c r="N141" s="36"/>
      <c r="O141" s="36"/>
    </row>
    <row r="142" spans="13:15" x14ac:dyDescent="0.4">
      <c r="M142" s="36"/>
      <c r="N142" s="36"/>
      <c r="O142" s="36"/>
    </row>
    <row r="143" spans="13:15" x14ac:dyDescent="0.4">
      <c r="M143" s="36"/>
      <c r="N143" s="36"/>
      <c r="O143" s="36"/>
    </row>
    <row r="144" spans="13:15" x14ac:dyDescent="0.4">
      <c r="M144" s="36"/>
      <c r="N144" s="36"/>
      <c r="O144" s="36"/>
    </row>
    <row r="145" spans="13:15" x14ac:dyDescent="0.4">
      <c r="M145" s="36"/>
      <c r="N145" s="36"/>
      <c r="O145" s="36"/>
    </row>
    <row r="146" spans="13:15" x14ac:dyDescent="0.4">
      <c r="M146" s="36"/>
      <c r="N146" s="36"/>
      <c r="O146" s="36"/>
    </row>
    <row r="147" spans="13:15" x14ac:dyDescent="0.4">
      <c r="M147" s="36"/>
      <c r="N147" s="36"/>
      <c r="O147" s="36"/>
    </row>
    <row r="148" spans="13:15" x14ac:dyDescent="0.4">
      <c r="M148" s="36"/>
      <c r="N148" s="36"/>
      <c r="O148" s="36"/>
    </row>
    <row r="149" spans="13:15" x14ac:dyDescent="0.4">
      <c r="M149" s="36"/>
      <c r="N149" s="36"/>
      <c r="O149" s="36"/>
    </row>
    <row r="150" spans="13:15" x14ac:dyDescent="0.4">
      <c r="M150" s="36"/>
      <c r="N150" s="36"/>
      <c r="O150" s="36"/>
    </row>
    <row r="151" spans="13:15" x14ac:dyDescent="0.4">
      <c r="M151" s="36"/>
      <c r="N151" s="36"/>
      <c r="O151" s="36"/>
    </row>
    <row r="152" spans="13:15" x14ac:dyDescent="0.4">
      <c r="M152" s="36"/>
      <c r="N152" s="36"/>
      <c r="O152" s="36"/>
    </row>
    <row r="153" spans="13:15" x14ac:dyDescent="0.4">
      <c r="M153" s="36"/>
      <c r="N153" s="36"/>
      <c r="O153" s="36"/>
    </row>
    <row r="154" spans="13:15" x14ac:dyDescent="0.4">
      <c r="M154" s="36"/>
      <c r="N154" s="36"/>
      <c r="O154" s="36"/>
    </row>
    <row r="155" spans="13:15" x14ac:dyDescent="0.4">
      <c r="M155" s="36"/>
      <c r="N155" s="36"/>
      <c r="O155" s="36"/>
    </row>
    <row r="156" spans="13:15" x14ac:dyDescent="0.4">
      <c r="M156" s="36"/>
      <c r="N156" s="36"/>
      <c r="O156" s="36"/>
    </row>
    <row r="157" spans="13:15" x14ac:dyDescent="0.4">
      <c r="M157" s="36"/>
      <c r="N157" s="36"/>
      <c r="O157" s="36"/>
    </row>
    <row r="158" spans="13:15" x14ac:dyDescent="0.4">
      <c r="M158" s="36"/>
      <c r="N158" s="36"/>
      <c r="O158" s="36"/>
    </row>
    <row r="159" spans="13:15" x14ac:dyDescent="0.4">
      <c r="M159" s="36"/>
      <c r="N159" s="36"/>
      <c r="O159" s="36"/>
    </row>
    <row r="160" spans="13:15" x14ac:dyDescent="0.4">
      <c r="M160" s="36"/>
      <c r="N160" s="36"/>
      <c r="O160" s="36"/>
    </row>
    <row r="161" spans="13:15" x14ac:dyDescent="0.4">
      <c r="M161" s="36"/>
      <c r="N161" s="36"/>
      <c r="O161" s="36"/>
    </row>
    <row r="162" spans="13:15" x14ac:dyDescent="0.4">
      <c r="M162" s="36"/>
      <c r="N162" s="36"/>
      <c r="O162" s="36"/>
    </row>
    <row r="163" spans="13:15" x14ac:dyDescent="0.4">
      <c r="M163" s="36"/>
      <c r="N163" s="36"/>
      <c r="O163" s="36"/>
    </row>
    <row r="164" spans="13:15" x14ac:dyDescent="0.4">
      <c r="M164" s="36"/>
      <c r="N164" s="36"/>
      <c r="O164" s="36"/>
    </row>
    <row r="165" spans="13:15" x14ac:dyDescent="0.4">
      <c r="M165" s="36"/>
      <c r="N165" s="36"/>
      <c r="O165" s="36"/>
    </row>
    <row r="166" spans="13:15" x14ac:dyDescent="0.4">
      <c r="M166" s="36"/>
      <c r="N166" s="36"/>
      <c r="O166" s="36"/>
    </row>
    <row r="167" spans="13:15" x14ac:dyDescent="0.4">
      <c r="M167" s="36"/>
      <c r="N167" s="36"/>
      <c r="O167" s="36"/>
    </row>
    <row r="168" spans="13:15" x14ac:dyDescent="0.4">
      <c r="M168" s="36"/>
      <c r="N168" s="36"/>
      <c r="O168" s="36"/>
    </row>
    <row r="169" spans="13:15" x14ac:dyDescent="0.4">
      <c r="M169" s="36"/>
      <c r="N169" s="36"/>
      <c r="O169" s="36"/>
    </row>
    <row r="170" spans="13:15" x14ac:dyDescent="0.4">
      <c r="M170" s="36"/>
      <c r="N170" s="36"/>
      <c r="O170" s="36"/>
    </row>
    <row r="171" spans="13:15" x14ac:dyDescent="0.4">
      <c r="M171" s="36"/>
      <c r="N171" s="36"/>
      <c r="O171" s="36"/>
    </row>
    <row r="172" spans="13:15" x14ac:dyDescent="0.4">
      <c r="M172" s="36"/>
      <c r="N172" s="36"/>
      <c r="O172" s="36"/>
    </row>
    <row r="173" spans="13:15" x14ac:dyDescent="0.4">
      <c r="M173" s="36"/>
      <c r="N173" s="36"/>
      <c r="O173" s="36"/>
    </row>
    <row r="174" spans="13:15" x14ac:dyDescent="0.4">
      <c r="M174" s="36"/>
      <c r="N174" s="36"/>
      <c r="O174" s="36"/>
    </row>
    <row r="175" spans="13:15" x14ac:dyDescent="0.4">
      <c r="M175" s="36"/>
      <c r="N175" s="36"/>
      <c r="O175" s="36"/>
    </row>
    <row r="176" spans="13:15" x14ac:dyDescent="0.4">
      <c r="M176" s="36"/>
      <c r="N176" s="36"/>
      <c r="O176" s="36"/>
    </row>
    <row r="177" spans="13:15" x14ac:dyDescent="0.4">
      <c r="M177" s="36"/>
      <c r="N177" s="36"/>
      <c r="O177" s="36"/>
    </row>
    <row r="178" spans="13:15" x14ac:dyDescent="0.4">
      <c r="M178" s="36"/>
      <c r="N178" s="36"/>
      <c r="O178" s="36"/>
    </row>
    <row r="179" spans="13:15" x14ac:dyDescent="0.4">
      <c r="M179" s="36"/>
      <c r="N179" s="36"/>
      <c r="O179" s="36"/>
    </row>
    <row r="180" spans="13:15" x14ac:dyDescent="0.4">
      <c r="M180" s="36"/>
      <c r="N180" s="36"/>
      <c r="O180" s="36"/>
    </row>
    <row r="181" spans="13:15" x14ac:dyDescent="0.4">
      <c r="M181" s="36"/>
      <c r="N181" s="36"/>
      <c r="O181" s="36"/>
    </row>
    <row r="182" spans="13:15" x14ac:dyDescent="0.4">
      <c r="M182" s="36"/>
      <c r="N182" s="36"/>
      <c r="O182" s="36"/>
    </row>
    <row r="183" spans="13:15" x14ac:dyDescent="0.4">
      <c r="M183" s="36"/>
      <c r="N183" s="36"/>
      <c r="O183" s="36"/>
    </row>
    <row r="184" spans="13:15" x14ac:dyDescent="0.4">
      <c r="M184" s="36"/>
      <c r="N184" s="36"/>
      <c r="O184" s="36"/>
    </row>
    <row r="185" spans="13:15" x14ac:dyDescent="0.4">
      <c r="M185" s="36"/>
      <c r="N185" s="36"/>
      <c r="O185" s="36"/>
    </row>
    <row r="186" spans="13:15" x14ac:dyDescent="0.4">
      <c r="M186" s="36"/>
      <c r="N186" s="36"/>
      <c r="O186" s="36"/>
    </row>
    <row r="187" spans="13:15" x14ac:dyDescent="0.4">
      <c r="M187" s="36"/>
      <c r="N187" s="36"/>
      <c r="O187" s="36"/>
    </row>
    <row r="188" spans="13:15" x14ac:dyDescent="0.4">
      <c r="M188" s="36"/>
      <c r="N188" s="36"/>
      <c r="O188" s="36"/>
    </row>
    <row r="189" spans="13:15" x14ac:dyDescent="0.4">
      <c r="M189" s="36"/>
      <c r="N189" s="36"/>
      <c r="O189" s="36"/>
    </row>
    <row r="190" spans="13:15" x14ac:dyDescent="0.4">
      <c r="M190" s="36"/>
      <c r="N190" s="36"/>
      <c r="O190" s="36"/>
    </row>
    <row r="191" spans="13:15" x14ac:dyDescent="0.4">
      <c r="M191" s="36"/>
      <c r="N191" s="36"/>
      <c r="O191" s="36"/>
    </row>
    <row r="192" spans="13:15" x14ac:dyDescent="0.4">
      <c r="M192" s="36"/>
      <c r="N192" s="36"/>
      <c r="O192" s="36"/>
    </row>
    <row r="193" spans="13:15" x14ac:dyDescent="0.4">
      <c r="M193" s="36"/>
      <c r="N193" s="36"/>
      <c r="O193" s="36"/>
    </row>
    <row r="194" spans="13:15" x14ac:dyDescent="0.4">
      <c r="M194" s="36"/>
      <c r="N194" s="36"/>
      <c r="O194" s="36"/>
    </row>
    <row r="195" spans="13:15" x14ac:dyDescent="0.4">
      <c r="M195" s="36"/>
      <c r="N195" s="36"/>
      <c r="O195" s="36"/>
    </row>
    <row r="196" spans="13:15" x14ac:dyDescent="0.4">
      <c r="M196" s="36"/>
      <c r="N196" s="36"/>
      <c r="O196" s="36"/>
    </row>
    <row r="197" spans="13:15" x14ac:dyDescent="0.4">
      <c r="M197" s="36"/>
      <c r="N197" s="36"/>
      <c r="O197" s="36"/>
    </row>
    <row r="198" spans="13:15" x14ac:dyDescent="0.4">
      <c r="M198" s="36"/>
      <c r="N198" s="36"/>
      <c r="O198" s="36"/>
    </row>
    <row r="199" spans="13:15" x14ac:dyDescent="0.4">
      <c r="M199" s="36"/>
      <c r="N199" s="36"/>
      <c r="O199" s="36"/>
    </row>
    <row r="200" spans="13:15" x14ac:dyDescent="0.4">
      <c r="M200" s="36"/>
      <c r="N200" s="36"/>
      <c r="O200" s="36"/>
    </row>
    <row r="201" spans="13:15" x14ac:dyDescent="0.4">
      <c r="M201" s="36"/>
      <c r="N201" s="36"/>
      <c r="O201" s="36"/>
    </row>
    <row r="202" spans="13:15" x14ac:dyDescent="0.4">
      <c r="M202" s="36"/>
      <c r="N202" s="36"/>
      <c r="O202" s="36"/>
    </row>
    <row r="203" spans="13:15" x14ac:dyDescent="0.4">
      <c r="M203" s="36"/>
      <c r="N203" s="36"/>
      <c r="O203" s="36"/>
    </row>
    <row r="204" spans="13:15" x14ac:dyDescent="0.4">
      <c r="M204" s="36"/>
      <c r="N204" s="36"/>
      <c r="O204" s="36"/>
    </row>
    <row r="205" spans="13:15" x14ac:dyDescent="0.4">
      <c r="M205" s="36"/>
      <c r="N205" s="36"/>
      <c r="O205" s="36"/>
    </row>
    <row r="206" spans="13:15" x14ac:dyDescent="0.4">
      <c r="M206" s="36"/>
      <c r="N206" s="36"/>
      <c r="O206" s="36"/>
    </row>
    <row r="207" spans="13:15" x14ac:dyDescent="0.4">
      <c r="M207" s="36"/>
      <c r="N207" s="36"/>
      <c r="O207" s="36"/>
    </row>
    <row r="208" spans="13:15" x14ac:dyDescent="0.4">
      <c r="M208" s="36"/>
      <c r="N208" s="36"/>
      <c r="O208" s="36"/>
    </row>
    <row r="209" spans="13:15" x14ac:dyDescent="0.4">
      <c r="M209" s="36"/>
      <c r="N209" s="36"/>
      <c r="O209" s="36"/>
    </row>
    <row r="210" spans="13:15" x14ac:dyDescent="0.4">
      <c r="M210" s="36"/>
      <c r="N210" s="36"/>
      <c r="O210" s="36"/>
    </row>
    <row r="211" spans="13:15" x14ac:dyDescent="0.4">
      <c r="M211" s="36"/>
      <c r="N211" s="36"/>
      <c r="O211" s="36"/>
    </row>
    <row r="212" spans="13:15" x14ac:dyDescent="0.4">
      <c r="M212" s="36"/>
      <c r="N212" s="36"/>
      <c r="O212" s="36"/>
    </row>
    <row r="213" spans="13:15" x14ac:dyDescent="0.4">
      <c r="M213" s="36"/>
      <c r="N213" s="36"/>
      <c r="O213" s="36"/>
    </row>
    <row r="214" spans="13:15" x14ac:dyDescent="0.4">
      <c r="M214" s="36"/>
      <c r="N214" s="36"/>
      <c r="O214" s="36"/>
    </row>
    <row r="215" spans="13:15" x14ac:dyDescent="0.4">
      <c r="M215" s="36"/>
      <c r="N215" s="36"/>
      <c r="O215" s="36"/>
    </row>
    <row r="216" spans="13:15" x14ac:dyDescent="0.4">
      <c r="M216" s="36"/>
      <c r="N216" s="36"/>
      <c r="O216" s="36"/>
    </row>
    <row r="217" spans="13:15" x14ac:dyDescent="0.4">
      <c r="M217" s="36"/>
      <c r="N217" s="36"/>
      <c r="O217" s="36"/>
    </row>
    <row r="218" spans="13:15" x14ac:dyDescent="0.4">
      <c r="M218" s="36"/>
      <c r="N218" s="36"/>
      <c r="O218" s="36"/>
    </row>
    <row r="219" spans="13:15" x14ac:dyDescent="0.4">
      <c r="M219" s="36"/>
      <c r="N219" s="36"/>
      <c r="O219" s="36"/>
    </row>
    <row r="220" spans="13:15" x14ac:dyDescent="0.4">
      <c r="M220" s="36"/>
      <c r="N220" s="36"/>
      <c r="O220" s="36"/>
    </row>
    <row r="221" spans="13:15" x14ac:dyDescent="0.4">
      <c r="M221" s="36"/>
      <c r="N221" s="36"/>
      <c r="O221" s="36"/>
    </row>
    <row r="222" spans="13:15" x14ac:dyDescent="0.4">
      <c r="M222" s="36"/>
      <c r="N222" s="36"/>
      <c r="O222" s="36"/>
    </row>
    <row r="223" spans="13:15" x14ac:dyDescent="0.4">
      <c r="M223" s="36"/>
      <c r="N223" s="36"/>
      <c r="O223" s="36"/>
    </row>
    <row r="224" spans="13:15" x14ac:dyDescent="0.4">
      <c r="M224" s="36"/>
      <c r="N224" s="36"/>
      <c r="O224" s="36"/>
    </row>
    <row r="225" spans="13:15" x14ac:dyDescent="0.4">
      <c r="M225" s="36"/>
      <c r="N225" s="36"/>
      <c r="O225" s="36"/>
    </row>
    <row r="226" spans="13:15" x14ac:dyDescent="0.4">
      <c r="M226" s="36"/>
      <c r="N226" s="36"/>
      <c r="O226" s="36"/>
    </row>
    <row r="227" spans="13:15" x14ac:dyDescent="0.4">
      <c r="M227" s="36"/>
      <c r="N227" s="36"/>
      <c r="O227" s="36"/>
    </row>
    <row r="228" spans="13:15" x14ac:dyDescent="0.4">
      <c r="M228" s="36"/>
      <c r="N228" s="36"/>
      <c r="O228" s="36"/>
    </row>
    <row r="229" spans="13:15" x14ac:dyDescent="0.4">
      <c r="M229" s="36"/>
      <c r="N229" s="36"/>
      <c r="O229" s="36"/>
    </row>
    <row r="230" spans="13:15" x14ac:dyDescent="0.4">
      <c r="M230" s="36"/>
      <c r="N230" s="36"/>
      <c r="O230" s="36"/>
    </row>
    <row r="231" spans="13:15" x14ac:dyDescent="0.4">
      <c r="M231" s="36"/>
      <c r="N231" s="36"/>
      <c r="O231" s="36"/>
    </row>
    <row r="232" spans="13:15" x14ac:dyDescent="0.4">
      <c r="M232" s="36"/>
      <c r="N232" s="36"/>
      <c r="O232" s="36"/>
    </row>
    <row r="233" spans="13:15" x14ac:dyDescent="0.4">
      <c r="M233" s="36"/>
      <c r="N233" s="36"/>
      <c r="O233" s="36"/>
    </row>
    <row r="234" spans="13:15" x14ac:dyDescent="0.4">
      <c r="M234" s="36"/>
      <c r="N234" s="36"/>
      <c r="O234" s="36"/>
    </row>
    <row r="235" spans="13:15" x14ac:dyDescent="0.4">
      <c r="M235" s="36"/>
      <c r="N235" s="36"/>
      <c r="O235" s="36"/>
    </row>
    <row r="236" spans="13:15" x14ac:dyDescent="0.4">
      <c r="M236" s="36"/>
      <c r="N236" s="36"/>
      <c r="O236" s="36"/>
    </row>
    <row r="237" spans="13:15" x14ac:dyDescent="0.4">
      <c r="M237" s="36"/>
      <c r="N237" s="36"/>
      <c r="O237" s="36"/>
    </row>
    <row r="238" spans="13:15" x14ac:dyDescent="0.4">
      <c r="M238" s="36"/>
      <c r="N238" s="36"/>
      <c r="O238" s="36"/>
    </row>
    <row r="239" spans="13:15" x14ac:dyDescent="0.4">
      <c r="M239" s="36"/>
      <c r="N239" s="36"/>
      <c r="O239" s="36"/>
    </row>
    <row r="240" spans="13:15" x14ac:dyDescent="0.4">
      <c r="M240" s="36"/>
      <c r="N240" s="36"/>
      <c r="O240" s="36"/>
    </row>
    <row r="241" spans="13:15" x14ac:dyDescent="0.4">
      <c r="M241" s="36"/>
      <c r="N241" s="36"/>
      <c r="O241" s="36"/>
    </row>
    <row r="242" spans="13:15" x14ac:dyDescent="0.4">
      <c r="M242" s="36"/>
      <c r="N242" s="36"/>
      <c r="O242" s="36"/>
    </row>
    <row r="243" spans="13:15" x14ac:dyDescent="0.4">
      <c r="M243" s="36"/>
      <c r="N243" s="36"/>
      <c r="O243" s="36"/>
    </row>
    <row r="244" spans="13:15" x14ac:dyDescent="0.4">
      <c r="M244" s="36"/>
      <c r="N244" s="36"/>
      <c r="O244" s="36"/>
    </row>
    <row r="245" spans="13:15" x14ac:dyDescent="0.4">
      <c r="M245" s="36"/>
      <c r="N245" s="36"/>
      <c r="O245" s="36"/>
    </row>
    <row r="246" spans="13:15" x14ac:dyDescent="0.4">
      <c r="M246" s="36"/>
      <c r="N246" s="36"/>
      <c r="O246" s="36"/>
    </row>
    <row r="247" spans="13:15" x14ac:dyDescent="0.4">
      <c r="M247" s="36"/>
      <c r="N247" s="36"/>
      <c r="O247" s="36"/>
    </row>
    <row r="248" spans="13:15" x14ac:dyDescent="0.4">
      <c r="M248" s="36"/>
      <c r="N248" s="36"/>
      <c r="O248" s="36"/>
    </row>
    <row r="249" spans="13:15" x14ac:dyDescent="0.4">
      <c r="M249" s="36"/>
      <c r="N249" s="36"/>
      <c r="O249" s="36"/>
    </row>
    <row r="250" spans="13:15" x14ac:dyDescent="0.4">
      <c r="M250" s="36"/>
      <c r="N250" s="36"/>
      <c r="O250" s="36"/>
    </row>
    <row r="251" spans="13:15" x14ac:dyDescent="0.4">
      <c r="M251" s="36"/>
      <c r="N251" s="36"/>
      <c r="O251" s="36"/>
    </row>
    <row r="252" spans="13:15" x14ac:dyDescent="0.4">
      <c r="M252" s="36"/>
      <c r="N252" s="36"/>
      <c r="O252" s="36"/>
    </row>
    <row r="253" spans="13:15" x14ac:dyDescent="0.4">
      <c r="M253" s="36"/>
      <c r="N253" s="36"/>
      <c r="O253" s="36"/>
    </row>
    <row r="254" spans="13:15" x14ac:dyDescent="0.4">
      <c r="M254" s="36"/>
      <c r="N254" s="36"/>
      <c r="O254" s="36"/>
    </row>
    <row r="255" spans="13:15" x14ac:dyDescent="0.4">
      <c r="M255" s="36"/>
      <c r="N255" s="36"/>
      <c r="O255" s="36"/>
    </row>
    <row r="256" spans="13:15" x14ac:dyDescent="0.4">
      <c r="M256" s="36"/>
      <c r="N256" s="36"/>
      <c r="O256" s="36"/>
    </row>
    <row r="257" spans="13:15" x14ac:dyDescent="0.4">
      <c r="M257" s="36"/>
      <c r="N257" s="36"/>
      <c r="O257" s="36"/>
    </row>
    <row r="258" spans="13:15" x14ac:dyDescent="0.4">
      <c r="M258" s="36"/>
      <c r="N258" s="36"/>
      <c r="O258" s="36"/>
    </row>
    <row r="259" spans="13:15" x14ac:dyDescent="0.4">
      <c r="M259" s="36"/>
      <c r="N259" s="36"/>
      <c r="O259" s="36"/>
    </row>
    <row r="260" spans="13:15" x14ac:dyDescent="0.4">
      <c r="M260" s="36"/>
      <c r="N260" s="36"/>
      <c r="O260" s="36"/>
    </row>
    <row r="261" spans="13:15" x14ac:dyDescent="0.4">
      <c r="M261" s="36"/>
      <c r="N261" s="36"/>
      <c r="O261" s="36"/>
    </row>
    <row r="262" spans="13:15" x14ac:dyDescent="0.4">
      <c r="M262" s="36"/>
      <c r="N262" s="36"/>
      <c r="O262" s="36"/>
    </row>
    <row r="263" spans="13:15" x14ac:dyDescent="0.4">
      <c r="M263" s="36"/>
      <c r="N263" s="36"/>
      <c r="O263" s="36"/>
    </row>
    <row r="264" spans="13:15" x14ac:dyDescent="0.4">
      <c r="M264" s="36"/>
      <c r="N264" s="36"/>
      <c r="O264" s="36"/>
    </row>
    <row r="265" spans="13:15" x14ac:dyDescent="0.4">
      <c r="M265" s="36"/>
      <c r="N265" s="36"/>
      <c r="O265" s="36"/>
    </row>
    <row r="266" spans="13:15" x14ac:dyDescent="0.4">
      <c r="M266" s="36"/>
      <c r="N266" s="36"/>
      <c r="O266" s="36"/>
    </row>
    <row r="267" spans="13:15" x14ac:dyDescent="0.4">
      <c r="M267" s="36"/>
      <c r="N267" s="36"/>
      <c r="O267" s="36"/>
    </row>
    <row r="268" spans="13:15" x14ac:dyDescent="0.4">
      <c r="M268" s="36"/>
      <c r="N268" s="36"/>
      <c r="O268" s="36"/>
    </row>
    <row r="269" spans="13:15" x14ac:dyDescent="0.4">
      <c r="M269" s="36"/>
      <c r="N269" s="36"/>
      <c r="O269" s="36"/>
    </row>
    <row r="270" spans="13:15" x14ac:dyDescent="0.4">
      <c r="M270" s="36"/>
      <c r="N270" s="36"/>
      <c r="O270" s="36"/>
    </row>
    <row r="271" spans="13:15" x14ac:dyDescent="0.4">
      <c r="M271" s="36"/>
      <c r="N271" s="36"/>
      <c r="O271" s="36"/>
    </row>
    <row r="272" spans="13:15" x14ac:dyDescent="0.4">
      <c r="M272" s="36"/>
      <c r="N272" s="36"/>
      <c r="O272" s="36"/>
    </row>
    <row r="273" spans="13:15" x14ac:dyDescent="0.4">
      <c r="M273" s="36"/>
      <c r="N273" s="36"/>
      <c r="O273" s="36"/>
    </row>
    <row r="274" spans="13:15" x14ac:dyDescent="0.4">
      <c r="M274" s="36"/>
      <c r="N274" s="36"/>
      <c r="O274" s="36"/>
    </row>
    <row r="275" spans="13:15" x14ac:dyDescent="0.4">
      <c r="M275" s="36"/>
      <c r="N275" s="36"/>
      <c r="O275" s="36"/>
    </row>
    <row r="276" spans="13:15" x14ac:dyDescent="0.4">
      <c r="M276" s="36"/>
      <c r="N276" s="36"/>
      <c r="O276" s="36"/>
    </row>
    <row r="277" spans="13:15" x14ac:dyDescent="0.4">
      <c r="M277" s="36"/>
      <c r="N277" s="36"/>
      <c r="O277" s="36"/>
    </row>
    <row r="278" spans="13:15" x14ac:dyDescent="0.4">
      <c r="M278" s="36"/>
      <c r="N278" s="36"/>
      <c r="O278" s="36"/>
    </row>
    <row r="279" spans="13:15" x14ac:dyDescent="0.4">
      <c r="M279" s="36"/>
      <c r="N279" s="36"/>
      <c r="O279" s="36"/>
    </row>
    <row r="280" spans="13:15" x14ac:dyDescent="0.4">
      <c r="M280" s="36"/>
      <c r="N280" s="36"/>
      <c r="O280" s="36"/>
    </row>
    <row r="281" spans="13:15" x14ac:dyDescent="0.4">
      <c r="M281" s="36"/>
      <c r="N281" s="36"/>
      <c r="O281" s="36"/>
    </row>
    <row r="282" spans="13:15" x14ac:dyDescent="0.4">
      <c r="M282" s="36"/>
      <c r="N282" s="36"/>
      <c r="O282" s="36"/>
    </row>
    <row r="283" spans="13:15" x14ac:dyDescent="0.4">
      <c r="M283" s="36"/>
      <c r="N283" s="36"/>
      <c r="O283" s="36"/>
    </row>
    <row r="284" spans="13:15" x14ac:dyDescent="0.4">
      <c r="M284" s="36"/>
      <c r="N284" s="36"/>
      <c r="O284" s="36"/>
    </row>
    <row r="285" spans="13:15" x14ac:dyDescent="0.4">
      <c r="M285" s="36"/>
      <c r="N285" s="36"/>
      <c r="O285" s="36"/>
    </row>
    <row r="286" spans="13:15" x14ac:dyDescent="0.4">
      <c r="M286" s="36"/>
      <c r="N286" s="36"/>
      <c r="O286" s="36"/>
    </row>
    <row r="287" spans="13:15" x14ac:dyDescent="0.4">
      <c r="M287" s="36"/>
      <c r="N287" s="36"/>
      <c r="O287" s="36"/>
    </row>
    <row r="288" spans="13:15" x14ac:dyDescent="0.4">
      <c r="M288" s="36"/>
      <c r="N288" s="36"/>
      <c r="O288" s="36"/>
    </row>
    <row r="289" spans="13:15" x14ac:dyDescent="0.4">
      <c r="M289" s="36"/>
      <c r="N289" s="36"/>
      <c r="O289" s="36"/>
    </row>
    <row r="290" spans="13:15" x14ac:dyDescent="0.4">
      <c r="M290" s="36"/>
      <c r="N290" s="36"/>
      <c r="O290" s="36"/>
    </row>
    <row r="291" spans="13:15" x14ac:dyDescent="0.4">
      <c r="M291" s="36"/>
      <c r="N291" s="36"/>
      <c r="O291" s="36"/>
    </row>
    <row r="292" spans="13:15" x14ac:dyDescent="0.4">
      <c r="M292" s="36"/>
      <c r="N292" s="36"/>
      <c r="O292" s="36"/>
    </row>
    <row r="293" spans="13:15" x14ac:dyDescent="0.4">
      <c r="M293" s="36"/>
      <c r="N293" s="36"/>
      <c r="O293" s="36"/>
    </row>
    <row r="294" spans="13:15" x14ac:dyDescent="0.4">
      <c r="M294" s="36"/>
      <c r="N294" s="36"/>
      <c r="O294" s="36"/>
    </row>
    <row r="295" spans="13:15" x14ac:dyDescent="0.4">
      <c r="M295" s="36"/>
      <c r="N295" s="36"/>
      <c r="O295" s="36"/>
    </row>
    <row r="296" spans="13:15" x14ac:dyDescent="0.4">
      <c r="M296" s="36"/>
      <c r="N296" s="36"/>
      <c r="O296" s="36"/>
    </row>
    <row r="297" spans="13:15" x14ac:dyDescent="0.4">
      <c r="M297" s="36"/>
      <c r="N297" s="36"/>
      <c r="O297" s="36"/>
    </row>
    <row r="298" spans="13:15" x14ac:dyDescent="0.4">
      <c r="M298" s="36"/>
      <c r="N298" s="36"/>
      <c r="O298" s="36"/>
    </row>
    <row r="299" spans="13:15" x14ac:dyDescent="0.4">
      <c r="M299" s="36"/>
      <c r="N299" s="36"/>
      <c r="O299" s="36"/>
    </row>
    <row r="300" spans="13:15" x14ac:dyDescent="0.4">
      <c r="M300" s="36"/>
      <c r="N300" s="36"/>
      <c r="O300" s="36"/>
    </row>
    <row r="301" spans="13:15" x14ac:dyDescent="0.4">
      <c r="M301" s="36"/>
      <c r="N301" s="36"/>
      <c r="O301" s="36"/>
    </row>
    <row r="302" spans="13:15" x14ac:dyDescent="0.4">
      <c r="M302" s="36"/>
      <c r="N302" s="36"/>
      <c r="O302" s="36"/>
    </row>
    <row r="303" spans="13:15" x14ac:dyDescent="0.4">
      <c r="M303" s="36"/>
      <c r="N303" s="36"/>
      <c r="O303" s="36"/>
    </row>
    <row r="304" spans="13:15" x14ac:dyDescent="0.4">
      <c r="M304" s="36"/>
      <c r="N304" s="36"/>
      <c r="O304" s="36"/>
    </row>
    <row r="305" spans="13:15" x14ac:dyDescent="0.4">
      <c r="M305" s="36"/>
      <c r="N305" s="36"/>
      <c r="O305" s="36"/>
    </row>
    <row r="306" spans="13:15" x14ac:dyDescent="0.4">
      <c r="M306" s="36"/>
      <c r="N306" s="36"/>
      <c r="O306" s="36"/>
    </row>
    <row r="307" spans="13:15" x14ac:dyDescent="0.4">
      <c r="M307" s="36"/>
      <c r="N307" s="36"/>
      <c r="O307" s="36"/>
    </row>
    <row r="308" spans="13:15" x14ac:dyDescent="0.4">
      <c r="M308" s="36"/>
      <c r="N308" s="36"/>
      <c r="O308" s="36"/>
    </row>
    <row r="309" spans="13:15" x14ac:dyDescent="0.4">
      <c r="M309" s="36"/>
      <c r="N309" s="36"/>
      <c r="O309" s="36"/>
    </row>
    <row r="310" spans="13:15" x14ac:dyDescent="0.4">
      <c r="M310" s="36"/>
      <c r="N310" s="36"/>
      <c r="O310" s="36"/>
    </row>
    <row r="311" spans="13:15" x14ac:dyDescent="0.4">
      <c r="M311" s="36"/>
      <c r="N311" s="36"/>
      <c r="O311" s="36"/>
    </row>
    <row r="312" spans="13:15" x14ac:dyDescent="0.4">
      <c r="M312" s="36"/>
      <c r="N312" s="36"/>
      <c r="O312" s="36"/>
    </row>
    <row r="313" spans="13:15" x14ac:dyDescent="0.4">
      <c r="M313" s="36"/>
      <c r="N313" s="36"/>
      <c r="O313" s="36"/>
    </row>
    <row r="314" spans="13:15" x14ac:dyDescent="0.4">
      <c r="M314" s="36"/>
      <c r="N314" s="36"/>
      <c r="O314" s="36"/>
    </row>
    <row r="315" spans="13:15" x14ac:dyDescent="0.4">
      <c r="M315" s="36"/>
      <c r="N315" s="36"/>
      <c r="O315" s="36"/>
    </row>
    <row r="316" spans="13:15" x14ac:dyDescent="0.4">
      <c r="M316" s="36"/>
      <c r="N316" s="36"/>
      <c r="O316" s="36"/>
    </row>
    <row r="317" spans="13:15" x14ac:dyDescent="0.4">
      <c r="M317" s="36"/>
      <c r="N317" s="36"/>
      <c r="O317" s="36"/>
    </row>
    <row r="318" spans="13:15" x14ac:dyDescent="0.4">
      <c r="M318" s="36"/>
      <c r="N318" s="36"/>
      <c r="O318" s="36"/>
    </row>
    <row r="319" spans="13:15" x14ac:dyDescent="0.4">
      <c r="M319" s="36"/>
      <c r="N319" s="36"/>
      <c r="O319" s="36"/>
    </row>
    <row r="320" spans="13:15" x14ac:dyDescent="0.4">
      <c r="M320" s="36"/>
      <c r="N320" s="36"/>
      <c r="O320" s="36"/>
    </row>
    <row r="321" spans="13:15" x14ac:dyDescent="0.4">
      <c r="M321" s="36"/>
      <c r="N321" s="36"/>
      <c r="O321" s="36"/>
    </row>
    <row r="322" spans="13:15" x14ac:dyDescent="0.4">
      <c r="M322" s="36"/>
      <c r="N322" s="36"/>
      <c r="O322" s="36"/>
    </row>
    <row r="323" spans="13:15" x14ac:dyDescent="0.4">
      <c r="M323" s="36"/>
      <c r="N323" s="36"/>
      <c r="O323" s="36"/>
    </row>
    <row r="324" spans="13:15" x14ac:dyDescent="0.4">
      <c r="M324" s="36"/>
      <c r="N324" s="36"/>
      <c r="O324" s="36"/>
    </row>
    <row r="325" spans="13:15" x14ac:dyDescent="0.4">
      <c r="M325" s="36"/>
      <c r="N325" s="36"/>
      <c r="O325" s="36"/>
    </row>
    <row r="326" spans="13:15" x14ac:dyDescent="0.4">
      <c r="M326" s="36"/>
      <c r="N326" s="36"/>
      <c r="O326" s="36"/>
    </row>
    <row r="327" spans="13:15" x14ac:dyDescent="0.4">
      <c r="M327" s="36"/>
      <c r="N327" s="36"/>
      <c r="O327" s="36"/>
    </row>
    <row r="328" spans="13:15" x14ac:dyDescent="0.4">
      <c r="M328" s="36"/>
      <c r="N328" s="36"/>
      <c r="O328" s="36"/>
    </row>
    <row r="329" spans="13:15" x14ac:dyDescent="0.4">
      <c r="M329" s="36"/>
      <c r="N329" s="36"/>
      <c r="O329" s="36"/>
    </row>
    <row r="330" spans="13:15" x14ac:dyDescent="0.4">
      <c r="M330" s="36"/>
      <c r="N330" s="36"/>
      <c r="O330" s="36"/>
    </row>
    <row r="331" spans="13:15" x14ac:dyDescent="0.4">
      <c r="M331" s="36"/>
      <c r="N331" s="36"/>
      <c r="O331" s="36"/>
    </row>
    <row r="332" spans="13:15" x14ac:dyDescent="0.4">
      <c r="M332" s="36"/>
      <c r="N332" s="36"/>
      <c r="O332" s="36"/>
    </row>
    <row r="333" spans="13:15" x14ac:dyDescent="0.4">
      <c r="M333" s="36"/>
      <c r="N333" s="36"/>
      <c r="O333" s="36"/>
    </row>
    <row r="334" spans="13:15" x14ac:dyDescent="0.4">
      <c r="M334" s="36"/>
      <c r="N334" s="36"/>
      <c r="O334" s="36"/>
    </row>
    <row r="335" spans="13:15" x14ac:dyDescent="0.4">
      <c r="M335" s="36"/>
      <c r="N335" s="36"/>
      <c r="O335" s="36"/>
    </row>
    <row r="336" spans="13:15" x14ac:dyDescent="0.4">
      <c r="M336" s="36"/>
      <c r="N336" s="36"/>
      <c r="O336" s="36"/>
    </row>
    <row r="337" spans="13:15" x14ac:dyDescent="0.4">
      <c r="M337" s="36"/>
      <c r="N337" s="36"/>
      <c r="O337" s="36"/>
    </row>
    <row r="338" spans="13:15" x14ac:dyDescent="0.4">
      <c r="M338" s="36"/>
      <c r="N338" s="36"/>
      <c r="O338" s="36"/>
    </row>
    <row r="339" spans="13:15" x14ac:dyDescent="0.4">
      <c r="M339" s="36"/>
      <c r="N339" s="36"/>
      <c r="O339" s="36"/>
    </row>
    <row r="340" spans="13:15" x14ac:dyDescent="0.4">
      <c r="M340" s="36"/>
      <c r="N340" s="36"/>
      <c r="O340" s="36"/>
    </row>
    <row r="341" spans="13:15" x14ac:dyDescent="0.4">
      <c r="M341" s="36"/>
      <c r="N341" s="36"/>
      <c r="O341" s="36"/>
    </row>
    <row r="342" spans="13:15" x14ac:dyDescent="0.4">
      <c r="M342" s="36"/>
      <c r="N342" s="36"/>
      <c r="O342" s="36"/>
    </row>
    <row r="343" spans="13:15" x14ac:dyDescent="0.4">
      <c r="M343" s="36"/>
      <c r="N343" s="36"/>
      <c r="O343" s="36"/>
    </row>
    <row r="344" spans="13:15" x14ac:dyDescent="0.4">
      <c r="M344" s="36"/>
      <c r="N344" s="36"/>
      <c r="O344" s="36"/>
    </row>
    <row r="345" spans="13:15" x14ac:dyDescent="0.4">
      <c r="M345" s="36"/>
      <c r="N345" s="36"/>
      <c r="O345" s="36"/>
    </row>
    <row r="346" spans="13:15" x14ac:dyDescent="0.4">
      <c r="M346" s="36"/>
      <c r="N346" s="36"/>
      <c r="O346" s="36"/>
    </row>
    <row r="347" spans="13:15" x14ac:dyDescent="0.4">
      <c r="M347" s="36"/>
      <c r="N347" s="36"/>
      <c r="O347" s="36"/>
    </row>
    <row r="348" spans="13:15" x14ac:dyDescent="0.4">
      <c r="M348" s="36"/>
      <c r="N348" s="36"/>
      <c r="O348" s="36"/>
    </row>
    <row r="349" spans="13:15" x14ac:dyDescent="0.4">
      <c r="M349" s="36"/>
      <c r="N349" s="36"/>
      <c r="O349" s="36"/>
    </row>
    <row r="350" spans="13:15" x14ac:dyDescent="0.4">
      <c r="M350" s="36"/>
      <c r="N350" s="36"/>
      <c r="O350" s="36"/>
    </row>
    <row r="351" spans="13:15" x14ac:dyDescent="0.4">
      <c r="M351" s="36"/>
      <c r="N351" s="36"/>
      <c r="O351" s="36"/>
    </row>
    <row r="352" spans="13:15" x14ac:dyDescent="0.4">
      <c r="M352" s="36"/>
      <c r="N352" s="36"/>
      <c r="O352" s="36"/>
    </row>
    <row r="353" spans="13:15" x14ac:dyDescent="0.4">
      <c r="M353" s="36"/>
      <c r="N353" s="36"/>
      <c r="O353" s="36"/>
    </row>
    <row r="354" spans="13:15" x14ac:dyDescent="0.4">
      <c r="M354" s="36"/>
      <c r="N354" s="36"/>
      <c r="O354" s="36"/>
    </row>
    <row r="355" spans="13:15" x14ac:dyDescent="0.4">
      <c r="M355" s="36"/>
      <c r="N355" s="36"/>
      <c r="O355" s="36"/>
    </row>
    <row r="356" spans="13:15" x14ac:dyDescent="0.4">
      <c r="M356" s="36"/>
      <c r="N356" s="36"/>
      <c r="O356" s="36"/>
    </row>
    <row r="357" spans="13:15" x14ac:dyDescent="0.4">
      <c r="M357" s="36"/>
      <c r="N357" s="36"/>
      <c r="O357" s="36"/>
    </row>
    <row r="358" spans="13:15" x14ac:dyDescent="0.4">
      <c r="M358" s="36"/>
      <c r="N358" s="36"/>
      <c r="O358" s="36"/>
    </row>
    <row r="359" spans="13:15" x14ac:dyDescent="0.4">
      <c r="M359" s="36"/>
      <c r="N359" s="36"/>
      <c r="O359" s="36"/>
    </row>
    <row r="360" spans="13:15" x14ac:dyDescent="0.4">
      <c r="M360" s="36"/>
      <c r="N360" s="36"/>
      <c r="O360" s="36"/>
    </row>
    <row r="361" spans="13:15" x14ac:dyDescent="0.4">
      <c r="M361" s="36"/>
      <c r="N361" s="36"/>
      <c r="O361" s="36"/>
    </row>
    <row r="362" spans="13:15" x14ac:dyDescent="0.4">
      <c r="M362" s="36"/>
      <c r="N362" s="36"/>
      <c r="O362" s="36"/>
    </row>
    <row r="363" spans="13:15" x14ac:dyDescent="0.4">
      <c r="M363" s="36"/>
      <c r="N363" s="36"/>
      <c r="O363" s="36"/>
    </row>
    <row r="364" spans="13:15" x14ac:dyDescent="0.4">
      <c r="M364" s="36"/>
      <c r="N364" s="36"/>
      <c r="O364" s="36"/>
    </row>
    <row r="365" spans="13:15" x14ac:dyDescent="0.4">
      <c r="M365" s="36"/>
      <c r="N365" s="36"/>
      <c r="O365" s="36"/>
    </row>
    <row r="366" spans="13:15" x14ac:dyDescent="0.4">
      <c r="M366" s="36"/>
      <c r="N366" s="36"/>
      <c r="O366" s="36"/>
    </row>
    <row r="367" spans="13:15" x14ac:dyDescent="0.4">
      <c r="M367" s="36"/>
      <c r="N367" s="36"/>
      <c r="O367" s="36"/>
    </row>
    <row r="368" spans="13:15" x14ac:dyDescent="0.4">
      <c r="M368" s="36"/>
      <c r="N368" s="36"/>
      <c r="O368" s="36"/>
    </row>
    <row r="369" spans="13:15" x14ac:dyDescent="0.4">
      <c r="M369" s="36"/>
      <c r="N369" s="36"/>
      <c r="O369" s="36"/>
    </row>
    <row r="370" spans="13:15" x14ac:dyDescent="0.4">
      <c r="M370" s="36"/>
      <c r="N370" s="36"/>
      <c r="O370" s="36"/>
    </row>
    <row r="371" spans="13:15" x14ac:dyDescent="0.4">
      <c r="M371" s="36"/>
      <c r="N371" s="36"/>
      <c r="O371" s="36"/>
    </row>
    <row r="372" spans="13:15" x14ac:dyDescent="0.4">
      <c r="M372" s="36"/>
      <c r="N372" s="36"/>
      <c r="O372" s="36"/>
    </row>
    <row r="373" spans="13:15" x14ac:dyDescent="0.4">
      <c r="M373" s="36"/>
      <c r="N373" s="36"/>
      <c r="O373" s="36"/>
    </row>
    <row r="374" spans="13:15" x14ac:dyDescent="0.4">
      <c r="M374" s="36"/>
      <c r="N374" s="36"/>
      <c r="O374" s="36"/>
    </row>
    <row r="375" spans="13:15" x14ac:dyDescent="0.4">
      <c r="M375" s="36"/>
      <c r="N375" s="36"/>
      <c r="O375" s="36"/>
    </row>
    <row r="376" spans="13:15" x14ac:dyDescent="0.4">
      <c r="M376" s="36"/>
      <c r="N376" s="36"/>
      <c r="O376" s="36"/>
    </row>
    <row r="377" spans="13:15" x14ac:dyDescent="0.4">
      <c r="M377" s="36"/>
      <c r="N377" s="36"/>
      <c r="O377" s="36"/>
    </row>
    <row r="378" spans="13:15" x14ac:dyDescent="0.4">
      <c r="M378" s="36"/>
      <c r="N378" s="36"/>
      <c r="O378" s="36"/>
    </row>
    <row r="379" spans="13:15" x14ac:dyDescent="0.4">
      <c r="M379" s="36"/>
      <c r="N379" s="36"/>
      <c r="O379" s="36"/>
    </row>
    <row r="380" spans="13:15" x14ac:dyDescent="0.4">
      <c r="M380" s="36"/>
      <c r="N380" s="36"/>
      <c r="O380" s="36"/>
    </row>
    <row r="381" spans="13:15" x14ac:dyDescent="0.4">
      <c r="M381" s="36"/>
      <c r="N381" s="36"/>
      <c r="O381" s="36"/>
    </row>
    <row r="382" spans="13:15" x14ac:dyDescent="0.4">
      <c r="M382" s="36"/>
      <c r="N382" s="36"/>
      <c r="O382" s="36"/>
    </row>
    <row r="383" spans="13:15" x14ac:dyDescent="0.4">
      <c r="M383" s="36"/>
      <c r="N383" s="36"/>
      <c r="O383" s="36"/>
    </row>
    <row r="384" spans="13:15" x14ac:dyDescent="0.4">
      <c r="M384" s="36"/>
      <c r="N384" s="36"/>
      <c r="O384" s="36"/>
    </row>
    <row r="385" spans="13:15" x14ac:dyDescent="0.4">
      <c r="M385" s="36"/>
      <c r="N385" s="36"/>
      <c r="O385" s="36"/>
    </row>
    <row r="386" spans="13:15" x14ac:dyDescent="0.4">
      <c r="M386" s="36"/>
      <c r="N386" s="36"/>
      <c r="O386" s="36"/>
    </row>
    <row r="387" spans="13:15" x14ac:dyDescent="0.4">
      <c r="M387" s="36"/>
      <c r="N387" s="36"/>
      <c r="O387" s="36"/>
    </row>
    <row r="388" spans="13:15" x14ac:dyDescent="0.4">
      <c r="M388" s="36"/>
      <c r="N388" s="36"/>
      <c r="O388" s="36"/>
    </row>
    <row r="389" spans="13:15" x14ac:dyDescent="0.4">
      <c r="M389" s="36"/>
      <c r="N389" s="36"/>
      <c r="O389" s="36"/>
    </row>
    <row r="390" spans="13:15" x14ac:dyDescent="0.4">
      <c r="M390" s="36"/>
      <c r="N390" s="36"/>
      <c r="O390" s="36"/>
    </row>
    <row r="391" spans="13:15" x14ac:dyDescent="0.4">
      <c r="M391" s="36"/>
      <c r="N391" s="36"/>
      <c r="O391" s="36"/>
    </row>
    <row r="392" spans="13:15" x14ac:dyDescent="0.4">
      <c r="M392" s="36"/>
      <c r="N392" s="36"/>
      <c r="O392" s="36"/>
    </row>
    <row r="393" spans="13:15" x14ac:dyDescent="0.4">
      <c r="M393" s="36"/>
      <c r="N393" s="36"/>
      <c r="O393" s="36"/>
    </row>
    <row r="394" spans="13:15" x14ac:dyDescent="0.4">
      <c r="M394" s="36"/>
      <c r="N394" s="36"/>
      <c r="O394" s="36"/>
    </row>
    <row r="395" spans="13:15" x14ac:dyDescent="0.4">
      <c r="M395" s="36"/>
      <c r="N395" s="36"/>
      <c r="O395" s="36"/>
    </row>
    <row r="396" spans="13:15" x14ac:dyDescent="0.4">
      <c r="M396" s="36"/>
      <c r="N396" s="36"/>
      <c r="O396" s="36"/>
    </row>
    <row r="397" spans="13:15" x14ac:dyDescent="0.4">
      <c r="M397" s="36"/>
      <c r="N397" s="36"/>
      <c r="O397" s="36"/>
    </row>
    <row r="398" spans="13:15" x14ac:dyDescent="0.4">
      <c r="M398" s="36"/>
      <c r="N398" s="36"/>
      <c r="O398" s="36"/>
    </row>
    <row r="399" spans="13:15" x14ac:dyDescent="0.4">
      <c r="M399" s="36"/>
      <c r="N399" s="36"/>
      <c r="O399" s="36"/>
    </row>
    <row r="400" spans="13:15" x14ac:dyDescent="0.4">
      <c r="M400" s="36"/>
      <c r="N400" s="36"/>
      <c r="O400" s="36"/>
    </row>
    <row r="401" spans="13:15" x14ac:dyDescent="0.4">
      <c r="M401" s="36"/>
      <c r="N401" s="36"/>
      <c r="O401" s="36"/>
    </row>
    <row r="402" spans="13:15" x14ac:dyDescent="0.4">
      <c r="M402" s="36"/>
      <c r="N402" s="36"/>
      <c r="O402" s="36"/>
    </row>
    <row r="403" spans="13:15" x14ac:dyDescent="0.4">
      <c r="M403" s="36"/>
      <c r="N403" s="36"/>
      <c r="O403" s="36"/>
    </row>
    <row r="404" spans="13:15" x14ac:dyDescent="0.4">
      <c r="M404" s="36"/>
      <c r="N404" s="36"/>
      <c r="O404" s="36"/>
    </row>
    <row r="405" spans="13:15" x14ac:dyDescent="0.4">
      <c r="M405" s="36"/>
      <c r="N405" s="36"/>
      <c r="O405" s="36"/>
    </row>
    <row r="406" spans="13:15" x14ac:dyDescent="0.4">
      <c r="M406" s="36"/>
      <c r="N406" s="36"/>
      <c r="O406" s="36"/>
    </row>
    <row r="407" spans="13:15" x14ac:dyDescent="0.4">
      <c r="M407" s="36"/>
      <c r="N407" s="36"/>
      <c r="O407" s="36"/>
    </row>
    <row r="408" spans="13:15" x14ac:dyDescent="0.4">
      <c r="M408" s="36"/>
      <c r="N408" s="36"/>
      <c r="O408" s="36"/>
    </row>
    <row r="409" spans="13:15" x14ac:dyDescent="0.4">
      <c r="M409" s="36"/>
      <c r="N409" s="36"/>
      <c r="O409" s="36"/>
    </row>
    <row r="410" spans="13:15" x14ac:dyDescent="0.4">
      <c r="M410" s="36"/>
      <c r="N410" s="36"/>
      <c r="O410" s="36"/>
    </row>
    <row r="411" spans="13:15" x14ac:dyDescent="0.4">
      <c r="M411" s="36"/>
      <c r="N411" s="36"/>
      <c r="O411" s="36"/>
    </row>
    <row r="412" spans="13:15" x14ac:dyDescent="0.4">
      <c r="M412" s="36"/>
      <c r="N412" s="36"/>
      <c r="O412" s="36"/>
    </row>
    <row r="413" spans="13:15" x14ac:dyDescent="0.4">
      <c r="M413" s="36"/>
      <c r="N413" s="36"/>
      <c r="O413" s="36"/>
    </row>
    <row r="414" spans="13:15" x14ac:dyDescent="0.4">
      <c r="M414" s="36"/>
      <c r="N414" s="36"/>
      <c r="O414" s="36"/>
    </row>
    <row r="415" spans="13:15" x14ac:dyDescent="0.4">
      <c r="M415" s="36"/>
      <c r="N415" s="36"/>
      <c r="O415" s="36"/>
    </row>
    <row r="416" spans="13:15" x14ac:dyDescent="0.4">
      <c r="M416" s="36"/>
      <c r="N416" s="36"/>
      <c r="O416" s="36"/>
    </row>
    <row r="417" spans="13:15" x14ac:dyDescent="0.4">
      <c r="M417" s="36"/>
      <c r="N417" s="36"/>
      <c r="O417" s="36"/>
    </row>
    <row r="418" spans="13:15" x14ac:dyDescent="0.4">
      <c r="M418" s="36"/>
      <c r="N418" s="36"/>
      <c r="O418" s="36"/>
    </row>
    <row r="419" spans="13:15" x14ac:dyDescent="0.4">
      <c r="M419" s="36"/>
      <c r="N419" s="36"/>
      <c r="O419" s="36"/>
    </row>
    <row r="420" spans="13:15" x14ac:dyDescent="0.4">
      <c r="M420" s="36"/>
      <c r="N420" s="36"/>
      <c r="O420" s="36"/>
    </row>
    <row r="421" spans="13:15" x14ac:dyDescent="0.4">
      <c r="M421" s="36"/>
      <c r="N421" s="36"/>
      <c r="O421" s="36"/>
    </row>
    <row r="422" spans="13:15" x14ac:dyDescent="0.4">
      <c r="M422" s="36"/>
      <c r="N422" s="36"/>
      <c r="O422" s="36"/>
    </row>
    <row r="423" spans="13:15" x14ac:dyDescent="0.4">
      <c r="M423" s="36"/>
      <c r="N423" s="36"/>
      <c r="O423" s="36"/>
    </row>
    <row r="424" spans="13:15" x14ac:dyDescent="0.4">
      <c r="M424" s="36"/>
      <c r="N424" s="36"/>
      <c r="O424" s="36"/>
    </row>
    <row r="425" spans="13:15" x14ac:dyDescent="0.4">
      <c r="M425" s="36"/>
      <c r="N425" s="36"/>
      <c r="O425" s="36"/>
    </row>
    <row r="426" spans="13:15" x14ac:dyDescent="0.4">
      <c r="M426" s="36"/>
      <c r="N426" s="36"/>
      <c r="O426" s="36"/>
    </row>
    <row r="427" spans="13:15" x14ac:dyDescent="0.4">
      <c r="M427" s="36"/>
      <c r="N427" s="36"/>
      <c r="O427" s="36"/>
    </row>
    <row r="428" spans="13:15" x14ac:dyDescent="0.4">
      <c r="M428" s="36"/>
      <c r="N428" s="36"/>
      <c r="O428" s="36"/>
    </row>
    <row r="429" spans="13:15" x14ac:dyDescent="0.4">
      <c r="M429" s="36"/>
      <c r="N429" s="36"/>
      <c r="O429" s="36"/>
    </row>
    <row r="430" spans="13:15" x14ac:dyDescent="0.4">
      <c r="M430" s="36"/>
      <c r="N430" s="36"/>
      <c r="O430" s="36"/>
    </row>
    <row r="431" spans="13:15" x14ac:dyDescent="0.4">
      <c r="M431" s="36"/>
      <c r="N431" s="36"/>
      <c r="O431" s="36"/>
    </row>
    <row r="432" spans="13:15" x14ac:dyDescent="0.4">
      <c r="M432" s="36"/>
      <c r="N432" s="36"/>
      <c r="O432" s="36"/>
    </row>
    <row r="433" spans="13:15" x14ac:dyDescent="0.4">
      <c r="M433" s="36"/>
      <c r="N433" s="36"/>
      <c r="O433" s="36"/>
    </row>
    <row r="434" spans="13:15" x14ac:dyDescent="0.4">
      <c r="M434" s="36"/>
      <c r="N434" s="36"/>
      <c r="O434" s="36"/>
    </row>
    <row r="435" spans="13:15" x14ac:dyDescent="0.4">
      <c r="M435" s="36"/>
      <c r="N435" s="36"/>
      <c r="O435" s="36"/>
    </row>
    <row r="436" spans="13:15" x14ac:dyDescent="0.4">
      <c r="M436" s="36"/>
      <c r="N436" s="36"/>
      <c r="O436" s="36"/>
    </row>
    <row r="437" spans="13:15" x14ac:dyDescent="0.4">
      <c r="M437" s="36"/>
      <c r="N437" s="36"/>
      <c r="O437" s="36"/>
    </row>
    <row r="438" spans="13:15" x14ac:dyDescent="0.4">
      <c r="M438" s="36"/>
      <c r="N438" s="36"/>
      <c r="O438" s="36"/>
    </row>
    <row r="439" spans="13:15" x14ac:dyDescent="0.4">
      <c r="M439" s="36"/>
      <c r="N439" s="36"/>
      <c r="O439" s="36"/>
    </row>
    <row r="440" spans="13:15" x14ac:dyDescent="0.4">
      <c r="M440" s="36"/>
      <c r="N440" s="36"/>
      <c r="O440" s="36"/>
    </row>
    <row r="441" spans="13:15" x14ac:dyDescent="0.4">
      <c r="M441" s="36"/>
      <c r="N441" s="36"/>
      <c r="O441" s="36"/>
    </row>
    <row r="442" spans="13:15" x14ac:dyDescent="0.4">
      <c r="M442" s="36"/>
      <c r="N442" s="36"/>
      <c r="O442" s="36"/>
    </row>
    <row r="443" spans="13:15" x14ac:dyDescent="0.4">
      <c r="M443" s="36"/>
      <c r="N443" s="36"/>
      <c r="O443" s="36"/>
    </row>
    <row r="444" spans="13:15" x14ac:dyDescent="0.4">
      <c r="M444" s="36"/>
      <c r="N444" s="36"/>
      <c r="O444" s="36"/>
    </row>
    <row r="445" spans="13:15" x14ac:dyDescent="0.4">
      <c r="M445" s="36"/>
      <c r="N445" s="36"/>
      <c r="O445" s="36"/>
    </row>
    <row r="446" spans="13:15" x14ac:dyDescent="0.4">
      <c r="M446" s="36"/>
      <c r="N446" s="36"/>
      <c r="O446" s="36"/>
    </row>
    <row r="447" spans="13:15" x14ac:dyDescent="0.4">
      <c r="M447" s="36"/>
      <c r="N447" s="36"/>
      <c r="O447" s="36"/>
    </row>
    <row r="448" spans="13:15" x14ac:dyDescent="0.4">
      <c r="M448" s="36"/>
      <c r="N448" s="36"/>
      <c r="O448" s="36"/>
    </row>
    <row r="449" spans="13:15" x14ac:dyDescent="0.4">
      <c r="M449" s="36"/>
      <c r="N449" s="36"/>
      <c r="O449" s="36"/>
    </row>
    <row r="450" spans="13:15" x14ac:dyDescent="0.4">
      <c r="M450" s="36"/>
      <c r="N450" s="36"/>
      <c r="O450" s="36"/>
    </row>
    <row r="451" spans="13:15" x14ac:dyDescent="0.4">
      <c r="M451" s="36"/>
      <c r="N451" s="36"/>
      <c r="O451" s="36"/>
    </row>
    <row r="452" spans="13:15" x14ac:dyDescent="0.4">
      <c r="M452" s="36"/>
      <c r="N452" s="36"/>
      <c r="O452" s="36"/>
    </row>
    <row r="453" spans="13:15" x14ac:dyDescent="0.4">
      <c r="M453" s="36"/>
      <c r="N453" s="36"/>
      <c r="O453" s="36"/>
    </row>
    <row r="454" spans="13:15" x14ac:dyDescent="0.4">
      <c r="M454" s="36"/>
      <c r="N454" s="36"/>
      <c r="O454" s="36"/>
    </row>
    <row r="455" spans="13:15" x14ac:dyDescent="0.4">
      <c r="M455" s="36"/>
      <c r="N455" s="36"/>
      <c r="O455" s="36"/>
    </row>
    <row r="456" spans="13:15" x14ac:dyDescent="0.4">
      <c r="M456" s="36"/>
      <c r="N456" s="36"/>
      <c r="O456" s="36"/>
    </row>
    <row r="457" spans="13:15" x14ac:dyDescent="0.4">
      <c r="M457" s="36"/>
      <c r="N457" s="36"/>
      <c r="O457" s="36"/>
    </row>
    <row r="458" spans="13:15" x14ac:dyDescent="0.4">
      <c r="M458" s="36"/>
      <c r="N458" s="36"/>
      <c r="O458" s="36"/>
    </row>
    <row r="459" spans="13:15" x14ac:dyDescent="0.4">
      <c r="M459" s="36"/>
      <c r="N459" s="36"/>
      <c r="O459" s="36"/>
    </row>
    <row r="460" spans="13:15" x14ac:dyDescent="0.4">
      <c r="M460" s="36"/>
      <c r="N460" s="36"/>
      <c r="O460" s="36"/>
    </row>
    <row r="461" spans="13:15" x14ac:dyDescent="0.4">
      <c r="M461" s="36"/>
      <c r="N461" s="36"/>
      <c r="O461" s="36"/>
    </row>
    <row r="462" spans="13:15" x14ac:dyDescent="0.4">
      <c r="M462" s="36"/>
      <c r="N462" s="36"/>
      <c r="O462" s="36"/>
    </row>
    <row r="463" spans="13:15" x14ac:dyDescent="0.4">
      <c r="M463" s="36"/>
      <c r="N463" s="36"/>
      <c r="O463" s="36"/>
    </row>
    <row r="464" spans="13:15" x14ac:dyDescent="0.4">
      <c r="M464" s="36"/>
      <c r="N464" s="36"/>
      <c r="O464" s="36"/>
    </row>
    <row r="465" spans="13:15" x14ac:dyDescent="0.4">
      <c r="M465" s="36"/>
      <c r="N465" s="36"/>
      <c r="O465" s="36"/>
    </row>
    <row r="466" spans="13:15" x14ac:dyDescent="0.4">
      <c r="M466" s="36"/>
      <c r="N466" s="36"/>
      <c r="O466" s="36"/>
    </row>
    <row r="467" spans="13:15" x14ac:dyDescent="0.4">
      <c r="M467" s="36"/>
      <c r="N467" s="36"/>
      <c r="O467" s="36"/>
    </row>
    <row r="468" spans="13:15" x14ac:dyDescent="0.4">
      <c r="M468" s="36"/>
      <c r="N468" s="36"/>
      <c r="O468" s="36"/>
    </row>
    <row r="469" spans="13:15" x14ac:dyDescent="0.4">
      <c r="M469" s="36"/>
      <c r="N469" s="36"/>
      <c r="O469" s="36"/>
    </row>
    <row r="470" spans="13:15" x14ac:dyDescent="0.4">
      <c r="M470" s="36"/>
      <c r="N470" s="36"/>
      <c r="O470" s="36"/>
    </row>
    <row r="471" spans="13:15" x14ac:dyDescent="0.4">
      <c r="M471" s="36"/>
      <c r="N471" s="36"/>
      <c r="O471" s="36"/>
    </row>
    <row r="472" spans="13:15" x14ac:dyDescent="0.4">
      <c r="M472" s="36"/>
      <c r="N472" s="36"/>
      <c r="O472" s="36"/>
    </row>
    <row r="473" spans="13:15" x14ac:dyDescent="0.4">
      <c r="M473" s="36"/>
      <c r="N473" s="36"/>
      <c r="O473" s="36"/>
    </row>
    <row r="474" spans="13:15" x14ac:dyDescent="0.4">
      <c r="M474" s="36"/>
      <c r="N474" s="36"/>
      <c r="O474" s="36"/>
    </row>
    <row r="475" spans="13:15" x14ac:dyDescent="0.4">
      <c r="M475" s="36"/>
      <c r="N475" s="36"/>
      <c r="O475" s="36"/>
    </row>
    <row r="476" spans="13:15" x14ac:dyDescent="0.4">
      <c r="M476" s="36"/>
      <c r="N476" s="36"/>
      <c r="O476" s="36"/>
    </row>
    <row r="477" spans="13:15" x14ac:dyDescent="0.4">
      <c r="M477" s="36"/>
      <c r="N477" s="36"/>
      <c r="O477" s="36"/>
    </row>
    <row r="478" spans="13:15" x14ac:dyDescent="0.4">
      <c r="M478" s="36"/>
      <c r="N478" s="36"/>
      <c r="O478" s="36"/>
    </row>
    <row r="479" spans="13:15" x14ac:dyDescent="0.4">
      <c r="M479" s="36"/>
      <c r="N479" s="36"/>
      <c r="O479" s="36"/>
    </row>
    <row r="480" spans="13:15" x14ac:dyDescent="0.4">
      <c r="M480" s="36"/>
      <c r="N480" s="36"/>
      <c r="O480" s="36"/>
    </row>
    <row r="481" spans="13:15" x14ac:dyDescent="0.4">
      <c r="M481" s="36"/>
      <c r="N481" s="36"/>
      <c r="O481" s="36"/>
    </row>
    <row r="482" spans="13:15" x14ac:dyDescent="0.4">
      <c r="M482" s="36"/>
      <c r="N482" s="36"/>
      <c r="O482" s="36"/>
    </row>
    <row r="483" spans="13:15" x14ac:dyDescent="0.4">
      <c r="M483" s="36"/>
      <c r="N483" s="36"/>
      <c r="O483" s="36"/>
    </row>
    <row r="484" spans="13:15" x14ac:dyDescent="0.4">
      <c r="M484" s="36"/>
      <c r="N484" s="36"/>
      <c r="O484" s="36"/>
    </row>
    <row r="485" spans="13:15" x14ac:dyDescent="0.4">
      <c r="M485" s="36"/>
      <c r="N485" s="36"/>
      <c r="O485" s="36"/>
    </row>
    <row r="486" spans="13:15" x14ac:dyDescent="0.4">
      <c r="M486" s="36"/>
      <c r="N486" s="36"/>
      <c r="O486" s="36"/>
    </row>
    <row r="487" spans="13:15" x14ac:dyDescent="0.4">
      <c r="M487" s="36"/>
      <c r="N487" s="36"/>
      <c r="O487" s="36"/>
    </row>
    <row r="488" spans="13:15" x14ac:dyDescent="0.4">
      <c r="M488" s="36"/>
      <c r="N488" s="36"/>
      <c r="O488" s="36"/>
    </row>
    <row r="489" spans="13:15" x14ac:dyDescent="0.4">
      <c r="M489" s="36"/>
      <c r="N489" s="36"/>
      <c r="O489" s="36"/>
    </row>
    <row r="490" spans="13:15" x14ac:dyDescent="0.4">
      <c r="M490" s="36"/>
      <c r="N490" s="36"/>
      <c r="O490" s="36"/>
    </row>
    <row r="491" spans="13:15" x14ac:dyDescent="0.4">
      <c r="M491" s="36"/>
      <c r="N491" s="36"/>
      <c r="O491" s="36"/>
    </row>
    <row r="492" spans="13:15" x14ac:dyDescent="0.4">
      <c r="M492" s="36"/>
      <c r="N492" s="36"/>
      <c r="O492" s="36"/>
    </row>
    <row r="493" spans="13:15" x14ac:dyDescent="0.4">
      <c r="M493" s="36"/>
      <c r="N493" s="36"/>
      <c r="O493" s="36"/>
    </row>
    <row r="494" spans="13:15" x14ac:dyDescent="0.4">
      <c r="M494" s="36"/>
      <c r="N494" s="36"/>
      <c r="O494" s="36"/>
    </row>
    <row r="495" spans="13:15" x14ac:dyDescent="0.4">
      <c r="M495" s="36"/>
      <c r="N495" s="36"/>
      <c r="O495" s="36"/>
    </row>
    <row r="496" spans="13:15" x14ac:dyDescent="0.4">
      <c r="M496" s="36"/>
      <c r="N496" s="36"/>
      <c r="O496" s="36"/>
    </row>
    <row r="497" spans="13:15" x14ac:dyDescent="0.4">
      <c r="M497" s="36"/>
      <c r="N497" s="36"/>
      <c r="O497" s="36"/>
    </row>
    <row r="498" spans="13:15" x14ac:dyDescent="0.4">
      <c r="M498" s="36"/>
      <c r="N498" s="36"/>
      <c r="O498" s="36"/>
    </row>
    <row r="499" spans="13:15" x14ac:dyDescent="0.4">
      <c r="M499" s="36"/>
      <c r="N499" s="36"/>
      <c r="O499" s="36"/>
    </row>
    <row r="500" spans="13:15" x14ac:dyDescent="0.4">
      <c r="M500" s="36"/>
      <c r="N500" s="36"/>
      <c r="O500" s="36"/>
    </row>
    <row r="501" spans="13:15" x14ac:dyDescent="0.4">
      <c r="M501" s="36"/>
      <c r="N501" s="36"/>
      <c r="O501" s="36"/>
    </row>
    <row r="502" spans="13:15" x14ac:dyDescent="0.4">
      <c r="M502" s="36"/>
      <c r="N502" s="36"/>
      <c r="O502" s="36"/>
    </row>
    <row r="503" spans="13:15" x14ac:dyDescent="0.4">
      <c r="M503" s="36"/>
      <c r="N503" s="36"/>
      <c r="O503" s="36"/>
    </row>
    <row r="504" spans="13:15" x14ac:dyDescent="0.4">
      <c r="M504" s="36"/>
      <c r="N504" s="36"/>
      <c r="O504" s="36"/>
    </row>
    <row r="505" spans="13:15" x14ac:dyDescent="0.4">
      <c r="M505" s="36"/>
      <c r="N505" s="36"/>
      <c r="O505" s="36"/>
    </row>
    <row r="506" spans="13:15" x14ac:dyDescent="0.4">
      <c r="M506" s="36"/>
      <c r="N506" s="36"/>
      <c r="O506" s="36"/>
    </row>
    <row r="507" spans="13:15" x14ac:dyDescent="0.4">
      <c r="M507" s="36"/>
      <c r="N507" s="36"/>
      <c r="O507" s="36"/>
    </row>
    <row r="508" spans="13:15" x14ac:dyDescent="0.4">
      <c r="M508" s="36"/>
      <c r="N508" s="36"/>
      <c r="O508" s="36"/>
    </row>
    <row r="509" spans="13:15" x14ac:dyDescent="0.4">
      <c r="M509" s="36"/>
      <c r="N509" s="36"/>
      <c r="O509" s="36"/>
    </row>
    <row r="510" spans="13:15" x14ac:dyDescent="0.4">
      <c r="M510" s="36"/>
      <c r="N510" s="36"/>
      <c r="O510" s="36"/>
    </row>
    <row r="511" spans="13:15" x14ac:dyDescent="0.4">
      <c r="M511" s="36"/>
      <c r="N511" s="36"/>
      <c r="O511" s="36"/>
    </row>
    <row r="512" spans="13:15" x14ac:dyDescent="0.4">
      <c r="M512" s="36"/>
      <c r="N512" s="36"/>
      <c r="O512" s="36"/>
    </row>
    <row r="513" spans="13:15" x14ac:dyDescent="0.4">
      <c r="M513" s="36"/>
      <c r="N513" s="36"/>
      <c r="O513" s="36"/>
    </row>
    <row r="514" spans="13:15" x14ac:dyDescent="0.4">
      <c r="M514" s="36"/>
      <c r="N514" s="36"/>
      <c r="O514" s="36"/>
    </row>
    <row r="515" spans="13:15" x14ac:dyDescent="0.4">
      <c r="M515" s="36"/>
      <c r="N515" s="36"/>
      <c r="O515" s="36"/>
    </row>
    <row r="516" spans="13:15" x14ac:dyDescent="0.4">
      <c r="M516" s="36"/>
      <c r="N516" s="36"/>
      <c r="O516" s="36"/>
    </row>
    <row r="517" spans="13:15" x14ac:dyDescent="0.4">
      <c r="M517" s="36"/>
      <c r="N517" s="36"/>
      <c r="O517" s="36"/>
    </row>
    <row r="518" spans="13:15" x14ac:dyDescent="0.4">
      <c r="M518" s="36"/>
      <c r="N518" s="36"/>
      <c r="O518" s="36"/>
    </row>
    <row r="519" spans="13:15" x14ac:dyDescent="0.4">
      <c r="M519" s="36"/>
      <c r="N519" s="36"/>
      <c r="O519" s="36"/>
    </row>
    <row r="520" spans="13:15" x14ac:dyDescent="0.4">
      <c r="M520" s="36"/>
      <c r="N520" s="36"/>
      <c r="O520" s="36"/>
    </row>
    <row r="521" spans="13:15" x14ac:dyDescent="0.4">
      <c r="M521" s="36"/>
      <c r="N521" s="36"/>
      <c r="O521" s="36"/>
    </row>
    <row r="522" spans="13:15" x14ac:dyDescent="0.4">
      <c r="M522" s="36"/>
      <c r="N522" s="36"/>
      <c r="O522" s="36"/>
    </row>
    <row r="523" spans="13:15" x14ac:dyDescent="0.4">
      <c r="M523" s="36"/>
      <c r="N523" s="36"/>
      <c r="O523" s="36"/>
    </row>
    <row r="524" spans="13:15" x14ac:dyDescent="0.4">
      <c r="M524" s="36"/>
      <c r="N524" s="36"/>
      <c r="O524" s="36"/>
    </row>
    <row r="525" spans="13:15" x14ac:dyDescent="0.4">
      <c r="M525" s="36"/>
      <c r="N525" s="36"/>
      <c r="O525" s="36"/>
    </row>
    <row r="526" spans="13:15" x14ac:dyDescent="0.4">
      <c r="M526" s="36"/>
      <c r="N526" s="36"/>
      <c r="O526" s="36"/>
    </row>
    <row r="527" spans="13:15" x14ac:dyDescent="0.4">
      <c r="M527" s="36"/>
      <c r="N527" s="36"/>
      <c r="O527" s="36"/>
    </row>
    <row r="528" spans="13:15" x14ac:dyDescent="0.4">
      <c r="M528" s="36"/>
      <c r="N528" s="36"/>
      <c r="O528" s="36"/>
    </row>
    <row r="529" spans="13:15" x14ac:dyDescent="0.4">
      <c r="M529" s="36"/>
      <c r="N529" s="36"/>
      <c r="O529" s="36"/>
    </row>
    <row r="530" spans="13:15" x14ac:dyDescent="0.4">
      <c r="M530" s="36"/>
      <c r="N530" s="36"/>
      <c r="O530" s="36"/>
    </row>
    <row r="531" spans="13:15" x14ac:dyDescent="0.4">
      <c r="M531" s="36"/>
      <c r="N531" s="36"/>
      <c r="O531" s="36"/>
    </row>
    <row r="532" spans="13:15" x14ac:dyDescent="0.4">
      <c r="M532" s="36"/>
      <c r="N532" s="36"/>
      <c r="O532" s="36"/>
    </row>
    <row r="533" spans="13:15" x14ac:dyDescent="0.4">
      <c r="M533" s="36"/>
      <c r="N533" s="36"/>
      <c r="O533" s="36"/>
    </row>
    <row r="534" spans="13:15" x14ac:dyDescent="0.4">
      <c r="M534" s="36"/>
      <c r="N534" s="36"/>
      <c r="O534" s="36"/>
    </row>
    <row r="535" spans="13:15" x14ac:dyDescent="0.4">
      <c r="M535" s="36"/>
      <c r="N535" s="36"/>
      <c r="O535" s="36"/>
    </row>
    <row r="536" spans="13:15" x14ac:dyDescent="0.4">
      <c r="M536" s="36"/>
      <c r="N536" s="36"/>
      <c r="O536" s="36"/>
    </row>
    <row r="537" spans="13:15" x14ac:dyDescent="0.4">
      <c r="M537" s="36"/>
      <c r="N537" s="36"/>
      <c r="O537" s="36"/>
    </row>
    <row r="538" spans="13:15" x14ac:dyDescent="0.4">
      <c r="M538" s="36"/>
      <c r="N538" s="36"/>
      <c r="O538" s="36"/>
    </row>
    <row r="539" spans="13:15" x14ac:dyDescent="0.4">
      <c r="M539" s="36"/>
      <c r="N539" s="36"/>
      <c r="O539" s="36"/>
    </row>
    <row r="540" spans="13:15" x14ac:dyDescent="0.4">
      <c r="M540" s="36"/>
      <c r="N540" s="36"/>
      <c r="O540" s="36"/>
    </row>
    <row r="541" spans="13:15" x14ac:dyDescent="0.4">
      <c r="M541" s="36"/>
      <c r="N541" s="36"/>
      <c r="O541" s="36"/>
    </row>
    <row r="542" spans="13:15" x14ac:dyDescent="0.4">
      <c r="M542" s="36"/>
      <c r="N542" s="36"/>
      <c r="O542" s="36"/>
    </row>
    <row r="543" spans="13:15" x14ac:dyDescent="0.4">
      <c r="M543" s="36"/>
      <c r="N543" s="36"/>
      <c r="O543" s="36"/>
    </row>
    <row r="544" spans="13:15" x14ac:dyDescent="0.4">
      <c r="M544" s="36"/>
      <c r="N544" s="36"/>
      <c r="O544" s="36"/>
    </row>
    <row r="545" spans="13:15" x14ac:dyDescent="0.4">
      <c r="M545" s="36"/>
      <c r="N545" s="36"/>
      <c r="O545" s="36"/>
    </row>
    <row r="546" spans="13:15" x14ac:dyDescent="0.4">
      <c r="M546" s="36"/>
      <c r="N546" s="36"/>
      <c r="O546" s="36"/>
    </row>
    <row r="547" spans="13:15" x14ac:dyDescent="0.4">
      <c r="M547" s="36"/>
      <c r="N547" s="36"/>
      <c r="O547" s="36"/>
    </row>
    <row r="548" spans="13:15" x14ac:dyDescent="0.4">
      <c r="M548" s="36"/>
      <c r="N548" s="36"/>
      <c r="O548" s="36"/>
    </row>
    <row r="549" spans="13:15" x14ac:dyDescent="0.4">
      <c r="M549" s="36"/>
      <c r="N549" s="36"/>
      <c r="O549" s="36"/>
    </row>
    <row r="550" spans="13:15" x14ac:dyDescent="0.4">
      <c r="M550" s="36"/>
      <c r="N550" s="36"/>
      <c r="O550" s="36"/>
    </row>
    <row r="551" spans="13:15" x14ac:dyDescent="0.4">
      <c r="M551" s="36"/>
      <c r="N551" s="36"/>
      <c r="O551" s="36"/>
    </row>
    <row r="552" spans="13:15" x14ac:dyDescent="0.4">
      <c r="M552" s="36"/>
      <c r="N552" s="36"/>
      <c r="O552" s="36"/>
    </row>
    <row r="553" spans="13:15" x14ac:dyDescent="0.4">
      <c r="M553" s="36"/>
      <c r="N553" s="36"/>
      <c r="O553" s="36"/>
    </row>
    <row r="554" spans="13:15" x14ac:dyDescent="0.4">
      <c r="M554" s="36"/>
      <c r="N554" s="36"/>
      <c r="O554" s="36"/>
    </row>
    <row r="555" spans="13:15" x14ac:dyDescent="0.4">
      <c r="M555" s="36"/>
      <c r="N555" s="36"/>
      <c r="O555" s="36"/>
    </row>
    <row r="556" spans="13:15" x14ac:dyDescent="0.4">
      <c r="M556" s="36"/>
      <c r="N556" s="36"/>
      <c r="O556" s="36"/>
    </row>
    <row r="557" spans="13:15" x14ac:dyDescent="0.4">
      <c r="M557" s="36"/>
      <c r="N557" s="36"/>
      <c r="O557" s="36"/>
    </row>
    <row r="558" spans="13:15" x14ac:dyDescent="0.4">
      <c r="M558" s="36"/>
      <c r="N558" s="36"/>
      <c r="O558" s="36"/>
    </row>
    <row r="559" spans="13:15" x14ac:dyDescent="0.4">
      <c r="M559" s="36"/>
      <c r="N559" s="36"/>
      <c r="O559" s="36"/>
    </row>
    <row r="560" spans="13:15" x14ac:dyDescent="0.4">
      <c r="M560" s="36"/>
      <c r="N560" s="36"/>
      <c r="O560" s="36"/>
    </row>
    <row r="561" spans="13:15" x14ac:dyDescent="0.4">
      <c r="M561" s="36"/>
      <c r="N561" s="36"/>
      <c r="O561" s="36"/>
    </row>
    <row r="562" spans="13:15" x14ac:dyDescent="0.4">
      <c r="M562" s="36"/>
      <c r="N562" s="36"/>
      <c r="O562" s="36"/>
    </row>
    <row r="563" spans="13:15" x14ac:dyDescent="0.4">
      <c r="M563" s="36"/>
      <c r="N563" s="36"/>
      <c r="O563" s="36"/>
    </row>
    <row r="564" spans="13:15" x14ac:dyDescent="0.4">
      <c r="M564" s="36"/>
      <c r="N564" s="36"/>
      <c r="O564" s="36"/>
    </row>
    <row r="565" spans="13:15" x14ac:dyDescent="0.4">
      <c r="M565" s="36"/>
      <c r="N565" s="36"/>
      <c r="O565" s="36"/>
    </row>
    <row r="566" spans="13:15" x14ac:dyDescent="0.4">
      <c r="M566" s="36"/>
      <c r="N566" s="36"/>
      <c r="O566" s="36"/>
    </row>
    <row r="567" spans="13:15" x14ac:dyDescent="0.4">
      <c r="M567" s="36"/>
      <c r="N567" s="36"/>
      <c r="O567" s="36"/>
    </row>
    <row r="568" spans="13:15" x14ac:dyDescent="0.4">
      <c r="M568" s="36"/>
      <c r="N568" s="36"/>
      <c r="O568" s="36"/>
    </row>
    <row r="569" spans="13:15" x14ac:dyDescent="0.4">
      <c r="M569" s="36"/>
      <c r="N569" s="36"/>
      <c r="O569" s="36"/>
    </row>
    <row r="570" spans="13:15" x14ac:dyDescent="0.4">
      <c r="M570" s="36"/>
      <c r="N570" s="36"/>
      <c r="O570" s="36"/>
    </row>
    <row r="571" spans="13:15" x14ac:dyDescent="0.4">
      <c r="M571" s="36"/>
      <c r="N571" s="36"/>
      <c r="O571" s="36"/>
    </row>
    <row r="572" spans="13:15" x14ac:dyDescent="0.4">
      <c r="M572" s="36"/>
      <c r="N572" s="36"/>
      <c r="O572" s="36"/>
    </row>
    <row r="573" spans="13:15" x14ac:dyDescent="0.4">
      <c r="M573" s="36"/>
      <c r="N573" s="36"/>
      <c r="O573" s="36"/>
    </row>
    <row r="574" spans="13:15" x14ac:dyDescent="0.4">
      <c r="M574" s="36"/>
      <c r="N574" s="36"/>
      <c r="O574" s="36"/>
    </row>
    <row r="575" spans="13:15" x14ac:dyDescent="0.4">
      <c r="M575" s="36"/>
      <c r="N575" s="36"/>
      <c r="O575" s="36"/>
    </row>
    <row r="576" spans="13:15" x14ac:dyDescent="0.4">
      <c r="M576" s="36"/>
      <c r="N576" s="36"/>
      <c r="O576" s="36"/>
    </row>
    <row r="577" spans="13:15" x14ac:dyDescent="0.4">
      <c r="M577" s="36"/>
      <c r="N577" s="36"/>
      <c r="O577" s="36"/>
    </row>
    <row r="578" spans="13:15" x14ac:dyDescent="0.4">
      <c r="M578" s="36"/>
      <c r="N578" s="36"/>
      <c r="O578" s="36"/>
    </row>
    <row r="579" spans="13:15" x14ac:dyDescent="0.4">
      <c r="M579" s="36"/>
      <c r="N579" s="36"/>
      <c r="O579" s="36"/>
    </row>
    <row r="580" spans="13:15" x14ac:dyDescent="0.4">
      <c r="M580" s="36"/>
      <c r="N580" s="36"/>
      <c r="O580" s="36"/>
    </row>
    <row r="581" spans="13:15" x14ac:dyDescent="0.4">
      <c r="M581" s="36"/>
      <c r="N581" s="36"/>
      <c r="O581" s="36"/>
    </row>
    <row r="582" spans="13:15" x14ac:dyDescent="0.4">
      <c r="M582" s="36"/>
      <c r="N582" s="36"/>
      <c r="O582" s="36"/>
    </row>
    <row r="583" spans="13:15" x14ac:dyDescent="0.4">
      <c r="M583" s="36"/>
      <c r="N583" s="36"/>
      <c r="O583" s="36"/>
    </row>
    <row r="584" spans="13:15" x14ac:dyDescent="0.4">
      <c r="M584" s="36"/>
      <c r="N584" s="36"/>
      <c r="O584" s="36"/>
    </row>
    <row r="585" spans="13:15" x14ac:dyDescent="0.4">
      <c r="M585" s="36"/>
      <c r="N585" s="36"/>
      <c r="O585" s="36"/>
    </row>
    <row r="586" spans="13:15" x14ac:dyDescent="0.4">
      <c r="M586" s="36"/>
      <c r="N586" s="36"/>
      <c r="O586" s="36"/>
    </row>
    <row r="587" spans="13:15" x14ac:dyDescent="0.4">
      <c r="M587" s="36"/>
      <c r="N587" s="36"/>
      <c r="O587" s="36"/>
    </row>
    <row r="588" spans="13:15" x14ac:dyDescent="0.4">
      <c r="M588" s="36"/>
      <c r="N588" s="36"/>
      <c r="O588" s="36"/>
    </row>
    <row r="589" spans="13:15" x14ac:dyDescent="0.4">
      <c r="M589" s="36"/>
      <c r="N589" s="36"/>
      <c r="O589" s="36"/>
    </row>
    <row r="590" spans="13:15" x14ac:dyDescent="0.4">
      <c r="M590" s="36"/>
      <c r="N590" s="36"/>
      <c r="O590" s="36"/>
    </row>
    <row r="591" spans="13:15" x14ac:dyDescent="0.4">
      <c r="M591" s="36"/>
      <c r="N591" s="36"/>
      <c r="O591" s="36"/>
    </row>
    <row r="592" spans="13:15" x14ac:dyDescent="0.4">
      <c r="M592" s="36"/>
      <c r="N592" s="36"/>
      <c r="O592" s="36"/>
    </row>
    <row r="593" spans="13:15" x14ac:dyDescent="0.4">
      <c r="M593" s="36"/>
      <c r="N593" s="36"/>
      <c r="O593" s="36"/>
    </row>
    <row r="594" spans="13:15" x14ac:dyDescent="0.4">
      <c r="M594" s="36"/>
      <c r="N594" s="36"/>
      <c r="O594" s="36"/>
    </row>
    <row r="595" spans="13:15" x14ac:dyDescent="0.4">
      <c r="M595" s="36"/>
      <c r="N595" s="36"/>
      <c r="O595" s="36"/>
    </row>
    <row r="596" spans="13:15" x14ac:dyDescent="0.4">
      <c r="M596" s="36"/>
      <c r="N596" s="36"/>
      <c r="O596" s="36"/>
    </row>
    <row r="597" spans="13:15" x14ac:dyDescent="0.4">
      <c r="M597" s="36"/>
      <c r="N597" s="36"/>
      <c r="O597" s="36"/>
    </row>
    <row r="598" spans="13:15" x14ac:dyDescent="0.4">
      <c r="M598" s="36"/>
      <c r="N598" s="36"/>
      <c r="O598" s="36"/>
    </row>
    <row r="599" spans="13:15" x14ac:dyDescent="0.4">
      <c r="M599" s="36"/>
      <c r="N599" s="36"/>
      <c r="O599" s="36"/>
    </row>
    <row r="600" spans="13:15" x14ac:dyDescent="0.4">
      <c r="M600" s="36"/>
      <c r="N600" s="36"/>
      <c r="O600" s="36"/>
    </row>
    <row r="601" spans="13:15" x14ac:dyDescent="0.4">
      <c r="M601" s="36"/>
      <c r="N601" s="36"/>
      <c r="O601" s="36"/>
    </row>
    <row r="602" spans="13:15" x14ac:dyDescent="0.4">
      <c r="M602" s="36"/>
      <c r="N602" s="36"/>
      <c r="O602" s="36"/>
    </row>
    <row r="603" spans="13:15" x14ac:dyDescent="0.4">
      <c r="M603" s="36"/>
      <c r="N603" s="36"/>
      <c r="O603" s="36"/>
    </row>
    <row r="604" spans="13:15" x14ac:dyDescent="0.4">
      <c r="M604" s="36"/>
      <c r="N604" s="36"/>
      <c r="O604" s="36"/>
    </row>
    <row r="605" spans="13:15" x14ac:dyDescent="0.4">
      <c r="M605" s="36"/>
      <c r="N605" s="36"/>
      <c r="O605" s="36"/>
    </row>
    <row r="606" spans="13:15" x14ac:dyDescent="0.4">
      <c r="M606" s="36"/>
      <c r="N606" s="36"/>
      <c r="O606" s="36"/>
    </row>
    <row r="607" spans="13:15" x14ac:dyDescent="0.4">
      <c r="M607" s="36"/>
      <c r="N607" s="36"/>
      <c r="O607" s="36"/>
    </row>
    <row r="608" spans="13:15" x14ac:dyDescent="0.4">
      <c r="M608" s="36"/>
      <c r="N608" s="36"/>
      <c r="O608" s="36"/>
    </row>
    <row r="609" spans="13:15" x14ac:dyDescent="0.4">
      <c r="M609" s="36"/>
      <c r="N609" s="36"/>
      <c r="O609" s="36"/>
    </row>
    <row r="610" spans="13:15" x14ac:dyDescent="0.4">
      <c r="M610" s="36"/>
      <c r="N610" s="36"/>
      <c r="O610" s="36"/>
    </row>
    <row r="611" spans="13:15" x14ac:dyDescent="0.4">
      <c r="M611" s="36"/>
      <c r="N611" s="36"/>
      <c r="O611" s="36"/>
    </row>
    <row r="612" spans="13:15" x14ac:dyDescent="0.4">
      <c r="M612" s="36"/>
      <c r="N612" s="36"/>
      <c r="O612" s="36"/>
    </row>
    <row r="613" spans="13:15" x14ac:dyDescent="0.4">
      <c r="M613" s="36"/>
      <c r="N613" s="36"/>
      <c r="O613" s="36"/>
    </row>
    <row r="614" spans="13:15" x14ac:dyDescent="0.4">
      <c r="M614" s="36"/>
      <c r="N614" s="36"/>
      <c r="O614" s="36"/>
    </row>
    <row r="615" spans="13:15" x14ac:dyDescent="0.4">
      <c r="M615" s="36"/>
      <c r="N615" s="36"/>
      <c r="O615" s="36"/>
    </row>
    <row r="616" spans="13:15" x14ac:dyDescent="0.4">
      <c r="M616" s="36"/>
      <c r="N616" s="36"/>
      <c r="O616" s="36"/>
    </row>
    <row r="617" spans="13:15" x14ac:dyDescent="0.4">
      <c r="M617" s="36"/>
      <c r="N617" s="36"/>
      <c r="O617" s="36"/>
    </row>
    <row r="618" spans="13:15" x14ac:dyDescent="0.4">
      <c r="M618" s="36"/>
      <c r="N618" s="36"/>
      <c r="O618" s="36"/>
    </row>
    <row r="619" spans="13:15" x14ac:dyDescent="0.4">
      <c r="M619" s="36"/>
      <c r="N619" s="36"/>
      <c r="O619" s="36"/>
    </row>
    <row r="620" spans="13:15" x14ac:dyDescent="0.4">
      <c r="M620" s="36"/>
      <c r="N620" s="36"/>
      <c r="O620" s="36"/>
    </row>
    <row r="621" spans="13:15" x14ac:dyDescent="0.4">
      <c r="M621" s="36"/>
      <c r="N621" s="36"/>
      <c r="O621" s="36"/>
    </row>
    <row r="622" spans="13:15" x14ac:dyDescent="0.4">
      <c r="M622" s="36"/>
      <c r="N622" s="36"/>
      <c r="O622" s="36"/>
    </row>
    <row r="623" spans="13:15" x14ac:dyDescent="0.4">
      <c r="M623" s="36"/>
      <c r="N623" s="36"/>
      <c r="O623" s="36"/>
    </row>
    <row r="624" spans="13:15" x14ac:dyDescent="0.4">
      <c r="M624" s="36"/>
      <c r="N624" s="36"/>
      <c r="O624" s="36"/>
    </row>
    <row r="625" spans="13:15" x14ac:dyDescent="0.4">
      <c r="M625" s="36"/>
      <c r="N625" s="36"/>
      <c r="O625" s="36"/>
    </row>
    <row r="626" spans="13:15" x14ac:dyDescent="0.4">
      <c r="M626" s="36"/>
      <c r="N626" s="36"/>
      <c r="O626" s="36"/>
    </row>
    <row r="627" spans="13:15" x14ac:dyDescent="0.4">
      <c r="M627" s="36"/>
      <c r="N627" s="36"/>
      <c r="O627" s="36"/>
    </row>
    <row r="628" spans="13:15" x14ac:dyDescent="0.4">
      <c r="M628" s="36"/>
      <c r="N628" s="36"/>
      <c r="O628" s="36"/>
    </row>
    <row r="629" spans="13:15" x14ac:dyDescent="0.4">
      <c r="M629" s="36"/>
      <c r="N629" s="36"/>
      <c r="O629" s="36"/>
    </row>
    <row r="630" spans="13:15" x14ac:dyDescent="0.4">
      <c r="M630" s="36"/>
      <c r="N630" s="36"/>
      <c r="O630" s="36"/>
    </row>
    <row r="631" spans="13:15" x14ac:dyDescent="0.4">
      <c r="M631" s="36"/>
      <c r="N631" s="36"/>
      <c r="O631" s="36"/>
    </row>
    <row r="632" spans="13:15" x14ac:dyDescent="0.4">
      <c r="M632" s="36"/>
      <c r="N632" s="36"/>
      <c r="O632" s="36"/>
    </row>
    <row r="633" spans="13:15" x14ac:dyDescent="0.4">
      <c r="M633" s="36"/>
      <c r="N633" s="36"/>
      <c r="O633" s="36"/>
    </row>
    <row r="634" spans="13:15" x14ac:dyDescent="0.4">
      <c r="M634" s="36"/>
      <c r="N634" s="36"/>
      <c r="O634" s="36"/>
    </row>
    <row r="635" spans="13:15" x14ac:dyDescent="0.4">
      <c r="M635" s="36"/>
      <c r="N635" s="36"/>
      <c r="O635" s="36"/>
    </row>
    <row r="636" spans="13:15" x14ac:dyDescent="0.4">
      <c r="M636" s="36"/>
      <c r="N636" s="36"/>
      <c r="O636" s="36"/>
    </row>
    <row r="637" spans="13:15" x14ac:dyDescent="0.4">
      <c r="M637" s="36"/>
      <c r="N637" s="36"/>
      <c r="O637" s="36"/>
    </row>
    <row r="638" spans="13:15" x14ac:dyDescent="0.4">
      <c r="M638" s="36"/>
      <c r="N638" s="36"/>
      <c r="O638" s="36"/>
    </row>
    <row r="639" spans="13:15" x14ac:dyDescent="0.4">
      <c r="M639" s="36"/>
      <c r="N639" s="36"/>
      <c r="O639" s="36"/>
    </row>
    <row r="640" spans="13:15" x14ac:dyDescent="0.4">
      <c r="M640" s="36"/>
      <c r="N640" s="36"/>
      <c r="O640" s="36"/>
    </row>
    <row r="641" spans="13:15" x14ac:dyDescent="0.4">
      <c r="M641" s="36"/>
      <c r="N641" s="36"/>
      <c r="O641" s="36"/>
    </row>
    <row r="642" spans="13:15" x14ac:dyDescent="0.4">
      <c r="M642" s="36"/>
      <c r="N642" s="36"/>
      <c r="O642" s="36"/>
    </row>
    <row r="643" spans="13:15" x14ac:dyDescent="0.4">
      <c r="M643" s="36"/>
      <c r="N643" s="36"/>
      <c r="O643" s="36"/>
    </row>
    <row r="644" spans="13:15" x14ac:dyDescent="0.4">
      <c r="M644" s="36"/>
      <c r="N644" s="36"/>
      <c r="O644" s="36"/>
    </row>
    <row r="645" spans="13:15" x14ac:dyDescent="0.4">
      <c r="M645" s="36"/>
      <c r="N645" s="36"/>
      <c r="O645" s="36"/>
    </row>
    <row r="646" spans="13:15" x14ac:dyDescent="0.4">
      <c r="M646" s="36"/>
      <c r="N646" s="36"/>
      <c r="O646" s="36"/>
    </row>
    <row r="647" spans="13:15" x14ac:dyDescent="0.4">
      <c r="M647" s="36"/>
      <c r="N647" s="36"/>
      <c r="O647" s="36"/>
    </row>
    <row r="648" spans="13:15" x14ac:dyDescent="0.4">
      <c r="M648" s="36"/>
      <c r="N648" s="36"/>
      <c r="O648" s="36"/>
    </row>
    <row r="649" spans="13:15" x14ac:dyDescent="0.4">
      <c r="M649" s="36"/>
      <c r="N649" s="36"/>
      <c r="O649" s="36"/>
    </row>
    <row r="650" spans="13:15" x14ac:dyDescent="0.4">
      <c r="M650" s="36"/>
      <c r="N650" s="36"/>
      <c r="O650" s="36"/>
    </row>
    <row r="651" spans="13:15" x14ac:dyDescent="0.4">
      <c r="M651" s="36"/>
      <c r="N651" s="36"/>
      <c r="O651" s="36"/>
    </row>
    <row r="652" spans="13:15" x14ac:dyDescent="0.4">
      <c r="M652" s="36"/>
      <c r="N652" s="36"/>
      <c r="O652" s="36"/>
    </row>
    <row r="653" spans="13:15" x14ac:dyDescent="0.4">
      <c r="M653" s="36"/>
      <c r="N653" s="36"/>
      <c r="O653" s="36"/>
    </row>
    <row r="654" spans="13:15" x14ac:dyDescent="0.4">
      <c r="M654" s="36"/>
      <c r="N654" s="36"/>
      <c r="O654" s="36"/>
    </row>
    <row r="655" spans="13:15" x14ac:dyDescent="0.4">
      <c r="M655" s="36"/>
      <c r="N655" s="36"/>
      <c r="O655" s="36"/>
    </row>
    <row r="656" spans="13:15" x14ac:dyDescent="0.4">
      <c r="M656" s="36"/>
      <c r="N656" s="36"/>
      <c r="O656" s="36"/>
    </row>
    <row r="657" spans="13:15" x14ac:dyDescent="0.4">
      <c r="M657" s="36"/>
      <c r="N657" s="36"/>
      <c r="O657" s="36"/>
    </row>
    <row r="658" spans="13:15" x14ac:dyDescent="0.4">
      <c r="M658" s="36"/>
      <c r="N658" s="36"/>
      <c r="O658" s="36"/>
    </row>
    <row r="659" spans="13:15" x14ac:dyDescent="0.4">
      <c r="M659" s="36"/>
      <c r="N659" s="36"/>
      <c r="O659" s="36"/>
    </row>
    <row r="660" spans="13:15" x14ac:dyDescent="0.4">
      <c r="M660" s="36"/>
      <c r="N660" s="36"/>
      <c r="O660" s="36"/>
    </row>
    <row r="661" spans="13:15" x14ac:dyDescent="0.4">
      <c r="M661" s="36"/>
      <c r="N661" s="36"/>
      <c r="O661" s="36"/>
    </row>
    <row r="662" spans="13:15" x14ac:dyDescent="0.4">
      <c r="M662" s="36"/>
      <c r="N662" s="36"/>
      <c r="O662" s="36"/>
    </row>
    <row r="663" spans="13:15" x14ac:dyDescent="0.4">
      <c r="M663" s="36"/>
      <c r="N663" s="36"/>
      <c r="O663" s="36"/>
    </row>
    <row r="664" spans="13:15" x14ac:dyDescent="0.4">
      <c r="M664" s="36"/>
      <c r="N664" s="36"/>
      <c r="O664" s="36"/>
    </row>
    <row r="665" spans="13:15" x14ac:dyDescent="0.4">
      <c r="M665" s="36"/>
      <c r="N665" s="36"/>
      <c r="O665" s="36"/>
    </row>
    <row r="666" spans="13:15" x14ac:dyDescent="0.4">
      <c r="M666" s="36"/>
      <c r="N666" s="36"/>
      <c r="O666" s="36"/>
    </row>
    <row r="667" spans="13:15" x14ac:dyDescent="0.4">
      <c r="M667" s="36"/>
      <c r="N667" s="36"/>
      <c r="O667" s="36"/>
    </row>
    <row r="668" spans="13:15" x14ac:dyDescent="0.4">
      <c r="M668" s="36"/>
      <c r="N668" s="36"/>
      <c r="O668" s="36"/>
    </row>
    <row r="669" spans="13:15" x14ac:dyDescent="0.4">
      <c r="M669" s="36"/>
      <c r="N669" s="36"/>
      <c r="O669" s="36"/>
    </row>
    <row r="670" spans="13:15" x14ac:dyDescent="0.4">
      <c r="M670" s="36"/>
      <c r="N670" s="36"/>
      <c r="O670" s="36"/>
    </row>
    <row r="671" spans="13:15" x14ac:dyDescent="0.4">
      <c r="M671" s="36"/>
      <c r="N671" s="36"/>
      <c r="O671" s="36"/>
    </row>
    <row r="672" spans="13:15" x14ac:dyDescent="0.4">
      <c r="M672" s="36"/>
      <c r="N672" s="36"/>
      <c r="O672" s="36"/>
    </row>
    <row r="673" spans="13:15" x14ac:dyDescent="0.4">
      <c r="M673" s="36"/>
      <c r="N673" s="36"/>
      <c r="O673" s="36"/>
    </row>
    <row r="674" spans="13:15" x14ac:dyDescent="0.4">
      <c r="M674" s="36"/>
      <c r="N674" s="36"/>
      <c r="O674" s="36"/>
    </row>
    <row r="675" spans="13:15" x14ac:dyDescent="0.4">
      <c r="M675" s="36"/>
      <c r="N675" s="36"/>
      <c r="O675" s="36"/>
    </row>
    <row r="676" spans="13:15" x14ac:dyDescent="0.4">
      <c r="M676" s="36"/>
      <c r="N676" s="36"/>
      <c r="O676" s="36"/>
    </row>
    <row r="677" spans="13:15" x14ac:dyDescent="0.4">
      <c r="M677" s="36"/>
      <c r="N677" s="36"/>
      <c r="O677" s="36"/>
    </row>
    <row r="678" spans="13:15" x14ac:dyDescent="0.4">
      <c r="M678" s="36"/>
      <c r="N678" s="36"/>
      <c r="O678" s="36"/>
    </row>
    <row r="679" spans="13:15" x14ac:dyDescent="0.4">
      <c r="M679" s="36"/>
      <c r="N679" s="36"/>
      <c r="O679" s="36"/>
    </row>
    <row r="680" spans="13:15" x14ac:dyDescent="0.4">
      <c r="M680" s="36"/>
      <c r="N680" s="36"/>
      <c r="O680" s="36"/>
    </row>
    <row r="681" spans="13:15" x14ac:dyDescent="0.4">
      <c r="M681" s="36"/>
      <c r="N681" s="36"/>
      <c r="O681" s="36"/>
    </row>
    <row r="682" spans="13:15" x14ac:dyDescent="0.4">
      <c r="M682" s="36"/>
      <c r="N682" s="36"/>
      <c r="O682" s="36"/>
    </row>
    <row r="683" spans="13:15" x14ac:dyDescent="0.4">
      <c r="M683" s="36"/>
      <c r="N683" s="36"/>
      <c r="O683" s="36"/>
    </row>
    <row r="684" spans="13:15" x14ac:dyDescent="0.4">
      <c r="M684" s="36"/>
      <c r="N684" s="36"/>
      <c r="O684" s="36"/>
    </row>
    <row r="685" spans="13:15" x14ac:dyDescent="0.4">
      <c r="M685" s="36"/>
      <c r="N685" s="36"/>
      <c r="O685" s="36"/>
    </row>
    <row r="686" spans="13:15" x14ac:dyDescent="0.4">
      <c r="M686" s="36"/>
      <c r="N686" s="36"/>
      <c r="O686" s="36"/>
    </row>
    <row r="687" spans="13:15" x14ac:dyDescent="0.4">
      <c r="M687" s="36"/>
      <c r="N687" s="36"/>
      <c r="O687" s="36"/>
    </row>
    <row r="688" spans="13:15" x14ac:dyDescent="0.4">
      <c r="M688" s="36"/>
      <c r="N688" s="36"/>
      <c r="O688" s="36"/>
    </row>
    <row r="689" spans="13:15" x14ac:dyDescent="0.4">
      <c r="M689" s="36"/>
      <c r="N689" s="36"/>
      <c r="O689" s="36"/>
    </row>
    <row r="690" spans="13:15" x14ac:dyDescent="0.4">
      <c r="M690" s="36"/>
      <c r="N690" s="36"/>
      <c r="O690" s="36"/>
    </row>
    <row r="691" spans="13:15" x14ac:dyDescent="0.4">
      <c r="M691" s="36"/>
      <c r="N691" s="36"/>
      <c r="O691" s="36"/>
    </row>
    <row r="692" spans="13:15" x14ac:dyDescent="0.4">
      <c r="M692" s="36"/>
      <c r="N692" s="36"/>
      <c r="O692" s="36"/>
    </row>
    <row r="693" spans="13:15" x14ac:dyDescent="0.4">
      <c r="M693" s="36"/>
      <c r="N693" s="36"/>
      <c r="O693" s="36"/>
    </row>
    <row r="694" spans="13:15" x14ac:dyDescent="0.4">
      <c r="M694" s="36"/>
      <c r="N694" s="36"/>
      <c r="O694" s="36"/>
    </row>
    <row r="695" spans="13:15" x14ac:dyDescent="0.4">
      <c r="M695" s="36"/>
      <c r="N695" s="36"/>
      <c r="O695" s="36"/>
    </row>
    <row r="696" spans="13:15" x14ac:dyDescent="0.4">
      <c r="M696" s="36"/>
      <c r="N696" s="36"/>
      <c r="O696" s="36"/>
    </row>
    <row r="697" spans="13:15" x14ac:dyDescent="0.4">
      <c r="M697" s="36"/>
      <c r="N697" s="36"/>
      <c r="O697" s="36"/>
    </row>
    <row r="698" spans="13:15" x14ac:dyDescent="0.4">
      <c r="M698" s="36"/>
      <c r="N698" s="36"/>
      <c r="O698" s="36"/>
    </row>
    <row r="699" spans="13:15" x14ac:dyDescent="0.4">
      <c r="M699" s="36"/>
      <c r="N699" s="36"/>
      <c r="O699" s="36"/>
    </row>
    <row r="700" spans="13:15" x14ac:dyDescent="0.4">
      <c r="M700" s="36"/>
      <c r="N700" s="36"/>
      <c r="O700" s="36"/>
    </row>
    <row r="701" spans="13:15" x14ac:dyDescent="0.4">
      <c r="M701" s="36"/>
      <c r="N701" s="36"/>
      <c r="O701" s="36"/>
    </row>
    <row r="702" spans="13:15" x14ac:dyDescent="0.4">
      <c r="M702" s="36"/>
      <c r="N702" s="36"/>
      <c r="O702" s="36"/>
    </row>
    <row r="703" spans="13:15" x14ac:dyDescent="0.4">
      <c r="M703" s="36"/>
      <c r="N703" s="36"/>
      <c r="O703" s="36"/>
    </row>
    <row r="704" spans="13:15" x14ac:dyDescent="0.4">
      <c r="M704" s="36"/>
      <c r="N704" s="36"/>
      <c r="O704" s="36"/>
    </row>
    <row r="705" spans="13:15" x14ac:dyDescent="0.4">
      <c r="M705" s="36"/>
      <c r="N705" s="36"/>
      <c r="O705" s="36"/>
    </row>
    <row r="706" spans="13:15" x14ac:dyDescent="0.4">
      <c r="M706" s="36"/>
      <c r="N706" s="36"/>
      <c r="O706" s="36"/>
    </row>
    <row r="707" spans="13:15" x14ac:dyDescent="0.4">
      <c r="M707" s="36"/>
      <c r="N707" s="36"/>
      <c r="O707" s="36"/>
    </row>
    <row r="708" spans="13:15" x14ac:dyDescent="0.4">
      <c r="M708" s="36"/>
      <c r="N708" s="36"/>
      <c r="O708" s="36"/>
    </row>
    <row r="709" spans="13:15" x14ac:dyDescent="0.4">
      <c r="M709" s="36"/>
      <c r="N709" s="36"/>
      <c r="O709" s="36"/>
    </row>
    <row r="710" spans="13:15" x14ac:dyDescent="0.4">
      <c r="M710" s="36"/>
      <c r="N710" s="36"/>
      <c r="O710" s="36"/>
    </row>
    <row r="711" spans="13:15" x14ac:dyDescent="0.4">
      <c r="M711" s="36"/>
      <c r="N711" s="36"/>
      <c r="O711" s="36"/>
    </row>
    <row r="712" spans="13:15" x14ac:dyDescent="0.4">
      <c r="M712" s="36"/>
      <c r="N712" s="36"/>
      <c r="O712" s="36"/>
    </row>
    <row r="713" spans="13:15" x14ac:dyDescent="0.4">
      <c r="M713" s="36"/>
      <c r="N713" s="36"/>
      <c r="O713" s="36"/>
    </row>
    <row r="714" spans="13:15" x14ac:dyDescent="0.4">
      <c r="M714" s="36"/>
      <c r="N714" s="36"/>
      <c r="O714" s="36"/>
    </row>
    <row r="715" spans="13:15" x14ac:dyDescent="0.4">
      <c r="M715" s="36"/>
      <c r="N715" s="36"/>
      <c r="O715" s="36"/>
    </row>
    <row r="716" spans="13:15" x14ac:dyDescent="0.4">
      <c r="M716" s="36"/>
      <c r="N716" s="36"/>
      <c r="O716" s="36"/>
    </row>
    <row r="717" spans="13:15" x14ac:dyDescent="0.4">
      <c r="M717" s="36"/>
      <c r="N717" s="36"/>
      <c r="O717" s="36"/>
    </row>
    <row r="718" spans="13:15" x14ac:dyDescent="0.4">
      <c r="M718" s="36"/>
      <c r="N718" s="36"/>
      <c r="O718" s="36"/>
    </row>
    <row r="719" spans="13:15" x14ac:dyDescent="0.4">
      <c r="M719" s="36"/>
      <c r="N719" s="36"/>
      <c r="O719" s="36"/>
    </row>
    <row r="720" spans="13:15" x14ac:dyDescent="0.4">
      <c r="M720" s="36"/>
      <c r="N720" s="36"/>
      <c r="O720" s="36"/>
    </row>
    <row r="721" spans="13:15" x14ac:dyDescent="0.4">
      <c r="M721" s="36"/>
      <c r="N721" s="36"/>
      <c r="O721" s="36"/>
    </row>
    <row r="722" spans="13:15" x14ac:dyDescent="0.4">
      <c r="M722" s="36"/>
      <c r="N722" s="36"/>
      <c r="O722" s="36"/>
    </row>
    <row r="723" spans="13:15" x14ac:dyDescent="0.4">
      <c r="M723" s="36"/>
      <c r="N723" s="36"/>
      <c r="O723" s="36"/>
    </row>
    <row r="724" spans="13:15" x14ac:dyDescent="0.4">
      <c r="M724" s="36"/>
      <c r="N724" s="36"/>
      <c r="O724" s="36"/>
    </row>
    <row r="725" spans="13:15" x14ac:dyDescent="0.4">
      <c r="M725" s="36"/>
      <c r="N725" s="36"/>
      <c r="O725" s="36"/>
    </row>
    <row r="726" spans="13:15" x14ac:dyDescent="0.4">
      <c r="M726" s="36"/>
      <c r="N726" s="36"/>
      <c r="O726" s="36"/>
    </row>
    <row r="727" spans="13:15" x14ac:dyDescent="0.4">
      <c r="M727" s="36"/>
      <c r="N727" s="36"/>
      <c r="O727" s="36"/>
    </row>
    <row r="728" spans="13:15" x14ac:dyDescent="0.4">
      <c r="M728" s="36"/>
      <c r="N728" s="36"/>
      <c r="O728" s="36"/>
    </row>
    <row r="729" spans="13:15" x14ac:dyDescent="0.4">
      <c r="M729" s="36"/>
      <c r="N729" s="36"/>
      <c r="O729" s="36"/>
    </row>
    <row r="730" spans="13:15" x14ac:dyDescent="0.4">
      <c r="M730" s="36"/>
      <c r="N730" s="36"/>
      <c r="O730" s="36"/>
    </row>
    <row r="731" spans="13:15" x14ac:dyDescent="0.4">
      <c r="M731" s="36"/>
      <c r="N731" s="36"/>
      <c r="O731" s="36"/>
    </row>
    <row r="732" spans="13:15" x14ac:dyDescent="0.4">
      <c r="M732" s="36"/>
      <c r="N732" s="36"/>
      <c r="O732" s="36"/>
    </row>
    <row r="733" spans="13:15" x14ac:dyDescent="0.4">
      <c r="M733" s="36"/>
      <c r="N733" s="36"/>
      <c r="O733" s="36"/>
    </row>
    <row r="734" spans="13:15" x14ac:dyDescent="0.4">
      <c r="M734" s="36"/>
      <c r="N734" s="36"/>
      <c r="O734" s="36"/>
    </row>
    <row r="735" spans="13:15" x14ac:dyDescent="0.4">
      <c r="M735" s="36"/>
      <c r="N735" s="36"/>
      <c r="O735" s="36"/>
    </row>
    <row r="736" spans="13:15" x14ac:dyDescent="0.4">
      <c r="M736" s="36"/>
      <c r="N736" s="36"/>
      <c r="O736" s="36"/>
    </row>
    <row r="737" spans="13:15" x14ac:dyDescent="0.4">
      <c r="M737" s="36"/>
      <c r="N737" s="36"/>
      <c r="O737" s="36"/>
    </row>
    <row r="738" spans="13:15" x14ac:dyDescent="0.4">
      <c r="M738" s="36"/>
      <c r="N738" s="36"/>
      <c r="O738" s="36"/>
    </row>
    <row r="739" spans="13:15" x14ac:dyDescent="0.4">
      <c r="M739" s="36"/>
      <c r="N739" s="36"/>
      <c r="O739" s="36"/>
    </row>
    <row r="740" spans="13:15" x14ac:dyDescent="0.4">
      <c r="M740" s="36"/>
      <c r="N740" s="36"/>
      <c r="O740" s="36"/>
    </row>
    <row r="741" spans="13:15" x14ac:dyDescent="0.4">
      <c r="M741" s="36"/>
      <c r="N741" s="36"/>
      <c r="O741" s="36"/>
    </row>
    <row r="742" spans="13:15" x14ac:dyDescent="0.4">
      <c r="M742" s="36"/>
      <c r="N742" s="36"/>
      <c r="O742" s="36"/>
    </row>
    <row r="743" spans="13:15" x14ac:dyDescent="0.4">
      <c r="M743" s="36"/>
      <c r="N743" s="36"/>
      <c r="O743" s="36"/>
    </row>
    <row r="744" spans="13:15" x14ac:dyDescent="0.4">
      <c r="M744" s="36"/>
      <c r="N744" s="36"/>
      <c r="O744" s="36"/>
    </row>
    <row r="745" spans="13:15" x14ac:dyDescent="0.4">
      <c r="M745" s="36"/>
      <c r="N745" s="36"/>
      <c r="O745" s="36"/>
    </row>
    <row r="746" spans="13:15" x14ac:dyDescent="0.4">
      <c r="M746" s="36"/>
      <c r="N746" s="36"/>
      <c r="O746" s="36"/>
    </row>
    <row r="747" spans="13:15" x14ac:dyDescent="0.4">
      <c r="M747" s="36"/>
      <c r="N747" s="36"/>
      <c r="O747" s="36"/>
    </row>
    <row r="748" spans="13:15" x14ac:dyDescent="0.4">
      <c r="M748" s="36"/>
      <c r="N748" s="36"/>
      <c r="O748" s="36"/>
    </row>
    <row r="749" spans="13:15" x14ac:dyDescent="0.4">
      <c r="M749" s="36"/>
      <c r="N749" s="36"/>
      <c r="O749" s="36"/>
    </row>
    <row r="750" spans="13:15" x14ac:dyDescent="0.4">
      <c r="M750" s="36"/>
      <c r="N750" s="36"/>
      <c r="O750" s="36"/>
    </row>
    <row r="751" spans="13:15" x14ac:dyDescent="0.4">
      <c r="M751" s="36"/>
      <c r="N751" s="36"/>
      <c r="O751" s="36"/>
    </row>
    <row r="752" spans="13:15" x14ac:dyDescent="0.4">
      <c r="M752" s="36"/>
      <c r="N752" s="36"/>
      <c r="O752" s="36"/>
    </row>
    <row r="753" spans="13:15" x14ac:dyDescent="0.4">
      <c r="M753" s="36"/>
      <c r="N753" s="36"/>
      <c r="O753" s="36"/>
    </row>
    <row r="754" spans="13:15" x14ac:dyDescent="0.4">
      <c r="M754" s="36"/>
      <c r="N754" s="36"/>
      <c r="O754" s="36"/>
    </row>
    <row r="755" spans="13:15" x14ac:dyDescent="0.4">
      <c r="M755" s="36"/>
      <c r="N755" s="36"/>
      <c r="O755" s="36"/>
    </row>
    <row r="756" spans="13:15" x14ac:dyDescent="0.4">
      <c r="M756" s="36"/>
      <c r="N756" s="36"/>
      <c r="O756" s="36"/>
    </row>
    <row r="757" spans="13:15" x14ac:dyDescent="0.4">
      <c r="M757" s="36"/>
      <c r="N757" s="36"/>
      <c r="O757" s="36"/>
    </row>
    <row r="758" spans="13:15" x14ac:dyDescent="0.4">
      <c r="M758" s="36"/>
      <c r="N758" s="36"/>
      <c r="O758" s="36"/>
    </row>
    <row r="759" spans="13:15" x14ac:dyDescent="0.4">
      <c r="M759" s="36"/>
      <c r="N759" s="36"/>
      <c r="O759" s="36"/>
    </row>
    <row r="760" spans="13:15" x14ac:dyDescent="0.4">
      <c r="M760" s="36"/>
      <c r="N760" s="36"/>
      <c r="O760" s="36"/>
    </row>
    <row r="761" spans="13:15" x14ac:dyDescent="0.4">
      <c r="M761" s="36"/>
      <c r="N761" s="36"/>
      <c r="O761" s="36"/>
    </row>
    <row r="762" spans="13:15" x14ac:dyDescent="0.4">
      <c r="M762" s="36"/>
      <c r="N762" s="36"/>
      <c r="O762" s="36"/>
    </row>
    <row r="763" spans="13:15" x14ac:dyDescent="0.4">
      <c r="M763" s="36"/>
      <c r="N763" s="36"/>
      <c r="O763" s="36"/>
    </row>
    <row r="764" spans="13:15" x14ac:dyDescent="0.4">
      <c r="M764" s="36"/>
      <c r="N764" s="36"/>
      <c r="O764" s="36"/>
    </row>
    <row r="765" spans="13:15" x14ac:dyDescent="0.4">
      <c r="M765" s="36"/>
      <c r="N765" s="36"/>
      <c r="O765" s="36"/>
    </row>
    <row r="766" spans="13:15" x14ac:dyDescent="0.4">
      <c r="M766" s="36"/>
      <c r="N766" s="36"/>
      <c r="O766" s="36"/>
    </row>
    <row r="767" spans="13:15" x14ac:dyDescent="0.4">
      <c r="M767" s="36"/>
      <c r="N767" s="36"/>
      <c r="O767" s="36"/>
    </row>
    <row r="768" spans="13:15" x14ac:dyDescent="0.4">
      <c r="M768" s="36"/>
      <c r="N768" s="36"/>
      <c r="O768" s="36"/>
    </row>
    <row r="769" spans="13:15" x14ac:dyDescent="0.4">
      <c r="M769" s="36"/>
      <c r="N769" s="36"/>
      <c r="O769" s="36"/>
    </row>
    <row r="770" spans="13:15" x14ac:dyDescent="0.4">
      <c r="M770" s="36"/>
      <c r="N770" s="36"/>
      <c r="O770" s="36"/>
    </row>
    <row r="771" spans="13:15" x14ac:dyDescent="0.4">
      <c r="M771" s="36"/>
      <c r="N771" s="36"/>
      <c r="O771" s="36"/>
    </row>
    <row r="772" spans="13:15" x14ac:dyDescent="0.4">
      <c r="M772" s="36"/>
      <c r="N772" s="36"/>
      <c r="O772" s="36"/>
    </row>
    <row r="773" spans="13:15" x14ac:dyDescent="0.4">
      <c r="M773" s="36"/>
      <c r="N773" s="36"/>
      <c r="O773" s="36"/>
    </row>
    <row r="774" spans="13:15" x14ac:dyDescent="0.4">
      <c r="M774" s="36"/>
      <c r="N774" s="36"/>
      <c r="O774" s="36"/>
    </row>
    <row r="775" spans="13:15" x14ac:dyDescent="0.4">
      <c r="M775" s="36"/>
      <c r="N775" s="36"/>
      <c r="O775" s="36"/>
    </row>
    <row r="776" spans="13:15" x14ac:dyDescent="0.4">
      <c r="M776" s="36"/>
      <c r="N776" s="36"/>
      <c r="O776" s="36"/>
    </row>
    <row r="777" spans="13:15" x14ac:dyDescent="0.4">
      <c r="M777" s="36"/>
      <c r="N777" s="36"/>
      <c r="O777" s="36"/>
    </row>
    <row r="778" spans="13:15" x14ac:dyDescent="0.4">
      <c r="M778" s="36"/>
      <c r="N778" s="36"/>
      <c r="O778" s="36"/>
    </row>
    <row r="779" spans="13:15" x14ac:dyDescent="0.4">
      <c r="M779" s="36"/>
      <c r="N779" s="36"/>
      <c r="O779" s="36"/>
    </row>
    <row r="780" spans="13:15" x14ac:dyDescent="0.4">
      <c r="M780" s="36"/>
      <c r="N780" s="36"/>
      <c r="O780" s="36"/>
    </row>
    <row r="781" spans="13:15" x14ac:dyDescent="0.4">
      <c r="M781" s="36"/>
      <c r="N781" s="36"/>
      <c r="O781" s="36"/>
    </row>
    <row r="782" spans="13:15" x14ac:dyDescent="0.4">
      <c r="M782" s="36"/>
      <c r="N782" s="36"/>
      <c r="O782" s="36"/>
    </row>
    <row r="783" spans="13:15" x14ac:dyDescent="0.4">
      <c r="M783" s="36"/>
      <c r="N783" s="36"/>
      <c r="O783" s="36"/>
    </row>
    <row r="784" spans="13:15" x14ac:dyDescent="0.4">
      <c r="M784" s="36"/>
      <c r="N784" s="36"/>
      <c r="O784" s="36"/>
    </row>
    <row r="785" spans="13:15" x14ac:dyDescent="0.4">
      <c r="M785" s="36"/>
      <c r="N785" s="36"/>
      <c r="O785" s="36"/>
    </row>
    <row r="786" spans="13:15" x14ac:dyDescent="0.4">
      <c r="M786" s="36"/>
      <c r="N786" s="36"/>
      <c r="O786" s="36"/>
    </row>
    <row r="787" spans="13:15" x14ac:dyDescent="0.4">
      <c r="M787" s="36"/>
      <c r="N787" s="36"/>
      <c r="O787" s="36"/>
    </row>
    <row r="788" spans="13:15" x14ac:dyDescent="0.4">
      <c r="M788" s="36"/>
      <c r="N788" s="36"/>
      <c r="O788" s="36"/>
    </row>
    <row r="789" spans="13:15" x14ac:dyDescent="0.4">
      <c r="M789" s="36"/>
      <c r="N789" s="36"/>
      <c r="O789" s="36"/>
    </row>
    <row r="790" spans="13:15" x14ac:dyDescent="0.4">
      <c r="M790" s="36"/>
      <c r="N790" s="36"/>
      <c r="O790" s="36"/>
    </row>
    <row r="791" spans="13:15" x14ac:dyDescent="0.4">
      <c r="M791" s="36"/>
      <c r="N791" s="36"/>
      <c r="O791" s="36"/>
    </row>
    <row r="792" spans="13:15" x14ac:dyDescent="0.4">
      <c r="M792" s="36"/>
      <c r="N792" s="36"/>
      <c r="O792" s="36"/>
    </row>
    <row r="793" spans="13:15" x14ac:dyDescent="0.4">
      <c r="M793" s="36"/>
      <c r="N793" s="36"/>
      <c r="O793" s="36"/>
    </row>
    <row r="794" spans="13:15" x14ac:dyDescent="0.4">
      <c r="M794" s="36"/>
      <c r="N794" s="36"/>
      <c r="O794" s="36"/>
    </row>
    <row r="795" spans="13:15" x14ac:dyDescent="0.4">
      <c r="M795" s="36"/>
      <c r="N795" s="36"/>
      <c r="O795" s="36"/>
    </row>
    <row r="796" spans="13:15" x14ac:dyDescent="0.4">
      <c r="M796" s="36"/>
      <c r="N796" s="36"/>
      <c r="O796" s="36"/>
    </row>
    <row r="797" spans="13:15" x14ac:dyDescent="0.4">
      <c r="M797" s="36"/>
      <c r="N797" s="36"/>
      <c r="O797" s="36"/>
    </row>
    <row r="798" spans="13:15" x14ac:dyDescent="0.4">
      <c r="M798" s="36"/>
      <c r="N798" s="36"/>
      <c r="O798" s="36"/>
    </row>
    <row r="799" spans="13:15" x14ac:dyDescent="0.4">
      <c r="M799" s="36"/>
      <c r="N799" s="36"/>
      <c r="O799" s="36"/>
    </row>
    <row r="800" spans="13:15" x14ac:dyDescent="0.4">
      <c r="M800" s="36"/>
      <c r="N800" s="36"/>
      <c r="O800" s="36"/>
    </row>
    <row r="801" spans="13:15" x14ac:dyDescent="0.4">
      <c r="M801" s="36"/>
      <c r="N801" s="36"/>
      <c r="O801" s="36"/>
    </row>
    <row r="802" spans="13:15" x14ac:dyDescent="0.4">
      <c r="M802" s="36"/>
      <c r="N802" s="36"/>
      <c r="O802" s="36"/>
    </row>
    <row r="803" spans="13:15" x14ac:dyDescent="0.4">
      <c r="M803" s="36"/>
      <c r="N803" s="36"/>
      <c r="O803" s="36"/>
    </row>
    <row r="804" spans="13:15" x14ac:dyDescent="0.4">
      <c r="M804" s="36"/>
      <c r="N804" s="36"/>
      <c r="O804" s="36"/>
    </row>
    <row r="805" spans="13:15" x14ac:dyDescent="0.4">
      <c r="M805" s="36"/>
      <c r="N805" s="36"/>
      <c r="O805" s="36"/>
    </row>
    <row r="806" spans="13:15" x14ac:dyDescent="0.4">
      <c r="M806" s="36"/>
      <c r="N806" s="36"/>
      <c r="O806" s="36"/>
    </row>
    <row r="807" spans="13:15" x14ac:dyDescent="0.4">
      <c r="M807" s="36"/>
      <c r="N807" s="36"/>
      <c r="O807" s="36"/>
    </row>
    <row r="808" spans="13:15" x14ac:dyDescent="0.4">
      <c r="M808" s="36"/>
      <c r="N808" s="36"/>
      <c r="O808" s="36"/>
    </row>
    <row r="809" spans="13:15" x14ac:dyDescent="0.4">
      <c r="M809" s="36"/>
      <c r="N809" s="36"/>
      <c r="O809" s="36"/>
    </row>
    <row r="810" spans="13:15" x14ac:dyDescent="0.4">
      <c r="M810" s="36"/>
      <c r="N810" s="36"/>
      <c r="O810" s="36"/>
    </row>
    <row r="811" spans="13:15" x14ac:dyDescent="0.4">
      <c r="M811" s="36"/>
      <c r="N811" s="36"/>
      <c r="O811" s="36"/>
    </row>
    <row r="812" spans="13:15" x14ac:dyDescent="0.4">
      <c r="M812" s="36"/>
      <c r="N812" s="36"/>
      <c r="O812" s="36"/>
    </row>
    <row r="813" spans="13:15" x14ac:dyDescent="0.4">
      <c r="M813" s="36"/>
      <c r="N813" s="36"/>
      <c r="O813" s="36"/>
    </row>
    <row r="814" spans="13:15" x14ac:dyDescent="0.4">
      <c r="M814" s="36"/>
      <c r="N814" s="36"/>
      <c r="O814" s="36"/>
    </row>
    <row r="815" spans="13:15" x14ac:dyDescent="0.4">
      <c r="M815" s="36"/>
      <c r="N815" s="36"/>
      <c r="O815" s="36"/>
    </row>
    <row r="816" spans="13:15" x14ac:dyDescent="0.4">
      <c r="M816" s="36"/>
      <c r="N816" s="36"/>
      <c r="O816" s="36"/>
    </row>
    <row r="817" spans="13:15" x14ac:dyDescent="0.4">
      <c r="M817" s="36"/>
      <c r="N817" s="36"/>
      <c r="O817" s="36"/>
    </row>
    <row r="818" spans="13:15" x14ac:dyDescent="0.4">
      <c r="M818" s="36"/>
      <c r="N818" s="36"/>
      <c r="O818" s="36"/>
    </row>
    <row r="819" spans="13:15" x14ac:dyDescent="0.4">
      <c r="M819" s="36"/>
      <c r="N819" s="36"/>
      <c r="O819" s="36"/>
    </row>
    <row r="820" spans="13:15" x14ac:dyDescent="0.4">
      <c r="M820" s="36"/>
      <c r="N820" s="36"/>
      <c r="O820" s="36"/>
    </row>
    <row r="821" spans="13:15" x14ac:dyDescent="0.4">
      <c r="M821" s="36"/>
      <c r="N821" s="36"/>
      <c r="O821" s="36"/>
    </row>
    <row r="822" spans="13:15" x14ac:dyDescent="0.4">
      <c r="M822" s="36"/>
      <c r="N822" s="36"/>
      <c r="O822" s="36"/>
    </row>
    <row r="823" spans="13:15" x14ac:dyDescent="0.4">
      <c r="M823" s="36"/>
      <c r="N823" s="36"/>
      <c r="O823" s="36"/>
    </row>
    <row r="824" spans="13:15" x14ac:dyDescent="0.4">
      <c r="M824" s="36"/>
      <c r="N824" s="36"/>
      <c r="O824" s="36"/>
    </row>
    <row r="825" spans="13:15" x14ac:dyDescent="0.4">
      <c r="M825" s="36"/>
      <c r="N825" s="36"/>
      <c r="O825" s="36"/>
    </row>
    <row r="826" spans="13:15" x14ac:dyDescent="0.4">
      <c r="M826" s="36"/>
      <c r="N826" s="36"/>
      <c r="O826" s="36"/>
    </row>
    <row r="827" spans="13:15" x14ac:dyDescent="0.4">
      <c r="M827" s="36"/>
      <c r="N827" s="36"/>
      <c r="O827" s="36"/>
    </row>
    <row r="828" spans="13:15" x14ac:dyDescent="0.4">
      <c r="M828" s="36"/>
      <c r="N828" s="36"/>
      <c r="O828" s="36"/>
    </row>
    <row r="829" spans="13:15" x14ac:dyDescent="0.4">
      <c r="M829" s="36"/>
      <c r="N829" s="36"/>
      <c r="O829" s="36"/>
    </row>
    <row r="830" spans="13:15" x14ac:dyDescent="0.4">
      <c r="M830" s="36"/>
      <c r="N830" s="36"/>
      <c r="O830" s="36"/>
    </row>
    <row r="831" spans="13:15" x14ac:dyDescent="0.4">
      <c r="M831" s="36"/>
      <c r="N831" s="36"/>
      <c r="O831" s="36"/>
    </row>
    <row r="832" spans="13:15" x14ac:dyDescent="0.4">
      <c r="M832" s="36"/>
      <c r="N832" s="36"/>
      <c r="O832" s="36"/>
    </row>
    <row r="833" spans="13:15" x14ac:dyDescent="0.4">
      <c r="M833" s="36"/>
      <c r="N833" s="36"/>
      <c r="O833" s="36"/>
    </row>
    <row r="834" spans="13:15" x14ac:dyDescent="0.4">
      <c r="M834" s="36"/>
      <c r="N834" s="36"/>
      <c r="O834" s="36"/>
    </row>
    <row r="835" spans="13:15" x14ac:dyDescent="0.4">
      <c r="M835" s="36"/>
      <c r="N835" s="36"/>
      <c r="O835" s="36"/>
    </row>
    <row r="836" spans="13:15" x14ac:dyDescent="0.4">
      <c r="M836" s="36"/>
      <c r="N836" s="36"/>
      <c r="O836" s="36"/>
    </row>
    <row r="837" spans="13:15" x14ac:dyDescent="0.4">
      <c r="M837" s="36"/>
      <c r="N837" s="36"/>
      <c r="O837" s="36"/>
    </row>
    <row r="838" spans="13:15" x14ac:dyDescent="0.4">
      <c r="M838" s="36"/>
      <c r="N838" s="36"/>
      <c r="O838" s="36"/>
    </row>
    <row r="839" spans="13:15" x14ac:dyDescent="0.4">
      <c r="M839" s="36"/>
      <c r="N839" s="36"/>
      <c r="O839" s="36"/>
    </row>
    <row r="840" spans="13:15" x14ac:dyDescent="0.4">
      <c r="M840" s="36"/>
      <c r="N840" s="36"/>
      <c r="O840" s="36"/>
    </row>
    <row r="841" spans="13:15" x14ac:dyDescent="0.4">
      <c r="M841" s="36"/>
      <c r="N841" s="36"/>
      <c r="O841" s="36"/>
    </row>
    <row r="842" spans="13:15" x14ac:dyDescent="0.4">
      <c r="M842" s="36"/>
      <c r="N842" s="36"/>
      <c r="O842" s="36"/>
    </row>
    <row r="843" spans="13:15" x14ac:dyDescent="0.4">
      <c r="M843" s="36"/>
      <c r="N843" s="36"/>
      <c r="O843" s="36"/>
    </row>
    <row r="844" spans="13:15" x14ac:dyDescent="0.4">
      <c r="M844" s="36"/>
      <c r="N844" s="36"/>
      <c r="O844" s="36"/>
    </row>
    <row r="845" spans="13:15" x14ac:dyDescent="0.4">
      <c r="M845" s="36"/>
      <c r="N845" s="36"/>
      <c r="O845" s="36"/>
    </row>
    <row r="846" spans="13:15" x14ac:dyDescent="0.4">
      <c r="M846" s="36"/>
      <c r="N846" s="36"/>
      <c r="O846" s="36"/>
    </row>
    <row r="847" spans="13:15" x14ac:dyDescent="0.4">
      <c r="M847" s="36"/>
      <c r="N847" s="36"/>
      <c r="O847" s="36"/>
    </row>
    <row r="848" spans="13:15" x14ac:dyDescent="0.4">
      <c r="M848" s="36"/>
      <c r="N848" s="36"/>
      <c r="O848" s="36"/>
    </row>
    <row r="849" spans="13:15" x14ac:dyDescent="0.4">
      <c r="M849" s="36"/>
      <c r="N849" s="36"/>
      <c r="O849" s="36"/>
    </row>
    <row r="850" spans="13:15" x14ac:dyDescent="0.4">
      <c r="M850" s="36"/>
      <c r="N850" s="36"/>
      <c r="O850" s="36"/>
    </row>
    <row r="851" spans="13:15" x14ac:dyDescent="0.4">
      <c r="M851" s="36"/>
      <c r="N851" s="36"/>
      <c r="O851" s="36"/>
    </row>
    <row r="852" spans="13:15" x14ac:dyDescent="0.4">
      <c r="M852" s="36"/>
      <c r="N852" s="36"/>
      <c r="O852" s="36"/>
    </row>
    <row r="853" spans="13:15" x14ac:dyDescent="0.4">
      <c r="M853" s="36"/>
      <c r="N853" s="36"/>
      <c r="O853" s="36"/>
    </row>
    <row r="854" spans="13:15" x14ac:dyDescent="0.4">
      <c r="M854" s="36"/>
      <c r="N854" s="36"/>
      <c r="O854" s="36"/>
    </row>
    <row r="855" spans="13:15" x14ac:dyDescent="0.4">
      <c r="M855" s="36"/>
      <c r="N855" s="36"/>
      <c r="O855" s="36"/>
    </row>
    <row r="856" spans="13:15" x14ac:dyDescent="0.4">
      <c r="M856" s="36"/>
      <c r="N856" s="36"/>
      <c r="O856" s="36"/>
    </row>
    <row r="857" spans="13:15" x14ac:dyDescent="0.4">
      <c r="M857" s="36"/>
      <c r="N857" s="36"/>
      <c r="O857" s="36"/>
    </row>
    <row r="858" spans="13:15" x14ac:dyDescent="0.4">
      <c r="M858" s="36"/>
      <c r="N858" s="36"/>
      <c r="O858" s="36"/>
    </row>
    <row r="859" spans="13:15" x14ac:dyDescent="0.4">
      <c r="M859" s="36"/>
      <c r="N859" s="36"/>
      <c r="O859" s="36"/>
    </row>
    <row r="860" spans="13:15" x14ac:dyDescent="0.4">
      <c r="M860" s="36"/>
      <c r="N860" s="36"/>
      <c r="O860" s="36"/>
    </row>
    <row r="861" spans="13:15" x14ac:dyDescent="0.4">
      <c r="M861" s="36"/>
      <c r="N861" s="36"/>
      <c r="O861" s="36"/>
    </row>
    <row r="862" spans="13:15" x14ac:dyDescent="0.4">
      <c r="M862" s="36"/>
      <c r="N862" s="36"/>
      <c r="O862" s="36"/>
    </row>
    <row r="863" spans="13:15" x14ac:dyDescent="0.4">
      <c r="M863" s="36"/>
      <c r="N863" s="36"/>
      <c r="O863" s="36"/>
    </row>
    <row r="864" spans="13:15" x14ac:dyDescent="0.4">
      <c r="M864" s="36"/>
      <c r="N864" s="36"/>
      <c r="O864" s="36"/>
    </row>
    <row r="865" spans="13:15" x14ac:dyDescent="0.4">
      <c r="M865" s="36"/>
      <c r="N865" s="36"/>
      <c r="O865" s="36"/>
    </row>
    <row r="866" spans="13:15" x14ac:dyDescent="0.4">
      <c r="M866" s="36"/>
      <c r="N866" s="36"/>
      <c r="O866" s="36"/>
    </row>
    <row r="867" spans="13:15" x14ac:dyDescent="0.4">
      <c r="M867" s="36"/>
      <c r="N867" s="36"/>
      <c r="O867" s="36"/>
    </row>
    <row r="868" spans="13:15" x14ac:dyDescent="0.4">
      <c r="M868" s="36"/>
      <c r="N868" s="36"/>
      <c r="O868" s="36"/>
    </row>
    <row r="869" spans="13:15" x14ac:dyDescent="0.4">
      <c r="M869" s="36"/>
      <c r="N869" s="36"/>
      <c r="O869" s="36"/>
    </row>
    <row r="870" spans="13:15" x14ac:dyDescent="0.4">
      <c r="M870" s="36"/>
      <c r="N870" s="36"/>
      <c r="O870" s="36"/>
    </row>
    <row r="871" spans="13:15" x14ac:dyDescent="0.4">
      <c r="M871" s="36"/>
      <c r="N871" s="36"/>
      <c r="O871" s="36"/>
    </row>
    <row r="872" spans="13:15" x14ac:dyDescent="0.4">
      <c r="M872" s="36"/>
      <c r="N872" s="36"/>
      <c r="O872" s="36"/>
    </row>
    <row r="873" spans="13:15" x14ac:dyDescent="0.4">
      <c r="M873" s="36"/>
      <c r="N873" s="36"/>
      <c r="O873" s="36"/>
    </row>
    <row r="874" spans="13:15" x14ac:dyDescent="0.4">
      <c r="M874" s="36"/>
      <c r="N874" s="36"/>
      <c r="O874" s="36"/>
    </row>
    <row r="875" spans="13:15" x14ac:dyDescent="0.4">
      <c r="M875" s="36"/>
      <c r="N875" s="36"/>
      <c r="O875" s="36"/>
    </row>
    <row r="876" spans="13:15" x14ac:dyDescent="0.4">
      <c r="M876" s="36"/>
      <c r="N876" s="36"/>
      <c r="O876" s="36"/>
    </row>
    <row r="877" spans="13:15" x14ac:dyDescent="0.4">
      <c r="M877" s="36"/>
      <c r="N877" s="36"/>
      <c r="O877" s="36"/>
    </row>
    <row r="878" spans="13:15" x14ac:dyDescent="0.4">
      <c r="M878" s="36"/>
      <c r="N878" s="36"/>
      <c r="O878" s="36"/>
    </row>
    <row r="879" spans="13:15" x14ac:dyDescent="0.4">
      <c r="M879" s="36"/>
      <c r="N879" s="36"/>
      <c r="O879" s="36"/>
    </row>
    <row r="880" spans="13:15" x14ac:dyDescent="0.4">
      <c r="M880" s="36"/>
      <c r="N880" s="36"/>
      <c r="O880" s="36"/>
    </row>
    <row r="881" spans="13:15" x14ac:dyDescent="0.4">
      <c r="M881" s="36"/>
      <c r="N881" s="36"/>
      <c r="O881" s="36"/>
    </row>
    <row r="882" spans="13:15" x14ac:dyDescent="0.4">
      <c r="M882" s="36"/>
      <c r="N882" s="36"/>
      <c r="O882" s="36"/>
    </row>
    <row r="883" spans="13:15" x14ac:dyDescent="0.4">
      <c r="M883" s="36"/>
      <c r="N883" s="36"/>
      <c r="O883" s="36"/>
    </row>
    <row r="884" spans="13:15" x14ac:dyDescent="0.4">
      <c r="M884" s="36"/>
      <c r="N884" s="36"/>
      <c r="O884" s="36"/>
    </row>
    <row r="885" spans="13:15" x14ac:dyDescent="0.4">
      <c r="M885" s="36"/>
      <c r="N885" s="36"/>
      <c r="O885" s="36"/>
    </row>
    <row r="886" spans="13:15" x14ac:dyDescent="0.4">
      <c r="M886" s="36"/>
      <c r="N886" s="36"/>
      <c r="O886" s="36"/>
    </row>
    <row r="887" spans="13:15" x14ac:dyDescent="0.4">
      <c r="M887" s="36"/>
      <c r="N887" s="36"/>
      <c r="O887" s="36"/>
    </row>
    <row r="888" spans="13:15" x14ac:dyDescent="0.4">
      <c r="M888" s="36"/>
      <c r="N888" s="36"/>
      <c r="O888" s="36"/>
    </row>
    <row r="889" spans="13:15" x14ac:dyDescent="0.4">
      <c r="M889" s="36"/>
      <c r="N889" s="36"/>
      <c r="O889" s="36"/>
    </row>
    <row r="890" spans="13:15" x14ac:dyDescent="0.4">
      <c r="M890" s="36"/>
      <c r="N890" s="36"/>
      <c r="O890" s="36"/>
    </row>
    <row r="891" spans="13:15" x14ac:dyDescent="0.4">
      <c r="M891" s="36"/>
      <c r="N891" s="36"/>
      <c r="O891" s="36"/>
    </row>
    <row r="892" spans="13:15" x14ac:dyDescent="0.4">
      <c r="M892" s="36"/>
      <c r="N892" s="36"/>
      <c r="O892" s="36"/>
    </row>
    <row r="893" spans="13:15" x14ac:dyDescent="0.4">
      <c r="M893" s="36"/>
      <c r="N893" s="36"/>
      <c r="O893" s="36"/>
    </row>
    <row r="894" spans="13:15" x14ac:dyDescent="0.4">
      <c r="M894" s="36"/>
      <c r="N894" s="36"/>
      <c r="O894" s="36"/>
    </row>
    <row r="895" spans="13:15" x14ac:dyDescent="0.4">
      <c r="M895" s="36"/>
      <c r="N895" s="36"/>
      <c r="O895" s="36"/>
    </row>
    <row r="896" spans="13:15" x14ac:dyDescent="0.4">
      <c r="M896" s="36"/>
      <c r="N896" s="36"/>
      <c r="O896" s="36"/>
    </row>
    <row r="897" spans="13:15" x14ac:dyDescent="0.4">
      <c r="M897" s="36"/>
      <c r="N897" s="36"/>
      <c r="O897" s="36"/>
    </row>
    <row r="898" spans="13:15" x14ac:dyDescent="0.4">
      <c r="M898" s="36"/>
      <c r="N898" s="36"/>
      <c r="O898" s="36"/>
    </row>
    <row r="899" spans="13:15" x14ac:dyDescent="0.4">
      <c r="M899" s="36"/>
      <c r="N899" s="36"/>
      <c r="O899" s="36"/>
    </row>
    <row r="900" spans="13:15" x14ac:dyDescent="0.4">
      <c r="M900" s="36"/>
      <c r="N900" s="36"/>
      <c r="O900" s="36"/>
    </row>
    <row r="901" spans="13:15" x14ac:dyDescent="0.4">
      <c r="M901" s="36"/>
      <c r="N901" s="36"/>
      <c r="O901" s="36"/>
    </row>
    <row r="902" spans="13:15" x14ac:dyDescent="0.4">
      <c r="M902" s="36"/>
      <c r="N902" s="36"/>
      <c r="O902" s="36"/>
    </row>
    <row r="903" spans="13:15" x14ac:dyDescent="0.4">
      <c r="M903" s="36"/>
      <c r="N903" s="36"/>
      <c r="O903" s="36"/>
    </row>
    <row r="904" spans="13:15" x14ac:dyDescent="0.4">
      <c r="M904" s="36"/>
      <c r="N904" s="36"/>
      <c r="O904" s="36"/>
    </row>
    <row r="905" spans="13:15" x14ac:dyDescent="0.4">
      <c r="M905" s="36"/>
      <c r="N905" s="36"/>
      <c r="O905" s="36"/>
    </row>
    <row r="906" spans="13:15" x14ac:dyDescent="0.4">
      <c r="M906" s="36"/>
      <c r="N906" s="36"/>
      <c r="O906" s="36"/>
    </row>
    <row r="907" spans="13:15" x14ac:dyDescent="0.4">
      <c r="M907" s="36"/>
      <c r="N907" s="36"/>
      <c r="O907" s="36"/>
    </row>
    <row r="908" spans="13:15" x14ac:dyDescent="0.4">
      <c r="M908" s="36"/>
      <c r="N908" s="36"/>
      <c r="O908" s="36"/>
    </row>
    <row r="909" spans="13:15" x14ac:dyDescent="0.4">
      <c r="M909" s="36"/>
      <c r="N909" s="36"/>
      <c r="O909" s="36"/>
    </row>
    <row r="910" spans="13:15" x14ac:dyDescent="0.4">
      <c r="M910" s="36"/>
      <c r="N910" s="36"/>
      <c r="O910" s="36"/>
    </row>
    <row r="911" spans="13:15" x14ac:dyDescent="0.4">
      <c r="M911" s="36"/>
      <c r="N911" s="36"/>
      <c r="O911" s="36"/>
    </row>
    <row r="912" spans="13:15" x14ac:dyDescent="0.4">
      <c r="M912" s="36"/>
      <c r="N912" s="36"/>
      <c r="O912" s="36"/>
    </row>
    <row r="913" spans="13:15" x14ac:dyDescent="0.4">
      <c r="M913" s="36"/>
      <c r="N913" s="36"/>
      <c r="O913" s="36"/>
    </row>
    <row r="914" spans="13:15" x14ac:dyDescent="0.4">
      <c r="M914" s="36"/>
      <c r="N914" s="36"/>
      <c r="O914" s="36"/>
    </row>
    <row r="915" spans="13:15" x14ac:dyDescent="0.4">
      <c r="M915" s="36"/>
      <c r="N915" s="36"/>
      <c r="O915" s="36"/>
    </row>
    <row r="916" spans="13:15" x14ac:dyDescent="0.4">
      <c r="M916" s="36"/>
      <c r="N916" s="36"/>
      <c r="O916" s="36"/>
    </row>
    <row r="917" spans="13:15" x14ac:dyDescent="0.4">
      <c r="M917" s="36"/>
      <c r="N917" s="36"/>
      <c r="O917" s="36"/>
    </row>
    <row r="918" spans="13:15" x14ac:dyDescent="0.4">
      <c r="M918" s="36"/>
      <c r="N918" s="36"/>
      <c r="O918" s="36"/>
    </row>
    <row r="919" spans="13:15" x14ac:dyDescent="0.4">
      <c r="M919" s="36"/>
      <c r="N919" s="36"/>
      <c r="O919" s="36"/>
    </row>
    <row r="920" spans="13:15" x14ac:dyDescent="0.4">
      <c r="M920" s="36"/>
      <c r="N920" s="36"/>
      <c r="O920" s="36"/>
    </row>
    <row r="921" spans="13:15" x14ac:dyDescent="0.4">
      <c r="M921" s="36"/>
      <c r="N921" s="36"/>
      <c r="O921" s="36"/>
    </row>
    <row r="922" spans="13:15" x14ac:dyDescent="0.4">
      <c r="M922" s="36"/>
      <c r="N922" s="36"/>
      <c r="O922" s="36"/>
    </row>
    <row r="923" spans="13:15" x14ac:dyDescent="0.4">
      <c r="M923" s="36"/>
      <c r="N923" s="36"/>
      <c r="O923" s="36"/>
    </row>
    <row r="924" spans="13:15" x14ac:dyDescent="0.4">
      <c r="M924" s="36"/>
      <c r="N924" s="36"/>
      <c r="O924" s="36"/>
    </row>
    <row r="925" spans="13:15" x14ac:dyDescent="0.4">
      <c r="M925" s="36"/>
      <c r="N925" s="36"/>
      <c r="O925" s="36"/>
    </row>
    <row r="926" spans="13:15" x14ac:dyDescent="0.4">
      <c r="M926" s="36"/>
      <c r="N926" s="36"/>
      <c r="O926" s="36"/>
    </row>
    <row r="927" spans="13:15" x14ac:dyDescent="0.4">
      <c r="M927" s="36"/>
      <c r="N927" s="36"/>
      <c r="O927" s="36"/>
    </row>
    <row r="928" spans="13:15" x14ac:dyDescent="0.4">
      <c r="M928" s="36"/>
      <c r="N928" s="36"/>
      <c r="O928" s="36"/>
    </row>
    <row r="929" spans="13:15" x14ac:dyDescent="0.4">
      <c r="M929" s="36"/>
      <c r="N929" s="36"/>
      <c r="O929" s="36"/>
    </row>
    <row r="930" spans="13:15" x14ac:dyDescent="0.4">
      <c r="M930" s="36"/>
      <c r="N930" s="36"/>
      <c r="O930" s="36"/>
    </row>
    <row r="931" spans="13:15" x14ac:dyDescent="0.4">
      <c r="M931" s="36"/>
      <c r="N931" s="36"/>
      <c r="O931" s="36"/>
    </row>
    <row r="932" spans="13:15" x14ac:dyDescent="0.4">
      <c r="M932" s="36"/>
      <c r="N932" s="36"/>
      <c r="O932" s="36"/>
    </row>
    <row r="933" spans="13:15" x14ac:dyDescent="0.4">
      <c r="M933" s="36"/>
      <c r="N933" s="36"/>
      <c r="O933" s="36"/>
    </row>
    <row r="934" spans="13:15" x14ac:dyDescent="0.4">
      <c r="M934" s="36"/>
      <c r="N934" s="36"/>
      <c r="O934" s="36"/>
    </row>
    <row r="935" spans="13:15" x14ac:dyDescent="0.4">
      <c r="M935" s="36"/>
      <c r="N935" s="36"/>
      <c r="O935" s="36"/>
    </row>
    <row r="936" spans="13:15" x14ac:dyDescent="0.4">
      <c r="M936" s="36"/>
      <c r="N936" s="36"/>
      <c r="O936" s="36"/>
    </row>
    <row r="937" spans="13:15" x14ac:dyDescent="0.4">
      <c r="M937" s="36"/>
      <c r="N937" s="36"/>
      <c r="O937" s="36"/>
    </row>
    <row r="938" spans="13:15" x14ac:dyDescent="0.4">
      <c r="M938" s="36"/>
      <c r="N938" s="36"/>
      <c r="O938" s="36"/>
    </row>
    <row r="939" spans="13:15" x14ac:dyDescent="0.4">
      <c r="M939" s="36"/>
      <c r="N939" s="36"/>
      <c r="O939" s="36"/>
    </row>
    <row r="940" spans="13:15" x14ac:dyDescent="0.4">
      <c r="M940" s="36"/>
      <c r="N940" s="36"/>
      <c r="O940" s="36"/>
    </row>
    <row r="941" spans="13:15" x14ac:dyDescent="0.4">
      <c r="M941" s="36"/>
      <c r="N941" s="36"/>
      <c r="O941" s="36"/>
    </row>
    <row r="942" spans="13:15" x14ac:dyDescent="0.4">
      <c r="M942" s="36"/>
      <c r="N942" s="36"/>
      <c r="O942" s="36"/>
    </row>
    <row r="943" spans="13:15" x14ac:dyDescent="0.4">
      <c r="M943" s="36"/>
      <c r="N943" s="36"/>
      <c r="O943" s="36"/>
    </row>
    <row r="944" spans="13:15" x14ac:dyDescent="0.4">
      <c r="M944" s="36"/>
      <c r="N944" s="36"/>
      <c r="O944" s="36"/>
    </row>
    <row r="945" spans="13:15" x14ac:dyDescent="0.4">
      <c r="M945" s="36"/>
      <c r="N945" s="36"/>
      <c r="O945" s="36"/>
    </row>
    <row r="946" spans="13:15" x14ac:dyDescent="0.4">
      <c r="M946" s="36"/>
      <c r="N946" s="36"/>
      <c r="O946" s="36"/>
    </row>
    <row r="947" spans="13:15" x14ac:dyDescent="0.4">
      <c r="M947" s="36"/>
      <c r="N947" s="36"/>
      <c r="O947" s="36"/>
    </row>
    <row r="948" spans="13:15" x14ac:dyDescent="0.4">
      <c r="M948" s="36"/>
      <c r="N948" s="36"/>
      <c r="O948" s="36"/>
    </row>
    <row r="949" spans="13:15" x14ac:dyDescent="0.4">
      <c r="M949" s="36"/>
      <c r="N949" s="36"/>
      <c r="O949" s="36"/>
    </row>
    <row r="950" spans="13:15" x14ac:dyDescent="0.4">
      <c r="M950" s="36"/>
      <c r="N950" s="36"/>
      <c r="O950" s="36"/>
    </row>
    <row r="951" spans="13:15" x14ac:dyDescent="0.4">
      <c r="M951" s="36"/>
      <c r="N951" s="36"/>
      <c r="O951" s="36"/>
    </row>
    <row r="952" spans="13:15" x14ac:dyDescent="0.4">
      <c r="M952" s="36"/>
      <c r="N952" s="36"/>
      <c r="O952" s="36"/>
    </row>
    <row r="953" spans="13:15" x14ac:dyDescent="0.4">
      <c r="M953" s="36"/>
      <c r="N953" s="36"/>
      <c r="O953" s="36"/>
    </row>
    <row r="954" spans="13:15" x14ac:dyDescent="0.4">
      <c r="M954" s="36"/>
      <c r="N954" s="36"/>
      <c r="O954" s="36"/>
    </row>
    <row r="955" spans="13:15" x14ac:dyDescent="0.4">
      <c r="M955" s="36"/>
      <c r="N955" s="36"/>
      <c r="O955" s="36"/>
    </row>
    <row r="956" spans="13:15" x14ac:dyDescent="0.4">
      <c r="M956" s="36"/>
      <c r="N956" s="36"/>
      <c r="O956" s="36"/>
    </row>
    <row r="957" spans="13:15" x14ac:dyDescent="0.4">
      <c r="M957" s="36"/>
      <c r="N957" s="36"/>
      <c r="O957" s="36"/>
    </row>
    <row r="958" spans="13:15" x14ac:dyDescent="0.4">
      <c r="M958" s="36"/>
      <c r="N958" s="36"/>
      <c r="O958" s="36"/>
    </row>
    <row r="959" spans="13:15" x14ac:dyDescent="0.4">
      <c r="M959" s="36"/>
      <c r="N959" s="36"/>
      <c r="O959" s="36"/>
    </row>
    <row r="960" spans="13:15" x14ac:dyDescent="0.4">
      <c r="M960" s="36"/>
      <c r="N960" s="36"/>
      <c r="O960" s="36"/>
    </row>
    <row r="961" spans="13:15" x14ac:dyDescent="0.4">
      <c r="M961" s="36"/>
      <c r="N961" s="36"/>
      <c r="O961" s="36"/>
    </row>
    <row r="962" spans="13:15" x14ac:dyDescent="0.4">
      <c r="M962" s="36"/>
      <c r="N962" s="36"/>
      <c r="O962" s="36"/>
    </row>
    <row r="963" spans="13:15" x14ac:dyDescent="0.4">
      <c r="M963" s="36"/>
      <c r="N963" s="36"/>
      <c r="O963" s="36"/>
    </row>
    <row r="964" spans="13:15" x14ac:dyDescent="0.4">
      <c r="M964" s="36"/>
      <c r="N964" s="36"/>
      <c r="O964" s="36"/>
    </row>
    <row r="965" spans="13:15" x14ac:dyDescent="0.4">
      <c r="M965" s="36"/>
      <c r="N965" s="36"/>
      <c r="O965" s="36"/>
    </row>
    <row r="966" spans="13:15" x14ac:dyDescent="0.4">
      <c r="M966" s="36"/>
      <c r="N966" s="36"/>
      <c r="O966" s="36"/>
    </row>
    <row r="967" spans="13:15" x14ac:dyDescent="0.4">
      <c r="M967" s="36"/>
      <c r="N967" s="36"/>
      <c r="O967" s="36"/>
    </row>
    <row r="968" spans="13:15" x14ac:dyDescent="0.4">
      <c r="M968" s="36"/>
      <c r="N968" s="36"/>
      <c r="O968" s="36"/>
    </row>
    <row r="969" spans="13:15" x14ac:dyDescent="0.4">
      <c r="M969" s="36"/>
      <c r="N969" s="36"/>
      <c r="O969" s="36"/>
    </row>
    <row r="970" spans="13:15" x14ac:dyDescent="0.4">
      <c r="M970" s="36"/>
      <c r="N970" s="36"/>
      <c r="O970" s="36"/>
    </row>
    <row r="971" spans="13:15" x14ac:dyDescent="0.4">
      <c r="M971" s="36"/>
      <c r="N971" s="36"/>
      <c r="O971" s="36"/>
    </row>
    <row r="972" spans="13:15" x14ac:dyDescent="0.4">
      <c r="M972" s="36"/>
      <c r="N972" s="36"/>
      <c r="O972" s="36"/>
    </row>
    <row r="973" spans="13:15" x14ac:dyDescent="0.4">
      <c r="M973" s="36"/>
      <c r="N973" s="36"/>
      <c r="O973" s="36"/>
    </row>
    <row r="974" spans="13:15" x14ac:dyDescent="0.4">
      <c r="M974" s="36"/>
      <c r="N974" s="36"/>
      <c r="O974" s="36"/>
    </row>
    <row r="975" spans="13:15" x14ac:dyDescent="0.4">
      <c r="M975" s="36"/>
      <c r="N975" s="36"/>
      <c r="O975" s="36"/>
    </row>
    <row r="976" spans="13:15" x14ac:dyDescent="0.4">
      <c r="M976" s="36"/>
      <c r="N976" s="36"/>
      <c r="O976" s="36"/>
    </row>
    <row r="977" spans="13:15" x14ac:dyDescent="0.4">
      <c r="M977" s="36"/>
      <c r="N977" s="36"/>
      <c r="O977" s="36"/>
    </row>
    <row r="978" spans="13:15" x14ac:dyDescent="0.4">
      <c r="M978" s="36"/>
      <c r="N978" s="36"/>
      <c r="O978" s="36"/>
    </row>
    <row r="979" spans="13:15" x14ac:dyDescent="0.4">
      <c r="M979" s="36"/>
      <c r="N979" s="36"/>
      <c r="O979" s="36"/>
    </row>
    <row r="980" spans="13:15" x14ac:dyDescent="0.4">
      <c r="M980" s="36"/>
      <c r="N980" s="36"/>
      <c r="O980" s="36"/>
    </row>
    <row r="981" spans="13:15" x14ac:dyDescent="0.4">
      <c r="M981" s="36"/>
      <c r="N981" s="36"/>
      <c r="O981" s="36"/>
    </row>
    <row r="982" spans="13:15" x14ac:dyDescent="0.4">
      <c r="M982" s="36"/>
      <c r="N982" s="36"/>
      <c r="O982" s="36"/>
    </row>
    <row r="983" spans="13:15" x14ac:dyDescent="0.4">
      <c r="M983" s="36"/>
      <c r="N983" s="36"/>
      <c r="O983" s="36"/>
    </row>
    <row r="984" spans="13:15" x14ac:dyDescent="0.4">
      <c r="M984" s="36"/>
      <c r="N984" s="36"/>
      <c r="O984" s="36"/>
    </row>
    <row r="985" spans="13:15" x14ac:dyDescent="0.4">
      <c r="M985" s="36"/>
      <c r="N985" s="36"/>
      <c r="O985" s="36"/>
    </row>
    <row r="986" spans="13:15" x14ac:dyDescent="0.4">
      <c r="M986" s="36"/>
      <c r="N986" s="36"/>
      <c r="O986" s="36"/>
    </row>
    <row r="987" spans="13:15" x14ac:dyDescent="0.4">
      <c r="M987" s="36"/>
      <c r="N987" s="36"/>
      <c r="O987" s="36"/>
    </row>
    <row r="988" spans="13:15" x14ac:dyDescent="0.4">
      <c r="M988" s="36"/>
      <c r="N988" s="36"/>
      <c r="O988" s="36"/>
    </row>
    <row r="989" spans="13:15" x14ac:dyDescent="0.4">
      <c r="M989" s="36"/>
      <c r="N989" s="36"/>
      <c r="O989" s="36"/>
    </row>
    <row r="990" spans="13:15" x14ac:dyDescent="0.4">
      <c r="M990" s="36"/>
      <c r="N990" s="36"/>
      <c r="O990" s="36"/>
    </row>
    <row r="991" spans="13:15" x14ac:dyDescent="0.4">
      <c r="M991" s="36"/>
      <c r="N991" s="36"/>
      <c r="O991" s="36"/>
    </row>
    <row r="992" spans="13:15" x14ac:dyDescent="0.4">
      <c r="M992" s="36"/>
      <c r="N992" s="36"/>
      <c r="O992" s="36"/>
    </row>
    <row r="993" spans="13:15" x14ac:dyDescent="0.4">
      <c r="M993" s="36"/>
      <c r="N993" s="36"/>
      <c r="O993" s="36"/>
    </row>
    <row r="994" spans="13:15" x14ac:dyDescent="0.4">
      <c r="M994" s="36"/>
      <c r="N994" s="36"/>
      <c r="O994" s="36"/>
    </row>
    <row r="995" spans="13:15" x14ac:dyDescent="0.4">
      <c r="M995" s="36"/>
      <c r="N995" s="36"/>
      <c r="O995" s="36"/>
    </row>
    <row r="996" spans="13:15" x14ac:dyDescent="0.4">
      <c r="M996" s="36"/>
      <c r="N996" s="36"/>
      <c r="O996" s="36"/>
    </row>
    <row r="997" spans="13:15" x14ac:dyDescent="0.4">
      <c r="M997" s="36"/>
      <c r="N997" s="36"/>
      <c r="O997" s="36"/>
    </row>
    <row r="998" spans="13:15" x14ac:dyDescent="0.4">
      <c r="M998" s="36"/>
      <c r="N998" s="36"/>
      <c r="O998" s="36"/>
    </row>
    <row r="999" spans="13:15" x14ac:dyDescent="0.4">
      <c r="M999" s="36"/>
      <c r="N999" s="36"/>
      <c r="O999" s="36"/>
    </row>
    <row r="1000" spans="13:15" x14ac:dyDescent="0.4">
      <c r="M1000" s="36"/>
      <c r="N1000" s="36"/>
      <c r="O1000" s="36"/>
    </row>
    <row r="1001" spans="13:15" x14ac:dyDescent="0.4">
      <c r="M1001" s="36"/>
      <c r="N1001" s="36"/>
      <c r="O1001" s="36"/>
    </row>
    <row r="1002" spans="13:15" x14ac:dyDescent="0.4">
      <c r="M1002" s="36"/>
      <c r="N1002" s="36"/>
      <c r="O1002" s="36"/>
    </row>
    <row r="1003" spans="13:15" x14ac:dyDescent="0.4">
      <c r="M1003" s="36"/>
      <c r="N1003" s="36"/>
      <c r="O1003" s="36"/>
    </row>
    <row r="1004" spans="13:15" x14ac:dyDescent="0.4">
      <c r="M1004" s="36"/>
      <c r="N1004" s="36"/>
      <c r="O1004" s="36"/>
    </row>
  </sheetData>
  <sheetProtection algorithmName="SHA-512" hashValue="vaulAxclBMs3vVnDJiDZuefMZK6Cus60DDSNR1GJGVVZ0uM0Vg3eZe1gl5E2UVVHXbmllTzAcvNCSvRm5/wlUg==" saltValue="Rey0u1bwzNDXXYl6nkqN/A==" spinCount="100000" sheet="1" objects="1" scenarios="1" selectLockedCells="1" selectUnlockedCells="1"/>
  <mergeCells count="51">
    <mergeCell ref="C48:I48"/>
    <mergeCell ref="C49:I49"/>
    <mergeCell ref="C50:I50"/>
    <mergeCell ref="C51:I51"/>
    <mergeCell ref="T18:T19"/>
    <mergeCell ref="A43:J43"/>
    <mergeCell ref="M43:O43"/>
    <mergeCell ref="A45:V45"/>
    <mergeCell ref="A46:V46"/>
    <mergeCell ref="A47:I47"/>
    <mergeCell ref="J18:J19"/>
    <mergeCell ref="K18:K19"/>
    <mergeCell ref="L18:L19"/>
    <mergeCell ref="M18:O18"/>
    <mergeCell ref="P18:R18"/>
    <mergeCell ref="S18:S19"/>
    <mergeCell ref="I18:I19"/>
    <mergeCell ref="A16:V16"/>
    <mergeCell ref="A17:A19"/>
    <mergeCell ref="B17:B19"/>
    <mergeCell ref="C17:H17"/>
    <mergeCell ref="I17:J17"/>
    <mergeCell ref="K17:R17"/>
    <mergeCell ref="S17:T17"/>
    <mergeCell ref="U17:U19"/>
    <mergeCell ref="V17:V19"/>
    <mergeCell ref="C18:C19"/>
    <mergeCell ref="D18:D19"/>
    <mergeCell ref="E18:E19"/>
    <mergeCell ref="F18:F19"/>
    <mergeCell ref="G18:G19"/>
    <mergeCell ref="H18:H19"/>
    <mergeCell ref="A13:I13"/>
    <mergeCell ref="J13:V13"/>
    <mergeCell ref="A14:I14"/>
    <mergeCell ref="J14:V14"/>
    <mergeCell ref="A15:I15"/>
    <mergeCell ref="J15:V15"/>
    <mergeCell ref="A10:I10"/>
    <mergeCell ref="J10:V10"/>
    <mergeCell ref="A11:I11"/>
    <mergeCell ref="J11:V11"/>
    <mergeCell ref="A12:I12"/>
    <mergeCell ref="J12:V12"/>
    <mergeCell ref="A9:I9"/>
    <mergeCell ref="J9:V9"/>
    <mergeCell ref="K4:R4"/>
    <mergeCell ref="A6:V6"/>
    <mergeCell ref="A7:V7"/>
    <mergeCell ref="A8:I8"/>
    <mergeCell ref="J8:V8"/>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V982"/>
  <sheetViews>
    <sheetView showGridLines="0" topLeftCell="G1" zoomScale="50" zoomScaleNormal="50" zoomScaleSheetLayoutView="80" workbookViewId="0">
      <selection activeCell="V20" sqref="V20"/>
    </sheetView>
  </sheetViews>
  <sheetFormatPr defaultColWidth="9.140625" defaultRowHeight="26.25" x14ac:dyDescent="0.4"/>
  <cols>
    <col min="1" max="1" width="13" style="746" customWidth="1"/>
    <col min="2" max="2" width="23.85546875" style="746" customWidth="1"/>
    <col min="3" max="3" width="51" style="746" customWidth="1"/>
    <col min="4" max="4" width="30.5703125" style="746" customWidth="1"/>
    <col min="5" max="5" width="36.42578125" style="746" customWidth="1"/>
    <col min="6" max="6" width="67.140625" style="746" customWidth="1"/>
    <col min="7" max="7" width="39.28515625" style="746" customWidth="1"/>
    <col min="8" max="8" width="26.42578125" style="746" customWidth="1"/>
    <col min="9" max="9" width="17.5703125" style="746" customWidth="1"/>
    <col min="10" max="10" width="16.28515625" style="746" customWidth="1"/>
    <col min="11" max="12" width="32.28515625" style="746" customWidth="1"/>
    <col min="13" max="15" width="34.85546875" style="59" customWidth="1"/>
    <col min="16" max="16" width="28.5703125" style="746" customWidth="1"/>
    <col min="17" max="17" width="27.140625" style="746" customWidth="1"/>
    <col min="18" max="18" width="30" style="746" customWidth="1"/>
    <col min="19" max="19" width="47.5703125" style="746" bestFit="1" customWidth="1"/>
    <col min="20" max="20" width="25" style="746" customWidth="1"/>
    <col min="21" max="21" width="20" style="746" customWidth="1"/>
    <col min="22" max="22" width="36" style="747" customWidth="1"/>
    <col min="23" max="27" width="9.140625" style="748"/>
    <col min="28" max="28" width="14" style="748" bestFit="1" customWidth="1"/>
    <col min="29" max="16384" width="9.140625" style="748"/>
  </cols>
  <sheetData>
    <row r="1" spans="1:22" x14ac:dyDescent="0.4">
      <c r="M1" s="36"/>
      <c r="N1" s="36"/>
      <c r="O1" s="36"/>
    </row>
    <row r="2" spans="1:22" x14ac:dyDescent="0.4">
      <c r="M2" s="36"/>
      <c r="N2" s="36"/>
      <c r="O2" s="36"/>
    </row>
    <row r="3" spans="1:22" x14ac:dyDescent="0.4">
      <c r="M3" s="36"/>
      <c r="N3" s="36"/>
      <c r="O3" s="36"/>
    </row>
    <row r="4" spans="1:22" x14ac:dyDescent="0.4">
      <c r="M4" s="746"/>
      <c r="N4" s="746"/>
      <c r="O4" s="746"/>
    </row>
    <row r="5" spans="1:22" ht="39" customHeight="1" x14ac:dyDescent="0.4">
      <c r="M5" s="36"/>
      <c r="N5" s="36"/>
      <c r="O5" s="36"/>
    </row>
    <row r="6" spans="1:22" ht="31.5" customHeight="1" x14ac:dyDescent="0.25">
      <c r="A6" s="1343" t="s">
        <v>1760</v>
      </c>
      <c r="B6" s="1343"/>
      <c r="C6" s="1343"/>
      <c r="D6" s="1343"/>
      <c r="E6" s="1343"/>
      <c r="F6" s="1343"/>
      <c r="G6" s="1343"/>
      <c r="H6" s="1343"/>
      <c r="I6" s="1343"/>
      <c r="J6" s="1343"/>
      <c r="K6" s="1343"/>
      <c r="L6" s="1343"/>
      <c r="M6" s="1343"/>
      <c r="N6" s="1343"/>
      <c r="O6" s="1343"/>
      <c r="P6" s="1343"/>
      <c r="Q6" s="1343"/>
      <c r="R6" s="1343"/>
      <c r="S6" s="1343"/>
      <c r="T6" s="1343"/>
      <c r="U6" s="1343"/>
      <c r="V6" s="1343"/>
    </row>
    <row r="7" spans="1:22" x14ac:dyDescent="0.25">
      <c r="A7" s="1344" t="s">
        <v>1615</v>
      </c>
      <c r="B7" s="1344"/>
      <c r="C7" s="1344"/>
      <c r="D7" s="1344"/>
      <c r="E7" s="1344"/>
      <c r="F7" s="1344"/>
      <c r="G7" s="1344"/>
      <c r="H7" s="1344"/>
      <c r="I7" s="1344"/>
      <c r="J7" s="1344"/>
      <c r="K7" s="1344"/>
      <c r="L7" s="1344"/>
      <c r="M7" s="1344"/>
      <c r="N7" s="1344"/>
      <c r="O7" s="1344"/>
      <c r="P7" s="1344"/>
      <c r="Q7" s="1344"/>
      <c r="R7" s="1344"/>
      <c r="S7" s="1344"/>
      <c r="T7" s="1344"/>
      <c r="U7" s="1344"/>
      <c r="V7" s="1344"/>
    </row>
    <row r="8" spans="1:22" ht="45" customHeight="1" x14ac:dyDescent="0.25">
      <c r="A8" s="1340" t="s">
        <v>2</v>
      </c>
      <c r="B8" s="1340"/>
      <c r="C8" s="1340"/>
      <c r="D8" s="1340"/>
      <c r="E8" s="1340"/>
      <c r="F8" s="1340"/>
      <c r="G8" s="1340"/>
      <c r="H8" s="1340"/>
      <c r="I8" s="1340"/>
      <c r="J8" s="1341" t="s">
        <v>793</v>
      </c>
      <c r="K8" s="1341"/>
      <c r="L8" s="1341"/>
      <c r="M8" s="1341"/>
      <c r="N8" s="1341"/>
      <c r="O8" s="1341"/>
      <c r="P8" s="1341"/>
      <c r="Q8" s="1341"/>
      <c r="R8" s="1341"/>
      <c r="S8" s="1341"/>
      <c r="T8" s="1341"/>
      <c r="U8" s="1341"/>
      <c r="V8" s="1341"/>
    </row>
    <row r="9" spans="1:22" ht="45" customHeight="1" x14ac:dyDescent="0.25">
      <c r="A9" s="1340" t="s">
        <v>4</v>
      </c>
      <c r="B9" s="1340"/>
      <c r="C9" s="1340"/>
      <c r="D9" s="1340"/>
      <c r="E9" s="1340"/>
      <c r="F9" s="1340"/>
      <c r="G9" s="1340"/>
      <c r="H9" s="1340"/>
      <c r="I9" s="1340"/>
      <c r="J9" s="1341" t="s">
        <v>2316</v>
      </c>
      <c r="K9" s="1341"/>
      <c r="L9" s="1341"/>
      <c r="M9" s="1341"/>
      <c r="N9" s="1341"/>
      <c r="O9" s="1341"/>
      <c r="P9" s="1341"/>
      <c r="Q9" s="1341"/>
      <c r="R9" s="1341"/>
      <c r="S9" s="1341"/>
      <c r="T9" s="1341"/>
      <c r="U9" s="1341"/>
      <c r="V9" s="1341"/>
    </row>
    <row r="10" spans="1:22" ht="45" customHeight="1" x14ac:dyDescent="0.25">
      <c r="A10" s="1340" t="s">
        <v>6</v>
      </c>
      <c r="B10" s="1340"/>
      <c r="C10" s="1340"/>
      <c r="D10" s="1340"/>
      <c r="E10" s="1340"/>
      <c r="F10" s="1340"/>
      <c r="G10" s="1340"/>
      <c r="H10" s="1340"/>
      <c r="I10" s="1340"/>
      <c r="J10" s="1341" t="s">
        <v>2462</v>
      </c>
      <c r="K10" s="1341"/>
      <c r="L10" s="1341"/>
      <c r="M10" s="1341"/>
      <c r="N10" s="1341"/>
      <c r="O10" s="1341"/>
      <c r="P10" s="1341"/>
      <c r="Q10" s="1341"/>
      <c r="R10" s="1341"/>
      <c r="S10" s="1341"/>
      <c r="T10" s="1341"/>
      <c r="U10" s="1341"/>
      <c r="V10" s="1341"/>
    </row>
    <row r="11" spans="1:22" ht="45" customHeight="1" x14ac:dyDescent="0.25">
      <c r="A11" s="1340" t="s">
        <v>8</v>
      </c>
      <c r="B11" s="1340"/>
      <c r="C11" s="1340"/>
      <c r="D11" s="1340"/>
      <c r="E11" s="1340"/>
      <c r="F11" s="1340"/>
      <c r="G11" s="1340"/>
      <c r="H11" s="1340"/>
      <c r="I11" s="1340"/>
      <c r="J11" s="1341" t="s">
        <v>2483</v>
      </c>
      <c r="K11" s="1341"/>
      <c r="L11" s="1341"/>
      <c r="M11" s="1341"/>
      <c r="N11" s="1341"/>
      <c r="O11" s="1341"/>
      <c r="P11" s="1341"/>
      <c r="Q11" s="1341"/>
      <c r="R11" s="1341"/>
      <c r="S11" s="1341"/>
      <c r="T11" s="1341"/>
      <c r="U11" s="1341"/>
      <c r="V11" s="1341"/>
    </row>
    <row r="12" spans="1:22" ht="45" customHeight="1" x14ac:dyDescent="0.25">
      <c r="A12" s="1340" t="s">
        <v>85</v>
      </c>
      <c r="B12" s="1340"/>
      <c r="C12" s="1340"/>
      <c r="D12" s="1340"/>
      <c r="E12" s="1340"/>
      <c r="F12" s="1340"/>
      <c r="G12" s="1340"/>
      <c r="H12" s="1340"/>
      <c r="I12" s="1340"/>
      <c r="J12" s="1341" t="s">
        <v>2471</v>
      </c>
      <c r="K12" s="1341"/>
      <c r="L12" s="1341"/>
      <c r="M12" s="1341"/>
      <c r="N12" s="1341"/>
      <c r="O12" s="1341"/>
      <c r="P12" s="1341"/>
      <c r="Q12" s="1341"/>
      <c r="R12" s="1341"/>
      <c r="S12" s="1341"/>
      <c r="T12" s="1341"/>
      <c r="U12" s="1341"/>
      <c r="V12" s="1341"/>
    </row>
    <row r="13" spans="1:22" ht="45" customHeight="1" x14ac:dyDescent="0.25">
      <c r="A13" s="1340" t="s">
        <v>12</v>
      </c>
      <c r="B13" s="1340"/>
      <c r="C13" s="1340"/>
      <c r="D13" s="1340"/>
      <c r="E13" s="1340"/>
      <c r="F13" s="1340"/>
      <c r="G13" s="1340"/>
      <c r="H13" s="1340"/>
      <c r="I13" s="1340"/>
      <c r="J13" s="1341" t="s">
        <v>87</v>
      </c>
      <c r="K13" s="1341"/>
      <c r="L13" s="1341"/>
      <c r="M13" s="1341"/>
      <c r="N13" s="1341"/>
      <c r="O13" s="1341"/>
      <c r="P13" s="1341"/>
      <c r="Q13" s="1341"/>
      <c r="R13" s="1341"/>
      <c r="S13" s="1341"/>
      <c r="T13" s="1341"/>
      <c r="U13" s="1341"/>
      <c r="V13" s="1341"/>
    </row>
    <row r="14" spans="1:22" ht="45" customHeight="1" x14ac:dyDescent="0.25">
      <c r="A14" s="1340" t="s">
        <v>14</v>
      </c>
      <c r="B14" s="1340"/>
      <c r="C14" s="1340"/>
      <c r="D14" s="1340"/>
      <c r="E14" s="1340"/>
      <c r="F14" s="1340"/>
      <c r="G14" s="1340"/>
      <c r="H14" s="1340"/>
      <c r="I14" s="1340"/>
      <c r="J14" s="1341" t="s">
        <v>88</v>
      </c>
      <c r="K14" s="1341"/>
      <c r="L14" s="1341"/>
      <c r="M14" s="1341"/>
      <c r="N14" s="1341"/>
      <c r="O14" s="1341"/>
      <c r="P14" s="1341"/>
      <c r="Q14" s="1341"/>
      <c r="R14" s="1341"/>
      <c r="S14" s="1341"/>
      <c r="T14" s="1341"/>
      <c r="U14" s="1341"/>
      <c r="V14" s="1341"/>
    </row>
    <row r="15" spans="1:22" ht="45" customHeight="1" x14ac:dyDescent="0.25">
      <c r="A15" s="1345" t="s">
        <v>16</v>
      </c>
      <c r="B15" s="1345"/>
      <c r="C15" s="1345"/>
      <c r="D15" s="1345"/>
      <c r="E15" s="1345"/>
      <c r="F15" s="1345"/>
      <c r="G15" s="1345"/>
      <c r="H15" s="1345"/>
      <c r="I15" s="1345"/>
      <c r="J15" s="1346" t="s">
        <v>2472</v>
      </c>
      <c r="K15" s="1346"/>
      <c r="L15" s="1346"/>
      <c r="M15" s="1346"/>
      <c r="N15" s="1346"/>
      <c r="O15" s="1346"/>
      <c r="P15" s="1346"/>
      <c r="Q15" s="1346"/>
      <c r="R15" s="1346"/>
      <c r="S15" s="1346"/>
      <c r="T15" s="1346"/>
      <c r="U15" s="1346"/>
      <c r="V15" s="1346"/>
    </row>
    <row r="16" spans="1:22" s="749" customFormat="1" ht="54" customHeight="1" x14ac:dyDescent="0.25">
      <c r="A16" s="1348"/>
      <c r="B16" s="1348"/>
      <c r="C16" s="1348"/>
      <c r="D16" s="1348"/>
      <c r="E16" s="1348"/>
      <c r="F16" s="1348"/>
      <c r="G16" s="1348"/>
      <c r="H16" s="1348"/>
      <c r="I16" s="1348"/>
      <c r="J16" s="1348"/>
      <c r="K16" s="1348"/>
      <c r="L16" s="1348"/>
      <c r="M16" s="1348"/>
      <c r="N16" s="1348"/>
      <c r="O16" s="1348"/>
      <c r="P16" s="1348"/>
      <c r="Q16" s="1348"/>
      <c r="R16" s="1348"/>
      <c r="S16" s="1348"/>
      <c r="T16" s="1348"/>
      <c r="U16" s="1348"/>
      <c r="V16" s="1348"/>
    </row>
    <row r="17" spans="1:22" ht="60" customHeight="1" x14ac:dyDescent="0.25">
      <c r="A17" s="1349" t="s">
        <v>17</v>
      </c>
      <c r="B17" s="1349" t="s">
        <v>18</v>
      </c>
      <c r="C17" s="1350" t="s">
        <v>19</v>
      </c>
      <c r="D17" s="1351"/>
      <c r="E17" s="1351"/>
      <c r="F17" s="1351"/>
      <c r="G17" s="1351"/>
      <c r="H17" s="1352"/>
      <c r="I17" s="1350" t="s">
        <v>20</v>
      </c>
      <c r="J17" s="1352"/>
      <c r="K17" s="1347" t="s">
        <v>21</v>
      </c>
      <c r="L17" s="1347"/>
      <c r="M17" s="1347"/>
      <c r="N17" s="1347"/>
      <c r="O17" s="1347"/>
      <c r="P17" s="1347"/>
      <c r="Q17" s="1347"/>
      <c r="R17" s="1347"/>
      <c r="S17" s="1349" t="s">
        <v>22</v>
      </c>
      <c r="T17" s="1349"/>
      <c r="U17" s="1353" t="s">
        <v>89</v>
      </c>
      <c r="V17" s="1349" t="s">
        <v>24</v>
      </c>
    </row>
    <row r="18" spans="1:22" ht="48.75" customHeight="1" x14ac:dyDescent="0.25">
      <c r="A18" s="1349"/>
      <c r="B18" s="1349"/>
      <c r="C18" s="1347" t="s">
        <v>25</v>
      </c>
      <c r="D18" s="1354" t="s">
        <v>26</v>
      </c>
      <c r="E18" s="1354" t="s">
        <v>27</v>
      </c>
      <c r="F18" s="1347" t="s">
        <v>28</v>
      </c>
      <c r="G18" s="1354" t="s">
        <v>29</v>
      </c>
      <c r="H18" s="1354" t="s">
        <v>30</v>
      </c>
      <c r="I18" s="1347" t="s">
        <v>31</v>
      </c>
      <c r="J18" s="1354" t="s">
        <v>32</v>
      </c>
      <c r="K18" s="1347" t="s">
        <v>2320</v>
      </c>
      <c r="L18" s="1357" t="s">
        <v>2321</v>
      </c>
      <c r="M18" s="1359" t="s">
        <v>35</v>
      </c>
      <c r="N18" s="1360"/>
      <c r="O18" s="1361"/>
      <c r="P18" s="1359" t="s">
        <v>36</v>
      </c>
      <c r="Q18" s="1360"/>
      <c r="R18" s="1361"/>
      <c r="S18" s="1349" t="s">
        <v>90</v>
      </c>
      <c r="T18" s="1349" t="s">
        <v>91</v>
      </c>
      <c r="U18" s="1353"/>
      <c r="V18" s="1349"/>
    </row>
    <row r="19" spans="1:22" ht="79.900000000000006" customHeight="1" x14ac:dyDescent="0.25">
      <c r="A19" s="1349"/>
      <c r="B19" s="1349"/>
      <c r="C19" s="1347"/>
      <c r="D19" s="1355"/>
      <c r="E19" s="1355"/>
      <c r="F19" s="1347"/>
      <c r="G19" s="1356"/>
      <c r="H19" s="1356"/>
      <c r="I19" s="1347"/>
      <c r="J19" s="1356"/>
      <c r="K19" s="1347"/>
      <c r="L19" s="1358"/>
      <c r="M19" s="750" t="s">
        <v>39</v>
      </c>
      <c r="N19" s="750" t="s">
        <v>40</v>
      </c>
      <c r="O19" s="750" t="s">
        <v>41</v>
      </c>
      <c r="P19" s="750" t="s">
        <v>42</v>
      </c>
      <c r="Q19" s="750" t="s">
        <v>43</v>
      </c>
      <c r="R19" s="750" t="s">
        <v>44</v>
      </c>
      <c r="S19" s="1349"/>
      <c r="T19" s="1349"/>
      <c r="U19" s="1353"/>
      <c r="V19" s="1349"/>
    </row>
    <row r="20" spans="1:22" ht="171" customHeight="1" x14ac:dyDescent="0.25">
      <c r="A20" s="787">
        <v>1</v>
      </c>
      <c r="B20" s="787" t="s">
        <v>45</v>
      </c>
      <c r="C20" s="751" t="s">
        <v>2484</v>
      </c>
      <c r="D20" s="751" t="s">
        <v>2485</v>
      </c>
      <c r="E20" s="751" t="s">
        <v>2486</v>
      </c>
      <c r="F20" s="751" t="s">
        <v>2487</v>
      </c>
      <c r="G20" s="827" t="s">
        <v>2477</v>
      </c>
      <c r="H20" s="787" t="s">
        <v>2316</v>
      </c>
      <c r="I20" s="788" t="s">
        <v>65</v>
      </c>
      <c r="J20" s="788" t="s">
        <v>53</v>
      </c>
      <c r="K20" s="840">
        <v>126695.29</v>
      </c>
      <c r="L20" s="841">
        <v>584286.56999999995</v>
      </c>
      <c r="M20" s="73"/>
      <c r="N20" s="73"/>
      <c r="O20" s="73"/>
      <c r="P20" s="840">
        <v>0</v>
      </c>
      <c r="Q20" s="840">
        <v>205057</v>
      </c>
      <c r="R20" s="842">
        <f t="shared" ref="R20" si="0">P20+Q20</f>
        <v>205057</v>
      </c>
      <c r="S20" s="843">
        <f>R20-L20</f>
        <v>-379229.56999999995</v>
      </c>
      <c r="T20" s="832">
        <f>IFERROR(S20/L20*100,0)</f>
        <v>-64.904721325359233</v>
      </c>
      <c r="U20" s="832">
        <f>IFERROR(R20/$R$21*100,0)</f>
        <v>100</v>
      </c>
      <c r="V20" s="787" t="s">
        <v>2316</v>
      </c>
    </row>
    <row r="21" spans="1:22" s="758" customFormat="1" ht="24.75" customHeight="1" x14ac:dyDescent="0.4">
      <c r="A21" s="1388" t="s">
        <v>71</v>
      </c>
      <c r="B21" s="1389"/>
      <c r="C21" s="1389"/>
      <c r="D21" s="1389"/>
      <c r="E21" s="1389"/>
      <c r="F21" s="1389"/>
      <c r="G21" s="1389"/>
      <c r="H21" s="1389"/>
      <c r="I21" s="1389"/>
      <c r="J21" s="1390"/>
      <c r="K21" s="755">
        <f>SUM(K20:K20)</f>
        <v>126695.29</v>
      </c>
      <c r="L21" s="755">
        <f>SUM(L20:L20)</f>
        <v>584286.56999999995</v>
      </c>
      <c r="M21" s="1388"/>
      <c r="N21" s="1389"/>
      <c r="O21" s="1389"/>
      <c r="P21" s="755">
        <f>SUM(P20:P20)</f>
        <v>0</v>
      </c>
      <c r="Q21" s="755">
        <f>SUM(Q20:Q20)</f>
        <v>205057</v>
      </c>
      <c r="R21" s="755">
        <f>SUM(R20:R20)</f>
        <v>205057</v>
      </c>
      <c r="S21" s="833">
        <f>R21-K21</f>
        <v>78361.710000000006</v>
      </c>
      <c r="T21" s="756">
        <f>IFERROR(S21/K21*100,0)</f>
        <v>61.850531302308084</v>
      </c>
      <c r="U21" s="756">
        <f>SUM(U20:U20)</f>
        <v>100</v>
      </c>
      <c r="V21" s="757"/>
    </row>
    <row r="22" spans="1:22" x14ac:dyDescent="0.4">
      <c r="A22" s="759" t="s">
        <v>72</v>
      </c>
      <c r="B22" s="759"/>
      <c r="C22" s="759"/>
      <c r="D22" s="759"/>
      <c r="E22" s="759"/>
      <c r="F22" s="759"/>
      <c r="G22" s="759"/>
      <c r="H22" s="759"/>
      <c r="I22" s="759"/>
      <c r="J22" s="759"/>
      <c r="K22" s="759"/>
      <c r="L22" s="759"/>
      <c r="M22" s="759"/>
      <c r="N22" s="759"/>
      <c r="O22" s="759"/>
      <c r="P22" s="759"/>
      <c r="Q22" s="759"/>
      <c r="R22" s="759"/>
      <c r="S22" s="759"/>
      <c r="T22" s="759"/>
      <c r="U22" s="759"/>
      <c r="V22" s="759"/>
    </row>
    <row r="23" spans="1:22" ht="36" customHeight="1" x14ac:dyDescent="0.25">
      <c r="A23" s="1378" t="s">
        <v>73</v>
      </c>
      <c r="B23" s="1379"/>
      <c r="C23" s="1379"/>
      <c r="D23" s="1379"/>
      <c r="E23" s="1379"/>
      <c r="F23" s="1379"/>
      <c r="G23" s="1379"/>
      <c r="H23" s="1379"/>
      <c r="I23" s="1379"/>
      <c r="J23" s="1379"/>
      <c r="K23" s="1379"/>
      <c r="L23" s="1379"/>
      <c r="M23" s="1379"/>
      <c r="N23" s="1379"/>
      <c r="O23" s="1379"/>
      <c r="P23" s="1379"/>
      <c r="Q23" s="1379"/>
      <c r="R23" s="1379"/>
      <c r="S23" s="1379"/>
      <c r="T23" s="1379"/>
      <c r="U23" s="1379"/>
      <c r="V23" s="1380"/>
    </row>
    <row r="24" spans="1:22" ht="95.25" customHeight="1" x14ac:dyDescent="0.4">
      <c r="A24" s="1381"/>
      <c r="B24" s="1382"/>
      <c r="C24" s="1382"/>
      <c r="D24" s="1382"/>
      <c r="E24" s="1382"/>
      <c r="F24" s="1382"/>
      <c r="G24" s="1382"/>
      <c r="H24" s="1382"/>
      <c r="I24" s="1382"/>
      <c r="J24" s="1382"/>
      <c r="K24" s="1382"/>
      <c r="L24" s="1382"/>
      <c r="M24" s="1382"/>
      <c r="N24" s="1382"/>
      <c r="O24" s="1382"/>
      <c r="P24" s="1382"/>
      <c r="Q24" s="1382"/>
      <c r="R24" s="1382"/>
      <c r="S24" s="1382"/>
      <c r="T24" s="1382"/>
      <c r="U24" s="1382"/>
      <c r="V24" s="1383"/>
    </row>
    <row r="25" spans="1:22" ht="15" hidden="1" customHeight="1" x14ac:dyDescent="0.4">
      <c r="A25" s="1429" t="s">
        <v>74</v>
      </c>
      <c r="B25" s="1429"/>
      <c r="C25" s="1429"/>
      <c r="D25" s="1429"/>
      <c r="E25" s="1429"/>
      <c r="F25" s="1429"/>
      <c r="G25" s="1429"/>
      <c r="H25" s="1429"/>
      <c r="I25" s="1429"/>
      <c r="J25" s="804"/>
      <c r="K25" s="804"/>
      <c r="L25" s="804"/>
      <c r="M25" s="804"/>
      <c r="N25" s="804"/>
      <c r="O25" s="804"/>
      <c r="P25" s="804"/>
      <c r="Q25" s="804"/>
      <c r="R25" s="804"/>
      <c r="S25" s="804"/>
      <c r="T25" s="804"/>
      <c r="U25" s="804"/>
      <c r="V25" s="804"/>
    </row>
    <row r="26" spans="1:22" ht="15" hidden="1" customHeight="1" x14ac:dyDescent="0.4">
      <c r="A26" s="805" t="s">
        <v>75</v>
      </c>
      <c r="B26" s="805"/>
      <c r="C26" s="1430" t="s">
        <v>76</v>
      </c>
      <c r="D26" s="1430"/>
      <c r="E26" s="1430"/>
      <c r="F26" s="1430"/>
      <c r="G26" s="1430"/>
      <c r="H26" s="1430"/>
      <c r="I26" s="1430"/>
      <c r="M26" s="746"/>
      <c r="N26" s="746"/>
      <c r="O26" s="746"/>
      <c r="V26" s="746"/>
    </row>
    <row r="27" spans="1:22" ht="15" hidden="1" customHeight="1" x14ac:dyDescent="0.4">
      <c r="A27" s="805" t="s">
        <v>77</v>
      </c>
      <c r="B27" s="805"/>
      <c r="C27" s="1430" t="s">
        <v>78</v>
      </c>
      <c r="D27" s="1430"/>
      <c r="E27" s="1430"/>
      <c r="F27" s="1430"/>
      <c r="G27" s="1430"/>
      <c r="H27" s="1430"/>
      <c r="I27" s="1430"/>
      <c r="M27" s="36"/>
      <c r="N27" s="36"/>
      <c r="O27" s="36"/>
      <c r="V27" s="746"/>
    </row>
    <row r="28" spans="1:22" ht="15" hidden="1" customHeight="1" x14ac:dyDescent="0.4">
      <c r="A28" s="805" t="s">
        <v>79</v>
      </c>
      <c r="B28" s="805"/>
      <c r="C28" s="1430" t="s">
        <v>80</v>
      </c>
      <c r="D28" s="1430"/>
      <c r="E28" s="1430"/>
      <c r="F28" s="1430"/>
      <c r="G28" s="1430"/>
      <c r="H28" s="1430"/>
      <c r="I28" s="1430"/>
      <c r="M28" s="36"/>
      <c r="N28" s="36"/>
      <c r="O28" s="36"/>
      <c r="V28" s="746"/>
    </row>
    <row r="29" spans="1:22" ht="15" hidden="1" customHeight="1" x14ac:dyDescent="0.4">
      <c r="A29" s="805" t="s">
        <v>81</v>
      </c>
      <c r="B29" s="805"/>
      <c r="C29" s="1430" t="s">
        <v>82</v>
      </c>
      <c r="D29" s="1430"/>
      <c r="E29" s="1430"/>
      <c r="F29" s="1430"/>
      <c r="G29" s="1430"/>
      <c r="H29" s="1430"/>
      <c r="I29" s="1430"/>
      <c r="M29" s="36"/>
      <c r="N29" s="36"/>
      <c r="O29" s="36"/>
      <c r="V29" s="746"/>
    </row>
    <row r="30" spans="1:22" ht="35.25" customHeight="1" x14ac:dyDescent="0.4">
      <c r="M30" s="36"/>
      <c r="N30" s="36"/>
      <c r="O30" s="36"/>
    </row>
    <row r="31" spans="1:22" x14ac:dyDescent="0.4">
      <c r="M31" s="36"/>
      <c r="N31" s="36"/>
      <c r="O31" s="36"/>
    </row>
    <row r="32" spans="1:22" x14ac:dyDescent="0.4">
      <c r="M32" s="36"/>
      <c r="N32" s="36"/>
      <c r="O32" s="36"/>
    </row>
    <row r="33" spans="13:15" x14ac:dyDescent="0.4">
      <c r="M33" s="36"/>
      <c r="N33" s="36"/>
      <c r="O33" s="36"/>
    </row>
    <row r="34" spans="13:15" x14ac:dyDescent="0.4">
      <c r="M34" s="36"/>
      <c r="N34" s="36"/>
      <c r="O34" s="36"/>
    </row>
    <row r="35" spans="13:15" x14ac:dyDescent="0.4">
      <c r="M35" s="36"/>
      <c r="N35" s="36"/>
      <c r="O35" s="36"/>
    </row>
    <row r="36" spans="13:15" x14ac:dyDescent="0.4">
      <c r="M36" s="36"/>
      <c r="N36" s="36"/>
      <c r="O36" s="36"/>
    </row>
    <row r="37" spans="13:15" x14ac:dyDescent="0.4">
      <c r="M37" s="36"/>
      <c r="N37" s="36"/>
      <c r="O37" s="36"/>
    </row>
    <row r="38" spans="13:15" x14ac:dyDescent="0.4">
      <c r="M38" s="36"/>
      <c r="N38" s="36"/>
      <c r="O38" s="36"/>
    </row>
    <row r="39" spans="13:15" x14ac:dyDescent="0.4">
      <c r="M39" s="36"/>
      <c r="N39" s="36"/>
      <c r="O39" s="36"/>
    </row>
    <row r="40" spans="13:15" x14ac:dyDescent="0.4">
      <c r="M40" s="36"/>
      <c r="N40" s="36"/>
      <c r="O40" s="36"/>
    </row>
    <row r="41" spans="13:15" x14ac:dyDescent="0.4">
      <c r="M41" s="36"/>
      <c r="N41" s="36"/>
      <c r="O41" s="36"/>
    </row>
    <row r="42" spans="13:15" x14ac:dyDescent="0.4">
      <c r="M42" s="36"/>
      <c r="N42" s="36"/>
      <c r="O42" s="36"/>
    </row>
    <row r="43" spans="13:15" x14ac:dyDescent="0.4">
      <c r="M43" s="36"/>
      <c r="N43" s="36"/>
      <c r="O43" s="36"/>
    </row>
    <row r="44" spans="13:15" x14ac:dyDescent="0.4">
      <c r="M44" s="36"/>
      <c r="N44" s="36"/>
      <c r="O44" s="36"/>
    </row>
    <row r="45" spans="13:15" x14ac:dyDescent="0.4">
      <c r="M45" s="36"/>
      <c r="N45" s="36"/>
      <c r="O45" s="36"/>
    </row>
    <row r="46" spans="13:15" x14ac:dyDescent="0.4">
      <c r="M46" s="36"/>
      <c r="N46" s="36"/>
      <c r="O46" s="36"/>
    </row>
    <row r="47" spans="13:15" x14ac:dyDescent="0.4">
      <c r="M47" s="36"/>
      <c r="N47" s="36"/>
      <c r="O47" s="36"/>
    </row>
    <row r="48" spans="13:15" x14ac:dyDescent="0.4">
      <c r="M48" s="36"/>
      <c r="N48" s="36"/>
      <c r="O48" s="36"/>
    </row>
    <row r="49" spans="13:15" x14ac:dyDescent="0.4">
      <c r="M49" s="36"/>
      <c r="N49" s="36"/>
      <c r="O49" s="36"/>
    </row>
    <row r="50" spans="13:15" x14ac:dyDescent="0.4">
      <c r="M50" s="36"/>
      <c r="N50" s="36"/>
      <c r="O50" s="36"/>
    </row>
    <row r="51" spans="13:15" x14ac:dyDescent="0.4">
      <c r="M51" s="36"/>
      <c r="N51" s="36"/>
      <c r="O51" s="36"/>
    </row>
    <row r="52" spans="13:15" x14ac:dyDescent="0.4">
      <c r="M52" s="36"/>
      <c r="N52" s="36"/>
      <c r="O52" s="36"/>
    </row>
    <row r="53" spans="13:15" x14ac:dyDescent="0.4">
      <c r="M53" s="36"/>
      <c r="N53" s="36"/>
      <c r="O53" s="36"/>
    </row>
    <row r="54" spans="13:15" x14ac:dyDescent="0.4">
      <c r="M54" s="36"/>
      <c r="N54" s="36"/>
      <c r="O54" s="36"/>
    </row>
    <row r="55" spans="13:15" x14ac:dyDescent="0.4">
      <c r="M55" s="36"/>
      <c r="N55" s="36"/>
      <c r="O55" s="36"/>
    </row>
    <row r="56" spans="13:15" x14ac:dyDescent="0.4">
      <c r="M56" s="36"/>
      <c r="N56" s="36"/>
      <c r="O56" s="36"/>
    </row>
    <row r="57" spans="13:15" x14ac:dyDescent="0.4">
      <c r="M57" s="36"/>
      <c r="N57" s="36"/>
      <c r="O57" s="36"/>
    </row>
    <row r="58" spans="13:15" x14ac:dyDescent="0.4">
      <c r="M58" s="36"/>
      <c r="N58" s="36"/>
      <c r="O58" s="36"/>
    </row>
    <row r="59" spans="13:15" x14ac:dyDescent="0.4">
      <c r="M59" s="36"/>
      <c r="N59" s="36"/>
      <c r="O59" s="36"/>
    </row>
    <row r="60" spans="13:15" x14ac:dyDescent="0.4">
      <c r="M60" s="36"/>
      <c r="N60" s="36"/>
      <c r="O60" s="36"/>
    </row>
    <row r="61" spans="13:15" x14ac:dyDescent="0.4">
      <c r="M61" s="36"/>
      <c r="N61" s="36"/>
      <c r="O61" s="36"/>
    </row>
    <row r="62" spans="13:15" x14ac:dyDescent="0.4">
      <c r="M62" s="36"/>
      <c r="N62" s="36"/>
      <c r="O62" s="36"/>
    </row>
    <row r="63" spans="13:15" x14ac:dyDescent="0.4">
      <c r="M63" s="36"/>
      <c r="N63" s="36"/>
      <c r="O63" s="36"/>
    </row>
    <row r="64" spans="13:15" x14ac:dyDescent="0.4">
      <c r="M64" s="36"/>
      <c r="N64" s="36"/>
      <c r="O64" s="36"/>
    </row>
    <row r="65" spans="13:15" x14ac:dyDescent="0.4">
      <c r="M65" s="36"/>
      <c r="N65" s="36"/>
      <c r="O65" s="36"/>
    </row>
    <row r="66" spans="13:15" x14ac:dyDescent="0.4">
      <c r="M66" s="36"/>
      <c r="N66" s="36"/>
      <c r="O66" s="36"/>
    </row>
    <row r="67" spans="13:15" x14ac:dyDescent="0.4">
      <c r="M67" s="36"/>
      <c r="N67" s="36"/>
      <c r="O67" s="36"/>
    </row>
    <row r="68" spans="13:15" x14ac:dyDescent="0.4">
      <c r="M68" s="36"/>
      <c r="N68" s="36"/>
      <c r="O68" s="36"/>
    </row>
    <row r="69" spans="13:15" x14ac:dyDescent="0.4">
      <c r="M69" s="36"/>
      <c r="N69" s="36"/>
      <c r="O69" s="36"/>
    </row>
    <row r="70" spans="13:15" x14ac:dyDescent="0.4">
      <c r="M70" s="36"/>
      <c r="N70" s="36"/>
      <c r="O70" s="36"/>
    </row>
    <row r="71" spans="13:15" x14ac:dyDescent="0.4">
      <c r="M71" s="36"/>
      <c r="N71" s="36"/>
      <c r="O71" s="36"/>
    </row>
    <row r="72" spans="13:15" x14ac:dyDescent="0.4">
      <c r="M72" s="36"/>
      <c r="N72" s="36"/>
      <c r="O72" s="36"/>
    </row>
    <row r="73" spans="13:15" x14ac:dyDescent="0.4">
      <c r="M73" s="36"/>
      <c r="N73" s="36"/>
      <c r="O73" s="36"/>
    </row>
    <row r="74" spans="13:15" x14ac:dyDescent="0.4">
      <c r="M74" s="36"/>
      <c r="N74" s="36"/>
      <c r="O74" s="36"/>
    </row>
    <row r="75" spans="13:15" x14ac:dyDescent="0.4">
      <c r="M75" s="36"/>
      <c r="N75" s="36"/>
      <c r="O75" s="36"/>
    </row>
    <row r="76" spans="13:15" x14ac:dyDescent="0.4">
      <c r="M76" s="36"/>
      <c r="N76" s="36"/>
      <c r="O76" s="36"/>
    </row>
    <row r="77" spans="13:15" x14ac:dyDescent="0.4">
      <c r="M77" s="36"/>
      <c r="N77" s="36"/>
      <c r="O77" s="36"/>
    </row>
    <row r="78" spans="13:15" x14ac:dyDescent="0.4">
      <c r="M78" s="36"/>
      <c r="N78" s="36"/>
      <c r="O78" s="36"/>
    </row>
    <row r="79" spans="13:15" x14ac:dyDescent="0.4">
      <c r="M79" s="36"/>
      <c r="N79" s="36"/>
      <c r="O79" s="36"/>
    </row>
    <row r="80" spans="13:15" x14ac:dyDescent="0.4">
      <c r="M80" s="36"/>
      <c r="N80" s="36"/>
      <c r="O80" s="36"/>
    </row>
    <row r="81" spans="13:15" x14ac:dyDescent="0.4">
      <c r="M81" s="36"/>
      <c r="N81" s="36"/>
      <c r="O81" s="36"/>
    </row>
    <row r="82" spans="13:15" x14ac:dyDescent="0.4">
      <c r="M82" s="36"/>
      <c r="N82" s="36"/>
      <c r="O82" s="36"/>
    </row>
    <row r="83" spans="13:15" x14ac:dyDescent="0.4">
      <c r="M83" s="36"/>
      <c r="N83" s="36"/>
      <c r="O83" s="36"/>
    </row>
    <row r="84" spans="13:15" x14ac:dyDescent="0.4">
      <c r="M84" s="36"/>
      <c r="N84" s="36"/>
      <c r="O84" s="36"/>
    </row>
    <row r="85" spans="13:15" x14ac:dyDescent="0.4">
      <c r="M85" s="36"/>
      <c r="N85" s="36"/>
      <c r="O85" s="36"/>
    </row>
    <row r="86" spans="13:15" x14ac:dyDescent="0.4">
      <c r="M86" s="36"/>
      <c r="N86" s="36"/>
      <c r="O86" s="36"/>
    </row>
    <row r="87" spans="13:15" x14ac:dyDescent="0.4">
      <c r="M87" s="36"/>
      <c r="N87" s="36"/>
      <c r="O87" s="36"/>
    </row>
    <row r="88" spans="13:15" x14ac:dyDescent="0.4">
      <c r="M88" s="36"/>
      <c r="N88" s="36"/>
      <c r="O88" s="36"/>
    </row>
    <row r="89" spans="13:15" x14ac:dyDescent="0.4">
      <c r="M89" s="36"/>
      <c r="N89" s="36"/>
      <c r="O89" s="36"/>
    </row>
    <row r="90" spans="13:15" x14ac:dyDescent="0.4">
      <c r="M90" s="36"/>
      <c r="N90" s="36"/>
      <c r="O90" s="36"/>
    </row>
    <row r="91" spans="13:15" x14ac:dyDescent="0.4">
      <c r="M91" s="36"/>
      <c r="N91" s="36"/>
      <c r="O91" s="36"/>
    </row>
    <row r="92" spans="13:15" x14ac:dyDescent="0.4">
      <c r="M92" s="36"/>
      <c r="N92" s="36"/>
      <c r="O92" s="36"/>
    </row>
    <row r="93" spans="13:15" x14ac:dyDescent="0.4">
      <c r="M93" s="36"/>
      <c r="N93" s="36"/>
      <c r="O93" s="36"/>
    </row>
    <row r="94" spans="13:15" x14ac:dyDescent="0.4">
      <c r="M94" s="36"/>
      <c r="N94" s="36"/>
      <c r="O94" s="36"/>
    </row>
    <row r="95" spans="13:15" x14ac:dyDescent="0.4">
      <c r="M95" s="36"/>
      <c r="N95" s="36"/>
      <c r="O95" s="36"/>
    </row>
    <row r="96" spans="13:15" x14ac:dyDescent="0.4">
      <c r="M96" s="36"/>
      <c r="N96" s="36"/>
      <c r="O96" s="36"/>
    </row>
    <row r="97" spans="13:15" x14ac:dyDescent="0.4">
      <c r="M97" s="36"/>
      <c r="N97" s="36"/>
      <c r="O97" s="36"/>
    </row>
    <row r="98" spans="13:15" x14ac:dyDescent="0.4">
      <c r="M98" s="36"/>
      <c r="N98" s="36"/>
      <c r="O98" s="36"/>
    </row>
    <row r="99" spans="13:15" x14ac:dyDescent="0.4">
      <c r="M99" s="36"/>
      <c r="N99" s="36"/>
      <c r="O99" s="36"/>
    </row>
    <row r="100" spans="13:15" x14ac:dyDescent="0.4">
      <c r="M100" s="36"/>
      <c r="N100" s="36"/>
      <c r="O100" s="36"/>
    </row>
    <row r="101" spans="13:15" x14ac:dyDescent="0.4">
      <c r="M101" s="36"/>
      <c r="N101" s="36"/>
      <c r="O101" s="36"/>
    </row>
    <row r="102" spans="13:15" x14ac:dyDescent="0.4">
      <c r="M102" s="36"/>
      <c r="N102" s="36"/>
      <c r="O102" s="36"/>
    </row>
    <row r="103" spans="13:15" x14ac:dyDescent="0.4">
      <c r="M103" s="36"/>
      <c r="N103" s="36"/>
      <c r="O103" s="36"/>
    </row>
    <row r="104" spans="13:15" x14ac:dyDescent="0.4">
      <c r="M104" s="36"/>
      <c r="N104" s="36"/>
      <c r="O104" s="36"/>
    </row>
    <row r="105" spans="13:15" x14ac:dyDescent="0.4">
      <c r="M105" s="36"/>
      <c r="N105" s="36"/>
      <c r="O105" s="36"/>
    </row>
    <row r="106" spans="13:15" x14ac:dyDescent="0.4">
      <c r="M106" s="36"/>
      <c r="N106" s="36"/>
      <c r="O106" s="36"/>
    </row>
    <row r="107" spans="13:15" x14ac:dyDescent="0.4">
      <c r="M107" s="36"/>
      <c r="N107" s="36"/>
      <c r="O107" s="36"/>
    </row>
    <row r="108" spans="13:15" x14ac:dyDescent="0.4">
      <c r="M108" s="36"/>
      <c r="N108" s="36"/>
      <c r="O108" s="36"/>
    </row>
    <row r="109" spans="13:15" x14ac:dyDescent="0.4">
      <c r="M109" s="36"/>
      <c r="N109" s="36"/>
      <c r="O109" s="36"/>
    </row>
    <row r="110" spans="13:15" x14ac:dyDescent="0.4">
      <c r="M110" s="36"/>
      <c r="N110" s="36"/>
      <c r="O110" s="36"/>
    </row>
    <row r="111" spans="13:15" x14ac:dyDescent="0.4">
      <c r="M111" s="36"/>
      <c r="N111" s="36"/>
      <c r="O111" s="36"/>
    </row>
    <row r="112" spans="13:15" x14ac:dyDescent="0.4">
      <c r="M112" s="36"/>
      <c r="N112" s="36"/>
      <c r="O112" s="36"/>
    </row>
    <row r="113" spans="13:15" x14ac:dyDescent="0.4">
      <c r="M113" s="36"/>
      <c r="N113" s="36"/>
      <c r="O113" s="36"/>
    </row>
    <row r="114" spans="13:15" x14ac:dyDescent="0.4">
      <c r="M114" s="36"/>
      <c r="N114" s="36"/>
      <c r="O114" s="36"/>
    </row>
    <row r="115" spans="13:15" x14ac:dyDescent="0.4">
      <c r="M115" s="36"/>
      <c r="N115" s="36"/>
      <c r="O115" s="36"/>
    </row>
    <row r="116" spans="13:15" x14ac:dyDescent="0.4">
      <c r="M116" s="36"/>
      <c r="N116" s="36"/>
      <c r="O116" s="36"/>
    </row>
    <row r="117" spans="13:15" x14ac:dyDescent="0.4">
      <c r="M117" s="36"/>
      <c r="N117" s="36"/>
      <c r="O117" s="36"/>
    </row>
    <row r="118" spans="13:15" x14ac:dyDescent="0.4">
      <c r="M118" s="36"/>
      <c r="N118" s="36"/>
      <c r="O118" s="36"/>
    </row>
    <row r="119" spans="13:15" x14ac:dyDescent="0.4">
      <c r="M119" s="36"/>
      <c r="N119" s="36"/>
      <c r="O119" s="36"/>
    </row>
    <row r="120" spans="13:15" x14ac:dyDescent="0.4">
      <c r="M120" s="36"/>
      <c r="N120" s="36"/>
      <c r="O120" s="36"/>
    </row>
    <row r="121" spans="13:15" x14ac:dyDescent="0.4">
      <c r="M121" s="36"/>
      <c r="N121" s="36"/>
      <c r="O121" s="36"/>
    </row>
    <row r="122" spans="13:15" x14ac:dyDescent="0.4">
      <c r="M122" s="36"/>
      <c r="N122" s="36"/>
      <c r="O122" s="36"/>
    </row>
    <row r="123" spans="13:15" x14ac:dyDescent="0.4">
      <c r="M123" s="36"/>
      <c r="N123" s="36"/>
      <c r="O123" s="36"/>
    </row>
    <row r="124" spans="13:15" x14ac:dyDescent="0.4">
      <c r="M124" s="36"/>
      <c r="N124" s="36"/>
      <c r="O124" s="36"/>
    </row>
    <row r="125" spans="13:15" x14ac:dyDescent="0.4">
      <c r="M125" s="36"/>
      <c r="N125" s="36"/>
      <c r="O125" s="36"/>
    </row>
    <row r="126" spans="13:15" x14ac:dyDescent="0.4">
      <c r="M126" s="36"/>
      <c r="N126" s="36"/>
      <c r="O126" s="36"/>
    </row>
    <row r="127" spans="13:15" x14ac:dyDescent="0.4">
      <c r="M127" s="36"/>
      <c r="N127" s="36"/>
      <c r="O127" s="36"/>
    </row>
    <row r="128" spans="13:15" x14ac:dyDescent="0.4">
      <c r="M128" s="36"/>
      <c r="N128" s="36"/>
      <c r="O128" s="36"/>
    </row>
    <row r="129" spans="13:15" x14ac:dyDescent="0.4">
      <c r="M129" s="36"/>
      <c r="N129" s="36"/>
      <c r="O129" s="36"/>
    </row>
    <row r="130" spans="13:15" x14ac:dyDescent="0.4">
      <c r="M130" s="36"/>
      <c r="N130" s="36"/>
      <c r="O130" s="36"/>
    </row>
    <row r="131" spans="13:15" x14ac:dyDescent="0.4">
      <c r="M131" s="36"/>
      <c r="N131" s="36"/>
      <c r="O131" s="36"/>
    </row>
    <row r="132" spans="13:15" x14ac:dyDescent="0.4">
      <c r="M132" s="36"/>
      <c r="N132" s="36"/>
      <c r="O132" s="36"/>
    </row>
    <row r="133" spans="13:15" x14ac:dyDescent="0.4">
      <c r="M133" s="36"/>
      <c r="N133" s="36"/>
      <c r="O133" s="36"/>
    </row>
    <row r="134" spans="13:15" x14ac:dyDescent="0.4">
      <c r="M134" s="36"/>
      <c r="N134" s="36"/>
      <c r="O134" s="36"/>
    </row>
    <row r="135" spans="13:15" x14ac:dyDescent="0.4">
      <c r="M135" s="36"/>
      <c r="N135" s="36"/>
      <c r="O135" s="36"/>
    </row>
    <row r="136" spans="13:15" x14ac:dyDescent="0.4">
      <c r="M136" s="36"/>
      <c r="N136" s="36"/>
      <c r="O136" s="36"/>
    </row>
    <row r="137" spans="13:15" x14ac:dyDescent="0.4">
      <c r="M137" s="36"/>
      <c r="N137" s="36"/>
      <c r="O137" s="36"/>
    </row>
    <row r="138" spans="13:15" x14ac:dyDescent="0.4">
      <c r="M138" s="36"/>
      <c r="N138" s="36"/>
      <c r="O138" s="36"/>
    </row>
    <row r="139" spans="13:15" x14ac:dyDescent="0.4">
      <c r="M139" s="36"/>
      <c r="N139" s="36"/>
      <c r="O139" s="36"/>
    </row>
    <row r="140" spans="13:15" x14ac:dyDescent="0.4">
      <c r="M140" s="36"/>
      <c r="N140" s="36"/>
      <c r="O140" s="36"/>
    </row>
    <row r="141" spans="13:15" x14ac:dyDescent="0.4">
      <c r="M141" s="36"/>
      <c r="N141" s="36"/>
      <c r="O141" s="36"/>
    </row>
    <row r="142" spans="13:15" x14ac:dyDescent="0.4">
      <c r="M142" s="36"/>
      <c r="N142" s="36"/>
      <c r="O142" s="36"/>
    </row>
    <row r="143" spans="13:15" x14ac:dyDescent="0.4">
      <c r="M143" s="36"/>
      <c r="N143" s="36"/>
      <c r="O143" s="36"/>
    </row>
    <row r="144" spans="13:15" x14ac:dyDescent="0.4">
      <c r="M144" s="36"/>
      <c r="N144" s="36"/>
      <c r="O144" s="36"/>
    </row>
    <row r="145" spans="13:15" x14ac:dyDescent="0.4">
      <c r="M145" s="36"/>
      <c r="N145" s="36"/>
      <c r="O145" s="36"/>
    </row>
    <row r="146" spans="13:15" x14ac:dyDescent="0.4">
      <c r="M146" s="36"/>
      <c r="N146" s="36"/>
      <c r="O146" s="36"/>
    </row>
    <row r="147" spans="13:15" x14ac:dyDescent="0.4">
      <c r="M147" s="36"/>
      <c r="N147" s="36"/>
      <c r="O147" s="36"/>
    </row>
    <row r="148" spans="13:15" x14ac:dyDescent="0.4">
      <c r="M148" s="36"/>
      <c r="N148" s="36"/>
      <c r="O148" s="36"/>
    </row>
    <row r="149" spans="13:15" x14ac:dyDescent="0.4">
      <c r="M149" s="36"/>
      <c r="N149" s="36"/>
      <c r="O149" s="36"/>
    </row>
    <row r="150" spans="13:15" x14ac:dyDescent="0.4">
      <c r="M150" s="36"/>
      <c r="N150" s="36"/>
      <c r="O150" s="36"/>
    </row>
    <row r="151" spans="13:15" x14ac:dyDescent="0.4">
      <c r="M151" s="36"/>
      <c r="N151" s="36"/>
      <c r="O151" s="36"/>
    </row>
    <row r="152" spans="13:15" x14ac:dyDescent="0.4">
      <c r="M152" s="36"/>
      <c r="N152" s="36"/>
      <c r="O152" s="36"/>
    </row>
    <row r="153" spans="13:15" x14ac:dyDescent="0.4">
      <c r="M153" s="36"/>
      <c r="N153" s="36"/>
      <c r="O153" s="36"/>
    </row>
    <row r="154" spans="13:15" x14ac:dyDescent="0.4">
      <c r="M154" s="36"/>
      <c r="N154" s="36"/>
      <c r="O154" s="36"/>
    </row>
    <row r="155" spans="13:15" x14ac:dyDescent="0.4">
      <c r="M155" s="36"/>
      <c r="N155" s="36"/>
      <c r="O155" s="36"/>
    </row>
    <row r="156" spans="13:15" x14ac:dyDescent="0.4">
      <c r="M156" s="36"/>
      <c r="N156" s="36"/>
      <c r="O156" s="36"/>
    </row>
    <row r="157" spans="13:15" x14ac:dyDescent="0.4">
      <c r="M157" s="36"/>
      <c r="N157" s="36"/>
      <c r="O157" s="36"/>
    </row>
    <row r="158" spans="13:15" x14ac:dyDescent="0.4">
      <c r="M158" s="36"/>
      <c r="N158" s="36"/>
      <c r="O158" s="36"/>
    </row>
    <row r="159" spans="13:15" x14ac:dyDescent="0.4">
      <c r="M159" s="36"/>
      <c r="N159" s="36"/>
      <c r="O159" s="36"/>
    </row>
    <row r="160" spans="13:15" x14ac:dyDescent="0.4">
      <c r="M160" s="36"/>
      <c r="N160" s="36"/>
      <c r="O160" s="36"/>
    </row>
    <row r="161" spans="13:15" x14ac:dyDescent="0.4">
      <c r="M161" s="36"/>
      <c r="N161" s="36"/>
      <c r="O161" s="36"/>
    </row>
    <row r="162" spans="13:15" x14ac:dyDescent="0.4">
      <c r="M162" s="36"/>
      <c r="N162" s="36"/>
      <c r="O162" s="36"/>
    </row>
    <row r="163" spans="13:15" x14ac:dyDescent="0.4">
      <c r="M163" s="36"/>
      <c r="N163" s="36"/>
      <c r="O163" s="36"/>
    </row>
    <row r="164" spans="13:15" x14ac:dyDescent="0.4">
      <c r="M164" s="36"/>
      <c r="N164" s="36"/>
      <c r="O164" s="36"/>
    </row>
    <row r="165" spans="13:15" x14ac:dyDescent="0.4">
      <c r="M165" s="36"/>
      <c r="N165" s="36"/>
      <c r="O165" s="36"/>
    </row>
    <row r="166" spans="13:15" x14ac:dyDescent="0.4">
      <c r="M166" s="36"/>
      <c r="N166" s="36"/>
      <c r="O166" s="36"/>
    </row>
    <row r="167" spans="13:15" x14ac:dyDescent="0.4">
      <c r="M167" s="36"/>
      <c r="N167" s="36"/>
      <c r="O167" s="36"/>
    </row>
    <row r="168" spans="13:15" x14ac:dyDescent="0.4">
      <c r="M168" s="36"/>
      <c r="N168" s="36"/>
      <c r="O168" s="36"/>
    </row>
    <row r="169" spans="13:15" x14ac:dyDescent="0.4">
      <c r="M169" s="36"/>
      <c r="N169" s="36"/>
      <c r="O169" s="36"/>
    </row>
    <row r="170" spans="13:15" x14ac:dyDescent="0.4">
      <c r="M170" s="36"/>
      <c r="N170" s="36"/>
      <c r="O170" s="36"/>
    </row>
    <row r="171" spans="13:15" x14ac:dyDescent="0.4">
      <c r="M171" s="36"/>
      <c r="N171" s="36"/>
      <c r="O171" s="36"/>
    </row>
    <row r="172" spans="13:15" x14ac:dyDescent="0.4">
      <c r="M172" s="36"/>
      <c r="N172" s="36"/>
      <c r="O172" s="36"/>
    </row>
    <row r="173" spans="13:15" x14ac:dyDescent="0.4">
      <c r="M173" s="36"/>
      <c r="N173" s="36"/>
      <c r="O173" s="36"/>
    </row>
    <row r="174" spans="13:15" x14ac:dyDescent="0.4">
      <c r="M174" s="36"/>
      <c r="N174" s="36"/>
      <c r="O174" s="36"/>
    </row>
    <row r="175" spans="13:15" x14ac:dyDescent="0.4">
      <c r="M175" s="36"/>
      <c r="N175" s="36"/>
      <c r="O175" s="36"/>
    </row>
    <row r="176" spans="13:15" x14ac:dyDescent="0.4">
      <c r="M176" s="36"/>
      <c r="N176" s="36"/>
      <c r="O176" s="36"/>
    </row>
    <row r="177" spans="13:15" x14ac:dyDescent="0.4">
      <c r="M177" s="36"/>
      <c r="N177" s="36"/>
      <c r="O177" s="36"/>
    </row>
    <row r="178" spans="13:15" x14ac:dyDescent="0.4">
      <c r="M178" s="36"/>
      <c r="N178" s="36"/>
      <c r="O178" s="36"/>
    </row>
    <row r="179" spans="13:15" x14ac:dyDescent="0.4">
      <c r="M179" s="36"/>
      <c r="N179" s="36"/>
      <c r="O179" s="36"/>
    </row>
    <row r="180" spans="13:15" x14ac:dyDescent="0.4">
      <c r="M180" s="36"/>
      <c r="N180" s="36"/>
      <c r="O180" s="36"/>
    </row>
    <row r="181" spans="13:15" x14ac:dyDescent="0.4">
      <c r="M181" s="36"/>
      <c r="N181" s="36"/>
      <c r="O181" s="36"/>
    </row>
    <row r="182" spans="13:15" x14ac:dyDescent="0.4">
      <c r="M182" s="36"/>
      <c r="N182" s="36"/>
      <c r="O182" s="36"/>
    </row>
    <row r="183" spans="13:15" x14ac:dyDescent="0.4">
      <c r="M183" s="36"/>
      <c r="N183" s="36"/>
      <c r="O183" s="36"/>
    </row>
    <row r="184" spans="13:15" x14ac:dyDescent="0.4">
      <c r="M184" s="36"/>
      <c r="N184" s="36"/>
      <c r="O184" s="36"/>
    </row>
    <row r="185" spans="13:15" x14ac:dyDescent="0.4">
      <c r="M185" s="36"/>
      <c r="N185" s="36"/>
      <c r="O185" s="36"/>
    </row>
    <row r="186" spans="13:15" x14ac:dyDescent="0.4">
      <c r="M186" s="36"/>
      <c r="N186" s="36"/>
      <c r="O186" s="36"/>
    </row>
    <row r="187" spans="13:15" x14ac:dyDescent="0.4">
      <c r="M187" s="36"/>
      <c r="N187" s="36"/>
      <c r="O187" s="36"/>
    </row>
    <row r="188" spans="13:15" x14ac:dyDescent="0.4">
      <c r="M188" s="36"/>
      <c r="N188" s="36"/>
      <c r="O188" s="36"/>
    </row>
    <row r="189" spans="13:15" x14ac:dyDescent="0.4">
      <c r="M189" s="36"/>
      <c r="N189" s="36"/>
      <c r="O189" s="36"/>
    </row>
    <row r="190" spans="13:15" x14ac:dyDescent="0.4">
      <c r="M190" s="36"/>
      <c r="N190" s="36"/>
      <c r="O190" s="36"/>
    </row>
    <row r="191" spans="13:15" x14ac:dyDescent="0.4">
      <c r="M191" s="36"/>
      <c r="N191" s="36"/>
      <c r="O191" s="36"/>
    </row>
    <row r="192" spans="13:15" x14ac:dyDescent="0.4">
      <c r="M192" s="36"/>
      <c r="N192" s="36"/>
      <c r="O192" s="36"/>
    </row>
    <row r="193" spans="13:15" x14ac:dyDescent="0.4">
      <c r="M193" s="36"/>
      <c r="N193" s="36"/>
      <c r="O193" s="36"/>
    </row>
    <row r="194" spans="13:15" x14ac:dyDescent="0.4">
      <c r="M194" s="36"/>
      <c r="N194" s="36"/>
      <c r="O194" s="36"/>
    </row>
    <row r="195" spans="13:15" x14ac:dyDescent="0.4">
      <c r="M195" s="36"/>
      <c r="N195" s="36"/>
      <c r="O195" s="36"/>
    </row>
    <row r="196" spans="13:15" x14ac:dyDescent="0.4">
      <c r="M196" s="36"/>
      <c r="N196" s="36"/>
      <c r="O196" s="36"/>
    </row>
    <row r="197" spans="13:15" x14ac:dyDescent="0.4">
      <c r="M197" s="36"/>
      <c r="N197" s="36"/>
      <c r="O197" s="36"/>
    </row>
    <row r="198" spans="13:15" x14ac:dyDescent="0.4">
      <c r="M198" s="36"/>
      <c r="N198" s="36"/>
      <c r="O198" s="36"/>
    </row>
    <row r="199" spans="13:15" x14ac:dyDescent="0.4">
      <c r="M199" s="36"/>
      <c r="N199" s="36"/>
      <c r="O199" s="36"/>
    </row>
    <row r="200" spans="13:15" x14ac:dyDescent="0.4">
      <c r="M200" s="36"/>
      <c r="N200" s="36"/>
      <c r="O200" s="36"/>
    </row>
    <row r="201" spans="13:15" x14ac:dyDescent="0.4">
      <c r="M201" s="36"/>
      <c r="N201" s="36"/>
      <c r="O201" s="36"/>
    </row>
    <row r="202" spans="13:15" x14ac:dyDescent="0.4">
      <c r="M202" s="36"/>
      <c r="N202" s="36"/>
      <c r="O202" s="36"/>
    </row>
    <row r="203" spans="13:15" x14ac:dyDescent="0.4">
      <c r="M203" s="36"/>
      <c r="N203" s="36"/>
      <c r="O203" s="36"/>
    </row>
    <row r="204" spans="13:15" x14ac:dyDescent="0.4">
      <c r="M204" s="36"/>
      <c r="N204" s="36"/>
      <c r="O204" s="36"/>
    </row>
    <row r="205" spans="13:15" x14ac:dyDescent="0.4">
      <c r="M205" s="36"/>
      <c r="N205" s="36"/>
      <c r="O205" s="36"/>
    </row>
    <row r="206" spans="13:15" x14ac:dyDescent="0.4">
      <c r="M206" s="36"/>
      <c r="N206" s="36"/>
      <c r="O206" s="36"/>
    </row>
    <row r="207" spans="13:15" x14ac:dyDescent="0.4">
      <c r="M207" s="36"/>
      <c r="N207" s="36"/>
      <c r="O207" s="36"/>
    </row>
    <row r="208" spans="13:15" x14ac:dyDescent="0.4">
      <c r="M208" s="36"/>
      <c r="N208" s="36"/>
      <c r="O208" s="36"/>
    </row>
    <row r="209" spans="13:15" x14ac:dyDescent="0.4">
      <c r="M209" s="36"/>
      <c r="N209" s="36"/>
      <c r="O209" s="36"/>
    </row>
    <row r="210" spans="13:15" x14ac:dyDescent="0.4">
      <c r="M210" s="36"/>
      <c r="N210" s="36"/>
      <c r="O210" s="36"/>
    </row>
    <row r="211" spans="13:15" x14ac:dyDescent="0.4">
      <c r="M211" s="36"/>
      <c r="N211" s="36"/>
      <c r="O211" s="36"/>
    </row>
    <row r="212" spans="13:15" x14ac:dyDescent="0.4">
      <c r="M212" s="36"/>
      <c r="N212" s="36"/>
      <c r="O212" s="36"/>
    </row>
    <row r="213" spans="13:15" x14ac:dyDescent="0.4">
      <c r="M213" s="36"/>
      <c r="N213" s="36"/>
      <c r="O213" s="36"/>
    </row>
    <row r="214" spans="13:15" x14ac:dyDescent="0.4">
      <c r="M214" s="36"/>
      <c r="N214" s="36"/>
      <c r="O214" s="36"/>
    </row>
    <row r="215" spans="13:15" x14ac:dyDescent="0.4">
      <c r="M215" s="36"/>
      <c r="N215" s="36"/>
      <c r="O215" s="36"/>
    </row>
    <row r="216" spans="13:15" x14ac:dyDescent="0.4">
      <c r="M216" s="36"/>
      <c r="N216" s="36"/>
      <c r="O216" s="36"/>
    </row>
    <row r="217" spans="13:15" x14ac:dyDescent="0.4">
      <c r="M217" s="36"/>
      <c r="N217" s="36"/>
      <c r="O217" s="36"/>
    </row>
    <row r="218" spans="13:15" x14ac:dyDescent="0.4">
      <c r="M218" s="36"/>
      <c r="N218" s="36"/>
      <c r="O218" s="36"/>
    </row>
    <row r="219" spans="13:15" x14ac:dyDescent="0.4">
      <c r="M219" s="36"/>
      <c r="N219" s="36"/>
      <c r="O219" s="36"/>
    </row>
    <row r="220" spans="13:15" x14ac:dyDescent="0.4">
      <c r="M220" s="36"/>
      <c r="N220" s="36"/>
      <c r="O220" s="36"/>
    </row>
    <row r="221" spans="13:15" x14ac:dyDescent="0.4">
      <c r="M221" s="36"/>
      <c r="N221" s="36"/>
      <c r="O221" s="36"/>
    </row>
    <row r="222" spans="13:15" x14ac:dyDescent="0.4">
      <c r="M222" s="36"/>
      <c r="N222" s="36"/>
      <c r="O222" s="36"/>
    </row>
    <row r="223" spans="13:15" x14ac:dyDescent="0.4">
      <c r="M223" s="36"/>
      <c r="N223" s="36"/>
      <c r="O223" s="36"/>
    </row>
    <row r="224" spans="13:15" x14ac:dyDescent="0.4">
      <c r="M224" s="36"/>
      <c r="N224" s="36"/>
      <c r="O224" s="36"/>
    </row>
    <row r="225" spans="13:15" x14ac:dyDescent="0.4">
      <c r="M225" s="36"/>
      <c r="N225" s="36"/>
      <c r="O225" s="36"/>
    </row>
    <row r="226" spans="13:15" x14ac:dyDescent="0.4">
      <c r="M226" s="36"/>
      <c r="N226" s="36"/>
      <c r="O226" s="36"/>
    </row>
    <row r="227" spans="13:15" x14ac:dyDescent="0.4">
      <c r="M227" s="36"/>
      <c r="N227" s="36"/>
      <c r="O227" s="36"/>
    </row>
    <row r="228" spans="13:15" x14ac:dyDescent="0.4">
      <c r="M228" s="36"/>
      <c r="N228" s="36"/>
      <c r="O228" s="36"/>
    </row>
    <row r="229" spans="13:15" x14ac:dyDescent="0.4">
      <c r="M229" s="36"/>
      <c r="N229" s="36"/>
      <c r="O229" s="36"/>
    </row>
    <row r="230" spans="13:15" x14ac:dyDescent="0.4">
      <c r="M230" s="36"/>
      <c r="N230" s="36"/>
      <c r="O230" s="36"/>
    </row>
    <row r="231" spans="13:15" x14ac:dyDescent="0.4">
      <c r="M231" s="36"/>
      <c r="N231" s="36"/>
      <c r="O231" s="36"/>
    </row>
    <row r="232" spans="13:15" x14ac:dyDescent="0.4">
      <c r="M232" s="36"/>
      <c r="N232" s="36"/>
      <c r="O232" s="36"/>
    </row>
    <row r="233" spans="13:15" x14ac:dyDescent="0.4">
      <c r="M233" s="36"/>
      <c r="N233" s="36"/>
      <c r="O233" s="36"/>
    </row>
    <row r="234" spans="13:15" x14ac:dyDescent="0.4">
      <c r="M234" s="36"/>
      <c r="N234" s="36"/>
      <c r="O234" s="36"/>
    </row>
    <row r="235" spans="13:15" x14ac:dyDescent="0.4">
      <c r="M235" s="36"/>
      <c r="N235" s="36"/>
      <c r="O235" s="36"/>
    </row>
    <row r="236" spans="13:15" x14ac:dyDescent="0.4">
      <c r="M236" s="36"/>
      <c r="N236" s="36"/>
      <c r="O236" s="36"/>
    </row>
    <row r="237" spans="13:15" x14ac:dyDescent="0.4">
      <c r="M237" s="36"/>
      <c r="N237" s="36"/>
      <c r="O237" s="36"/>
    </row>
    <row r="238" spans="13:15" x14ac:dyDescent="0.4">
      <c r="M238" s="36"/>
      <c r="N238" s="36"/>
      <c r="O238" s="36"/>
    </row>
    <row r="239" spans="13:15" x14ac:dyDescent="0.4">
      <c r="M239" s="36"/>
      <c r="N239" s="36"/>
      <c r="O239" s="36"/>
    </row>
    <row r="240" spans="13:15" x14ac:dyDescent="0.4">
      <c r="M240" s="36"/>
      <c r="N240" s="36"/>
      <c r="O240" s="36"/>
    </row>
    <row r="241" spans="13:15" x14ac:dyDescent="0.4">
      <c r="M241" s="36"/>
      <c r="N241" s="36"/>
      <c r="O241" s="36"/>
    </row>
    <row r="242" spans="13:15" x14ac:dyDescent="0.4">
      <c r="M242" s="36"/>
      <c r="N242" s="36"/>
      <c r="O242" s="36"/>
    </row>
    <row r="243" spans="13:15" x14ac:dyDescent="0.4">
      <c r="M243" s="36"/>
      <c r="N243" s="36"/>
      <c r="O243" s="36"/>
    </row>
    <row r="244" spans="13:15" x14ac:dyDescent="0.4">
      <c r="M244" s="36"/>
      <c r="N244" s="36"/>
      <c r="O244" s="36"/>
    </row>
    <row r="245" spans="13:15" x14ac:dyDescent="0.4">
      <c r="M245" s="36"/>
      <c r="N245" s="36"/>
      <c r="O245" s="36"/>
    </row>
    <row r="246" spans="13:15" x14ac:dyDescent="0.4">
      <c r="M246" s="36"/>
      <c r="N246" s="36"/>
      <c r="O246" s="36"/>
    </row>
    <row r="247" spans="13:15" x14ac:dyDescent="0.4">
      <c r="M247" s="36"/>
      <c r="N247" s="36"/>
      <c r="O247" s="36"/>
    </row>
    <row r="248" spans="13:15" x14ac:dyDescent="0.4">
      <c r="M248" s="36"/>
      <c r="N248" s="36"/>
      <c r="O248" s="36"/>
    </row>
    <row r="249" spans="13:15" x14ac:dyDescent="0.4">
      <c r="M249" s="36"/>
      <c r="N249" s="36"/>
      <c r="O249" s="36"/>
    </row>
    <row r="250" spans="13:15" x14ac:dyDescent="0.4">
      <c r="M250" s="36"/>
      <c r="N250" s="36"/>
      <c r="O250" s="36"/>
    </row>
    <row r="251" spans="13:15" x14ac:dyDescent="0.4">
      <c r="M251" s="36"/>
      <c r="N251" s="36"/>
      <c r="O251" s="36"/>
    </row>
    <row r="252" spans="13:15" x14ac:dyDescent="0.4">
      <c r="M252" s="36"/>
      <c r="N252" s="36"/>
      <c r="O252" s="36"/>
    </row>
    <row r="253" spans="13:15" x14ac:dyDescent="0.4">
      <c r="M253" s="36"/>
      <c r="N253" s="36"/>
      <c r="O253" s="36"/>
    </row>
    <row r="254" spans="13:15" x14ac:dyDescent="0.4">
      <c r="M254" s="36"/>
      <c r="N254" s="36"/>
      <c r="O254" s="36"/>
    </row>
    <row r="255" spans="13:15" x14ac:dyDescent="0.4">
      <c r="M255" s="36"/>
      <c r="N255" s="36"/>
      <c r="O255" s="36"/>
    </row>
    <row r="256" spans="13:15" x14ac:dyDescent="0.4">
      <c r="M256" s="36"/>
      <c r="N256" s="36"/>
      <c r="O256" s="36"/>
    </row>
    <row r="257" spans="13:15" x14ac:dyDescent="0.4">
      <c r="M257" s="36"/>
      <c r="N257" s="36"/>
      <c r="O257" s="36"/>
    </row>
    <row r="258" spans="13:15" x14ac:dyDescent="0.4">
      <c r="M258" s="36"/>
      <c r="N258" s="36"/>
      <c r="O258" s="36"/>
    </row>
    <row r="259" spans="13:15" x14ac:dyDescent="0.4">
      <c r="M259" s="36"/>
      <c r="N259" s="36"/>
      <c r="O259" s="36"/>
    </row>
    <row r="260" spans="13:15" x14ac:dyDescent="0.4">
      <c r="M260" s="36"/>
      <c r="N260" s="36"/>
      <c r="O260" s="36"/>
    </row>
    <row r="261" spans="13:15" x14ac:dyDescent="0.4">
      <c r="M261" s="36"/>
      <c r="N261" s="36"/>
      <c r="O261" s="36"/>
    </row>
    <row r="262" spans="13:15" x14ac:dyDescent="0.4">
      <c r="M262" s="36"/>
      <c r="N262" s="36"/>
      <c r="O262" s="36"/>
    </row>
    <row r="263" spans="13:15" x14ac:dyDescent="0.4">
      <c r="M263" s="36"/>
      <c r="N263" s="36"/>
      <c r="O263" s="36"/>
    </row>
    <row r="264" spans="13:15" x14ac:dyDescent="0.4">
      <c r="M264" s="36"/>
      <c r="N264" s="36"/>
      <c r="O264" s="36"/>
    </row>
    <row r="265" spans="13:15" x14ac:dyDescent="0.4">
      <c r="M265" s="36"/>
      <c r="N265" s="36"/>
      <c r="O265" s="36"/>
    </row>
    <row r="266" spans="13:15" x14ac:dyDescent="0.4">
      <c r="M266" s="36"/>
      <c r="N266" s="36"/>
      <c r="O266" s="36"/>
    </row>
    <row r="267" spans="13:15" x14ac:dyDescent="0.4">
      <c r="M267" s="36"/>
      <c r="N267" s="36"/>
      <c r="O267" s="36"/>
    </row>
    <row r="268" spans="13:15" x14ac:dyDescent="0.4">
      <c r="M268" s="36"/>
      <c r="N268" s="36"/>
      <c r="O268" s="36"/>
    </row>
    <row r="269" spans="13:15" x14ac:dyDescent="0.4">
      <c r="M269" s="36"/>
      <c r="N269" s="36"/>
      <c r="O269" s="36"/>
    </row>
    <row r="270" spans="13:15" x14ac:dyDescent="0.4">
      <c r="M270" s="36"/>
      <c r="N270" s="36"/>
      <c r="O270" s="36"/>
    </row>
    <row r="271" spans="13:15" x14ac:dyDescent="0.4">
      <c r="M271" s="36"/>
      <c r="N271" s="36"/>
      <c r="O271" s="36"/>
    </row>
    <row r="272" spans="13:15" x14ac:dyDescent="0.4">
      <c r="M272" s="36"/>
      <c r="N272" s="36"/>
      <c r="O272" s="36"/>
    </row>
    <row r="273" spans="13:15" x14ac:dyDescent="0.4">
      <c r="M273" s="36"/>
      <c r="N273" s="36"/>
      <c r="O273" s="36"/>
    </row>
    <row r="274" spans="13:15" x14ac:dyDescent="0.4">
      <c r="M274" s="36"/>
      <c r="N274" s="36"/>
      <c r="O274" s="36"/>
    </row>
    <row r="275" spans="13:15" x14ac:dyDescent="0.4">
      <c r="M275" s="36"/>
      <c r="N275" s="36"/>
      <c r="O275" s="36"/>
    </row>
    <row r="276" spans="13:15" x14ac:dyDescent="0.4">
      <c r="M276" s="36"/>
      <c r="N276" s="36"/>
      <c r="O276" s="36"/>
    </row>
    <row r="277" spans="13:15" x14ac:dyDescent="0.4">
      <c r="M277" s="36"/>
      <c r="N277" s="36"/>
      <c r="O277" s="36"/>
    </row>
    <row r="278" spans="13:15" x14ac:dyDescent="0.4">
      <c r="M278" s="36"/>
      <c r="N278" s="36"/>
      <c r="O278" s="36"/>
    </row>
    <row r="279" spans="13:15" x14ac:dyDescent="0.4">
      <c r="M279" s="36"/>
      <c r="N279" s="36"/>
      <c r="O279" s="36"/>
    </row>
    <row r="280" spans="13:15" x14ac:dyDescent="0.4">
      <c r="M280" s="36"/>
      <c r="N280" s="36"/>
      <c r="O280" s="36"/>
    </row>
    <row r="281" spans="13:15" x14ac:dyDescent="0.4">
      <c r="M281" s="36"/>
      <c r="N281" s="36"/>
      <c r="O281" s="36"/>
    </row>
    <row r="282" spans="13:15" x14ac:dyDescent="0.4">
      <c r="M282" s="36"/>
      <c r="N282" s="36"/>
      <c r="O282" s="36"/>
    </row>
    <row r="283" spans="13:15" x14ac:dyDescent="0.4">
      <c r="M283" s="36"/>
      <c r="N283" s="36"/>
      <c r="O283" s="36"/>
    </row>
    <row r="284" spans="13:15" x14ac:dyDescent="0.4">
      <c r="M284" s="36"/>
      <c r="N284" s="36"/>
      <c r="O284" s="36"/>
    </row>
    <row r="285" spans="13:15" x14ac:dyDescent="0.4">
      <c r="M285" s="36"/>
      <c r="N285" s="36"/>
      <c r="O285" s="36"/>
    </row>
    <row r="286" spans="13:15" x14ac:dyDescent="0.4">
      <c r="M286" s="36"/>
      <c r="N286" s="36"/>
      <c r="O286" s="36"/>
    </row>
    <row r="287" spans="13:15" x14ac:dyDescent="0.4">
      <c r="M287" s="36"/>
      <c r="N287" s="36"/>
      <c r="O287" s="36"/>
    </row>
    <row r="288" spans="13:15" x14ac:dyDescent="0.4">
      <c r="M288" s="36"/>
      <c r="N288" s="36"/>
      <c r="O288" s="36"/>
    </row>
    <row r="289" spans="13:15" x14ac:dyDescent="0.4">
      <c r="M289" s="36"/>
      <c r="N289" s="36"/>
      <c r="O289" s="36"/>
    </row>
    <row r="290" spans="13:15" x14ac:dyDescent="0.4">
      <c r="M290" s="36"/>
      <c r="N290" s="36"/>
      <c r="O290" s="36"/>
    </row>
    <row r="291" spans="13:15" x14ac:dyDescent="0.4">
      <c r="M291" s="36"/>
      <c r="N291" s="36"/>
      <c r="O291" s="36"/>
    </row>
    <row r="292" spans="13:15" x14ac:dyDescent="0.4">
      <c r="M292" s="36"/>
      <c r="N292" s="36"/>
      <c r="O292" s="36"/>
    </row>
    <row r="293" spans="13:15" x14ac:dyDescent="0.4">
      <c r="M293" s="36"/>
      <c r="N293" s="36"/>
      <c r="O293" s="36"/>
    </row>
    <row r="294" spans="13:15" x14ac:dyDescent="0.4">
      <c r="M294" s="36"/>
      <c r="N294" s="36"/>
      <c r="O294" s="36"/>
    </row>
    <row r="295" spans="13:15" x14ac:dyDescent="0.4">
      <c r="M295" s="36"/>
      <c r="N295" s="36"/>
      <c r="O295" s="36"/>
    </row>
    <row r="296" spans="13:15" x14ac:dyDescent="0.4">
      <c r="M296" s="36"/>
      <c r="N296" s="36"/>
      <c r="O296" s="36"/>
    </row>
    <row r="297" spans="13:15" x14ac:dyDescent="0.4">
      <c r="M297" s="36"/>
      <c r="N297" s="36"/>
      <c r="O297" s="36"/>
    </row>
    <row r="298" spans="13:15" x14ac:dyDescent="0.4">
      <c r="M298" s="36"/>
      <c r="N298" s="36"/>
      <c r="O298" s="36"/>
    </row>
    <row r="299" spans="13:15" x14ac:dyDescent="0.4">
      <c r="M299" s="36"/>
      <c r="N299" s="36"/>
      <c r="O299" s="36"/>
    </row>
    <row r="300" spans="13:15" x14ac:dyDescent="0.4">
      <c r="M300" s="36"/>
      <c r="N300" s="36"/>
      <c r="O300" s="36"/>
    </row>
    <row r="301" spans="13:15" x14ac:dyDescent="0.4">
      <c r="M301" s="36"/>
      <c r="N301" s="36"/>
      <c r="O301" s="36"/>
    </row>
    <row r="302" spans="13:15" x14ac:dyDescent="0.4">
      <c r="M302" s="36"/>
      <c r="N302" s="36"/>
      <c r="O302" s="36"/>
    </row>
    <row r="303" spans="13:15" x14ac:dyDescent="0.4">
      <c r="M303" s="36"/>
      <c r="N303" s="36"/>
      <c r="O303" s="36"/>
    </row>
    <row r="304" spans="13:15" x14ac:dyDescent="0.4">
      <c r="M304" s="36"/>
      <c r="N304" s="36"/>
      <c r="O304" s="36"/>
    </row>
    <row r="305" spans="13:15" x14ac:dyDescent="0.4">
      <c r="M305" s="36"/>
      <c r="N305" s="36"/>
      <c r="O305" s="36"/>
    </row>
    <row r="306" spans="13:15" x14ac:dyDescent="0.4">
      <c r="M306" s="36"/>
      <c r="N306" s="36"/>
      <c r="O306" s="36"/>
    </row>
    <row r="307" spans="13:15" x14ac:dyDescent="0.4">
      <c r="M307" s="36"/>
      <c r="N307" s="36"/>
      <c r="O307" s="36"/>
    </row>
    <row r="308" spans="13:15" x14ac:dyDescent="0.4">
      <c r="M308" s="36"/>
      <c r="N308" s="36"/>
      <c r="O308" s="36"/>
    </row>
    <row r="309" spans="13:15" x14ac:dyDescent="0.4">
      <c r="M309" s="36"/>
      <c r="N309" s="36"/>
      <c r="O309" s="36"/>
    </row>
    <row r="310" spans="13:15" x14ac:dyDescent="0.4">
      <c r="M310" s="36"/>
      <c r="N310" s="36"/>
      <c r="O310" s="36"/>
    </row>
    <row r="311" spans="13:15" x14ac:dyDescent="0.4">
      <c r="M311" s="36"/>
      <c r="N311" s="36"/>
      <c r="O311" s="36"/>
    </row>
    <row r="312" spans="13:15" x14ac:dyDescent="0.4">
      <c r="M312" s="36"/>
      <c r="N312" s="36"/>
      <c r="O312" s="36"/>
    </row>
    <row r="313" spans="13:15" x14ac:dyDescent="0.4">
      <c r="M313" s="36"/>
      <c r="N313" s="36"/>
      <c r="O313" s="36"/>
    </row>
    <row r="314" spans="13:15" x14ac:dyDescent="0.4">
      <c r="M314" s="36"/>
      <c r="N314" s="36"/>
      <c r="O314" s="36"/>
    </row>
    <row r="315" spans="13:15" x14ac:dyDescent="0.4">
      <c r="M315" s="36"/>
      <c r="N315" s="36"/>
      <c r="O315" s="36"/>
    </row>
    <row r="316" spans="13:15" x14ac:dyDescent="0.4">
      <c r="M316" s="36"/>
      <c r="N316" s="36"/>
      <c r="O316" s="36"/>
    </row>
    <row r="317" spans="13:15" x14ac:dyDescent="0.4">
      <c r="M317" s="36"/>
      <c r="N317" s="36"/>
      <c r="O317" s="36"/>
    </row>
    <row r="318" spans="13:15" x14ac:dyDescent="0.4">
      <c r="M318" s="36"/>
      <c r="N318" s="36"/>
      <c r="O318" s="36"/>
    </row>
    <row r="319" spans="13:15" x14ac:dyDescent="0.4">
      <c r="M319" s="36"/>
      <c r="N319" s="36"/>
      <c r="O319" s="36"/>
    </row>
    <row r="320" spans="13:15" x14ac:dyDescent="0.4">
      <c r="M320" s="36"/>
      <c r="N320" s="36"/>
      <c r="O320" s="36"/>
    </row>
    <row r="321" spans="13:15" x14ac:dyDescent="0.4">
      <c r="M321" s="36"/>
      <c r="N321" s="36"/>
      <c r="O321" s="36"/>
    </row>
    <row r="322" spans="13:15" x14ac:dyDescent="0.4">
      <c r="M322" s="36"/>
      <c r="N322" s="36"/>
      <c r="O322" s="36"/>
    </row>
    <row r="323" spans="13:15" x14ac:dyDescent="0.4">
      <c r="M323" s="36"/>
      <c r="N323" s="36"/>
      <c r="O323" s="36"/>
    </row>
    <row r="324" spans="13:15" x14ac:dyDescent="0.4">
      <c r="M324" s="36"/>
      <c r="N324" s="36"/>
      <c r="O324" s="36"/>
    </row>
    <row r="325" spans="13:15" x14ac:dyDescent="0.4">
      <c r="M325" s="36"/>
      <c r="N325" s="36"/>
      <c r="O325" s="36"/>
    </row>
    <row r="326" spans="13:15" x14ac:dyDescent="0.4">
      <c r="M326" s="36"/>
      <c r="N326" s="36"/>
      <c r="O326" s="36"/>
    </row>
    <row r="327" spans="13:15" x14ac:dyDescent="0.4">
      <c r="M327" s="36"/>
      <c r="N327" s="36"/>
      <c r="O327" s="36"/>
    </row>
    <row r="328" spans="13:15" x14ac:dyDescent="0.4">
      <c r="M328" s="36"/>
      <c r="N328" s="36"/>
      <c r="O328" s="36"/>
    </row>
    <row r="329" spans="13:15" x14ac:dyDescent="0.4">
      <c r="M329" s="36"/>
      <c r="N329" s="36"/>
      <c r="O329" s="36"/>
    </row>
    <row r="330" spans="13:15" x14ac:dyDescent="0.4">
      <c r="M330" s="36"/>
      <c r="N330" s="36"/>
      <c r="O330" s="36"/>
    </row>
    <row r="331" spans="13:15" x14ac:dyDescent="0.4">
      <c r="M331" s="36"/>
      <c r="N331" s="36"/>
      <c r="O331" s="36"/>
    </row>
    <row r="332" spans="13:15" x14ac:dyDescent="0.4">
      <c r="M332" s="36"/>
      <c r="N332" s="36"/>
      <c r="O332" s="36"/>
    </row>
    <row r="333" spans="13:15" x14ac:dyDescent="0.4">
      <c r="M333" s="36"/>
      <c r="N333" s="36"/>
      <c r="O333" s="36"/>
    </row>
    <row r="334" spans="13:15" x14ac:dyDescent="0.4">
      <c r="M334" s="36"/>
      <c r="N334" s="36"/>
      <c r="O334" s="36"/>
    </row>
    <row r="335" spans="13:15" x14ac:dyDescent="0.4">
      <c r="M335" s="36"/>
      <c r="N335" s="36"/>
      <c r="O335" s="36"/>
    </row>
    <row r="336" spans="13:15" x14ac:dyDescent="0.4">
      <c r="M336" s="36"/>
      <c r="N336" s="36"/>
      <c r="O336" s="36"/>
    </row>
    <row r="337" spans="13:15" x14ac:dyDescent="0.4">
      <c r="M337" s="36"/>
      <c r="N337" s="36"/>
      <c r="O337" s="36"/>
    </row>
    <row r="338" spans="13:15" x14ac:dyDescent="0.4">
      <c r="M338" s="36"/>
      <c r="N338" s="36"/>
      <c r="O338" s="36"/>
    </row>
    <row r="339" spans="13:15" x14ac:dyDescent="0.4">
      <c r="M339" s="36"/>
      <c r="N339" s="36"/>
      <c r="O339" s="36"/>
    </row>
    <row r="340" spans="13:15" x14ac:dyDescent="0.4">
      <c r="M340" s="36"/>
      <c r="N340" s="36"/>
      <c r="O340" s="36"/>
    </row>
    <row r="341" spans="13:15" x14ac:dyDescent="0.4">
      <c r="M341" s="36"/>
      <c r="N341" s="36"/>
      <c r="O341" s="36"/>
    </row>
    <row r="342" spans="13:15" x14ac:dyDescent="0.4">
      <c r="M342" s="36"/>
      <c r="N342" s="36"/>
      <c r="O342" s="36"/>
    </row>
    <row r="343" spans="13:15" x14ac:dyDescent="0.4">
      <c r="M343" s="36"/>
      <c r="N343" s="36"/>
      <c r="O343" s="36"/>
    </row>
    <row r="344" spans="13:15" x14ac:dyDescent="0.4">
      <c r="M344" s="36"/>
      <c r="N344" s="36"/>
      <c r="O344" s="36"/>
    </row>
    <row r="345" spans="13:15" x14ac:dyDescent="0.4">
      <c r="M345" s="36"/>
      <c r="N345" s="36"/>
      <c r="O345" s="36"/>
    </row>
    <row r="346" spans="13:15" x14ac:dyDescent="0.4">
      <c r="M346" s="36"/>
      <c r="N346" s="36"/>
      <c r="O346" s="36"/>
    </row>
    <row r="347" spans="13:15" x14ac:dyDescent="0.4">
      <c r="M347" s="36"/>
      <c r="N347" s="36"/>
      <c r="O347" s="36"/>
    </row>
    <row r="348" spans="13:15" x14ac:dyDescent="0.4">
      <c r="M348" s="36"/>
      <c r="N348" s="36"/>
      <c r="O348" s="36"/>
    </row>
    <row r="349" spans="13:15" x14ac:dyDescent="0.4">
      <c r="M349" s="36"/>
      <c r="N349" s="36"/>
      <c r="O349" s="36"/>
    </row>
    <row r="350" spans="13:15" x14ac:dyDescent="0.4">
      <c r="M350" s="36"/>
      <c r="N350" s="36"/>
      <c r="O350" s="36"/>
    </row>
    <row r="351" spans="13:15" x14ac:dyDescent="0.4">
      <c r="M351" s="36"/>
      <c r="N351" s="36"/>
      <c r="O351" s="36"/>
    </row>
    <row r="352" spans="13:15" x14ac:dyDescent="0.4">
      <c r="M352" s="36"/>
      <c r="N352" s="36"/>
      <c r="O352" s="36"/>
    </row>
    <row r="353" spans="13:15" x14ac:dyDescent="0.4">
      <c r="M353" s="36"/>
      <c r="N353" s="36"/>
      <c r="O353" s="36"/>
    </row>
    <row r="354" spans="13:15" x14ac:dyDescent="0.4">
      <c r="M354" s="36"/>
      <c r="N354" s="36"/>
      <c r="O354" s="36"/>
    </row>
    <row r="355" spans="13:15" x14ac:dyDescent="0.4">
      <c r="M355" s="36"/>
      <c r="N355" s="36"/>
      <c r="O355" s="36"/>
    </row>
    <row r="356" spans="13:15" x14ac:dyDescent="0.4">
      <c r="M356" s="36"/>
      <c r="N356" s="36"/>
      <c r="O356" s="36"/>
    </row>
    <row r="357" spans="13:15" x14ac:dyDescent="0.4">
      <c r="M357" s="36"/>
      <c r="N357" s="36"/>
      <c r="O357" s="36"/>
    </row>
    <row r="358" spans="13:15" x14ac:dyDescent="0.4">
      <c r="M358" s="36"/>
      <c r="N358" s="36"/>
      <c r="O358" s="36"/>
    </row>
    <row r="359" spans="13:15" x14ac:dyDescent="0.4">
      <c r="M359" s="36"/>
      <c r="N359" s="36"/>
      <c r="O359" s="36"/>
    </row>
    <row r="360" spans="13:15" x14ac:dyDescent="0.4">
      <c r="M360" s="36"/>
      <c r="N360" s="36"/>
      <c r="O360" s="36"/>
    </row>
    <row r="361" spans="13:15" x14ac:dyDescent="0.4">
      <c r="M361" s="36"/>
      <c r="N361" s="36"/>
      <c r="O361" s="36"/>
    </row>
    <row r="362" spans="13:15" x14ac:dyDescent="0.4">
      <c r="M362" s="36"/>
      <c r="N362" s="36"/>
      <c r="O362" s="36"/>
    </row>
    <row r="363" spans="13:15" x14ac:dyDescent="0.4">
      <c r="M363" s="36"/>
      <c r="N363" s="36"/>
      <c r="O363" s="36"/>
    </row>
    <row r="364" spans="13:15" x14ac:dyDescent="0.4">
      <c r="M364" s="36"/>
      <c r="N364" s="36"/>
      <c r="O364" s="36"/>
    </row>
    <row r="365" spans="13:15" x14ac:dyDescent="0.4">
      <c r="M365" s="36"/>
      <c r="N365" s="36"/>
      <c r="O365" s="36"/>
    </row>
    <row r="366" spans="13:15" x14ac:dyDescent="0.4">
      <c r="M366" s="36"/>
      <c r="N366" s="36"/>
      <c r="O366" s="36"/>
    </row>
    <row r="367" spans="13:15" x14ac:dyDescent="0.4">
      <c r="M367" s="36"/>
      <c r="N367" s="36"/>
      <c r="O367" s="36"/>
    </row>
    <row r="368" spans="13:15" x14ac:dyDescent="0.4">
      <c r="M368" s="36"/>
      <c r="N368" s="36"/>
      <c r="O368" s="36"/>
    </row>
    <row r="369" spans="13:15" x14ac:dyDescent="0.4">
      <c r="M369" s="36"/>
      <c r="N369" s="36"/>
      <c r="O369" s="36"/>
    </row>
    <row r="370" spans="13:15" x14ac:dyDescent="0.4">
      <c r="M370" s="36"/>
      <c r="N370" s="36"/>
      <c r="O370" s="36"/>
    </row>
    <row r="371" spans="13:15" x14ac:dyDescent="0.4">
      <c r="M371" s="36"/>
      <c r="N371" s="36"/>
      <c r="O371" s="36"/>
    </row>
    <row r="372" spans="13:15" x14ac:dyDescent="0.4">
      <c r="M372" s="36"/>
      <c r="N372" s="36"/>
      <c r="O372" s="36"/>
    </row>
    <row r="373" spans="13:15" x14ac:dyDescent="0.4">
      <c r="M373" s="36"/>
      <c r="N373" s="36"/>
      <c r="O373" s="36"/>
    </row>
    <row r="374" spans="13:15" x14ac:dyDescent="0.4">
      <c r="M374" s="36"/>
      <c r="N374" s="36"/>
      <c r="O374" s="36"/>
    </row>
    <row r="375" spans="13:15" x14ac:dyDescent="0.4">
      <c r="M375" s="36"/>
      <c r="N375" s="36"/>
      <c r="O375" s="36"/>
    </row>
    <row r="376" spans="13:15" x14ac:dyDescent="0.4">
      <c r="M376" s="36"/>
      <c r="N376" s="36"/>
      <c r="O376" s="36"/>
    </row>
    <row r="377" spans="13:15" x14ac:dyDescent="0.4">
      <c r="M377" s="36"/>
      <c r="N377" s="36"/>
      <c r="O377" s="36"/>
    </row>
    <row r="378" spans="13:15" x14ac:dyDescent="0.4">
      <c r="M378" s="36"/>
      <c r="N378" s="36"/>
      <c r="O378" s="36"/>
    </row>
    <row r="379" spans="13:15" x14ac:dyDescent="0.4">
      <c r="M379" s="36"/>
      <c r="N379" s="36"/>
      <c r="O379" s="36"/>
    </row>
    <row r="380" spans="13:15" x14ac:dyDescent="0.4">
      <c r="M380" s="36"/>
      <c r="N380" s="36"/>
      <c r="O380" s="36"/>
    </row>
    <row r="381" spans="13:15" x14ac:dyDescent="0.4">
      <c r="M381" s="36"/>
      <c r="N381" s="36"/>
      <c r="O381" s="36"/>
    </row>
    <row r="382" spans="13:15" x14ac:dyDescent="0.4">
      <c r="M382" s="36"/>
      <c r="N382" s="36"/>
      <c r="O382" s="36"/>
    </row>
    <row r="383" spans="13:15" x14ac:dyDescent="0.4">
      <c r="M383" s="36"/>
      <c r="N383" s="36"/>
      <c r="O383" s="36"/>
    </row>
    <row r="384" spans="13:15" x14ac:dyDescent="0.4">
      <c r="M384" s="36"/>
      <c r="N384" s="36"/>
      <c r="O384" s="36"/>
    </row>
    <row r="385" spans="13:15" x14ac:dyDescent="0.4">
      <c r="M385" s="36"/>
      <c r="N385" s="36"/>
      <c r="O385" s="36"/>
    </row>
    <row r="386" spans="13:15" x14ac:dyDescent="0.4">
      <c r="M386" s="36"/>
      <c r="N386" s="36"/>
      <c r="O386" s="36"/>
    </row>
    <row r="387" spans="13:15" x14ac:dyDescent="0.4">
      <c r="M387" s="36"/>
      <c r="N387" s="36"/>
      <c r="O387" s="36"/>
    </row>
    <row r="388" spans="13:15" x14ac:dyDescent="0.4">
      <c r="M388" s="36"/>
      <c r="N388" s="36"/>
      <c r="O388" s="36"/>
    </row>
    <row r="389" spans="13:15" x14ac:dyDescent="0.4">
      <c r="M389" s="36"/>
      <c r="N389" s="36"/>
      <c r="O389" s="36"/>
    </row>
    <row r="390" spans="13:15" x14ac:dyDescent="0.4">
      <c r="M390" s="36"/>
      <c r="N390" s="36"/>
      <c r="O390" s="36"/>
    </row>
    <row r="391" spans="13:15" x14ac:dyDescent="0.4">
      <c r="M391" s="36"/>
      <c r="N391" s="36"/>
      <c r="O391" s="36"/>
    </row>
    <row r="392" spans="13:15" x14ac:dyDescent="0.4">
      <c r="M392" s="36"/>
      <c r="N392" s="36"/>
      <c r="O392" s="36"/>
    </row>
    <row r="393" spans="13:15" x14ac:dyDescent="0.4">
      <c r="M393" s="36"/>
      <c r="N393" s="36"/>
      <c r="O393" s="36"/>
    </row>
    <row r="394" spans="13:15" x14ac:dyDescent="0.4">
      <c r="M394" s="36"/>
      <c r="N394" s="36"/>
      <c r="O394" s="36"/>
    </row>
    <row r="395" spans="13:15" x14ac:dyDescent="0.4">
      <c r="M395" s="36"/>
      <c r="N395" s="36"/>
      <c r="O395" s="36"/>
    </row>
    <row r="396" spans="13:15" x14ac:dyDescent="0.4">
      <c r="M396" s="36"/>
      <c r="N396" s="36"/>
      <c r="O396" s="36"/>
    </row>
    <row r="397" spans="13:15" x14ac:dyDescent="0.4">
      <c r="M397" s="36"/>
      <c r="N397" s="36"/>
      <c r="O397" s="36"/>
    </row>
    <row r="398" spans="13:15" x14ac:dyDescent="0.4">
      <c r="M398" s="36"/>
      <c r="N398" s="36"/>
      <c r="O398" s="36"/>
    </row>
    <row r="399" spans="13:15" x14ac:dyDescent="0.4">
      <c r="M399" s="36"/>
      <c r="N399" s="36"/>
      <c r="O399" s="36"/>
    </row>
    <row r="400" spans="13:15" x14ac:dyDescent="0.4">
      <c r="M400" s="36"/>
      <c r="N400" s="36"/>
      <c r="O400" s="36"/>
    </row>
    <row r="401" spans="13:15" x14ac:dyDescent="0.4">
      <c r="M401" s="36"/>
      <c r="N401" s="36"/>
      <c r="O401" s="36"/>
    </row>
    <row r="402" spans="13:15" x14ac:dyDescent="0.4">
      <c r="M402" s="36"/>
      <c r="N402" s="36"/>
      <c r="O402" s="36"/>
    </row>
    <row r="403" spans="13:15" x14ac:dyDescent="0.4">
      <c r="M403" s="36"/>
      <c r="N403" s="36"/>
      <c r="O403" s="36"/>
    </row>
    <row r="404" spans="13:15" x14ac:dyDescent="0.4">
      <c r="M404" s="36"/>
      <c r="N404" s="36"/>
      <c r="O404" s="36"/>
    </row>
    <row r="405" spans="13:15" x14ac:dyDescent="0.4">
      <c r="M405" s="36"/>
      <c r="N405" s="36"/>
      <c r="O405" s="36"/>
    </row>
    <row r="406" spans="13:15" x14ac:dyDescent="0.4">
      <c r="M406" s="36"/>
      <c r="N406" s="36"/>
      <c r="O406" s="36"/>
    </row>
    <row r="407" spans="13:15" x14ac:dyDescent="0.4">
      <c r="M407" s="36"/>
      <c r="N407" s="36"/>
      <c r="O407" s="36"/>
    </row>
    <row r="408" spans="13:15" x14ac:dyDescent="0.4">
      <c r="M408" s="36"/>
      <c r="N408" s="36"/>
      <c r="O408" s="36"/>
    </row>
    <row r="409" spans="13:15" x14ac:dyDescent="0.4">
      <c r="M409" s="36"/>
      <c r="N409" s="36"/>
      <c r="O409" s="36"/>
    </row>
    <row r="410" spans="13:15" x14ac:dyDescent="0.4">
      <c r="M410" s="36"/>
      <c r="N410" s="36"/>
      <c r="O410" s="36"/>
    </row>
    <row r="411" spans="13:15" x14ac:dyDescent="0.4">
      <c r="M411" s="36"/>
      <c r="N411" s="36"/>
      <c r="O411" s="36"/>
    </row>
    <row r="412" spans="13:15" x14ac:dyDescent="0.4">
      <c r="M412" s="36"/>
      <c r="N412" s="36"/>
      <c r="O412" s="36"/>
    </row>
    <row r="413" spans="13:15" x14ac:dyDescent="0.4">
      <c r="M413" s="36"/>
      <c r="N413" s="36"/>
      <c r="O413" s="36"/>
    </row>
    <row r="414" spans="13:15" x14ac:dyDescent="0.4">
      <c r="M414" s="36"/>
      <c r="N414" s="36"/>
      <c r="O414" s="36"/>
    </row>
    <row r="415" spans="13:15" x14ac:dyDescent="0.4">
      <c r="M415" s="36"/>
      <c r="N415" s="36"/>
      <c r="O415" s="36"/>
    </row>
    <row r="416" spans="13:15" x14ac:dyDescent="0.4">
      <c r="M416" s="36"/>
      <c r="N416" s="36"/>
      <c r="O416" s="36"/>
    </row>
    <row r="417" spans="13:15" x14ac:dyDescent="0.4">
      <c r="M417" s="36"/>
      <c r="N417" s="36"/>
      <c r="O417" s="36"/>
    </row>
    <row r="418" spans="13:15" x14ac:dyDescent="0.4">
      <c r="M418" s="36"/>
      <c r="N418" s="36"/>
      <c r="O418" s="36"/>
    </row>
    <row r="419" spans="13:15" x14ac:dyDescent="0.4">
      <c r="M419" s="36"/>
      <c r="N419" s="36"/>
      <c r="O419" s="36"/>
    </row>
    <row r="420" spans="13:15" x14ac:dyDescent="0.4">
      <c r="M420" s="36"/>
      <c r="N420" s="36"/>
      <c r="O420" s="36"/>
    </row>
    <row r="421" spans="13:15" x14ac:dyDescent="0.4">
      <c r="M421" s="36"/>
      <c r="N421" s="36"/>
      <c r="O421" s="36"/>
    </row>
    <row r="422" spans="13:15" x14ac:dyDescent="0.4">
      <c r="M422" s="36"/>
      <c r="N422" s="36"/>
      <c r="O422" s="36"/>
    </row>
    <row r="423" spans="13:15" x14ac:dyDescent="0.4">
      <c r="M423" s="36"/>
      <c r="N423" s="36"/>
      <c r="O423" s="36"/>
    </row>
    <row r="424" spans="13:15" x14ac:dyDescent="0.4">
      <c r="M424" s="36"/>
      <c r="N424" s="36"/>
      <c r="O424" s="36"/>
    </row>
    <row r="425" spans="13:15" x14ac:dyDescent="0.4">
      <c r="M425" s="36"/>
      <c r="N425" s="36"/>
      <c r="O425" s="36"/>
    </row>
    <row r="426" spans="13:15" x14ac:dyDescent="0.4">
      <c r="M426" s="36"/>
      <c r="N426" s="36"/>
      <c r="O426" s="36"/>
    </row>
    <row r="427" spans="13:15" x14ac:dyDescent="0.4">
      <c r="M427" s="36"/>
      <c r="N427" s="36"/>
      <c r="O427" s="36"/>
    </row>
    <row r="428" spans="13:15" x14ac:dyDescent="0.4">
      <c r="M428" s="36"/>
      <c r="N428" s="36"/>
      <c r="O428" s="36"/>
    </row>
    <row r="429" spans="13:15" x14ac:dyDescent="0.4">
      <c r="M429" s="36"/>
      <c r="N429" s="36"/>
      <c r="O429" s="36"/>
    </row>
    <row r="430" spans="13:15" x14ac:dyDescent="0.4">
      <c r="M430" s="36"/>
      <c r="N430" s="36"/>
      <c r="O430" s="36"/>
    </row>
    <row r="431" spans="13:15" x14ac:dyDescent="0.4">
      <c r="M431" s="36"/>
      <c r="N431" s="36"/>
      <c r="O431" s="36"/>
    </row>
    <row r="432" spans="13:15" x14ac:dyDescent="0.4">
      <c r="M432" s="36"/>
      <c r="N432" s="36"/>
      <c r="O432" s="36"/>
    </row>
    <row r="433" spans="13:15" x14ac:dyDescent="0.4">
      <c r="M433" s="36"/>
      <c r="N433" s="36"/>
      <c r="O433" s="36"/>
    </row>
    <row r="434" spans="13:15" x14ac:dyDescent="0.4">
      <c r="M434" s="36"/>
      <c r="N434" s="36"/>
      <c r="O434" s="36"/>
    </row>
    <row r="435" spans="13:15" x14ac:dyDescent="0.4">
      <c r="M435" s="36"/>
      <c r="N435" s="36"/>
      <c r="O435" s="36"/>
    </row>
    <row r="436" spans="13:15" x14ac:dyDescent="0.4">
      <c r="M436" s="36"/>
      <c r="N436" s="36"/>
      <c r="O436" s="36"/>
    </row>
    <row r="437" spans="13:15" x14ac:dyDescent="0.4">
      <c r="M437" s="36"/>
      <c r="N437" s="36"/>
      <c r="O437" s="36"/>
    </row>
    <row r="438" spans="13:15" x14ac:dyDescent="0.4">
      <c r="M438" s="36"/>
      <c r="N438" s="36"/>
      <c r="O438" s="36"/>
    </row>
    <row r="439" spans="13:15" x14ac:dyDescent="0.4">
      <c r="M439" s="36"/>
      <c r="N439" s="36"/>
      <c r="O439" s="36"/>
    </row>
    <row r="440" spans="13:15" x14ac:dyDescent="0.4">
      <c r="M440" s="36"/>
      <c r="N440" s="36"/>
      <c r="O440" s="36"/>
    </row>
    <row r="441" spans="13:15" x14ac:dyDescent="0.4">
      <c r="M441" s="36"/>
      <c r="N441" s="36"/>
      <c r="O441" s="36"/>
    </row>
    <row r="442" spans="13:15" x14ac:dyDescent="0.4">
      <c r="M442" s="36"/>
      <c r="N442" s="36"/>
      <c r="O442" s="36"/>
    </row>
    <row r="443" spans="13:15" x14ac:dyDescent="0.4">
      <c r="M443" s="36"/>
      <c r="N443" s="36"/>
      <c r="O443" s="36"/>
    </row>
    <row r="444" spans="13:15" x14ac:dyDescent="0.4">
      <c r="M444" s="36"/>
      <c r="N444" s="36"/>
      <c r="O444" s="36"/>
    </row>
    <row r="445" spans="13:15" x14ac:dyDescent="0.4">
      <c r="M445" s="36"/>
      <c r="N445" s="36"/>
      <c r="O445" s="36"/>
    </row>
    <row r="446" spans="13:15" x14ac:dyDescent="0.4">
      <c r="M446" s="36"/>
      <c r="N446" s="36"/>
      <c r="O446" s="36"/>
    </row>
    <row r="447" spans="13:15" x14ac:dyDescent="0.4">
      <c r="M447" s="36"/>
      <c r="N447" s="36"/>
      <c r="O447" s="36"/>
    </row>
    <row r="448" spans="13:15" x14ac:dyDescent="0.4">
      <c r="M448" s="36"/>
      <c r="N448" s="36"/>
      <c r="O448" s="36"/>
    </row>
    <row r="449" spans="13:15" x14ac:dyDescent="0.4">
      <c r="M449" s="36"/>
      <c r="N449" s="36"/>
      <c r="O449" s="36"/>
    </row>
    <row r="450" spans="13:15" x14ac:dyDescent="0.4">
      <c r="M450" s="36"/>
      <c r="N450" s="36"/>
      <c r="O450" s="36"/>
    </row>
    <row r="451" spans="13:15" x14ac:dyDescent="0.4">
      <c r="M451" s="36"/>
      <c r="N451" s="36"/>
      <c r="O451" s="36"/>
    </row>
    <row r="452" spans="13:15" x14ac:dyDescent="0.4">
      <c r="M452" s="36"/>
      <c r="N452" s="36"/>
      <c r="O452" s="36"/>
    </row>
    <row r="453" spans="13:15" x14ac:dyDescent="0.4">
      <c r="M453" s="36"/>
      <c r="N453" s="36"/>
      <c r="O453" s="36"/>
    </row>
    <row r="454" spans="13:15" x14ac:dyDescent="0.4">
      <c r="M454" s="36"/>
      <c r="N454" s="36"/>
      <c r="O454" s="36"/>
    </row>
    <row r="455" spans="13:15" x14ac:dyDescent="0.4">
      <c r="M455" s="36"/>
      <c r="N455" s="36"/>
      <c r="O455" s="36"/>
    </row>
    <row r="456" spans="13:15" x14ac:dyDescent="0.4">
      <c r="M456" s="36"/>
      <c r="N456" s="36"/>
      <c r="O456" s="36"/>
    </row>
    <row r="457" spans="13:15" x14ac:dyDescent="0.4">
      <c r="M457" s="36"/>
      <c r="N457" s="36"/>
      <c r="O457" s="36"/>
    </row>
    <row r="458" spans="13:15" x14ac:dyDescent="0.4">
      <c r="M458" s="36"/>
      <c r="N458" s="36"/>
      <c r="O458" s="36"/>
    </row>
    <row r="459" spans="13:15" x14ac:dyDescent="0.4">
      <c r="M459" s="36"/>
      <c r="N459" s="36"/>
      <c r="O459" s="36"/>
    </row>
    <row r="460" spans="13:15" x14ac:dyDescent="0.4">
      <c r="M460" s="36"/>
      <c r="N460" s="36"/>
      <c r="O460" s="36"/>
    </row>
    <row r="461" spans="13:15" x14ac:dyDescent="0.4">
      <c r="M461" s="36"/>
      <c r="N461" s="36"/>
      <c r="O461" s="36"/>
    </row>
    <row r="462" spans="13:15" x14ac:dyDescent="0.4">
      <c r="M462" s="36"/>
      <c r="N462" s="36"/>
      <c r="O462" s="36"/>
    </row>
    <row r="463" spans="13:15" x14ac:dyDescent="0.4">
      <c r="M463" s="36"/>
      <c r="N463" s="36"/>
      <c r="O463" s="36"/>
    </row>
    <row r="464" spans="13:15" x14ac:dyDescent="0.4">
      <c r="M464" s="36"/>
      <c r="N464" s="36"/>
      <c r="O464" s="36"/>
    </row>
    <row r="465" spans="13:15" x14ac:dyDescent="0.4">
      <c r="M465" s="36"/>
      <c r="N465" s="36"/>
      <c r="O465" s="36"/>
    </row>
    <row r="466" spans="13:15" x14ac:dyDescent="0.4">
      <c r="M466" s="36"/>
      <c r="N466" s="36"/>
      <c r="O466" s="36"/>
    </row>
    <row r="467" spans="13:15" x14ac:dyDescent="0.4">
      <c r="M467" s="36"/>
      <c r="N467" s="36"/>
      <c r="O467" s="36"/>
    </row>
    <row r="468" spans="13:15" x14ac:dyDescent="0.4">
      <c r="M468" s="36"/>
      <c r="N468" s="36"/>
      <c r="O468" s="36"/>
    </row>
    <row r="469" spans="13:15" x14ac:dyDescent="0.4">
      <c r="M469" s="36"/>
      <c r="N469" s="36"/>
      <c r="O469" s="36"/>
    </row>
    <row r="470" spans="13:15" x14ac:dyDescent="0.4">
      <c r="M470" s="36"/>
      <c r="N470" s="36"/>
      <c r="O470" s="36"/>
    </row>
    <row r="471" spans="13:15" x14ac:dyDescent="0.4">
      <c r="M471" s="36"/>
      <c r="N471" s="36"/>
      <c r="O471" s="36"/>
    </row>
    <row r="472" spans="13:15" x14ac:dyDescent="0.4">
      <c r="M472" s="36"/>
      <c r="N472" s="36"/>
      <c r="O472" s="36"/>
    </row>
    <row r="473" spans="13:15" x14ac:dyDescent="0.4">
      <c r="M473" s="36"/>
      <c r="N473" s="36"/>
      <c r="O473" s="36"/>
    </row>
    <row r="474" spans="13:15" x14ac:dyDescent="0.4">
      <c r="M474" s="36"/>
      <c r="N474" s="36"/>
      <c r="O474" s="36"/>
    </row>
    <row r="475" spans="13:15" x14ac:dyDescent="0.4">
      <c r="M475" s="36"/>
      <c r="N475" s="36"/>
      <c r="O475" s="36"/>
    </row>
    <row r="476" spans="13:15" x14ac:dyDescent="0.4">
      <c r="M476" s="36"/>
      <c r="N476" s="36"/>
      <c r="O476" s="36"/>
    </row>
    <row r="477" spans="13:15" x14ac:dyDescent="0.4">
      <c r="M477" s="36"/>
      <c r="N477" s="36"/>
      <c r="O477" s="36"/>
    </row>
    <row r="478" spans="13:15" x14ac:dyDescent="0.4">
      <c r="M478" s="36"/>
      <c r="N478" s="36"/>
      <c r="O478" s="36"/>
    </row>
    <row r="479" spans="13:15" x14ac:dyDescent="0.4">
      <c r="M479" s="36"/>
      <c r="N479" s="36"/>
      <c r="O479" s="36"/>
    </row>
    <row r="480" spans="13:15" x14ac:dyDescent="0.4">
      <c r="M480" s="36"/>
      <c r="N480" s="36"/>
      <c r="O480" s="36"/>
    </row>
    <row r="481" spans="13:15" x14ac:dyDescent="0.4">
      <c r="M481" s="36"/>
      <c r="N481" s="36"/>
      <c r="O481" s="36"/>
    </row>
    <row r="482" spans="13:15" x14ac:dyDescent="0.4">
      <c r="M482" s="36"/>
      <c r="N482" s="36"/>
      <c r="O482" s="36"/>
    </row>
    <row r="483" spans="13:15" x14ac:dyDescent="0.4">
      <c r="M483" s="36"/>
      <c r="N483" s="36"/>
      <c r="O483" s="36"/>
    </row>
    <row r="484" spans="13:15" x14ac:dyDescent="0.4">
      <c r="M484" s="36"/>
      <c r="N484" s="36"/>
      <c r="O484" s="36"/>
    </row>
    <row r="485" spans="13:15" x14ac:dyDescent="0.4">
      <c r="M485" s="36"/>
      <c r="N485" s="36"/>
      <c r="O485" s="36"/>
    </row>
    <row r="486" spans="13:15" x14ac:dyDescent="0.4">
      <c r="M486" s="36"/>
      <c r="N486" s="36"/>
      <c r="O486" s="36"/>
    </row>
    <row r="487" spans="13:15" x14ac:dyDescent="0.4">
      <c r="M487" s="36"/>
      <c r="N487" s="36"/>
      <c r="O487" s="36"/>
    </row>
    <row r="488" spans="13:15" x14ac:dyDescent="0.4">
      <c r="M488" s="36"/>
      <c r="N488" s="36"/>
      <c r="O488" s="36"/>
    </row>
    <row r="489" spans="13:15" x14ac:dyDescent="0.4">
      <c r="M489" s="36"/>
      <c r="N489" s="36"/>
      <c r="O489" s="36"/>
    </row>
    <row r="490" spans="13:15" x14ac:dyDescent="0.4">
      <c r="M490" s="36"/>
      <c r="N490" s="36"/>
      <c r="O490" s="36"/>
    </row>
    <row r="491" spans="13:15" x14ac:dyDescent="0.4">
      <c r="M491" s="36"/>
      <c r="N491" s="36"/>
      <c r="O491" s="36"/>
    </row>
    <row r="492" spans="13:15" x14ac:dyDescent="0.4">
      <c r="M492" s="36"/>
      <c r="N492" s="36"/>
      <c r="O492" s="36"/>
    </row>
    <row r="493" spans="13:15" x14ac:dyDescent="0.4">
      <c r="M493" s="36"/>
      <c r="N493" s="36"/>
      <c r="O493" s="36"/>
    </row>
    <row r="494" spans="13:15" x14ac:dyDescent="0.4">
      <c r="M494" s="36"/>
      <c r="N494" s="36"/>
      <c r="O494" s="36"/>
    </row>
    <row r="495" spans="13:15" x14ac:dyDescent="0.4">
      <c r="M495" s="36"/>
      <c r="N495" s="36"/>
      <c r="O495" s="36"/>
    </row>
    <row r="496" spans="13:15" x14ac:dyDescent="0.4">
      <c r="M496" s="36"/>
      <c r="N496" s="36"/>
      <c r="O496" s="36"/>
    </row>
    <row r="497" spans="13:15" x14ac:dyDescent="0.4">
      <c r="M497" s="36"/>
      <c r="N497" s="36"/>
      <c r="O497" s="36"/>
    </row>
    <row r="498" spans="13:15" x14ac:dyDescent="0.4">
      <c r="M498" s="36"/>
      <c r="N498" s="36"/>
      <c r="O498" s="36"/>
    </row>
    <row r="499" spans="13:15" x14ac:dyDescent="0.4">
      <c r="M499" s="36"/>
      <c r="N499" s="36"/>
      <c r="O499" s="36"/>
    </row>
    <row r="500" spans="13:15" x14ac:dyDescent="0.4">
      <c r="M500" s="36"/>
      <c r="N500" s="36"/>
      <c r="O500" s="36"/>
    </row>
    <row r="501" spans="13:15" x14ac:dyDescent="0.4">
      <c r="M501" s="36"/>
      <c r="N501" s="36"/>
      <c r="O501" s="36"/>
    </row>
    <row r="502" spans="13:15" x14ac:dyDescent="0.4">
      <c r="M502" s="36"/>
      <c r="N502" s="36"/>
      <c r="O502" s="36"/>
    </row>
    <row r="503" spans="13:15" x14ac:dyDescent="0.4">
      <c r="M503" s="36"/>
      <c r="N503" s="36"/>
      <c r="O503" s="36"/>
    </row>
    <row r="504" spans="13:15" x14ac:dyDescent="0.4">
      <c r="M504" s="36"/>
      <c r="N504" s="36"/>
      <c r="O504" s="36"/>
    </row>
    <row r="505" spans="13:15" x14ac:dyDescent="0.4">
      <c r="M505" s="36"/>
      <c r="N505" s="36"/>
      <c r="O505" s="36"/>
    </row>
    <row r="506" spans="13:15" x14ac:dyDescent="0.4">
      <c r="M506" s="36"/>
      <c r="N506" s="36"/>
      <c r="O506" s="36"/>
    </row>
    <row r="507" spans="13:15" x14ac:dyDescent="0.4">
      <c r="M507" s="36"/>
      <c r="N507" s="36"/>
      <c r="O507" s="36"/>
    </row>
    <row r="508" spans="13:15" x14ac:dyDescent="0.4">
      <c r="M508" s="36"/>
      <c r="N508" s="36"/>
      <c r="O508" s="36"/>
    </row>
    <row r="509" spans="13:15" x14ac:dyDescent="0.4">
      <c r="M509" s="36"/>
      <c r="N509" s="36"/>
      <c r="O509" s="36"/>
    </row>
    <row r="510" spans="13:15" x14ac:dyDescent="0.4">
      <c r="M510" s="36"/>
      <c r="N510" s="36"/>
      <c r="O510" s="36"/>
    </row>
    <row r="511" spans="13:15" x14ac:dyDescent="0.4">
      <c r="M511" s="36"/>
      <c r="N511" s="36"/>
      <c r="O511" s="36"/>
    </row>
    <row r="512" spans="13:15" x14ac:dyDescent="0.4">
      <c r="M512" s="36"/>
      <c r="N512" s="36"/>
      <c r="O512" s="36"/>
    </row>
    <row r="513" spans="13:15" x14ac:dyDescent="0.4">
      <c r="M513" s="36"/>
      <c r="N513" s="36"/>
      <c r="O513" s="36"/>
    </row>
    <row r="514" spans="13:15" x14ac:dyDescent="0.4">
      <c r="M514" s="36"/>
      <c r="N514" s="36"/>
      <c r="O514" s="36"/>
    </row>
    <row r="515" spans="13:15" x14ac:dyDescent="0.4">
      <c r="M515" s="36"/>
      <c r="N515" s="36"/>
      <c r="O515" s="36"/>
    </row>
    <row r="516" spans="13:15" x14ac:dyDescent="0.4">
      <c r="M516" s="36"/>
      <c r="N516" s="36"/>
      <c r="O516" s="36"/>
    </row>
    <row r="517" spans="13:15" x14ac:dyDescent="0.4">
      <c r="M517" s="36"/>
      <c r="N517" s="36"/>
      <c r="O517" s="36"/>
    </row>
    <row r="518" spans="13:15" x14ac:dyDescent="0.4">
      <c r="M518" s="36"/>
      <c r="N518" s="36"/>
      <c r="O518" s="36"/>
    </row>
    <row r="519" spans="13:15" x14ac:dyDescent="0.4">
      <c r="M519" s="36"/>
      <c r="N519" s="36"/>
      <c r="O519" s="36"/>
    </row>
    <row r="520" spans="13:15" x14ac:dyDescent="0.4">
      <c r="M520" s="36"/>
      <c r="N520" s="36"/>
      <c r="O520" s="36"/>
    </row>
    <row r="521" spans="13:15" x14ac:dyDescent="0.4">
      <c r="M521" s="36"/>
      <c r="N521" s="36"/>
      <c r="O521" s="36"/>
    </row>
    <row r="522" spans="13:15" x14ac:dyDescent="0.4">
      <c r="M522" s="36"/>
      <c r="N522" s="36"/>
      <c r="O522" s="36"/>
    </row>
    <row r="523" spans="13:15" x14ac:dyDescent="0.4">
      <c r="M523" s="36"/>
      <c r="N523" s="36"/>
      <c r="O523" s="36"/>
    </row>
    <row r="524" spans="13:15" x14ac:dyDescent="0.4">
      <c r="M524" s="36"/>
      <c r="N524" s="36"/>
      <c r="O524" s="36"/>
    </row>
    <row r="525" spans="13:15" x14ac:dyDescent="0.4">
      <c r="M525" s="36"/>
      <c r="N525" s="36"/>
      <c r="O525" s="36"/>
    </row>
    <row r="526" spans="13:15" x14ac:dyDescent="0.4">
      <c r="M526" s="36"/>
      <c r="N526" s="36"/>
      <c r="O526" s="36"/>
    </row>
    <row r="527" spans="13:15" x14ac:dyDescent="0.4">
      <c r="M527" s="36"/>
      <c r="N527" s="36"/>
      <c r="O527" s="36"/>
    </row>
    <row r="528" spans="13:15" x14ac:dyDescent="0.4">
      <c r="M528" s="36"/>
      <c r="N528" s="36"/>
      <c r="O528" s="36"/>
    </row>
    <row r="529" spans="13:15" x14ac:dyDescent="0.4">
      <c r="M529" s="36"/>
      <c r="N529" s="36"/>
      <c r="O529" s="36"/>
    </row>
    <row r="530" spans="13:15" x14ac:dyDescent="0.4">
      <c r="M530" s="36"/>
      <c r="N530" s="36"/>
      <c r="O530" s="36"/>
    </row>
    <row r="531" spans="13:15" x14ac:dyDescent="0.4">
      <c r="M531" s="36"/>
      <c r="N531" s="36"/>
      <c r="O531" s="36"/>
    </row>
    <row r="532" spans="13:15" x14ac:dyDescent="0.4">
      <c r="M532" s="36"/>
      <c r="N532" s="36"/>
      <c r="O532" s="36"/>
    </row>
    <row r="533" spans="13:15" x14ac:dyDescent="0.4">
      <c r="M533" s="36"/>
      <c r="N533" s="36"/>
      <c r="O533" s="36"/>
    </row>
    <row r="534" spans="13:15" x14ac:dyDescent="0.4">
      <c r="M534" s="36"/>
      <c r="N534" s="36"/>
      <c r="O534" s="36"/>
    </row>
    <row r="535" spans="13:15" x14ac:dyDescent="0.4">
      <c r="M535" s="36"/>
      <c r="N535" s="36"/>
      <c r="O535" s="36"/>
    </row>
    <row r="536" spans="13:15" x14ac:dyDescent="0.4">
      <c r="M536" s="36"/>
      <c r="N536" s="36"/>
      <c r="O536" s="36"/>
    </row>
    <row r="537" spans="13:15" x14ac:dyDescent="0.4">
      <c r="M537" s="36"/>
      <c r="N537" s="36"/>
      <c r="O537" s="36"/>
    </row>
    <row r="538" spans="13:15" x14ac:dyDescent="0.4">
      <c r="M538" s="36"/>
      <c r="N538" s="36"/>
      <c r="O538" s="36"/>
    </row>
    <row r="539" spans="13:15" x14ac:dyDescent="0.4">
      <c r="M539" s="36"/>
      <c r="N539" s="36"/>
      <c r="O539" s="36"/>
    </row>
    <row r="540" spans="13:15" x14ac:dyDescent="0.4">
      <c r="M540" s="36"/>
      <c r="N540" s="36"/>
      <c r="O540" s="36"/>
    </row>
    <row r="541" spans="13:15" x14ac:dyDescent="0.4">
      <c r="M541" s="36"/>
      <c r="N541" s="36"/>
      <c r="O541" s="36"/>
    </row>
    <row r="542" spans="13:15" x14ac:dyDescent="0.4">
      <c r="M542" s="36"/>
      <c r="N542" s="36"/>
      <c r="O542" s="36"/>
    </row>
    <row r="543" spans="13:15" x14ac:dyDescent="0.4">
      <c r="M543" s="36"/>
      <c r="N543" s="36"/>
      <c r="O543" s="36"/>
    </row>
    <row r="544" spans="13:15" x14ac:dyDescent="0.4">
      <c r="M544" s="36"/>
      <c r="N544" s="36"/>
      <c r="O544" s="36"/>
    </row>
    <row r="545" spans="13:15" x14ac:dyDescent="0.4">
      <c r="M545" s="36"/>
      <c r="N545" s="36"/>
      <c r="O545" s="36"/>
    </row>
    <row r="546" spans="13:15" x14ac:dyDescent="0.4">
      <c r="M546" s="36"/>
      <c r="N546" s="36"/>
      <c r="O546" s="36"/>
    </row>
    <row r="547" spans="13:15" x14ac:dyDescent="0.4">
      <c r="M547" s="36"/>
      <c r="N547" s="36"/>
      <c r="O547" s="36"/>
    </row>
    <row r="548" spans="13:15" x14ac:dyDescent="0.4">
      <c r="M548" s="36"/>
      <c r="N548" s="36"/>
      <c r="O548" s="36"/>
    </row>
    <row r="549" spans="13:15" x14ac:dyDescent="0.4">
      <c r="M549" s="36"/>
      <c r="N549" s="36"/>
      <c r="O549" s="36"/>
    </row>
    <row r="550" spans="13:15" x14ac:dyDescent="0.4">
      <c r="M550" s="36"/>
      <c r="N550" s="36"/>
      <c r="O550" s="36"/>
    </row>
    <row r="551" spans="13:15" x14ac:dyDescent="0.4">
      <c r="M551" s="36"/>
      <c r="N551" s="36"/>
      <c r="O551" s="36"/>
    </row>
    <row r="552" spans="13:15" x14ac:dyDescent="0.4">
      <c r="M552" s="36"/>
      <c r="N552" s="36"/>
      <c r="O552" s="36"/>
    </row>
    <row r="553" spans="13:15" x14ac:dyDescent="0.4">
      <c r="M553" s="36"/>
      <c r="N553" s="36"/>
      <c r="O553" s="36"/>
    </row>
    <row r="554" spans="13:15" x14ac:dyDescent="0.4">
      <c r="M554" s="36"/>
      <c r="N554" s="36"/>
      <c r="O554" s="36"/>
    </row>
    <row r="555" spans="13:15" x14ac:dyDescent="0.4">
      <c r="M555" s="36"/>
      <c r="N555" s="36"/>
      <c r="O555" s="36"/>
    </row>
    <row r="556" spans="13:15" x14ac:dyDescent="0.4">
      <c r="M556" s="36"/>
      <c r="N556" s="36"/>
      <c r="O556" s="36"/>
    </row>
    <row r="557" spans="13:15" x14ac:dyDescent="0.4">
      <c r="M557" s="36"/>
      <c r="N557" s="36"/>
      <c r="O557" s="36"/>
    </row>
    <row r="558" spans="13:15" x14ac:dyDescent="0.4">
      <c r="M558" s="36"/>
      <c r="N558" s="36"/>
      <c r="O558" s="36"/>
    </row>
    <row r="559" spans="13:15" x14ac:dyDescent="0.4">
      <c r="M559" s="36"/>
      <c r="N559" s="36"/>
      <c r="O559" s="36"/>
    </row>
    <row r="560" spans="13:15" x14ac:dyDescent="0.4">
      <c r="M560" s="36"/>
      <c r="N560" s="36"/>
      <c r="O560" s="36"/>
    </row>
    <row r="561" spans="13:15" x14ac:dyDescent="0.4">
      <c r="M561" s="36"/>
      <c r="N561" s="36"/>
      <c r="O561" s="36"/>
    </row>
    <row r="562" spans="13:15" x14ac:dyDescent="0.4">
      <c r="M562" s="36"/>
      <c r="N562" s="36"/>
      <c r="O562" s="36"/>
    </row>
    <row r="563" spans="13:15" x14ac:dyDescent="0.4">
      <c r="M563" s="36"/>
      <c r="N563" s="36"/>
      <c r="O563" s="36"/>
    </row>
    <row r="564" spans="13:15" x14ac:dyDescent="0.4">
      <c r="M564" s="36"/>
      <c r="N564" s="36"/>
      <c r="O564" s="36"/>
    </row>
    <row r="565" spans="13:15" x14ac:dyDescent="0.4">
      <c r="M565" s="36"/>
      <c r="N565" s="36"/>
      <c r="O565" s="36"/>
    </row>
    <row r="566" spans="13:15" x14ac:dyDescent="0.4">
      <c r="M566" s="36"/>
      <c r="N566" s="36"/>
      <c r="O566" s="36"/>
    </row>
    <row r="567" spans="13:15" x14ac:dyDescent="0.4">
      <c r="M567" s="36"/>
      <c r="N567" s="36"/>
      <c r="O567" s="36"/>
    </row>
    <row r="568" spans="13:15" x14ac:dyDescent="0.4">
      <c r="M568" s="36"/>
      <c r="N568" s="36"/>
      <c r="O568" s="36"/>
    </row>
    <row r="569" spans="13:15" x14ac:dyDescent="0.4">
      <c r="M569" s="36"/>
      <c r="N569" s="36"/>
      <c r="O569" s="36"/>
    </row>
    <row r="570" spans="13:15" x14ac:dyDescent="0.4">
      <c r="M570" s="36"/>
      <c r="N570" s="36"/>
      <c r="O570" s="36"/>
    </row>
    <row r="571" spans="13:15" x14ac:dyDescent="0.4">
      <c r="M571" s="36"/>
      <c r="N571" s="36"/>
      <c r="O571" s="36"/>
    </row>
    <row r="572" spans="13:15" x14ac:dyDescent="0.4">
      <c r="M572" s="36"/>
      <c r="N572" s="36"/>
      <c r="O572" s="36"/>
    </row>
    <row r="573" spans="13:15" x14ac:dyDescent="0.4">
      <c r="M573" s="36"/>
      <c r="N573" s="36"/>
      <c r="O573" s="36"/>
    </row>
    <row r="574" spans="13:15" x14ac:dyDescent="0.4">
      <c r="M574" s="36"/>
      <c r="N574" s="36"/>
      <c r="O574" s="36"/>
    </row>
    <row r="575" spans="13:15" x14ac:dyDescent="0.4">
      <c r="M575" s="36"/>
      <c r="N575" s="36"/>
      <c r="O575" s="36"/>
    </row>
    <row r="576" spans="13:15" x14ac:dyDescent="0.4">
      <c r="M576" s="36"/>
      <c r="N576" s="36"/>
      <c r="O576" s="36"/>
    </row>
    <row r="577" spans="13:15" x14ac:dyDescent="0.4">
      <c r="M577" s="36"/>
      <c r="N577" s="36"/>
      <c r="O577" s="36"/>
    </row>
    <row r="578" spans="13:15" x14ac:dyDescent="0.4">
      <c r="M578" s="36"/>
      <c r="N578" s="36"/>
      <c r="O578" s="36"/>
    </row>
    <row r="579" spans="13:15" x14ac:dyDescent="0.4">
      <c r="M579" s="36"/>
      <c r="N579" s="36"/>
      <c r="O579" s="36"/>
    </row>
    <row r="580" spans="13:15" x14ac:dyDescent="0.4">
      <c r="M580" s="36"/>
      <c r="N580" s="36"/>
      <c r="O580" s="36"/>
    </row>
    <row r="581" spans="13:15" x14ac:dyDescent="0.4">
      <c r="M581" s="36"/>
      <c r="N581" s="36"/>
      <c r="O581" s="36"/>
    </row>
    <row r="582" spans="13:15" x14ac:dyDescent="0.4">
      <c r="M582" s="36"/>
      <c r="N582" s="36"/>
      <c r="O582" s="36"/>
    </row>
    <row r="583" spans="13:15" x14ac:dyDescent="0.4">
      <c r="M583" s="36"/>
      <c r="N583" s="36"/>
      <c r="O583" s="36"/>
    </row>
    <row r="584" spans="13:15" x14ac:dyDescent="0.4">
      <c r="M584" s="36"/>
      <c r="N584" s="36"/>
      <c r="O584" s="36"/>
    </row>
    <row r="585" spans="13:15" x14ac:dyDescent="0.4">
      <c r="M585" s="36"/>
      <c r="N585" s="36"/>
      <c r="O585" s="36"/>
    </row>
    <row r="586" spans="13:15" x14ac:dyDescent="0.4">
      <c r="M586" s="36"/>
      <c r="N586" s="36"/>
      <c r="O586" s="36"/>
    </row>
    <row r="587" spans="13:15" x14ac:dyDescent="0.4">
      <c r="M587" s="36"/>
      <c r="N587" s="36"/>
      <c r="O587" s="36"/>
    </row>
    <row r="588" spans="13:15" x14ac:dyDescent="0.4">
      <c r="M588" s="36"/>
      <c r="N588" s="36"/>
      <c r="O588" s="36"/>
    </row>
    <row r="589" spans="13:15" x14ac:dyDescent="0.4">
      <c r="M589" s="36"/>
      <c r="N589" s="36"/>
      <c r="O589" s="36"/>
    </row>
    <row r="590" spans="13:15" x14ac:dyDescent="0.4">
      <c r="M590" s="36"/>
      <c r="N590" s="36"/>
      <c r="O590" s="36"/>
    </row>
    <row r="591" spans="13:15" x14ac:dyDescent="0.4">
      <c r="M591" s="36"/>
      <c r="N591" s="36"/>
      <c r="O591" s="36"/>
    </row>
    <row r="592" spans="13:15" x14ac:dyDescent="0.4">
      <c r="M592" s="36"/>
      <c r="N592" s="36"/>
      <c r="O592" s="36"/>
    </row>
    <row r="593" spans="13:15" x14ac:dyDescent="0.4">
      <c r="M593" s="36"/>
      <c r="N593" s="36"/>
      <c r="O593" s="36"/>
    </row>
    <row r="594" spans="13:15" x14ac:dyDescent="0.4">
      <c r="M594" s="36"/>
      <c r="N594" s="36"/>
      <c r="O594" s="36"/>
    </row>
    <row r="595" spans="13:15" x14ac:dyDescent="0.4">
      <c r="M595" s="36"/>
      <c r="N595" s="36"/>
      <c r="O595" s="36"/>
    </row>
    <row r="596" spans="13:15" x14ac:dyDescent="0.4">
      <c r="M596" s="36"/>
      <c r="N596" s="36"/>
      <c r="O596" s="36"/>
    </row>
    <row r="597" spans="13:15" x14ac:dyDescent="0.4">
      <c r="M597" s="36"/>
      <c r="N597" s="36"/>
      <c r="O597" s="36"/>
    </row>
    <row r="598" spans="13:15" x14ac:dyDescent="0.4">
      <c r="M598" s="36"/>
      <c r="N598" s="36"/>
      <c r="O598" s="36"/>
    </row>
    <row r="599" spans="13:15" x14ac:dyDescent="0.4">
      <c r="M599" s="36"/>
      <c r="N599" s="36"/>
      <c r="O599" s="36"/>
    </row>
    <row r="600" spans="13:15" x14ac:dyDescent="0.4">
      <c r="M600" s="36"/>
      <c r="N600" s="36"/>
      <c r="O600" s="36"/>
    </row>
    <row r="601" spans="13:15" x14ac:dyDescent="0.4">
      <c r="M601" s="36"/>
      <c r="N601" s="36"/>
      <c r="O601" s="36"/>
    </row>
    <row r="602" spans="13:15" x14ac:dyDescent="0.4">
      <c r="M602" s="36"/>
      <c r="N602" s="36"/>
      <c r="O602" s="36"/>
    </row>
    <row r="603" spans="13:15" x14ac:dyDescent="0.4">
      <c r="M603" s="36"/>
      <c r="N603" s="36"/>
      <c r="O603" s="36"/>
    </row>
    <row r="604" spans="13:15" x14ac:dyDescent="0.4">
      <c r="M604" s="36"/>
      <c r="N604" s="36"/>
      <c r="O604" s="36"/>
    </row>
    <row r="605" spans="13:15" x14ac:dyDescent="0.4">
      <c r="M605" s="36"/>
      <c r="N605" s="36"/>
      <c r="O605" s="36"/>
    </row>
    <row r="606" spans="13:15" x14ac:dyDescent="0.4">
      <c r="M606" s="36"/>
      <c r="N606" s="36"/>
      <c r="O606" s="36"/>
    </row>
    <row r="607" spans="13:15" x14ac:dyDescent="0.4">
      <c r="M607" s="36"/>
      <c r="N607" s="36"/>
      <c r="O607" s="36"/>
    </row>
    <row r="608" spans="13:15" x14ac:dyDescent="0.4">
      <c r="M608" s="36"/>
      <c r="N608" s="36"/>
      <c r="O608" s="36"/>
    </row>
    <row r="609" spans="13:15" x14ac:dyDescent="0.4">
      <c r="M609" s="36"/>
      <c r="N609" s="36"/>
      <c r="O609" s="36"/>
    </row>
    <row r="610" spans="13:15" x14ac:dyDescent="0.4">
      <c r="M610" s="36"/>
      <c r="N610" s="36"/>
      <c r="O610" s="36"/>
    </row>
    <row r="611" spans="13:15" x14ac:dyDescent="0.4">
      <c r="M611" s="36"/>
      <c r="N611" s="36"/>
      <c r="O611" s="36"/>
    </row>
    <row r="612" spans="13:15" x14ac:dyDescent="0.4">
      <c r="M612" s="36"/>
      <c r="N612" s="36"/>
      <c r="O612" s="36"/>
    </row>
    <row r="613" spans="13:15" x14ac:dyDescent="0.4">
      <c r="M613" s="36"/>
      <c r="N613" s="36"/>
      <c r="O613" s="36"/>
    </row>
    <row r="614" spans="13:15" x14ac:dyDescent="0.4">
      <c r="M614" s="36"/>
      <c r="N614" s="36"/>
      <c r="O614" s="36"/>
    </row>
    <row r="615" spans="13:15" x14ac:dyDescent="0.4">
      <c r="M615" s="36"/>
      <c r="N615" s="36"/>
      <c r="O615" s="36"/>
    </row>
    <row r="616" spans="13:15" x14ac:dyDescent="0.4">
      <c r="M616" s="36"/>
      <c r="N616" s="36"/>
      <c r="O616" s="36"/>
    </row>
    <row r="617" spans="13:15" x14ac:dyDescent="0.4">
      <c r="M617" s="36"/>
      <c r="N617" s="36"/>
      <c r="O617" s="36"/>
    </row>
    <row r="618" spans="13:15" x14ac:dyDescent="0.4">
      <c r="M618" s="36"/>
      <c r="N618" s="36"/>
      <c r="O618" s="36"/>
    </row>
    <row r="619" spans="13:15" x14ac:dyDescent="0.4">
      <c r="M619" s="36"/>
      <c r="N619" s="36"/>
      <c r="O619" s="36"/>
    </row>
    <row r="620" spans="13:15" x14ac:dyDescent="0.4">
      <c r="M620" s="36"/>
      <c r="N620" s="36"/>
      <c r="O620" s="36"/>
    </row>
    <row r="621" spans="13:15" x14ac:dyDescent="0.4">
      <c r="M621" s="36"/>
      <c r="N621" s="36"/>
      <c r="O621" s="36"/>
    </row>
    <row r="622" spans="13:15" x14ac:dyDescent="0.4">
      <c r="M622" s="36"/>
      <c r="N622" s="36"/>
      <c r="O622" s="36"/>
    </row>
    <row r="623" spans="13:15" x14ac:dyDescent="0.4">
      <c r="M623" s="36"/>
      <c r="N623" s="36"/>
      <c r="O623" s="36"/>
    </row>
    <row r="624" spans="13:15" x14ac:dyDescent="0.4">
      <c r="M624" s="36"/>
      <c r="N624" s="36"/>
      <c r="O624" s="36"/>
    </row>
    <row r="625" spans="13:15" x14ac:dyDescent="0.4">
      <c r="M625" s="36"/>
      <c r="N625" s="36"/>
      <c r="O625" s="36"/>
    </row>
    <row r="626" spans="13:15" x14ac:dyDescent="0.4">
      <c r="M626" s="36"/>
      <c r="N626" s="36"/>
      <c r="O626" s="36"/>
    </row>
    <row r="627" spans="13:15" x14ac:dyDescent="0.4">
      <c r="M627" s="36"/>
      <c r="N627" s="36"/>
      <c r="O627" s="36"/>
    </row>
    <row r="628" spans="13:15" x14ac:dyDescent="0.4">
      <c r="M628" s="36"/>
      <c r="N628" s="36"/>
      <c r="O628" s="36"/>
    </row>
    <row r="629" spans="13:15" x14ac:dyDescent="0.4">
      <c r="M629" s="36"/>
      <c r="N629" s="36"/>
      <c r="O629" s="36"/>
    </row>
    <row r="630" spans="13:15" x14ac:dyDescent="0.4">
      <c r="M630" s="36"/>
      <c r="N630" s="36"/>
      <c r="O630" s="36"/>
    </row>
    <row r="631" spans="13:15" x14ac:dyDescent="0.4">
      <c r="M631" s="36"/>
      <c r="N631" s="36"/>
      <c r="O631" s="36"/>
    </row>
    <row r="632" spans="13:15" x14ac:dyDescent="0.4">
      <c r="M632" s="36"/>
      <c r="N632" s="36"/>
      <c r="O632" s="36"/>
    </row>
    <row r="633" spans="13:15" x14ac:dyDescent="0.4">
      <c r="M633" s="36"/>
      <c r="N633" s="36"/>
      <c r="O633" s="36"/>
    </row>
    <row r="634" spans="13:15" x14ac:dyDescent="0.4">
      <c r="M634" s="36"/>
      <c r="N634" s="36"/>
      <c r="O634" s="36"/>
    </row>
    <row r="635" spans="13:15" x14ac:dyDescent="0.4">
      <c r="M635" s="36"/>
      <c r="N635" s="36"/>
      <c r="O635" s="36"/>
    </row>
    <row r="636" spans="13:15" x14ac:dyDescent="0.4">
      <c r="M636" s="36"/>
      <c r="N636" s="36"/>
      <c r="O636" s="36"/>
    </row>
    <row r="637" spans="13:15" x14ac:dyDescent="0.4">
      <c r="M637" s="36"/>
      <c r="N637" s="36"/>
      <c r="O637" s="36"/>
    </row>
    <row r="638" spans="13:15" x14ac:dyDescent="0.4">
      <c r="M638" s="36"/>
      <c r="N638" s="36"/>
      <c r="O638" s="36"/>
    </row>
    <row r="639" spans="13:15" x14ac:dyDescent="0.4">
      <c r="M639" s="36"/>
      <c r="N639" s="36"/>
      <c r="O639" s="36"/>
    </row>
    <row r="640" spans="13:15" x14ac:dyDescent="0.4">
      <c r="M640" s="36"/>
      <c r="N640" s="36"/>
      <c r="O640" s="36"/>
    </row>
    <row r="641" spans="13:15" x14ac:dyDescent="0.4">
      <c r="M641" s="36"/>
      <c r="N641" s="36"/>
      <c r="O641" s="36"/>
    </row>
    <row r="642" spans="13:15" x14ac:dyDescent="0.4">
      <c r="M642" s="36"/>
      <c r="N642" s="36"/>
      <c r="O642" s="36"/>
    </row>
    <row r="643" spans="13:15" x14ac:dyDescent="0.4">
      <c r="M643" s="36"/>
      <c r="N643" s="36"/>
      <c r="O643" s="36"/>
    </row>
    <row r="644" spans="13:15" x14ac:dyDescent="0.4">
      <c r="M644" s="36"/>
      <c r="N644" s="36"/>
      <c r="O644" s="36"/>
    </row>
    <row r="645" spans="13:15" x14ac:dyDescent="0.4">
      <c r="M645" s="36"/>
      <c r="N645" s="36"/>
      <c r="O645" s="36"/>
    </row>
    <row r="646" spans="13:15" x14ac:dyDescent="0.4">
      <c r="M646" s="36"/>
      <c r="N646" s="36"/>
      <c r="O646" s="36"/>
    </row>
    <row r="647" spans="13:15" x14ac:dyDescent="0.4">
      <c r="M647" s="36"/>
      <c r="N647" s="36"/>
      <c r="O647" s="36"/>
    </row>
    <row r="648" spans="13:15" x14ac:dyDescent="0.4">
      <c r="M648" s="36"/>
      <c r="N648" s="36"/>
      <c r="O648" s="36"/>
    </row>
    <row r="649" spans="13:15" x14ac:dyDescent="0.4">
      <c r="M649" s="36"/>
      <c r="N649" s="36"/>
      <c r="O649" s="36"/>
    </row>
    <row r="650" spans="13:15" x14ac:dyDescent="0.4">
      <c r="M650" s="36"/>
      <c r="N650" s="36"/>
      <c r="O650" s="36"/>
    </row>
    <row r="651" spans="13:15" x14ac:dyDescent="0.4">
      <c r="M651" s="36"/>
      <c r="N651" s="36"/>
      <c r="O651" s="36"/>
    </row>
    <row r="652" spans="13:15" x14ac:dyDescent="0.4">
      <c r="M652" s="36"/>
      <c r="N652" s="36"/>
      <c r="O652" s="36"/>
    </row>
    <row r="653" spans="13:15" x14ac:dyDescent="0.4">
      <c r="M653" s="36"/>
      <c r="N653" s="36"/>
      <c r="O653" s="36"/>
    </row>
    <row r="654" spans="13:15" x14ac:dyDescent="0.4">
      <c r="M654" s="36"/>
      <c r="N654" s="36"/>
      <c r="O654" s="36"/>
    </row>
    <row r="655" spans="13:15" x14ac:dyDescent="0.4">
      <c r="M655" s="36"/>
      <c r="N655" s="36"/>
      <c r="O655" s="36"/>
    </row>
    <row r="656" spans="13:15" x14ac:dyDescent="0.4">
      <c r="M656" s="36"/>
      <c r="N656" s="36"/>
      <c r="O656" s="36"/>
    </row>
    <row r="657" spans="13:15" x14ac:dyDescent="0.4">
      <c r="M657" s="36"/>
      <c r="N657" s="36"/>
      <c r="O657" s="36"/>
    </row>
    <row r="658" spans="13:15" x14ac:dyDescent="0.4">
      <c r="M658" s="36"/>
      <c r="N658" s="36"/>
      <c r="O658" s="36"/>
    </row>
    <row r="659" spans="13:15" x14ac:dyDescent="0.4">
      <c r="M659" s="36"/>
      <c r="N659" s="36"/>
      <c r="O659" s="36"/>
    </row>
    <row r="660" spans="13:15" x14ac:dyDescent="0.4">
      <c r="M660" s="36"/>
      <c r="N660" s="36"/>
      <c r="O660" s="36"/>
    </row>
    <row r="661" spans="13:15" x14ac:dyDescent="0.4">
      <c r="M661" s="36"/>
      <c r="N661" s="36"/>
      <c r="O661" s="36"/>
    </row>
    <row r="662" spans="13:15" x14ac:dyDescent="0.4">
      <c r="M662" s="36"/>
      <c r="N662" s="36"/>
      <c r="O662" s="36"/>
    </row>
    <row r="663" spans="13:15" x14ac:dyDescent="0.4">
      <c r="M663" s="36"/>
      <c r="N663" s="36"/>
      <c r="O663" s="36"/>
    </row>
    <row r="664" spans="13:15" x14ac:dyDescent="0.4">
      <c r="M664" s="36"/>
      <c r="N664" s="36"/>
      <c r="O664" s="36"/>
    </row>
    <row r="665" spans="13:15" x14ac:dyDescent="0.4">
      <c r="M665" s="36"/>
      <c r="N665" s="36"/>
      <c r="O665" s="36"/>
    </row>
    <row r="666" spans="13:15" x14ac:dyDescent="0.4">
      <c r="M666" s="36"/>
      <c r="N666" s="36"/>
      <c r="O666" s="36"/>
    </row>
    <row r="667" spans="13:15" x14ac:dyDescent="0.4">
      <c r="M667" s="36"/>
      <c r="N667" s="36"/>
      <c r="O667" s="36"/>
    </row>
    <row r="668" spans="13:15" x14ac:dyDescent="0.4">
      <c r="M668" s="36"/>
      <c r="N668" s="36"/>
      <c r="O668" s="36"/>
    </row>
    <row r="669" spans="13:15" x14ac:dyDescent="0.4">
      <c r="M669" s="36"/>
      <c r="N669" s="36"/>
      <c r="O669" s="36"/>
    </row>
    <row r="670" spans="13:15" x14ac:dyDescent="0.4">
      <c r="M670" s="36"/>
      <c r="N670" s="36"/>
      <c r="O670" s="36"/>
    </row>
    <row r="671" spans="13:15" x14ac:dyDescent="0.4">
      <c r="M671" s="36"/>
      <c r="N671" s="36"/>
      <c r="O671" s="36"/>
    </row>
    <row r="672" spans="13:15" x14ac:dyDescent="0.4">
      <c r="M672" s="36"/>
      <c r="N672" s="36"/>
      <c r="O672" s="36"/>
    </row>
    <row r="673" spans="13:15" x14ac:dyDescent="0.4">
      <c r="M673" s="36"/>
      <c r="N673" s="36"/>
      <c r="O673" s="36"/>
    </row>
    <row r="674" spans="13:15" x14ac:dyDescent="0.4">
      <c r="M674" s="36"/>
      <c r="N674" s="36"/>
      <c r="O674" s="36"/>
    </row>
    <row r="675" spans="13:15" x14ac:dyDescent="0.4">
      <c r="M675" s="36"/>
      <c r="N675" s="36"/>
      <c r="O675" s="36"/>
    </row>
    <row r="676" spans="13:15" x14ac:dyDescent="0.4">
      <c r="M676" s="36"/>
      <c r="N676" s="36"/>
      <c r="O676" s="36"/>
    </row>
    <row r="677" spans="13:15" x14ac:dyDescent="0.4">
      <c r="M677" s="36"/>
      <c r="N677" s="36"/>
      <c r="O677" s="36"/>
    </row>
    <row r="678" spans="13:15" x14ac:dyDescent="0.4">
      <c r="M678" s="36"/>
      <c r="N678" s="36"/>
      <c r="O678" s="36"/>
    </row>
    <row r="679" spans="13:15" x14ac:dyDescent="0.4">
      <c r="M679" s="36"/>
      <c r="N679" s="36"/>
      <c r="O679" s="36"/>
    </row>
    <row r="680" spans="13:15" x14ac:dyDescent="0.4">
      <c r="M680" s="36"/>
      <c r="N680" s="36"/>
      <c r="O680" s="36"/>
    </row>
    <row r="681" spans="13:15" x14ac:dyDescent="0.4">
      <c r="M681" s="36"/>
      <c r="N681" s="36"/>
      <c r="O681" s="36"/>
    </row>
    <row r="682" spans="13:15" x14ac:dyDescent="0.4">
      <c r="M682" s="36"/>
      <c r="N682" s="36"/>
      <c r="O682" s="36"/>
    </row>
    <row r="683" spans="13:15" x14ac:dyDescent="0.4">
      <c r="M683" s="36"/>
      <c r="N683" s="36"/>
      <c r="O683" s="36"/>
    </row>
    <row r="684" spans="13:15" x14ac:dyDescent="0.4">
      <c r="M684" s="36"/>
      <c r="N684" s="36"/>
      <c r="O684" s="36"/>
    </row>
    <row r="685" spans="13:15" x14ac:dyDescent="0.4">
      <c r="M685" s="36"/>
      <c r="N685" s="36"/>
      <c r="O685" s="36"/>
    </row>
    <row r="686" spans="13:15" x14ac:dyDescent="0.4">
      <c r="M686" s="36"/>
      <c r="N686" s="36"/>
      <c r="O686" s="36"/>
    </row>
    <row r="687" spans="13:15" x14ac:dyDescent="0.4">
      <c r="M687" s="36"/>
      <c r="N687" s="36"/>
      <c r="O687" s="36"/>
    </row>
    <row r="688" spans="13:15" x14ac:dyDescent="0.4">
      <c r="M688" s="36"/>
      <c r="N688" s="36"/>
      <c r="O688" s="36"/>
    </row>
    <row r="689" spans="13:15" x14ac:dyDescent="0.4">
      <c r="M689" s="36"/>
      <c r="N689" s="36"/>
      <c r="O689" s="36"/>
    </row>
    <row r="690" spans="13:15" x14ac:dyDescent="0.4">
      <c r="M690" s="36"/>
      <c r="N690" s="36"/>
      <c r="O690" s="36"/>
    </row>
    <row r="691" spans="13:15" x14ac:dyDescent="0.4">
      <c r="M691" s="36"/>
      <c r="N691" s="36"/>
      <c r="O691" s="36"/>
    </row>
    <row r="692" spans="13:15" x14ac:dyDescent="0.4">
      <c r="M692" s="36"/>
      <c r="N692" s="36"/>
      <c r="O692" s="36"/>
    </row>
    <row r="693" spans="13:15" x14ac:dyDescent="0.4">
      <c r="M693" s="36"/>
      <c r="N693" s="36"/>
      <c r="O693" s="36"/>
    </row>
    <row r="694" spans="13:15" x14ac:dyDescent="0.4">
      <c r="M694" s="36"/>
      <c r="N694" s="36"/>
      <c r="O694" s="36"/>
    </row>
    <row r="695" spans="13:15" x14ac:dyDescent="0.4">
      <c r="M695" s="36"/>
      <c r="N695" s="36"/>
      <c r="O695" s="36"/>
    </row>
    <row r="696" spans="13:15" x14ac:dyDescent="0.4">
      <c r="M696" s="36"/>
      <c r="N696" s="36"/>
      <c r="O696" s="36"/>
    </row>
    <row r="697" spans="13:15" x14ac:dyDescent="0.4">
      <c r="M697" s="36"/>
      <c r="N697" s="36"/>
      <c r="O697" s="36"/>
    </row>
    <row r="698" spans="13:15" x14ac:dyDescent="0.4">
      <c r="M698" s="36"/>
      <c r="N698" s="36"/>
      <c r="O698" s="36"/>
    </row>
    <row r="699" spans="13:15" x14ac:dyDescent="0.4">
      <c r="M699" s="36"/>
      <c r="N699" s="36"/>
      <c r="O699" s="36"/>
    </row>
    <row r="700" spans="13:15" x14ac:dyDescent="0.4">
      <c r="M700" s="36"/>
      <c r="N700" s="36"/>
      <c r="O700" s="36"/>
    </row>
    <row r="701" spans="13:15" x14ac:dyDescent="0.4">
      <c r="M701" s="36"/>
      <c r="N701" s="36"/>
      <c r="O701" s="36"/>
    </row>
    <row r="702" spans="13:15" x14ac:dyDescent="0.4">
      <c r="M702" s="36"/>
      <c r="N702" s="36"/>
      <c r="O702" s="36"/>
    </row>
    <row r="703" spans="13:15" x14ac:dyDescent="0.4">
      <c r="M703" s="36"/>
      <c r="N703" s="36"/>
      <c r="O703" s="36"/>
    </row>
    <row r="704" spans="13:15" x14ac:dyDescent="0.4">
      <c r="M704" s="36"/>
      <c r="N704" s="36"/>
      <c r="O704" s="36"/>
    </row>
    <row r="705" spans="13:15" x14ac:dyDescent="0.4">
      <c r="M705" s="36"/>
      <c r="N705" s="36"/>
      <c r="O705" s="36"/>
    </row>
    <row r="706" spans="13:15" x14ac:dyDescent="0.4">
      <c r="M706" s="36"/>
      <c r="N706" s="36"/>
      <c r="O706" s="36"/>
    </row>
    <row r="707" spans="13:15" x14ac:dyDescent="0.4">
      <c r="M707" s="36"/>
      <c r="N707" s="36"/>
      <c r="O707" s="36"/>
    </row>
    <row r="708" spans="13:15" x14ac:dyDescent="0.4">
      <c r="M708" s="36"/>
      <c r="N708" s="36"/>
      <c r="O708" s="36"/>
    </row>
    <row r="709" spans="13:15" x14ac:dyDescent="0.4">
      <c r="M709" s="36"/>
      <c r="N709" s="36"/>
      <c r="O709" s="36"/>
    </row>
    <row r="710" spans="13:15" x14ac:dyDescent="0.4">
      <c r="M710" s="36"/>
      <c r="N710" s="36"/>
      <c r="O710" s="36"/>
    </row>
    <row r="711" spans="13:15" x14ac:dyDescent="0.4">
      <c r="M711" s="36"/>
      <c r="N711" s="36"/>
      <c r="O711" s="36"/>
    </row>
    <row r="712" spans="13:15" x14ac:dyDescent="0.4">
      <c r="M712" s="36"/>
      <c r="N712" s="36"/>
      <c r="O712" s="36"/>
    </row>
    <row r="713" spans="13:15" x14ac:dyDescent="0.4">
      <c r="M713" s="36"/>
      <c r="N713" s="36"/>
      <c r="O713" s="36"/>
    </row>
    <row r="714" spans="13:15" x14ac:dyDescent="0.4">
      <c r="M714" s="36"/>
      <c r="N714" s="36"/>
      <c r="O714" s="36"/>
    </row>
    <row r="715" spans="13:15" x14ac:dyDescent="0.4">
      <c r="M715" s="36"/>
      <c r="N715" s="36"/>
      <c r="O715" s="36"/>
    </row>
    <row r="716" spans="13:15" x14ac:dyDescent="0.4">
      <c r="M716" s="36"/>
      <c r="N716" s="36"/>
      <c r="O716" s="36"/>
    </row>
    <row r="717" spans="13:15" x14ac:dyDescent="0.4">
      <c r="M717" s="36"/>
      <c r="N717" s="36"/>
      <c r="O717" s="36"/>
    </row>
    <row r="718" spans="13:15" x14ac:dyDescent="0.4">
      <c r="M718" s="36"/>
      <c r="N718" s="36"/>
      <c r="O718" s="36"/>
    </row>
    <row r="719" spans="13:15" x14ac:dyDescent="0.4">
      <c r="M719" s="36"/>
      <c r="N719" s="36"/>
      <c r="O719" s="36"/>
    </row>
    <row r="720" spans="13:15" x14ac:dyDescent="0.4">
      <c r="M720" s="36"/>
      <c r="N720" s="36"/>
      <c r="O720" s="36"/>
    </row>
    <row r="721" spans="13:15" x14ac:dyDescent="0.4">
      <c r="M721" s="36"/>
      <c r="N721" s="36"/>
      <c r="O721" s="36"/>
    </row>
    <row r="722" spans="13:15" x14ac:dyDescent="0.4">
      <c r="M722" s="36"/>
      <c r="N722" s="36"/>
      <c r="O722" s="36"/>
    </row>
    <row r="723" spans="13:15" x14ac:dyDescent="0.4">
      <c r="M723" s="36"/>
      <c r="N723" s="36"/>
      <c r="O723" s="36"/>
    </row>
    <row r="724" spans="13:15" x14ac:dyDescent="0.4">
      <c r="M724" s="36"/>
      <c r="N724" s="36"/>
      <c r="O724" s="36"/>
    </row>
    <row r="725" spans="13:15" x14ac:dyDescent="0.4">
      <c r="M725" s="36"/>
      <c r="N725" s="36"/>
      <c r="O725" s="36"/>
    </row>
    <row r="726" spans="13:15" x14ac:dyDescent="0.4">
      <c r="M726" s="36"/>
      <c r="N726" s="36"/>
      <c r="O726" s="36"/>
    </row>
    <row r="727" spans="13:15" x14ac:dyDescent="0.4">
      <c r="M727" s="36"/>
      <c r="N727" s="36"/>
      <c r="O727" s="36"/>
    </row>
    <row r="728" spans="13:15" x14ac:dyDescent="0.4">
      <c r="M728" s="36"/>
      <c r="N728" s="36"/>
      <c r="O728" s="36"/>
    </row>
    <row r="729" spans="13:15" x14ac:dyDescent="0.4">
      <c r="M729" s="36"/>
      <c r="N729" s="36"/>
      <c r="O729" s="36"/>
    </row>
    <row r="730" spans="13:15" x14ac:dyDescent="0.4">
      <c r="M730" s="36"/>
      <c r="N730" s="36"/>
      <c r="O730" s="36"/>
    </row>
    <row r="731" spans="13:15" x14ac:dyDescent="0.4">
      <c r="M731" s="36"/>
      <c r="N731" s="36"/>
      <c r="O731" s="36"/>
    </row>
    <row r="732" spans="13:15" x14ac:dyDescent="0.4">
      <c r="M732" s="36"/>
      <c r="N732" s="36"/>
      <c r="O732" s="36"/>
    </row>
    <row r="733" spans="13:15" x14ac:dyDescent="0.4">
      <c r="M733" s="36"/>
      <c r="N733" s="36"/>
      <c r="O733" s="36"/>
    </row>
    <row r="734" spans="13:15" x14ac:dyDescent="0.4">
      <c r="M734" s="36"/>
      <c r="N734" s="36"/>
      <c r="O734" s="36"/>
    </row>
    <row r="735" spans="13:15" x14ac:dyDescent="0.4">
      <c r="M735" s="36"/>
      <c r="N735" s="36"/>
      <c r="O735" s="36"/>
    </row>
    <row r="736" spans="13:15" x14ac:dyDescent="0.4">
      <c r="M736" s="36"/>
      <c r="N736" s="36"/>
      <c r="O736" s="36"/>
    </row>
    <row r="737" spans="13:15" x14ac:dyDescent="0.4">
      <c r="M737" s="36"/>
      <c r="N737" s="36"/>
      <c r="O737" s="36"/>
    </row>
    <row r="738" spans="13:15" x14ac:dyDescent="0.4">
      <c r="M738" s="36"/>
      <c r="N738" s="36"/>
      <c r="O738" s="36"/>
    </row>
    <row r="739" spans="13:15" x14ac:dyDescent="0.4">
      <c r="M739" s="36"/>
      <c r="N739" s="36"/>
      <c r="O739" s="36"/>
    </row>
    <row r="740" spans="13:15" x14ac:dyDescent="0.4">
      <c r="M740" s="36"/>
      <c r="N740" s="36"/>
      <c r="O740" s="36"/>
    </row>
    <row r="741" spans="13:15" x14ac:dyDescent="0.4">
      <c r="M741" s="36"/>
      <c r="N741" s="36"/>
      <c r="O741" s="36"/>
    </row>
    <row r="742" spans="13:15" x14ac:dyDescent="0.4">
      <c r="M742" s="36"/>
      <c r="N742" s="36"/>
      <c r="O742" s="36"/>
    </row>
    <row r="743" spans="13:15" x14ac:dyDescent="0.4">
      <c r="M743" s="36"/>
      <c r="N743" s="36"/>
      <c r="O743" s="36"/>
    </row>
    <row r="744" spans="13:15" x14ac:dyDescent="0.4">
      <c r="M744" s="36"/>
      <c r="N744" s="36"/>
      <c r="O744" s="36"/>
    </row>
    <row r="745" spans="13:15" x14ac:dyDescent="0.4">
      <c r="M745" s="36"/>
      <c r="N745" s="36"/>
      <c r="O745" s="36"/>
    </row>
    <row r="746" spans="13:15" x14ac:dyDescent="0.4">
      <c r="M746" s="36"/>
      <c r="N746" s="36"/>
      <c r="O746" s="36"/>
    </row>
    <row r="747" spans="13:15" x14ac:dyDescent="0.4">
      <c r="M747" s="36"/>
      <c r="N747" s="36"/>
      <c r="O747" s="36"/>
    </row>
    <row r="748" spans="13:15" x14ac:dyDescent="0.4">
      <c r="M748" s="36"/>
      <c r="N748" s="36"/>
      <c r="O748" s="36"/>
    </row>
    <row r="749" spans="13:15" x14ac:dyDescent="0.4">
      <c r="M749" s="36"/>
      <c r="N749" s="36"/>
      <c r="O749" s="36"/>
    </row>
    <row r="750" spans="13:15" x14ac:dyDescent="0.4">
      <c r="M750" s="36"/>
      <c r="N750" s="36"/>
      <c r="O750" s="36"/>
    </row>
    <row r="751" spans="13:15" x14ac:dyDescent="0.4">
      <c r="M751" s="36"/>
      <c r="N751" s="36"/>
      <c r="O751" s="36"/>
    </row>
    <row r="752" spans="13:15" x14ac:dyDescent="0.4">
      <c r="M752" s="36"/>
      <c r="N752" s="36"/>
      <c r="O752" s="36"/>
    </row>
    <row r="753" spans="13:15" x14ac:dyDescent="0.4">
      <c r="M753" s="36"/>
      <c r="N753" s="36"/>
      <c r="O753" s="36"/>
    </row>
    <row r="754" spans="13:15" x14ac:dyDescent="0.4">
      <c r="M754" s="36"/>
      <c r="N754" s="36"/>
      <c r="O754" s="36"/>
    </row>
    <row r="755" spans="13:15" x14ac:dyDescent="0.4">
      <c r="M755" s="36"/>
      <c r="N755" s="36"/>
      <c r="O755" s="36"/>
    </row>
    <row r="756" spans="13:15" x14ac:dyDescent="0.4">
      <c r="M756" s="36"/>
      <c r="N756" s="36"/>
      <c r="O756" s="36"/>
    </row>
    <row r="757" spans="13:15" x14ac:dyDescent="0.4">
      <c r="M757" s="36"/>
      <c r="N757" s="36"/>
      <c r="O757" s="36"/>
    </row>
    <row r="758" spans="13:15" x14ac:dyDescent="0.4">
      <c r="M758" s="36"/>
      <c r="N758" s="36"/>
      <c r="O758" s="36"/>
    </row>
    <row r="759" spans="13:15" x14ac:dyDescent="0.4">
      <c r="M759" s="36"/>
      <c r="N759" s="36"/>
      <c r="O759" s="36"/>
    </row>
    <row r="760" spans="13:15" x14ac:dyDescent="0.4">
      <c r="M760" s="36"/>
      <c r="N760" s="36"/>
      <c r="O760" s="36"/>
    </row>
    <row r="761" spans="13:15" x14ac:dyDescent="0.4">
      <c r="M761" s="36"/>
      <c r="N761" s="36"/>
      <c r="O761" s="36"/>
    </row>
    <row r="762" spans="13:15" x14ac:dyDescent="0.4">
      <c r="M762" s="36"/>
      <c r="N762" s="36"/>
      <c r="O762" s="36"/>
    </row>
    <row r="763" spans="13:15" x14ac:dyDescent="0.4">
      <c r="M763" s="36"/>
      <c r="N763" s="36"/>
      <c r="O763" s="36"/>
    </row>
    <row r="764" spans="13:15" x14ac:dyDescent="0.4">
      <c r="M764" s="36"/>
      <c r="N764" s="36"/>
      <c r="O764" s="36"/>
    </row>
    <row r="765" spans="13:15" x14ac:dyDescent="0.4">
      <c r="M765" s="36"/>
      <c r="N765" s="36"/>
      <c r="O765" s="36"/>
    </row>
    <row r="766" spans="13:15" x14ac:dyDescent="0.4">
      <c r="M766" s="36"/>
      <c r="N766" s="36"/>
      <c r="O766" s="36"/>
    </row>
    <row r="767" spans="13:15" x14ac:dyDescent="0.4">
      <c r="M767" s="36"/>
      <c r="N767" s="36"/>
      <c r="O767" s="36"/>
    </row>
    <row r="768" spans="13:15" x14ac:dyDescent="0.4">
      <c r="M768" s="36"/>
      <c r="N768" s="36"/>
      <c r="O768" s="36"/>
    </row>
    <row r="769" spans="13:15" x14ac:dyDescent="0.4">
      <c r="M769" s="36"/>
      <c r="N769" s="36"/>
      <c r="O769" s="36"/>
    </row>
    <row r="770" spans="13:15" x14ac:dyDescent="0.4">
      <c r="M770" s="36"/>
      <c r="N770" s="36"/>
      <c r="O770" s="36"/>
    </row>
    <row r="771" spans="13:15" x14ac:dyDescent="0.4">
      <c r="M771" s="36"/>
      <c r="N771" s="36"/>
      <c r="O771" s="36"/>
    </row>
    <row r="772" spans="13:15" x14ac:dyDescent="0.4">
      <c r="M772" s="36"/>
      <c r="N772" s="36"/>
      <c r="O772" s="36"/>
    </row>
    <row r="773" spans="13:15" x14ac:dyDescent="0.4">
      <c r="M773" s="36"/>
      <c r="N773" s="36"/>
      <c r="O773" s="36"/>
    </row>
    <row r="774" spans="13:15" x14ac:dyDescent="0.4">
      <c r="M774" s="36"/>
      <c r="N774" s="36"/>
      <c r="O774" s="36"/>
    </row>
    <row r="775" spans="13:15" x14ac:dyDescent="0.4">
      <c r="M775" s="36"/>
      <c r="N775" s="36"/>
      <c r="O775" s="36"/>
    </row>
    <row r="776" spans="13:15" x14ac:dyDescent="0.4">
      <c r="M776" s="36"/>
      <c r="N776" s="36"/>
      <c r="O776" s="36"/>
    </row>
    <row r="777" spans="13:15" x14ac:dyDescent="0.4">
      <c r="M777" s="36"/>
      <c r="N777" s="36"/>
      <c r="O777" s="36"/>
    </row>
    <row r="778" spans="13:15" x14ac:dyDescent="0.4">
      <c r="M778" s="36"/>
      <c r="N778" s="36"/>
      <c r="O778" s="36"/>
    </row>
    <row r="779" spans="13:15" x14ac:dyDescent="0.4">
      <c r="M779" s="36"/>
      <c r="N779" s="36"/>
      <c r="O779" s="36"/>
    </row>
    <row r="780" spans="13:15" x14ac:dyDescent="0.4">
      <c r="M780" s="36"/>
      <c r="N780" s="36"/>
      <c r="O780" s="36"/>
    </row>
    <row r="781" spans="13:15" x14ac:dyDescent="0.4">
      <c r="M781" s="36"/>
      <c r="N781" s="36"/>
      <c r="O781" s="36"/>
    </row>
    <row r="782" spans="13:15" x14ac:dyDescent="0.4">
      <c r="M782" s="36"/>
      <c r="N782" s="36"/>
      <c r="O782" s="36"/>
    </row>
    <row r="783" spans="13:15" x14ac:dyDescent="0.4">
      <c r="M783" s="36"/>
      <c r="N783" s="36"/>
      <c r="O783" s="36"/>
    </row>
    <row r="784" spans="13:15" x14ac:dyDescent="0.4">
      <c r="M784" s="36"/>
      <c r="N784" s="36"/>
      <c r="O784" s="36"/>
    </row>
    <row r="785" spans="13:15" x14ac:dyDescent="0.4">
      <c r="M785" s="36"/>
      <c r="N785" s="36"/>
      <c r="O785" s="36"/>
    </row>
    <row r="786" spans="13:15" x14ac:dyDescent="0.4">
      <c r="M786" s="36"/>
      <c r="N786" s="36"/>
      <c r="O786" s="36"/>
    </row>
    <row r="787" spans="13:15" x14ac:dyDescent="0.4">
      <c r="M787" s="36"/>
      <c r="N787" s="36"/>
      <c r="O787" s="36"/>
    </row>
    <row r="788" spans="13:15" x14ac:dyDescent="0.4">
      <c r="M788" s="36"/>
      <c r="N788" s="36"/>
      <c r="O788" s="36"/>
    </row>
    <row r="789" spans="13:15" x14ac:dyDescent="0.4">
      <c r="M789" s="36"/>
      <c r="N789" s="36"/>
      <c r="O789" s="36"/>
    </row>
    <row r="790" spans="13:15" x14ac:dyDescent="0.4">
      <c r="M790" s="36"/>
      <c r="N790" s="36"/>
      <c r="O790" s="36"/>
    </row>
    <row r="791" spans="13:15" x14ac:dyDescent="0.4">
      <c r="M791" s="36"/>
      <c r="N791" s="36"/>
      <c r="O791" s="36"/>
    </row>
    <row r="792" spans="13:15" x14ac:dyDescent="0.4">
      <c r="M792" s="36"/>
      <c r="N792" s="36"/>
      <c r="O792" s="36"/>
    </row>
    <row r="793" spans="13:15" x14ac:dyDescent="0.4">
      <c r="M793" s="36"/>
      <c r="N793" s="36"/>
      <c r="O793" s="36"/>
    </row>
    <row r="794" spans="13:15" x14ac:dyDescent="0.4">
      <c r="M794" s="36"/>
      <c r="N794" s="36"/>
      <c r="O794" s="36"/>
    </row>
    <row r="795" spans="13:15" x14ac:dyDescent="0.4">
      <c r="M795" s="36"/>
      <c r="N795" s="36"/>
      <c r="O795" s="36"/>
    </row>
    <row r="796" spans="13:15" x14ac:dyDescent="0.4">
      <c r="M796" s="36"/>
      <c r="N796" s="36"/>
      <c r="O796" s="36"/>
    </row>
    <row r="797" spans="13:15" x14ac:dyDescent="0.4">
      <c r="M797" s="36"/>
      <c r="N797" s="36"/>
      <c r="O797" s="36"/>
    </row>
    <row r="798" spans="13:15" x14ac:dyDescent="0.4">
      <c r="M798" s="36"/>
      <c r="N798" s="36"/>
      <c r="O798" s="36"/>
    </row>
    <row r="799" spans="13:15" x14ac:dyDescent="0.4">
      <c r="M799" s="36"/>
      <c r="N799" s="36"/>
      <c r="O799" s="36"/>
    </row>
    <row r="800" spans="13:15" x14ac:dyDescent="0.4">
      <c r="M800" s="36"/>
      <c r="N800" s="36"/>
      <c r="O800" s="36"/>
    </row>
    <row r="801" spans="13:15" x14ac:dyDescent="0.4">
      <c r="M801" s="36"/>
      <c r="N801" s="36"/>
      <c r="O801" s="36"/>
    </row>
    <row r="802" spans="13:15" x14ac:dyDescent="0.4">
      <c r="M802" s="36"/>
      <c r="N802" s="36"/>
      <c r="O802" s="36"/>
    </row>
    <row r="803" spans="13:15" x14ac:dyDescent="0.4">
      <c r="M803" s="36"/>
      <c r="N803" s="36"/>
      <c r="O803" s="36"/>
    </row>
    <row r="804" spans="13:15" x14ac:dyDescent="0.4">
      <c r="M804" s="36"/>
      <c r="N804" s="36"/>
      <c r="O804" s="36"/>
    </row>
    <row r="805" spans="13:15" x14ac:dyDescent="0.4">
      <c r="M805" s="36"/>
      <c r="N805" s="36"/>
      <c r="O805" s="36"/>
    </row>
    <row r="806" spans="13:15" x14ac:dyDescent="0.4">
      <c r="M806" s="36"/>
      <c r="N806" s="36"/>
      <c r="O806" s="36"/>
    </row>
    <row r="807" spans="13:15" x14ac:dyDescent="0.4">
      <c r="M807" s="36"/>
      <c r="N807" s="36"/>
      <c r="O807" s="36"/>
    </row>
    <row r="808" spans="13:15" x14ac:dyDescent="0.4">
      <c r="M808" s="36"/>
      <c r="N808" s="36"/>
      <c r="O808" s="36"/>
    </row>
    <row r="809" spans="13:15" x14ac:dyDescent="0.4">
      <c r="M809" s="36"/>
      <c r="N809" s="36"/>
      <c r="O809" s="36"/>
    </row>
    <row r="810" spans="13:15" x14ac:dyDescent="0.4">
      <c r="M810" s="36"/>
      <c r="N810" s="36"/>
      <c r="O810" s="36"/>
    </row>
    <row r="811" spans="13:15" x14ac:dyDescent="0.4">
      <c r="M811" s="36"/>
      <c r="N811" s="36"/>
      <c r="O811" s="36"/>
    </row>
    <row r="812" spans="13:15" x14ac:dyDescent="0.4">
      <c r="M812" s="36"/>
      <c r="N812" s="36"/>
      <c r="O812" s="36"/>
    </row>
    <row r="813" spans="13:15" x14ac:dyDescent="0.4">
      <c r="M813" s="36"/>
      <c r="N813" s="36"/>
      <c r="O813" s="36"/>
    </row>
    <row r="814" spans="13:15" x14ac:dyDescent="0.4">
      <c r="M814" s="36"/>
      <c r="N814" s="36"/>
      <c r="O814" s="36"/>
    </row>
    <row r="815" spans="13:15" x14ac:dyDescent="0.4">
      <c r="M815" s="36"/>
      <c r="N815" s="36"/>
      <c r="O815" s="36"/>
    </row>
    <row r="816" spans="13:15" x14ac:dyDescent="0.4">
      <c r="M816" s="36"/>
      <c r="N816" s="36"/>
      <c r="O816" s="36"/>
    </row>
    <row r="817" spans="13:15" x14ac:dyDescent="0.4">
      <c r="M817" s="36"/>
      <c r="N817" s="36"/>
      <c r="O817" s="36"/>
    </row>
    <row r="818" spans="13:15" x14ac:dyDescent="0.4">
      <c r="M818" s="36"/>
      <c r="N818" s="36"/>
      <c r="O818" s="36"/>
    </row>
    <row r="819" spans="13:15" x14ac:dyDescent="0.4">
      <c r="M819" s="36"/>
      <c r="N819" s="36"/>
      <c r="O819" s="36"/>
    </row>
    <row r="820" spans="13:15" x14ac:dyDescent="0.4">
      <c r="M820" s="36"/>
      <c r="N820" s="36"/>
      <c r="O820" s="36"/>
    </row>
    <row r="821" spans="13:15" x14ac:dyDescent="0.4">
      <c r="M821" s="36"/>
      <c r="N821" s="36"/>
      <c r="O821" s="36"/>
    </row>
    <row r="822" spans="13:15" x14ac:dyDescent="0.4">
      <c r="M822" s="36"/>
      <c r="N822" s="36"/>
      <c r="O822" s="36"/>
    </row>
    <row r="823" spans="13:15" x14ac:dyDescent="0.4">
      <c r="M823" s="36"/>
      <c r="N823" s="36"/>
      <c r="O823" s="36"/>
    </row>
    <row r="824" spans="13:15" x14ac:dyDescent="0.4">
      <c r="M824" s="36"/>
      <c r="N824" s="36"/>
      <c r="O824" s="36"/>
    </row>
    <row r="825" spans="13:15" x14ac:dyDescent="0.4">
      <c r="M825" s="36"/>
      <c r="N825" s="36"/>
      <c r="O825" s="36"/>
    </row>
    <row r="826" spans="13:15" x14ac:dyDescent="0.4">
      <c r="M826" s="36"/>
      <c r="N826" s="36"/>
      <c r="O826" s="36"/>
    </row>
    <row r="827" spans="13:15" x14ac:dyDescent="0.4">
      <c r="M827" s="36"/>
      <c r="N827" s="36"/>
      <c r="O827" s="36"/>
    </row>
    <row r="828" spans="13:15" x14ac:dyDescent="0.4">
      <c r="M828" s="36"/>
      <c r="N828" s="36"/>
      <c r="O828" s="36"/>
    </row>
    <row r="829" spans="13:15" x14ac:dyDescent="0.4">
      <c r="M829" s="36"/>
      <c r="N829" s="36"/>
      <c r="O829" s="36"/>
    </row>
    <row r="830" spans="13:15" x14ac:dyDescent="0.4">
      <c r="M830" s="36"/>
      <c r="N830" s="36"/>
      <c r="O830" s="36"/>
    </row>
    <row r="831" spans="13:15" x14ac:dyDescent="0.4">
      <c r="M831" s="36"/>
      <c r="N831" s="36"/>
      <c r="O831" s="36"/>
    </row>
    <row r="832" spans="13:15" x14ac:dyDescent="0.4">
      <c r="M832" s="36"/>
      <c r="N832" s="36"/>
      <c r="O832" s="36"/>
    </row>
    <row r="833" spans="13:15" x14ac:dyDescent="0.4">
      <c r="M833" s="36"/>
      <c r="N833" s="36"/>
      <c r="O833" s="36"/>
    </row>
    <row r="834" spans="13:15" x14ac:dyDescent="0.4">
      <c r="M834" s="36"/>
      <c r="N834" s="36"/>
      <c r="O834" s="36"/>
    </row>
    <row r="835" spans="13:15" x14ac:dyDescent="0.4">
      <c r="M835" s="36"/>
      <c r="N835" s="36"/>
      <c r="O835" s="36"/>
    </row>
    <row r="836" spans="13:15" x14ac:dyDescent="0.4">
      <c r="M836" s="36"/>
      <c r="N836" s="36"/>
      <c r="O836" s="36"/>
    </row>
    <row r="837" spans="13:15" x14ac:dyDescent="0.4">
      <c r="M837" s="36"/>
      <c r="N837" s="36"/>
      <c r="O837" s="36"/>
    </row>
    <row r="838" spans="13:15" x14ac:dyDescent="0.4">
      <c r="M838" s="36"/>
      <c r="N838" s="36"/>
      <c r="O838" s="36"/>
    </row>
    <row r="839" spans="13:15" x14ac:dyDescent="0.4">
      <c r="M839" s="36"/>
      <c r="N839" s="36"/>
      <c r="O839" s="36"/>
    </row>
    <row r="840" spans="13:15" x14ac:dyDescent="0.4">
      <c r="M840" s="36"/>
      <c r="N840" s="36"/>
      <c r="O840" s="36"/>
    </row>
    <row r="841" spans="13:15" x14ac:dyDescent="0.4">
      <c r="M841" s="36"/>
      <c r="N841" s="36"/>
      <c r="O841" s="36"/>
    </row>
    <row r="842" spans="13:15" x14ac:dyDescent="0.4">
      <c r="M842" s="36"/>
      <c r="N842" s="36"/>
      <c r="O842" s="36"/>
    </row>
    <row r="843" spans="13:15" x14ac:dyDescent="0.4">
      <c r="M843" s="36"/>
      <c r="N843" s="36"/>
      <c r="O843" s="36"/>
    </row>
    <row r="844" spans="13:15" x14ac:dyDescent="0.4">
      <c r="M844" s="36"/>
      <c r="N844" s="36"/>
      <c r="O844" s="36"/>
    </row>
    <row r="845" spans="13:15" x14ac:dyDescent="0.4">
      <c r="M845" s="36"/>
      <c r="N845" s="36"/>
      <c r="O845" s="36"/>
    </row>
    <row r="846" spans="13:15" x14ac:dyDescent="0.4">
      <c r="M846" s="36"/>
      <c r="N846" s="36"/>
      <c r="O846" s="36"/>
    </row>
    <row r="847" spans="13:15" x14ac:dyDescent="0.4">
      <c r="M847" s="36"/>
      <c r="N847" s="36"/>
      <c r="O847" s="36"/>
    </row>
    <row r="848" spans="13:15" x14ac:dyDescent="0.4">
      <c r="M848" s="36"/>
      <c r="N848" s="36"/>
      <c r="O848" s="36"/>
    </row>
    <row r="849" spans="13:15" x14ac:dyDescent="0.4">
      <c r="M849" s="36"/>
      <c r="N849" s="36"/>
      <c r="O849" s="36"/>
    </row>
    <row r="850" spans="13:15" x14ac:dyDescent="0.4">
      <c r="M850" s="36"/>
      <c r="N850" s="36"/>
      <c r="O850" s="36"/>
    </row>
    <row r="851" spans="13:15" x14ac:dyDescent="0.4">
      <c r="M851" s="36"/>
      <c r="N851" s="36"/>
      <c r="O851" s="36"/>
    </row>
    <row r="852" spans="13:15" x14ac:dyDescent="0.4">
      <c r="M852" s="36"/>
      <c r="N852" s="36"/>
      <c r="O852" s="36"/>
    </row>
    <row r="853" spans="13:15" x14ac:dyDescent="0.4">
      <c r="M853" s="36"/>
      <c r="N853" s="36"/>
      <c r="O853" s="36"/>
    </row>
    <row r="854" spans="13:15" x14ac:dyDescent="0.4">
      <c r="M854" s="36"/>
      <c r="N854" s="36"/>
      <c r="O854" s="36"/>
    </row>
    <row r="855" spans="13:15" x14ac:dyDescent="0.4">
      <c r="M855" s="36"/>
      <c r="N855" s="36"/>
      <c r="O855" s="36"/>
    </row>
    <row r="856" spans="13:15" x14ac:dyDescent="0.4">
      <c r="M856" s="36"/>
      <c r="N856" s="36"/>
      <c r="O856" s="36"/>
    </row>
    <row r="857" spans="13:15" x14ac:dyDescent="0.4">
      <c r="M857" s="36"/>
      <c r="N857" s="36"/>
      <c r="O857" s="36"/>
    </row>
    <row r="858" spans="13:15" x14ac:dyDescent="0.4">
      <c r="M858" s="36"/>
      <c r="N858" s="36"/>
      <c r="O858" s="36"/>
    </row>
    <row r="859" spans="13:15" x14ac:dyDescent="0.4">
      <c r="M859" s="36"/>
      <c r="N859" s="36"/>
      <c r="O859" s="36"/>
    </row>
    <row r="860" spans="13:15" x14ac:dyDescent="0.4">
      <c r="M860" s="36"/>
      <c r="N860" s="36"/>
      <c r="O860" s="36"/>
    </row>
    <row r="861" spans="13:15" x14ac:dyDescent="0.4">
      <c r="M861" s="36"/>
      <c r="N861" s="36"/>
      <c r="O861" s="36"/>
    </row>
    <row r="862" spans="13:15" x14ac:dyDescent="0.4">
      <c r="M862" s="36"/>
      <c r="N862" s="36"/>
      <c r="O862" s="36"/>
    </row>
    <row r="863" spans="13:15" x14ac:dyDescent="0.4">
      <c r="M863" s="36"/>
      <c r="N863" s="36"/>
      <c r="O863" s="36"/>
    </row>
    <row r="864" spans="13:15" x14ac:dyDescent="0.4">
      <c r="M864" s="36"/>
      <c r="N864" s="36"/>
      <c r="O864" s="36"/>
    </row>
    <row r="865" spans="13:15" x14ac:dyDescent="0.4">
      <c r="M865" s="36"/>
      <c r="N865" s="36"/>
      <c r="O865" s="36"/>
    </row>
    <row r="866" spans="13:15" x14ac:dyDescent="0.4">
      <c r="M866" s="36"/>
      <c r="N866" s="36"/>
      <c r="O866" s="36"/>
    </row>
    <row r="867" spans="13:15" x14ac:dyDescent="0.4">
      <c r="M867" s="36"/>
      <c r="N867" s="36"/>
      <c r="O867" s="36"/>
    </row>
    <row r="868" spans="13:15" x14ac:dyDescent="0.4">
      <c r="M868" s="36"/>
      <c r="N868" s="36"/>
      <c r="O868" s="36"/>
    </row>
    <row r="869" spans="13:15" x14ac:dyDescent="0.4">
      <c r="M869" s="36"/>
      <c r="N869" s="36"/>
      <c r="O869" s="36"/>
    </row>
    <row r="870" spans="13:15" x14ac:dyDescent="0.4">
      <c r="M870" s="36"/>
      <c r="N870" s="36"/>
      <c r="O870" s="36"/>
    </row>
    <row r="871" spans="13:15" x14ac:dyDescent="0.4">
      <c r="M871" s="36"/>
      <c r="N871" s="36"/>
      <c r="O871" s="36"/>
    </row>
    <row r="872" spans="13:15" x14ac:dyDescent="0.4">
      <c r="M872" s="36"/>
      <c r="N872" s="36"/>
      <c r="O872" s="36"/>
    </row>
    <row r="873" spans="13:15" x14ac:dyDescent="0.4">
      <c r="M873" s="36"/>
      <c r="N873" s="36"/>
      <c r="O873" s="36"/>
    </row>
    <row r="874" spans="13:15" x14ac:dyDescent="0.4">
      <c r="M874" s="36"/>
      <c r="N874" s="36"/>
      <c r="O874" s="36"/>
    </row>
    <row r="875" spans="13:15" x14ac:dyDescent="0.4">
      <c r="M875" s="36"/>
      <c r="N875" s="36"/>
      <c r="O875" s="36"/>
    </row>
    <row r="876" spans="13:15" x14ac:dyDescent="0.4">
      <c r="M876" s="36"/>
      <c r="N876" s="36"/>
      <c r="O876" s="36"/>
    </row>
    <row r="877" spans="13:15" x14ac:dyDescent="0.4">
      <c r="M877" s="36"/>
      <c r="N877" s="36"/>
      <c r="O877" s="36"/>
    </row>
    <row r="878" spans="13:15" x14ac:dyDescent="0.4">
      <c r="M878" s="36"/>
      <c r="N878" s="36"/>
      <c r="O878" s="36"/>
    </row>
    <row r="879" spans="13:15" x14ac:dyDescent="0.4">
      <c r="M879" s="36"/>
      <c r="N879" s="36"/>
      <c r="O879" s="36"/>
    </row>
    <row r="880" spans="13:15" x14ac:dyDescent="0.4">
      <c r="M880" s="36"/>
      <c r="N880" s="36"/>
      <c r="O880" s="36"/>
    </row>
    <row r="881" spans="13:15" x14ac:dyDescent="0.4">
      <c r="M881" s="36"/>
      <c r="N881" s="36"/>
      <c r="O881" s="36"/>
    </row>
    <row r="882" spans="13:15" x14ac:dyDescent="0.4">
      <c r="M882" s="36"/>
      <c r="N882" s="36"/>
      <c r="O882" s="36"/>
    </row>
    <row r="883" spans="13:15" x14ac:dyDescent="0.4">
      <c r="M883" s="36"/>
      <c r="N883" s="36"/>
      <c r="O883" s="36"/>
    </row>
    <row r="884" spans="13:15" x14ac:dyDescent="0.4">
      <c r="M884" s="36"/>
      <c r="N884" s="36"/>
      <c r="O884" s="36"/>
    </row>
    <row r="885" spans="13:15" x14ac:dyDescent="0.4">
      <c r="M885" s="36"/>
      <c r="N885" s="36"/>
      <c r="O885" s="36"/>
    </row>
    <row r="886" spans="13:15" x14ac:dyDescent="0.4">
      <c r="M886" s="36"/>
      <c r="N886" s="36"/>
      <c r="O886" s="36"/>
    </row>
    <row r="887" spans="13:15" x14ac:dyDescent="0.4">
      <c r="M887" s="36"/>
      <c r="N887" s="36"/>
      <c r="O887" s="36"/>
    </row>
    <row r="888" spans="13:15" x14ac:dyDescent="0.4">
      <c r="M888" s="36"/>
      <c r="N888" s="36"/>
      <c r="O888" s="36"/>
    </row>
    <row r="889" spans="13:15" x14ac:dyDescent="0.4">
      <c r="M889" s="36"/>
      <c r="N889" s="36"/>
      <c r="O889" s="36"/>
    </row>
    <row r="890" spans="13:15" x14ac:dyDescent="0.4">
      <c r="M890" s="36"/>
      <c r="N890" s="36"/>
      <c r="O890" s="36"/>
    </row>
    <row r="891" spans="13:15" x14ac:dyDescent="0.4">
      <c r="M891" s="36"/>
      <c r="N891" s="36"/>
      <c r="O891" s="36"/>
    </row>
    <row r="892" spans="13:15" x14ac:dyDescent="0.4">
      <c r="M892" s="36"/>
      <c r="N892" s="36"/>
      <c r="O892" s="36"/>
    </row>
    <row r="893" spans="13:15" x14ac:dyDescent="0.4">
      <c r="M893" s="36"/>
      <c r="N893" s="36"/>
      <c r="O893" s="36"/>
    </row>
    <row r="894" spans="13:15" x14ac:dyDescent="0.4">
      <c r="M894" s="36"/>
      <c r="N894" s="36"/>
      <c r="O894" s="36"/>
    </row>
    <row r="895" spans="13:15" x14ac:dyDescent="0.4">
      <c r="M895" s="36"/>
      <c r="N895" s="36"/>
      <c r="O895" s="36"/>
    </row>
    <row r="896" spans="13:15" x14ac:dyDescent="0.4">
      <c r="M896" s="36"/>
      <c r="N896" s="36"/>
      <c r="O896" s="36"/>
    </row>
    <row r="897" spans="13:15" x14ac:dyDescent="0.4">
      <c r="M897" s="36"/>
      <c r="N897" s="36"/>
      <c r="O897" s="36"/>
    </row>
    <row r="898" spans="13:15" x14ac:dyDescent="0.4">
      <c r="M898" s="36"/>
      <c r="N898" s="36"/>
      <c r="O898" s="36"/>
    </row>
    <row r="899" spans="13:15" x14ac:dyDescent="0.4">
      <c r="M899" s="36"/>
      <c r="N899" s="36"/>
      <c r="O899" s="36"/>
    </row>
    <row r="900" spans="13:15" x14ac:dyDescent="0.4">
      <c r="M900" s="36"/>
      <c r="N900" s="36"/>
      <c r="O900" s="36"/>
    </row>
    <row r="901" spans="13:15" x14ac:dyDescent="0.4">
      <c r="M901" s="36"/>
      <c r="N901" s="36"/>
      <c r="O901" s="36"/>
    </row>
    <row r="902" spans="13:15" x14ac:dyDescent="0.4">
      <c r="M902" s="36"/>
      <c r="N902" s="36"/>
      <c r="O902" s="36"/>
    </row>
    <row r="903" spans="13:15" x14ac:dyDescent="0.4">
      <c r="M903" s="36"/>
      <c r="N903" s="36"/>
      <c r="O903" s="36"/>
    </row>
    <row r="904" spans="13:15" x14ac:dyDescent="0.4">
      <c r="M904" s="36"/>
      <c r="N904" s="36"/>
      <c r="O904" s="36"/>
    </row>
    <row r="905" spans="13:15" x14ac:dyDescent="0.4">
      <c r="M905" s="36"/>
      <c r="N905" s="36"/>
      <c r="O905" s="36"/>
    </row>
    <row r="906" spans="13:15" x14ac:dyDescent="0.4">
      <c r="M906" s="36"/>
      <c r="N906" s="36"/>
      <c r="O906" s="36"/>
    </row>
    <row r="907" spans="13:15" x14ac:dyDescent="0.4">
      <c r="M907" s="36"/>
      <c r="N907" s="36"/>
      <c r="O907" s="36"/>
    </row>
    <row r="908" spans="13:15" x14ac:dyDescent="0.4">
      <c r="M908" s="36"/>
      <c r="N908" s="36"/>
      <c r="O908" s="36"/>
    </row>
    <row r="909" spans="13:15" x14ac:dyDescent="0.4">
      <c r="M909" s="36"/>
      <c r="N909" s="36"/>
      <c r="O909" s="36"/>
    </row>
    <row r="910" spans="13:15" x14ac:dyDescent="0.4">
      <c r="M910" s="36"/>
      <c r="N910" s="36"/>
      <c r="O910" s="36"/>
    </row>
    <row r="911" spans="13:15" x14ac:dyDescent="0.4">
      <c r="M911" s="36"/>
      <c r="N911" s="36"/>
      <c r="O911" s="36"/>
    </row>
    <row r="912" spans="13:15" x14ac:dyDescent="0.4">
      <c r="M912" s="36"/>
      <c r="N912" s="36"/>
      <c r="O912" s="36"/>
    </row>
    <row r="913" spans="13:15" x14ac:dyDescent="0.4">
      <c r="M913" s="36"/>
      <c r="N913" s="36"/>
      <c r="O913" s="36"/>
    </row>
    <row r="914" spans="13:15" x14ac:dyDescent="0.4">
      <c r="M914" s="36"/>
      <c r="N914" s="36"/>
      <c r="O914" s="36"/>
    </row>
    <row r="915" spans="13:15" x14ac:dyDescent="0.4">
      <c r="M915" s="36"/>
      <c r="N915" s="36"/>
      <c r="O915" s="36"/>
    </row>
    <row r="916" spans="13:15" x14ac:dyDescent="0.4">
      <c r="M916" s="36"/>
      <c r="N916" s="36"/>
      <c r="O916" s="36"/>
    </row>
    <row r="917" spans="13:15" x14ac:dyDescent="0.4">
      <c r="M917" s="36"/>
      <c r="N917" s="36"/>
      <c r="O917" s="36"/>
    </row>
    <row r="918" spans="13:15" x14ac:dyDescent="0.4">
      <c r="M918" s="36"/>
      <c r="N918" s="36"/>
      <c r="O918" s="36"/>
    </row>
    <row r="919" spans="13:15" x14ac:dyDescent="0.4">
      <c r="M919" s="36"/>
      <c r="N919" s="36"/>
      <c r="O919" s="36"/>
    </row>
    <row r="920" spans="13:15" x14ac:dyDescent="0.4">
      <c r="M920" s="36"/>
      <c r="N920" s="36"/>
      <c r="O920" s="36"/>
    </row>
    <row r="921" spans="13:15" x14ac:dyDescent="0.4">
      <c r="M921" s="36"/>
      <c r="N921" s="36"/>
      <c r="O921" s="36"/>
    </row>
    <row r="922" spans="13:15" x14ac:dyDescent="0.4">
      <c r="M922" s="36"/>
      <c r="N922" s="36"/>
      <c r="O922" s="36"/>
    </row>
    <row r="923" spans="13:15" x14ac:dyDescent="0.4">
      <c r="M923" s="36"/>
      <c r="N923" s="36"/>
      <c r="O923" s="36"/>
    </row>
    <row r="924" spans="13:15" x14ac:dyDescent="0.4">
      <c r="M924" s="36"/>
      <c r="N924" s="36"/>
      <c r="O924" s="36"/>
    </row>
    <row r="925" spans="13:15" x14ac:dyDescent="0.4">
      <c r="M925" s="36"/>
      <c r="N925" s="36"/>
      <c r="O925" s="36"/>
    </row>
    <row r="926" spans="13:15" x14ac:dyDescent="0.4">
      <c r="M926" s="36"/>
      <c r="N926" s="36"/>
      <c r="O926" s="36"/>
    </row>
    <row r="927" spans="13:15" x14ac:dyDescent="0.4">
      <c r="M927" s="36"/>
      <c r="N927" s="36"/>
      <c r="O927" s="36"/>
    </row>
    <row r="928" spans="13:15" x14ac:dyDescent="0.4">
      <c r="M928" s="36"/>
      <c r="N928" s="36"/>
      <c r="O928" s="36"/>
    </row>
    <row r="929" spans="13:15" x14ac:dyDescent="0.4">
      <c r="M929" s="36"/>
      <c r="N929" s="36"/>
      <c r="O929" s="36"/>
    </row>
    <row r="930" spans="13:15" x14ac:dyDescent="0.4">
      <c r="M930" s="36"/>
      <c r="N930" s="36"/>
      <c r="O930" s="36"/>
    </row>
    <row r="931" spans="13:15" x14ac:dyDescent="0.4">
      <c r="M931" s="36"/>
      <c r="N931" s="36"/>
      <c r="O931" s="36"/>
    </row>
    <row r="932" spans="13:15" x14ac:dyDescent="0.4">
      <c r="M932" s="36"/>
      <c r="N932" s="36"/>
      <c r="O932" s="36"/>
    </row>
    <row r="933" spans="13:15" x14ac:dyDescent="0.4">
      <c r="M933" s="36"/>
      <c r="N933" s="36"/>
      <c r="O933" s="36"/>
    </row>
    <row r="934" spans="13:15" x14ac:dyDescent="0.4">
      <c r="M934" s="36"/>
      <c r="N934" s="36"/>
      <c r="O934" s="36"/>
    </row>
    <row r="935" spans="13:15" x14ac:dyDescent="0.4">
      <c r="M935" s="36"/>
      <c r="N935" s="36"/>
      <c r="O935" s="36"/>
    </row>
    <row r="936" spans="13:15" x14ac:dyDescent="0.4">
      <c r="M936" s="36"/>
      <c r="N936" s="36"/>
      <c r="O936" s="36"/>
    </row>
    <row r="937" spans="13:15" x14ac:dyDescent="0.4">
      <c r="M937" s="36"/>
      <c r="N937" s="36"/>
      <c r="O937" s="36"/>
    </row>
    <row r="938" spans="13:15" x14ac:dyDescent="0.4">
      <c r="M938" s="36"/>
      <c r="N938" s="36"/>
      <c r="O938" s="36"/>
    </row>
    <row r="939" spans="13:15" x14ac:dyDescent="0.4">
      <c r="M939" s="36"/>
      <c r="N939" s="36"/>
      <c r="O939" s="36"/>
    </row>
    <row r="940" spans="13:15" x14ac:dyDescent="0.4">
      <c r="M940" s="36"/>
      <c r="N940" s="36"/>
      <c r="O940" s="36"/>
    </row>
    <row r="941" spans="13:15" x14ac:dyDescent="0.4">
      <c r="M941" s="36"/>
      <c r="N941" s="36"/>
      <c r="O941" s="36"/>
    </row>
    <row r="942" spans="13:15" x14ac:dyDescent="0.4">
      <c r="M942" s="36"/>
      <c r="N942" s="36"/>
      <c r="O942" s="36"/>
    </row>
    <row r="943" spans="13:15" x14ac:dyDescent="0.4">
      <c r="M943" s="36"/>
      <c r="N943" s="36"/>
      <c r="O943" s="36"/>
    </row>
    <row r="944" spans="13:15" x14ac:dyDescent="0.4">
      <c r="M944" s="36"/>
      <c r="N944" s="36"/>
      <c r="O944" s="36"/>
    </row>
    <row r="945" spans="13:15" x14ac:dyDescent="0.4">
      <c r="M945" s="36"/>
      <c r="N945" s="36"/>
      <c r="O945" s="36"/>
    </row>
    <row r="946" spans="13:15" x14ac:dyDescent="0.4">
      <c r="M946" s="36"/>
      <c r="N946" s="36"/>
      <c r="O946" s="36"/>
    </row>
    <row r="947" spans="13:15" x14ac:dyDescent="0.4">
      <c r="M947" s="36"/>
      <c r="N947" s="36"/>
      <c r="O947" s="36"/>
    </row>
    <row r="948" spans="13:15" x14ac:dyDescent="0.4">
      <c r="M948" s="36"/>
      <c r="N948" s="36"/>
      <c r="O948" s="36"/>
    </row>
    <row r="949" spans="13:15" x14ac:dyDescent="0.4">
      <c r="M949" s="36"/>
      <c r="N949" s="36"/>
      <c r="O949" s="36"/>
    </row>
    <row r="950" spans="13:15" x14ac:dyDescent="0.4">
      <c r="M950" s="36"/>
      <c r="N950" s="36"/>
      <c r="O950" s="36"/>
    </row>
    <row r="951" spans="13:15" x14ac:dyDescent="0.4">
      <c r="M951" s="36"/>
      <c r="N951" s="36"/>
      <c r="O951" s="36"/>
    </row>
    <row r="952" spans="13:15" x14ac:dyDescent="0.4">
      <c r="M952" s="36"/>
      <c r="N952" s="36"/>
      <c r="O952" s="36"/>
    </row>
    <row r="953" spans="13:15" x14ac:dyDescent="0.4">
      <c r="M953" s="36"/>
      <c r="N953" s="36"/>
      <c r="O953" s="36"/>
    </row>
    <row r="954" spans="13:15" x14ac:dyDescent="0.4">
      <c r="M954" s="36"/>
      <c r="N954" s="36"/>
      <c r="O954" s="36"/>
    </row>
    <row r="955" spans="13:15" x14ac:dyDescent="0.4">
      <c r="M955" s="36"/>
      <c r="N955" s="36"/>
      <c r="O955" s="36"/>
    </row>
    <row r="956" spans="13:15" x14ac:dyDescent="0.4">
      <c r="M956" s="36"/>
      <c r="N956" s="36"/>
      <c r="O956" s="36"/>
    </row>
    <row r="957" spans="13:15" x14ac:dyDescent="0.4">
      <c r="M957" s="36"/>
      <c r="N957" s="36"/>
      <c r="O957" s="36"/>
    </row>
    <row r="958" spans="13:15" x14ac:dyDescent="0.4">
      <c r="M958" s="36"/>
      <c r="N958" s="36"/>
      <c r="O958" s="36"/>
    </row>
    <row r="959" spans="13:15" x14ac:dyDescent="0.4">
      <c r="M959" s="36"/>
      <c r="N959" s="36"/>
      <c r="O959" s="36"/>
    </row>
    <row r="960" spans="13:15" x14ac:dyDescent="0.4">
      <c r="M960" s="36"/>
      <c r="N960" s="36"/>
      <c r="O960" s="36"/>
    </row>
    <row r="961" spans="13:15" x14ac:dyDescent="0.4">
      <c r="M961" s="36"/>
      <c r="N961" s="36"/>
      <c r="O961" s="36"/>
    </row>
    <row r="962" spans="13:15" x14ac:dyDescent="0.4">
      <c r="M962" s="36"/>
      <c r="N962" s="36"/>
      <c r="O962" s="36"/>
    </row>
    <row r="963" spans="13:15" x14ac:dyDescent="0.4">
      <c r="M963" s="36"/>
      <c r="N963" s="36"/>
      <c r="O963" s="36"/>
    </row>
    <row r="964" spans="13:15" x14ac:dyDescent="0.4">
      <c r="M964" s="36"/>
      <c r="N964" s="36"/>
      <c r="O964" s="36"/>
    </row>
    <row r="965" spans="13:15" x14ac:dyDescent="0.4">
      <c r="M965" s="36"/>
      <c r="N965" s="36"/>
      <c r="O965" s="36"/>
    </row>
    <row r="966" spans="13:15" x14ac:dyDescent="0.4">
      <c r="M966" s="36"/>
      <c r="N966" s="36"/>
      <c r="O966" s="36"/>
    </row>
    <row r="967" spans="13:15" x14ac:dyDescent="0.4">
      <c r="M967" s="36"/>
      <c r="N967" s="36"/>
      <c r="O967" s="36"/>
    </row>
    <row r="968" spans="13:15" x14ac:dyDescent="0.4">
      <c r="M968" s="36"/>
      <c r="N968" s="36"/>
      <c r="O968" s="36"/>
    </row>
    <row r="969" spans="13:15" x14ac:dyDescent="0.4">
      <c r="M969" s="36"/>
      <c r="N969" s="36"/>
      <c r="O969" s="36"/>
    </row>
    <row r="970" spans="13:15" x14ac:dyDescent="0.4">
      <c r="M970" s="36"/>
      <c r="N970" s="36"/>
      <c r="O970" s="36"/>
    </row>
    <row r="971" spans="13:15" x14ac:dyDescent="0.4">
      <c r="M971" s="36"/>
      <c r="N971" s="36"/>
      <c r="O971" s="36"/>
    </row>
    <row r="972" spans="13:15" x14ac:dyDescent="0.4">
      <c r="M972" s="36"/>
      <c r="N972" s="36"/>
      <c r="O972" s="36"/>
    </row>
    <row r="973" spans="13:15" x14ac:dyDescent="0.4">
      <c r="M973" s="36"/>
      <c r="N973" s="36"/>
      <c r="O973" s="36"/>
    </row>
    <row r="974" spans="13:15" x14ac:dyDescent="0.4">
      <c r="M974" s="36"/>
      <c r="N974" s="36"/>
      <c r="O974" s="36"/>
    </row>
    <row r="975" spans="13:15" x14ac:dyDescent="0.4">
      <c r="M975" s="36"/>
      <c r="N975" s="36"/>
      <c r="O975" s="36"/>
    </row>
    <row r="976" spans="13:15" x14ac:dyDescent="0.4">
      <c r="M976" s="36"/>
      <c r="N976" s="36"/>
      <c r="O976" s="36"/>
    </row>
    <row r="977" spans="13:15" x14ac:dyDescent="0.4">
      <c r="M977" s="36"/>
      <c r="N977" s="36"/>
      <c r="O977" s="36"/>
    </row>
    <row r="978" spans="13:15" x14ac:dyDescent="0.4">
      <c r="M978" s="36"/>
      <c r="N978" s="36"/>
      <c r="O978" s="36"/>
    </row>
    <row r="979" spans="13:15" x14ac:dyDescent="0.4">
      <c r="M979" s="36"/>
      <c r="N979" s="36"/>
      <c r="O979" s="36"/>
    </row>
    <row r="980" spans="13:15" x14ac:dyDescent="0.4">
      <c r="M980" s="36"/>
      <c r="N980" s="36"/>
      <c r="O980" s="36"/>
    </row>
    <row r="981" spans="13:15" x14ac:dyDescent="0.4">
      <c r="M981" s="36"/>
      <c r="N981" s="36"/>
      <c r="O981" s="36"/>
    </row>
    <row r="982" spans="13:15" x14ac:dyDescent="0.4">
      <c r="M982" s="36"/>
      <c r="N982" s="36"/>
      <c r="O982" s="36"/>
    </row>
  </sheetData>
  <sheetProtection algorithmName="SHA-512" hashValue="ox6AcM1G4MFBroJj3W7Mmq3xdTW38NRi1IOW8rZmtopSKqXauUzoPVToqOS7Oy4pYeubbcMZoJYS2FEl4cEJEw==" saltValue="5/M8i/eHx07KTonC7dMruw==" spinCount="100000" sheet="1" objects="1" scenarios="1" selectLockedCells="1" selectUnlockedCells="1"/>
  <mergeCells count="50">
    <mergeCell ref="C26:I26"/>
    <mergeCell ref="C27:I27"/>
    <mergeCell ref="C28:I28"/>
    <mergeCell ref="C29:I29"/>
    <mergeCell ref="T18:T19"/>
    <mergeCell ref="A21:J21"/>
    <mergeCell ref="M21:O21"/>
    <mergeCell ref="A23:V23"/>
    <mergeCell ref="A24:V24"/>
    <mergeCell ref="A25:I25"/>
    <mergeCell ref="J18:J19"/>
    <mergeCell ref="K18:K19"/>
    <mergeCell ref="L18:L19"/>
    <mergeCell ref="M18:O18"/>
    <mergeCell ref="P18:R18"/>
    <mergeCell ref="S18:S19"/>
    <mergeCell ref="I18:I19"/>
    <mergeCell ref="A16:V16"/>
    <mergeCell ref="A17:A19"/>
    <mergeCell ref="B17:B19"/>
    <mergeCell ref="C17:H17"/>
    <mergeCell ref="I17:J17"/>
    <mergeCell ref="K17:R17"/>
    <mergeCell ref="S17:T17"/>
    <mergeCell ref="U17:U19"/>
    <mergeCell ref="V17:V19"/>
    <mergeCell ref="C18:C19"/>
    <mergeCell ref="D18:D19"/>
    <mergeCell ref="E18:E19"/>
    <mergeCell ref="F18:F19"/>
    <mergeCell ref="G18:G19"/>
    <mergeCell ref="H18:H19"/>
    <mergeCell ref="A13:I13"/>
    <mergeCell ref="J13:V13"/>
    <mergeCell ref="A14:I14"/>
    <mergeCell ref="J14:V14"/>
    <mergeCell ref="A15:I15"/>
    <mergeCell ref="J15:V15"/>
    <mergeCell ref="A10:I10"/>
    <mergeCell ref="J10:V10"/>
    <mergeCell ref="A11:I11"/>
    <mergeCell ref="J11:V11"/>
    <mergeCell ref="A12:I12"/>
    <mergeCell ref="J12:V12"/>
    <mergeCell ref="A6:V6"/>
    <mergeCell ref="A7:V7"/>
    <mergeCell ref="A8:I8"/>
    <mergeCell ref="J8:V8"/>
    <mergeCell ref="A9:I9"/>
    <mergeCell ref="J9:V9"/>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59999389629810485"/>
  </sheetPr>
  <dimension ref="A1:V1004"/>
  <sheetViews>
    <sheetView showGridLines="0" zoomScale="50" zoomScaleNormal="50" zoomScaleSheetLayoutView="80" workbookViewId="0">
      <selection activeCell="V20" sqref="V20"/>
    </sheetView>
  </sheetViews>
  <sheetFormatPr defaultColWidth="9.140625" defaultRowHeight="26.25" x14ac:dyDescent="0.4"/>
  <cols>
    <col min="1" max="1" width="13" style="746" customWidth="1"/>
    <col min="2" max="2" width="23.85546875" style="746" customWidth="1"/>
    <col min="3" max="3" width="51" style="746" customWidth="1"/>
    <col min="4" max="4" width="30.5703125" style="746" customWidth="1"/>
    <col min="5" max="5" width="50.140625" style="746" customWidth="1"/>
    <col min="6" max="6" width="30.5703125" style="746" customWidth="1"/>
    <col min="7" max="7" width="33.85546875" style="746" customWidth="1"/>
    <col min="8" max="8" width="26.42578125" style="746" customWidth="1"/>
    <col min="9" max="9" width="17.5703125" style="746" customWidth="1"/>
    <col min="10" max="10" width="16.28515625" style="746" customWidth="1"/>
    <col min="11" max="12" width="32.28515625" style="746" customWidth="1"/>
    <col min="13" max="15" width="34.85546875" style="59" customWidth="1"/>
    <col min="16" max="16" width="28.5703125" style="746" customWidth="1"/>
    <col min="17" max="17" width="27.140625" style="746" customWidth="1"/>
    <col min="18" max="18" width="30" style="746" customWidth="1"/>
    <col min="19" max="19" width="25.85546875" style="746" customWidth="1"/>
    <col min="20" max="20" width="25" style="746" customWidth="1"/>
    <col min="21" max="21" width="20" style="746" customWidth="1"/>
    <col min="22" max="22" width="36" style="747" customWidth="1"/>
    <col min="23" max="27" width="9.140625" style="748"/>
    <col min="28" max="28" width="14" style="748" bestFit="1" customWidth="1"/>
    <col min="29" max="16384" width="9.140625" style="748"/>
  </cols>
  <sheetData>
    <row r="1" spans="1:22" x14ac:dyDescent="0.4">
      <c r="M1" s="36"/>
      <c r="N1" s="36"/>
      <c r="O1" s="36"/>
    </row>
    <row r="2" spans="1:22" x14ac:dyDescent="0.4">
      <c r="M2" s="36"/>
      <c r="N2" s="36"/>
      <c r="O2" s="36"/>
    </row>
    <row r="3" spans="1:22" x14ac:dyDescent="0.4">
      <c r="M3" s="36"/>
      <c r="N3" s="36"/>
      <c r="O3" s="36"/>
    </row>
    <row r="4" spans="1:22" x14ac:dyDescent="0.4">
      <c r="M4" s="746"/>
      <c r="N4" s="746"/>
      <c r="O4" s="746"/>
    </row>
    <row r="5" spans="1:22" ht="39" customHeight="1" x14ac:dyDescent="0.4">
      <c r="M5" s="36"/>
      <c r="N5" s="36"/>
      <c r="O5" s="36"/>
    </row>
    <row r="6" spans="1:22" ht="31.5" customHeight="1" x14ac:dyDescent="0.25">
      <c r="A6" s="1343" t="s">
        <v>0</v>
      </c>
      <c r="B6" s="1343"/>
      <c r="C6" s="1343"/>
      <c r="D6" s="1343"/>
      <c r="E6" s="1343"/>
      <c r="F6" s="1343"/>
      <c r="G6" s="1343"/>
      <c r="H6" s="1343"/>
      <c r="I6" s="1343"/>
      <c r="J6" s="1343"/>
      <c r="K6" s="1343"/>
      <c r="L6" s="1343"/>
      <c r="M6" s="1343"/>
      <c r="N6" s="1343"/>
      <c r="O6" s="1343"/>
      <c r="P6" s="1343"/>
      <c r="Q6" s="1343"/>
      <c r="R6" s="1343"/>
      <c r="S6" s="1343"/>
      <c r="T6" s="1343"/>
      <c r="U6" s="1343"/>
      <c r="V6" s="1343"/>
    </row>
    <row r="7" spans="1:22" x14ac:dyDescent="0.25">
      <c r="A7" s="1344" t="s">
        <v>1</v>
      </c>
      <c r="B7" s="1344"/>
      <c r="C7" s="1344"/>
      <c r="D7" s="1344"/>
      <c r="E7" s="1344"/>
      <c r="F7" s="1344"/>
      <c r="G7" s="1344"/>
      <c r="H7" s="1344"/>
      <c r="I7" s="1344"/>
      <c r="J7" s="1344"/>
      <c r="K7" s="1344"/>
      <c r="L7" s="1344"/>
      <c r="M7" s="1344"/>
      <c r="N7" s="1344"/>
      <c r="O7" s="1344"/>
      <c r="P7" s="1344"/>
      <c r="Q7" s="1344"/>
      <c r="R7" s="1344"/>
      <c r="S7" s="1344"/>
      <c r="T7" s="1344"/>
      <c r="U7" s="1344"/>
      <c r="V7" s="1344"/>
    </row>
    <row r="8" spans="1:22" ht="45" customHeight="1" x14ac:dyDescent="0.25">
      <c r="A8" s="1340" t="s">
        <v>2</v>
      </c>
      <c r="B8" s="1340"/>
      <c r="C8" s="1340"/>
      <c r="D8" s="1340"/>
      <c r="E8" s="1340"/>
      <c r="F8" s="1340"/>
      <c r="G8" s="1340"/>
      <c r="H8" s="1340"/>
      <c r="I8" s="1340"/>
      <c r="J8" s="1341" t="s">
        <v>793</v>
      </c>
      <c r="K8" s="1341"/>
      <c r="L8" s="1341"/>
      <c r="M8" s="1341"/>
      <c r="N8" s="1341"/>
      <c r="O8" s="1341"/>
      <c r="P8" s="1341"/>
      <c r="Q8" s="1341"/>
      <c r="R8" s="1341"/>
      <c r="S8" s="1341"/>
      <c r="T8" s="1341"/>
      <c r="U8" s="1341"/>
      <c r="V8" s="1341"/>
    </row>
    <row r="9" spans="1:22" ht="45" customHeight="1" x14ac:dyDescent="0.25">
      <c r="A9" s="1340" t="s">
        <v>4</v>
      </c>
      <c r="B9" s="1340"/>
      <c r="C9" s="1340"/>
      <c r="D9" s="1340"/>
      <c r="E9" s="1340"/>
      <c r="F9" s="1340"/>
      <c r="G9" s="1340"/>
      <c r="H9" s="1340"/>
      <c r="I9" s="1340"/>
      <c r="J9" s="1341" t="s">
        <v>2316</v>
      </c>
      <c r="K9" s="1341"/>
      <c r="L9" s="1341"/>
      <c r="M9" s="1341"/>
      <c r="N9" s="1341"/>
      <c r="O9" s="1341"/>
      <c r="P9" s="1341"/>
      <c r="Q9" s="1341"/>
      <c r="R9" s="1341"/>
      <c r="S9" s="1341"/>
      <c r="T9" s="1341"/>
      <c r="U9" s="1341"/>
      <c r="V9" s="1341"/>
    </row>
    <row r="10" spans="1:22" ht="45" customHeight="1" x14ac:dyDescent="0.25">
      <c r="A10" s="1340" t="s">
        <v>6</v>
      </c>
      <c r="B10" s="1340"/>
      <c r="C10" s="1340"/>
      <c r="D10" s="1340"/>
      <c r="E10" s="1340"/>
      <c r="F10" s="1340"/>
      <c r="G10" s="1340"/>
      <c r="H10" s="1340"/>
      <c r="I10" s="1340"/>
      <c r="J10" s="1341" t="s">
        <v>2462</v>
      </c>
      <c r="K10" s="1341"/>
      <c r="L10" s="1341"/>
      <c r="M10" s="1341"/>
      <c r="N10" s="1341"/>
      <c r="O10" s="1341"/>
      <c r="P10" s="1341"/>
      <c r="Q10" s="1341"/>
      <c r="R10" s="1341"/>
      <c r="S10" s="1341"/>
      <c r="T10" s="1341"/>
      <c r="U10" s="1341"/>
      <c r="V10" s="1341"/>
    </row>
    <row r="11" spans="1:22" ht="45" customHeight="1" x14ac:dyDescent="0.25">
      <c r="A11" s="1340" t="s">
        <v>8</v>
      </c>
      <c r="B11" s="1340"/>
      <c r="C11" s="1340"/>
      <c r="D11" s="1340"/>
      <c r="E11" s="1340"/>
      <c r="F11" s="1340"/>
      <c r="G11" s="1340"/>
      <c r="H11" s="1340"/>
      <c r="I11" s="1340"/>
      <c r="J11" s="1341" t="s">
        <v>2488</v>
      </c>
      <c r="K11" s="1341"/>
      <c r="L11" s="1341"/>
      <c r="M11" s="1341"/>
      <c r="N11" s="1341"/>
      <c r="O11" s="1341"/>
      <c r="P11" s="1341"/>
      <c r="Q11" s="1341"/>
      <c r="R11" s="1341"/>
      <c r="S11" s="1341"/>
      <c r="T11" s="1341"/>
      <c r="U11" s="1341"/>
      <c r="V11" s="1341"/>
    </row>
    <row r="12" spans="1:22" ht="45" customHeight="1" x14ac:dyDescent="0.25">
      <c r="A12" s="1340" t="s">
        <v>85</v>
      </c>
      <c r="B12" s="1340"/>
      <c r="C12" s="1340"/>
      <c r="D12" s="1340"/>
      <c r="E12" s="1340"/>
      <c r="F12" s="1340"/>
      <c r="G12" s="1340"/>
      <c r="H12" s="1340"/>
      <c r="I12" s="1340"/>
      <c r="J12" s="1341" t="s">
        <v>2489</v>
      </c>
      <c r="K12" s="1341"/>
      <c r="L12" s="1341"/>
      <c r="M12" s="1341"/>
      <c r="N12" s="1341"/>
      <c r="O12" s="1341"/>
      <c r="P12" s="1341"/>
      <c r="Q12" s="1341"/>
      <c r="R12" s="1341"/>
      <c r="S12" s="1341"/>
      <c r="T12" s="1341"/>
      <c r="U12" s="1341"/>
      <c r="V12" s="1341"/>
    </row>
    <row r="13" spans="1:22" ht="45" customHeight="1" x14ac:dyDescent="0.25">
      <c r="A13" s="1340" t="s">
        <v>12</v>
      </c>
      <c r="B13" s="1340"/>
      <c r="C13" s="1340"/>
      <c r="D13" s="1340"/>
      <c r="E13" s="1340"/>
      <c r="F13" s="1340"/>
      <c r="G13" s="1340"/>
      <c r="H13" s="1340"/>
      <c r="I13" s="1340"/>
      <c r="J13" s="1341" t="s">
        <v>88</v>
      </c>
      <c r="K13" s="1341"/>
      <c r="L13" s="1341"/>
      <c r="M13" s="1341"/>
      <c r="N13" s="1341"/>
      <c r="O13" s="1341"/>
      <c r="P13" s="1341"/>
      <c r="Q13" s="1341"/>
      <c r="R13" s="1341"/>
      <c r="S13" s="1341"/>
      <c r="T13" s="1341"/>
      <c r="U13" s="1341"/>
      <c r="V13" s="1341"/>
    </row>
    <row r="14" spans="1:22" ht="45" customHeight="1" x14ac:dyDescent="0.25">
      <c r="A14" s="1340" t="s">
        <v>14</v>
      </c>
      <c r="B14" s="1340"/>
      <c r="C14" s="1340"/>
      <c r="D14" s="1340"/>
      <c r="E14" s="1340"/>
      <c r="F14" s="1340"/>
      <c r="G14" s="1340"/>
      <c r="H14" s="1340"/>
      <c r="I14" s="1340"/>
      <c r="J14" s="1341" t="s">
        <v>1092</v>
      </c>
      <c r="K14" s="1341"/>
      <c r="L14" s="1341"/>
      <c r="M14" s="1341"/>
      <c r="N14" s="1341"/>
      <c r="O14" s="1341"/>
      <c r="P14" s="1341"/>
      <c r="Q14" s="1341"/>
      <c r="R14" s="1341"/>
      <c r="S14" s="1341"/>
      <c r="T14" s="1341"/>
      <c r="U14" s="1341"/>
      <c r="V14" s="1341"/>
    </row>
    <row r="15" spans="1:22" ht="45" customHeight="1" x14ac:dyDescent="0.25">
      <c r="A15" s="1345" t="s">
        <v>16</v>
      </c>
      <c r="B15" s="1345"/>
      <c r="C15" s="1345"/>
      <c r="D15" s="1345"/>
      <c r="E15" s="1345"/>
      <c r="F15" s="1345"/>
      <c r="G15" s="1345"/>
      <c r="H15" s="1345"/>
      <c r="I15" s="1345"/>
      <c r="J15" s="1346" t="s">
        <v>2490</v>
      </c>
      <c r="K15" s="1346"/>
      <c r="L15" s="1346"/>
      <c r="M15" s="1346"/>
      <c r="N15" s="1346"/>
      <c r="O15" s="1346"/>
      <c r="P15" s="1346"/>
      <c r="Q15" s="1346"/>
      <c r="R15" s="1346"/>
      <c r="S15" s="1346"/>
      <c r="T15" s="1346"/>
      <c r="U15" s="1346"/>
      <c r="V15" s="1346"/>
    </row>
    <row r="16" spans="1:22" s="749" customFormat="1" ht="54" customHeight="1" x14ac:dyDescent="0.25">
      <c r="A16" s="1348"/>
      <c r="B16" s="1348"/>
      <c r="C16" s="1348"/>
      <c r="D16" s="1348"/>
      <c r="E16" s="1348"/>
      <c r="F16" s="1348"/>
      <c r="G16" s="1348"/>
      <c r="H16" s="1348"/>
      <c r="I16" s="1348"/>
      <c r="J16" s="1348"/>
      <c r="K16" s="1348"/>
      <c r="L16" s="1348"/>
      <c r="M16" s="1348"/>
      <c r="N16" s="1348"/>
      <c r="O16" s="1348"/>
      <c r="P16" s="1348"/>
      <c r="Q16" s="1348"/>
      <c r="R16" s="1348"/>
      <c r="S16" s="1348"/>
      <c r="T16" s="1348"/>
      <c r="U16" s="1348"/>
      <c r="V16" s="1348"/>
    </row>
    <row r="17" spans="1:22" ht="60" customHeight="1" x14ac:dyDescent="0.25">
      <c r="A17" s="1349" t="s">
        <v>17</v>
      </c>
      <c r="B17" s="1349" t="s">
        <v>18</v>
      </c>
      <c r="C17" s="1350" t="s">
        <v>19</v>
      </c>
      <c r="D17" s="1351"/>
      <c r="E17" s="1351"/>
      <c r="F17" s="1351"/>
      <c r="G17" s="1351"/>
      <c r="H17" s="1352"/>
      <c r="I17" s="1350" t="s">
        <v>20</v>
      </c>
      <c r="J17" s="1352"/>
      <c r="K17" s="1347" t="s">
        <v>21</v>
      </c>
      <c r="L17" s="1347"/>
      <c r="M17" s="1347"/>
      <c r="N17" s="1347"/>
      <c r="O17" s="1347"/>
      <c r="P17" s="1347"/>
      <c r="Q17" s="1347"/>
      <c r="R17" s="1347"/>
      <c r="S17" s="1349" t="s">
        <v>22</v>
      </c>
      <c r="T17" s="1349"/>
      <c r="U17" s="1353" t="s">
        <v>89</v>
      </c>
      <c r="V17" s="1349" t="s">
        <v>24</v>
      </c>
    </row>
    <row r="18" spans="1:22" ht="48.75" customHeight="1" x14ac:dyDescent="0.25">
      <c r="A18" s="1349"/>
      <c r="B18" s="1349"/>
      <c r="C18" s="1347" t="s">
        <v>25</v>
      </c>
      <c r="D18" s="1354" t="s">
        <v>26</v>
      </c>
      <c r="E18" s="1354" t="s">
        <v>27</v>
      </c>
      <c r="F18" s="1347" t="s">
        <v>28</v>
      </c>
      <c r="G18" s="1354" t="s">
        <v>29</v>
      </c>
      <c r="H18" s="1354" t="s">
        <v>30</v>
      </c>
      <c r="I18" s="1347" t="s">
        <v>31</v>
      </c>
      <c r="J18" s="1354" t="s">
        <v>32</v>
      </c>
      <c r="K18" s="1347" t="s">
        <v>2320</v>
      </c>
      <c r="L18" s="1357" t="s">
        <v>2321</v>
      </c>
      <c r="M18" s="1359" t="s">
        <v>35</v>
      </c>
      <c r="N18" s="1360"/>
      <c r="O18" s="1361"/>
      <c r="P18" s="1359" t="s">
        <v>36</v>
      </c>
      <c r="Q18" s="1360"/>
      <c r="R18" s="1361"/>
      <c r="S18" s="1349" t="s">
        <v>90</v>
      </c>
      <c r="T18" s="1349" t="s">
        <v>91</v>
      </c>
      <c r="U18" s="1353"/>
      <c r="V18" s="1349"/>
    </row>
    <row r="19" spans="1:22" ht="79.900000000000006" customHeight="1" x14ac:dyDescent="0.25">
      <c r="A19" s="1349"/>
      <c r="B19" s="1349"/>
      <c r="C19" s="1347"/>
      <c r="D19" s="1355"/>
      <c r="E19" s="1355"/>
      <c r="F19" s="1347"/>
      <c r="G19" s="1356"/>
      <c r="H19" s="1356"/>
      <c r="I19" s="1347"/>
      <c r="J19" s="1356"/>
      <c r="K19" s="1347"/>
      <c r="L19" s="1358"/>
      <c r="M19" s="750" t="s">
        <v>39</v>
      </c>
      <c r="N19" s="750" t="s">
        <v>40</v>
      </c>
      <c r="O19" s="750" t="s">
        <v>41</v>
      </c>
      <c r="P19" s="750" t="s">
        <v>42</v>
      </c>
      <c r="Q19" s="750" t="s">
        <v>43</v>
      </c>
      <c r="R19" s="750" t="s">
        <v>44</v>
      </c>
      <c r="S19" s="1349"/>
      <c r="T19" s="1349"/>
      <c r="U19" s="1353"/>
      <c r="V19" s="1349"/>
    </row>
    <row r="20" spans="1:22" ht="189.75" customHeight="1" x14ac:dyDescent="0.25">
      <c r="A20" s="787">
        <v>1</v>
      </c>
      <c r="B20" s="787" t="s">
        <v>45</v>
      </c>
      <c r="C20" s="787" t="s">
        <v>2491</v>
      </c>
      <c r="D20" s="787" t="s">
        <v>2492</v>
      </c>
      <c r="E20" s="751" t="s">
        <v>2493</v>
      </c>
      <c r="F20" s="751" t="s">
        <v>2494</v>
      </c>
      <c r="G20" s="827" t="s">
        <v>2495</v>
      </c>
      <c r="H20" s="787" t="s">
        <v>2316</v>
      </c>
      <c r="I20" s="788" t="s">
        <v>65</v>
      </c>
      <c r="J20" s="788" t="s">
        <v>53</v>
      </c>
      <c r="K20" s="840">
        <v>554591</v>
      </c>
      <c r="L20" s="841">
        <v>573423</v>
      </c>
      <c r="M20" s="73"/>
      <c r="N20" s="73"/>
      <c r="O20" s="73"/>
      <c r="P20" s="835">
        <v>238926.25</v>
      </c>
      <c r="Q20" s="835">
        <v>334496.75</v>
      </c>
      <c r="R20" s="837">
        <f>P20+Q20</f>
        <v>573423</v>
      </c>
      <c r="S20" s="838">
        <f>R20-L20</f>
        <v>0</v>
      </c>
      <c r="T20" s="798">
        <f>IFERROR(S20/L20*100,0)</f>
        <v>0</v>
      </c>
      <c r="U20" s="798">
        <f>IFERROR(R20/$R$45*100,0)</f>
        <v>100</v>
      </c>
      <c r="V20" s="787" t="s">
        <v>2316</v>
      </c>
    </row>
    <row r="21" spans="1:22" ht="55.5" hidden="1" customHeight="1" x14ac:dyDescent="0.4">
      <c r="A21" s="787">
        <v>2</v>
      </c>
      <c r="B21" s="792"/>
      <c r="C21" s="792"/>
      <c r="D21" s="792"/>
      <c r="F21" s="792"/>
      <c r="G21" s="792"/>
      <c r="H21" s="793"/>
      <c r="I21" s="788"/>
      <c r="J21" s="788"/>
      <c r="K21" s="835"/>
      <c r="L21" s="836"/>
      <c r="M21" s="73"/>
      <c r="N21" s="73"/>
      <c r="O21" s="73"/>
      <c r="P21" s="835"/>
      <c r="Q21" s="835"/>
      <c r="R21" s="837">
        <f t="shared" ref="R21:R29" si="0">P21+Q21</f>
        <v>0</v>
      </c>
      <c r="S21" s="838">
        <f t="shared" ref="S21:S45" si="1">R21-K21</f>
        <v>0</v>
      </c>
      <c r="T21" s="798">
        <f t="shared" ref="T21:T45" si="2">IFERROR(S21/K21*100,0)</f>
        <v>0</v>
      </c>
      <c r="U21" s="798">
        <f t="shared" ref="U21:U29" si="3">IFERROR(R21/$R$45*100,0)</f>
        <v>0</v>
      </c>
      <c r="V21" s="792"/>
    </row>
    <row r="22" spans="1:22" ht="55.5" hidden="1" customHeight="1" x14ac:dyDescent="0.25">
      <c r="A22" s="787">
        <v>3</v>
      </c>
      <c r="B22" s="792"/>
      <c r="C22" s="792"/>
      <c r="D22" s="792"/>
      <c r="E22" s="792"/>
      <c r="F22" s="792"/>
      <c r="G22" s="792"/>
      <c r="H22" s="793"/>
      <c r="I22" s="788"/>
      <c r="J22" s="788"/>
      <c r="K22" s="835"/>
      <c r="L22" s="836"/>
      <c r="M22" s="73"/>
      <c r="N22" s="73"/>
      <c r="O22" s="73"/>
      <c r="P22" s="835"/>
      <c r="Q22" s="835"/>
      <c r="R22" s="837">
        <f t="shared" si="0"/>
        <v>0</v>
      </c>
      <c r="S22" s="838">
        <f t="shared" si="1"/>
        <v>0</v>
      </c>
      <c r="T22" s="798">
        <f t="shared" si="2"/>
        <v>0</v>
      </c>
      <c r="U22" s="798">
        <f t="shared" si="3"/>
        <v>0</v>
      </c>
      <c r="V22" s="792"/>
    </row>
    <row r="23" spans="1:22" ht="55.5" hidden="1" customHeight="1" x14ac:dyDescent="0.25">
      <c r="A23" s="787">
        <v>4</v>
      </c>
      <c r="B23" s="792"/>
      <c r="C23" s="792"/>
      <c r="D23" s="792"/>
      <c r="E23" s="792"/>
      <c r="F23" s="792"/>
      <c r="G23" s="792"/>
      <c r="H23" s="793"/>
      <c r="I23" s="788"/>
      <c r="J23" s="788"/>
      <c r="K23" s="835"/>
      <c r="L23" s="836"/>
      <c r="M23" s="73"/>
      <c r="N23" s="73"/>
      <c r="O23" s="73"/>
      <c r="P23" s="835"/>
      <c r="Q23" s="835"/>
      <c r="R23" s="837">
        <f t="shared" si="0"/>
        <v>0</v>
      </c>
      <c r="S23" s="838">
        <f t="shared" si="1"/>
        <v>0</v>
      </c>
      <c r="T23" s="798">
        <f t="shared" si="2"/>
        <v>0</v>
      </c>
      <c r="U23" s="798">
        <f t="shared" si="3"/>
        <v>0</v>
      </c>
      <c r="V23" s="792"/>
    </row>
    <row r="24" spans="1:22" ht="55.5" hidden="1" customHeight="1" x14ac:dyDescent="0.25">
      <c r="A24" s="787">
        <v>5</v>
      </c>
      <c r="B24" s="792"/>
      <c r="C24" s="792"/>
      <c r="D24" s="792"/>
      <c r="E24" s="792"/>
      <c r="F24" s="792"/>
      <c r="G24" s="792"/>
      <c r="H24" s="793"/>
      <c r="I24" s="788"/>
      <c r="J24" s="788"/>
      <c r="K24" s="835"/>
      <c r="L24" s="836"/>
      <c r="M24" s="73"/>
      <c r="N24" s="73"/>
      <c r="O24" s="73"/>
      <c r="P24" s="835"/>
      <c r="Q24" s="835"/>
      <c r="R24" s="837">
        <f t="shared" si="0"/>
        <v>0</v>
      </c>
      <c r="S24" s="838">
        <f t="shared" si="1"/>
        <v>0</v>
      </c>
      <c r="T24" s="798">
        <f t="shared" si="2"/>
        <v>0</v>
      </c>
      <c r="U24" s="798">
        <f t="shared" si="3"/>
        <v>0</v>
      </c>
      <c r="V24" s="792"/>
    </row>
    <row r="25" spans="1:22" ht="55.5" hidden="1" customHeight="1" x14ac:dyDescent="0.25">
      <c r="A25" s="787">
        <v>6</v>
      </c>
      <c r="B25" s="792"/>
      <c r="C25" s="792"/>
      <c r="D25" s="792"/>
      <c r="E25" s="792"/>
      <c r="F25" s="792"/>
      <c r="G25" s="792"/>
      <c r="H25" s="793"/>
      <c r="I25" s="788"/>
      <c r="J25" s="788"/>
      <c r="K25" s="835"/>
      <c r="L25" s="836"/>
      <c r="M25" s="73"/>
      <c r="N25" s="73"/>
      <c r="O25" s="73"/>
      <c r="P25" s="835"/>
      <c r="Q25" s="835"/>
      <c r="R25" s="837">
        <f t="shared" si="0"/>
        <v>0</v>
      </c>
      <c r="S25" s="838">
        <f t="shared" si="1"/>
        <v>0</v>
      </c>
      <c r="T25" s="798">
        <f t="shared" si="2"/>
        <v>0</v>
      </c>
      <c r="U25" s="798">
        <f t="shared" si="3"/>
        <v>0</v>
      </c>
      <c r="V25" s="792"/>
    </row>
    <row r="26" spans="1:22" ht="55.5" hidden="1" customHeight="1" x14ac:dyDescent="0.25">
      <c r="A26" s="787">
        <v>7</v>
      </c>
      <c r="B26" s="792"/>
      <c r="C26" s="792"/>
      <c r="D26" s="792"/>
      <c r="E26" s="792"/>
      <c r="F26" s="792"/>
      <c r="G26" s="792"/>
      <c r="H26" s="793"/>
      <c r="I26" s="788"/>
      <c r="J26" s="788"/>
      <c r="K26" s="835"/>
      <c r="L26" s="836"/>
      <c r="M26" s="73"/>
      <c r="N26" s="73"/>
      <c r="O26" s="73"/>
      <c r="P26" s="835"/>
      <c r="Q26" s="835"/>
      <c r="R26" s="837">
        <f t="shared" si="0"/>
        <v>0</v>
      </c>
      <c r="S26" s="838">
        <f t="shared" si="1"/>
        <v>0</v>
      </c>
      <c r="T26" s="798">
        <f t="shared" si="2"/>
        <v>0</v>
      </c>
      <c r="U26" s="798">
        <f t="shared" si="3"/>
        <v>0</v>
      </c>
      <c r="V26" s="792"/>
    </row>
    <row r="27" spans="1:22" ht="55.5" hidden="1" customHeight="1" x14ac:dyDescent="0.25">
      <c r="A27" s="787">
        <v>8</v>
      </c>
      <c r="B27" s="792"/>
      <c r="C27" s="792"/>
      <c r="D27" s="792"/>
      <c r="E27" s="792"/>
      <c r="F27" s="792"/>
      <c r="G27" s="792"/>
      <c r="H27" s="793"/>
      <c r="I27" s="788"/>
      <c r="J27" s="788"/>
      <c r="K27" s="835"/>
      <c r="L27" s="836"/>
      <c r="M27" s="73"/>
      <c r="N27" s="73"/>
      <c r="O27" s="73"/>
      <c r="P27" s="835"/>
      <c r="Q27" s="835"/>
      <c r="R27" s="837">
        <f t="shared" si="0"/>
        <v>0</v>
      </c>
      <c r="S27" s="838">
        <f t="shared" si="1"/>
        <v>0</v>
      </c>
      <c r="T27" s="798">
        <f t="shared" si="2"/>
        <v>0</v>
      </c>
      <c r="U27" s="798">
        <f t="shared" si="3"/>
        <v>0</v>
      </c>
      <c r="V27" s="792"/>
    </row>
    <row r="28" spans="1:22" ht="55.5" hidden="1" customHeight="1" x14ac:dyDescent="0.25">
      <c r="A28" s="787">
        <v>9</v>
      </c>
      <c r="B28" s="792"/>
      <c r="C28" s="792"/>
      <c r="D28" s="792"/>
      <c r="E28" s="792"/>
      <c r="F28" s="792"/>
      <c r="G28" s="792"/>
      <c r="H28" s="793"/>
      <c r="I28" s="788"/>
      <c r="J28" s="788"/>
      <c r="K28" s="835"/>
      <c r="L28" s="836"/>
      <c r="M28" s="73"/>
      <c r="N28" s="73"/>
      <c r="O28" s="73"/>
      <c r="P28" s="835"/>
      <c r="Q28" s="835"/>
      <c r="R28" s="837">
        <f t="shared" si="0"/>
        <v>0</v>
      </c>
      <c r="S28" s="838">
        <f t="shared" si="1"/>
        <v>0</v>
      </c>
      <c r="T28" s="798">
        <f t="shared" si="2"/>
        <v>0</v>
      </c>
      <c r="U28" s="798">
        <f t="shared" si="3"/>
        <v>0</v>
      </c>
      <c r="V28" s="792"/>
    </row>
    <row r="29" spans="1:22" ht="55.5" hidden="1" customHeight="1" x14ac:dyDescent="0.25">
      <c r="A29" s="787">
        <v>10</v>
      </c>
      <c r="B29" s="792"/>
      <c r="C29" s="792"/>
      <c r="D29" s="792"/>
      <c r="E29" s="792"/>
      <c r="F29" s="792"/>
      <c r="G29" s="792"/>
      <c r="H29" s="793"/>
      <c r="I29" s="788"/>
      <c r="J29" s="788"/>
      <c r="K29" s="835"/>
      <c r="L29" s="836"/>
      <c r="M29" s="73"/>
      <c r="N29" s="73"/>
      <c r="O29" s="73"/>
      <c r="P29" s="835"/>
      <c r="Q29" s="835"/>
      <c r="R29" s="837">
        <f t="shared" si="0"/>
        <v>0</v>
      </c>
      <c r="S29" s="838">
        <f t="shared" si="1"/>
        <v>0</v>
      </c>
      <c r="T29" s="798">
        <f t="shared" si="2"/>
        <v>0</v>
      </c>
      <c r="U29" s="798">
        <f t="shared" si="3"/>
        <v>0</v>
      </c>
      <c r="V29" s="792"/>
    </row>
    <row r="30" spans="1:22" ht="55.5" hidden="1" customHeight="1" x14ac:dyDescent="0.25">
      <c r="A30" s="787">
        <v>11</v>
      </c>
      <c r="B30" s="792"/>
      <c r="C30" s="792"/>
      <c r="D30" s="792"/>
      <c r="E30" s="792"/>
      <c r="F30" s="792"/>
      <c r="G30" s="792"/>
      <c r="H30" s="793"/>
      <c r="I30" s="788"/>
      <c r="J30" s="788"/>
      <c r="K30" s="835"/>
      <c r="L30" s="836"/>
      <c r="M30" s="73"/>
      <c r="N30" s="73"/>
      <c r="O30" s="73"/>
      <c r="P30" s="835"/>
      <c r="Q30" s="835"/>
      <c r="R30" s="837">
        <f>P30+Q30</f>
        <v>0</v>
      </c>
      <c r="S30" s="838">
        <f t="shared" si="1"/>
        <v>0</v>
      </c>
      <c r="T30" s="798">
        <f t="shared" si="2"/>
        <v>0</v>
      </c>
      <c r="U30" s="798">
        <f>IFERROR(R30/$R$45*100,0)</f>
        <v>0</v>
      </c>
      <c r="V30" s="792"/>
    </row>
    <row r="31" spans="1:22" ht="55.5" hidden="1" customHeight="1" x14ac:dyDescent="0.4">
      <c r="A31" s="787">
        <v>12</v>
      </c>
      <c r="B31" s="792"/>
      <c r="C31" s="792"/>
      <c r="D31" s="792"/>
      <c r="F31" s="792"/>
      <c r="G31" s="792"/>
      <c r="H31" s="793"/>
      <c r="I31" s="788"/>
      <c r="J31" s="788"/>
      <c r="K31" s="835"/>
      <c r="L31" s="836"/>
      <c r="M31" s="73"/>
      <c r="N31" s="73"/>
      <c r="O31" s="73"/>
      <c r="P31" s="835"/>
      <c r="Q31" s="835"/>
      <c r="R31" s="837">
        <f t="shared" ref="R31:R44" si="4">P31+Q31</f>
        <v>0</v>
      </c>
      <c r="S31" s="838">
        <f t="shared" si="1"/>
        <v>0</v>
      </c>
      <c r="T31" s="798">
        <f t="shared" si="2"/>
        <v>0</v>
      </c>
      <c r="U31" s="798">
        <f t="shared" ref="U31:U39" si="5">IFERROR(R31/$R$45*100,0)</f>
        <v>0</v>
      </c>
      <c r="V31" s="792"/>
    </row>
    <row r="32" spans="1:22" ht="55.5" hidden="1" customHeight="1" x14ac:dyDescent="0.25">
      <c r="A32" s="787">
        <v>13</v>
      </c>
      <c r="B32" s="792"/>
      <c r="C32" s="792"/>
      <c r="D32" s="792"/>
      <c r="E32" s="792"/>
      <c r="F32" s="792"/>
      <c r="G32" s="792"/>
      <c r="H32" s="793"/>
      <c r="I32" s="788"/>
      <c r="J32" s="788"/>
      <c r="K32" s="835"/>
      <c r="L32" s="836"/>
      <c r="M32" s="73"/>
      <c r="N32" s="73"/>
      <c r="O32" s="73"/>
      <c r="P32" s="835"/>
      <c r="Q32" s="835"/>
      <c r="R32" s="837">
        <f t="shared" si="4"/>
        <v>0</v>
      </c>
      <c r="S32" s="838">
        <f t="shared" si="1"/>
        <v>0</v>
      </c>
      <c r="T32" s="798">
        <f t="shared" si="2"/>
        <v>0</v>
      </c>
      <c r="U32" s="798">
        <f t="shared" si="5"/>
        <v>0</v>
      </c>
      <c r="V32" s="792"/>
    </row>
    <row r="33" spans="1:22" ht="55.5" hidden="1" customHeight="1" x14ac:dyDescent="0.25">
      <c r="A33" s="787">
        <v>14</v>
      </c>
      <c r="B33" s="792"/>
      <c r="C33" s="792"/>
      <c r="D33" s="792"/>
      <c r="E33" s="792"/>
      <c r="F33" s="792"/>
      <c r="G33" s="792"/>
      <c r="H33" s="793"/>
      <c r="I33" s="788"/>
      <c r="J33" s="788"/>
      <c r="K33" s="835"/>
      <c r="L33" s="836"/>
      <c r="M33" s="77"/>
      <c r="N33" s="77"/>
      <c r="O33" s="77"/>
      <c r="P33" s="835"/>
      <c r="Q33" s="835"/>
      <c r="R33" s="837">
        <f t="shared" si="4"/>
        <v>0</v>
      </c>
      <c r="S33" s="838">
        <f t="shared" si="1"/>
        <v>0</v>
      </c>
      <c r="T33" s="798">
        <f t="shared" si="2"/>
        <v>0</v>
      </c>
      <c r="U33" s="798">
        <f t="shared" si="5"/>
        <v>0</v>
      </c>
      <c r="V33" s="792"/>
    </row>
    <row r="34" spans="1:22" ht="55.5" hidden="1" customHeight="1" x14ac:dyDescent="0.4">
      <c r="A34" s="787">
        <v>15</v>
      </c>
      <c r="B34" s="792"/>
      <c r="C34" s="792"/>
      <c r="D34" s="792"/>
      <c r="E34" s="792"/>
      <c r="F34" s="792"/>
      <c r="G34" s="792"/>
      <c r="H34" s="793"/>
      <c r="I34" s="788"/>
      <c r="J34" s="788"/>
      <c r="K34" s="835"/>
      <c r="L34" s="836"/>
      <c r="M34" s="78"/>
      <c r="N34" s="78"/>
      <c r="O34" s="78"/>
      <c r="P34" s="835"/>
      <c r="Q34" s="835"/>
      <c r="R34" s="837">
        <f t="shared" si="4"/>
        <v>0</v>
      </c>
      <c r="S34" s="838">
        <f t="shared" si="1"/>
        <v>0</v>
      </c>
      <c r="T34" s="798">
        <f t="shared" si="2"/>
        <v>0</v>
      </c>
      <c r="U34" s="798">
        <f t="shared" si="5"/>
        <v>0</v>
      </c>
      <c r="V34" s="792"/>
    </row>
    <row r="35" spans="1:22" ht="55.5" hidden="1" customHeight="1" x14ac:dyDescent="0.25">
      <c r="A35" s="787">
        <v>16</v>
      </c>
      <c r="B35" s="792"/>
      <c r="C35" s="792"/>
      <c r="D35" s="792"/>
      <c r="E35" s="792"/>
      <c r="F35" s="792"/>
      <c r="G35" s="792"/>
      <c r="H35" s="793"/>
      <c r="I35" s="788"/>
      <c r="J35" s="788"/>
      <c r="K35" s="835"/>
      <c r="L35" s="835"/>
      <c r="M35" s="794"/>
      <c r="N35" s="794"/>
      <c r="O35" s="794"/>
      <c r="P35" s="835"/>
      <c r="Q35" s="835"/>
      <c r="R35" s="837">
        <f t="shared" si="4"/>
        <v>0</v>
      </c>
      <c r="S35" s="838">
        <f t="shared" si="1"/>
        <v>0</v>
      </c>
      <c r="T35" s="798">
        <f t="shared" si="2"/>
        <v>0</v>
      </c>
      <c r="U35" s="798">
        <f t="shared" si="5"/>
        <v>0</v>
      </c>
      <c r="V35" s="792"/>
    </row>
    <row r="36" spans="1:22" ht="55.5" hidden="1" customHeight="1" x14ac:dyDescent="0.25">
      <c r="A36" s="787">
        <v>17</v>
      </c>
      <c r="B36" s="792"/>
      <c r="C36" s="792"/>
      <c r="D36" s="792"/>
      <c r="E36" s="792"/>
      <c r="F36" s="792"/>
      <c r="G36" s="792"/>
      <c r="H36" s="793"/>
      <c r="I36" s="788"/>
      <c r="J36" s="788"/>
      <c r="K36" s="835"/>
      <c r="L36" s="835"/>
      <c r="M36" s="794"/>
      <c r="N36" s="794"/>
      <c r="O36" s="794"/>
      <c r="P36" s="835"/>
      <c r="Q36" s="835"/>
      <c r="R36" s="837">
        <f t="shared" si="4"/>
        <v>0</v>
      </c>
      <c r="S36" s="838">
        <f t="shared" si="1"/>
        <v>0</v>
      </c>
      <c r="T36" s="798">
        <f t="shared" si="2"/>
        <v>0</v>
      </c>
      <c r="U36" s="798">
        <f t="shared" si="5"/>
        <v>0</v>
      </c>
      <c r="V36" s="792"/>
    </row>
    <row r="37" spans="1:22" ht="55.5" hidden="1" customHeight="1" x14ac:dyDescent="0.25">
      <c r="A37" s="787">
        <v>18</v>
      </c>
      <c r="B37" s="792"/>
      <c r="C37" s="792"/>
      <c r="D37" s="792"/>
      <c r="E37" s="792"/>
      <c r="F37" s="792"/>
      <c r="G37" s="792"/>
      <c r="H37" s="793"/>
      <c r="I37" s="788"/>
      <c r="J37" s="788"/>
      <c r="K37" s="835"/>
      <c r="L37" s="836"/>
      <c r="M37" s="36"/>
      <c r="N37" s="36"/>
      <c r="O37" s="36"/>
      <c r="P37" s="835"/>
      <c r="Q37" s="835"/>
      <c r="R37" s="837">
        <f t="shared" si="4"/>
        <v>0</v>
      </c>
      <c r="S37" s="838">
        <f t="shared" si="1"/>
        <v>0</v>
      </c>
      <c r="T37" s="798">
        <f t="shared" si="2"/>
        <v>0</v>
      </c>
      <c r="U37" s="798">
        <f t="shared" si="5"/>
        <v>0</v>
      </c>
      <c r="V37" s="792"/>
    </row>
    <row r="38" spans="1:22" ht="55.5" hidden="1" customHeight="1" x14ac:dyDescent="0.25">
      <c r="A38" s="787">
        <v>19</v>
      </c>
      <c r="B38" s="792"/>
      <c r="C38" s="792"/>
      <c r="D38" s="792"/>
      <c r="E38" s="792"/>
      <c r="F38" s="792"/>
      <c r="G38" s="792"/>
      <c r="H38" s="793"/>
      <c r="I38" s="788"/>
      <c r="J38" s="788"/>
      <c r="K38" s="835"/>
      <c r="L38" s="836"/>
      <c r="M38" s="36"/>
      <c r="N38" s="36"/>
      <c r="O38" s="36"/>
      <c r="P38" s="835"/>
      <c r="Q38" s="835"/>
      <c r="R38" s="837">
        <f t="shared" si="4"/>
        <v>0</v>
      </c>
      <c r="S38" s="838">
        <f t="shared" si="1"/>
        <v>0</v>
      </c>
      <c r="T38" s="798">
        <f t="shared" si="2"/>
        <v>0</v>
      </c>
      <c r="U38" s="798">
        <f t="shared" si="5"/>
        <v>0</v>
      </c>
      <c r="V38" s="792"/>
    </row>
    <row r="39" spans="1:22" ht="55.5" hidden="1" customHeight="1" x14ac:dyDescent="0.25">
      <c r="A39" s="787">
        <v>20</v>
      </c>
      <c r="B39" s="792"/>
      <c r="C39" s="792"/>
      <c r="D39" s="792"/>
      <c r="E39" s="792"/>
      <c r="F39" s="792"/>
      <c r="G39" s="792"/>
      <c r="H39" s="793"/>
      <c r="I39" s="788"/>
      <c r="J39" s="788"/>
      <c r="K39" s="835"/>
      <c r="L39" s="836"/>
      <c r="M39" s="36"/>
      <c r="N39" s="36"/>
      <c r="O39" s="36"/>
      <c r="P39" s="835"/>
      <c r="Q39" s="835"/>
      <c r="R39" s="837">
        <f t="shared" si="4"/>
        <v>0</v>
      </c>
      <c r="S39" s="838">
        <f t="shared" si="1"/>
        <v>0</v>
      </c>
      <c r="T39" s="798">
        <f t="shared" si="2"/>
        <v>0</v>
      </c>
      <c r="U39" s="798">
        <f t="shared" si="5"/>
        <v>0</v>
      </c>
      <c r="V39" s="792"/>
    </row>
    <row r="40" spans="1:22" ht="55.5" hidden="1" customHeight="1" x14ac:dyDescent="0.25">
      <c r="A40" s="787">
        <v>21</v>
      </c>
      <c r="B40" s="792"/>
      <c r="C40" s="792"/>
      <c r="D40" s="792"/>
      <c r="E40" s="792"/>
      <c r="F40" s="792"/>
      <c r="G40" s="792"/>
      <c r="H40" s="793"/>
      <c r="I40" s="788"/>
      <c r="J40" s="788"/>
      <c r="K40" s="835"/>
      <c r="L40" s="836"/>
      <c r="M40" s="36"/>
      <c r="N40" s="36"/>
      <c r="O40" s="36"/>
      <c r="P40" s="835"/>
      <c r="Q40" s="835"/>
      <c r="R40" s="837">
        <f t="shared" si="4"/>
        <v>0</v>
      </c>
      <c r="S40" s="838">
        <f t="shared" si="1"/>
        <v>0</v>
      </c>
      <c r="T40" s="798">
        <f t="shared" si="2"/>
        <v>0</v>
      </c>
      <c r="U40" s="798">
        <f>IFERROR(R40/$R$45*100,0)</f>
        <v>0</v>
      </c>
      <c r="V40" s="792"/>
    </row>
    <row r="41" spans="1:22" ht="55.5" hidden="1" customHeight="1" x14ac:dyDescent="0.25">
      <c r="A41" s="787">
        <v>22</v>
      </c>
      <c r="B41" s="792"/>
      <c r="C41" s="792"/>
      <c r="D41" s="792"/>
      <c r="E41" s="792"/>
      <c r="F41" s="792"/>
      <c r="G41" s="792"/>
      <c r="H41" s="793"/>
      <c r="I41" s="788"/>
      <c r="J41" s="788"/>
      <c r="K41" s="835"/>
      <c r="L41" s="836"/>
      <c r="M41" s="36"/>
      <c r="N41" s="36"/>
      <c r="O41" s="36"/>
      <c r="P41" s="835"/>
      <c r="Q41" s="835"/>
      <c r="R41" s="837">
        <f t="shared" si="4"/>
        <v>0</v>
      </c>
      <c r="S41" s="838">
        <f t="shared" si="1"/>
        <v>0</v>
      </c>
      <c r="T41" s="798">
        <f t="shared" si="2"/>
        <v>0</v>
      </c>
      <c r="U41" s="798">
        <f>IFERROR(R41/$R$45*100,0)</f>
        <v>0</v>
      </c>
      <c r="V41" s="792"/>
    </row>
    <row r="42" spans="1:22" ht="55.5" hidden="1" customHeight="1" x14ac:dyDescent="0.25">
      <c r="A42" s="787">
        <v>23</v>
      </c>
      <c r="B42" s="792"/>
      <c r="C42" s="792"/>
      <c r="D42" s="792"/>
      <c r="E42" s="792"/>
      <c r="F42" s="792"/>
      <c r="G42" s="792"/>
      <c r="H42" s="793"/>
      <c r="I42" s="788"/>
      <c r="J42" s="788"/>
      <c r="K42" s="835"/>
      <c r="L42" s="836"/>
      <c r="M42" s="36"/>
      <c r="N42" s="36"/>
      <c r="O42" s="36"/>
      <c r="P42" s="835"/>
      <c r="Q42" s="835"/>
      <c r="R42" s="837">
        <f t="shared" si="4"/>
        <v>0</v>
      </c>
      <c r="S42" s="838">
        <f t="shared" si="1"/>
        <v>0</v>
      </c>
      <c r="T42" s="798">
        <f t="shared" si="2"/>
        <v>0</v>
      </c>
      <c r="U42" s="798">
        <f>IFERROR(R42/$R$45*100,0)</f>
        <v>0</v>
      </c>
      <c r="V42" s="792"/>
    </row>
    <row r="43" spans="1:22" ht="55.5" hidden="1" customHeight="1" x14ac:dyDescent="0.25">
      <c r="A43" s="787">
        <v>24</v>
      </c>
      <c r="B43" s="792"/>
      <c r="C43" s="792"/>
      <c r="D43" s="792"/>
      <c r="E43" s="792"/>
      <c r="F43" s="792"/>
      <c r="G43" s="792"/>
      <c r="H43" s="793"/>
      <c r="I43" s="788"/>
      <c r="J43" s="788"/>
      <c r="K43" s="835"/>
      <c r="L43" s="836"/>
      <c r="M43" s="36"/>
      <c r="N43" s="36"/>
      <c r="O43" s="36"/>
      <c r="P43" s="835"/>
      <c r="Q43" s="835"/>
      <c r="R43" s="837">
        <f t="shared" si="4"/>
        <v>0</v>
      </c>
      <c r="S43" s="838">
        <f t="shared" si="1"/>
        <v>0</v>
      </c>
      <c r="T43" s="798">
        <f t="shared" si="2"/>
        <v>0</v>
      </c>
      <c r="U43" s="798">
        <f>IFERROR(R43/$R$45*100,0)</f>
        <v>0</v>
      </c>
      <c r="V43" s="792"/>
    </row>
    <row r="44" spans="1:22" ht="55.5" hidden="1" customHeight="1" x14ac:dyDescent="0.4">
      <c r="A44" s="787">
        <v>25</v>
      </c>
      <c r="B44" s="792"/>
      <c r="C44" s="792"/>
      <c r="D44" s="792"/>
      <c r="E44" s="792"/>
      <c r="F44" s="792"/>
      <c r="G44" s="792"/>
      <c r="H44" s="793"/>
      <c r="I44" s="788"/>
      <c r="J44" s="788"/>
      <c r="K44" s="835"/>
      <c r="L44" s="835"/>
      <c r="M44" s="801"/>
      <c r="N44" s="801"/>
      <c r="O44" s="801"/>
      <c r="P44" s="835"/>
      <c r="Q44" s="835"/>
      <c r="R44" s="837">
        <f t="shared" si="4"/>
        <v>0</v>
      </c>
      <c r="S44" s="838">
        <f t="shared" si="1"/>
        <v>0</v>
      </c>
      <c r="T44" s="798">
        <f t="shared" si="2"/>
        <v>0</v>
      </c>
      <c r="U44" s="798">
        <f>IFERROR(R44/$R$45*100,0)</f>
        <v>0</v>
      </c>
      <c r="V44" s="792"/>
    </row>
    <row r="45" spans="1:22" s="758" customFormat="1" ht="24.75" customHeight="1" x14ac:dyDescent="0.4">
      <c r="A45" s="1388" t="s">
        <v>71</v>
      </c>
      <c r="B45" s="1389"/>
      <c r="C45" s="1389"/>
      <c r="D45" s="1389"/>
      <c r="E45" s="1389"/>
      <c r="F45" s="1389"/>
      <c r="G45" s="1389"/>
      <c r="H45" s="1389"/>
      <c r="I45" s="1389"/>
      <c r="J45" s="1390"/>
      <c r="K45" s="755">
        <f>SUM(K20:K29)</f>
        <v>554591</v>
      </c>
      <c r="L45" s="755">
        <f>SUM(L20:L29)</f>
        <v>573423</v>
      </c>
      <c r="M45" s="1388"/>
      <c r="N45" s="1389"/>
      <c r="O45" s="1389"/>
      <c r="P45" s="755">
        <f>SUM(P20:P29)</f>
        <v>238926.25</v>
      </c>
      <c r="Q45" s="755">
        <f>SUM(Q20:Q29)</f>
        <v>334496.75</v>
      </c>
      <c r="R45" s="755">
        <f>SUM(R20:R29)</f>
        <v>573423</v>
      </c>
      <c r="S45" s="833">
        <f t="shared" si="1"/>
        <v>18832</v>
      </c>
      <c r="T45" s="756">
        <f t="shared" si="2"/>
        <v>3.3956555371435888</v>
      </c>
      <c r="U45" s="756">
        <f>SUM(U20:U29)</f>
        <v>100</v>
      </c>
      <c r="V45" s="757"/>
    </row>
    <row r="46" spans="1:22" x14ac:dyDescent="0.4">
      <c r="A46" s="759" t="s">
        <v>72</v>
      </c>
      <c r="B46" s="759"/>
      <c r="C46" s="759"/>
      <c r="D46" s="759"/>
      <c r="E46" s="759"/>
      <c r="F46" s="759"/>
      <c r="G46" s="759"/>
      <c r="H46" s="759"/>
      <c r="I46" s="759"/>
      <c r="J46" s="759"/>
      <c r="K46" s="847"/>
      <c r="L46" s="848"/>
      <c r="M46" s="849"/>
      <c r="N46" s="849"/>
      <c r="O46" s="849"/>
      <c r="P46" s="850"/>
      <c r="Q46" s="850"/>
      <c r="R46" s="851"/>
      <c r="S46" s="849"/>
      <c r="T46" s="759"/>
      <c r="U46" s="759"/>
      <c r="V46" s="759"/>
    </row>
    <row r="47" spans="1:22" ht="36" customHeight="1" x14ac:dyDescent="0.25">
      <c r="A47" s="1378" t="s">
        <v>73</v>
      </c>
      <c r="B47" s="1379"/>
      <c r="C47" s="1379"/>
      <c r="D47" s="1379"/>
      <c r="E47" s="1379"/>
      <c r="F47" s="1379"/>
      <c r="G47" s="1379"/>
      <c r="H47" s="1379"/>
      <c r="I47" s="1379"/>
      <c r="J47" s="1379"/>
      <c r="K47" s="1379"/>
      <c r="L47" s="1379"/>
      <c r="M47" s="1379"/>
      <c r="N47" s="1379"/>
      <c r="O47" s="1379"/>
      <c r="P47" s="1379"/>
      <c r="Q47" s="1379"/>
      <c r="R47" s="1379"/>
      <c r="S47" s="1379"/>
      <c r="T47" s="1379"/>
      <c r="U47" s="1379"/>
      <c r="V47" s="1380"/>
    </row>
    <row r="48" spans="1:22" ht="95.25" customHeight="1" x14ac:dyDescent="0.4">
      <c r="A48" s="1381"/>
      <c r="B48" s="1382"/>
      <c r="C48" s="1382"/>
      <c r="D48" s="1382"/>
      <c r="E48" s="1382"/>
      <c r="F48" s="1382"/>
      <c r="G48" s="1382"/>
      <c r="H48" s="1382"/>
      <c r="I48" s="1382"/>
      <c r="J48" s="1382"/>
      <c r="K48" s="1382"/>
      <c r="L48" s="1382"/>
      <c r="M48" s="1382"/>
      <c r="N48" s="1382"/>
      <c r="O48" s="1382"/>
      <c r="P48" s="1382"/>
      <c r="Q48" s="1382"/>
      <c r="R48" s="1382"/>
      <c r="S48" s="1382"/>
      <c r="T48" s="1382"/>
      <c r="U48" s="1382"/>
      <c r="V48" s="1383"/>
    </row>
    <row r="49" spans="1:22" ht="15" hidden="1" customHeight="1" x14ac:dyDescent="0.4">
      <c r="A49" s="1429" t="s">
        <v>74</v>
      </c>
      <c r="B49" s="1429"/>
      <c r="C49" s="1429"/>
      <c r="D49" s="1429"/>
      <c r="E49" s="1429"/>
      <c r="F49" s="1429"/>
      <c r="G49" s="1429"/>
      <c r="H49" s="1429"/>
      <c r="I49" s="1429"/>
      <c r="J49" s="804"/>
      <c r="K49" s="804"/>
      <c r="L49" s="804"/>
      <c r="M49" s="36"/>
      <c r="N49" s="36"/>
      <c r="O49" s="36"/>
      <c r="P49" s="804"/>
      <c r="Q49" s="804"/>
      <c r="R49" s="804"/>
      <c r="S49" s="804"/>
      <c r="T49" s="804"/>
      <c r="U49" s="804"/>
      <c r="V49" s="804"/>
    </row>
    <row r="50" spans="1:22" ht="15" hidden="1" customHeight="1" x14ac:dyDescent="0.4">
      <c r="A50" s="805" t="s">
        <v>75</v>
      </c>
      <c r="B50" s="805"/>
      <c r="C50" s="1430" t="s">
        <v>76</v>
      </c>
      <c r="D50" s="1430"/>
      <c r="E50" s="1430"/>
      <c r="F50" s="1430"/>
      <c r="G50" s="1430"/>
      <c r="H50" s="1430"/>
      <c r="I50" s="1430"/>
      <c r="M50" s="36"/>
      <c r="N50" s="36"/>
      <c r="O50" s="36"/>
      <c r="V50" s="746"/>
    </row>
    <row r="51" spans="1:22" ht="15" hidden="1" customHeight="1" x14ac:dyDescent="0.4">
      <c r="A51" s="805" t="s">
        <v>77</v>
      </c>
      <c r="B51" s="805"/>
      <c r="C51" s="1430" t="s">
        <v>78</v>
      </c>
      <c r="D51" s="1430"/>
      <c r="E51" s="1430"/>
      <c r="F51" s="1430"/>
      <c r="G51" s="1430"/>
      <c r="H51" s="1430"/>
      <c r="I51" s="1430"/>
      <c r="M51" s="36"/>
      <c r="N51" s="36"/>
      <c r="O51" s="36"/>
      <c r="V51" s="746"/>
    </row>
    <row r="52" spans="1:22" ht="15" hidden="1" customHeight="1" x14ac:dyDescent="0.4">
      <c r="A52" s="805" t="s">
        <v>79</v>
      </c>
      <c r="B52" s="805"/>
      <c r="C52" s="1430" t="s">
        <v>80</v>
      </c>
      <c r="D52" s="1430"/>
      <c r="E52" s="1430"/>
      <c r="F52" s="1430"/>
      <c r="G52" s="1430"/>
      <c r="H52" s="1430"/>
      <c r="I52" s="1430"/>
      <c r="M52" s="36"/>
      <c r="N52" s="36"/>
      <c r="O52" s="36"/>
      <c r="V52" s="746"/>
    </row>
    <row r="53" spans="1:22" ht="15" hidden="1" customHeight="1" x14ac:dyDescent="0.4">
      <c r="A53" s="805" t="s">
        <v>81</v>
      </c>
      <c r="B53" s="805"/>
      <c r="C53" s="1430" t="s">
        <v>82</v>
      </c>
      <c r="D53" s="1430"/>
      <c r="E53" s="1430"/>
      <c r="F53" s="1430"/>
      <c r="G53" s="1430"/>
      <c r="H53" s="1430"/>
      <c r="I53" s="1430"/>
      <c r="M53" s="36"/>
      <c r="N53" s="36"/>
      <c r="O53" s="36"/>
      <c r="V53" s="746"/>
    </row>
    <row r="54" spans="1:22" ht="35.25" customHeight="1" x14ac:dyDescent="0.4">
      <c r="M54" s="36"/>
      <c r="N54" s="36"/>
      <c r="O54" s="36"/>
    </row>
    <row r="55" spans="1:22" x14ac:dyDescent="0.4">
      <c r="M55" s="36"/>
      <c r="N55" s="36"/>
      <c r="O55" s="36"/>
    </row>
    <row r="56" spans="1:22" x14ac:dyDescent="0.4">
      <c r="M56" s="36"/>
      <c r="N56" s="36"/>
      <c r="O56" s="36"/>
    </row>
    <row r="57" spans="1:22" x14ac:dyDescent="0.4">
      <c r="M57" s="36"/>
      <c r="N57" s="36"/>
      <c r="O57" s="36"/>
    </row>
    <row r="58" spans="1:22" x14ac:dyDescent="0.4">
      <c r="M58" s="36"/>
      <c r="N58" s="36"/>
      <c r="O58" s="36"/>
    </row>
    <row r="59" spans="1:22" x14ac:dyDescent="0.4">
      <c r="M59" s="36"/>
      <c r="N59" s="36"/>
      <c r="O59" s="36"/>
    </row>
    <row r="60" spans="1:22" x14ac:dyDescent="0.4">
      <c r="M60" s="36"/>
      <c r="N60" s="36"/>
      <c r="O60" s="36"/>
    </row>
    <row r="61" spans="1:22" x14ac:dyDescent="0.4">
      <c r="M61" s="36"/>
      <c r="N61" s="36"/>
      <c r="O61" s="36"/>
    </row>
    <row r="62" spans="1:22" x14ac:dyDescent="0.4">
      <c r="M62" s="36"/>
      <c r="N62" s="36"/>
      <c r="O62" s="36"/>
    </row>
    <row r="63" spans="1:22" x14ac:dyDescent="0.4">
      <c r="M63" s="36"/>
      <c r="N63" s="36"/>
      <c r="O63" s="36"/>
    </row>
    <row r="64" spans="1:22" x14ac:dyDescent="0.4">
      <c r="M64" s="36"/>
      <c r="N64" s="36"/>
      <c r="O64" s="36"/>
    </row>
    <row r="65" spans="13:15" x14ac:dyDescent="0.4">
      <c r="M65" s="36"/>
      <c r="N65" s="36"/>
      <c r="O65" s="36"/>
    </row>
    <row r="66" spans="13:15" x14ac:dyDescent="0.4">
      <c r="M66" s="36"/>
      <c r="N66" s="36"/>
      <c r="O66" s="36"/>
    </row>
    <row r="67" spans="13:15" x14ac:dyDescent="0.4">
      <c r="M67" s="36"/>
      <c r="N67" s="36"/>
      <c r="O67" s="36"/>
    </row>
    <row r="68" spans="13:15" x14ac:dyDescent="0.4">
      <c r="M68" s="36"/>
      <c r="N68" s="36"/>
      <c r="O68" s="36"/>
    </row>
    <row r="69" spans="13:15" x14ac:dyDescent="0.4">
      <c r="M69" s="36"/>
      <c r="N69" s="36"/>
      <c r="O69" s="36"/>
    </row>
    <row r="70" spans="13:15" x14ac:dyDescent="0.4">
      <c r="M70" s="36"/>
      <c r="N70" s="36"/>
      <c r="O70" s="36"/>
    </row>
    <row r="71" spans="13:15" x14ac:dyDescent="0.4">
      <c r="M71" s="36"/>
      <c r="N71" s="36"/>
      <c r="O71" s="36"/>
    </row>
    <row r="72" spans="13:15" x14ac:dyDescent="0.4">
      <c r="M72" s="36"/>
      <c r="N72" s="36"/>
      <c r="O72" s="36"/>
    </row>
    <row r="73" spans="13:15" x14ac:dyDescent="0.4">
      <c r="M73" s="36"/>
      <c r="N73" s="36"/>
      <c r="O73" s="36"/>
    </row>
    <row r="74" spans="13:15" x14ac:dyDescent="0.4">
      <c r="M74" s="36"/>
      <c r="N74" s="36"/>
      <c r="O74" s="36"/>
    </row>
    <row r="75" spans="13:15" x14ac:dyDescent="0.4">
      <c r="M75" s="36"/>
      <c r="N75" s="36"/>
      <c r="O75" s="36"/>
    </row>
    <row r="76" spans="13:15" x14ac:dyDescent="0.4">
      <c r="M76" s="36"/>
      <c r="N76" s="36"/>
      <c r="O76" s="36"/>
    </row>
    <row r="77" spans="13:15" x14ac:dyDescent="0.4">
      <c r="M77" s="36"/>
      <c r="N77" s="36"/>
      <c r="O77" s="36"/>
    </row>
    <row r="78" spans="13:15" x14ac:dyDescent="0.4">
      <c r="M78" s="36"/>
      <c r="N78" s="36"/>
      <c r="O78" s="36"/>
    </row>
    <row r="79" spans="13:15" x14ac:dyDescent="0.4">
      <c r="M79" s="36"/>
      <c r="N79" s="36"/>
      <c r="O79" s="36"/>
    </row>
    <row r="80" spans="13:15" x14ac:dyDescent="0.4">
      <c r="M80" s="36"/>
      <c r="N80" s="36"/>
      <c r="O80" s="36"/>
    </row>
    <row r="81" spans="13:15" x14ac:dyDescent="0.4">
      <c r="M81" s="36"/>
      <c r="N81" s="36"/>
      <c r="O81" s="36"/>
    </row>
    <row r="82" spans="13:15" x14ac:dyDescent="0.4">
      <c r="M82" s="36"/>
      <c r="N82" s="36"/>
      <c r="O82" s="36"/>
    </row>
    <row r="83" spans="13:15" x14ac:dyDescent="0.4">
      <c r="M83" s="36"/>
      <c r="N83" s="36"/>
      <c r="O83" s="36"/>
    </row>
    <row r="84" spans="13:15" x14ac:dyDescent="0.4">
      <c r="M84" s="36"/>
      <c r="N84" s="36"/>
      <c r="O84" s="36"/>
    </row>
    <row r="85" spans="13:15" x14ac:dyDescent="0.4">
      <c r="M85" s="36"/>
      <c r="N85" s="36"/>
      <c r="O85" s="36"/>
    </row>
    <row r="86" spans="13:15" x14ac:dyDescent="0.4">
      <c r="M86" s="36"/>
      <c r="N86" s="36"/>
      <c r="O86" s="36"/>
    </row>
    <row r="87" spans="13:15" x14ac:dyDescent="0.4">
      <c r="M87" s="36"/>
      <c r="N87" s="36"/>
      <c r="O87" s="36"/>
    </row>
    <row r="88" spans="13:15" x14ac:dyDescent="0.4">
      <c r="M88" s="36"/>
      <c r="N88" s="36"/>
      <c r="O88" s="36"/>
    </row>
    <row r="89" spans="13:15" x14ac:dyDescent="0.4">
      <c r="M89" s="36"/>
      <c r="N89" s="36"/>
      <c r="O89" s="36"/>
    </row>
    <row r="90" spans="13:15" x14ac:dyDescent="0.4">
      <c r="M90" s="36"/>
      <c r="N90" s="36"/>
      <c r="O90" s="36"/>
    </row>
    <row r="91" spans="13:15" x14ac:dyDescent="0.4">
      <c r="M91" s="36"/>
      <c r="N91" s="36"/>
      <c r="O91" s="36"/>
    </row>
    <row r="92" spans="13:15" x14ac:dyDescent="0.4">
      <c r="M92" s="36"/>
      <c r="N92" s="36"/>
      <c r="O92" s="36"/>
    </row>
    <row r="93" spans="13:15" x14ac:dyDescent="0.4">
      <c r="M93" s="36"/>
      <c r="N93" s="36"/>
      <c r="O93" s="36"/>
    </row>
    <row r="94" spans="13:15" x14ac:dyDescent="0.4">
      <c r="M94" s="36"/>
      <c r="N94" s="36"/>
      <c r="O94" s="36"/>
    </row>
    <row r="95" spans="13:15" x14ac:dyDescent="0.4">
      <c r="M95" s="36"/>
      <c r="N95" s="36"/>
      <c r="O95" s="36"/>
    </row>
    <row r="96" spans="13:15" x14ac:dyDescent="0.4">
      <c r="M96" s="36"/>
      <c r="N96" s="36"/>
      <c r="O96" s="36"/>
    </row>
    <row r="97" spans="13:15" x14ac:dyDescent="0.4">
      <c r="M97" s="36"/>
      <c r="N97" s="36"/>
      <c r="O97" s="36"/>
    </row>
    <row r="98" spans="13:15" x14ac:dyDescent="0.4">
      <c r="M98" s="36"/>
      <c r="N98" s="36"/>
      <c r="O98" s="36"/>
    </row>
    <row r="99" spans="13:15" x14ac:dyDescent="0.4">
      <c r="M99" s="36"/>
      <c r="N99" s="36"/>
      <c r="O99" s="36"/>
    </row>
    <row r="100" spans="13:15" x14ac:dyDescent="0.4">
      <c r="M100" s="36"/>
      <c r="N100" s="36"/>
      <c r="O100" s="36"/>
    </row>
    <row r="101" spans="13:15" x14ac:dyDescent="0.4">
      <c r="M101" s="36"/>
      <c r="N101" s="36"/>
      <c r="O101" s="36"/>
    </row>
    <row r="102" spans="13:15" x14ac:dyDescent="0.4">
      <c r="M102" s="36"/>
      <c r="N102" s="36"/>
      <c r="O102" s="36"/>
    </row>
    <row r="103" spans="13:15" x14ac:dyDescent="0.4">
      <c r="M103" s="36"/>
      <c r="N103" s="36"/>
      <c r="O103" s="36"/>
    </row>
    <row r="104" spans="13:15" x14ac:dyDescent="0.4">
      <c r="M104" s="36"/>
      <c r="N104" s="36"/>
      <c r="O104" s="36"/>
    </row>
    <row r="105" spans="13:15" x14ac:dyDescent="0.4">
      <c r="M105" s="36"/>
      <c r="N105" s="36"/>
      <c r="O105" s="36"/>
    </row>
    <row r="106" spans="13:15" x14ac:dyDescent="0.4">
      <c r="M106" s="36"/>
      <c r="N106" s="36"/>
      <c r="O106" s="36"/>
    </row>
    <row r="107" spans="13:15" x14ac:dyDescent="0.4">
      <c r="M107" s="36"/>
      <c r="N107" s="36"/>
      <c r="O107" s="36"/>
    </row>
    <row r="108" spans="13:15" x14ac:dyDescent="0.4">
      <c r="M108" s="36"/>
      <c r="N108" s="36"/>
      <c r="O108" s="36"/>
    </row>
    <row r="109" spans="13:15" x14ac:dyDescent="0.4">
      <c r="M109" s="36"/>
      <c r="N109" s="36"/>
      <c r="O109" s="36"/>
    </row>
    <row r="110" spans="13:15" x14ac:dyDescent="0.4">
      <c r="M110" s="36"/>
      <c r="N110" s="36"/>
      <c r="O110" s="36"/>
    </row>
    <row r="111" spans="13:15" x14ac:dyDescent="0.4">
      <c r="M111" s="36"/>
      <c r="N111" s="36"/>
      <c r="O111" s="36"/>
    </row>
    <row r="112" spans="13:15" x14ac:dyDescent="0.4">
      <c r="M112" s="36"/>
      <c r="N112" s="36"/>
      <c r="O112" s="36"/>
    </row>
    <row r="113" spans="13:15" x14ac:dyDescent="0.4">
      <c r="M113" s="36"/>
      <c r="N113" s="36"/>
      <c r="O113" s="36"/>
    </row>
    <row r="114" spans="13:15" x14ac:dyDescent="0.4">
      <c r="M114" s="36"/>
      <c r="N114" s="36"/>
      <c r="O114" s="36"/>
    </row>
    <row r="115" spans="13:15" x14ac:dyDescent="0.4">
      <c r="M115" s="36"/>
      <c r="N115" s="36"/>
      <c r="O115" s="36"/>
    </row>
    <row r="116" spans="13:15" x14ac:dyDescent="0.4">
      <c r="M116" s="36"/>
      <c r="N116" s="36"/>
      <c r="O116" s="36"/>
    </row>
    <row r="117" spans="13:15" x14ac:dyDescent="0.4">
      <c r="M117" s="36"/>
      <c r="N117" s="36"/>
      <c r="O117" s="36"/>
    </row>
    <row r="118" spans="13:15" x14ac:dyDescent="0.4">
      <c r="M118" s="36"/>
      <c r="N118" s="36"/>
      <c r="O118" s="36"/>
    </row>
    <row r="119" spans="13:15" x14ac:dyDescent="0.4">
      <c r="M119" s="36"/>
      <c r="N119" s="36"/>
      <c r="O119" s="36"/>
    </row>
    <row r="120" spans="13:15" x14ac:dyDescent="0.4">
      <c r="M120" s="36"/>
      <c r="N120" s="36"/>
      <c r="O120" s="36"/>
    </row>
    <row r="121" spans="13:15" x14ac:dyDescent="0.4">
      <c r="M121" s="36"/>
      <c r="N121" s="36"/>
      <c r="O121" s="36"/>
    </row>
    <row r="122" spans="13:15" x14ac:dyDescent="0.4">
      <c r="M122" s="36"/>
      <c r="N122" s="36"/>
      <c r="O122" s="36"/>
    </row>
    <row r="123" spans="13:15" x14ac:dyDescent="0.4">
      <c r="M123" s="36"/>
      <c r="N123" s="36"/>
      <c r="O123" s="36"/>
    </row>
    <row r="124" spans="13:15" x14ac:dyDescent="0.4">
      <c r="M124" s="36"/>
      <c r="N124" s="36"/>
      <c r="O124" s="36"/>
    </row>
    <row r="125" spans="13:15" x14ac:dyDescent="0.4">
      <c r="M125" s="36"/>
      <c r="N125" s="36"/>
      <c r="O125" s="36"/>
    </row>
    <row r="126" spans="13:15" x14ac:dyDescent="0.4">
      <c r="M126" s="36"/>
      <c r="N126" s="36"/>
      <c r="O126" s="36"/>
    </row>
    <row r="127" spans="13:15" x14ac:dyDescent="0.4">
      <c r="M127" s="36"/>
      <c r="N127" s="36"/>
      <c r="O127" s="36"/>
    </row>
    <row r="128" spans="13:15" x14ac:dyDescent="0.4">
      <c r="M128" s="36"/>
      <c r="N128" s="36"/>
      <c r="O128" s="36"/>
    </row>
    <row r="129" spans="13:15" x14ac:dyDescent="0.4">
      <c r="M129" s="36"/>
      <c r="N129" s="36"/>
      <c r="O129" s="36"/>
    </row>
    <row r="130" spans="13:15" x14ac:dyDescent="0.4">
      <c r="M130" s="36"/>
      <c r="N130" s="36"/>
      <c r="O130" s="36"/>
    </row>
    <row r="131" spans="13:15" x14ac:dyDescent="0.4">
      <c r="M131" s="36"/>
      <c r="N131" s="36"/>
      <c r="O131" s="36"/>
    </row>
    <row r="132" spans="13:15" x14ac:dyDescent="0.4">
      <c r="M132" s="36"/>
      <c r="N132" s="36"/>
      <c r="O132" s="36"/>
    </row>
    <row r="133" spans="13:15" x14ac:dyDescent="0.4">
      <c r="M133" s="36"/>
      <c r="N133" s="36"/>
      <c r="O133" s="36"/>
    </row>
    <row r="134" spans="13:15" x14ac:dyDescent="0.4">
      <c r="M134" s="36"/>
      <c r="N134" s="36"/>
      <c r="O134" s="36"/>
    </row>
    <row r="135" spans="13:15" x14ac:dyDescent="0.4">
      <c r="M135" s="36"/>
      <c r="N135" s="36"/>
      <c r="O135" s="36"/>
    </row>
    <row r="136" spans="13:15" x14ac:dyDescent="0.4">
      <c r="M136" s="36"/>
      <c r="N136" s="36"/>
      <c r="O136" s="36"/>
    </row>
    <row r="137" spans="13:15" x14ac:dyDescent="0.4">
      <c r="M137" s="36"/>
      <c r="N137" s="36"/>
      <c r="O137" s="36"/>
    </row>
    <row r="138" spans="13:15" x14ac:dyDescent="0.4">
      <c r="M138" s="36"/>
      <c r="N138" s="36"/>
      <c r="O138" s="36"/>
    </row>
    <row r="139" spans="13:15" x14ac:dyDescent="0.4">
      <c r="M139" s="36"/>
      <c r="N139" s="36"/>
      <c r="O139" s="36"/>
    </row>
    <row r="140" spans="13:15" x14ac:dyDescent="0.4">
      <c r="M140" s="36"/>
      <c r="N140" s="36"/>
      <c r="O140" s="36"/>
    </row>
    <row r="141" spans="13:15" x14ac:dyDescent="0.4">
      <c r="M141" s="36"/>
      <c r="N141" s="36"/>
      <c r="O141" s="36"/>
    </row>
    <row r="142" spans="13:15" x14ac:dyDescent="0.4">
      <c r="M142" s="36"/>
      <c r="N142" s="36"/>
      <c r="O142" s="36"/>
    </row>
    <row r="143" spans="13:15" x14ac:dyDescent="0.4">
      <c r="M143" s="36"/>
      <c r="N143" s="36"/>
      <c r="O143" s="36"/>
    </row>
    <row r="144" spans="13:15" x14ac:dyDescent="0.4">
      <c r="M144" s="36"/>
      <c r="N144" s="36"/>
      <c r="O144" s="36"/>
    </row>
    <row r="145" spans="13:15" x14ac:dyDescent="0.4">
      <c r="M145" s="36"/>
      <c r="N145" s="36"/>
      <c r="O145" s="36"/>
    </row>
    <row r="146" spans="13:15" x14ac:dyDescent="0.4">
      <c r="M146" s="36"/>
      <c r="N146" s="36"/>
      <c r="O146" s="36"/>
    </row>
    <row r="147" spans="13:15" x14ac:dyDescent="0.4">
      <c r="M147" s="36"/>
      <c r="N147" s="36"/>
      <c r="O147" s="36"/>
    </row>
    <row r="148" spans="13:15" x14ac:dyDescent="0.4">
      <c r="M148" s="36"/>
      <c r="N148" s="36"/>
      <c r="O148" s="36"/>
    </row>
    <row r="149" spans="13:15" x14ac:dyDescent="0.4">
      <c r="M149" s="36"/>
      <c r="N149" s="36"/>
      <c r="O149" s="36"/>
    </row>
    <row r="150" spans="13:15" x14ac:dyDescent="0.4">
      <c r="M150" s="36"/>
      <c r="N150" s="36"/>
      <c r="O150" s="36"/>
    </row>
    <row r="151" spans="13:15" x14ac:dyDescent="0.4">
      <c r="M151" s="36"/>
      <c r="N151" s="36"/>
      <c r="O151" s="36"/>
    </row>
    <row r="152" spans="13:15" x14ac:dyDescent="0.4">
      <c r="M152" s="36"/>
      <c r="N152" s="36"/>
      <c r="O152" s="36"/>
    </row>
    <row r="153" spans="13:15" x14ac:dyDescent="0.4">
      <c r="M153" s="36"/>
      <c r="N153" s="36"/>
      <c r="O153" s="36"/>
    </row>
    <row r="154" spans="13:15" x14ac:dyDescent="0.4">
      <c r="M154" s="36"/>
      <c r="N154" s="36"/>
      <c r="O154" s="36"/>
    </row>
    <row r="155" spans="13:15" x14ac:dyDescent="0.4">
      <c r="M155" s="36"/>
      <c r="N155" s="36"/>
      <c r="O155" s="36"/>
    </row>
    <row r="156" spans="13:15" x14ac:dyDescent="0.4">
      <c r="M156" s="36"/>
      <c r="N156" s="36"/>
      <c r="O156" s="36"/>
    </row>
    <row r="157" spans="13:15" x14ac:dyDescent="0.4">
      <c r="M157" s="36"/>
      <c r="N157" s="36"/>
      <c r="O157" s="36"/>
    </row>
    <row r="158" spans="13:15" x14ac:dyDescent="0.4">
      <c r="M158" s="36"/>
      <c r="N158" s="36"/>
      <c r="O158" s="36"/>
    </row>
    <row r="159" spans="13:15" x14ac:dyDescent="0.4">
      <c r="M159" s="36"/>
      <c r="N159" s="36"/>
      <c r="O159" s="36"/>
    </row>
    <row r="160" spans="13:15" x14ac:dyDescent="0.4">
      <c r="M160" s="36"/>
      <c r="N160" s="36"/>
      <c r="O160" s="36"/>
    </row>
    <row r="161" spans="13:15" x14ac:dyDescent="0.4">
      <c r="M161" s="36"/>
      <c r="N161" s="36"/>
      <c r="O161" s="36"/>
    </row>
    <row r="162" spans="13:15" x14ac:dyDescent="0.4">
      <c r="M162" s="36"/>
      <c r="N162" s="36"/>
      <c r="O162" s="36"/>
    </row>
    <row r="163" spans="13:15" x14ac:dyDescent="0.4">
      <c r="M163" s="36"/>
      <c r="N163" s="36"/>
      <c r="O163" s="36"/>
    </row>
    <row r="164" spans="13:15" x14ac:dyDescent="0.4">
      <c r="M164" s="36"/>
      <c r="N164" s="36"/>
      <c r="O164" s="36"/>
    </row>
    <row r="165" spans="13:15" x14ac:dyDescent="0.4">
      <c r="M165" s="36"/>
      <c r="N165" s="36"/>
      <c r="O165" s="36"/>
    </row>
    <row r="166" spans="13:15" x14ac:dyDescent="0.4">
      <c r="M166" s="36"/>
      <c r="N166" s="36"/>
      <c r="O166" s="36"/>
    </row>
    <row r="167" spans="13:15" x14ac:dyDescent="0.4">
      <c r="M167" s="36"/>
      <c r="N167" s="36"/>
      <c r="O167" s="36"/>
    </row>
    <row r="168" spans="13:15" x14ac:dyDescent="0.4">
      <c r="M168" s="36"/>
      <c r="N168" s="36"/>
      <c r="O168" s="36"/>
    </row>
    <row r="169" spans="13:15" x14ac:dyDescent="0.4">
      <c r="M169" s="36"/>
      <c r="N169" s="36"/>
      <c r="O169" s="36"/>
    </row>
    <row r="170" spans="13:15" x14ac:dyDescent="0.4">
      <c r="M170" s="36"/>
      <c r="N170" s="36"/>
      <c r="O170" s="36"/>
    </row>
    <row r="171" spans="13:15" x14ac:dyDescent="0.4">
      <c r="M171" s="36"/>
      <c r="N171" s="36"/>
      <c r="O171" s="36"/>
    </row>
    <row r="172" spans="13:15" x14ac:dyDescent="0.4">
      <c r="M172" s="36"/>
      <c r="N172" s="36"/>
      <c r="O172" s="36"/>
    </row>
    <row r="173" spans="13:15" x14ac:dyDescent="0.4">
      <c r="M173" s="36"/>
      <c r="N173" s="36"/>
      <c r="O173" s="36"/>
    </row>
    <row r="174" spans="13:15" x14ac:dyDescent="0.4">
      <c r="M174" s="36"/>
      <c r="N174" s="36"/>
      <c r="O174" s="36"/>
    </row>
    <row r="175" spans="13:15" x14ac:dyDescent="0.4">
      <c r="M175" s="36"/>
      <c r="N175" s="36"/>
      <c r="O175" s="36"/>
    </row>
    <row r="176" spans="13:15" x14ac:dyDescent="0.4">
      <c r="M176" s="36"/>
      <c r="N176" s="36"/>
      <c r="O176" s="36"/>
    </row>
    <row r="177" spans="13:15" x14ac:dyDescent="0.4">
      <c r="M177" s="36"/>
      <c r="N177" s="36"/>
      <c r="O177" s="36"/>
    </row>
    <row r="178" spans="13:15" x14ac:dyDescent="0.4">
      <c r="M178" s="36"/>
      <c r="N178" s="36"/>
      <c r="O178" s="36"/>
    </row>
    <row r="179" spans="13:15" x14ac:dyDescent="0.4">
      <c r="M179" s="36"/>
      <c r="N179" s="36"/>
      <c r="O179" s="36"/>
    </row>
    <row r="180" spans="13:15" x14ac:dyDescent="0.4">
      <c r="M180" s="36"/>
      <c r="N180" s="36"/>
      <c r="O180" s="36"/>
    </row>
    <row r="181" spans="13:15" x14ac:dyDescent="0.4">
      <c r="M181" s="36"/>
      <c r="N181" s="36"/>
      <c r="O181" s="36"/>
    </row>
    <row r="182" spans="13:15" x14ac:dyDescent="0.4">
      <c r="M182" s="36"/>
      <c r="N182" s="36"/>
      <c r="O182" s="36"/>
    </row>
    <row r="183" spans="13:15" x14ac:dyDescent="0.4">
      <c r="M183" s="36"/>
      <c r="N183" s="36"/>
      <c r="O183" s="36"/>
    </row>
    <row r="184" spans="13:15" x14ac:dyDescent="0.4">
      <c r="M184" s="36"/>
      <c r="N184" s="36"/>
      <c r="O184" s="36"/>
    </row>
    <row r="185" spans="13:15" x14ac:dyDescent="0.4">
      <c r="M185" s="36"/>
      <c r="N185" s="36"/>
      <c r="O185" s="36"/>
    </row>
    <row r="186" spans="13:15" x14ac:dyDescent="0.4">
      <c r="M186" s="36"/>
      <c r="N186" s="36"/>
      <c r="O186" s="36"/>
    </row>
    <row r="187" spans="13:15" x14ac:dyDescent="0.4">
      <c r="M187" s="36"/>
      <c r="N187" s="36"/>
      <c r="O187" s="36"/>
    </row>
    <row r="188" spans="13:15" x14ac:dyDescent="0.4">
      <c r="M188" s="36"/>
      <c r="N188" s="36"/>
      <c r="O188" s="36"/>
    </row>
    <row r="189" spans="13:15" x14ac:dyDescent="0.4">
      <c r="M189" s="36"/>
      <c r="N189" s="36"/>
      <c r="O189" s="36"/>
    </row>
    <row r="190" spans="13:15" x14ac:dyDescent="0.4">
      <c r="M190" s="36"/>
      <c r="N190" s="36"/>
      <c r="O190" s="36"/>
    </row>
    <row r="191" spans="13:15" x14ac:dyDescent="0.4">
      <c r="M191" s="36"/>
      <c r="N191" s="36"/>
      <c r="O191" s="36"/>
    </row>
    <row r="192" spans="13:15" x14ac:dyDescent="0.4">
      <c r="M192" s="36"/>
      <c r="N192" s="36"/>
      <c r="O192" s="36"/>
    </row>
    <row r="193" spans="13:15" x14ac:dyDescent="0.4">
      <c r="M193" s="36"/>
      <c r="N193" s="36"/>
      <c r="O193" s="36"/>
    </row>
    <row r="194" spans="13:15" x14ac:dyDescent="0.4">
      <c r="M194" s="36"/>
      <c r="N194" s="36"/>
      <c r="O194" s="36"/>
    </row>
    <row r="195" spans="13:15" x14ac:dyDescent="0.4">
      <c r="M195" s="36"/>
      <c r="N195" s="36"/>
      <c r="O195" s="36"/>
    </row>
    <row r="196" spans="13:15" x14ac:dyDescent="0.4">
      <c r="M196" s="36"/>
      <c r="N196" s="36"/>
      <c r="O196" s="36"/>
    </row>
    <row r="197" spans="13:15" x14ac:dyDescent="0.4">
      <c r="M197" s="36"/>
      <c r="N197" s="36"/>
      <c r="O197" s="36"/>
    </row>
    <row r="198" spans="13:15" x14ac:dyDescent="0.4">
      <c r="M198" s="36"/>
      <c r="N198" s="36"/>
      <c r="O198" s="36"/>
    </row>
    <row r="199" spans="13:15" x14ac:dyDescent="0.4">
      <c r="M199" s="36"/>
      <c r="N199" s="36"/>
      <c r="O199" s="36"/>
    </row>
    <row r="200" spans="13:15" x14ac:dyDescent="0.4">
      <c r="M200" s="36"/>
      <c r="N200" s="36"/>
      <c r="O200" s="36"/>
    </row>
    <row r="201" spans="13:15" x14ac:dyDescent="0.4">
      <c r="M201" s="36"/>
      <c r="N201" s="36"/>
      <c r="O201" s="36"/>
    </row>
    <row r="202" spans="13:15" x14ac:dyDescent="0.4">
      <c r="M202" s="36"/>
      <c r="N202" s="36"/>
      <c r="O202" s="36"/>
    </row>
    <row r="203" spans="13:15" x14ac:dyDescent="0.4">
      <c r="M203" s="36"/>
      <c r="N203" s="36"/>
      <c r="O203" s="36"/>
    </row>
    <row r="204" spans="13:15" x14ac:dyDescent="0.4">
      <c r="M204" s="36"/>
      <c r="N204" s="36"/>
      <c r="O204" s="36"/>
    </row>
    <row r="205" spans="13:15" x14ac:dyDescent="0.4">
      <c r="M205" s="36"/>
      <c r="N205" s="36"/>
      <c r="O205" s="36"/>
    </row>
    <row r="206" spans="13:15" x14ac:dyDescent="0.4">
      <c r="M206" s="36"/>
      <c r="N206" s="36"/>
      <c r="O206" s="36"/>
    </row>
    <row r="207" spans="13:15" x14ac:dyDescent="0.4">
      <c r="M207" s="36"/>
      <c r="N207" s="36"/>
      <c r="O207" s="36"/>
    </row>
    <row r="208" spans="13:15" x14ac:dyDescent="0.4">
      <c r="M208" s="36"/>
      <c r="N208" s="36"/>
      <c r="O208" s="36"/>
    </row>
    <row r="209" spans="13:15" x14ac:dyDescent="0.4">
      <c r="M209" s="36"/>
      <c r="N209" s="36"/>
      <c r="O209" s="36"/>
    </row>
    <row r="210" spans="13:15" x14ac:dyDescent="0.4">
      <c r="M210" s="36"/>
      <c r="N210" s="36"/>
      <c r="O210" s="36"/>
    </row>
    <row r="211" spans="13:15" x14ac:dyDescent="0.4">
      <c r="M211" s="36"/>
      <c r="N211" s="36"/>
      <c r="O211" s="36"/>
    </row>
    <row r="212" spans="13:15" x14ac:dyDescent="0.4">
      <c r="M212" s="36"/>
      <c r="N212" s="36"/>
      <c r="O212" s="36"/>
    </row>
    <row r="213" spans="13:15" x14ac:dyDescent="0.4">
      <c r="M213" s="36"/>
      <c r="N213" s="36"/>
      <c r="O213" s="36"/>
    </row>
    <row r="214" spans="13:15" x14ac:dyDescent="0.4">
      <c r="M214" s="36"/>
      <c r="N214" s="36"/>
      <c r="O214" s="36"/>
    </row>
    <row r="215" spans="13:15" x14ac:dyDescent="0.4">
      <c r="M215" s="36"/>
      <c r="N215" s="36"/>
      <c r="O215" s="36"/>
    </row>
    <row r="216" spans="13:15" x14ac:dyDescent="0.4">
      <c r="M216" s="36"/>
      <c r="N216" s="36"/>
      <c r="O216" s="36"/>
    </row>
    <row r="217" spans="13:15" x14ac:dyDescent="0.4">
      <c r="M217" s="36"/>
      <c r="N217" s="36"/>
      <c r="O217" s="36"/>
    </row>
    <row r="218" spans="13:15" x14ac:dyDescent="0.4">
      <c r="M218" s="36"/>
      <c r="N218" s="36"/>
      <c r="O218" s="36"/>
    </row>
    <row r="219" spans="13:15" x14ac:dyDescent="0.4">
      <c r="M219" s="36"/>
      <c r="N219" s="36"/>
      <c r="O219" s="36"/>
    </row>
    <row r="220" spans="13:15" x14ac:dyDescent="0.4">
      <c r="M220" s="36"/>
      <c r="N220" s="36"/>
      <c r="O220" s="36"/>
    </row>
    <row r="221" spans="13:15" x14ac:dyDescent="0.4">
      <c r="M221" s="36"/>
      <c r="N221" s="36"/>
      <c r="O221" s="36"/>
    </row>
    <row r="222" spans="13:15" x14ac:dyDescent="0.4">
      <c r="M222" s="36"/>
      <c r="N222" s="36"/>
      <c r="O222" s="36"/>
    </row>
    <row r="223" spans="13:15" x14ac:dyDescent="0.4">
      <c r="M223" s="36"/>
      <c r="N223" s="36"/>
      <c r="O223" s="36"/>
    </row>
    <row r="224" spans="13:15" x14ac:dyDescent="0.4">
      <c r="M224" s="36"/>
      <c r="N224" s="36"/>
      <c r="O224" s="36"/>
    </row>
    <row r="225" spans="13:15" x14ac:dyDescent="0.4">
      <c r="M225" s="36"/>
      <c r="N225" s="36"/>
      <c r="O225" s="36"/>
    </row>
    <row r="226" spans="13:15" x14ac:dyDescent="0.4">
      <c r="M226" s="36"/>
      <c r="N226" s="36"/>
      <c r="O226" s="36"/>
    </row>
    <row r="227" spans="13:15" x14ac:dyDescent="0.4">
      <c r="M227" s="36"/>
      <c r="N227" s="36"/>
      <c r="O227" s="36"/>
    </row>
    <row r="228" spans="13:15" x14ac:dyDescent="0.4">
      <c r="M228" s="36"/>
      <c r="N228" s="36"/>
      <c r="O228" s="36"/>
    </row>
    <row r="229" spans="13:15" x14ac:dyDescent="0.4">
      <c r="M229" s="36"/>
      <c r="N229" s="36"/>
      <c r="O229" s="36"/>
    </row>
    <row r="230" spans="13:15" x14ac:dyDescent="0.4">
      <c r="M230" s="36"/>
      <c r="N230" s="36"/>
      <c r="O230" s="36"/>
    </row>
    <row r="231" spans="13:15" x14ac:dyDescent="0.4">
      <c r="M231" s="36"/>
      <c r="N231" s="36"/>
      <c r="O231" s="36"/>
    </row>
    <row r="232" spans="13:15" x14ac:dyDescent="0.4">
      <c r="M232" s="36"/>
      <c r="N232" s="36"/>
      <c r="O232" s="36"/>
    </row>
    <row r="233" spans="13:15" x14ac:dyDescent="0.4">
      <c r="M233" s="36"/>
      <c r="N233" s="36"/>
      <c r="O233" s="36"/>
    </row>
    <row r="234" spans="13:15" x14ac:dyDescent="0.4">
      <c r="M234" s="36"/>
      <c r="N234" s="36"/>
      <c r="O234" s="36"/>
    </row>
    <row r="235" spans="13:15" x14ac:dyDescent="0.4">
      <c r="M235" s="36"/>
      <c r="N235" s="36"/>
      <c r="O235" s="36"/>
    </row>
    <row r="236" spans="13:15" x14ac:dyDescent="0.4">
      <c r="M236" s="36"/>
      <c r="N236" s="36"/>
      <c r="O236" s="36"/>
    </row>
    <row r="237" spans="13:15" x14ac:dyDescent="0.4">
      <c r="M237" s="36"/>
      <c r="N237" s="36"/>
      <c r="O237" s="36"/>
    </row>
    <row r="238" spans="13:15" x14ac:dyDescent="0.4">
      <c r="M238" s="36"/>
      <c r="N238" s="36"/>
      <c r="O238" s="36"/>
    </row>
    <row r="239" spans="13:15" x14ac:dyDescent="0.4">
      <c r="M239" s="36"/>
      <c r="N239" s="36"/>
      <c r="O239" s="36"/>
    </row>
    <row r="240" spans="13:15" x14ac:dyDescent="0.4">
      <c r="M240" s="36"/>
      <c r="N240" s="36"/>
      <c r="O240" s="36"/>
    </row>
    <row r="241" spans="13:15" x14ac:dyDescent="0.4">
      <c r="M241" s="36"/>
      <c r="N241" s="36"/>
      <c r="O241" s="36"/>
    </row>
    <row r="242" spans="13:15" x14ac:dyDescent="0.4">
      <c r="M242" s="36"/>
      <c r="N242" s="36"/>
      <c r="O242" s="36"/>
    </row>
    <row r="243" spans="13:15" x14ac:dyDescent="0.4">
      <c r="M243" s="36"/>
      <c r="N243" s="36"/>
      <c r="O243" s="36"/>
    </row>
    <row r="244" spans="13:15" x14ac:dyDescent="0.4">
      <c r="M244" s="36"/>
      <c r="N244" s="36"/>
      <c r="O244" s="36"/>
    </row>
    <row r="245" spans="13:15" x14ac:dyDescent="0.4">
      <c r="M245" s="36"/>
      <c r="N245" s="36"/>
      <c r="O245" s="36"/>
    </row>
    <row r="246" spans="13:15" x14ac:dyDescent="0.4">
      <c r="M246" s="36"/>
      <c r="N246" s="36"/>
      <c r="O246" s="36"/>
    </row>
    <row r="247" spans="13:15" x14ac:dyDescent="0.4">
      <c r="M247" s="36"/>
      <c r="N247" s="36"/>
      <c r="O247" s="36"/>
    </row>
    <row r="248" spans="13:15" x14ac:dyDescent="0.4">
      <c r="M248" s="36"/>
      <c r="N248" s="36"/>
      <c r="O248" s="36"/>
    </row>
    <row r="249" spans="13:15" x14ac:dyDescent="0.4">
      <c r="M249" s="36"/>
      <c r="N249" s="36"/>
      <c r="O249" s="36"/>
    </row>
    <row r="250" spans="13:15" x14ac:dyDescent="0.4">
      <c r="M250" s="36"/>
      <c r="N250" s="36"/>
      <c r="O250" s="36"/>
    </row>
    <row r="251" spans="13:15" x14ac:dyDescent="0.4">
      <c r="M251" s="36"/>
      <c r="N251" s="36"/>
      <c r="O251" s="36"/>
    </row>
    <row r="252" spans="13:15" x14ac:dyDescent="0.4">
      <c r="M252" s="36"/>
      <c r="N252" s="36"/>
      <c r="O252" s="36"/>
    </row>
    <row r="253" spans="13:15" x14ac:dyDescent="0.4">
      <c r="M253" s="36"/>
      <c r="N253" s="36"/>
      <c r="O253" s="36"/>
    </row>
    <row r="254" spans="13:15" x14ac:dyDescent="0.4">
      <c r="M254" s="36"/>
      <c r="N254" s="36"/>
      <c r="O254" s="36"/>
    </row>
    <row r="255" spans="13:15" x14ac:dyDescent="0.4">
      <c r="M255" s="36"/>
      <c r="N255" s="36"/>
      <c r="O255" s="36"/>
    </row>
    <row r="256" spans="13:15" x14ac:dyDescent="0.4">
      <c r="M256" s="36"/>
      <c r="N256" s="36"/>
      <c r="O256" s="36"/>
    </row>
    <row r="257" spans="13:15" x14ac:dyDescent="0.4">
      <c r="M257" s="36"/>
      <c r="N257" s="36"/>
      <c r="O257" s="36"/>
    </row>
    <row r="258" spans="13:15" x14ac:dyDescent="0.4">
      <c r="M258" s="36"/>
      <c r="N258" s="36"/>
      <c r="O258" s="36"/>
    </row>
    <row r="259" spans="13:15" x14ac:dyDescent="0.4">
      <c r="M259" s="36"/>
      <c r="N259" s="36"/>
      <c r="O259" s="36"/>
    </row>
    <row r="260" spans="13:15" x14ac:dyDescent="0.4">
      <c r="M260" s="36"/>
      <c r="N260" s="36"/>
      <c r="O260" s="36"/>
    </row>
    <row r="261" spans="13:15" x14ac:dyDescent="0.4">
      <c r="M261" s="36"/>
      <c r="N261" s="36"/>
      <c r="O261" s="36"/>
    </row>
    <row r="262" spans="13:15" x14ac:dyDescent="0.4">
      <c r="M262" s="36"/>
      <c r="N262" s="36"/>
      <c r="O262" s="36"/>
    </row>
    <row r="263" spans="13:15" x14ac:dyDescent="0.4">
      <c r="M263" s="36"/>
      <c r="N263" s="36"/>
      <c r="O263" s="36"/>
    </row>
    <row r="264" spans="13:15" x14ac:dyDescent="0.4">
      <c r="M264" s="36"/>
      <c r="N264" s="36"/>
      <c r="O264" s="36"/>
    </row>
    <row r="265" spans="13:15" x14ac:dyDescent="0.4">
      <c r="M265" s="36"/>
      <c r="N265" s="36"/>
      <c r="O265" s="36"/>
    </row>
    <row r="266" spans="13:15" x14ac:dyDescent="0.4">
      <c r="M266" s="36"/>
      <c r="N266" s="36"/>
      <c r="O266" s="36"/>
    </row>
    <row r="267" spans="13:15" x14ac:dyDescent="0.4">
      <c r="M267" s="36"/>
      <c r="N267" s="36"/>
      <c r="O267" s="36"/>
    </row>
    <row r="268" spans="13:15" x14ac:dyDescent="0.4">
      <c r="M268" s="36"/>
      <c r="N268" s="36"/>
      <c r="O268" s="36"/>
    </row>
    <row r="269" spans="13:15" x14ac:dyDescent="0.4">
      <c r="M269" s="36"/>
      <c r="N269" s="36"/>
      <c r="O269" s="36"/>
    </row>
    <row r="270" spans="13:15" x14ac:dyDescent="0.4">
      <c r="M270" s="36"/>
      <c r="N270" s="36"/>
      <c r="O270" s="36"/>
    </row>
    <row r="271" spans="13:15" x14ac:dyDescent="0.4">
      <c r="M271" s="36"/>
      <c r="N271" s="36"/>
      <c r="O271" s="36"/>
    </row>
    <row r="272" spans="13:15" x14ac:dyDescent="0.4">
      <c r="M272" s="36"/>
      <c r="N272" s="36"/>
      <c r="O272" s="36"/>
    </row>
    <row r="273" spans="13:15" x14ac:dyDescent="0.4">
      <c r="M273" s="36"/>
      <c r="N273" s="36"/>
      <c r="O273" s="36"/>
    </row>
    <row r="274" spans="13:15" x14ac:dyDescent="0.4">
      <c r="M274" s="36"/>
      <c r="N274" s="36"/>
      <c r="O274" s="36"/>
    </row>
    <row r="275" spans="13:15" x14ac:dyDescent="0.4">
      <c r="M275" s="36"/>
      <c r="N275" s="36"/>
      <c r="O275" s="36"/>
    </row>
    <row r="276" spans="13:15" x14ac:dyDescent="0.4">
      <c r="M276" s="36"/>
      <c r="N276" s="36"/>
      <c r="O276" s="36"/>
    </row>
    <row r="277" spans="13:15" x14ac:dyDescent="0.4">
      <c r="M277" s="36"/>
      <c r="N277" s="36"/>
      <c r="O277" s="36"/>
    </row>
    <row r="278" spans="13:15" x14ac:dyDescent="0.4">
      <c r="M278" s="36"/>
      <c r="N278" s="36"/>
      <c r="O278" s="36"/>
    </row>
    <row r="279" spans="13:15" x14ac:dyDescent="0.4">
      <c r="M279" s="36"/>
      <c r="N279" s="36"/>
      <c r="O279" s="36"/>
    </row>
    <row r="280" spans="13:15" x14ac:dyDescent="0.4">
      <c r="M280" s="36"/>
      <c r="N280" s="36"/>
      <c r="O280" s="36"/>
    </row>
    <row r="281" spans="13:15" x14ac:dyDescent="0.4">
      <c r="M281" s="36"/>
      <c r="N281" s="36"/>
      <c r="O281" s="36"/>
    </row>
    <row r="282" spans="13:15" x14ac:dyDescent="0.4">
      <c r="M282" s="36"/>
      <c r="N282" s="36"/>
      <c r="O282" s="36"/>
    </row>
    <row r="283" spans="13:15" x14ac:dyDescent="0.4">
      <c r="M283" s="36"/>
      <c r="N283" s="36"/>
      <c r="O283" s="36"/>
    </row>
    <row r="284" spans="13:15" x14ac:dyDescent="0.4">
      <c r="M284" s="36"/>
      <c r="N284" s="36"/>
      <c r="O284" s="36"/>
    </row>
    <row r="285" spans="13:15" x14ac:dyDescent="0.4">
      <c r="M285" s="36"/>
      <c r="N285" s="36"/>
      <c r="O285" s="36"/>
    </row>
    <row r="286" spans="13:15" x14ac:dyDescent="0.4">
      <c r="M286" s="36"/>
      <c r="N286" s="36"/>
      <c r="O286" s="36"/>
    </row>
    <row r="287" spans="13:15" x14ac:dyDescent="0.4">
      <c r="M287" s="36"/>
      <c r="N287" s="36"/>
      <c r="O287" s="36"/>
    </row>
    <row r="288" spans="13:15" x14ac:dyDescent="0.4">
      <c r="M288" s="36"/>
      <c r="N288" s="36"/>
      <c r="O288" s="36"/>
    </row>
    <row r="289" spans="13:15" x14ac:dyDescent="0.4">
      <c r="M289" s="36"/>
      <c r="N289" s="36"/>
      <c r="O289" s="36"/>
    </row>
    <row r="290" spans="13:15" x14ac:dyDescent="0.4">
      <c r="M290" s="36"/>
      <c r="N290" s="36"/>
      <c r="O290" s="36"/>
    </row>
    <row r="291" spans="13:15" x14ac:dyDescent="0.4">
      <c r="M291" s="36"/>
      <c r="N291" s="36"/>
      <c r="O291" s="36"/>
    </row>
    <row r="292" spans="13:15" x14ac:dyDescent="0.4">
      <c r="M292" s="36"/>
      <c r="N292" s="36"/>
      <c r="O292" s="36"/>
    </row>
    <row r="293" spans="13:15" x14ac:dyDescent="0.4">
      <c r="M293" s="36"/>
      <c r="N293" s="36"/>
      <c r="O293" s="36"/>
    </row>
    <row r="294" spans="13:15" x14ac:dyDescent="0.4">
      <c r="M294" s="36"/>
      <c r="N294" s="36"/>
      <c r="O294" s="36"/>
    </row>
    <row r="295" spans="13:15" x14ac:dyDescent="0.4">
      <c r="M295" s="36"/>
      <c r="N295" s="36"/>
      <c r="O295" s="36"/>
    </row>
    <row r="296" spans="13:15" x14ac:dyDescent="0.4">
      <c r="M296" s="36"/>
      <c r="N296" s="36"/>
      <c r="O296" s="36"/>
    </row>
    <row r="297" spans="13:15" x14ac:dyDescent="0.4">
      <c r="M297" s="36"/>
      <c r="N297" s="36"/>
      <c r="O297" s="36"/>
    </row>
    <row r="298" spans="13:15" x14ac:dyDescent="0.4">
      <c r="M298" s="36"/>
      <c r="N298" s="36"/>
      <c r="O298" s="36"/>
    </row>
    <row r="299" spans="13:15" x14ac:dyDescent="0.4">
      <c r="M299" s="36"/>
      <c r="N299" s="36"/>
      <c r="O299" s="36"/>
    </row>
    <row r="300" spans="13:15" x14ac:dyDescent="0.4">
      <c r="M300" s="36"/>
      <c r="N300" s="36"/>
      <c r="O300" s="36"/>
    </row>
    <row r="301" spans="13:15" x14ac:dyDescent="0.4">
      <c r="M301" s="36"/>
      <c r="N301" s="36"/>
      <c r="O301" s="36"/>
    </row>
    <row r="302" spans="13:15" x14ac:dyDescent="0.4">
      <c r="M302" s="36"/>
      <c r="N302" s="36"/>
      <c r="O302" s="36"/>
    </row>
    <row r="303" spans="13:15" x14ac:dyDescent="0.4">
      <c r="M303" s="36"/>
      <c r="N303" s="36"/>
      <c r="O303" s="36"/>
    </row>
    <row r="304" spans="13:15" x14ac:dyDescent="0.4">
      <c r="M304" s="36"/>
      <c r="N304" s="36"/>
      <c r="O304" s="36"/>
    </row>
    <row r="305" spans="13:15" x14ac:dyDescent="0.4">
      <c r="M305" s="36"/>
      <c r="N305" s="36"/>
      <c r="O305" s="36"/>
    </row>
    <row r="306" spans="13:15" x14ac:dyDescent="0.4">
      <c r="M306" s="36"/>
      <c r="N306" s="36"/>
      <c r="O306" s="36"/>
    </row>
    <row r="307" spans="13:15" x14ac:dyDescent="0.4">
      <c r="M307" s="36"/>
      <c r="N307" s="36"/>
      <c r="O307" s="36"/>
    </row>
    <row r="308" spans="13:15" x14ac:dyDescent="0.4">
      <c r="M308" s="36"/>
      <c r="N308" s="36"/>
      <c r="O308" s="36"/>
    </row>
    <row r="309" spans="13:15" x14ac:dyDescent="0.4">
      <c r="M309" s="36"/>
      <c r="N309" s="36"/>
      <c r="O309" s="36"/>
    </row>
    <row r="310" spans="13:15" x14ac:dyDescent="0.4">
      <c r="M310" s="36"/>
      <c r="N310" s="36"/>
      <c r="O310" s="36"/>
    </row>
    <row r="311" spans="13:15" x14ac:dyDescent="0.4">
      <c r="M311" s="36"/>
      <c r="N311" s="36"/>
      <c r="O311" s="36"/>
    </row>
    <row r="312" spans="13:15" x14ac:dyDescent="0.4">
      <c r="M312" s="36"/>
      <c r="N312" s="36"/>
      <c r="O312" s="36"/>
    </row>
    <row r="313" spans="13:15" x14ac:dyDescent="0.4">
      <c r="M313" s="36"/>
      <c r="N313" s="36"/>
      <c r="O313" s="36"/>
    </row>
    <row r="314" spans="13:15" x14ac:dyDescent="0.4">
      <c r="M314" s="36"/>
      <c r="N314" s="36"/>
      <c r="O314" s="36"/>
    </row>
    <row r="315" spans="13:15" x14ac:dyDescent="0.4">
      <c r="M315" s="36"/>
      <c r="N315" s="36"/>
      <c r="O315" s="36"/>
    </row>
    <row r="316" spans="13:15" x14ac:dyDescent="0.4">
      <c r="M316" s="36"/>
      <c r="N316" s="36"/>
      <c r="O316" s="36"/>
    </row>
    <row r="317" spans="13:15" x14ac:dyDescent="0.4">
      <c r="M317" s="36"/>
      <c r="N317" s="36"/>
      <c r="O317" s="36"/>
    </row>
    <row r="318" spans="13:15" x14ac:dyDescent="0.4">
      <c r="M318" s="36"/>
      <c r="N318" s="36"/>
      <c r="O318" s="36"/>
    </row>
    <row r="319" spans="13:15" x14ac:dyDescent="0.4">
      <c r="M319" s="36"/>
      <c r="N319" s="36"/>
      <c r="O319" s="36"/>
    </row>
    <row r="320" spans="13:15" x14ac:dyDescent="0.4">
      <c r="M320" s="36"/>
      <c r="N320" s="36"/>
      <c r="O320" s="36"/>
    </row>
    <row r="321" spans="13:15" x14ac:dyDescent="0.4">
      <c r="M321" s="36"/>
      <c r="N321" s="36"/>
      <c r="O321" s="36"/>
    </row>
    <row r="322" spans="13:15" x14ac:dyDescent="0.4">
      <c r="M322" s="36"/>
      <c r="N322" s="36"/>
      <c r="O322" s="36"/>
    </row>
    <row r="323" spans="13:15" x14ac:dyDescent="0.4">
      <c r="M323" s="36"/>
      <c r="N323" s="36"/>
      <c r="O323" s="36"/>
    </row>
    <row r="324" spans="13:15" x14ac:dyDescent="0.4">
      <c r="M324" s="36"/>
      <c r="N324" s="36"/>
      <c r="O324" s="36"/>
    </row>
    <row r="325" spans="13:15" x14ac:dyDescent="0.4">
      <c r="M325" s="36"/>
      <c r="N325" s="36"/>
      <c r="O325" s="36"/>
    </row>
    <row r="326" spans="13:15" x14ac:dyDescent="0.4">
      <c r="M326" s="36"/>
      <c r="N326" s="36"/>
      <c r="O326" s="36"/>
    </row>
    <row r="327" spans="13:15" x14ac:dyDescent="0.4">
      <c r="M327" s="36"/>
      <c r="N327" s="36"/>
      <c r="O327" s="36"/>
    </row>
    <row r="328" spans="13:15" x14ac:dyDescent="0.4">
      <c r="M328" s="36"/>
      <c r="N328" s="36"/>
      <c r="O328" s="36"/>
    </row>
    <row r="329" spans="13:15" x14ac:dyDescent="0.4">
      <c r="M329" s="36"/>
      <c r="N329" s="36"/>
      <c r="O329" s="36"/>
    </row>
    <row r="330" spans="13:15" x14ac:dyDescent="0.4">
      <c r="M330" s="36"/>
      <c r="N330" s="36"/>
      <c r="O330" s="36"/>
    </row>
    <row r="331" spans="13:15" x14ac:dyDescent="0.4">
      <c r="M331" s="36"/>
      <c r="N331" s="36"/>
      <c r="O331" s="36"/>
    </row>
    <row r="332" spans="13:15" x14ac:dyDescent="0.4">
      <c r="M332" s="36"/>
      <c r="N332" s="36"/>
      <c r="O332" s="36"/>
    </row>
    <row r="333" spans="13:15" x14ac:dyDescent="0.4">
      <c r="M333" s="36"/>
      <c r="N333" s="36"/>
      <c r="O333" s="36"/>
    </row>
    <row r="334" spans="13:15" x14ac:dyDescent="0.4">
      <c r="M334" s="36"/>
      <c r="N334" s="36"/>
      <c r="O334" s="36"/>
    </row>
    <row r="335" spans="13:15" x14ac:dyDescent="0.4">
      <c r="M335" s="36"/>
      <c r="N335" s="36"/>
      <c r="O335" s="36"/>
    </row>
    <row r="336" spans="13:15" x14ac:dyDescent="0.4">
      <c r="M336" s="36"/>
      <c r="N336" s="36"/>
      <c r="O336" s="36"/>
    </row>
    <row r="337" spans="13:15" x14ac:dyDescent="0.4">
      <c r="M337" s="36"/>
      <c r="N337" s="36"/>
      <c r="O337" s="36"/>
    </row>
    <row r="338" spans="13:15" x14ac:dyDescent="0.4">
      <c r="M338" s="36"/>
      <c r="N338" s="36"/>
      <c r="O338" s="36"/>
    </row>
    <row r="339" spans="13:15" x14ac:dyDescent="0.4">
      <c r="M339" s="36"/>
      <c r="N339" s="36"/>
      <c r="O339" s="36"/>
    </row>
    <row r="340" spans="13:15" x14ac:dyDescent="0.4">
      <c r="M340" s="36"/>
      <c r="N340" s="36"/>
      <c r="O340" s="36"/>
    </row>
    <row r="341" spans="13:15" x14ac:dyDescent="0.4">
      <c r="M341" s="36"/>
      <c r="N341" s="36"/>
      <c r="O341" s="36"/>
    </row>
    <row r="342" spans="13:15" x14ac:dyDescent="0.4">
      <c r="M342" s="36"/>
      <c r="N342" s="36"/>
      <c r="O342" s="36"/>
    </row>
    <row r="343" spans="13:15" x14ac:dyDescent="0.4">
      <c r="M343" s="36"/>
      <c r="N343" s="36"/>
      <c r="O343" s="36"/>
    </row>
    <row r="344" spans="13:15" x14ac:dyDescent="0.4">
      <c r="M344" s="36"/>
      <c r="N344" s="36"/>
      <c r="O344" s="36"/>
    </row>
    <row r="345" spans="13:15" x14ac:dyDescent="0.4">
      <c r="M345" s="36"/>
      <c r="N345" s="36"/>
      <c r="O345" s="36"/>
    </row>
    <row r="346" spans="13:15" x14ac:dyDescent="0.4">
      <c r="M346" s="36"/>
      <c r="N346" s="36"/>
      <c r="O346" s="36"/>
    </row>
    <row r="347" spans="13:15" x14ac:dyDescent="0.4">
      <c r="M347" s="36"/>
      <c r="N347" s="36"/>
      <c r="O347" s="36"/>
    </row>
    <row r="348" spans="13:15" x14ac:dyDescent="0.4">
      <c r="M348" s="36"/>
      <c r="N348" s="36"/>
      <c r="O348" s="36"/>
    </row>
    <row r="349" spans="13:15" x14ac:dyDescent="0.4">
      <c r="M349" s="36"/>
      <c r="N349" s="36"/>
      <c r="O349" s="36"/>
    </row>
    <row r="350" spans="13:15" x14ac:dyDescent="0.4">
      <c r="M350" s="36"/>
      <c r="N350" s="36"/>
      <c r="O350" s="36"/>
    </row>
    <row r="351" spans="13:15" x14ac:dyDescent="0.4">
      <c r="M351" s="36"/>
      <c r="N351" s="36"/>
      <c r="O351" s="36"/>
    </row>
    <row r="352" spans="13:15" x14ac:dyDescent="0.4">
      <c r="M352" s="36"/>
      <c r="N352" s="36"/>
      <c r="O352" s="36"/>
    </row>
    <row r="353" spans="13:15" x14ac:dyDescent="0.4">
      <c r="M353" s="36"/>
      <c r="N353" s="36"/>
      <c r="O353" s="36"/>
    </row>
    <row r="354" spans="13:15" x14ac:dyDescent="0.4">
      <c r="M354" s="36"/>
      <c r="N354" s="36"/>
      <c r="O354" s="36"/>
    </row>
    <row r="355" spans="13:15" x14ac:dyDescent="0.4">
      <c r="M355" s="36"/>
      <c r="N355" s="36"/>
      <c r="O355" s="36"/>
    </row>
    <row r="356" spans="13:15" x14ac:dyDescent="0.4">
      <c r="M356" s="36"/>
      <c r="N356" s="36"/>
      <c r="O356" s="36"/>
    </row>
    <row r="357" spans="13:15" x14ac:dyDescent="0.4">
      <c r="M357" s="36"/>
      <c r="N357" s="36"/>
      <c r="O357" s="36"/>
    </row>
    <row r="358" spans="13:15" x14ac:dyDescent="0.4">
      <c r="M358" s="36"/>
      <c r="N358" s="36"/>
      <c r="O358" s="36"/>
    </row>
    <row r="359" spans="13:15" x14ac:dyDescent="0.4">
      <c r="M359" s="36"/>
      <c r="N359" s="36"/>
      <c r="O359" s="36"/>
    </row>
    <row r="360" spans="13:15" x14ac:dyDescent="0.4">
      <c r="M360" s="36"/>
      <c r="N360" s="36"/>
      <c r="O360" s="36"/>
    </row>
    <row r="361" spans="13:15" x14ac:dyDescent="0.4">
      <c r="M361" s="36"/>
      <c r="N361" s="36"/>
      <c r="O361" s="36"/>
    </row>
    <row r="362" spans="13:15" x14ac:dyDescent="0.4">
      <c r="M362" s="36"/>
      <c r="N362" s="36"/>
      <c r="O362" s="36"/>
    </row>
    <row r="363" spans="13:15" x14ac:dyDescent="0.4">
      <c r="M363" s="36"/>
      <c r="N363" s="36"/>
      <c r="O363" s="36"/>
    </row>
    <row r="364" spans="13:15" x14ac:dyDescent="0.4">
      <c r="M364" s="36"/>
      <c r="N364" s="36"/>
      <c r="O364" s="36"/>
    </row>
    <row r="365" spans="13:15" x14ac:dyDescent="0.4">
      <c r="M365" s="36"/>
      <c r="N365" s="36"/>
      <c r="O365" s="36"/>
    </row>
    <row r="366" spans="13:15" x14ac:dyDescent="0.4">
      <c r="M366" s="36"/>
      <c r="N366" s="36"/>
      <c r="O366" s="36"/>
    </row>
    <row r="367" spans="13:15" x14ac:dyDescent="0.4">
      <c r="M367" s="36"/>
      <c r="N367" s="36"/>
      <c r="O367" s="36"/>
    </row>
    <row r="368" spans="13:15" x14ac:dyDescent="0.4">
      <c r="M368" s="36"/>
      <c r="N368" s="36"/>
      <c r="O368" s="36"/>
    </row>
    <row r="369" spans="13:15" x14ac:dyDescent="0.4">
      <c r="M369" s="36"/>
      <c r="N369" s="36"/>
      <c r="O369" s="36"/>
    </row>
    <row r="370" spans="13:15" x14ac:dyDescent="0.4">
      <c r="M370" s="36"/>
      <c r="N370" s="36"/>
      <c r="O370" s="36"/>
    </row>
    <row r="371" spans="13:15" x14ac:dyDescent="0.4">
      <c r="M371" s="36"/>
      <c r="N371" s="36"/>
      <c r="O371" s="36"/>
    </row>
    <row r="372" spans="13:15" x14ac:dyDescent="0.4">
      <c r="M372" s="36"/>
      <c r="N372" s="36"/>
      <c r="O372" s="36"/>
    </row>
    <row r="373" spans="13:15" x14ac:dyDescent="0.4">
      <c r="M373" s="36"/>
      <c r="N373" s="36"/>
      <c r="O373" s="36"/>
    </row>
    <row r="374" spans="13:15" x14ac:dyDescent="0.4">
      <c r="M374" s="36"/>
      <c r="N374" s="36"/>
      <c r="O374" s="36"/>
    </row>
    <row r="375" spans="13:15" x14ac:dyDescent="0.4">
      <c r="M375" s="36"/>
      <c r="N375" s="36"/>
      <c r="O375" s="36"/>
    </row>
    <row r="376" spans="13:15" x14ac:dyDescent="0.4">
      <c r="M376" s="36"/>
      <c r="N376" s="36"/>
      <c r="O376" s="36"/>
    </row>
    <row r="377" spans="13:15" x14ac:dyDescent="0.4">
      <c r="M377" s="36"/>
      <c r="N377" s="36"/>
      <c r="O377" s="36"/>
    </row>
    <row r="378" spans="13:15" x14ac:dyDescent="0.4">
      <c r="M378" s="36"/>
      <c r="N378" s="36"/>
      <c r="O378" s="36"/>
    </row>
    <row r="379" spans="13:15" x14ac:dyDescent="0.4">
      <c r="M379" s="36"/>
      <c r="N379" s="36"/>
      <c r="O379" s="36"/>
    </row>
    <row r="380" spans="13:15" x14ac:dyDescent="0.4">
      <c r="M380" s="36"/>
      <c r="N380" s="36"/>
      <c r="O380" s="36"/>
    </row>
    <row r="381" spans="13:15" x14ac:dyDescent="0.4">
      <c r="M381" s="36"/>
      <c r="N381" s="36"/>
      <c r="O381" s="36"/>
    </row>
    <row r="382" spans="13:15" x14ac:dyDescent="0.4">
      <c r="M382" s="36"/>
      <c r="N382" s="36"/>
      <c r="O382" s="36"/>
    </row>
    <row r="383" spans="13:15" x14ac:dyDescent="0.4">
      <c r="M383" s="36"/>
      <c r="N383" s="36"/>
      <c r="O383" s="36"/>
    </row>
    <row r="384" spans="13:15" x14ac:dyDescent="0.4">
      <c r="M384" s="36"/>
      <c r="N384" s="36"/>
      <c r="O384" s="36"/>
    </row>
    <row r="385" spans="13:15" x14ac:dyDescent="0.4">
      <c r="M385" s="36"/>
      <c r="N385" s="36"/>
      <c r="O385" s="36"/>
    </row>
    <row r="386" spans="13:15" x14ac:dyDescent="0.4">
      <c r="M386" s="36"/>
      <c r="N386" s="36"/>
      <c r="O386" s="36"/>
    </row>
    <row r="387" spans="13:15" x14ac:dyDescent="0.4">
      <c r="M387" s="36"/>
      <c r="N387" s="36"/>
      <c r="O387" s="36"/>
    </row>
    <row r="388" spans="13:15" x14ac:dyDescent="0.4">
      <c r="M388" s="36"/>
      <c r="N388" s="36"/>
      <c r="O388" s="36"/>
    </row>
    <row r="389" spans="13:15" x14ac:dyDescent="0.4">
      <c r="M389" s="36"/>
      <c r="N389" s="36"/>
      <c r="O389" s="36"/>
    </row>
    <row r="390" spans="13:15" x14ac:dyDescent="0.4">
      <c r="M390" s="36"/>
      <c r="N390" s="36"/>
      <c r="O390" s="36"/>
    </row>
    <row r="391" spans="13:15" x14ac:dyDescent="0.4">
      <c r="M391" s="36"/>
      <c r="N391" s="36"/>
      <c r="O391" s="36"/>
    </row>
    <row r="392" spans="13:15" x14ac:dyDescent="0.4">
      <c r="M392" s="36"/>
      <c r="N392" s="36"/>
      <c r="O392" s="36"/>
    </row>
    <row r="393" spans="13:15" x14ac:dyDescent="0.4">
      <c r="M393" s="36"/>
      <c r="N393" s="36"/>
      <c r="O393" s="36"/>
    </row>
    <row r="394" spans="13:15" x14ac:dyDescent="0.4">
      <c r="M394" s="36"/>
      <c r="N394" s="36"/>
      <c r="O394" s="36"/>
    </row>
    <row r="395" spans="13:15" x14ac:dyDescent="0.4">
      <c r="M395" s="36"/>
      <c r="N395" s="36"/>
      <c r="O395" s="36"/>
    </row>
    <row r="396" spans="13:15" x14ac:dyDescent="0.4">
      <c r="M396" s="36"/>
      <c r="N396" s="36"/>
      <c r="O396" s="36"/>
    </row>
    <row r="397" spans="13:15" x14ac:dyDescent="0.4">
      <c r="M397" s="36"/>
      <c r="N397" s="36"/>
      <c r="O397" s="36"/>
    </row>
    <row r="398" spans="13:15" x14ac:dyDescent="0.4">
      <c r="M398" s="36"/>
      <c r="N398" s="36"/>
      <c r="O398" s="36"/>
    </row>
    <row r="399" spans="13:15" x14ac:dyDescent="0.4">
      <c r="M399" s="36"/>
      <c r="N399" s="36"/>
      <c r="O399" s="36"/>
    </row>
    <row r="400" spans="13:15" x14ac:dyDescent="0.4">
      <c r="M400" s="36"/>
      <c r="N400" s="36"/>
      <c r="O400" s="36"/>
    </row>
    <row r="401" spans="13:15" x14ac:dyDescent="0.4">
      <c r="M401" s="36"/>
      <c r="N401" s="36"/>
      <c r="O401" s="36"/>
    </row>
    <row r="402" spans="13:15" x14ac:dyDescent="0.4">
      <c r="M402" s="36"/>
      <c r="N402" s="36"/>
      <c r="O402" s="36"/>
    </row>
    <row r="403" spans="13:15" x14ac:dyDescent="0.4">
      <c r="M403" s="36"/>
      <c r="N403" s="36"/>
      <c r="O403" s="36"/>
    </row>
    <row r="404" spans="13:15" x14ac:dyDescent="0.4">
      <c r="M404" s="36"/>
      <c r="N404" s="36"/>
      <c r="O404" s="36"/>
    </row>
    <row r="405" spans="13:15" x14ac:dyDescent="0.4">
      <c r="M405" s="36"/>
      <c r="N405" s="36"/>
      <c r="O405" s="36"/>
    </row>
    <row r="406" spans="13:15" x14ac:dyDescent="0.4">
      <c r="M406" s="36"/>
      <c r="N406" s="36"/>
      <c r="O406" s="36"/>
    </row>
    <row r="407" spans="13:15" x14ac:dyDescent="0.4">
      <c r="M407" s="36"/>
      <c r="N407" s="36"/>
      <c r="O407" s="36"/>
    </row>
    <row r="408" spans="13:15" x14ac:dyDescent="0.4">
      <c r="M408" s="36"/>
      <c r="N408" s="36"/>
      <c r="O408" s="36"/>
    </row>
    <row r="409" spans="13:15" x14ac:dyDescent="0.4">
      <c r="M409" s="36"/>
      <c r="N409" s="36"/>
      <c r="O409" s="36"/>
    </row>
    <row r="410" spans="13:15" x14ac:dyDescent="0.4">
      <c r="M410" s="36"/>
      <c r="N410" s="36"/>
      <c r="O410" s="36"/>
    </row>
    <row r="411" spans="13:15" x14ac:dyDescent="0.4">
      <c r="M411" s="36"/>
      <c r="N411" s="36"/>
      <c r="O411" s="36"/>
    </row>
    <row r="412" spans="13:15" x14ac:dyDescent="0.4">
      <c r="M412" s="36"/>
      <c r="N412" s="36"/>
      <c r="O412" s="36"/>
    </row>
    <row r="413" spans="13:15" x14ac:dyDescent="0.4">
      <c r="M413" s="36"/>
      <c r="N413" s="36"/>
      <c r="O413" s="36"/>
    </row>
    <row r="414" spans="13:15" x14ac:dyDescent="0.4">
      <c r="M414" s="36"/>
      <c r="N414" s="36"/>
      <c r="O414" s="36"/>
    </row>
    <row r="415" spans="13:15" x14ac:dyDescent="0.4">
      <c r="M415" s="36"/>
      <c r="N415" s="36"/>
      <c r="O415" s="36"/>
    </row>
    <row r="416" spans="13:15" x14ac:dyDescent="0.4">
      <c r="M416" s="36"/>
      <c r="N416" s="36"/>
      <c r="O416" s="36"/>
    </row>
    <row r="417" spans="13:15" x14ac:dyDescent="0.4">
      <c r="M417" s="36"/>
      <c r="N417" s="36"/>
      <c r="O417" s="36"/>
    </row>
    <row r="418" spans="13:15" x14ac:dyDescent="0.4">
      <c r="M418" s="36"/>
      <c r="N418" s="36"/>
      <c r="O418" s="36"/>
    </row>
    <row r="419" spans="13:15" x14ac:dyDescent="0.4">
      <c r="M419" s="36"/>
      <c r="N419" s="36"/>
      <c r="O419" s="36"/>
    </row>
    <row r="420" spans="13:15" x14ac:dyDescent="0.4">
      <c r="M420" s="36"/>
      <c r="N420" s="36"/>
      <c r="O420" s="36"/>
    </row>
    <row r="421" spans="13:15" x14ac:dyDescent="0.4">
      <c r="M421" s="36"/>
      <c r="N421" s="36"/>
      <c r="O421" s="36"/>
    </row>
    <row r="422" spans="13:15" x14ac:dyDescent="0.4">
      <c r="M422" s="36"/>
      <c r="N422" s="36"/>
      <c r="O422" s="36"/>
    </row>
    <row r="423" spans="13:15" x14ac:dyDescent="0.4">
      <c r="M423" s="36"/>
      <c r="N423" s="36"/>
      <c r="O423" s="36"/>
    </row>
    <row r="424" spans="13:15" x14ac:dyDescent="0.4">
      <c r="M424" s="36"/>
      <c r="N424" s="36"/>
      <c r="O424" s="36"/>
    </row>
    <row r="425" spans="13:15" x14ac:dyDescent="0.4">
      <c r="M425" s="36"/>
      <c r="N425" s="36"/>
      <c r="O425" s="36"/>
    </row>
    <row r="426" spans="13:15" x14ac:dyDescent="0.4">
      <c r="M426" s="36"/>
      <c r="N426" s="36"/>
      <c r="O426" s="36"/>
    </row>
    <row r="427" spans="13:15" x14ac:dyDescent="0.4">
      <c r="M427" s="36"/>
      <c r="N427" s="36"/>
      <c r="O427" s="36"/>
    </row>
    <row r="428" spans="13:15" x14ac:dyDescent="0.4">
      <c r="M428" s="36"/>
      <c r="N428" s="36"/>
      <c r="O428" s="36"/>
    </row>
    <row r="429" spans="13:15" x14ac:dyDescent="0.4">
      <c r="M429" s="36"/>
      <c r="N429" s="36"/>
      <c r="O429" s="36"/>
    </row>
    <row r="430" spans="13:15" x14ac:dyDescent="0.4">
      <c r="M430" s="36"/>
      <c r="N430" s="36"/>
      <c r="O430" s="36"/>
    </row>
    <row r="431" spans="13:15" x14ac:dyDescent="0.4">
      <c r="M431" s="36"/>
      <c r="N431" s="36"/>
      <c r="O431" s="36"/>
    </row>
    <row r="432" spans="13:15" x14ac:dyDescent="0.4">
      <c r="M432" s="36"/>
      <c r="N432" s="36"/>
      <c r="O432" s="36"/>
    </row>
    <row r="433" spans="13:15" x14ac:dyDescent="0.4">
      <c r="M433" s="36"/>
      <c r="N433" s="36"/>
      <c r="O433" s="36"/>
    </row>
    <row r="434" spans="13:15" x14ac:dyDescent="0.4">
      <c r="M434" s="36"/>
      <c r="N434" s="36"/>
      <c r="O434" s="36"/>
    </row>
    <row r="435" spans="13:15" x14ac:dyDescent="0.4">
      <c r="M435" s="36"/>
      <c r="N435" s="36"/>
      <c r="O435" s="36"/>
    </row>
    <row r="436" spans="13:15" x14ac:dyDescent="0.4">
      <c r="M436" s="36"/>
      <c r="N436" s="36"/>
      <c r="O436" s="36"/>
    </row>
    <row r="437" spans="13:15" x14ac:dyDescent="0.4">
      <c r="M437" s="36"/>
      <c r="N437" s="36"/>
      <c r="O437" s="36"/>
    </row>
    <row r="438" spans="13:15" x14ac:dyDescent="0.4">
      <c r="M438" s="36"/>
      <c r="N438" s="36"/>
      <c r="O438" s="36"/>
    </row>
    <row r="439" spans="13:15" x14ac:dyDescent="0.4">
      <c r="M439" s="36"/>
      <c r="N439" s="36"/>
      <c r="O439" s="36"/>
    </row>
    <row r="440" spans="13:15" x14ac:dyDescent="0.4">
      <c r="M440" s="36"/>
      <c r="N440" s="36"/>
      <c r="O440" s="36"/>
    </row>
    <row r="441" spans="13:15" x14ac:dyDescent="0.4">
      <c r="M441" s="36"/>
      <c r="N441" s="36"/>
      <c r="O441" s="36"/>
    </row>
    <row r="442" spans="13:15" x14ac:dyDescent="0.4">
      <c r="M442" s="36"/>
      <c r="N442" s="36"/>
      <c r="O442" s="36"/>
    </row>
    <row r="443" spans="13:15" x14ac:dyDescent="0.4">
      <c r="M443" s="36"/>
      <c r="N443" s="36"/>
      <c r="O443" s="36"/>
    </row>
    <row r="444" spans="13:15" x14ac:dyDescent="0.4">
      <c r="M444" s="36"/>
      <c r="N444" s="36"/>
      <c r="O444" s="36"/>
    </row>
    <row r="445" spans="13:15" x14ac:dyDescent="0.4">
      <c r="M445" s="36"/>
      <c r="N445" s="36"/>
      <c r="O445" s="36"/>
    </row>
    <row r="446" spans="13:15" x14ac:dyDescent="0.4">
      <c r="M446" s="36"/>
      <c r="N446" s="36"/>
      <c r="O446" s="36"/>
    </row>
    <row r="447" spans="13:15" x14ac:dyDescent="0.4">
      <c r="M447" s="36"/>
      <c r="N447" s="36"/>
      <c r="O447" s="36"/>
    </row>
    <row r="448" spans="13:15" x14ac:dyDescent="0.4">
      <c r="M448" s="36"/>
      <c r="N448" s="36"/>
      <c r="O448" s="36"/>
    </row>
    <row r="449" spans="13:15" x14ac:dyDescent="0.4">
      <c r="M449" s="36"/>
      <c r="N449" s="36"/>
      <c r="O449" s="36"/>
    </row>
    <row r="450" spans="13:15" x14ac:dyDescent="0.4">
      <c r="M450" s="36"/>
      <c r="N450" s="36"/>
      <c r="O450" s="36"/>
    </row>
    <row r="451" spans="13:15" x14ac:dyDescent="0.4">
      <c r="M451" s="36"/>
      <c r="N451" s="36"/>
      <c r="O451" s="36"/>
    </row>
    <row r="452" spans="13:15" x14ac:dyDescent="0.4">
      <c r="M452" s="36"/>
      <c r="N452" s="36"/>
      <c r="O452" s="36"/>
    </row>
    <row r="453" spans="13:15" x14ac:dyDescent="0.4">
      <c r="M453" s="36"/>
      <c r="N453" s="36"/>
      <c r="O453" s="36"/>
    </row>
    <row r="454" spans="13:15" x14ac:dyDescent="0.4">
      <c r="M454" s="36"/>
      <c r="N454" s="36"/>
      <c r="O454" s="36"/>
    </row>
    <row r="455" spans="13:15" x14ac:dyDescent="0.4">
      <c r="M455" s="36"/>
      <c r="N455" s="36"/>
      <c r="O455" s="36"/>
    </row>
    <row r="456" spans="13:15" x14ac:dyDescent="0.4">
      <c r="M456" s="36"/>
      <c r="N456" s="36"/>
      <c r="O456" s="36"/>
    </row>
    <row r="457" spans="13:15" x14ac:dyDescent="0.4">
      <c r="M457" s="36"/>
      <c r="N457" s="36"/>
      <c r="O457" s="36"/>
    </row>
    <row r="458" spans="13:15" x14ac:dyDescent="0.4">
      <c r="M458" s="36"/>
      <c r="N458" s="36"/>
      <c r="O458" s="36"/>
    </row>
    <row r="459" spans="13:15" x14ac:dyDescent="0.4">
      <c r="M459" s="36"/>
      <c r="N459" s="36"/>
      <c r="O459" s="36"/>
    </row>
    <row r="460" spans="13:15" x14ac:dyDescent="0.4">
      <c r="M460" s="36"/>
      <c r="N460" s="36"/>
      <c r="O460" s="36"/>
    </row>
    <row r="461" spans="13:15" x14ac:dyDescent="0.4">
      <c r="M461" s="36"/>
      <c r="N461" s="36"/>
      <c r="O461" s="36"/>
    </row>
    <row r="462" spans="13:15" x14ac:dyDescent="0.4">
      <c r="M462" s="36"/>
      <c r="N462" s="36"/>
      <c r="O462" s="36"/>
    </row>
    <row r="463" spans="13:15" x14ac:dyDescent="0.4">
      <c r="M463" s="36"/>
      <c r="N463" s="36"/>
      <c r="O463" s="36"/>
    </row>
    <row r="464" spans="13:15" x14ac:dyDescent="0.4">
      <c r="M464" s="36"/>
      <c r="N464" s="36"/>
      <c r="O464" s="36"/>
    </row>
    <row r="465" spans="13:15" x14ac:dyDescent="0.4">
      <c r="M465" s="36"/>
      <c r="N465" s="36"/>
      <c r="O465" s="36"/>
    </row>
    <row r="466" spans="13:15" x14ac:dyDescent="0.4">
      <c r="M466" s="36"/>
      <c r="N466" s="36"/>
      <c r="O466" s="36"/>
    </row>
    <row r="467" spans="13:15" x14ac:dyDescent="0.4">
      <c r="M467" s="36"/>
      <c r="N467" s="36"/>
      <c r="O467" s="36"/>
    </row>
    <row r="468" spans="13:15" x14ac:dyDescent="0.4">
      <c r="M468" s="36"/>
      <c r="N468" s="36"/>
      <c r="O468" s="36"/>
    </row>
    <row r="469" spans="13:15" x14ac:dyDescent="0.4">
      <c r="M469" s="36"/>
      <c r="N469" s="36"/>
      <c r="O469" s="36"/>
    </row>
    <row r="470" spans="13:15" x14ac:dyDescent="0.4">
      <c r="M470" s="36"/>
      <c r="N470" s="36"/>
      <c r="O470" s="36"/>
    </row>
    <row r="471" spans="13:15" x14ac:dyDescent="0.4">
      <c r="M471" s="36"/>
      <c r="N471" s="36"/>
      <c r="O471" s="36"/>
    </row>
    <row r="472" spans="13:15" x14ac:dyDescent="0.4">
      <c r="M472" s="36"/>
      <c r="N472" s="36"/>
      <c r="O472" s="36"/>
    </row>
    <row r="473" spans="13:15" x14ac:dyDescent="0.4">
      <c r="M473" s="36"/>
      <c r="N473" s="36"/>
      <c r="O473" s="36"/>
    </row>
    <row r="474" spans="13:15" x14ac:dyDescent="0.4">
      <c r="M474" s="36"/>
      <c r="N474" s="36"/>
      <c r="O474" s="36"/>
    </row>
    <row r="475" spans="13:15" x14ac:dyDescent="0.4">
      <c r="M475" s="36"/>
      <c r="N475" s="36"/>
      <c r="O475" s="36"/>
    </row>
    <row r="476" spans="13:15" x14ac:dyDescent="0.4">
      <c r="M476" s="36"/>
      <c r="N476" s="36"/>
      <c r="O476" s="36"/>
    </row>
    <row r="477" spans="13:15" x14ac:dyDescent="0.4">
      <c r="M477" s="36"/>
      <c r="N477" s="36"/>
      <c r="O477" s="36"/>
    </row>
    <row r="478" spans="13:15" x14ac:dyDescent="0.4">
      <c r="M478" s="36"/>
      <c r="N478" s="36"/>
      <c r="O478" s="36"/>
    </row>
    <row r="479" spans="13:15" x14ac:dyDescent="0.4">
      <c r="M479" s="36"/>
      <c r="N479" s="36"/>
      <c r="O479" s="36"/>
    </row>
    <row r="480" spans="13:15" x14ac:dyDescent="0.4">
      <c r="M480" s="36"/>
      <c r="N480" s="36"/>
      <c r="O480" s="36"/>
    </row>
    <row r="481" spans="13:15" x14ac:dyDescent="0.4">
      <c r="M481" s="36"/>
      <c r="N481" s="36"/>
      <c r="O481" s="36"/>
    </row>
    <row r="482" spans="13:15" x14ac:dyDescent="0.4">
      <c r="M482" s="36"/>
      <c r="N482" s="36"/>
      <c r="O482" s="36"/>
    </row>
    <row r="483" spans="13:15" x14ac:dyDescent="0.4">
      <c r="M483" s="36"/>
      <c r="N483" s="36"/>
      <c r="O483" s="36"/>
    </row>
    <row r="484" spans="13:15" x14ac:dyDescent="0.4">
      <c r="M484" s="36"/>
      <c r="N484" s="36"/>
      <c r="O484" s="36"/>
    </row>
    <row r="485" spans="13:15" x14ac:dyDescent="0.4">
      <c r="M485" s="36"/>
      <c r="N485" s="36"/>
      <c r="O485" s="36"/>
    </row>
    <row r="486" spans="13:15" x14ac:dyDescent="0.4">
      <c r="M486" s="36"/>
      <c r="N486" s="36"/>
      <c r="O486" s="36"/>
    </row>
    <row r="487" spans="13:15" x14ac:dyDescent="0.4">
      <c r="M487" s="36"/>
      <c r="N487" s="36"/>
      <c r="O487" s="36"/>
    </row>
    <row r="488" spans="13:15" x14ac:dyDescent="0.4">
      <c r="M488" s="36"/>
      <c r="N488" s="36"/>
      <c r="O488" s="36"/>
    </row>
    <row r="489" spans="13:15" x14ac:dyDescent="0.4">
      <c r="M489" s="36"/>
      <c r="N489" s="36"/>
      <c r="O489" s="36"/>
    </row>
    <row r="490" spans="13:15" x14ac:dyDescent="0.4">
      <c r="M490" s="36"/>
      <c r="N490" s="36"/>
      <c r="O490" s="36"/>
    </row>
    <row r="491" spans="13:15" x14ac:dyDescent="0.4">
      <c r="M491" s="36"/>
      <c r="N491" s="36"/>
      <c r="O491" s="36"/>
    </row>
    <row r="492" spans="13:15" x14ac:dyDescent="0.4">
      <c r="M492" s="36"/>
      <c r="N492" s="36"/>
      <c r="O492" s="36"/>
    </row>
    <row r="493" spans="13:15" x14ac:dyDescent="0.4">
      <c r="M493" s="36"/>
      <c r="N493" s="36"/>
      <c r="O493" s="36"/>
    </row>
    <row r="494" spans="13:15" x14ac:dyDescent="0.4">
      <c r="M494" s="36"/>
      <c r="N494" s="36"/>
      <c r="O494" s="36"/>
    </row>
    <row r="495" spans="13:15" x14ac:dyDescent="0.4">
      <c r="M495" s="36"/>
      <c r="N495" s="36"/>
      <c r="O495" s="36"/>
    </row>
    <row r="496" spans="13:15" x14ac:dyDescent="0.4">
      <c r="M496" s="36"/>
      <c r="N496" s="36"/>
      <c r="O496" s="36"/>
    </row>
    <row r="497" spans="13:15" x14ac:dyDescent="0.4">
      <c r="M497" s="36"/>
      <c r="N497" s="36"/>
      <c r="O497" s="36"/>
    </row>
    <row r="498" spans="13:15" x14ac:dyDescent="0.4">
      <c r="M498" s="36"/>
      <c r="N498" s="36"/>
      <c r="O498" s="36"/>
    </row>
    <row r="499" spans="13:15" x14ac:dyDescent="0.4">
      <c r="M499" s="36"/>
      <c r="N499" s="36"/>
      <c r="O499" s="36"/>
    </row>
    <row r="500" spans="13:15" x14ac:dyDescent="0.4">
      <c r="M500" s="36"/>
      <c r="N500" s="36"/>
      <c r="O500" s="36"/>
    </row>
    <row r="501" spans="13:15" x14ac:dyDescent="0.4">
      <c r="M501" s="36"/>
      <c r="N501" s="36"/>
      <c r="O501" s="36"/>
    </row>
    <row r="502" spans="13:15" x14ac:dyDescent="0.4">
      <c r="M502" s="36"/>
      <c r="N502" s="36"/>
      <c r="O502" s="36"/>
    </row>
    <row r="503" spans="13:15" x14ac:dyDescent="0.4">
      <c r="M503" s="36"/>
      <c r="N503" s="36"/>
      <c r="O503" s="36"/>
    </row>
    <row r="504" spans="13:15" x14ac:dyDescent="0.4">
      <c r="M504" s="36"/>
      <c r="N504" s="36"/>
      <c r="O504" s="36"/>
    </row>
    <row r="505" spans="13:15" x14ac:dyDescent="0.4">
      <c r="M505" s="36"/>
      <c r="N505" s="36"/>
      <c r="O505" s="36"/>
    </row>
    <row r="506" spans="13:15" x14ac:dyDescent="0.4">
      <c r="M506" s="36"/>
      <c r="N506" s="36"/>
      <c r="O506" s="36"/>
    </row>
    <row r="507" spans="13:15" x14ac:dyDescent="0.4">
      <c r="M507" s="36"/>
      <c r="N507" s="36"/>
      <c r="O507" s="36"/>
    </row>
    <row r="508" spans="13:15" x14ac:dyDescent="0.4">
      <c r="M508" s="36"/>
      <c r="N508" s="36"/>
      <c r="O508" s="36"/>
    </row>
    <row r="509" spans="13:15" x14ac:dyDescent="0.4">
      <c r="M509" s="36"/>
      <c r="N509" s="36"/>
      <c r="O509" s="36"/>
    </row>
    <row r="510" spans="13:15" x14ac:dyDescent="0.4">
      <c r="M510" s="36"/>
      <c r="N510" s="36"/>
      <c r="O510" s="36"/>
    </row>
    <row r="511" spans="13:15" x14ac:dyDescent="0.4">
      <c r="M511" s="36"/>
      <c r="N511" s="36"/>
      <c r="O511" s="36"/>
    </row>
    <row r="512" spans="13:15" x14ac:dyDescent="0.4">
      <c r="M512" s="36"/>
      <c r="N512" s="36"/>
      <c r="O512" s="36"/>
    </row>
    <row r="513" spans="13:15" x14ac:dyDescent="0.4">
      <c r="M513" s="36"/>
      <c r="N513" s="36"/>
      <c r="O513" s="36"/>
    </row>
    <row r="514" spans="13:15" x14ac:dyDescent="0.4">
      <c r="M514" s="36"/>
      <c r="N514" s="36"/>
      <c r="O514" s="36"/>
    </row>
    <row r="515" spans="13:15" x14ac:dyDescent="0.4">
      <c r="M515" s="36"/>
      <c r="N515" s="36"/>
      <c r="O515" s="36"/>
    </row>
    <row r="516" spans="13:15" x14ac:dyDescent="0.4">
      <c r="M516" s="36"/>
      <c r="N516" s="36"/>
      <c r="O516" s="36"/>
    </row>
    <row r="517" spans="13:15" x14ac:dyDescent="0.4">
      <c r="M517" s="36"/>
      <c r="N517" s="36"/>
      <c r="O517" s="36"/>
    </row>
    <row r="518" spans="13:15" x14ac:dyDescent="0.4">
      <c r="M518" s="36"/>
      <c r="N518" s="36"/>
      <c r="O518" s="36"/>
    </row>
    <row r="519" spans="13:15" x14ac:dyDescent="0.4">
      <c r="M519" s="36"/>
      <c r="N519" s="36"/>
      <c r="O519" s="36"/>
    </row>
    <row r="520" spans="13:15" x14ac:dyDescent="0.4">
      <c r="M520" s="36"/>
      <c r="N520" s="36"/>
      <c r="O520" s="36"/>
    </row>
    <row r="521" spans="13:15" x14ac:dyDescent="0.4">
      <c r="M521" s="36"/>
      <c r="N521" s="36"/>
      <c r="O521" s="36"/>
    </row>
    <row r="522" spans="13:15" x14ac:dyDescent="0.4">
      <c r="M522" s="36"/>
      <c r="N522" s="36"/>
      <c r="O522" s="36"/>
    </row>
    <row r="523" spans="13:15" x14ac:dyDescent="0.4">
      <c r="M523" s="36"/>
      <c r="N523" s="36"/>
      <c r="O523" s="36"/>
    </row>
    <row r="524" spans="13:15" x14ac:dyDescent="0.4">
      <c r="M524" s="36"/>
      <c r="N524" s="36"/>
      <c r="O524" s="36"/>
    </row>
    <row r="525" spans="13:15" x14ac:dyDescent="0.4">
      <c r="M525" s="36"/>
      <c r="N525" s="36"/>
      <c r="O525" s="36"/>
    </row>
    <row r="526" spans="13:15" x14ac:dyDescent="0.4">
      <c r="M526" s="36"/>
      <c r="N526" s="36"/>
      <c r="O526" s="36"/>
    </row>
    <row r="527" spans="13:15" x14ac:dyDescent="0.4">
      <c r="M527" s="36"/>
      <c r="N527" s="36"/>
      <c r="O527" s="36"/>
    </row>
    <row r="528" spans="13:15" x14ac:dyDescent="0.4">
      <c r="M528" s="36"/>
      <c r="N528" s="36"/>
      <c r="O528" s="36"/>
    </row>
    <row r="529" spans="13:15" x14ac:dyDescent="0.4">
      <c r="M529" s="36"/>
      <c r="N529" s="36"/>
      <c r="O529" s="36"/>
    </row>
    <row r="530" spans="13:15" x14ac:dyDescent="0.4">
      <c r="M530" s="36"/>
      <c r="N530" s="36"/>
      <c r="O530" s="36"/>
    </row>
    <row r="531" spans="13:15" x14ac:dyDescent="0.4">
      <c r="M531" s="36"/>
      <c r="N531" s="36"/>
      <c r="O531" s="36"/>
    </row>
    <row r="532" spans="13:15" x14ac:dyDescent="0.4">
      <c r="M532" s="36"/>
      <c r="N532" s="36"/>
      <c r="O532" s="36"/>
    </row>
    <row r="533" spans="13:15" x14ac:dyDescent="0.4">
      <c r="M533" s="36"/>
      <c r="N533" s="36"/>
      <c r="O533" s="36"/>
    </row>
    <row r="534" spans="13:15" x14ac:dyDescent="0.4">
      <c r="M534" s="36"/>
      <c r="N534" s="36"/>
      <c r="O534" s="36"/>
    </row>
    <row r="535" spans="13:15" x14ac:dyDescent="0.4">
      <c r="M535" s="36"/>
      <c r="N535" s="36"/>
      <c r="O535" s="36"/>
    </row>
    <row r="536" spans="13:15" x14ac:dyDescent="0.4">
      <c r="M536" s="36"/>
      <c r="N536" s="36"/>
      <c r="O536" s="36"/>
    </row>
    <row r="537" spans="13:15" x14ac:dyDescent="0.4">
      <c r="M537" s="36"/>
      <c r="N537" s="36"/>
      <c r="O537" s="36"/>
    </row>
    <row r="538" spans="13:15" x14ac:dyDescent="0.4">
      <c r="M538" s="36"/>
      <c r="N538" s="36"/>
      <c r="O538" s="36"/>
    </row>
    <row r="539" spans="13:15" x14ac:dyDescent="0.4">
      <c r="M539" s="36"/>
      <c r="N539" s="36"/>
      <c r="O539" s="36"/>
    </row>
    <row r="540" spans="13:15" x14ac:dyDescent="0.4">
      <c r="M540" s="36"/>
      <c r="N540" s="36"/>
      <c r="O540" s="36"/>
    </row>
    <row r="541" spans="13:15" x14ac:dyDescent="0.4">
      <c r="M541" s="36"/>
      <c r="N541" s="36"/>
      <c r="O541" s="36"/>
    </row>
    <row r="542" spans="13:15" x14ac:dyDescent="0.4">
      <c r="M542" s="36"/>
      <c r="N542" s="36"/>
      <c r="O542" s="36"/>
    </row>
    <row r="543" spans="13:15" x14ac:dyDescent="0.4">
      <c r="M543" s="36"/>
      <c r="N543" s="36"/>
      <c r="O543" s="36"/>
    </row>
    <row r="544" spans="13:15" x14ac:dyDescent="0.4">
      <c r="M544" s="36"/>
      <c r="N544" s="36"/>
      <c r="O544" s="36"/>
    </row>
    <row r="545" spans="13:15" x14ac:dyDescent="0.4">
      <c r="M545" s="36"/>
      <c r="N545" s="36"/>
      <c r="O545" s="36"/>
    </row>
    <row r="546" spans="13:15" x14ac:dyDescent="0.4">
      <c r="M546" s="36"/>
      <c r="N546" s="36"/>
      <c r="O546" s="36"/>
    </row>
    <row r="547" spans="13:15" x14ac:dyDescent="0.4">
      <c r="M547" s="36"/>
      <c r="N547" s="36"/>
      <c r="O547" s="36"/>
    </row>
    <row r="548" spans="13:15" x14ac:dyDescent="0.4">
      <c r="M548" s="36"/>
      <c r="N548" s="36"/>
      <c r="O548" s="36"/>
    </row>
    <row r="549" spans="13:15" x14ac:dyDescent="0.4">
      <c r="M549" s="36"/>
      <c r="N549" s="36"/>
      <c r="O549" s="36"/>
    </row>
    <row r="550" spans="13:15" x14ac:dyDescent="0.4">
      <c r="M550" s="36"/>
      <c r="N550" s="36"/>
      <c r="O550" s="36"/>
    </row>
    <row r="551" spans="13:15" x14ac:dyDescent="0.4">
      <c r="M551" s="36"/>
      <c r="N551" s="36"/>
      <c r="O551" s="36"/>
    </row>
    <row r="552" spans="13:15" x14ac:dyDescent="0.4">
      <c r="M552" s="36"/>
      <c r="N552" s="36"/>
      <c r="O552" s="36"/>
    </row>
    <row r="553" spans="13:15" x14ac:dyDescent="0.4">
      <c r="M553" s="36"/>
      <c r="N553" s="36"/>
      <c r="O553" s="36"/>
    </row>
    <row r="554" spans="13:15" x14ac:dyDescent="0.4">
      <c r="M554" s="36"/>
      <c r="N554" s="36"/>
      <c r="O554" s="36"/>
    </row>
    <row r="555" spans="13:15" x14ac:dyDescent="0.4">
      <c r="M555" s="36"/>
      <c r="N555" s="36"/>
      <c r="O555" s="36"/>
    </row>
    <row r="556" spans="13:15" x14ac:dyDescent="0.4">
      <c r="M556" s="36"/>
      <c r="N556" s="36"/>
      <c r="O556" s="36"/>
    </row>
    <row r="557" spans="13:15" x14ac:dyDescent="0.4">
      <c r="M557" s="36"/>
      <c r="N557" s="36"/>
      <c r="O557" s="36"/>
    </row>
    <row r="558" spans="13:15" x14ac:dyDescent="0.4">
      <c r="M558" s="36"/>
      <c r="N558" s="36"/>
      <c r="O558" s="36"/>
    </row>
    <row r="559" spans="13:15" x14ac:dyDescent="0.4">
      <c r="M559" s="36"/>
      <c r="N559" s="36"/>
      <c r="O559" s="36"/>
    </row>
    <row r="560" spans="13:15" x14ac:dyDescent="0.4">
      <c r="M560" s="36"/>
      <c r="N560" s="36"/>
      <c r="O560" s="36"/>
    </row>
    <row r="561" spans="13:15" x14ac:dyDescent="0.4">
      <c r="M561" s="36"/>
      <c r="N561" s="36"/>
      <c r="O561" s="36"/>
    </row>
    <row r="562" spans="13:15" x14ac:dyDescent="0.4">
      <c r="M562" s="36"/>
      <c r="N562" s="36"/>
      <c r="O562" s="36"/>
    </row>
    <row r="563" spans="13:15" x14ac:dyDescent="0.4">
      <c r="M563" s="36"/>
      <c r="N563" s="36"/>
      <c r="O563" s="36"/>
    </row>
    <row r="564" spans="13:15" x14ac:dyDescent="0.4">
      <c r="M564" s="36"/>
      <c r="N564" s="36"/>
      <c r="O564" s="36"/>
    </row>
    <row r="565" spans="13:15" x14ac:dyDescent="0.4">
      <c r="M565" s="36"/>
      <c r="N565" s="36"/>
      <c r="O565" s="36"/>
    </row>
    <row r="566" spans="13:15" x14ac:dyDescent="0.4">
      <c r="M566" s="36"/>
      <c r="N566" s="36"/>
      <c r="O566" s="36"/>
    </row>
    <row r="567" spans="13:15" x14ac:dyDescent="0.4">
      <c r="M567" s="36"/>
      <c r="N567" s="36"/>
      <c r="O567" s="36"/>
    </row>
    <row r="568" spans="13:15" x14ac:dyDescent="0.4">
      <c r="M568" s="36"/>
      <c r="N568" s="36"/>
      <c r="O568" s="36"/>
    </row>
    <row r="569" spans="13:15" x14ac:dyDescent="0.4">
      <c r="M569" s="36"/>
      <c r="N569" s="36"/>
      <c r="O569" s="36"/>
    </row>
    <row r="570" spans="13:15" x14ac:dyDescent="0.4">
      <c r="M570" s="36"/>
      <c r="N570" s="36"/>
      <c r="O570" s="36"/>
    </row>
    <row r="571" spans="13:15" x14ac:dyDescent="0.4">
      <c r="M571" s="36"/>
      <c r="N571" s="36"/>
      <c r="O571" s="36"/>
    </row>
    <row r="572" spans="13:15" x14ac:dyDescent="0.4">
      <c r="M572" s="36"/>
      <c r="N572" s="36"/>
      <c r="O572" s="36"/>
    </row>
    <row r="573" spans="13:15" x14ac:dyDescent="0.4">
      <c r="M573" s="36"/>
      <c r="N573" s="36"/>
      <c r="O573" s="36"/>
    </row>
    <row r="574" spans="13:15" x14ac:dyDescent="0.4">
      <c r="M574" s="36"/>
      <c r="N574" s="36"/>
      <c r="O574" s="36"/>
    </row>
    <row r="575" spans="13:15" x14ac:dyDescent="0.4">
      <c r="M575" s="36"/>
      <c r="N575" s="36"/>
      <c r="O575" s="36"/>
    </row>
    <row r="576" spans="13:15" x14ac:dyDescent="0.4">
      <c r="M576" s="36"/>
      <c r="N576" s="36"/>
      <c r="O576" s="36"/>
    </row>
    <row r="577" spans="13:15" x14ac:dyDescent="0.4">
      <c r="M577" s="36"/>
      <c r="N577" s="36"/>
      <c r="O577" s="36"/>
    </row>
    <row r="578" spans="13:15" x14ac:dyDescent="0.4">
      <c r="M578" s="36"/>
      <c r="N578" s="36"/>
      <c r="O578" s="36"/>
    </row>
    <row r="579" spans="13:15" x14ac:dyDescent="0.4">
      <c r="M579" s="36"/>
      <c r="N579" s="36"/>
      <c r="O579" s="36"/>
    </row>
    <row r="580" spans="13:15" x14ac:dyDescent="0.4">
      <c r="M580" s="36"/>
      <c r="N580" s="36"/>
      <c r="O580" s="36"/>
    </row>
    <row r="581" spans="13:15" x14ac:dyDescent="0.4">
      <c r="M581" s="36"/>
      <c r="N581" s="36"/>
      <c r="O581" s="36"/>
    </row>
    <row r="582" spans="13:15" x14ac:dyDescent="0.4">
      <c r="M582" s="36"/>
      <c r="N582" s="36"/>
      <c r="O582" s="36"/>
    </row>
    <row r="583" spans="13:15" x14ac:dyDescent="0.4">
      <c r="M583" s="36"/>
      <c r="N583" s="36"/>
      <c r="O583" s="36"/>
    </row>
    <row r="584" spans="13:15" x14ac:dyDescent="0.4">
      <c r="M584" s="36"/>
      <c r="N584" s="36"/>
      <c r="O584" s="36"/>
    </row>
    <row r="585" spans="13:15" x14ac:dyDescent="0.4">
      <c r="M585" s="36"/>
      <c r="N585" s="36"/>
      <c r="O585" s="36"/>
    </row>
    <row r="586" spans="13:15" x14ac:dyDescent="0.4">
      <c r="M586" s="36"/>
      <c r="N586" s="36"/>
      <c r="O586" s="36"/>
    </row>
    <row r="587" spans="13:15" x14ac:dyDescent="0.4">
      <c r="M587" s="36"/>
      <c r="N587" s="36"/>
      <c r="O587" s="36"/>
    </row>
    <row r="588" spans="13:15" x14ac:dyDescent="0.4">
      <c r="M588" s="36"/>
      <c r="N588" s="36"/>
      <c r="O588" s="36"/>
    </row>
    <row r="589" spans="13:15" x14ac:dyDescent="0.4">
      <c r="M589" s="36"/>
      <c r="N589" s="36"/>
      <c r="O589" s="36"/>
    </row>
    <row r="590" spans="13:15" x14ac:dyDescent="0.4">
      <c r="M590" s="36"/>
      <c r="N590" s="36"/>
      <c r="O590" s="36"/>
    </row>
    <row r="591" spans="13:15" x14ac:dyDescent="0.4">
      <c r="M591" s="36"/>
      <c r="N591" s="36"/>
      <c r="O591" s="36"/>
    </row>
    <row r="592" spans="13:15" x14ac:dyDescent="0.4">
      <c r="M592" s="36"/>
      <c r="N592" s="36"/>
      <c r="O592" s="36"/>
    </row>
    <row r="593" spans="13:15" x14ac:dyDescent="0.4">
      <c r="M593" s="36"/>
      <c r="N593" s="36"/>
      <c r="O593" s="36"/>
    </row>
    <row r="594" spans="13:15" x14ac:dyDescent="0.4">
      <c r="M594" s="36"/>
      <c r="N594" s="36"/>
      <c r="O594" s="36"/>
    </row>
    <row r="595" spans="13:15" x14ac:dyDescent="0.4">
      <c r="M595" s="36"/>
      <c r="N595" s="36"/>
      <c r="O595" s="36"/>
    </row>
    <row r="596" spans="13:15" x14ac:dyDescent="0.4">
      <c r="M596" s="36"/>
      <c r="N596" s="36"/>
      <c r="O596" s="36"/>
    </row>
    <row r="597" spans="13:15" x14ac:dyDescent="0.4">
      <c r="M597" s="36"/>
      <c r="N597" s="36"/>
      <c r="O597" s="36"/>
    </row>
    <row r="598" spans="13:15" x14ac:dyDescent="0.4">
      <c r="M598" s="36"/>
      <c r="N598" s="36"/>
      <c r="O598" s="36"/>
    </row>
    <row r="599" spans="13:15" x14ac:dyDescent="0.4">
      <c r="M599" s="36"/>
      <c r="N599" s="36"/>
      <c r="O599" s="36"/>
    </row>
    <row r="600" spans="13:15" x14ac:dyDescent="0.4">
      <c r="M600" s="36"/>
      <c r="N600" s="36"/>
      <c r="O600" s="36"/>
    </row>
    <row r="601" spans="13:15" x14ac:dyDescent="0.4">
      <c r="M601" s="36"/>
      <c r="N601" s="36"/>
      <c r="O601" s="36"/>
    </row>
    <row r="602" spans="13:15" x14ac:dyDescent="0.4">
      <c r="M602" s="36"/>
      <c r="N602" s="36"/>
      <c r="O602" s="36"/>
    </row>
    <row r="603" spans="13:15" x14ac:dyDescent="0.4">
      <c r="M603" s="36"/>
      <c r="N603" s="36"/>
      <c r="O603" s="36"/>
    </row>
    <row r="604" spans="13:15" x14ac:dyDescent="0.4">
      <c r="M604" s="36"/>
      <c r="N604" s="36"/>
      <c r="O604" s="36"/>
    </row>
    <row r="605" spans="13:15" x14ac:dyDescent="0.4">
      <c r="M605" s="36"/>
      <c r="N605" s="36"/>
      <c r="O605" s="36"/>
    </row>
    <row r="606" spans="13:15" x14ac:dyDescent="0.4">
      <c r="M606" s="36"/>
      <c r="N606" s="36"/>
      <c r="O606" s="36"/>
    </row>
    <row r="607" spans="13:15" x14ac:dyDescent="0.4">
      <c r="M607" s="36"/>
      <c r="N607" s="36"/>
      <c r="O607" s="36"/>
    </row>
    <row r="608" spans="13:15" x14ac:dyDescent="0.4">
      <c r="M608" s="36"/>
      <c r="N608" s="36"/>
      <c r="O608" s="36"/>
    </row>
    <row r="609" spans="13:15" x14ac:dyDescent="0.4">
      <c r="M609" s="36"/>
      <c r="N609" s="36"/>
      <c r="O609" s="36"/>
    </row>
    <row r="610" spans="13:15" x14ac:dyDescent="0.4">
      <c r="M610" s="36"/>
      <c r="N610" s="36"/>
      <c r="O610" s="36"/>
    </row>
    <row r="611" spans="13:15" x14ac:dyDescent="0.4">
      <c r="M611" s="36"/>
      <c r="N611" s="36"/>
      <c r="O611" s="36"/>
    </row>
    <row r="612" spans="13:15" x14ac:dyDescent="0.4">
      <c r="M612" s="36"/>
      <c r="N612" s="36"/>
      <c r="O612" s="36"/>
    </row>
    <row r="613" spans="13:15" x14ac:dyDescent="0.4">
      <c r="M613" s="36"/>
      <c r="N613" s="36"/>
      <c r="O613" s="36"/>
    </row>
    <row r="614" spans="13:15" x14ac:dyDescent="0.4">
      <c r="M614" s="36"/>
      <c r="N614" s="36"/>
      <c r="O614" s="36"/>
    </row>
    <row r="615" spans="13:15" x14ac:dyDescent="0.4">
      <c r="M615" s="36"/>
      <c r="N615" s="36"/>
      <c r="O615" s="36"/>
    </row>
    <row r="616" spans="13:15" x14ac:dyDescent="0.4">
      <c r="M616" s="36"/>
      <c r="N616" s="36"/>
      <c r="O616" s="36"/>
    </row>
    <row r="617" spans="13:15" x14ac:dyDescent="0.4">
      <c r="M617" s="36"/>
      <c r="N617" s="36"/>
      <c r="O617" s="36"/>
    </row>
    <row r="618" spans="13:15" x14ac:dyDescent="0.4">
      <c r="M618" s="36"/>
      <c r="N618" s="36"/>
      <c r="O618" s="36"/>
    </row>
    <row r="619" spans="13:15" x14ac:dyDescent="0.4">
      <c r="M619" s="36"/>
      <c r="N619" s="36"/>
      <c r="O619" s="36"/>
    </row>
    <row r="620" spans="13:15" x14ac:dyDescent="0.4">
      <c r="M620" s="36"/>
      <c r="N620" s="36"/>
      <c r="O620" s="36"/>
    </row>
    <row r="621" spans="13:15" x14ac:dyDescent="0.4">
      <c r="M621" s="36"/>
      <c r="N621" s="36"/>
      <c r="O621" s="36"/>
    </row>
    <row r="622" spans="13:15" x14ac:dyDescent="0.4">
      <c r="M622" s="36"/>
      <c r="N622" s="36"/>
      <c r="O622" s="36"/>
    </row>
    <row r="623" spans="13:15" x14ac:dyDescent="0.4">
      <c r="M623" s="36"/>
      <c r="N623" s="36"/>
      <c r="O623" s="36"/>
    </row>
    <row r="624" spans="13:15" x14ac:dyDescent="0.4">
      <c r="M624" s="36"/>
      <c r="N624" s="36"/>
      <c r="O624" s="36"/>
    </row>
    <row r="625" spans="13:15" x14ac:dyDescent="0.4">
      <c r="M625" s="36"/>
      <c r="N625" s="36"/>
      <c r="O625" s="36"/>
    </row>
    <row r="626" spans="13:15" x14ac:dyDescent="0.4">
      <c r="M626" s="36"/>
      <c r="N626" s="36"/>
      <c r="O626" s="36"/>
    </row>
    <row r="627" spans="13:15" x14ac:dyDescent="0.4">
      <c r="M627" s="36"/>
      <c r="N627" s="36"/>
      <c r="O627" s="36"/>
    </row>
    <row r="628" spans="13:15" x14ac:dyDescent="0.4">
      <c r="M628" s="36"/>
      <c r="N628" s="36"/>
      <c r="O628" s="36"/>
    </row>
    <row r="629" spans="13:15" x14ac:dyDescent="0.4">
      <c r="M629" s="36"/>
      <c r="N629" s="36"/>
      <c r="O629" s="36"/>
    </row>
    <row r="630" spans="13:15" x14ac:dyDescent="0.4">
      <c r="M630" s="36"/>
      <c r="N630" s="36"/>
      <c r="O630" s="36"/>
    </row>
    <row r="631" spans="13:15" x14ac:dyDescent="0.4">
      <c r="M631" s="36"/>
      <c r="N631" s="36"/>
      <c r="O631" s="36"/>
    </row>
    <row r="632" spans="13:15" x14ac:dyDescent="0.4">
      <c r="M632" s="36"/>
      <c r="N632" s="36"/>
      <c r="O632" s="36"/>
    </row>
    <row r="633" spans="13:15" x14ac:dyDescent="0.4">
      <c r="M633" s="36"/>
      <c r="N633" s="36"/>
      <c r="O633" s="36"/>
    </row>
    <row r="634" spans="13:15" x14ac:dyDescent="0.4">
      <c r="M634" s="36"/>
      <c r="N634" s="36"/>
      <c r="O634" s="36"/>
    </row>
    <row r="635" spans="13:15" x14ac:dyDescent="0.4">
      <c r="M635" s="36"/>
      <c r="N635" s="36"/>
      <c r="O635" s="36"/>
    </row>
    <row r="636" spans="13:15" x14ac:dyDescent="0.4">
      <c r="M636" s="36"/>
      <c r="N636" s="36"/>
      <c r="O636" s="36"/>
    </row>
    <row r="637" spans="13:15" x14ac:dyDescent="0.4">
      <c r="M637" s="36"/>
      <c r="N637" s="36"/>
      <c r="O637" s="36"/>
    </row>
    <row r="638" spans="13:15" x14ac:dyDescent="0.4">
      <c r="M638" s="36"/>
      <c r="N638" s="36"/>
      <c r="O638" s="36"/>
    </row>
    <row r="639" spans="13:15" x14ac:dyDescent="0.4">
      <c r="M639" s="36"/>
      <c r="N639" s="36"/>
      <c r="O639" s="36"/>
    </row>
    <row r="640" spans="13:15" x14ac:dyDescent="0.4">
      <c r="M640" s="36"/>
      <c r="N640" s="36"/>
      <c r="O640" s="36"/>
    </row>
    <row r="641" spans="13:15" x14ac:dyDescent="0.4">
      <c r="M641" s="36"/>
      <c r="N641" s="36"/>
      <c r="O641" s="36"/>
    </row>
    <row r="642" spans="13:15" x14ac:dyDescent="0.4">
      <c r="M642" s="36"/>
      <c r="N642" s="36"/>
      <c r="O642" s="36"/>
    </row>
    <row r="643" spans="13:15" x14ac:dyDescent="0.4">
      <c r="M643" s="36"/>
      <c r="N643" s="36"/>
      <c r="O643" s="36"/>
    </row>
    <row r="644" spans="13:15" x14ac:dyDescent="0.4">
      <c r="M644" s="36"/>
      <c r="N644" s="36"/>
      <c r="O644" s="36"/>
    </row>
    <row r="645" spans="13:15" x14ac:dyDescent="0.4">
      <c r="M645" s="36"/>
      <c r="N645" s="36"/>
      <c r="O645" s="36"/>
    </row>
    <row r="646" spans="13:15" x14ac:dyDescent="0.4">
      <c r="M646" s="36"/>
      <c r="N646" s="36"/>
      <c r="O646" s="36"/>
    </row>
    <row r="647" spans="13:15" x14ac:dyDescent="0.4">
      <c r="M647" s="36"/>
      <c r="N647" s="36"/>
      <c r="O647" s="36"/>
    </row>
    <row r="648" spans="13:15" x14ac:dyDescent="0.4">
      <c r="M648" s="36"/>
      <c r="N648" s="36"/>
      <c r="O648" s="36"/>
    </row>
    <row r="649" spans="13:15" x14ac:dyDescent="0.4">
      <c r="M649" s="36"/>
      <c r="N649" s="36"/>
      <c r="O649" s="36"/>
    </row>
    <row r="650" spans="13:15" x14ac:dyDescent="0.4">
      <c r="M650" s="36"/>
      <c r="N650" s="36"/>
      <c r="O650" s="36"/>
    </row>
    <row r="651" spans="13:15" x14ac:dyDescent="0.4">
      <c r="M651" s="36"/>
      <c r="N651" s="36"/>
      <c r="O651" s="36"/>
    </row>
    <row r="652" spans="13:15" x14ac:dyDescent="0.4">
      <c r="M652" s="36"/>
      <c r="N652" s="36"/>
      <c r="O652" s="36"/>
    </row>
    <row r="653" spans="13:15" x14ac:dyDescent="0.4">
      <c r="M653" s="36"/>
      <c r="N653" s="36"/>
      <c r="O653" s="36"/>
    </row>
    <row r="654" spans="13:15" x14ac:dyDescent="0.4">
      <c r="M654" s="36"/>
      <c r="N654" s="36"/>
      <c r="O654" s="36"/>
    </row>
    <row r="655" spans="13:15" x14ac:dyDescent="0.4">
      <c r="M655" s="36"/>
      <c r="N655" s="36"/>
      <c r="O655" s="36"/>
    </row>
    <row r="656" spans="13:15" x14ac:dyDescent="0.4">
      <c r="M656" s="36"/>
      <c r="N656" s="36"/>
      <c r="O656" s="36"/>
    </row>
    <row r="657" spans="13:15" x14ac:dyDescent="0.4">
      <c r="M657" s="36"/>
      <c r="N657" s="36"/>
      <c r="O657" s="36"/>
    </row>
    <row r="658" spans="13:15" x14ac:dyDescent="0.4">
      <c r="M658" s="36"/>
      <c r="N658" s="36"/>
      <c r="O658" s="36"/>
    </row>
    <row r="659" spans="13:15" x14ac:dyDescent="0.4">
      <c r="M659" s="36"/>
      <c r="N659" s="36"/>
      <c r="O659" s="36"/>
    </row>
    <row r="660" spans="13:15" x14ac:dyDescent="0.4">
      <c r="M660" s="36"/>
      <c r="N660" s="36"/>
      <c r="O660" s="36"/>
    </row>
    <row r="661" spans="13:15" x14ac:dyDescent="0.4">
      <c r="M661" s="36"/>
      <c r="N661" s="36"/>
      <c r="O661" s="36"/>
    </row>
    <row r="662" spans="13:15" x14ac:dyDescent="0.4">
      <c r="M662" s="36"/>
      <c r="N662" s="36"/>
      <c r="O662" s="36"/>
    </row>
    <row r="663" spans="13:15" x14ac:dyDescent="0.4">
      <c r="M663" s="36"/>
      <c r="N663" s="36"/>
      <c r="O663" s="36"/>
    </row>
    <row r="664" spans="13:15" x14ac:dyDescent="0.4">
      <c r="M664" s="36"/>
      <c r="N664" s="36"/>
      <c r="O664" s="36"/>
    </row>
    <row r="665" spans="13:15" x14ac:dyDescent="0.4">
      <c r="M665" s="36"/>
      <c r="N665" s="36"/>
      <c r="O665" s="36"/>
    </row>
    <row r="666" spans="13:15" x14ac:dyDescent="0.4">
      <c r="M666" s="36"/>
      <c r="N666" s="36"/>
      <c r="O666" s="36"/>
    </row>
    <row r="667" spans="13:15" x14ac:dyDescent="0.4">
      <c r="M667" s="36"/>
      <c r="N667" s="36"/>
      <c r="O667" s="36"/>
    </row>
    <row r="668" spans="13:15" x14ac:dyDescent="0.4">
      <c r="M668" s="36"/>
      <c r="N668" s="36"/>
      <c r="O668" s="36"/>
    </row>
    <row r="669" spans="13:15" x14ac:dyDescent="0.4">
      <c r="M669" s="36"/>
      <c r="N669" s="36"/>
      <c r="O669" s="36"/>
    </row>
    <row r="670" spans="13:15" x14ac:dyDescent="0.4">
      <c r="M670" s="36"/>
      <c r="N670" s="36"/>
      <c r="O670" s="36"/>
    </row>
    <row r="671" spans="13:15" x14ac:dyDescent="0.4">
      <c r="M671" s="36"/>
      <c r="N671" s="36"/>
      <c r="O671" s="36"/>
    </row>
    <row r="672" spans="13:15" x14ac:dyDescent="0.4">
      <c r="M672" s="36"/>
      <c r="N672" s="36"/>
      <c r="O672" s="36"/>
    </row>
    <row r="673" spans="13:15" x14ac:dyDescent="0.4">
      <c r="M673" s="36"/>
      <c r="N673" s="36"/>
      <c r="O673" s="36"/>
    </row>
    <row r="674" spans="13:15" x14ac:dyDescent="0.4">
      <c r="M674" s="36"/>
      <c r="N674" s="36"/>
      <c r="O674" s="36"/>
    </row>
    <row r="675" spans="13:15" x14ac:dyDescent="0.4">
      <c r="M675" s="36"/>
      <c r="N675" s="36"/>
      <c r="O675" s="36"/>
    </row>
    <row r="676" spans="13:15" x14ac:dyDescent="0.4">
      <c r="M676" s="36"/>
      <c r="N676" s="36"/>
      <c r="O676" s="36"/>
    </row>
    <row r="677" spans="13:15" x14ac:dyDescent="0.4">
      <c r="M677" s="36"/>
      <c r="N677" s="36"/>
      <c r="O677" s="36"/>
    </row>
    <row r="678" spans="13:15" x14ac:dyDescent="0.4">
      <c r="M678" s="36"/>
      <c r="N678" s="36"/>
      <c r="O678" s="36"/>
    </row>
    <row r="679" spans="13:15" x14ac:dyDescent="0.4">
      <c r="M679" s="36"/>
      <c r="N679" s="36"/>
      <c r="O679" s="36"/>
    </row>
    <row r="680" spans="13:15" x14ac:dyDescent="0.4">
      <c r="M680" s="36"/>
      <c r="N680" s="36"/>
      <c r="O680" s="36"/>
    </row>
    <row r="681" spans="13:15" x14ac:dyDescent="0.4">
      <c r="M681" s="36"/>
      <c r="N681" s="36"/>
      <c r="O681" s="36"/>
    </row>
    <row r="682" spans="13:15" x14ac:dyDescent="0.4">
      <c r="M682" s="36"/>
      <c r="N682" s="36"/>
      <c r="O682" s="36"/>
    </row>
    <row r="683" spans="13:15" x14ac:dyDescent="0.4">
      <c r="M683" s="36"/>
      <c r="N683" s="36"/>
      <c r="O683" s="36"/>
    </row>
    <row r="684" spans="13:15" x14ac:dyDescent="0.4">
      <c r="M684" s="36"/>
      <c r="N684" s="36"/>
      <c r="O684" s="36"/>
    </row>
    <row r="685" spans="13:15" x14ac:dyDescent="0.4">
      <c r="M685" s="36"/>
      <c r="N685" s="36"/>
      <c r="O685" s="36"/>
    </row>
    <row r="686" spans="13:15" x14ac:dyDescent="0.4">
      <c r="M686" s="36"/>
      <c r="N686" s="36"/>
      <c r="O686" s="36"/>
    </row>
    <row r="687" spans="13:15" x14ac:dyDescent="0.4">
      <c r="M687" s="36"/>
      <c r="N687" s="36"/>
      <c r="O687" s="36"/>
    </row>
    <row r="688" spans="13:15" x14ac:dyDescent="0.4">
      <c r="M688" s="36"/>
      <c r="N688" s="36"/>
      <c r="O688" s="36"/>
    </row>
    <row r="689" spans="13:15" x14ac:dyDescent="0.4">
      <c r="M689" s="36"/>
      <c r="N689" s="36"/>
      <c r="O689" s="36"/>
    </row>
    <row r="690" spans="13:15" x14ac:dyDescent="0.4">
      <c r="M690" s="36"/>
      <c r="N690" s="36"/>
      <c r="O690" s="36"/>
    </row>
    <row r="691" spans="13:15" x14ac:dyDescent="0.4">
      <c r="M691" s="36"/>
      <c r="N691" s="36"/>
      <c r="O691" s="36"/>
    </row>
    <row r="692" spans="13:15" x14ac:dyDescent="0.4">
      <c r="M692" s="36"/>
      <c r="N692" s="36"/>
      <c r="O692" s="36"/>
    </row>
    <row r="693" spans="13:15" x14ac:dyDescent="0.4">
      <c r="M693" s="36"/>
      <c r="N693" s="36"/>
      <c r="O693" s="36"/>
    </row>
    <row r="694" spans="13:15" x14ac:dyDescent="0.4">
      <c r="M694" s="36"/>
      <c r="N694" s="36"/>
      <c r="O694" s="36"/>
    </row>
    <row r="695" spans="13:15" x14ac:dyDescent="0.4">
      <c r="M695" s="36"/>
      <c r="N695" s="36"/>
      <c r="O695" s="36"/>
    </row>
    <row r="696" spans="13:15" x14ac:dyDescent="0.4">
      <c r="M696" s="36"/>
      <c r="N696" s="36"/>
      <c r="O696" s="36"/>
    </row>
    <row r="697" spans="13:15" x14ac:dyDescent="0.4">
      <c r="M697" s="36"/>
      <c r="N697" s="36"/>
      <c r="O697" s="36"/>
    </row>
    <row r="698" spans="13:15" x14ac:dyDescent="0.4">
      <c r="M698" s="36"/>
      <c r="N698" s="36"/>
      <c r="O698" s="36"/>
    </row>
    <row r="699" spans="13:15" x14ac:dyDescent="0.4">
      <c r="M699" s="36"/>
      <c r="N699" s="36"/>
      <c r="O699" s="36"/>
    </row>
    <row r="700" spans="13:15" x14ac:dyDescent="0.4">
      <c r="M700" s="36"/>
      <c r="N700" s="36"/>
      <c r="O700" s="36"/>
    </row>
    <row r="701" spans="13:15" x14ac:dyDescent="0.4">
      <c r="M701" s="36"/>
      <c r="N701" s="36"/>
      <c r="O701" s="36"/>
    </row>
    <row r="702" spans="13:15" x14ac:dyDescent="0.4">
      <c r="M702" s="36"/>
      <c r="N702" s="36"/>
      <c r="O702" s="36"/>
    </row>
    <row r="703" spans="13:15" x14ac:dyDescent="0.4">
      <c r="M703" s="36"/>
      <c r="N703" s="36"/>
      <c r="O703" s="36"/>
    </row>
    <row r="704" spans="13:15" x14ac:dyDescent="0.4">
      <c r="M704" s="36"/>
      <c r="N704" s="36"/>
      <c r="O704" s="36"/>
    </row>
    <row r="705" spans="13:15" x14ac:dyDescent="0.4">
      <c r="M705" s="36"/>
      <c r="N705" s="36"/>
      <c r="O705" s="36"/>
    </row>
    <row r="706" spans="13:15" x14ac:dyDescent="0.4">
      <c r="M706" s="36"/>
      <c r="N706" s="36"/>
      <c r="O706" s="36"/>
    </row>
    <row r="707" spans="13:15" x14ac:dyDescent="0.4">
      <c r="M707" s="36"/>
      <c r="N707" s="36"/>
      <c r="O707" s="36"/>
    </row>
    <row r="708" spans="13:15" x14ac:dyDescent="0.4">
      <c r="M708" s="36"/>
      <c r="N708" s="36"/>
      <c r="O708" s="36"/>
    </row>
    <row r="709" spans="13:15" x14ac:dyDescent="0.4">
      <c r="M709" s="36"/>
      <c r="N709" s="36"/>
      <c r="O709" s="36"/>
    </row>
    <row r="710" spans="13:15" x14ac:dyDescent="0.4">
      <c r="M710" s="36"/>
      <c r="N710" s="36"/>
      <c r="O710" s="36"/>
    </row>
    <row r="711" spans="13:15" x14ac:dyDescent="0.4">
      <c r="M711" s="36"/>
      <c r="N711" s="36"/>
      <c r="O711" s="36"/>
    </row>
    <row r="712" spans="13:15" x14ac:dyDescent="0.4">
      <c r="M712" s="36"/>
      <c r="N712" s="36"/>
      <c r="O712" s="36"/>
    </row>
    <row r="713" spans="13:15" x14ac:dyDescent="0.4">
      <c r="M713" s="36"/>
      <c r="N713" s="36"/>
      <c r="O713" s="36"/>
    </row>
    <row r="714" spans="13:15" x14ac:dyDescent="0.4">
      <c r="M714" s="36"/>
      <c r="N714" s="36"/>
      <c r="O714" s="36"/>
    </row>
    <row r="715" spans="13:15" x14ac:dyDescent="0.4">
      <c r="M715" s="36"/>
      <c r="N715" s="36"/>
      <c r="O715" s="36"/>
    </row>
    <row r="716" spans="13:15" x14ac:dyDescent="0.4">
      <c r="M716" s="36"/>
      <c r="N716" s="36"/>
      <c r="O716" s="36"/>
    </row>
    <row r="717" spans="13:15" x14ac:dyDescent="0.4">
      <c r="M717" s="36"/>
      <c r="N717" s="36"/>
      <c r="O717" s="36"/>
    </row>
    <row r="718" spans="13:15" x14ac:dyDescent="0.4">
      <c r="M718" s="36"/>
      <c r="N718" s="36"/>
      <c r="O718" s="36"/>
    </row>
    <row r="719" spans="13:15" x14ac:dyDescent="0.4">
      <c r="M719" s="36"/>
      <c r="N719" s="36"/>
      <c r="O719" s="36"/>
    </row>
    <row r="720" spans="13:15" x14ac:dyDescent="0.4">
      <c r="M720" s="36"/>
      <c r="N720" s="36"/>
      <c r="O720" s="36"/>
    </row>
    <row r="721" spans="13:15" x14ac:dyDescent="0.4">
      <c r="M721" s="36"/>
      <c r="N721" s="36"/>
      <c r="O721" s="36"/>
    </row>
    <row r="722" spans="13:15" x14ac:dyDescent="0.4">
      <c r="M722" s="36"/>
      <c r="N722" s="36"/>
      <c r="O722" s="36"/>
    </row>
    <row r="723" spans="13:15" x14ac:dyDescent="0.4">
      <c r="M723" s="36"/>
      <c r="N723" s="36"/>
      <c r="O723" s="36"/>
    </row>
    <row r="724" spans="13:15" x14ac:dyDescent="0.4">
      <c r="M724" s="36"/>
      <c r="N724" s="36"/>
      <c r="O724" s="36"/>
    </row>
    <row r="725" spans="13:15" x14ac:dyDescent="0.4">
      <c r="M725" s="36"/>
      <c r="N725" s="36"/>
      <c r="O725" s="36"/>
    </row>
    <row r="726" spans="13:15" x14ac:dyDescent="0.4">
      <c r="M726" s="36"/>
      <c r="N726" s="36"/>
      <c r="O726" s="36"/>
    </row>
    <row r="727" spans="13:15" x14ac:dyDescent="0.4">
      <c r="M727" s="36"/>
      <c r="N727" s="36"/>
      <c r="O727" s="36"/>
    </row>
    <row r="728" spans="13:15" x14ac:dyDescent="0.4">
      <c r="M728" s="36"/>
      <c r="N728" s="36"/>
      <c r="O728" s="36"/>
    </row>
    <row r="729" spans="13:15" x14ac:dyDescent="0.4">
      <c r="M729" s="36"/>
      <c r="N729" s="36"/>
      <c r="O729" s="36"/>
    </row>
    <row r="730" spans="13:15" x14ac:dyDescent="0.4">
      <c r="M730" s="36"/>
      <c r="N730" s="36"/>
      <c r="O730" s="36"/>
    </row>
    <row r="731" spans="13:15" x14ac:dyDescent="0.4">
      <c r="M731" s="36"/>
      <c r="N731" s="36"/>
      <c r="O731" s="36"/>
    </row>
    <row r="732" spans="13:15" x14ac:dyDescent="0.4">
      <c r="M732" s="36"/>
      <c r="N732" s="36"/>
      <c r="O732" s="36"/>
    </row>
    <row r="733" spans="13:15" x14ac:dyDescent="0.4">
      <c r="M733" s="36"/>
      <c r="N733" s="36"/>
      <c r="O733" s="36"/>
    </row>
    <row r="734" spans="13:15" x14ac:dyDescent="0.4">
      <c r="M734" s="36"/>
      <c r="N734" s="36"/>
      <c r="O734" s="36"/>
    </row>
    <row r="735" spans="13:15" x14ac:dyDescent="0.4">
      <c r="M735" s="36"/>
      <c r="N735" s="36"/>
      <c r="O735" s="36"/>
    </row>
    <row r="736" spans="13:15" x14ac:dyDescent="0.4">
      <c r="M736" s="36"/>
      <c r="N736" s="36"/>
      <c r="O736" s="36"/>
    </row>
    <row r="737" spans="13:15" x14ac:dyDescent="0.4">
      <c r="M737" s="36"/>
      <c r="N737" s="36"/>
      <c r="O737" s="36"/>
    </row>
    <row r="738" spans="13:15" x14ac:dyDescent="0.4">
      <c r="M738" s="36"/>
      <c r="N738" s="36"/>
      <c r="O738" s="36"/>
    </row>
    <row r="739" spans="13:15" x14ac:dyDescent="0.4">
      <c r="M739" s="36"/>
      <c r="N739" s="36"/>
      <c r="O739" s="36"/>
    </row>
    <row r="740" spans="13:15" x14ac:dyDescent="0.4">
      <c r="M740" s="36"/>
      <c r="N740" s="36"/>
      <c r="O740" s="36"/>
    </row>
    <row r="741" spans="13:15" x14ac:dyDescent="0.4">
      <c r="M741" s="36"/>
      <c r="N741" s="36"/>
      <c r="O741" s="36"/>
    </row>
    <row r="742" spans="13:15" x14ac:dyDescent="0.4">
      <c r="M742" s="36"/>
      <c r="N742" s="36"/>
      <c r="O742" s="36"/>
    </row>
    <row r="743" spans="13:15" x14ac:dyDescent="0.4">
      <c r="M743" s="36"/>
      <c r="N743" s="36"/>
      <c r="O743" s="36"/>
    </row>
    <row r="744" spans="13:15" x14ac:dyDescent="0.4">
      <c r="M744" s="36"/>
      <c r="N744" s="36"/>
      <c r="O744" s="36"/>
    </row>
    <row r="745" spans="13:15" x14ac:dyDescent="0.4">
      <c r="M745" s="36"/>
      <c r="N745" s="36"/>
      <c r="O745" s="36"/>
    </row>
    <row r="746" spans="13:15" x14ac:dyDescent="0.4">
      <c r="M746" s="36"/>
      <c r="N746" s="36"/>
      <c r="O746" s="36"/>
    </row>
    <row r="747" spans="13:15" x14ac:dyDescent="0.4">
      <c r="M747" s="36"/>
      <c r="N747" s="36"/>
      <c r="O747" s="36"/>
    </row>
    <row r="748" spans="13:15" x14ac:dyDescent="0.4">
      <c r="M748" s="36"/>
      <c r="N748" s="36"/>
      <c r="O748" s="36"/>
    </row>
    <row r="749" spans="13:15" x14ac:dyDescent="0.4">
      <c r="M749" s="36"/>
      <c r="N749" s="36"/>
      <c r="O749" s="36"/>
    </row>
    <row r="750" spans="13:15" x14ac:dyDescent="0.4">
      <c r="M750" s="36"/>
      <c r="N750" s="36"/>
      <c r="O750" s="36"/>
    </row>
    <row r="751" spans="13:15" x14ac:dyDescent="0.4">
      <c r="M751" s="36"/>
      <c r="N751" s="36"/>
      <c r="O751" s="36"/>
    </row>
    <row r="752" spans="13:15" x14ac:dyDescent="0.4">
      <c r="M752" s="36"/>
      <c r="N752" s="36"/>
      <c r="O752" s="36"/>
    </row>
    <row r="753" spans="13:15" x14ac:dyDescent="0.4">
      <c r="M753" s="36"/>
      <c r="N753" s="36"/>
      <c r="O753" s="36"/>
    </row>
    <row r="754" spans="13:15" x14ac:dyDescent="0.4">
      <c r="M754" s="36"/>
      <c r="N754" s="36"/>
      <c r="O754" s="36"/>
    </row>
    <row r="755" spans="13:15" x14ac:dyDescent="0.4">
      <c r="M755" s="36"/>
      <c r="N755" s="36"/>
      <c r="O755" s="36"/>
    </row>
    <row r="756" spans="13:15" x14ac:dyDescent="0.4">
      <c r="M756" s="36"/>
      <c r="N756" s="36"/>
      <c r="O756" s="36"/>
    </row>
    <row r="757" spans="13:15" x14ac:dyDescent="0.4">
      <c r="M757" s="36"/>
      <c r="N757" s="36"/>
      <c r="O757" s="36"/>
    </row>
    <row r="758" spans="13:15" x14ac:dyDescent="0.4">
      <c r="M758" s="36"/>
      <c r="N758" s="36"/>
      <c r="O758" s="36"/>
    </row>
    <row r="759" spans="13:15" x14ac:dyDescent="0.4">
      <c r="M759" s="36"/>
      <c r="N759" s="36"/>
      <c r="O759" s="36"/>
    </row>
    <row r="760" spans="13:15" x14ac:dyDescent="0.4">
      <c r="M760" s="36"/>
      <c r="N760" s="36"/>
      <c r="O760" s="36"/>
    </row>
    <row r="761" spans="13:15" x14ac:dyDescent="0.4">
      <c r="M761" s="36"/>
      <c r="N761" s="36"/>
      <c r="O761" s="36"/>
    </row>
    <row r="762" spans="13:15" x14ac:dyDescent="0.4">
      <c r="M762" s="36"/>
      <c r="N762" s="36"/>
      <c r="O762" s="36"/>
    </row>
    <row r="763" spans="13:15" x14ac:dyDescent="0.4">
      <c r="M763" s="36"/>
      <c r="N763" s="36"/>
      <c r="O763" s="36"/>
    </row>
    <row r="764" spans="13:15" x14ac:dyDescent="0.4">
      <c r="M764" s="36"/>
      <c r="N764" s="36"/>
      <c r="O764" s="36"/>
    </row>
    <row r="765" spans="13:15" x14ac:dyDescent="0.4">
      <c r="M765" s="36"/>
      <c r="N765" s="36"/>
      <c r="O765" s="36"/>
    </row>
    <row r="766" spans="13:15" x14ac:dyDescent="0.4">
      <c r="M766" s="36"/>
      <c r="N766" s="36"/>
      <c r="O766" s="36"/>
    </row>
    <row r="767" spans="13:15" x14ac:dyDescent="0.4">
      <c r="M767" s="36"/>
      <c r="N767" s="36"/>
      <c r="O767" s="36"/>
    </row>
    <row r="768" spans="13:15" x14ac:dyDescent="0.4">
      <c r="M768" s="36"/>
      <c r="N768" s="36"/>
      <c r="O768" s="36"/>
    </row>
    <row r="769" spans="13:15" x14ac:dyDescent="0.4">
      <c r="M769" s="36"/>
      <c r="N769" s="36"/>
      <c r="O769" s="36"/>
    </row>
    <row r="770" spans="13:15" x14ac:dyDescent="0.4">
      <c r="M770" s="36"/>
      <c r="N770" s="36"/>
      <c r="O770" s="36"/>
    </row>
    <row r="771" spans="13:15" x14ac:dyDescent="0.4">
      <c r="M771" s="36"/>
      <c r="N771" s="36"/>
      <c r="O771" s="36"/>
    </row>
    <row r="772" spans="13:15" x14ac:dyDescent="0.4">
      <c r="M772" s="36"/>
      <c r="N772" s="36"/>
      <c r="O772" s="36"/>
    </row>
    <row r="773" spans="13:15" x14ac:dyDescent="0.4">
      <c r="M773" s="36"/>
      <c r="N773" s="36"/>
      <c r="O773" s="36"/>
    </row>
    <row r="774" spans="13:15" x14ac:dyDescent="0.4">
      <c r="M774" s="36"/>
      <c r="N774" s="36"/>
      <c r="O774" s="36"/>
    </row>
    <row r="775" spans="13:15" x14ac:dyDescent="0.4">
      <c r="M775" s="36"/>
      <c r="N775" s="36"/>
      <c r="O775" s="36"/>
    </row>
    <row r="776" spans="13:15" x14ac:dyDescent="0.4">
      <c r="M776" s="36"/>
      <c r="N776" s="36"/>
      <c r="O776" s="36"/>
    </row>
    <row r="777" spans="13:15" x14ac:dyDescent="0.4">
      <c r="M777" s="36"/>
      <c r="N777" s="36"/>
      <c r="O777" s="36"/>
    </row>
    <row r="778" spans="13:15" x14ac:dyDescent="0.4">
      <c r="M778" s="36"/>
      <c r="N778" s="36"/>
      <c r="O778" s="36"/>
    </row>
    <row r="779" spans="13:15" x14ac:dyDescent="0.4">
      <c r="M779" s="36"/>
      <c r="N779" s="36"/>
      <c r="O779" s="36"/>
    </row>
    <row r="780" spans="13:15" x14ac:dyDescent="0.4">
      <c r="M780" s="36"/>
      <c r="N780" s="36"/>
      <c r="O780" s="36"/>
    </row>
    <row r="781" spans="13:15" x14ac:dyDescent="0.4">
      <c r="M781" s="36"/>
      <c r="N781" s="36"/>
      <c r="O781" s="36"/>
    </row>
    <row r="782" spans="13:15" x14ac:dyDescent="0.4">
      <c r="M782" s="36"/>
      <c r="N782" s="36"/>
      <c r="O782" s="36"/>
    </row>
    <row r="783" spans="13:15" x14ac:dyDescent="0.4">
      <c r="M783" s="36"/>
      <c r="N783" s="36"/>
      <c r="O783" s="36"/>
    </row>
    <row r="784" spans="13:15" x14ac:dyDescent="0.4">
      <c r="M784" s="36"/>
      <c r="N784" s="36"/>
      <c r="O784" s="36"/>
    </row>
    <row r="785" spans="13:15" x14ac:dyDescent="0.4">
      <c r="M785" s="36"/>
      <c r="N785" s="36"/>
      <c r="O785" s="36"/>
    </row>
    <row r="786" spans="13:15" x14ac:dyDescent="0.4">
      <c r="M786" s="36"/>
      <c r="N786" s="36"/>
      <c r="O786" s="36"/>
    </row>
    <row r="787" spans="13:15" x14ac:dyDescent="0.4">
      <c r="M787" s="36"/>
      <c r="N787" s="36"/>
      <c r="O787" s="36"/>
    </row>
    <row r="788" spans="13:15" x14ac:dyDescent="0.4">
      <c r="M788" s="36"/>
      <c r="N788" s="36"/>
      <c r="O788" s="36"/>
    </row>
    <row r="789" spans="13:15" x14ac:dyDescent="0.4">
      <c r="M789" s="36"/>
      <c r="N789" s="36"/>
      <c r="O789" s="36"/>
    </row>
    <row r="790" spans="13:15" x14ac:dyDescent="0.4">
      <c r="M790" s="36"/>
      <c r="N790" s="36"/>
      <c r="O790" s="36"/>
    </row>
    <row r="791" spans="13:15" x14ac:dyDescent="0.4">
      <c r="M791" s="36"/>
      <c r="N791" s="36"/>
      <c r="O791" s="36"/>
    </row>
    <row r="792" spans="13:15" x14ac:dyDescent="0.4">
      <c r="M792" s="36"/>
      <c r="N792" s="36"/>
      <c r="O792" s="36"/>
    </row>
    <row r="793" spans="13:15" x14ac:dyDescent="0.4">
      <c r="M793" s="36"/>
      <c r="N793" s="36"/>
      <c r="O793" s="36"/>
    </row>
    <row r="794" spans="13:15" x14ac:dyDescent="0.4">
      <c r="M794" s="36"/>
      <c r="N794" s="36"/>
      <c r="O794" s="36"/>
    </row>
    <row r="795" spans="13:15" x14ac:dyDescent="0.4">
      <c r="M795" s="36"/>
      <c r="N795" s="36"/>
      <c r="O795" s="36"/>
    </row>
    <row r="796" spans="13:15" x14ac:dyDescent="0.4">
      <c r="M796" s="36"/>
      <c r="N796" s="36"/>
      <c r="O796" s="36"/>
    </row>
    <row r="797" spans="13:15" x14ac:dyDescent="0.4">
      <c r="M797" s="36"/>
      <c r="N797" s="36"/>
      <c r="O797" s="36"/>
    </row>
    <row r="798" spans="13:15" x14ac:dyDescent="0.4">
      <c r="M798" s="36"/>
      <c r="N798" s="36"/>
      <c r="O798" s="36"/>
    </row>
    <row r="799" spans="13:15" x14ac:dyDescent="0.4">
      <c r="M799" s="36"/>
      <c r="N799" s="36"/>
      <c r="O799" s="36"/>
    </row>
    <row r="800" spans="13:15" x14ac:dyDescent="0.4">
      <c r="M800" s="36"/>
      <c r="N800" s="36"/>
      <c r="O800" s="36"/>
    </row>
    <row r="801" spans="13:15" x14ac:dyDescent="0.4">
      <c r="M801" s="36"/>
      <c r="N801" s="36"/>
      <c r="O801" s="36"/>
    </row>
    <row r="802" spans="13:15" x14ac:dyDescent="0.4">
      <c r="M802" s="36"/>
      <c r="N802" s="36"/>
      <c r="O802" s="36"/>
    </row>
    <row r="803" spans="13:15" x14ac:dyDescent="0.4">
      <c r="M803" s="36"/>
      <c r="N803" s="36"/>
      <c r="O803" s="36"/>
    </row>
    <row r="804" spans="13:15" x14ac:dyDescent="0.4">
      <c r="M804" s="36"/>
      <c r="N804" s="36"/>
      <c r="O804" s="36"/>
    </row>
    <row r="805" spans="13:15" x14ac:dyDescent="0.4">
      <c r="M805" s="36"/>
      <c r="N805" s="36"/>
      <c r="O805" s="36"/>
    </row>
    <row r="806" spans="13:15" x14ac:dyDescent="0.4">
      <c r="M806" s="36"/>
      <c r="N806" s="36"/>
      <c r="O806" s="36"/>
    </row>
    <row r="807" spans="13:15" x14ac:dyDescent="0.4">
      <c r="M807" s="36"/>
      <c r="N807" s="36"/>
      <c r="O807" s="36"/>
    </row>
    <row r="808" spans="13:15" x14ac:dyDescent="0.4">
      <c r="M808" s="36"/>
      <c r="N808" s="36"/>
      <c r="O808" s="36"/>
    </row>
    <row r="809" spans="13:15" x14ac:dyDescent="0.4">
      <c r="M809" s="36"/>
      <c r="N809" s="36"/>
      <c r="O809" s="36"/>
    </row>
    <row r="810" spans="13:15" x14ac:dyDescent="0.4">
      <c r="M810" s="36"/>
      <c r="N810" s="36"/>
      <c r="O810" s="36"/>
    </row>
    <row r="811" spans="13:15" x14ac:dyDescent="0.4">
      <c r="M811" s="36"/>
      <c r="N811" s="36"/>
      <c r="O811" s="36"/>
    </row>
    <row r="812" spans="13:15" x14ac:dyDescent="0.4">
      <c r="M812" s="36"/>
      <c r="N812" s="36"/>
      <c r="O812" s="36"/>
    </row>
    <row r="813" spans="13:15" x14ac:dyDescent="0.4">
      <c r="M813" s="36"/>
      <c r="N813" s="36"/>
      <c r="O813" s="36"/>
    </row>
    <row r="814" spans="13:15" x14ac:dyDescent="0.4">
      <c r="M814" s="36"/>
      <c r="N814" s="36"/>
      <c r="O814" s="36"/>
    </row>
    <row r="815" spans="13:15" x14ac:dyDescent="0.4">
      <c r="M815" s="36"/>
      <c r="N815" s="36"/>
      <c r="O815" s="36"/>
    </row>
    <row r="816" spans="13:15" x14ac:dyDescent="0.4">
      <c r="M816" s="36"/>
      <c r="N816" s="36"/>
      <c r="O816" s="36"/>
    </row>
    <row r="817" spans="13:15" x14ac:dyDescent="0.4">
      <c r="M817" s="36"/>
      <c r="N817" s="36"/>
      <c r="O817" s="36"/>
    </row>
    <row r="818" spans="13:15" x14ac:dyDescent="0.4">
      <c r="M818" s="36"/>
      <c r="N818" s="36"/>
      <c r="O818" s="36"/>
    </row>
    <row r="819" spans="13:15" x14ac:dyDescent="0.4">
      <c r="M819" s="36"/>
      <c r="N819" s="36"/>
      <c r="O819" s="36"/>
    </row>
    <row r="820" spans="13:15" x14ac:dyDescent="0.4">
      <c r="M820" s="36"/>
      <c r="N820" s="36"/>
      <c r="O820" s="36"/>
    </row>
    <row r="821" spans="13:15" x14ac:dyDescent="0.4">
      <c r="M821" s="36"/>
      <c r="N821" s="36"/>
      <c r="O821" s="36"/>
    </row>
    <row r="822" spans="13:15" x14ac:dyDescent="0.4">
      <c r="M822" s="36"/>
      <c r="N822" s="36"/>
      <c r="O822" s="36"/>
    </row>
    <row r="823" spans="13:15" x14ac:dyDescent="0.4">
      <c r="M823" s="36"/>
      <c r="N823" s="36"/>
      <c r="O823" s="36"/>
    </row>
    <row r="824" spans="13:15" x14ac:dyDescent="0.4">
      <c r="M824" s="36"/>
      <c r="N824" s="36"/>
      <c r="O824" s="36"/>
    </row>
    <row r="825" spans="13:15" x14ac:dyDescent="0.4">
      <c r="M825" s="36"/>
      <c r="N825" s="36"/>
      <c r="O825" s="36"/>
    </row>
    <row r="826" spans="13:15" x14ac:dyDescent="0.4">
      <c r="M826" s="36"/>
      <c r="N826" s="36"/>
      <c r="O826" s="36"/>
    </row>
    <row r="827" spans="13:15" x14ac:dyDescent="0.4">
      <c r="M827" s="36"/>
      <c r="N827" s="36"/>
      <c r="O827" s="36"/>
    </row>
    <row r="828" spans="13:15" x14ac:dyDescent="0.4">
      <c r="M828" s="36"/>
      <c r="N828" s="36"/>
      <c r="O828" s="36"/>
    </row>
    <row r="829" spans="13:15" x14ac:dyDescent="0.4">
      <c r="M829" s="36"/>
      <c r="N829" s="36"/>
      <c r="O829" s="36"/>
    </row>
    <row r="830" spans="13:15" x14ac:dyDescent="0.4">
      <c r="M830" s="36"/>
      <c r="N830" s="36"/>
      <c r="O830" s="36"/>
    </row>
    <row r="831" spans="13:15" x14ac:dyDescent="0.4">
      <c r="M831" s="36"/>
      <c r="N831" s="36"/>
      <c r="O831" s="36"/>
    </row>
    <row r="832" spans="13:15" x14ac:dyDescent="0.4">
      <c r="M832" s="36"/>
      <c r="N832" s="36"/>
      <c r="O832" s="36"/>
    </row>
    <row r="833" spans="13:15" x14ac:dyDescent="0.4">
      <c r="M833" s="36"/>
      <c r="N833" s="36"/>
      <c r="O833" s="36"/>
    </row>
    <row r="834" spans="13:15" x14ac:dyDescent="0.4">
      <c r="M834" s="36"/>
      <c r="N834" s="36"/>
      <c r="O834" s="36"/>
    </row>
    <row r="835" spans="13:15" x14ac:dyDescent="0.4">
      <c r="M835" s="36"/>
      <c r="N835" s="36"/>
      <c r="O835" s="36"/>
    </row>
    <row r="836" spans="13:15" x14ac:dyDescent="0.4">
      <c r="M836" s="36"/>
      <c r="N836" s="36"/>
      <c r="O836" s="36"/>
    </row>
    <row r="837" spans="13:15" x14ac:dyDescent="0.4">
      <c r="M837" s="36"/>
      <c r="N837" s="36"/>
      <c r="O837" s="36"/>
    </row>
    <row r="838" spans="13:15" x14ac:dyDescent="0.4">
      <c r="M838" s="36"/>
      <c r="N838" s="36"/>
      <c r="O838" s="36"/>
    </row>
    <row r="839" spans="13:15" x14ac:dyDescent="0.4">
      <c r="M839" s="36"/>
      <c r="N839" s="36"/>
      <c r="O839" s="36"/>
    </row>
    <row r="840" spans="13:15" x14ac:dyDescent="0.4">
      <c r="M840" s="36"/>
      <c r="N840" s="36"/>
      <c r="O840" s="36"/>
    </row>
    <row r="841" spans="13:15" x14ac:dyDescent="0.4">
      <c r="M841" s="36"/>
      <c r="N841" s="36"/>
      <c r="O841" s="36"/>
    </row>
    <row r="842" spans="13:15" x14ac:dyDescent="0.4">
      <c r="M842" s="36"/>
      <c r="N842" s="36"/>
      <c r="O842" s="36"/>
    </row>
    <row r="843" spans="13:15" x14ac:dyDescent="0.4">
      <c r="M843" s="36"/>
      <c r="N843" s="36"/>
      <c r="O843" s="36"/>
    </row>
    <row r="844" spans="13:15" x14ac:dyDescent="0.4">
      <c r="M844" s="36"/>
      <c r="N844" s="36"/>
      <c r="O844" s="36"/>
    </row>
    <row r="845" spans="13:15" x14ac:dyDescent="0.4">
      <c r="M845" s="36"/>
      <c r="N845" s="36"/>
      <c r="O845" s="36"/>
    </row>
    <row r="846" spans="13:15" x14ac:dyDescent="0.4">
      <c r="M846" s="36"/>
      <c r="N846" s="36"/>
      <c r="O846" s="36"/>
    </row>
    <row r="847" spans="13:15" x14ac:dyDescent="0.4">
      <c r="M847" s="36"/>
      <c r="N847" s="36"/>
      <c r="O847" s="36"/>
    </row>
    <row r="848" spans="13:15" x14ac:dyDescent="0.4">
      <c r="M848" s="36"/>
      <c r="N848" s="36"/>
      <c r="O848" s="36"/>
    </row>
    <row r="849" spans="13:15" x14ac:dyDescent="0.4">
      <c r="M849" s="36"/>
      <c r="N849" s="36"/>
      <c r="O849" s="36"/>
    </row>
    <row r="850" spans="13:15" x14ac:dyDescent="0.4">
      <c r="M850" s="36"/>
      <c r="N850" s="36"/>
      <c r="O850" s="36"/>
    </row>
    <row r="851" spans="13:15" x14ac:dyDescent="0.4">
      <c r="M851" s="36"/>
      <c r="N851" s="36"/>
      <c r="O851" s="36"/>
    </row>
    <row r="852" spans="13:15" x14ac:dyDescent="0.4">
      <c r="M852" s="36"/>
      <c r="N852" s="36"/>
      <c r="O852" s="36"/>
    </row>
    <row r="853" spans="13:15" x14ac:dyDescent="0.4">
      <c r="M853" s="36"/>
      <c r="N853" s="36"/>
      <c r="O853" s="36"/>
    </row>
    <row r="854" spans="13:15" x14ac:dyDescent="0.4">
      <c r="M854" s="36"/>
      <c r="N854" s="36"/>
      <c r="O854" s="36"/>
    </row>
    <row r="855" spans="13:15" x14ac:dyDescent="0.4">
      <c r="M855" s="36"/>
      <c r="N855" s="36"/>
      <c r="O855" s="36"/>
    </row>
    <row r="856" spans="13:15" x14ac:dyDescent="0.4">
      <c r="M856" s="36"/>
      <c r="N856" s="36"/>
      <c r="O856" s="36"/>
    </row>
    <row r="857" spans="13:15" x14ac:dyDescent="0.4">
      <c r="M857" s="36"/>
      <c r="N857" s="36"/>
      <c r="O857" s="36"/>
    </row>
    <row r="858" spans="13:15" x14ac:dyDescent="0.4">
      <c r="M858" s="36"/>
      <c r="N858" s="36"/>
      <c r="O858" s="36"/>
    </row>
    <row r="859" spans="13:15" x14ac:dyDescent="0.4">
      <c r="M859" s="36"/>
      <c r="N859" s="36"/>
      <c r="O859" s="36"/>
    </row>
    <row r="860" spans="13:15" x14ac:dyDescent="0.4">
      <c r="M860" s="36"/>
      <c r="N860" s="36"/>
      <c r="O860" s="36"/>
    </row>
    <row r="861" spans="13:15" x14ac:dyDescent="0.4">
      <c r="M861" s="36"/>
      <c r="N861" s="36"/>
      <c r="O861" s="36"/>
    </row>
    <row r="862" spans="13:15" x14ac:dyDescent="0.4">
      <c r="M862" s="36"/>
      <c r="N862" s="36"/>
      <c r="O862" s="36"/>
    </row>
    <row r="863" spans="13:15" x14ac:dyDescent="0.4">
      <c r="M863" s="36"/>
      <c r="N863" s="36"/>
      <c r="O863" s="36"/>
    </row>
    <row r="864" spans="13:15" x14ac:dyDescent="0.4">
      <c r="M864" s="36"/>
      <c r="N864" s="36"/>
      <c r="O864" s="36"/>
    </row>
    <row r="865" spans="13:15" x14ac:dyDescent="0.4">
      <c r="M865" s="36"/>
      <c r="N865" s="36"/>
      <c r="O865" s="36"/>
    </row>
    <row r="866" spans="13:15" x14ac:dyDescent="0.4">
      <c r="M866" s="36"/>
      <c r="N866" s="36"/>
      <c r="O866" s="36"/>
    </row>
    <row r="867" spans="13:15" x14ac:dyDescent="0.4">
      <c r="M867" s="36"/>
      <c r="N867" s="36"/>
      <c r="O867" s="36"/>
    </row>
    <row r="868" spans="13:15" x14ac:dyDescent="0.4">
      <c r="M868" s="36"/>
      <c r="N868" s="36"/>
      <c r="O868" s="36"/>
    </row>
    <row r="869" spans="13:15" x14ac:dyDescent="0.4">
      <c r="M869" s="36"/>
      <c r="N869" s="36"/>
      <c r="O869" s="36"/>
    </row>
    <row r="870" spans="13:15" x14ac:dyDescent="0.4">
      <c r="M870" s="36"/>
      <c r="N870" s="36"/>
      <c r="O870" s="36"/>
    </row>
    <row r="871" spans="13:15" x14ac:dyDescent="0.4">
      <c r="M871" s="36"/>
      <c r="N871" s="36"/>
      <c r="O871" s="36"/>
    </row>
    <row r="872" spans="13:15" x14ac:dyDescent="0.4">
      <c r="M872" s="36"/>
      <c r="N872" s="36"/>
      <c r="O872" s="36"/>
    </row>
    <row r="873" spans="13:15" x14ac:dyDescent="0.4">
      <c r="M873" s="36"/>
      <c r="N873" s="36"/>
      <c r="O873" s="36"/>
    </row>
    <row r="874" spans="13:15" x14ac:dyDescent="0.4">
      <c r="M874" s="36"/>
      <c r="N874" s="36"/>
      <c r="O874" s="36"/>
    </row>
    <row r="875" spans="13:15" x14ac:dyDescent="0.4">
      <c r="M875" s="36"/>
      <c r="N875" s="36"/>
      <c r="O875" s="36"/>
    </row>
    <row r="876" spans="13:15" x14ac:dyDescent="0.4">
      <c r="M876" s="36"/>
      <c r="N876" s="36"/>
      <c r="O876" s="36"/>
    </row>
    <row r="877" spans="13:15" x14ac:dyDescent="0.4">
      <c r="M877" s="36"/>
      <c r="N877" s="36"/>
      <c r="O877" s="36"/>
    </row>
    <row r="878" spans="13:15" x14ac:dyDescent="0.4">
      <c r="M878" s="36"/>
      <c r="N878" s="36"/>
      <c r="O878" s="36"/>
    </row>
    <row r="879" spans="13:15" x14ac:dyDescent="0.4">
      <c r="M879" s="36"/>
      <c r="N879" s="36"/>
      <c r="O879" s="36"/>
    </row>
    <row r="880" spans="13:15" x14ac:dyDescent="0.4">
      <c r="M880" s="36"/>
      <c r="N880" s="36"/>
      <c r="O880" s="36"/>
    </row>
    <row r="881" spans="13:15" x14ac:dyDescent="0.4">
      <c r="M881" s="36"/>
      <c r="N881" s="36"/>
      <c r="O881" s="36"/>
    </row>
    <row r="882" spans="13:15" x14ac:dyDescent="0.4">
      <c r="M882" s="36"/>
      <c r="N882" s="36"/>
      <c r="O882" s="36"/>
    </row>
    <row r="883" spans="13:15" x14ac:dyDescent="0.4">
      <c r="M883" s="36"/>
      <c r="N883" s="36"/>
      <c r="O883" s="36"/>
    </row>
    <row r="884" spans="13:15" x14ac:dyDescent="0.4">
      <c r="M884" s="36"/>
      <c r="N884" s="36"/>
      <c r="O884" s="36"/>
    </row>
    <row r="885" spans="13:15" x14ac:dyDescent="0.4">
      <c r="M885" s="36"/>
      <c r="N885" s="36"/>
      <c r="O885" s="36"/>
    </row>
    <row r="886" spans="13:15" x14ac:dyDescent="0.4">
      <c r="M886" s="36"/>
      <c r="N886" s="36"/>
      <c r="O886" s="36"/>
    </row>
    <row r="887" spans="13:15" x14ac:dyDescent="0.4">
      <c r="M887" s="36"/>
      <c r="N887" s="36"/>
      <c r="O887" s="36"/>
    </row>
    <row r="888" spans="13:15" x14ac:dyDescent="0.4">
      <c r="M888" s="36"/>
      <c r="N888" s="36"/>
      <c r="O888" s="36"/>
    </row>
    <row r="889" spans="13:15" x14ac:dyDescent="0.4">
      <c r="M889" s="36"/>
      <c r="N889" s="36"/>
      <c r="O889" s="36"/>
    </row>
    <row r="890" spans="13:15" x14ac:dyDescent="0.4">
      <c r="M890" s="36"/>
      <c r="N890" s="36"/>
      <c r="O890" s="36"/>
    </row>
    <row r="891" spans="13:15" x14ac:dyDescent="0.4">
      <c r="M891" s="36"/>
      <c r="N891" s="36"/>
      <c r="O891" s="36"/>
    </row>
    <row r="892" spans="13:15" x14ac:dyDescent="0.4">
      <c r="M892" s="36"/>
      <c r="N892" s="36"/>
      <c r="O892" s="36"/>
    </row>
    <row r="893" spans="13:15" x14ac:dyDescent="0.4">
      <c r="M893" s="36"/>
      <c r="N893" s="36"/>
      <c r="O893" s="36"/>
    </row>
    <row r="894" spans="13:15" x14ac:dyDescent="0.4">
      <c r="M894" s="36"/>
      <c r="N894" s="36"/>
      <c r="O894" s="36"/>
    </row>
    <row r="895" spans="13:15" x14ac:dyDescent="0.4">
      <c r="M895" s="36"/>
      <c r="N895" s="36"/>
      <c r="O895" s="36"/>
    </row>
    <row r="896" spans="13:15" x14ac:dyDescent="0.4">
      <c r="M896" s="36"/>
      <c r="N896" s="36"/>
      <c r="O896" s="36"/>
    </row>
    <row r="897" spans="13:15" x14ac:dyDescent="0.4">
      <c r="M897" s="36"/>
      <c r="N897" s="36"/>
      <c r="O897" s="36"/>
    </row>
    <row r="898" spans="13:15" x14ac:dyDescent="0.4">
      <c r="M898" s="36"/>
      <c r="N898" s="36"/>
      <c r="O898" s="36"/>
    </row>
    <row r="899" spans="13:15" x14ac:dyDescent="0.4">
      <c r="M899" s="36"/>
      <c r="N899" s="36"/>
      <c r="O899" s="36"/>
    </row>
    <row r="900" spans="13:15" x14ac:dyDescent="0.4">
      <c r="M900" s="36"/>
      <c r="N900" s="36"/>
      <c r="O900" s="36"/>
    </row>
    <row r="901" spans="13:15" x14ac:dyDescent="0.4">
      <c r="M901" s="36"/>
      <c r="N901" s="36"/>
      <c r="O901" s="36"/>
    </row>
    <row r="902" spans="13:15" x14ac:dyDescent="0.4">
      <c r="M902" s="36"/>
      <c r="N902" s="36"/>
      <c r="O902" s="36"/>
    </row>
    <row r="903" spans="13:15" x14ac:dyDescent="0.4">
      <c r="M903" s="36"/>
      <c r="N903" s="36"/>
      <c r="O903" s="36"/>
    </row>
    <row r="904" spans="13:15" x14ac:dyDescent="0.4">
      <c r="M904" s="36"/>
      <c r="N904" s="36"/>
      <c r="O904" s="36"/>
    </row>
    <row r="905" spans="13:15" x14ac:dyDescent="0.4">
      <c r="M905" s="36"/>
      <c r="N905" s="36"/>
      <c r="O905" s="36"/>
    </row>
    <row r="906" spans="13:15" x14ac:dyDescent="0.4">
      <c r="M906" s="36"/>
      <c r="N906" s="36"/>
      <c r="O906" s="36"/>
    </row>
    <row r="907" spans="13:15" x14ac:dyDescent="0.4">
      <c r="M907" s="36"/>
      <c r="N907" s="36"/>
      <c r="O907" s="36"/>
    </row>
    <row r="908" spans="13:15" x14ac:dyDescent="0.4">
      <c r="M908" s="36"/>
      <c r="N908" s="36"/>
      <c r="O908" s="36"/>
    </row>
    <row r="909" spans="13:15" x14ac:dyDescent="0.4">
      <c r="M909" s="36"/>
      <c r="N909" s="36"/>
      <c r="O909" s="36"/>
    </row>
    <row r="910" spans="13:15" x14ac:dyDescent="0.4">
      <c r="M910" s="36"/>
      <c r="N910" s="36"/>
      <c r="O910" s="36"/>
    </row>
    <row r="911" spans="13:15" x14ac:dyDescent="0.4">
      <c r="M911" s="36"/>
      <c r="N911" s="36"/>
      <c r="O911" s="36"/>
    </row>
    <row r="912" spans="13:15" x14ac:dyDescent="0.4">
      <c r="M912" s="36"/>
      <c r="N912" s="36"/>
      <c r="O912" s="36"/>
    </row>
    <row r="913" spans="13:15" x14ac:dyDescent="0.4">
      <c r="M913" s="36"/>
      <c r="N913" s="36"/>
      <c r="O913" s="36"/>
    </row>
    <row r="914" spans="13:15" x14ac:dyDescent="0.4">
      <c r="M914" s="36"/>
      <c r="N914" s="36"/>
      <c r="O914" s="36"/>
    </row>
    <row r="915" spans="13:15" x14ac:dyDescent="0.4">
      <c r="M915" s="36"/>
      <c r="N915" s="36"/>
      <c r="O915" s="36"/>
    </row>
    <row r="916" spans="13:15" x14ac:dyDescent="0.4">
      <c r="M916" s="36"/>
      <c r="N916" s="36"/>
      <c r="O916" s="36"/>
    </row>
    <row r="917" spans="13:15" x14ac:dyDescent="0.4">
      <c r="M917" s="36"/>
      <c r="N917" s="36"/>
      <c r="O917" s="36"/>
    </row>
    <row r="918" spans="13:15" x14ac:dyDescent="0.4">
      <c r="M918" s="36"/>
      <c r="N918" s="36"/>
      <c r="O918" s="36"/>
    </row>
    <row r="919" spans="13:15" x14ac:dyDescent="0.4">
      <c r="M919" s="36"/>
      <c r="N919" s="36"/>
      <c r="O919" s="36"/>
    </row>
    <row r="920" spans="13:15" x14ac:dyDescent="0.4">
      <c r="M920" s="36"/>
      <c r="N920" s="36"/>
      <c r="O920" s="36"/>
    </row>
    <row r="921" spans="13:15" x14ac:dyDescent="0.4">
      <c r="M921" s="36"/>
      <c r="N921" s="36"/>
      <c r="O921" s="36"/>
    </row>
    <row r="922" spans="13:15" x14ac:dyDescent="0.4">
      <c r="M922" s="36"/>
      <c r="N922" s="36"/>
      <c r="O922" s="36"/>
    </row>
    <row r="923" spans="13:15" x14ac:dyDescent="0.4">
      <c r="M923" s="36"/>
      <c r="N923" s="36"/>
      <c r="O923" s="36"/>
    </row>
    <row r="924" spans="13:15" x14ac:dyDescent="0.4">
      <c r="M924" s="36"/>
      <c r="N924" s="36"/>
      <c r="O924" s="36"/>
    </row>
    <row r="925" spans="13:15" x14ac:dyDescent="0.4">
      <c r="M925" s="36"/>
      <c r="N925" s="36"/>
      <c r="O925" s="36"/>
    </row>
    <row r="926" spans="13:15" x14ac:dyDescent="0.4">
      <c r="M926" s="36"/>
      <c r="N926" s="36"/>
      <c r="O926" s="36"/>
    </row>
    <row r="927" spans="13:15" x14ac:dyDescent="0.4">
      <c r="M927" s="36"/>
      <c r="N927" s="36"/>
      <c r="O927" s="36"/>
    </row>
    <row r="928" spans="13:15" x14ac:dyDescent="0.4">
      <c r="M928" s="36"/>
      <c r="N928" s="36"/>
      <c r="O928" s="36"/>
    </row>
    <row r="929" spans="13:15" x14ac:dyDescent="0.4">
      <c r="M929" s="36"/>
      <c r="N929" s="36"/>
      <c r="O929" s="36"/>
    </row>
    <row r="930" spans="13:15" x14ac:dyDescent="0.4">
      <c r="M930" s="36"/>
      <c r="N930" s="36"/>
      <c r="O930" s="36"/>
    </row>
    <row r="931" spans="13:15" x14ac:dyDescent="0.4">
      <c r="M931" s="36"/>
      <c r="N931" s="36"/>
      <c r="O931" s="36"/>
    </row>
    <row r="932" spans="13:15" x14ac:dyDescent="0.4">
      <c r="M932" s="36"/>
      <c r="N932" s="36"/>
      <c r="O932" s="36"/>
    </row>
    <row r="933" spans="13:15" x14ac:dyDescent="0.4">
      <c r="M933" s="36"/>
      <c r="N933" s="36"/>
      <c r="O933" s="36"/>
    </row>
    <row r="934" spans="13:15" x14ac:dyDescent="0.4">
      <c r="M934" s="36"/>
      <c r="N934" s="36"/>
      <c r="O934" s="36"/>
    </row>
    <row r="935" spans="13:15" x14ac:dyDescent="0.4">
      <c r="M935" s="36"/>
      <c r="N935" s="36"/>
      <c r="O935" s="36"/>
    </row>
    <row r="936" spans="13:15" x14ac:dyDescent="0.4">
      <c r="M936" s="36"/>
      <c r="N936" s="36"/>
      <c r="O936" s="36"/>
    </row>
    <row r="937" spans="13:15" x14ac:dyDescent="0.4">
      <c r="M937" s="36"/>
      <c r="N937" s="36"/>
      <c r="O937" s="36"/>
    </row>
    <row r="938" spans="13:15" x14ac:dyDescent="0.4">
      <c r="M938" s="36"/>
      <c r="N938" s="36"/>
      <c r="O938" s="36"/>
    </row>
    <row r="939" spans="13:15" x14ac:dyDescent="0.4">
      <c r="M939" s="36"/>
      <c r="N939" s="36"/>
      <c r="O939" s="36"/>
    </row>
    <row r="940" spans="13:15" x14ac:dyDescent="0.4">
      <c r="M940" s="36"/>
      <c r="N940" s="36"/>
      <c r="O940" s="36"/>
    </row>
    <row r="941" spans="13:15" x14ac:dyDescent="0.4">
      <c r="M941" s="36"/>
      <c r="N941" s="36"/>
      <c r="O941" s="36"/>
    </row>
    <row r="942" spans="13:15" x14ac:dyDescent="0.4">
      <c r="M942" s="36"/>
      <c r="N942" s="36"/>
      <c r="O942" s="36"/>
    </row>
    <row r="943" spans="13:15" x14ac:dyDescent="0.4">
      <c r="M943" s="36"/>
      <c r="N943" s="36"/>
      <c r="O943" s="36"/>
    </row>
    <row r="944" spans="13:15" x14ac:dyDescent="0.4">
      <c r="M944" s="36"/>
      <c r="N944" s="36"/>
      <c r="O944" s="36"/>
    </row>
    <row r="945" spans="13:15" x14ac:dyDescent="0.4">
      <c r="M945" s="36"/>
      <c r="N945" s="36"/>
      <c r="O945" s="36"/>
    </row>
    <row r="946" spans="13:15" x14ac:dyDescent="0.4">
      <c r="M946" s="36"/>
      <c r="N946" s="36"/>
      <c r="O946" s="36"/>
    </row>
    <row r="947" spans="13:15" x14ac:dyDescent="0.4">
      <c r="M947" s="36"/>
      <c r="N947" s="36"/>
      <c r="O947" s="36"/>
    </row>
    <row r="948" spans="13:15" x14ac:dyDescent="0.4">
      <c r="M948" s="36"/>
      <c r="N948" s="36"/>
      <c r="O948" s="36"/>
    </row>
    <row r="949" spans="13:15" x14ac:dyDescent="0.4">
      <c r="M949" s="36"/>
      <c r="N949" s="36"/>
      <c r="O949" s="36"/>
    </row>
    <row r="950" spans="13:15" x14ac:dyDescent="0.4">
      <c r="M950" s="36"/>
      <c r="N950" s="36"/>
      <c r="O950" s="36"/>
    </row>
    <row r="951" spans="13:15" x14ac:dyDescent="0.4">
      <c r="M951" s="36"/>
      <c r="N951" s="36"/>
      <c r="O951" s="36"/>
    </row>
    <row r="952" spans="13:15" x14ac:dyDescent="0.4">
      <c r="M952" s="36"/>
      <c r="N952" s="36"/>
      <c r="O952" s="36"/>
    </row>
    <row r="953" spans="13:15" x14ac:dyDescent="0.4">
      <c r="M953" s="36"/>
      <c r="N953" s="36"/>
      <c r="O953" s="36"/>
    </row>
    <row r="954" spans="13:15" x14ac:dyDescent="0.4">
      <c r="M954" s="36"/>
      <c r="N954" s="36"/>
      <c r="O954" s="36"/>
    </row>
    <row r="955" spans="13:15" x14ac:dyDescent="0.4">
      <c r="M955" s="36"/>
      <c r="N955" s="36"/>
      <c r="O955" s="36"/>
    </row>
    <row r="956" spans="13:15" x14ac:dyDescent="0.4">
      <c r="M956" s="36"/>
      <c r="N956" s="36"/>
      <c r="O956" s="36"/>
    </row>
    <row r="957" spans="13:15" x14ac:dyDescent="0.4">
      <c r="M957" s="36"/>
      <c r="N957" s="36"/>
      <c r="O957" s="36"/>
    </row>
    <row r="958" spans="13:15" x14ac:dyDescent="0.4">
      <c r="M958" s="36"/>
      <c r="N958" s="36"/>
      <c r="O958" s="36"/>
    </row>
    <row r="959" spans="13:15" x14ac:dyDescent="0.4">
      <c r="M959" s="36"/>
      <c r="N959" s="36"/>
      <c r="O959" s="36"/>
    </row>
    <row r="960" spans="13:15" x14ac:dyDescent="0.4">
      <c r="M960" s="36"/>
      <c r="N960" s="36"/>
      <c r="O960" s="36"/>
    </row>
    <row r="961" spans="13:15" x14ac:dyDescent="0.4">
      <c r="M961" s="36"/>
      <c r="N961" s="36"/>
      <c r="O961" s="36"/>
    </row>
    <row r="962" spans="13:15" x14ac:dyDescent="0.4">
      <c r="M962" s="36"/>
      <c r="N962" s="36"/>
      <c r="O962" s="36"/>
    </row>
    <row r="963" spans="13:15" x14ac:dyDescent="0.4">
      <c r="M963" s="36"/>
      <c r="N963" s="36"/>
      <c r="O963" s="36"/>
    </row>
    <row r="964" spans="13:15" x14ac:dyDescent="0.4">
      <c r="M964" s="36"/>
      <c r="N964" s="36"/>
      <c r="O964" s="36"/>
    </row>
    <row r="965" spans="13:15" x14ac:dyDescent="0.4">
      <c r="M965" s="36"/>
      <c r="N965" s="36"/>
      <c r="O965" s="36"/>
    </row>
    <row r="966" spans="13:15" x14ac:dyDescent="0.4">
      <c r="M966" s="36"/>
      <c r="N966" s="36"/>
      <c r="O966" s="36"/>
    </row>
    <row r="967" spans="13:15" x14ac:dyDescent="0.4">
      <c r="M967" s="36"/>
      <c r="N967" s="36"/>
      <c r="O967" s="36"/>
    </row>
    <row r="968" spans="13:15" x14ac:dyDescent="0.4">
      <c r="M968" s="36"/>
      <c r="N968" s="36"/>
      <c r="O968" s="36"/>
    </row>
    <row r="969" spans="13:15" x14ac:dyDescent="0.4">
      <c r="M969" s="36"/>
      <c r="N969" s="36"/>
      <c r="O969" s="36"/>
    </row>
    <row r="970" spans="13:15" x14ac:dyDescent="0.4">
      <c r="M970" s="36"/>
      <c r="N970" s="36"/>
      <c r="O970" s="36"/>
    </row>
    <row r="971" spans="13:15" x14ac:dyDescent="0.4">
      <c r="M971" s="36"/>
      <c r="N971" s="36"/>
      <c r="O971" s="36"/>
    </row>
    <row r="972" spans="13:15" x14ac:dyDescent="0.4">
      <c r="M972" s="36"/>
      <c r="N972" s="36"/>
      <c r="O972" s="36"/>
    </row>
    <row r="973" spans="13:15" x14ac:dyDescent="0.4">
      <c r="M973" s="36"/>
      <c r="N973" s="36"/>
      <c r="O973" s="36"/>
    </row>
    <row r="974" spans="13:15" x14ac:dyDescent="0.4">
      <c r="M974" s="36"/>
      <c r="N974" s="36"/>
      <c r="O974" s="36"/>
    </row>
    <row r="975" spans="13:15" x14ac:dyDescent="0.4">
      <c r="M975" s="36"/>
      <c r="N975" s="36"/>
      <c r="O975" s="36"/>
    </row>
    <row r="976" spans="13:15" x14ac:dyDescent="0.4">
      <c r="M976" s="36"/>
      <c r="N976" s="36"/>
      <c r="O976" s="36"/>
    </row>
    <row r="977" spans="13:15" x14ac:dyDescent="0.4">
      <c r="M977" s="36"/>
      <c r="N977" s="36"/>
      <c r="O977" s="36"/>
    </row>
    <row r="978" spans="13:15" x14ac:dyDescent="0.4">
      <c r="M978" s="36"/>
      <c r="N978" s="36"/>
      <c r="O978" s="36"/>
    </row>
    <row r="979" spans="13:15" x14ac:dyDescent="0.4">
      <c r="M979" s="36"/>
      <c r="N979" s="36"/>
      <c r="O979" s="36"/>
    </row>
    <row r="980" spans="13:15" x14ac:dyDescent="0.4">
      <c r="M980" s="36"/>
      <c r="N980" s="36"/>
      <c r="O980" s="36"/>
    </row>
    <row r="981" spans="13:15" x14ac:dyDescent="0.4">
      <c r="M981" s="36"/>
      <c r="N981" s="36"/>
      <c r="O981" s="36"/>
    </row>
    <row r="982" spans="13:15" x14ac:dyDescent="0.4">
      <c r="M982" s="36"/>
      <c r="N982" s="36"/>
      <c r="O982" s="36"/>
    </row>
    <row r="983" spans="13:15" x14ac:dyDescent="0.4">
      <c r="M983" s="36"/>
      <c r="N983" s="36"/>
      <c r="O983" s="36"/>
    </row>
    <row r="984" spans="13:15" x14ac:dyDescent="0.4">
      <c r="M984" s="36"/>
      <c r="N984" s="36"/>
      <c r="O984" s="36"/>
    </row>
    <row r="985" spans="13:15" x14ac:dyDescent="0.4">
      <c r="M985" s="36"/>
      <c r="N985" s="36"/>
      <c r="O985" s="36"/>
    </row>
    <row r="986" spans="13:15" x14ac:dyDescent="0.4">
      <c r="M986" s="36"/>
      <c r="N986" s="36"/>
      <c r="O986" s="36"/>
    </row>
    <row r="987" spans="13:15" x14ac:dyDescent="0.4">
      <c r="M987" s="36"/>
      <c r="N987" s="36"/>
      <c r="O987" s="36"/>
    </row>
    <row r="988" spans="13:15" x14ac:dyDescent="0.4">
      <c r="M988" s="36"/>
      <c r="N988" s="36"/>
      <c r="O988" s="36"/>
    </row>
    <row r="989" spans="13:15" x14ac:dyDescent="0.4">
      <c r="M989" s="36"/>
      <c r="N989" s="36"/>
      <c r="O989" s="36"/>
    </row>
    <row r="990" spans="13:15" x14ac:dyDescent="0.4">
      <c r="M990" s="36"/>
      <c r="N990" s="36"/>
      <c r="O990" s="36"/>
    </row>
    <row r="991" spans="13:15" x14ac:dyDescent="0.4">
      <c r="M991" s="36"/>
      <c r="N991" s="36"/>
      <c r="O991" s="36"/>
    </row>
    <row r="992" spans="13:15" x14ac:dyDescent="0.4">
      <c r="M992" s="36"/>
      <c r="N992" s="36"/>
      <c r="O992" s="36"/>
    </row>
    <row r="993" spans="13:15" x14ac:dyDescent="0.4">
      <c r="M993" s="36"/>
      <c r="N993" s="36"/>
      <c r="O993" s="36"/>
    </row>
    <row r="994" spans="13:15" x14ac:dyDescent="0.4">
      <c r="M994" s="36"/>
      <c r="N994" s="36"/>
      <c r="O994" s="36"/>
    </row>
    <row r="995" spans="13:15" x14ac:dyDescent="0.4">
      <c r="M995" s="36"/>
      <c r="N995" s="36"/>
      <c r="O995" s="36"/>
    </row>
    <row r="996" spans="13:15" x14ac:dyDescent="0.4">
      <c r="M996" s="36"/>
      <c r="N996" s="36"/>
      <c r="O996" s="36"/>
    </row>
    <row r="997" spans="13:15" x14ac:dyDescent="0.4">
      <c r="M997" s="36"/>
      <c r="N997" s="36"/>
      <c r="O997" s="36"/>
    </row>
    <row r="998" spans="13:15" x14ac:dyDescent="0.4">
      <c r="M998" s="36"/>
      <c r="N998" s="36"/>
      <c r="O998" s="36"/>
    </row>
    <row r="999" spans="13:15" x14ac:dyDescent="0.4">
      <c r="M999" s="36"/>
      <c r="N999" s="36"/>
      <c r="O999" s="36"/>
    </row>
    <row r="1000" spans="13:15" x14ac:dyDescent="0.4">
      <c r="M1000" s="36"/>
      <c r="N1000" s="36"/>
      <c r="O1000" s="36"/>
    </row>
    <row r="1001" spans="13:15" x14ac:dyDescent="0.4">
      <c r="M1001" s="36"/>
      <c r="N1001" s="36"/>
      <c r="O1001" s="36"/>
    </row>
    <row r="1002" spans="13:15" x14ac:dyDescent="0.4">
      <c r="M1002" s="36"/>
      <c r="N1002" s="36"/>
      <c r="O1002" s="36"/>
    </row>
    <row r="1003" spans="13:15" x14ac:dyDescent="0.4">
      <c r="M1003" s="36"/>
      <c r="N1003" s="36"/>
      <c r="O1003" s="36"/>
    </row>
    <row r="1004" spans="13:15" x14ac:dyDescent="0.4">
      <c r="M1004" s="36"/>
      <c r="N1004" s="36"/>
      <c r="O1004" s="36"/>
    </row>
  </sheetData>
  <sheetProtection algorithmName="SHA-512" hashValue="VHs5IvhzYkhQaEhDKOwZDehvr1JZBreihoKQ45Fc5bR/p/32JDugujpZrsT6rW7iy9H2kHirLlgNuto+Ql5yOw==" saltValue="W5iHus3QUsIXOb/BzdB6Fw==" spinCount="100000" sheet="1" objects="1" scenarios="1" selectLockedCells="1" selectUnlockedCells="1"/>
  <mergeCells count="50">
    <mergeCell ref="C50:I50"/>
    <mergeCell ref="C51:I51"/>
    <mergeCell ref="C52:I52"/>
    <mergeCell ref="C53:I53"/>
    <mergeCell ref="T18:T19"/>
    <mergeCell ref="A45:J45"/>
    <mergeCell ref="M45:O45"/>
    <mergeCell ref="A47:V47"/>
    <mergeCell ref="A48:V48"/>
    <mergeCell ref="A49:I49"/>
    <mergeCell ref="J18:J19"/>
    <mergeCell ref="K18:K19"/>
    <mergeCell ref="L18:L19"/>
    <mergeCell ref="M18:O18"/>
    <mergeCell ref="P18:R18"/>
    <mergeCell ref="S18:S19"/>
    <mergeCell ref="I18:I19"/>
    <mergeCell ref="A16:V16"/>
    <mergeCell ref="A17:A19"/>
    <mergeCell ref="B17:B19"/>
    <mergeCell ref="C17:H17"/>
    <mergeCell ref="I17:J17"/>
    <mergeCell ref="K17:R17"/>
    <mergeCell ref="S17:T17"/>
    <mergeCell ref="U17:U19"/>
    <mergeCell ref="V17:V19"/>
    <mergeCell ref="C18:C19"/>
    <mergeCell ref="D18:D19"/>
    <mergeCell ref="E18:E19"/>
    <mergeCell ref="F18:F19"/>
    <mergeCell ref="G18:G19"/>
    <mergeCell ref="H18:H19"/>
    <mergeCell ref="A13:I13"/>
    <mergeCell ref="J13:V13"/>
    <mergeCell ref="A14:I14"/>
    <mergeCell ref="J14:V14"/>
    <mergeCell ref="A15:I15"/>
    <mergeCell ref="J15:V15"/>
    <mergeCell ref="A10:I10"/>
    <mergeCell ref="J10:V10"/>
    <mergeCell ref="A11:I11"/>
    <mergeCell ref="J11:V11"/>
    <mergeCell ref="A12:I12"/>
    <mergeCell ref="J12:V12"/>
    <mergeCell ref="A6:V6"/>
    <mergeCell ref="A7:V7"/>
    <mergeCell ref="A8:I8"/>
    <mergeCell ref="J8:V8"/>
    <mergeCell ref="A9:I9"/>
    <mergeCell ref="J9:V9"/>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V980"/>
  <sheetViews>
    <sheetView showGridLines="0" topLeftCell="D1" zoomScale="50" zoomScaleNormal="50" zoomScaleSheetLayoutView="80" workbookViewId="0">
      <selection activeCell="V20" sqref="V20"/>
    </sheetView>
  </sheetViews>
  <sheetFormatPr defaultColWidth="9.140625" defaultRowHeight="26.25" x14ac:dyDescent="0.4"/>
  <cols>
    <col min="1" max="1" width="13" style="852" customWidth="1"/>
    <col min="2" max="2" width="23.85546875" style="852" customWidth="1"/>
    <col min="3" max="3" width="51" style="852" customWidth="1"/>
    <col min="4" max="4" width="47.42578125" style="852" customWidth="1"/>
    <col min="5" max="5" width="77.28515625" style="852" customWidth="1"/>
    <col min="6" max="6" width="34.28515625" style="852" customWidth="1"/>
    <col min="7" max="7" width="31.28515625" style="852" customWidth="1"/>
    <col min="8" max="8" width="26.42578125" style="852" customWidth="1"/>
    <col min="9" max="9" width="17.5703125" style="852" customWidth="1"/>
    <col min="10" max="10" width="16.28515625" style="852" customWidth="1"/>
    <col min="11" max="12" width="32.28515625" style="852" customWidth="1"/>
    <col min="13" max="15" width="34.85546875" style="59" customWidth="1"/>
    <col min="16" max="16" width="28.5703125" style="852" customWidth="1"/>
    <col min="17" max="17" width="27.140625" style="852" customWidth="1"/>
    <col min="18" max="18" width="30" style="852" customWidth="1"/>
    <col min="19" max="19" width="31.28515625" style="852" customWidth="1"/>
    <col min="20" max="20" width="25" style="852" customWidth="1"/>
    <col min="21" max="21" width="20" style="852" customWidth="1"/>
    <col min="22" max="22" width="36" style="853" customWidth="1"/>
    <col min="23" max="26" width="9.140625" style="854"/>
    <col min="27" max="27" width="14" style="854" bestFit="1" customWidth="1"/>
    <col min="28" max="16384" width="9.140625" style="854"/>
  </cols>
  <sheetData>
    <row r="1" spans="1:22" x14ac:dyDescent="0.4">
      <c r="M1" s="36"/>
      <c r="N1" s="36"/>
      <c r="O1" s="36"/>
    </row>
    <row r="2" spans="1:22" x14ac:dyDescent="0.4">
      <c r="M2" s="36"/>
      <c r="N2" s="36"/>
      <c r="O2" s="36"/>
    </row>
    <row r="3" spans="1:22" x14ac:dyDescent="0.4">
      <c r="M3" s="36"/>
      <c r="N3" s="36"/>
      <c r="O3" s="36"/>
    </row>
    <row r="4" spans="1:22" ht="33.75" x14ac:dyDescent="0.4">
      <c r="K4" s="1455"/>
      <c r="L4" s="1455"/>
      <c r="M4" s="1455"/>
      <c r="N4" s="1455"/>
      <c r="O4" s="1455"/>
      <c r="P4" s="1455"/>
      <c r="Q4" s="1455"/>
      <c r="R4" s="1455"/>
    </row>
    <row r="5" spans="1:22" ht="39" customHeight="1" x14ac:dyDescent="0.4">
      <c r="M5" s="36"/>
      <c r="N5" s="36"/>
      <c r="O5" s="36"/>
    </row>
    <row r="6" spans="1:22" ht="31.5" customHeight="1" x14ac:dyDescent="0.25">
      <c r="A6" s="1456" t="s">
        <v>0</v>
      </c>
      <c r="B6" s="1456"/>
      <c r="C6" s="1456"/>
      <c r="D6" s="1456"/>
      <c r="E6" s="1456"/>
      <c r="F6" s="1456"/>
      <c r="G6" s="1456"/>
      <c r="H6" s="1456"/>
      <c r="I6" s="1456"/>
      <c r="J6" s="1456"/>
      <c r="K6" s="1456"/>
      <c r="L6" s="1456"/>
      <c r="M6" s="1456"/>
      <c r="N6" s="1456"/>
      <c r="O6" s="1456"/>
      <c r="P6" s="1456"/>
      <c r="Q6" s="1456"/>
      <c r="R6" s="1456"/>
      <c r="S6" s="1456"/>
      <c r="T6" s="1456"/>
      <c r="U6" s="1456"/>
      <c r="V6" s="1456"/>
    </row>
    <row r="7" spans="1:22" x14ac:dyDescent="0.25">
      <c r="A7" s="1457" t="s">
        <v>1</v>
      </c>
      <c r="B7" s="1457"/>
      <c r="C7" s="1457"/>
      <c r="D7" s="1457"/>
      <c r="E7" s="1457"/>
      <c r="F7" s="1457"/>
      <c r="G7" s="1457"/>
      <c r="H7" s="1457"/>
      <c r="I7" s="1457"/>
      <c r="J7" s="1457"/>
      <c r="K7" s="1457"/>
      <c r="L7" s="1457"/>
      <c r="M7" s="1457"/>
      <c r="N7" s="1457"/>
      <c r="O7" s="1457"/>
      <c r="P7" s="1457"/>
      <c r="Q7" s="1457"/>
      <c r="R7" s="1457"/>
      <c r="S7" s="1457"/>
      <c r="T7" s="1457"/>
      <c r="U7" s="1457"/>
      <c r="V7" s="1457"/>
    </row>
    <row r="8" spans="1:22" ht="45" customHeight="1" x14ac:dyDescent="0.25">
      <c r="A8" s="1453" t="s">
        <v>2</v>
      </c>
      <c r="B8" s="1453"/>
      <c r="C8" s="1453"/>
      <c r="D8" s="1453"/>
      <c r="E8" s="1453"/>
      <c r="F8" s="1453"/>
      <c r="G8" s="1453"/>
      <c r="H8" s="1453"/>
      <c r="I8" s="1453"/>
      <c r="J8" s="1454" t="s">
        <v>793</v>
      </c>
      <c r="K8" s="1454"/>
      <c r="L8" s="1454"/>
      <c r="M8" s="1454"/>
      <c r="N8" s="1454"/>
      <c r="O8" s="1454"/>
      <c r="P8" s="1454"/>
      <c r="Q8" s="1454"/>
      <c r="R8" s="1454"/>
      <c r="S8" s="1454"/>
      <c r="T8" s="1454"/>
      <c r="U8" s="1454"/>
      <c r="V8" s="1454"/>
    </row>
    <row r="9" spans="1:22" ht="45" customHeight="1" x14ac:dyDescent="0.25">
      <c r="A9" s="1453" t="s">
        <v>4</v>
      </c>
      <c r="B9" s="1453"/>
      <c r="C9" s="1453"/>
      <c r="D9" s="1453"/>
      <c r="E9" s="1453"/>
      <c r="F9" s="1453"/>
      <c r="G9" s="1453"/>
      <c r="H9" s="1453"/>
      <c r="I9" s="1453"/>
      <c r="J9" s="1454" t="s">
        <v>2496</v>
      </c>
      <c r="K9" s="1454"/>
      <c r="L9" s="1454"/>
      <c r="M9" s="1454"/>
      <c r="N9" s="1454"/>
      <c r="O9" s="1454"/>
      <c r="P9" s="1454"/>
      <c r="Q9" s="1454"/>
      <c r="R9" s="1454"/>
      <c r="S9" s="1454"/>
      <c r="T9" s="1454"/>
      <c r="U9" s="1454"/>
      <c r="V9" s="1454"/>
    </row>
    <row r="10" spans="1:22" ht="45" customHeight="1" x14ac:dyDescent="0.25">
      <c r="A10" s="1453" t="s">
        <v>6</v>
      </c>
      <c r="B10" s="1453"/>
      <c r="C10" s="1453"/>
      <c r="D10" s="1453"/>
      <c r="E10" s="1453"/>
      <c r="F10" s="1453"/>
      <c r="G10" s="1453"/>
      <c r="H10" s="1453"/>
      <c r="I10" s="1453"/>
      <c r="J10" s="1454" t="s">
        <v>680</v>
      </c>
      <c r="K10" s="1454"/>
      <c r="L10" s="1454"/>
      <c r="M10" s="1454"/>
      <c r="N10" s="1454"/>
      <c r="O10" s="1454"/>
      <c r="P10" s="1454"/>
      <c r="Q10" s="1454"/>
      <c r="R10" s="1454"/>
      <c r="S10" s="1454"/>
      <c r="T10" s="1454"/>
      <c r="U10" s="1454"/>
      <c r="V10" s="1454"/>
    </row>
    <row r="11" spans="1:22" ht="45" customHeight="1" x14ac:dyDescent="0.25">
      <c r="A11" s="1453" t="s">
        <v>8</v>
      </c>
      <c r="B11" s="1453"/>
      <c r="C11" s="1453"/>
      <c r="D11" s="1453"/>
      <c r="E11" s="1453"/>
      <c r="F11" s="1453"/>
      <c r="G11" s="1453"/>
      <c r="H11" s="1453"/>
      <c r="I11" s="1453"/>
      <c r="J11" s="1454" t="s">
        <v>2497</v>
      </c>
      <c r="K11" s="1454"/>
      <c r="L11" s="1454"/>
      <c r="M11" s="1454"/>
      <c r="N11" s="1454"/>
      <c r="O11" s="1454"/>
      <c r="P11" s="1454"/>
      <c r="Q11" s="1454"/>
      <c r="R11" s="1454"/>
      <c r="S11" s="1454"/>
      <c r="T11" s="1454"/>
      <c r="U11" s="1454"/>
      <c r="V11" s="1454"/>
    </row>
    <row r="12" spans="1:22" ht="45" customHeight="1" x14ac:dyDescent="0.25">
      <c r="A12" s="1453" t="s">
        <v>85</v>
      </c>
      <c r="B12" s="1453"/>
      <c r="C12" s="1453"/>
      <c r="D12" s="1453"/>
      <c r="E12" s="1453"/>
      <c r="F12" s="1453"/>
      <c r="G12" s="1453"/>
      <c r="H12" s="1453"/>
      <c r="I12" s="1453"/>
      <c r="J12" s="1454" t="s">
        <v>2498</v>
      </c>
      <c r="K12" s="1454"/>
      <c r="L12" s="1454"/>
      <c r="M12" s="1454"/>
      <c r="N12" s="1454"/>
      <c r="O12" s="1454"/>
      <c r="P12" s="1454"/>
      <c r="Q12" s="1454"/>
      <c r="R12" s="1454"/>
      <c r="S12" s="1454"/>
      <c r="T12" s="1454"/>
      <c r="U12" s="1454"/>
      <c r="V12" s="1454"/>
    </row>
    <row r="13" spans="1:22" ht="45" customHeight="1" x14ac:dyDescent="0.25">
      <c r="A13" s="1453" t="s">
        <v>12</v>
      </c>
      <c r="B13" s="1453"/>
      <c r="C13" s="1453"/>
      <c r="D13" s="1453"/>
      <c r="E13" s="1453"/>
      <c r="F13" s="1453"/>
      <c r="G13" s="1453"/>
      <c r="H13" s="1453"/>
      <c r="I13" s="1453"/>
      <c r="J13" s="1454" t="s">
        <v>734</v>
      </c>
      <c r="K13" s="1454"/>
      <c r="L13" s="1454"/>
      <c r="M13" s="1454"/>
      <c r="N13" s="1454"/>
      <c r="O13" s="1454"/>
      <c r="P13" s="1454"/>
      <c r="Q13" s="1454"/>
      <c r="R13" s="1454"/>
      <c r="S13" s="1454"/>
      <c r="T13" s="1454"/>
      <c r="U13" s="1454"/>
      <c r="V13" s="1454"/>
    </row>
    <row r="14" spans="1:22" ht="45" customHeight="1" x14ac:dyDescent="0.25">
      <c r="A14" s="1453" t="s">
        <v>14</v>
      </c>
      <c r="B14" s="1453"/>
      <c r="C14" s="1453"/>
      <c r="D14" s="1453"/>
      <c r="E14" s="1453"/>
      <c r="F14" s="1453"/>
      <c r="G14" s="1453"/>
      <c r="H14" s="1453"/>
      <c r="I14" s="1453"/>
      <c r="J14" s="1454" t="s">
        <v>484</v>
      </c>
      <c r="K14" s="1454"/>
      <c r="L14" s="1454"/>
      <c r="M14" s="1454"/>
      <c r="N14" s="1454"/>
      <c r="O14" s="1454"/>
      <c r="P14" s="1454"/>
      <c r="Q14" s="1454"/>
      <c r="R14" s="1454"/>
      <c r="S14" s="1454"/>
      <c r="T14" s="1454"/>
      <c r="U14" s="1454"/>
      <c r="V14" s="1454"/>
    </row>
    <row r="15" spans="1:22" ht="45" customHeight="1" x14ac:dyDescent="0.25">
      <c r="A15" s="1458" t="s">
        <v>16</v>
      </c>
      <c r="B15" s="1458"/>
      <c r="C15" s="1458"/>
      <c r="D15" s="1458"/>
      <c r="E15" s="1458"/>
      <c r="F15" s="1458"/>
      <c r="G15" s="1458"/>
      <c r="H15" s="1458"/>
      <c r="I15" s="1458"/>
      <c r="J15" s="1459" t="s">
        <v>2499</v>
      </c>
      <c r="K15" s="1459"/>
      <c r="L15" s="1459"/>
      <c r="M15" s="1459"/>
      <c r="N15" s="1459"/>
      <c r="O15" s="1459"/>
      <c r="P15" s="1459"/>
      <c r="Q15" s="1459"/>
      <c r="R15" s="1459"/>
      <c r="S15" s="1459"/>
      <c r="T15" s="1459"/>
      <c r="U15" s="1459"/>
      <c r="V15" s="1459"/>
    </row>
    <row r="16" spans="1:22" s="855" customFormat="1" ht="54" customHeight="1" x14ac:dyDescent="0.25">
      <c r="A16" s="1460"/>
      <c r="B16" s="1460"/>
      <c r="C16" s="1460"/>
      <c r="D16" s="1460"/>
      <c r="E16" s="1460"/>
      <c r="F16" s="1460"/>
      <c r="G16" s="1460"/>
      <c r="H16" s="1460"/>
      <c r="I16" s="1460"/>
      <c r="J16" s="1460"/>
      <c r="K16" s="1460"/>
      <c r="L16" s="1460"/>
      <c r="M16" s="1460"/>
      <c r="N16" s="1460"/>
      <c r="O16" s="1460"/>
      <c r="P16" s="1460"/>
      <c r="Q16" s="1460"/>
      <c r="R16" s="1460"/>
      <c r="S16" s="1460"/>
      <c r="T16" s="1460"/>
      <c r="U16" s="1460"/>
      <c r="V16" s="1460"/>
    </row>
    <row r="17" spans="1:22" ht="60" customHeight="1" x14ac:dyDescent="0.25">
      <c r="A17" s="1349" t="s">
        <v>17</v>
      </c>
      <c r="B17" s="1349" t="s">
        <v>18</v>
      </c>
      <c r="C17" s="1350" t="s">
        <v>19</v>
      </c>
      <c r="D17" s="1351"/>
      <c r="E17" s="1351"/>
      <c r="F17" s="1351"/>
      <c r="G17" s="1351"/>
      <c r="H17" s="1352"/>
      <c r="I17" s="1350" t="s">
        <v>20</v>
      </c>
      <c r="J17" s="1352"/>
      <c r="K17" s="1437" t="s">
        <v>21</v>
      </c>
      <c r="L17" s="1437"/>
      <c r="M17" s="1437"/>
      <c r="N17" s="1437"/>
      <c r="O17" s="1437"/>
      <c r="P17" s="1437"/>
      <c r="Q17" s="1437"/>
      <c r="R17" s="1437"/>
      <c r="S17" s="1349" t="s">
        <v>22</v>
      </c>
      <c r="T17" s="1349"/>
      <c r="U17" s="1353" t="s">
        <v>89</v>
      </c>
      <c r="V17" s="1349" t="s">
        <v>24</v>
      </c>
    </row>
    <row r="18" spans="1:22" ht="48.75" customHeight="1" x14ac:dyDescent="0.25">
      <c r="A18" s="1349"/>
      <c r="B18" s="1349"/>
      <c r="C18" s="1347" t="s">
        <v>25</v>
      </c>
      <c r="D18" s="1354" t="s">
        <v>26</v>
      </c>
      <c r="E18" s="1354" t="s">
        <v>27</v>
      </c>
      <c r="F18" s="1347" t="s">
        <v>28</v>
      </c>
      <c r="G18" s="1354" t="s">
        <v>29</v>
      </c>
      <c r="H18" s="1354" t="s">
        <v>30</v>
      </c>
      <c r="I18" s="1347" t="s">
        <v>31</v>
      </c>
      <c r="J18" s="1354" t="s">
        <v>32</v>
      </c>
      <c r="K18" s="1437" t="s">
        <v>2393</v>
      </c>
      <c r="L18" s="1438" t="s">
        <v>2394</v>
      </c>
      <c r="M18" s="1359" t="s">
        <v>35</v>
      </c>
      <c r="N18" s="1360"/>
      <c r="O18" s="1361"/>
      <c r="P18" s="1359" t="s">
        <v>36</v>
      </c>
      <c r="Q18" s="1360"/>
      <c r="R18" s="1361"/>
      <c r="S18" s="1349" t="s">
        <v>90</v>
      </c>
      <c r="T18" s="1349" t="s">
        <v>91</v>
      </c>
      <c r="U18" s="1353"/>
      <c r="V18" s="1349"/>
    </row>
    <row r="19" spans="1:22" ht="79.900000000000006" customHeight="1" x14ac:dyDescent="0.25">
      <c r="A19" s="1349"/>
      <c r="B19" s="1349"/>
      <c r="C19" s="1347"/>
      <c r="D19" s="1355"/>
      <c r="E19" s="1355"/>
      <c r="F19" s="1347"/>
      <c r="G19" s="1356"/>
      <c r="H19" s="1356"/>
      <c r="I19" s="1347"/>
      <c r="J19" s="1356"/>
      <c r="K19" s="1437"/>
      <c r="L19" s="1439"/>
      <c r="M19" s="750" t="s">
        <v>39</v>
      </c>
      <c r="N19" s="750" t="s">
        <v>40</v>
      </c>
      <c r="O19" s="750" t="s">
        <v>41</v>
      </c>
      <c r="P19" s="750" t="s">
        <v>42</v>
      </c>
      <c r="Q19" s="750" t="s">
        <v>43</v>
      </c>
      <c r="R19" s="750" t="s">
        <v>44</v>
      </c>
      <c r="S19" s="1349"/>
      <c r="T19" s="1349"/>
      <c r="U19" s="1353"/>
      <c r="V19" s="1349"/>
    </row>
    <row r="20" spans="1:22" ht="204.75" customHeight="1" x14ac:dyDescent="0.25">
      <c r="A20" s="856">
        <v>1</v>
      </c>
      <c r="B20" s="856" t="s">
        <v>45</v>
      </c>
      <c r="C20" s="856" t="s">
        <v>2500</v>
      </c>
      <c r="D20" s="856" t="s">
        <v>2501</v>
      </c>
      <c r="E20" s="857" t="s">
        <v>2502</v>
      </c>
      <c r="F20" s="857" t="s">
        <v>2503</v>
      </c>
      <c r="G20" s="858" t="s">
        <v>2495</v>
      </c>
      <c r="H20" s="856" t="s">
        <v>2316</v>
      </c>
      <c r="I20" s="859" t="s">
        <v>65</v>
      </c>
      <c r="J20" s="859" t="s">
        <v>53</v>
      </c>
      <c r="K20" s="840">
        <v>1370060</v>
      </c>
      <c r="L20" s="836">
        <v>852238</v>
      </c>
      <c r="M20" s="73"/>
      <c r="N20" s="73"/>
      <c r="O20" s="73"/>
      <c r="P20" s="835">
        <v>355099.15</v>
      </c>
      <c r="Q20" s="835">
        <v>355098.85</v>
      </c>
      <c r="R20" s="837">
        <f>P20+Q20</f>
        <v>710198</v>
      </c>
      <c r="S20" s="838">
        <f>R20-L20</f>
        <v>-142040</v>
      </c>
      <c r="T20" s="860">
        <f>IFERROR(S20/L20*100,0)</f>
        <v>-16.66670577937149</v>
      </c>
      <c r="U20" s="860">
        <f>IFERROR(R20/$R$21*100,0)</f>
        <v>100</v>
      </c>
      <c r="V20" s="856" t="s">
        <v>2316</v>
      </c>
    </row>
    <row r="21" spans="1:22" s="863" customFormat="1" ht="24.75" customHeight="1" x14ac:dyDescent="0.4">
      <c r="A21" s="1462" t="s">
        <v>71</v>
      </c>
      <c r="B21" s="1463"/>
      <c r="C21" s="1463"/>
      <c r="D21" s="1463"/>
      <c r="E21" s="1463"/>
      <c r="F21" s="1463"/>
      <c r="G21" s="1463"/>
      <c r="H21" s="1463"/>
      <c r="I21" s="1463"/>
      <c r="J21" s="1464"/>
      <c r="K21" s="755">
        <f>SUM(K20:K20)</f>
        <v>1370060</v>
      </c>
      <c r="L21" s="755">
        <f>SUM(L20:L20)</f>
        <v>852238</v>
      </c>
      <c r="M21" s="1462"/>
      <c r="N21" s="1463"/>
      <c r="O21" s="1463"/>
      <c r="P21" s="755">
        <f>SUM(P20:P20)</f>
        <v>355099.15</v>
      </c>
      <c r="Q21" s="755">
        <f>SUM(Q20:Q20)</f>
        <v>355098.85</v>
      </c>
      <c r="R21" s="755">
        <f>SUM(R20:R20)</f>
        <v>710198</v>
      </c>
      <c r="S21" s="833">
        <f>R21-K21</f>
        <v>-659862</v>
      </c>
      <c r="T21" s="861">
        <f>IFERROR(S21/K21*100,0)</f>
        <v>-48.163000160576907</v>
      </c>
      <c r="U21" s="861">
        <f>SUM(U20:U20)</f>
        <v>100</v>
      </c>
      <c r="V21" s="862"/>
    </row>
    <row r="22" spans="1:22" x14ac:dyDescent="0.4">
      <c r="A22" s="864" t="s">
        <v>72</v>
      </c>
      <c r="B22" s="864"/>
      <c r="C22" s="864"/>
      <c r="D22" s="864"/>
      <c r="E22" s="864"/>
      <c r="F22" s="864"/>
      <c r="G22" s="864"/>
      <c r="H22" s="864"/>
      <c r="I22" s="864"/>
      <c r="J22" s="864"/>
      <c r="K22" s="780"/>
      <c r="L22" s="811"/>
      <c r="M22" s="864"/>
      <c r="N22" s="864"/>
      <c r="O22" s="864"/>
      <c r="P22" s="781"/>
      <c r="Q22" s="781"/>
      <c r="R22" s="865"/>
      <c r="S22" s="866"/>
      <c r="T22" s="866"/>
      <c r="U22" s="864"/>
      <c r="V22" s="864"/>
    </row>
    <row r="23" spans="1:22" ht="36" customHeight="1" x14ac:dyDescent="0.25">
      <c r="A23" s="1465" t="s">
        <v>73</v>
      </c>
      <c r="B23" s="1466"/>
      <c r="C23" s="1466"/>
      <c r="D23" s="1466"/>
      <c r="E23" s="1466"/>
      <c r="F23" s="1466"/>
      <c r="G23" s="1466"/>
      <c r="H23" s="1466"/>
      <c r="I23" s="1466"/>
      <c r="J23" s="1466"/>
      <c r="K23" s="1466"/>
      <c r="L23" s="1466"/>
      <c r="M23" s="1466"/>
      <c r="N23" s="1466"/>
      <c r="O23" s="1466"/>
      <c r="P23" s="1466"/>
      <c r="Q23" s="1466"/>
      <c r="R23" s="1466"/>
      <c r="S23" s="1466"/>
      <c r="T23" s="1466"/>
      <c r="U23" s="1466"/>
      <c r="V23" s="1467"/>
    </row>
    <row r="24" spans="1:22" ht="95.25" customHeight="1" x14ac:dyDescent="0.4">
      <c r="A24" s="1468"/>
      <c r="B24" s="1469"/>
      <c r="C24" s="1469"/>
      <c r="D24" s="1469"/>
      <c r="E24" s="1469"/>
      <c r="F24" s="1469"/>
      <c r="G24" s="1469"/>
      <c r="H24" s="1469"/>
      <c r="I24" s="1469"/>
      <c r="J24" s="1469"/>
      <c r="K24" s="1469"/>
      <c r="L24" s="1469"/>
      <c r="M24" s="1469"/>
      <c r="N24" s="1469"/>
      <c r="O24" s="1469"/>
      <c r="P24" s="1469"/>
      <c r="Q24" s="1469"/>
      <c r="R24" s="1469"/>
      <c r="S24" s="1469"/>
      <c r="T24" s="1469"/>
      <c r="U24" s="1469"/>
      <c r="V24" s="1470"/>
    </row>
    <row r="25" spans="1:22" ht="15" hidden="1" customHeight="1" x14ac:dyDescent="0.4">
      <c r="A25" s="1471" t="s">
        <v>74</v>
      </c>
      <c r="B25" s="1471"/>
      <c r="C25" s="1471"/>
      <c r="D25" s="1471"/>
      <c r="E25" s="1471"/>
      <c r="F25" s="1471"/>
      <c r="G25" s="1471"/>
      <c r="H25" s="1471"/>
      <c r="I25" s="1471"/>
      <c r="J25" s="867"/>
      <c r="K25" s="867"/>
      <c r="L25" s="867"/>
      <c r="M25" s="36"/>
      <c r="N25" s="36"/>
      <c r="O25" s="36"/>
      <c r="P25" s="867"/>
      <c r="Q25" s="867"/>
      <c r="R25" s="867"/>
      <c r="S25" s="867"/>
      <c r="T25" s="867"/>
      <c r="U25" s="867"/>
      <c r="V25" s="867"/>
    </row>
    <row r="26" spans="1:22" ht="15" hidden="1" customHeight="1" x14ac:dyDescent="0.4">
      <c r="A26" s="868" t="s">
        <v>75</v>
      </c>
      <c r="B26" s="868"/>
      <c r="C26" s="1461" t="s">
        <v>76</v>
      </c>
      <c r="D26" s="1461"/>
      <c r="E26" s="1461"/>
      <c r="F26" s="1461"/>
      <c r="G26" s="1461"/>
      <c r="H26" s="1461"/>
      <c r="I26" s="1461"/>
      <c r="M26" s="36"/>
      <c r="N26" s="36"/>
      <c r="O26" s="36"/>
      <c r="V26" s="852"/>
    </row>
    <row r="27" spans="1:22" ht="15" hidden="1" customHeight="1" x14ac:dyDescent="0.4">
      <c r="A27" s="868" t="s">
        <v>77</v>
      </c>
      <c r="B27" s="868"/>
      <c r="C27" s="1461" t="s">
        <v>78</v>
      </c>
      <c r="D27" s="1461"/>
      <c r="E27" s="1461"/>
      <c r="F27" s="1461"/>
      <c r="G27" s="1461"/>
      <c r="H27" s="1461"/>
      <c r="I27" s="1461"/>
      <c r="M27" s="36"/>
      <c r="N27" s="36"/>
      <c r="O27" s="36"/>
      <c r="V27" s="852"/>
    </row>
    <row r="28" spans="1:22" ht="15" hidden="1" customHeight="1" x14ac:dyDescent="0.4">
      <c r="A28" s="868" t="s">
        <v>79</v>
      </c>
      <c r="B28" s="868"/>
      <c r="C28" s="1461" t="s">
        <v>80</v>
      </c>
      <c r="D28" s="1461"/>
      <c r="E28" s="1461"/>
      <c r="F28" s="1461"/>
      <c r="G28" s="1461"/>
      <c r="H28" s="1461"/>
      <c r="I28" s="1461"/>
      <c r="M28" s="36"/>
      <c r="N28" s="36"/>
      <c r="O28" s="36"/>
      <c r="V28" s="852"/>
    </row>
    <row r="29" spans="1:22" ht="15" hidden="1" customHeight="1" x14ac:dyDescent="0.4">
      <c r="A29" s="868" t="s">
        <v>81</v>
      </c>
      <c r="B29" s="868"/>
      <c r="C29" s="1461" t="s">
        <v>82</v>
      </c>
      <c r="D29" s="1461"/>
      <c r="E29" s="1461"/>
      <c r="F29" s="1461"/>
      <c r="G29" s="1461"/>
      <c r="H29" s="1461"/>
      <c r="I29" s="1461"/>
      <c r="M29" s="36"/>
      <c r="N29" s="36"/>
      <c r="O29" s="36"/>
      <c r="V29" s="852"/>
    </row>
    <row r="30" spans="1:22" ht="35.25" customHeight="1" x14ac:dyDescent="0.4">
      <c r="M30" s="36"/>
      <c r="N30" s="36"/>
      <c r="O30" s="36"/>
    </row>
    <row r="31" spans="1:22" x14ac:dyDescent="0.4">
      <c r="M31" s="36"/>
      <c r="N31" s="36"/>
      <c r="O31" s="36"/>
    </row>
    <row r="32" spans="1:22" x14ac:dyDescent="0.4">
      <c r="M32" s="36"/>
      <c r="N32" s="36"/>
      <c r="O32" s="36"/>
    </row>
    <row r="33" spans="13:15" x14ac:dyDescent="0.4">
      <c r="M33" s="36"/>
      <c r="N33" s="36"/>
      <c r="O33" s="36"/>
    </row>
    <row r="34" spans="13:15" x14ac:dyDescent="0.4">
      <c r="M34" s="36"/>
      <c r="N34" s="36"/>
      <c r="O34" s="36"/>
    </row>
    <row r="35" spans="13:15" x14ac:dyDescent="0.4">
      <c r="M35" s="36"/>
      <c r="N35" s="36"/>
      <c r="O35" s="36"/>
    </row>
    <row r="36" spans="13:15" x14ac:dyDescent="0.4">
      <c r="M36" s="36"/>
      <c r="N36" s="36"/>
      <c r="O36" s="36"/>
    </row>
    <row r="37" spans="13:15" x14ac:dyDescent="0.4">
      <c r="M37" s="36"/>
      <c r="N37" s="36"/>
      <c r="O37" s="36"/>
    </row>
    <row r="38" spans="13:15" x14ac:dyDescent="0.4">
      <c r="M38" s="36"/>
      <c r="N38" s="36"/>
      <c r="O38" s="36"/>
    </row>
    <row r="39" spans="13:15" x14ac:dyDescent="0.4">
      <c r="M39" s="36"/>
      <c r="N39" s="36"/>
      <c r="O39" s="36"/>
    </row>
    <row r="40" spans="13:15" x14ac:dyDescent="0.4">
      <c r="M40" s="36"/>
      <c r="N40" s="36"/>
      <c r="O40" s="36"/>
    </row>
    <row r="41" spans="13:15" x14ac:dyDescent="0.4">
      <c r="M41" s="36"/>
      <c r="N41" s="36"/>
      <c r="O41" s="36"/>
    </row>
    <row r="42" spans="13:15" x14ac:dyDescent="0.4">
      <c r="M42" s="36"/>
      <c r="N42" s="36"/>
      <c r="O42" s="36"/>
    </row>
    <row r="43" spans="13:15" x14ac:dyDescent="0.4">
      <c r="M43" s="36"/>
      <c r="N43" s="36"/>
      <c r="O43" s="36"/>
    </row>
    <row r="44" spans="13:15" x14ac:dyDescent="0.4">
      <c r="M44" s="36"/>
      <c r="N44" s="36"/>
      <c r="O44" s="36"/>
    </row>
    <row r="45" spans="13:15" x14ac:dyDescent="0.4">
      <c r="M45" s="36"/>
      <c r="N45" s="36"/>
      <c r="O45" s="36"/>
    </row>
    <row r="46" spans="13:15" x14ac:dyDescent="0.4">
      <c r="M46" s="36"/>
      <c r="N46" s="36"/>
      <c r="O46" s="36"/>
    </row>
    <row r="47" spans="13:15" x14ac:dyDescent="0.4">
      <c r="M47" s="36"/>
      <c r="N47" s="36"/>
      <c r="O47" s="36"/>
    </row>
    <row r="48" spans="13:15" x14ac:dyDescent="0.4">
      <c r="M48" s="36"/>
      <c r="N48" s="36"/>
      <c r="O48" s="36"/>
    </row>
    <row r="49" spans="13:15" x14ac:dyDescent="0.4">
      <c r="M49" s="36"/>
      <c r="N49" s="36"/>
      <c r="O49" s="36"/>
    </row>
    <row r="50" spans="13:15" x14ac:dyDescent="0.4">
      <c r="M50" s="36"/>
      <c r="N50" s="36"/>
      <c r="O50" s="36"/>
    </row>
    <row r="51" spans="13:15" x14ac:dyDescent="0.4">
      <c r="M51" s="36"/>
      <c r="N51" s="36"/>
      <c r="O51" s="36"/>
    </row>
    <row r="52" spans="13:15" x14ac:dyDescent="0.4">
      <c r="M52" s="36"/>
      <c r="N52" s="36"/>
      <c r="O52" s="36"/>
    </row>
    <row r="53" spans="13:15" x14ac:dyDescent="0.4">
      <c r="M53" s="36"/>
      <c r="N53" s="36"/>
      <c r="O53" s="36"/>
    </row>
    <row r="54" spans="13:15" x14ac:dyDescent="0.4">
      <c r="M54" s="36"/>
      <c r="N54" s="36"/>
      <c r="O54" s="36"/>
    </row>
    <row r="55" spans="13:15" x14ac:dyDescent="0.4">
      <c r="M55" s="36"/>
      <c r="N55" s="36"/>
      <c r="O55" s="36"/>
    </row>
    <row r="56" spans="13:15" x14ac:dyDescent="0.4">
      <c r="M56" s="36"/>
      <c r="N56" s="36"/>
      <c r="O56" s="36"/>
    </row>
    <row r="57" spans="13:15" x14ac:dyDescent="0.4">
      <c r="M57" s="36"/>
      <c r="N57" s="36"/>
      <c r="O57" s="36"/>
    </row>
    <row r="58" spans="13:15" x14ac:dyDescent="0.4">
      <c r="M58" s="36"/>
      <c r="N58" s="36"/>
      <c r="O58" s="36"/>
    </row>
    <row r="59" spans="13:15" x14ac:dyDescent="0.4">
      <c r="M59" s="36"/>
      <c r="N59" s="36"/>
      <c r="O59" s="36"/>
    </row>
    <row r="60" spans="13:15" x14ac:dyDescent="0.4">
      <c r="M60" s="36"/>
      <c r="N60" s="36"/>
      <c r="O60" s="36"/>
    </row>
    <row r="61" spans="13:15" x14ac:dyDescent="0.4">
      <c r="M61" s="36"/>
      <c r="N61" s="36"/>
      <c r="O61" s="36"/>
    </row>
    <row r="62" spans="13:15" x14ac:dyDescent="0.4">
      <c r="M62" s="36"/>
      <c r="N62" s="36"/>
      <c r="O62" s="36"/>
    </row>
    <row r="63" spans="13:15" x14ac:dyDescent="0.4">
      <c r="M63" s="36"/>
      <c r="N63" s="36"/>
      <c r="O63" s="36"/>
    </row>
    <row r="64" spans="13:15" x14ac:dyDescent="0.4">
      <c r="M64" s="36"/>
      <c r="N64" s="36"/>
      <c r="O64" s="36"/>
    </row>
    <row r="65" spans="13:15" x14ac:dyDescent="0.4">
      <c r="M65" s="36"/>
      <c r="N65" s="36"/>
      <c r="O65" s="36"/>
    </row>
    <row r="66" spans="13:15" x14ac:dyDescent="0.4">
      <c r="M66" s="36"/>
      <c r="N66" s="36"/>
      <c r="O66" s="36"/>
    </row>
    <row r="67" spans="13:15" x14ac:dyDescent="0.4">
      <c r="M67" s="36"/>
      <c r="N67" s="36"/>
      <c r="O67" s="36"/>
    </row>
    <row r="68" spans="13:15" x14ac:dyDescent="0.4">
      <c r="M68" s="36"/>
      <c r="N68" s="36"/>
      <c r="O68" s="36"/>
    </row>
    <row r="69" spans="13:15" x14ac:dyDescent="0.4">
      <c r="M69" s="36"/>
      <c r="N69" s="36"/>
      <c r="O69" s="36"/>
    </row>
    <row r="70" spans="13:15" x14ac:dyDescent="0.4">
      <c r="M70" s="36"/>
      <c r="N70" s="36"/>
      <c r="O70" s="36"/>
    </row>
    <row r="71" spans="13:15" x14ac:dyDescent="0.4">
      <c r="M71" s="36"/>
      <c r="N71" s="36"/>
      <c r="O71" s="36"/>
    </row>
    <row r="72" spans="13:15" x14ac:dyDescent="0.4">
      <c r="M72" s="36"/>
      <c r="N72" s="36"/>
      <c r="O72" s="36"/>
    </row>
    <row r="73" spans="13:15" x14ac:dyDescent="0.4">
      <c r="M73" s="36"/>
      <c r="N73" s="36"/>
      <c r="O73" s="36"/>
    </row>
    <row r="74" spans="13:15" x14ac:dyDescent="0.4">
      <c r="M74" s="36"/>
      <c r="N74" s="36"/>
      <c r="O74" s="36"/>
    </row>
    <row r="75" spans="13:15" x14ac:dyDescent="0.4">
      <c r="M75" s="36"/>
      <c r="N75" s="36"/>
      <c r="O75" s="36"/>
    </row>
    <row r="76" spans="13:15" x14ac:dyDescent="0.4">
      <c r="M76" s="36"/>
      <c r="N76" s="36"/>
      <c r="O76" s="36"/>
    </row>
    <row r="77" spans="13:15" x14ac:dyDescent="0.4">
      <c r="M77" s="36"/>
      <c r="N77" s="36"/>
      <c r="O77" s="36"/>
    </row>
    <row r="78" spans="13:15" x14ac:dyDescent="0.4">
      <c r="M78" s="36"/>
      <c r="N78" s="36"/>
      <c r="O78" s="36"/>
    </row>
    <row r="79" spans="13:15" x14ac:dyDescent="0.4">
      <c r="M79" s="36"/>
      <c r="N79" s="36"/>
      <c r="O79" s="36"/>
    </row>
    <row r="80" spans="13:15" x14ac:dyDescent="0.4">
      <c r="M80" s="36"/>
      <c r="N80" s="36"/>
      <c r="O80" s="36"/>
    </row>
    <row r="81" spans="13:15" x14ac:dyDescent="0.4">
      <c r="M81" s="36"/>
      <c r="N81" s="36"/>
      <c r="O81" s="36"/>
    </row>
    <row r="82" spans="13:15" x14ac:dyDescent="0.4">
      <c r="M82" s="36"/>
      <c r="N82" s="36"/>
      <c r="O82" s="36"/>
    </row>
    <row r="83" spans="13:15" x14ac:dyDescent="0.4">
      <c r="M83" s="36"/>
      <c r="N83" s="36"/>
      <c r="O83" s="36"/>
    </row>
    <row r="84" spans="13:15" x14ac:dyDescent="0.4">
      <c r="M84" s="36"/>
      <c r="N84" s="36"/>
      <c r="O84" s="36"/>
    </row>
    <row r="85" spans="13:15" x14ac:dyDescent="0.4">
      <c r="M85" s="36"/>
      <c r="N85" s="36"/>
      <c r="O85" s="36"/>
    </row>
    <row r="86" spans="13:15" x14ac:dyDescent="0.4">
      <c r="M86" s="36"/>
      <c r="N86" s="36"/>
      <c r="O86" s="36"/>
    </row>
    <row r="87" spans="13:15" x14ac:dyDescent="0.4">
      <c r="M87" s="36"/>
      <c r="N87" s="36"/>
      <c r="O87" s="36"/>
    </row>
    <row r="88" spans="13:15" x14ac:dyDescent="0.4">
      <c r="M88" s="36"/>
      <c r="N88" s="36"/>
      <c r="O88" s="36"/>
    </row>
    <row r="89" spans="13:15" x14ac:dyDescent="0.4">
      <c r="M89" s="36"/>
      <c r="N89" s="36"/>
      <c r="O89" s="36"/>
    </row>
    <row r="90" spans="13:15" x14ac:dyDescent="0.4">
      <c r="M90" s="36"/>
      <c r="N90" s="36"/>
      <c r="O90" s="36"/>
    </row>
    <row r="91" spans="13:15" x14ac:dyDescent="0.4">
      <c r="M91" s="36"/>
      <c r="N91" s="36"/>
      <c r="O91" s="36"/>
    </row>
    <row r="92" spans="13:15" x14ac:dyDescent="0.4">
      <c r="M92" s="36"/>
      <c r="N92" s="36"/>
      <c r="O92" s="36"/>
    </row>
    <row r="93" spans="13:15" x14ac:dyDescent="0.4">
      <c r="M93" s="36"/>
      <c r="N93" s="36"/>
      <c r="O93" s="36"/>
    </row>
    <row r="94" spans="13:15" x14ac:dyDescent="0.4">
      <c r="M94" s="36"/>
      <c r="N94" s="36"/>
      <c r="O94" s="36"/>
    </row>
    <row r="95" spans="13:15" x14ac:dyDescent="0.4">
      <c r="M95" s="36"/>
      <c r="N95" s="36"/>
      <c r="O95" s="36"/>
    </row>
    <row r="96" spans="13:15" x14ac:dyDescent="0.4">
      <c r="M96" s="36"/>
      <c r="N96" s="36"/>
      <c r="O96" s="36"/>
    </row>
    <row r="97" spans="13:15" x14ac:dyDescent="0.4">
      <c r="M97" s="36"/>
      <c r="N97" s="36"/>
      <c r="O97" s="36"/>
    </row>
    <row r="98" spans="13:15" x14ac:dyDescent="0.4">
      <c r="M98" s="36"/>
      <c r="N98" s="36"/>
      <c r="O98" s="36"/>
    </row>
    <row r="99" spans="13:15" x14ac:dyDescent="0.4">
      <c r="M99" s="36"/>
      <c r="N99" s="36"/>
      <c r="O99" s="36"/>
    </row>
    <row r="100" spans="13:15" x14ac:dyDescent="0.4">
      <c r="M100" s="36"/>
      <c r="N100" s="36"/>
      <c r="O100" s="36"/>
    </row>
    <row r="101" spans="13:15" x14ac:dyDescent="0.4">
      <c r="M101" s="36"/>
      <c r="N101" s="36"/>
      <c r="O101" s="36"/>
    </row>
    <row r="102" spans="13:15" x14ac:dyDescent="0.4">
      <c r="M102" s="36"/>
      <c r="N102" s="36"/>
      <c r="O102" s="36"/>
    </row>
    <row r="103" spans="13:15" x14ac:dyDescent="0.4">
      <c r="M103" s="36"/>
      <c r="N103" s="36"/>
      <c r="O103" s="36"/>
    </row>
    <row r="104" spans="13:15" x14ac:dyDescent="0.4">
      <c r="M104" s="36"/>
      <c r="N104" s="36"/>
      <c r="O104" s="36"/>
    </row>
    <row r="105" spans="13:15" x14ac:dyDescent="0.4">
      <c r="M105" s="36"/>
      <c r="N105" s="36"/>
      <c r="O105" s="36"/>
    </row>
    <row r="106" spans="13:15" x14ac:dyDescent="0.4">
      <c r="M106" s="36"/>
      <c r="N106" s="36"/>
      <c r="O106" s="36"/>
    </row>
    <row r="107" spans="13:15" x14ac:dyDescent="0.4">
      <c r="M107" s="36"/>
      <c r="N107" s="36"/>
      <c r="O107" s="36"/>
    </row>
    <row r="108" spans="13:15" x14ac:dyDescent="0.4">
      <c r="M108" s="36"/>
      <c r="N108" s="36"/>
      <c r="O108" s="36"/>
    </row>
    <row r="109" spans="13:15" x14ac:dyDescent="0.4">
      <c r="M109" s="36"/>
      <c r="N109" s="36"/>
      <c r="O109" s="36"/>
    </row>
    <row r="110" spans="13:15" x14ac:dyDescent="0.4">
      <c r="M110" s="36"/>
      <c r="N110" s="36"/>
      <c r="O110" s="36"/>
    </row>
    <row r="111" spans="13:15" x14ac:dyDescent="0.4">
      <c r="M111" s="36"/>
      <c r="N111" s="36"/>
      <c r="O111" s="36"/>
    </row>
    <row r="112" spans="13:15" x14ac:dyDescent="0.4">
      <c r="M112" s="36"/>
      <c r="N112" s="36"/>
      <c r="O112" s="36"/>
    </row>
    <row r="113" spans="13:15" x14ac:dyDescent="0.4">
      <c r="M113" s="36"/>
      <c r="N113" s="36"/>
      <c r="O113" s="36"/>
    </row>
    <row r="114" spans="13:15" x14ac:dyDescent="0.4">
      <c r="M114" s="36"/>
      <c r="N114" s="36"/>
      <c r="O114" s="36"/>
    </row>
    <row r="115" spans="13:15" x14ac:dyDescent="0.4">
      <c r="M115" s="36"/>
      <c r="N115" s="36"/>
      <c r="O115" s="36"/>
    </row>
    <row r="116" spans="13:15" x14ac:dyDescent="0.4">
      <c r="M116" s="36"/>
      <c r="N116" s="36"/>
      <c r="O116" s="36"/>
    </row>
    <row r="117" spans="13:15" x14ac:dyDescent="0.4">
      <c r="M117" s="36"/>
      <c r="N117" s="36"/>
      <c r="O117" s="36"/>
    </row>
    <row r="118" spans="13:15" x14ac:dyDescent="0.4">
      <c r="M118" s="36"/>
      <c r="N118" s="36"/>
      <c r="O118" s="36"/>
    </row>
    <row r="119" spans="13:15" x14ac:dyDescent="0.4">
      <c r="M119" s="36"/>
      <c r="N119" s="36"/>
      <c r="O119" s="36"/>
    </row>
    <row r="120" spans="13:15" x14ac:dyDescent="0.4">
      <c r="M120" s="36"/>
      <c r="N120" s="36"/>
      <c r="O120" s="36"/>
    </row>
    <row r="121" spans="13:15" x14ac:dyDescent="0.4">
      <c r="M121" s="36"/>
      <c r="N121" s="36"/>
      <c r="O121" s="36"/>
    </row>
    <row r="122" spans="13:15" x14ac:dyDescent="0.4">
      <c r="M122" s="36"/>
      <c r="N122" s="36"/>
      <c r="O122" s="36"/>
    </row>
    <row r="123" spans="13:15" x14ac:dyDescent="0.4">
      <c r="M123" s="36"/>
      <c r="N123" s="36"/>
      <c r="O123" s="36"/>
    </row>
    <row r="124" spans="13:15" x14ac:dyDescent="0.4">
      <c r="M124" s="36"/>
      <c r="N124" s="36"/>
      <c r="O124" s="36"/>
    </row>
    <row r="125" spans="13:15" x14ac:dyDescent="0.4">
      <c r="M125" s="36"/>
      <c r="N125" s="36"/>
      <c r="O125" s="36"/>
    </row>
    <row r="126" spans="13:15" x14ac:dyDescent="0.4">
      <c r="M126" s="36"/>
      <c r="N126" s="36"/>
      <c r="O126" s="36"/>
    </row>
    <row r="127" spans="13:15" x14ac:dyDescent="0.4">
      <c r="M127" s="36"/>
      <c r="N127" s="36"/>
      <c r="O127" s="36"/>
    </row>
    <row r="128" spans="13:15" x14ac:dyDescent="0.4">
      <c r="M128" s="36"/>
      <c r="N128" s="36"/>
      <c r="O128" s="36"/>
    </row>
    <row r="129" spans="13:15" x14ac:dyDescent="0.4">
      <c r="M129" s="36"/>
      <c r="N129" s="36"/>
      <c r="O129" s="36"/>
    </row>
    <row r="130" spans="13:15" x14ac:dyDescent="0.4">
      <c r="M130" s="36"/>
      <c r="N130" s="36"/>
      <c r="O130" s="36"/>
    </row>
    <row r="131" spans="13:15" x14ac:dyDescent="0.4">
      <c r="M131" s="36"/>
      <c r="N131" s="36"/>
      <c r="O131" s="36"/>
    </row>
    <row r="132" spans="13:15" x14ac:dyDescent="0.4">
      <c r="M132" s="36"/>
      <c r="N132" s="36"/>
      <c r="O132" s="36"/>
    </row>
    <row r="133" spans="13:15" x14ac:dyDescent="0.4">
      <c r="M133" s="36"/>
      <c r="N133" s="36"/>
      <c r="O133" s="36"/>
    </row>
    <row r="134" spans="13:15" x14ac:dyDescent="0.4">
      <c r="M134" s="36"/>
      <c r="N134" s="36"/>
      <c r="O134" s="36"/>
    </row>
    <row r="135" spans="13:15" x14ac:dyDescent="0.4">
      <c r="M135" s="36"/>
      <c r="N135" s="36"/>
      <c r="O135" s="36"/>
    </row>
    <row r="136" spans="13:15" x14ac:dyDescent="0.4">
      <c r="M136" s="36"/>
      <c r="N136" s="36"/>
      <c r="O136" s="36"/>
    </row>
    <row r="137" spans="13:15" x14ac:dyDescent="0.4">
      <c r="M137" s="36"/>
      <c r="N137" s="36"/>
      <c r="O137" s="36"/>
    </row>
    <row r="138" spans="13:15" x14ac:dyDescent="0.4">
      <c r="M138" s="36"/>
      <c r="N138" s="36"/>
      <c r="O138" s="36"/>
    </row>
    <row r="139" spans="13:15" x14ac:dyDescent="0.4">
      <c r="M139" s="36"/>
      <c r="N139" s="36"/>
      <c r="O139" s="36"/>
    </row>
    <row r="140" spans="13:15" x14ac:dyDescent="0.4">
      <c r="M140" s="36"/>
      <c r="N140" s="36"/>
      <c r="O140" s="36"/>
    </row>
    <row r="141" spans="13:15" x14ac:dyDescent="0.4">
      <c r="M141" s="36"/>
      <c r="N141" s="36"/>
      <c r="O141" s="36"/>
    </row>
    <row r="142" spans="13:15" x14ac:dyDescent="0.4">
      <c r="M142" s="36"/>
      <c r="N142" s="36"/>
      <c r="O142" s="36"/>
    </row>
    <row r="143" spans="13:15" x14ac:dyDescent="0.4">
      <c r="M143" s="36"/>
      <c r="N143" s="36"/>
      <c r="O143" s="36"/>
    </row>
    <row r="144" spans="13:15" x14ac:dyDescent="0.4">
      <c r="M144" s="36"/>
      <c r="N144" s="36"/>
      <c r="O144" s="36"/>
    </row>
    <row r="145" spans="13:15" x14ac:dyDescent="0.4">
      <c r="M145" s="36"/>
      <c r="N145" s="36"/>
      <c r="O145" s="36"/>
    </row>
    <row r="146" spans="13:15" x14ac:dyDescent="0.4">
      <c r="M146" s="36"/>
      <c r="N146" s="36"/>
      <c r="O146" s="36"/>
    </row>
    <row r="147" spans="13:15" x14ac:dyDescent="0.4">
      <c r="M147" s="36"/>
      <c r="N147" s="36"/>
      <c r="O147" s="36"/>
    </row>
    <row r="148" spans="13:15" x14ac:dyDescent="0.4">
      <c r="M148" s="36"/>
      <c r="N148" s="36"/>
      <c r="O148" s="36"/>
    </row>
    <row r="149" spans="13:15" x14ac:dyDescent="0.4">
      <c r="M149" s="36"/>
      <c r="N149" s="36"/>
      <c r="O149" s="36"/>
    </row>
    <row r="150" spans="13:15" x14ac:dyDescent="0.4">
      <c r="M150" s="36"/>
      <c r="N150" s="36"/>
      <c r="O150" s="36"/>
    </row>
    <row r="151" spans="13:15" x14ac:dyDescent="0.4">
      <c r="M151" s="36"/>
      <c r="N151" s="36"/>
      <c r="O151" s="36"/>
    </row>
    <row r="152" spans="13:15" x14ac:dyDescent="0.4">
      <c r="M152" s="36"/>
      <c r="N152" s="36"/>
      <c r="O152" s="36"/>
    </row>
    <row r="153" spans="13:15" x14ac:dyDescent="0.4">
      <c r="M153" s="36"/>
      <c r="N153" s="36"/>
      <c r="O153" s="36"/>
    </row>
    <row r="154" spans="13:15" x14ac:dyDescent="0.4">
      <c r="M154" s="36"/>
      <c r="N154" s="36"/>
      <c r="O154" s="36"/>
    </row>
    <row r="155" spans="13:15" x14ac:dyDescent="0.4">
      <c r="M155" s="36"/>
      <c r="N155" s="36"/>
      <c r="O155" s="36"/>
    </row>
    <row r="156" spans="13:15" x14ac:dyDescent="0.4">
      <c r="M156" s="36"/>
      <c r="N156" s="36"/>
      <c r="O156" s="36"/>
    </row>
    <row r="157" spans="13:15" x14ac:dyDescent="0.4">
      <c r="M157" s="36"/>
      <c r="N157" s="36"/>
      <c r="O157" s="36"/>
    </row>
    <row r="158" spans="13:15" x14ac:dyDescent="0.4">
      <c r="M158" s="36"/>
      <c r="N158" s="36"/>
      <c r="O158" s="36"/>
    </row>
    <row r="159" spans="13:15" x14ac:dyDescent="0.4">
      <c r="M159" s="36"/>
      <c r="N159" s="36"/>
      <c r="O159" s="36"/>
    </row>
    <row r="160" spans="13:15" x14ac:dyDescent="0.4">
      <c r="M160" s="36"/>
      <c r="N160" s="36"/>
      <c r="O160" s="36"/>
    </row>
    <row r="161" spans="13:15" x14ac:dyDescent="0.4">
      <c r="M161" s="36"/>
      <c r="N161" s="36"/>
      <c r="O161" s="36"/>
    </row>
    <row r="162" spans="13:15" x14ac:dyDescent="0.4">
      <c r="M162" s="36"/>
      <c r="N162" s="36"/>
      <c r="O162" s="36"/>
    </row>
    <row r="163" spans="13:15" x14ac:dyDescent="0.4">
      <c r="M163" s="36"/>
      <c r="N163" s="36"/>
      <c r="O163" s="36"/>
    </row>
    <row r="164" spans="13:15" x14ac:dyDescent="0.4">
      <c r="M164" s="36"/>
      <c r="N164" s="36"/>
      <c r="O164" s="36"/>
    </row>
    <row r="165" spans="13:15" x14ac:dyDescent="0.4">
      <c r="M165" s="36"/>
      <c r="N165" s="36"/>
      <c r="O165" s="36"/>
    </row>
    <row r="166" spans="13:15" x14ac:dyDescent="0.4">
      <c r="M166" s="36"/>
      <c r="N166" s="36"/>
      <c r="O166" s="36"/>
    </row>
    <row r="167" spans="13:15" x14ac:dyDescent="0.4">
      <c r="M167" s="36"/>
      <c r="N167" s="36"/>
      <c r="O167" s="36"/>
    </row>
    <row r="168" spans="13:15" x14ac:dyDescent="0.4">
      <c r="M168" s="36"/>
      <c r="N168" s="36"/>
      <c r="O168" s="36"/>
    </row>
    <row r="169" spans="13:15" x14ac:dyDescent="0.4">
      <c r="M169" s="36"/>
      <c r="N169" s="36"/>
      <c r="O169" s="36"/>
    </row>
    <row r="170" spans="13:15" x14ac:dyDescent="0.4">
      <c r="M170" s="36"/>
      <c r="N170" s="36"/>
      <c r="O170" s="36"/>
    </row>
    <row r="171" spans="13:15" x14ac:dyDescent="0.4">
      <c r="M171" s="36"/>
      <c r="N171" s="36"/>
      <c r="O171" s="36"/>
    </row>
    <row r="172" spans="13:15" x14ac:dyDescent="0.4">
      <c r="M172" s="36"/>
      <c r="N172" s="36"/>
      <c r="O172" s="36"/>
    </row>
    <row r="173" spans="13:15" x14ac:dyDescent="0.4">
      <c r="M173" s="36"/>
      <c r="N173" s="36"/>
      <c r="O173" s="36"/>
    </row>
    <row r="174" spans="13:15" x14ac:dyDescent="0.4">
      <c r="M174" s="36"/>
      <c r="N174" s="36"/>
      <c r="O174" s="36"/>
    </row>
    <row r="175" spans="13:15" x14ac:dyDescent="0.4">
      <c r="M175" s="36"/>
      <c r="N175" s="36"/>
      <c r="O175" s="36"/>
    </row>
    <row r="176" spans="13:15" x14ac:dyDescent="0.4">
      <c r="M176" s="36"/>
      <c r="N176" s="36"/>
      <c r="O176" s="36"/>
    </row>
    <row r="177" spans="13:15" x14ac:dyDescent="0.4">
      <c r="M177" s="36"/>
      <c r="N177" s="36"/>
      <c r="O177" s="36"/>
    </row>
    <row r="178" spans="13:15" x14ac:dyDescent="0.4">
      <c r="M178" s="36"/>
      <c r="N178" s="36"/>
      <c r="O178" s="36"/>
    </row>
    <row r="179" spans="13:15" x14ac:dyDescent="0.4">
      <c r="M179" s="36"/>
      <c r="N179" s="36"/>
      <c r="O179" s="36"/>
    </row>
    <row r="180" spans="13:15" x14ac:dyDescent="0.4">
      <c r="M180" s="36"/>
      <c r="N180" s="36"/>
      <c r="O180" s="36"/>
    </row>
    <row r="181" spans="13:15" x14ac:dyDescent="0.4">
      <c r="M181" s="36"/>
      <c r="N181" s="36"/>
      <c r="O181" s="36"/>
    </row>
    <row r="182" spans="13:15" x14ac:dyDescent="0.4">
      <c r="M182" s="36"/>
      <c r="N182" s="36"/>
      <c r="O182" s="36"/>
    </row>
    <row r="183" spans="13:15" x14ac:dyDescent="0.4">
      <c r="M183" s="36"/>
      <c r="N183" s="36"/>
      <c r="O183" s="36"/>
    </row>
    <row r="184" spans="13:15" x14ac:dyDescent="0.4">
      <c r="M184" s="36"/>
      <c r="N184" s="36"/>
      <c r="O184" s="36"/>
    </row>
    <row r="185" spans="13:15" x14ac:dyDescent="0.4">
      <c r="M185" s="36"/>
      <c r="N185" s="36"/>
      <c r="O185" s="36"/>
    </row>
    <row r="186" spans="13:15" x14ac:dyDescent="0.4">
      <c r="M186" s="36"/>
      <c r="N186" s="36"/>
      <c r="O186" s="36"/>
    </row>
    <row r="187" spans="13:15" x14ac:dyDescent="0.4">
      <c r="M187" s="36"/>
      <c r="N187" s="36"/>
      <c r="O187" s="36"/>
    </row>
    <row r="188" spans="13:15" x14ac:dyDescent="0.4">
      <c r="M188" s="36"/>
      <c r="N188" s="36"/>
      <c r="O188" s="36"/>
    </row>
    <row r="189" spans="13:15" x14ac:dyDescent="0.4">
      <c r="M189" s="36"/>
      <c r="N189" s="36"/>
      <c r="O189" s="36"/>
    </row>
    <row r="190" spans="13:15" x14ac:dyDescent="0.4">
      <c r="M190" s="36"/>
      <c r="N190" s="36"/>
      <c r="O190" s="36"/>
    </row>
    <row r="191" spans="13:15" x14ac:dyDescent="0.4">
      <c r="M191" s="36"/>
      <c r="N191" s="36"/>
      <c r="O191" s="36"/>
    </row>
    <row r="192" spans="13:15" x14ac:dyDescent="0.4">
      <c r="M192" s="36"/>
      <c r="N192" s="36"/>
      <c r="O192" s="36"/>
    </row>
    <row r="193" spans="13:15" x14ac:dyDescent="0.4">
      <c r="M193" s="36"/>
      <c r="N193" s="36"/>
      <c r="O193" s="36"/>
    </row>
    <row r="194" spans="13:15" x14ac:dyDescent="0.4">
      <c r="M194" s="36"/>
      <c r="N194" s="36"/>
      <c r="O194" s="36"/>
    </row>
    <row r="195" spans="13:15" x14ac:dyDescent="0.4">
      <c r="M195" s="36"/>
      <c r="N195" s="36"/>
      <c r="O195" s="36"/>
    </row>
    <row r="196" spans="13:15" x14ac:dyDescent="0.4">
      <c r="M196" s="36"/>
      <c r="N196" s="36"/>
      <c r="O196" s="36"/>
    </row>
    <row r="197" spans="13:15" x14ac:dyDescent="0.4">
      <c r="M197" s="36"/>
      <c r="N197" s="36"/>
      <c r="O197" s="36"/>
    </row>
    <row r="198" spans="13:15" x14ac:dyDescent="0.4">
      <c r="M198" s="36"/>
      <c r="N198" s="36"/>
      <c r="O198" s="36"/>
    </row>
    <row r="199" spans="13:15" x14ac:dyDescent="0.4">
      <c r="M199" s="36"/>
      <c r="N199" s="36"/>
      <c r="O199" s="36"/>
    </row>
    <row r="200" spans="13:15" x14ac:dyDescent="0.4">
      <c r="M200" s="36"/>
      <c r="N200" s="36"/>
      <c r="O200" s="36"/>
    </row>
    <row r="201" spans="13:15" x14ac:dyDescent="0.4">
      <c r="M201" s="36"/>
      <c r="N201" s="36"/>
      <c r="O201" s="36"/>
    </row>
    <row r="202" spans="13:15" x14ac:dyDescent="0.4">
      <c r="M202" s="36"/>
      <c r="N202" s="36"/>
      <c r="O202" s="36"/>
    </row>
    <row r="203" spans="13:15" x14ac:dyDescent="0.4">
      <c r="M203" s="36"/>
      <c r="N203" s="36"/>
      <c r="O203" s="36"/>
    </row>
    <row r="204" spans="13:15" x14ac:dyDescent="0.4">
      <c r="M204" s="36"/>
      <c r="N204" s="36"/>
      <c r="O204" s="36"/>
    </row>
    <row r="205" spans="13:15" x14ac:dyDescent="0.4">
      <c r="M205" s="36"/>
      <c r="N205" s="36"/>
      <c r="O205" s="36"/>
    </row>
    <row r="206" spans="13:15" x14ac:dyDescent="0.4">
      <c r="M206" s="36"/>
      <c r="N206" s="36"/>
      <c r="O206" s="36"/>
    </row>
    <row r="207" spans="13:15" x14ac:dyDescent="0.4">
      <c r="M207" s="36"/>
      <c r="N207" s="36"/>
      <c r="O207" s="36"/>
    </row>
    <row r="208" spans="13:15" x14ac:dyDescent="0.4">
      <c r="M208" s="36"/>
      <c r="N208" s="36"/>
      <c r="O208" s="36"/>
    </row>
    <row r="209" spans="13:15" x14ac:dyDescent="0.4">
      <c r="M209" s="36"/>
      <c r="N209" s="36"/>
      <c r="O209" s="36"/>
    </row>
    <row r="210" spans="13:15" x14ac:dyDescent="0.4">
      <c r="M210" s="36"/>
      <c r="N210" s="36"/>
      <c r="O210" s="36"/>
    </row>
    <row r="211" spans="13:15" x14ac:dyDescent="0.4">
      <c r="M211" s="36"/>
      <c r="N211" s="36"/>
      <c r="O211" s="36"/>
    </row>
    <row r="212" spans="13:15" x14ac:dyDescent="0.4">
      <c r="M212" s="36"/>
      <c r="N212" s="36"/>
      <c r="O212" s="36"/>
    </row>
    <row r="213" spans="13:15" x14ac:dyDescent="0.4">
      <c r="M213" s="36"/>
      <c r="N213" s="36"/>
      <c r="O213" s="36"/>
    </row>
    <row r="214" spans="13:15" x14ac:dyDescent="0.4">
      <c r="M214" s="36"/>
      <c r="N214" s="36"/>
      <c r="O214" s="36"/>
    </row>
    <row r="215" spans="13:15" x14ac:dyDescent="0.4">
      <c r="M215" s="36"/>
      <c r="N215" s="36"/>
      <c r="O215" s="36"/>
    </row>
    <row r="216" spans="13:15" x14ac:dyDescent="0.4">
      <c r="M216" s="36"/>
      <c r="N216" s="36"/>
      <c r="O216" s="36"/>
    </row>
    <row r="217" spans="13:15" x14ac:dyDescent="0.4">
      <c r="M217" s="36"/>
      <c r="N217" s="36"/>
      <c r="O217" s="36"/>
    </row>
    <row r="218" spans="13:15" x14ac:dyDescent="0.4">
      <c r="M218" s="36"/>
      <c r="N218" s="36"/>
      <c r="O218" s="36"/>
    </row>
    <row r="219" spans="13:15" x14ac:dyDescent="0.4">
      <c r="M219" s="36"/>
      <c r="N219" s="36"/>
      <c r="O219" s="36"/>
    </row>
    <row r="220" spans="13:15" x14ac:dyDescent="0.4">
      <c r="M220" s="36"/>
      <c r="N220" s="36"/>
      <c r="O220" s="36"/>
    </row>
    <row r="221" spans="13:15" x14ac:dyDescent="0.4">
      <c r="M221" s="36"/>
      <c r="N221" s="36"/>
      <c r="O221" s="36"/>
    </row>
    <row r="222" spans="13:15" x14ac:dyDescent="0.4">
      <c r="M222" s="36"/>
      <c r="N222" s="36"/>
      <c r="O222" s="36"/>
    </row>
    <row r="223" spans="13:15" x14ac:dyDescent="0.4">
      <c r="M223" s="36"/>
      <c r="N223" s="36"/>
      <c r="O223" s="36"/>
    </row>
    <row r="224" spans="13:15" x14ac:dyDescent="0.4">
      <c r="M224" s="36"/>
      <c r="N224" s="36"/>
      <c r="O224" s="36"/>
    </row>
    <row r="225" spans="13:15" x14ac:dyDescent="0.4">
      <c r="M225" s="36"/>
      <c r="N225" s="36"/>
      <c r="O225" s="36"/>
    </row>
    <row r="226" spans="13:15" x14ac:dyDescent="0.4">
      <c r="M226" s="36"/>
      <c r="N226" s="36"/>
      <c r="O226" s="36"/>
    </row>
    <row r="227" spans="13:15" x14ac:dyDescent="0.4">
      <c r="M227" s="36"/>
      <c r="N227" s="36"/>
      <c r="O227" s="36"/>
    </row>
    <row r="228" spans="13:15" x14ac:dyDescent="0.4">
      <c r="M228" s="36"/>
      <c r="N228" s="36"/>
      <c r="O228" s="36"/>
    </row>
    <row r="229" spans="13:15" x14ac:dyDescent="0.4">
      <c r="M229" s="36"/>
      <c r="N229" s="36"/>
      <c r="O229" s="36"/>
    </row>
    <row r="230" spans="13:15" x14ac:dyDescent="0.4">
      <c r="M230" s="36"/>
      <c r="N230" s="36"/>
      <c r="O230" s="36"/>
    </row>
    <row r="231" spans="13:15" x14ac:dyDescent="0.4">
      <c r="M231" s="36"/>
      <c r="N231" s="36"/>
      <c r="O231" s="36"/>
    </row>
    <row r="232" spans="13:15" x14ac:dyDescent="0.4">
      <c r="M232" s="36"/>
      <c r="N232" s="36"/>
      <c r="O232" s="36"/>
    </row>
    <row r="233" spans="13:15" x14ac:dyDescent="0.4">
      <c r="M233" s="36"/>
      <c r="N233" s="36"/>
      <c r="O233" s="36"/>
    </row>
    <row r="234" spans="13:15" x14ac:dyDescent="0.4">
      <c r="M234" s="36"/>
      <c r="N234" s="36"/>
      <c r="O234" s="36"/>
    </row>
    <row r="235" spans="13:15" x14ac:dyDescent="0.4">
      <c r="M235" s="36"/>
      <c r="N235" s="36"/>
      <c r="O235" s="36"/>
    </row>
    <row r="236" spans="13:15" x14ac:dyDescent="0.4">
      <c r="M236" s="36"/>
      <c r="N236" s="36"/>
      <c r="O236" s="36"/>
    </row>
    <row r="237" spans="13:15" x14ac:dyDescent="0.4">
      <c r="M237" s="36"/>
      <c r="N237" s="36"/>
      <c r="O237" s="36"/>
    </row>
    <row r="238" spans="13:15" x14ac:dyDescent="0.4">
      <c r="M238" s="36"/>
      <c r="N238" s="36"/>
      <c r="O238" s="36"/>
    </row>
    <row r="239" spans="13:15" x14ac:dyDescent="0.4">
      <c r="M239" s="36"/>
      <c r="N239" s="36"/>
      <c r="O239" s="36"/>
    </row>
    <row r="240" spans="13:15" x14ac:dyDescent="0.4">
      <c r="M240" s="36"/>
      <c r="N240" s="36"/>
      <c r="O240" s="36"/>
    </row>
    <row r="241" spans="13:15" x14ac:dyDescent="0.4">
      <c r="M241" s="36"/>
      <c r="N241" s="36"/>
      <c r="O241" s="36"/>
    </row>
    <row r="242" spans="13:15" x14ac:dyDescent="0.4">
      <c r="M242" s="36"/>
      <c r="N242" s="36"/>
      <c r="O242" s="36"/>
    </row>
    <row r="243" spans="13:15" x14ac:dyDescent="0.4">
      <c r="M243" s="36"/>
      <c r="N243" s="36"/>
      <c r="O243" s="36"/>
    </row>
    <row r="244" spans="13:15" x14ac:dyDescent="0.4">
      <c r="M244" s="36"/>
      <c r="N244" s="36"/>
      <c r="O244" s="36"/>
    </row>
    <row r="245" spans="13:15" x14ac:dyDescent="0.4">
      <c r="M245" s="36"/>
      <c r="N245" s="36"/>
      <c r="O245" s="36"/>
    </row>
    <row r="246" spans="13:15" x14ac:dyDescent="0.4">
      <c r="M246" s="36"/>
      <c r="N246" s="36"/>
      <c r="O246" s="36"/>
    </row>
    <row r="247" spans="13:15" x14ac:dyDescent="0.4">
      <c r="M247" s="36"/>
      <c r="N247" s="36"/>
      <c r="O247" s="36"/>
    </row>
    <row r="248" spans="13:15" x14ac:dyDescent="0.4">
      <c r="M248" s="36"/>
      <c r="N248" s="36"/>
      <c r="O248" s="36"/>
    </row>
    <row r="249" spans="13:15" x14ac:dyDescent="0.4">
      <c r="M249" s="36"/>
      <c r="N249" s="36"/>
      <c r="O249" s="36"/>
    </row>
    <row r="250" spans="13:15" x14ac:dyDescent="0.4">
      <c r="M250" s="36"/>
      <c r="N250" s="36"/>
      <c r="O250" s="36"/>
    </row>
    <row r="251" spans="13:15" x14ac:dyDescent="0.4">
      <c r="M251" s="36"/>
      <c r="N251" s="36"/>
      <c r="O251" s="36"/>
    </row>
    <row r="252" spans="13:15" x14ac:dyDescent="0.4">
      <c r="M252" s="36"/>
      <c r="N252" s="36"/>
      <c r="O252" s="36"/>
    </row>
    <row r="253" spans="13:15" x14ac:dyDescent="0.4">
      <c r="M253" s="36"/>
      <c r="N253" s="36"/>
      <c r="O253" s="36"/>
    </row>
    <row r="254" spans="13:15" x14ac:dyDescent="0.4">
      <c r="M254" s="36"/>
      <c r="N254" s="36"/>
      <c r="O254" s="36"/>
    </row>
    <row r="255" spans="13:15" x14ac:dyDescent="0.4">
      <c r="M255" s="36"/>
      <c r="N255" s="36"/>
      <c r="O255" s="36"/>
    </row>
    <row r="256" spans="13:15" x14ac:dyDescent="0.4">
      <c r="M256" s="36"/>
      <c r="N256" s="36"/>
      <c r="O256" s="36"/>
    </row>
    <row r="257" spans="13:15" x14ac:dyDescent="0.4">
      <c r="M257" s="36"/>
      <c r="N257" s="36"/>
      <c r="O257" s="36"/>
    </row>
    <row r="258" spans="13:15" x14ac:dyDescent="0.4">
      <c r="M258" s="36"/>
      <c r="N258" s="36"/>
      <c r="O258" s="36"/>
    </row>
    <row r="259" spans="13:15" x14ac:dyDescent="0.4">
      <c r="M259" s="36"/>
      <c r="N259" s="36"/>
      <c r="O259" s="36"/>
    </row>
    <row r="260" spans="13:15" x14ac:dyDescent="0.4">
      <c r="M260" s="36"/>
      <c r="N260" s="36"/>
      <c r="O260" s="36"/>
    </row>
    <row r="261" spans="13:15" x14ac:dyDescent="0.4">
      <c r="M261" s="36"/>
      <c r="N261" s="36"/>
      <c r="O261" s="36"/>
    </row>
    <row r="262" spans="13:15" x14ac:dyDescent="0.4">
      <c r="M262" s="36"/>
      <c r="N262" s="36"/>
      <c r="O262" s="36"/>
    </row>
    <row r="263" spans="13:15" x14ac:dyDescent="0.4">
      <c r="M263" s="36"/>
      <c r="N263" s="36"/>
      <c r="O263" s="36"/>
    </row>
    <row r="264" spans="13:15" x14ac:dyDescent="0.4">
      <c r="M264" s="36"/>
      <c r="N264" s="36"/>
      <c r="O264" s="36"/>
    </row>
    <row r="265" spans="13:15" x14ac:dyDescent="0.4">
      <c r="M265" s="36"/>
      <c r="N265" s="36"/>
      <c r="O265" s="36"/>
    </row>
    <row r="266" spans="13:15" x14ac:dyDescent="0.4">
      <c r="M266" s="36"/>
      <c r="N266" s="36"/>
      <c r="O266" s="36"/>
    </row>
    <row r="267" spans="13:15" x14ac:dyDescent="0.4">
      <c r="M267" s="36"/>
      <c r="N267" s="36"/>
      <c r="O267" s="36"/>
    </row>
    <row r="268" spans="13:15" x14ac:dyDescent="0.4">
      <c r="M268" s="36"/>
      <c r="N268" s="36"/>
      <c r="O268" s="36"/>
    </row>
    <row r="269" spans="13:15" x14ac:dyDescent="0.4">
      <c r="M269" s="36"/>
      <c r="N269" s="36"/>
      <c r="O269" s="36"/>
    </row>
    <row r="270" spans="13:15" x14ac:dyDescent="0.4">
      <c r="M270" s="36"/>
      <c r="N270" s="36"/>
      <c r="O270" s="36"/>
    </row>
    <row r="271" spans="13:15" x14ac:dyDescent="0.4">
      <c r="M271" s="36"/>
      <c r="N271" s="36"/>
      <c r="O271" s="36"/>
    </row>
    <row r="272" spans="13:15" x14ac:dyDescent="0.4">
      <c r="M272" s="36"/>
      <c r="N272" s="36"/>
      <c r="O272" s="36"/>
    </row>
    <row r="273" spans="13:15" x14ac:dyDescent="0.4">
      <c r="M273" s="36"/>
      <c r="N273" s="36"/>
      <c r="O273" s="36"/>
    </row>
    <row r="274" spans="13:15" x14ac:dyDescent="0.4">
      <c r="M274" s="36"/>
      <c r="N274" s="36"/>
      <c r="O274" s="36"/>
    </row>
    <row r="275" spans="13:15" x14ac:dyDescent="0.4">
      <c r="M275" s="36"/>
      <c r="N275" s="36"/>
      <c r="O275" s="36"/>
    </row>
    <row r="276" spans="13:15" x14ac:dyDescent="0.4">
      <c r="M276" s="36"/>
      <c r="N276" s="36"/>
      <c r="O276" s="36"/>
    </row>
    <row r="277" spans="13:15" x14ac:dyDescent="0.4">
      <c r="M277" s="36"/>
      <c r="N277" s="36"/>
      <c r="O277" s="36"/>
    </row>
    <row r="278" spans="13:15" x14ac:dyDescent="0.4">
      <c r="M278" s="36"/>
      <c r="N278" s="36"/>
      <c r="O278" s="36"/>
    </row>
    <row r="279" spans="13:15" x14ac:dyDescent="0.4">
      <c r="M279" s="36"/>
      <c r="N279" s="36"/>
      <c r="O279" s="36"/>
    </row>
    <row r="280" spans="13:15" x14ac:dyDescent="0.4">
      <c r="M280" s="36"/>
      <c r="N280" s="36"/>
      <c r="O280" s="36"/>
    </row>
    <row r="281" spans="13:15" x14ac:dyDescent="0.4">
      <c r="M281" s="36"/>
      <c r="N281" s="36"/>
      <c r="O281" s="36"/>
    </row>
    <row r="282" spans="13:15" x14ac:dyDescent="0.4">
      <c r="M282" s="36"/>
      <c r="N282" s="36"/>
      <c r="O282" s="36"/>
    </row>
    <row r="283" spans="13:15" x14ac:dyDescent="0.4">
      <c r="M283" s="36"/>
      <c r="N283" s="36"/>
      <c r="O283" s="36"/>
    </row>
    <row r="284" spans="13:15" x14ac:dyDescent="0.4">
      <c r="M284" s="36"/>
      <c r="N284" s="36"/>
      <c r="O284" s="36"/>
    </row>
    <row r="285" spans="13:15" x14ac:dyDescent="0.4">
      <c r="M285" s="36"/>
      <c r="N285" s="36"/>
      <c r="O285" s="36"/>
    </row>
    <row r="286" spans="13:15" x14ac:dyDescent="0.4">
      <c r="M286" s="36"/>
      <c r="N286" s="36"/>
      <c r="O286" s="36"/>
    </row>
    <row r="287" spans="13:15" x14ac:dyDescent="0.4">
      <c r="M287" s="36"/>
      <c r="N287" s="36"/>
      <c r="O287" s="36"/>
    </row>
    <row r="288" spans="13:15" x14ac:dyDescent="0.4">
      <c r="M288" s="36"/>
      <c r="N288" s="36"/>
      <c r="O288" s="36"/>
    </row>
    <row r="289" spans="13:15" x14ac:dyDescent="0.4">
      <c r="M289" s="36"/>
      <c r="N289" s="36"/>
      <c r="O289" s="36"/>
    </row>
    <row r="290" spans="13:15" x14ac:dyDescent="0.4">
      <c r="M290" s="36"/>
      <c r="N290" s="36"/>
      <c r="O290" s="36"/>
    </row>
    <row r="291" spans="13:15" x14ac:dyDescent="0.4">
      <c r="M291" s="36"/>
      <c r="N291" s="36"/>
      <c r="O291" s="36"/>
    </row>
    <row r="292" spans="13:15" x14ac:dyDescent="0.4">
      <c r="M292" s="36"/>
      <c r="N292" s="36"/>
      <c r="O292" s="36"/>
    </row>
    <row r="293" spans="13:15" x14ac:dyDescent="0.4">
      <c r="M293" s="36"/>
      <c r="N293" s="36"/>
      <c r="O293" s="36"/>
    </row>
    <row r="294" spans="13:15" x14ac:dyDescent="0.4">
      <c r="M294" s="36"/>
      <c r="N294" s="36"/>
      <c r="O294" s="36"/>
    </row>
    <row r="295" spans="13:15" x14ac:dyDescent="0.4">
      <c r="M295" s="36"/>
      <c r="N295" s="36"/>
      <c r="O295" s="36"/>
    </row>
    <row r="296" spans="13:15" x14ac:dyDescent="0.4">
      <c r="M296" s="36"/>
      <c r="N296" s="36"/>
      <c r="O296" s="36"/>
    </row>
    <row r="297" spans="13:15" x14ac:dyDescent="0.4">
      <c r="M297" s="36"/>
      <c r="N297" s="36"/>
      <c r="O297" s="36"/>
    </row>
    <row r="298" spans="13:15" x14ac:dyDescent="0.4">
      <c r="M298" s="36"/>
      <c r="N298" s="36"/>
      <c r="O298" s="36"/>
    </row>
    <row r="299" spans="13:15" x14ac:dyDescent="0.4">
      <c r="M299" s="36"/>
      <c r="N299" s="36"/>
      <c r="O299" s="36"/>
    </row>
    <row r="300" spans="13:15" x14ac:dyDescent="0.4">
      <c r="M300" s="36"/>
      <c r="N300" s="36"/>
      <c r="O300" s="36"/>
    </row>
    <row r="301" spans="13:15" x14ac:dyDescent="0.4">
      <c r="M301" s="36"/>
      <c r="N301" s="36"/>
      <c r="O301" s="36"/>
    </row>
    <row r="302" spans="13:15" x14ac:dyDescent="0.4">
      <c r="M302" s="36"/>
      <c r="N302" s="36"/>
      <c r="O302" s="36"/>
    </row>
    <row r="303" spans="13:15" x14ac:dyDescent="0.4">
      <c r="M303" s="36"/>
      <c r="N303" s="36"/>
      <c r="O303" s="36"/>
    </row>
    <row r="304" spans="13:15" x14ac:dyDescent="0.4">
      <c r="M304" s="36"/>
      <c r="N304" s="36"/>
      <c r="O304" s="36"/>
    </row>
    <row r="305" spans="13:15" x14ac:dyDescent="0.4">
      <c r="M305" s="36"/>
      <c r="N305" s="36"/>
      <c r="O305" s="36"/>
    </row>
    <row r="306" spans="13:15" x14ac:dyDescent="0.4">
      <c r="M306" s="36"/>
      <c r="N306" s="36"/>
      <c r="O306" s="36"/>
    </row>
    <row r="307" spans="13:15" x14ac:dyDescent="0.4">
      <c r="M307" s="36"/>
      <c r="N307" s="36"/>
      <c r="O307" s="36"/>
    </row>
    <row r="308" spans="13:15" x14ac:dyDescent="0.4">
      <c r="M308" s="36"/>
      <c r="N308" s="36"/>
      <c r="O308" s="36"/>
    </row>
    <row r="309" spans="13:15" x14ac:dyDescent="0.4">
      <c r="M309" s="36"/>
      <c r="N309" s="36"/>
      <c r="O309" s="36"/>
    </row>
    <row r="310" spans="13:15" x14ac:dyDescent="0.4">
      <c r="M310" s="36"/>
      <c r="N310" s="36"/>
      <c r="O310" s="36"/>
    </row>
    <row r="311" spans="13:15" x14ac:dyDescent="0.4">
      <c r="M311" s="36"/>
      <c r="N311" s="36"/>
      <c r="O311" s="36"/>
    </row>
    <row r="312" spans="13:15" x14ac:dyDescent="0.4">
      <c r="M312" s="36"/>
      <c r="N312" s="36"/>
      <c r="O312" s="36"/>
    </row>
    <row r="313" spans="13:15" x14ac:dyDescent="0.4">
      <c r="M313" s="36"/>
      <c r="N313" s="36"/>
      <c r="O313" s="36"/>
    </row>
    <row r="314" spans="13:15" x14ac:dyDescent="0.4">
      <c r="M314" s="36"/>
      <c r="N314" s="36"/>
      <c r="O314" s="36"/>
    </row>
    <row r="315" spans="13:15" x14ac:dyDescent="0.4">
      <c r="M315" s="36"/>
      <c r="N315" s="36"/>
      <c r="O315" s="36"/>
    </row>
    <row r="316" spans="13:15" x14ac:dyDescent="0.4">
      <c r="M316" s="36"/>
      <c r="N316" s="36"/>
      <c r="O316" s="36"/>
    </row>
    <row r="317" spans="13:15" x14ac:dyDescent="0.4">
      <c r="M317" s="36"/>
      <c r="N317" s="36"/>
      <c r="O317" s="36"/>
    </row>
    <row r="318" spans="13:15" x14ac:dyDescent="0.4">
      <c r="M318" s="36"/>
      <c r="N318" s="36"/>
      <c r="O318" s="36"/>
    </row>
    <row r="319" spans="13:15" x14ac:dyDescent="0.4">
      <c r="M319" s="36"/>
      <c r="N319" s="36"/>
      <c r="O319" s="36"/>
    </row>
    <row r="320" spans="13:15" x14ac:dyDescent="0.4">
      <c r="M320" s="36"/>
      <c r="N320" s="36"/>
      <c r="O320" s="36"/>
    </row>
    <row r="321" spans="13:15" x14ac:dyDescent="0.4">
      <c r="M321" s="36"/>
      <c r="N321" s="36"/>
      <c r="O321" s="36"/>
    </row>
    <row r="322" spans="13:15" x14ac:dyDescent="0.4">
      <c r="M322" s="36"/>
      <c r="N322" s="36"/>
      <c r="O322" s="36"/>
    </row>
    <row r="323" spans="13:15" x14ac:dyDescent="0.4">
      <c r="M323" s="36"/>
      <c r="N323" s="36"/>
      <c r="O323" s="36"/>
    </row>
    <row r="324" spans="13:15" x14ac:dyDescent="0.4">
      <c r="M324" s="36"/>
      <c r="N324" s="36"/>
      <c r="O324" s="36"/>
    </row>
    <row r="325" spans="13:15" x14ac:dyDescent="0.4">
      <c r="M325" s="36"/>
      <c r="N325" s="36"/>
      <c r="O325" s="36"/>
    </row>
    <row r="326" spans="13:15" x14ac:dyDescent="0.4">
      <c r="M326" s="36"/>
      <c r="N326" s="36"/>
      <c r="O326" s="36"/>
    </row>
    <row r="327" spans="13:15" x14ac:dyDescent="0.4">
      <c r="M327" s="36"/>
      <c r="N327" s="36"/>
      <c r="O327" s="36"/>
    </row>
    <row r="328" spans="13:15" x14ac:dyDescent="0.4">
      <c r="M328" s="36"/>
      <c r="N328" s="36"/>
      <c r="O328" s="36"/>
    </row>
    <row r="329" spans="13:15" x14ac:dyDescent="0.4">
      <c r="M329" s="36"/>
      <c r="N329" s="36"/>
      <c r="O329" s="36"/>
    </row>
    <row r="330" spans="13:15" x14ac:dyDescent="0.4">
      <c r="M330" s="36"/>
      <c r="N330" s="36"/>
      <c r="O330" s="36"/>
    </row>
    <row r="331" spans="13:15" x14ac:dyDescent="0.4">
      <c r="M331" s="36"/>
      <c r="N331" s="36"/>
      <c r="O331" s="36"/>
    </row>
    <row r="332" spans="13:15" x14ac:dyDescent="0.4">
      <c r="M332" s="36"/>
      <c r="N332" s="36"/>
      <c r="O332" s="36"/>
    </row>
    <row r="333" spans="13:15" x14ac:dyDescent="0.4">
      <c r="M333" s="36"/>
      <c r="N333" s="36"/>
      <c r="O333" s="36"/>
    </row>
    <row r="334" spans="13:15" x14ac:dyDescent="0.4">
      <c r="M334" s="36"/>
      <c r="N334" s="36"/>
      <c r="O334" s="36"/>
    </row>
    <row r="335" spans="13:15" x14ac:dyDescent="0.4">
      <c r="M335" s="36"/>
      <c r="N335" s="36"/>
      <c r="O335" s="36"/>
    </row>
    <row r="336" spans="13:15" x14ac:dyDescent="0.4">
      <c r="M336" s="36"/>
      <c r="N336" s="36"/>
      <c r="O336" s="36"/>
    </row>
    <row r="337" spans="13:15" x14ac:dyDescent="0.4">
      <c r="M337" s="36"/>
      <c r="N337" s="36"/>
      <c r="O337" s="36"/>
    </row>
    <row r="338" spans="13:15" x14ac:dyDescent="0.4">
      <c r="M338" s="36"/>
      <c r="N338" s="36"/>
      <c r="O338" s="36"/>
    </row>
    <row r="339" spans="13:15" x14ac:dyDescent="0.4">
      <c r="M339" s="36"/>
      <c r="N339" s="36"/>
      <c r="O339" s="36"/>
    </row>
    <row r="340" spans="13:15" x14ac:dyDescent="0.4">
      <c r="M340" s="36"/>
      <c r="N340" s="36"/>
      <c r="O340" s="36"/>
    </row>
    <row r="341" spans="13:15" x14ac:dyDescent="0.4">
      <c r="M341" s="36"/>
      <c r="N341" s="36"/>
      <c r="O341" s="36"/>
    </row>
    <row r="342" spans="13:15" x14ac:dyDescent="0.4">
      <c r="M342" s="36"/>
      <c r="N342" s="36"/>
      <c r="O342" s="36"/>
    </row>
    <row r="343" spans="13:15" x14ac:dyDescent="0.4">
      <c r="M343" s="36"/>
      <c r="N343" s="36"/>
      <c r="O343" s="36"/>
    </row>
    <row r="344" spans="13:15" x14ac:dyDescent="0.4">
      <c r="M344" s="36"/>
      <c r="N344" s="36"/>
      <c r="O344" s="36"/>
    </row>
    <row r="345" spans="13:15" x14ac:dyDescent="0.4">
      <c r="M345" s="36"/>
      <c r="N345" s="36"/>
      <c r="O345" s="36"/>
    </row>
    <row r="346" spans="13:15" x14ac:dyDescent="0.4">
      <c r="M346" s="36"/>
      <c r="N346" s="36"/>
      <c r="O346" s="36"/>
    </row>
    <row r="347" spans="13:15" x14ac:dyDescent="0.4">
      <c r="M347" s="36"/>
      <c r="N347" s="36"/>
      <c r="O347" s="36"/>
    </row>
    <row r="348" spans="13:15" x14ac:dyDescent="0.4">
      <c r="M348" s="36"/>
      <c r="N348" s="36"/>
      <c r="O348" s="36"/>
    </row>
    <row r="349" spans="13:15" x14ac:dyDescent="0.4">
      <c r="M349" s="36"/>
      <c r="N349" s="36"/>
      <c r="O349" s="36"/>
    </row>
    <row r="350" spans="13:15" x14ac:dyDescent="0.4">
      <c r="M350" s="36"/>
      <c r="N350" s="36"/>
      <c r="O350" s="36"/>
    </row>
    <row r="351" spans="13:15" x14ac:dyDescent="0.4">
      <c r="M351" s="36"/>
      <c r="N351" s="36"/>
      <c r="O351" s="36"/>
    </row>
    <row r="352" spans="13:15" x14ac:dyDescent="0.4">
      <c r="M352" s="36"/>
      <c r="N352" s="36"/>
      <c r="O352" s="36"/>
    </row>
    <row r="353" spans="13:15" x14ac:dyDescent="0.4">
      <c r="M353" s="36"/>
      <c r="N353" s="36"/>
      <c r="O353" s="36"/>
    </row>
    <row r="354" spans="13:15" x14ac:dyDescent="0.4">
      <c r="M354" s="36"/>
      <c r="N354" s="36"/>
      <c r="O354" s="36"/>
    </row>
    <row r="355" spans="13:15" x14ac:dyDescent="0.4">
      <c r="M355" s="36"/>
      <c r="N355" s="36"/>
      <c r="O355" s="36"/>
    </row>
    <row r="356" spans="13:15" x14ac:dyDescent="0.4">
      <c r="M356" s="36"/>
      <c r="N356" s="36"/>
      <c r="O356" s="36"/>
    </row>
    <row r="357" spans="13:15" x14ac:dyDescent="0.4">
      <c r="M357" s="36"/>
      <c r="N357" s="36"/>
      <c r="O357" s="36"/>
    </row>
    <row r="358" spans="13:15" x14ac:dyDescent="0.4">
      <c r="M358" s="36"/>
      <c r="N358" s="36"/>
      <c r="O358" s="36"/>
    </row>
    <row r="359" spans="13:15" x14ac:dyDescent="0.4">
      <c r="M359" s="36"/>
      <c r="N359" s="36"/>
      <c r="O359" s="36"/>
    </row>
    <row r="360" spans="13:15" x14ac:dyDescent="0.4">
      <c r="M360" s="36"/>
      <c r="N360" s="36"/>
      <c r="O360" s="36"/>
    </row>
    <row r="361" spans="13:15" x14ac:dyDescent="0.4">
      <c r="M361" s="36"/>
      <c r="N361" s="36"/>
      <c r="O361" s="36"/>
    </row>
    <row r="362" spans="13:15" x14ac:dyDescent="0.4">
      <c r="M362" s="36"/>
      <c r="N362" s="36"/>
      <c r="O362" s="36"/>
    </row>
    <row r="363" spans="13:15" x14ac:dyDescent="0.4">
      <c r="M363" s="36"/>
      <c r="N363" s="36"/>
      <c r="O363" s="36"/>
    </row>
    <row r="364" spans="13:15" x14ac:dyDescent="0.4">
      <c r="M364" s="36"/>
      <c r="N364" s="36"/>
      <c r="O364" s="36"/>
    </row>
    <row r="365" spans="13:15" x14ac:dyDescent="0.4">
      <c r="M365" s="36"/>
      <c r="N365" s="36"/>
      <c r="O365" s="36"/>
    </row>
    <row r="366" spans="13:15" x14ac:dyDescent="0.4">
      <c r="M366" s="36"/>
      <c r="N366" s="36"/>
      <c r="O366" s="36"/>
    </row>
    <row r="367" spans="13:15" x14ac:dyDescent="0.4">
      <c r="M367" s="36"/>
      <c r="N367" s="36"/>
      <c r="O367" s="36"/>
    </row>
    <row r="368" spans="13:15" x14ac:dyDescent="0.4">
      <c r="M368" s="36"/>
      <c r="N368" s="36"/>
      <c r="O368" s="36"/>
    </row>
    <row r="369" spans="13:15" x14ac:dyDescent="0.4">
      <c r="M369" s="36"/>
      <c r="N369" s="36"/>
      <c r="O369" s="36"/>
    </row>
    <row r="370" spans="13:15" x14ac:dyDescent="0.4">
      <c r="M370" s="36"/>
      <c r="N370" s="36"/>
      <c r="O370" s="36"/>
    </row>
    <row r="371" spans="13:15" x14ac:dyDescent="0.4">
      <c r="M371" s="36"/>
      <c r="N371" s="36"/>
      <c r="O371" s="36"/>
    </row>
    <row r="372" spans="13:15" x14ac:dyDescent="0.4">
      <c r="M372" s="36"/>
      <c r="N372" s="36"/>
      <c r="O372" s="36"/>
    </row>
    <row r="373" spans="13:15" x14ac:dyDescent="0.4">
      <c r="M373" s="36"/>
      <c r="N373" s="36"/>
      <c r="O373" s="36"/>
    </row>
    <row r="374" spans="13:15" x14ac:dyDescent="0.4">
      <c r="M374" s="36"/>
      <c r="N374" s="36"/>
      <c r="O374" s="36"/>
    </row>
    <row r="375" spans="13:15" x14ac:dyDescent="0.4">
      <c r="M375" s="36"/>
      <c r="N375" s="36"/>
      <c r="O375" s="36"/>
    </row>
    <row r="376" spans="13:15" x14ac:dyDescent="0.4">
      <c r="M376" s="36"/>
      <c r="N376" s="36"/>
      <c r="O376" s="36"/>
    </row>
    <row r="377" spans="13:15" x14ac:dyDescent="0.4">
      <c r="M377" s="36"/>
      <c r="N377" s="36"/>
      <c r="O377" s="36"/>
    </row>
    <row r="378" spans="13:15" x14ac:dyDescent="0.4">
      <c r="M378" s="36"/>
      <c r="N378" s="36"/>
      <c r="O378" s="36"/>
    </row>
    <row r="379" spans="13:15" x14ac:dyDescent="0.4">
      <c r="M379" s="36"/>
      <c r="N379" s="36"/>
      <c r="O379" s="36"/>
    </row>
    <row r="380" spans="13:15" x14ac:dyDescent="0.4">
      <c r="M380" s="36"/>
      <c r="N380" s="36"/>
      <c r="O380" s="36"/>
    </row>
    <row r="381" spans="13:15" x14ac:dyDescent="0.4">
      <c r="M381" s="36"/>
      <c r="N381" s="36"/>
      <c r="O381" s="36"/>
    </row>
    <row r="382" spans="13:15" x14ac:dyDescent="0.4">
      <c r="M382" s="36"/>
      <c r="N382" s="36"/>
      <c r="O382" s="36"/>
    </row>
    <row r="383" spans="13:15" x14ac:dyDescent="0.4">
      <c r="M383" s="36"/>
      <c r="N383" s="36"/>
      <c r="O383" s="36"/>
    </row>
    <row r="384" spans="13:15" x14ac:dyDescent="0.4">
      <c r="M384" s="36"/>
      <c r="N384" s="36"/>
      <c r="O384" s="36"/>
    </row>
    <row r="385" spans="13:15" x14ac:dyDescent="0.4">
      <c r="M385" s="36"/>
      <c r="N385" s="36"/>
      <c r="O385" s="36"/>
    </row>
    <row r="386" spans="13:15" x14ac:dyDescent="0.4">
      <c r="M386" s="36"/>
      <c r="N386" s="36"/>
      <c r="O386" s="36"/>
    </row>
    <row r="387" spans="13:15" x14ac:dyDescent="0.4">
      <c r="M387" s="36"/>
      <c r="N387" s="36"/>
      <c r="O387" s="36"/>
    </row>
    <row r="388" spans="13:15" x14ac:dyDescent="0.4">
      <c r="M388" s="36"/>
      <c r="N388" s="36"/>
      <c r="O388" s="36"/>
    </row>
    <row r="389" spans="13:15" x14ac:dyDescent="0.4">
      <c r="M389" s="36"/>
      <c r="N389" s="36"/>
      <c r="O389" s="36"/>
    </row>
    <row r="390" spans="13:15" x14ac:dyDescent="0.4">
      <c r="M390" s="36"/>
      <c r="N390" s="36"/>
      <c r="O390" s="36"/>
    </row>
    <row r="391" spans="13:15" x14ac:dyDescent="0.4">
      <c r="M391" s="36"/>
      <c r="N391" s="36"/>
      <c r="O391" s="36"/>
    </row>
    <row r="392" spans="13:15" x14ac:dyDescent="0.4">
      <c r="M392" s="36"/>
      <c r="N392" s="36"/>
      <c r="O392" s="36"/>
    </row>
    <row r="393" spans="13:15" x14ac:dyDescent="0.4">
      <c r="M393" s="36"/>
      <c r="N393" s="36"/>
      <c r="O393" s="36"/>
    </row>
    <row r="394" spans="13:15" x14ac:dyDescent="0.4">
      <c r="M394" s="36"/>
      <c r="N394" s="36"/>
      <c r="O394" s="36"/>
    </row>
    <row r="395" spans="13:15" x14ac:dyDescent="0.4">
      <c r="M395" s="36"/>
      <c r="N395" s="36"/>
      <c r="O395" s="36"/>
    </row>
    <row r="396" spans="13:15" x14ac:dyDescent="0.4">
      <c r="M396" s="36"/>
      <c r="N396" s="36"/>
      <c r="O396" s="36"/>
    </row>
    <row r="397" spans="13:15" x14ac:dyDescent="0.4">
      <c r="M397" s="36"/>
      <c r="N397" s="36"/>
      <c r="O397" s="36"/>
    </row>
    <row r="398" spans="13:15" x14ac:dyDescent="0.4">
      <c r="M398" s="36"/>
      <c r="N398" s="36"/>
      <c r="O398" s="36"/>
    </row>
    <row r="399" spans="13:15" x14ac:dyDescent="0.4">
      <c r="M399" s="36"/>
      <c r="N399" s="36"/>
      <c r="O399" s="36"/>
    </row>
    <row r="400" spans="13:15" x14ac:dyDescent="0.4">
      <c r="M400" s="36"/>
      <c r="N400" s="36"/>
      <c r="O400" s="36"/>
    </row>
    <row r="401" spans="13:15" x14ac:dyDescent="0.4">
      <c r="M401" s="36"/>
      <c r="N401" s="36"/>
      <c r="O401" s="36"/>
    </row>
    <row r="402" spans="13:15" x14ac:dyDescent="0.4">
      <c r="M402" s="36"/>
      <c r="N402" s="36"/>
      <c r="O402" s="36"/>
    </row>
    <row r="403" spans="13:15" x14ac:dyDescent="0.4">
      <c r="M403" s="36"/>
      <c r="N403" s="36"/>
      <c r="O403" s="36"/>
    </row>
    <row r="404" spans="13:15" x14ac:dyDescent="0.4">
      <c r="M404" s="36"/>
      <c r="N404" s="36"/>
      <c r="O404" s="36"/>
    </row>
    <row r="405" spans="13:15" x14ac:dyDescent="0.4">
      <c r="M405" s="36"/>
      <c r="N405" s="36"/>
      <c r="O405" s="36"/>
    </row>
    <row r="406" spans="13:15" x14ac:dyDescent="0.4">
      <c r="M406" s="36"/>
      <c r="N406" s="36"/>
      <c r="O406" s="36"/>
    </row>
    <row r="407" spans="13:15" x14ac:dyDescent="0.4">
      <c r="M407" s="36"/>
      <c r="N407" s="36"/>
      <c r="O407" s="36"/>
    </row>
    <row r="408" spans="13:15" x14ac:dyDescent="0.4">
      <c r="M408" s="36"/>
      <c r="N408" s="36"/>
      <c r="O408" s="36"/>
    </row>
    <row r="409" spans="13:15" x14ac:dyDescent="0.4">
      <c r="M409" s="36"/>
      <c r="N409" s="36"/>
      <c r="O409" s="36"/>
    </row>
    <row r="410" spans="13:15" x14ac:dyDescent="0.4">
      <c r="M410" s="36"/>
      <c r="N410" s="36"/>
      <c r="O410" s="36"/>
    </row>
    <row r="411" spans="13:15" x14ac:dyDescent="0.4">
      <c r="M411" s="36"/>
      <c r="N411" s="36"/>
      <c r="O411" s="36"/>
    </row>
    <row r="412" spans="13:15" x14ac:dyDescent="0.4">
      <c r="M412" s="36"/>
      <c r="N412" s="36"/>
      <c r="O412" s="36"/>
    </row>
    <row r="413" spans="13:15" x14ac:dyDescent="0.4">
      <c r="M413" s="36"/>
      <c r="N413" s="36"/>
      <c r="O413" s="36"/>
    </row>
    <row r="414" spans="13:15" x14ac:dyDescent="0.4">
      <c r="M414" s="36"/>
      <c r="N414" s="36"/>
      <c r="O414" s="36"/>
    </row>
    <row r="415" spans="13:15" x14ac:dyDescent="0.4">
      <c r="M415" s="36"/>
      <c r="N415" s="36"/>
      <c r="O415" s="36"/>
    </row>
    <row r="416" spans="13:15" x14ac:dyDescent="0.4">
      <c r="M416" s="36"/>
      <c r="N416" s="36"/>
      <c r="O416" s="36"/>
    </row>
    <row r="417" spans="13:15" x14ac:dyDescent="0.4">
      <c r="M417" s="36"/>
      <c r="N417" s="36"/>
      <c r="O417" s="36"/>
    </row>
    <row r="418" spans="13:15" x14ac:dyDescent="0.4">
      <c r="M418" s="36"/>
      <c r="N418" s="36"/>
      <c r="O418" s="36"/>
    </row>
    <row r="419" spans="13:15" x14ac:dyDescent="0.4">
      <c r="M419" s="36"/>
      <c r="N419" s="36"/>
      <c r="O419" s="36"/>
    </row>
    <row r="420" spans="13:15" x14ac:dyDescent="0.4">
      <c r="M420" s="36"/>
      <c r="N420" s="36"/>
      <c r="O420" s="36"/>
    </row>
    <row r="421" spans="13:15" x14ac:dyDescent="0.4">
      <c r="M421" s="36"/>
      <c r="N421" s="36"/>
      <c r="O421" s="36"/>
    </row>
    <row r="422" spans="13:15" x14ac:dyDescent="0.4">
      <c r="M422" s="36"/>
      <c r="N422" s="36"/>
      <c r="O422" s="36"/>
    </row>
    <row r="423" spans="13:15" x14ac:dyDescent="0.4">
      <c r="M423" s="36"/>
      <c r="N423" s="36"/>
      <c r="O423" s="36"/>
    </row>
    <row r="424" spans="13:15" x14ac:dyDescent="0.4">
      <c r="M424" s="36"/>
      <c r="N424" s="36"/>
      <c r="O424" s="36"/>
    </row>
    <row r="425" spans="13:15" x14ac:dyDescent="0.4">
      <c r="M425" s="36"/>
      <c r="N425" s="36"/>
      <c r="O425" s="36"/>
    </row>
    <row r="426" spans="13:15" x14ac:dyDescent="0.4">
      <c r="M426" s="36"/>
      <c r="N426" s="36"/>
      <c r="O426" s="36"/>
    </row>
    <row r="427" spans="13:15" x14ac:dyDescent="0.4">
      <c r="M427" s="36"/>
      <c r="N427" s="36"/>
      <c r="O427" s="36"/>
    </row>
    <row r="428" spans="13:15" x14ac:dyDescent="0.4">
      <c r="M428" s="36"/>
      <c r="N428" s="36"/>
      <c r="O428" s="36"/>
    </row>
    <row r="429" spans="13:15" x14ac:dyDescent="0.4">
      <c r="M429" s="36"/>
      <c r="N429" s="36"/>
      <c r="O429" s="36"/>
    </row>
    <row r="430" spans="13:15" x14ac:dyDescent="0.4">
      <c r="M430" s="36"/>
      <c r="N430" s="36"/>
      <c r="O430" s="36"/>
    </row>
    <row r="431" spans="13:15" x14ac:dyDescent="0.4">
      <c r="M431" s="36"/>
      <c r="N431" s="36"/>
      <c r="O431" s="36"/>
    </row>
    <row r="432" spans="13:15" x14ac:dyDescent="0.4">
      <c r="M432" s="36"/>
      <c r="N432" s="36"/>
      <c r="O432" s="36"/>
    </row>
    <row r="433" spans="13:15" x14ac:dyDescent="0.4">
      <c r="M433" s="36"/>
      <c r="N433" s="36"/>
      <c r="O433" s="36"/>
    </row>
    <row r="434" spans="13:15" x14ac:dyDescent="0.4">
      <c r="M434" s="36"/>
      <c r="N434" s="36"/>
      <c r="O434" s="36"/>
    </row>
    <row r="435" spans="13:15" x14ac:dyDescent="0.4">
      <c r="M435" s="36"/>
      <c r="N435" s="36"/>
      <c r="O435" s="36"/>
    </row>
    <row r="436" spans="13:15" x14ac:dyDescent="0.4">
      <c r="M436" s="36"/>
      <c r="N436" s="36"/>
      <c r="O436" s="36"/>
    </row>
    <row r="437" spans="13:15" x14ac:dyDescent="0.4">
      <c r="M437" s="36"/>
      <c r="N437" s="36"/>
      <c r="O437" s="36"/>
    </row>
    <row r="438" spans="13:15" x14ac:dyDescent="0.4">
      <c r="M438" s="36"/>
      <c r="N438" s="36"/>
      <c r="O438" s="36"/>
    </row>
    <row r="439" spans="13:15" x14ac:dyDescent="0.4">
      <c r="M439" s="36"/>
      <c r="N439" s="36"/>
      <c r="O439" s="36"/>
    </row>
    <row r="440" spans="13:15" x14ac:dyDescent="0.4">
      <c r="M440" s="36"/>
      <c r="N440" s="36"/>
      <c r="O440" s="36"/>
    </row>
    <row r="441" spans="13:15" x14ac:dyDescent="0.4">
      <c r="M441" s="36"/>
      <c r="N441" s="36"/>
      <c r="O441" s="36"/>
    </row>
    <row r="442" spans="13:15" x14ac:dyDescent="0.4">
      <c r="M442" s="36"/>
      <c r="N442" s="36"/>
      <c r="O442" s="36"/>
    </row>
    <row r="443" spans="13:15" x14ac:dyDescent="0.4">
      <c r="M443" s="36"/>
      <c r="N443" s="36"/>
      <c r="O443" s="36"/>
    </row>
    <row r="444" spans="13:15" x14ac:dyDescent="0.4">
      <c r="M444" s="36"/>
      <c r="N444" s="36"/>
      <c r="O444" s="36"/>
    </row>
    <row r="445" spans="13:15" x14ac:dyDescent="0.4">
      <c r="M445" s="36"/>
      <c r="N445" s="36"/>
      <c r="O445" s="36"/>
    </row>
    <row r="446" spans="13:15" x14ac:dyDescent="0.4">
      <c r="M446" s="36"/>
      <c r="N446" s="36"/>
      <c r="O446" s="36"/>
    </row>
    <row r="447" spans="13:15" x14ac:dyDescent="0.4">
      <c r="M447" s="36"/>
      <c r="N447" s="36"/>
      <c r="O447" s="36"/>
    </row>
    <row r="448" spans="13:15" x14ac:dyDescent="0.4">
      <c r="M448" s="36"/>
      <c r="N448" s="36"/>
      <c r="O448" s="36"/>
    </row>
    <row r="449" spans="13:15" x14ac:dyDescent="0.4">
      <c r="M449" s="36"/>
      <c r="N449" s="36"/>
      <c r="O449" s="36"/>
    </row>
    <row r="450" spans="13:15" x14ac:dyDescent="0.4">
      <c r="M450" s="36"/>
      <c r="N450" s="36"/>
      <c r="O450" s="36"/>
    </row>
    <row r="451" spans="13:15" x14ac:dyDescent="0.4">
      <c r="M451" s="36"/>
      <c r="N451" s="36"/>
      <c r="O451" s="36"/>
    </row>
    <row r="452" spans="13:15" x14ac:dyDescent="0.4">
      <c r="M452" s="36"/>
      <c r="N452" s="36"/>
      <c r="O452" s="36"/>
    </row>
    <row r="453" spans="13:15" x14ac:dyDescent="0.4">
      <c r="M453" s="36"/>
      <c r="N453" s="36"/>
      <c r="O453" s="36"/>
    </row>
    <row r="454" spans="13:15" x14ac:dyDescent="0.4">
      <c r="M454" s="36"/>
      <c r="N454" s="36"/>
      <c r="O454" s="36"/>
    </row>
    <row r="455" spans="13:15" x14ac:dyDescent="0.4">
      <c r="M455" s="36"/>
      <c r="N455" s="36"/>
      <c r="O455" s="36"/>
    </row>
    <row r="456" spans="13:15" x14ac:dyDescent="0.4">
      <c r="M456" s="36"/>
      <c r="N456" s="36"/>
      <c r="O456" s="36"/>
    </row>
    <row r="457" spans="13:15" x14ac:dyDescent="0.4">
      <c r="M457" s="36"/>
      <c r="N457" s="36"/>
      <c r="O457" s="36"/>
    </row>
    <row r="458" spans="13:15" x14ac:dyDescent="0.4">
      <c r="M458" s="36"/>
      <c r="N458" s="36"/>
      <c r="O458" s="36"/>
    </row>
    <row r="459" spans="13:15" x14ac:dyDescent="0.4">
      <c r="M459" s="36"/>
      <c r="N459" s="36"/>
      <c r="O459" s="36"/>
    </row>
    <row r="460" spans="13:15" x14ac:dyDescent="0.4">
      <c r="M460" s="36"/>
      <c r="N460" s="36"/>
      <c r="O460" s="36"/>
    </row>
    <row r="461" spans="13:15" x14ac:dyDescent="0.4">
      <c r="M461" s="36"/>
      <c r="N461" s="36"/>
      <c r="O461" s="36"/>
    </row>
    <row r="462" spans="13:15" x14ac:dyDescent="0.4">
      <c r="M462" s="36"/>
      <c r="N462" s="36"/>
      <c r="O462" s="36"/>
    </row>
    <row r="463" spans="13:15" x14ac:dyDescent="0.4">
      <c r="M463" s="36"/>
      <c r="N463" s="36"/>
      <c r="O463" s="36"/>
    </row>
    <row r="464" spans="13:15" x14ac:dyDescent="0.4">
      <c r="M464" s="36"/>
      <c r="N464" s="36"/>
      <c r="O464" s="36"/>
    </row>
    <row r="465" spans="13:15" x14ac:dyDescent="0.4">
      <c r="M465" s="36"/>
      <c r="N465" s="36"/>
      <c r="O465" s="36"/>
    </row>
    <row r="466" spans="13:15" x14ac:dyDescent="0.4">
      <c r="M466" s="36"/>
      <c r="N466" s="36"/>
      <c r="O466" s="36"/>
    </row>
    <row r="467" spans="13:15" x14ac:dyDescent="0.4">
      <c r="M467" s="36"/>
      <c r="N467" s="36"/>
      <c r="O467" s="36"/>
    </row>
    <row r="468" spans="13:15" x14ac:dyDescent="0.4">
      <c r="M468" s="36"/>
      <c r="N468" s="36"/>
      <c r="O468" s="36"/>
    </row>
    <row r="469" spans="13:15" x14ac:dyDescent="0.4">
      <c r="M469" s="36"/>
      <c r="N469" s="36"/>
      <c r="O469" s="36"/>
    </row>
    <row r="470" spans="13:15" x14ac:dyDescent="0.4">
      <c r="M470" s="36"/>
      <c r="N470" s="36"/>
      <c r="O470" s="36"/>
    </row>
    <row r="471" spans="13:15" x14ac:dyDescent="0.4">
      <c r="M471" s="36"/>
      <c r="N471" s="36"/>
      <c r="O471" s="36"/>
    </row>
    <row r="472" spans="13:15" x14ac:dyDescent="0.4">
      <c r="M472" s="36"/>
      <c r="N472" s="36"/>
      <c r="O472" s="36"/>
    </row>
    <row r="473" spans="13:15" x14ac:dyDescent="0.4">
      <c r="M473" s="36"/>
      <c r="N473" s="36"/>
      <c r="O473" s="36"/>
    </row>
    <row r="474" spans="13:15" x14ac:dyDescent="0.4">
      <c r="M474" s="36"/>
      <c r="N474" s="36"/>
      <c r="O474" s="36"/>
    </row>
    <row r="475" spans="13:15" x14ac:dyDescent="0.4">
      <c r="M475" s="36"/>
      <c r="N475" s="36"/>
      <c r="O475" s="36"/>
    </row>
    <row r="476" spans="13:15" x14ac:dyDescent="0.4">
      <c r="M476" s="36"/>
      <c r="N476" s="36"/>
      <c r="O476" s="36"/>
    </row>
    <row r="477" spans="13:15" x14ac:dyDescent="0.4">
      <c r="M477" s="36"/>
      <c r="N477" s="36"/>
      <c r="O477" s="36"/>
    </row>
    <row r="478" spans="13:15" x14ac:dyDescent="0.4">
      <c r="M478" s="36"/>
      <c r="N478" s="36"/>
      <c r="O478" s="36"/>
    </row>
    <row r="479" spans="13:15" x14ac:dyDescent="0.4">
      <c r="M479" s="36"/>
      <c r="N479" s="36"/>
      <c r="O479" s="36"/>
    </row>
    <row r="480" spans="13:15" x14ac:dyDescent="0.4">
      <c r="M480" s="36"/>
      <c r="N480" s="36"/>
      <c r="O480" s="36"/>
    </row>
    <row r="481" spans="13:15" x14ac:dyDescent="0.4">
      <c r="M481" s="36"/>
      <c r="N481" s="36"/>
      <c r="O481" s="36"/>
    </row>
    <row r="482" spans="13:15" x14ac:dyDescent="0.4">
      <c r="M482" s="36"/>
      <c r="N482" s="36"/>
      <c r="O482" s="36"/>
    </row>
    <row r="483" spans="13:15" x14ac:dyDescent="0.4">
      <c r="M483" s="36"/>
      <c r="N483" s="36"/>
      <c r="O483" s="36"/>
    </row>
    <row r="484" spans="13:15" x14ac:dyDescent="0.4">
      <c r="M484" s="36"/>
      <c r="N484" s="36"/>
      <c r="O484" s="36"/>
    </row>
    <row r="485" spans="13:15" x14ac:dyDescent="0.4">
      <c r="M485" s="36"/>
      <c r="N485" s="36"/>
      <c r="O485" s="36"/>
    </row>
    <row r="486" spans="13:15" x14ac:dyDescent="0.4">
      <c r="M486" s="36"/>
      <c r="N486" s="36"/>
      <c r="O486" s="36"/>
    </row>
    <row r="487" spans="13:15" x14ac:dyDescent="0.4">
      <c r="M487" s="36"/>
      <c r="N487" s="36"/>
      <c r="O487" s="36"/>
    </row>
    <row r="488" spans="13:15" x14ac:dyDescent="0.4">
      <c r="M488" s="36"/>
      <c r="N488" s="36"/>
      <c r="O488" s="36"/>
    </row>
    <row r="489" spans="13:15" x14ac:dyDescent="0.4">
      <c r="M489" s="36"/>
      <c r="N489" s="36"/>
      <c r="O489" s="36"/>
    </row>
    <row r="490" spans="13:15" x14ac:dyDescent="0.4">
      <c r="M490" s="36"/>
      <c r="N490" s="36"/>
      <c r="O490" s="36"/>
    </row>
    <row r="491" spans="13:15" x14ac:dyDescent="0.4">
      <c r="M491" s="36"/>
      <c r="N491" s="36"/>
      <c r="O491" s="36"/>
    </row>
    <row r="492" spans="13:15" x14ac:dyDescent="0.4">
      <c r="M492" s="36"/>
      <c r="N492" s="36"/>
      <c r="O492" s="36"/>
    </row>
    <row r="493" spans="13:15" x14ac:dyDescent="0.4">
      <c r="M493" s="36"/>
      <c r="N493" s="36"/>
      <c r="O493" s="36"/>
    </row>
    <row r="494" spans="13:15" x14ac:dyDescent="0.4">
      <c r="M494" s="36"/>
      <c r="N494" s="36"/>
      <c r="O494" s="36"/>
    </row>
    <row r="495" spans="13:15" x14ac:dyDescent="0.4">
      <c r="M495" s="36"/>
      <c r="N495" s="36"/>
      <c r="O495" s="36"/>
    </row>
    <row r="496" spans="13:15" x14ac:dyDescent="0.4">
      <c r="M496" s="36"/>
      <c r="N496" s="36"/>
      <c r="O496" s="36"/>
    </row>
    <row r="497" spans="13:15" x14ac:dyDescent="0.4">
      <c r="M497" s="36"/>
      <c r="N497" s="36"/>
      <c r="O497" s="36"/>
    </row>
    <row r="498" spans="13:15" x14ac:dyDescent="0.4">
      <c r="M498" s="36"/>
      <c r="N498" s="36"/>
      <c r="O498" s="36"/>
    </row>
    <row r="499" spans="13:15" x14ac:dyDescent="0.4">
      <c r="M499" s="36"/>
      <c r="N499" s="36"/>
      <c r="O499" s="36"/>
    </row>
    <row r="500" spans="13:15" x14ac:dyDescent="0.4">
      <c r="M500" s="36"/>
      <c r="N500" s="36"/>
      <c r="O500" s="36"/>
    </row>
    <row r="501" spans="13:15" x14ac:dyDescent="0.4">
      <c r="M501" s="36"/>
      <c r="N501" s="36"/>
      <c r="O501" s="36"/>
    </row>
    <row r="502" spans="13:15" x14ac:dyDescent="0.4">
      <c r="M502" s="36"/>
      <c r="N502" s="36"/>
      <c r="O502" s="36"/>
    </row>
    <row r="503" spans="13:15" x14ac:dyDescent="0.4">
      <c r="M503" s="36"/>
      <c r="N503" s="36"/>
      <c r="O503" s="36"/>
    </row>
    <row r="504" spans="13:15" x14ac:dyDescent="0.4">
      <c r="M504" s="36"/>
      <c r="N504" s="36"/>
      <c r="O504" s="36"/>
    </row>
    <row r="505" spans="13:15" x14ac:dyDescent="0.4">
      <c r="M505" s="36"/>
      <c r="N505" s="36"/>
      <c r="O505" s="36"/>
    </row>
    <row r="506" spans="13:15" x14ac:dyDescent="0.4">
      <c r="M506" s="36"/>
      <c r="N506" s="36"/>
      <c r="O506" s="36"/>
    </row>
    <row r="507" spans="13:15" x14ac:dyDescent="0.4">
      <c r="M507" s="36"/>
      <c r="N507" s="36"/>
      <c r="O507" s="36"/>
    </row>
    <row r="508" spans="13:15" x14ac:dyDescent="0.4">
      <c r="M508" s="36"/>
      <c r="N508" s="36"/>
      <c r="O508" s="36"/>
    </row>
    <row r="509" spans="13:15" x14ac:dyDescent="0.4">
      <c r="M509" s="36"/>
      <c r="N509" s="36"/>
      <c r="O509" s="36"/>
    </row>
    <row r="510" spans="13:15" x14ac:dyDescent="0.4">
      <c r="M510" s="36"/>
      <c r="N510" s="36"/>
      <c r="O510" s="36"/>
    </row>
    <row r="511" spans="13:15" x14ac:dyDescent="0.4">
      <c r="M511" s="36"/>
      <c r="N511" s="36"/>
      <c r="O511" s="36"/>
    </row>
    <row r="512" spans="13:15" x14ac:dyDescent="0.4">
      <c r="M512" s="36"/>
      <c r="N512" s="36"/>
      <c r="O512" s="36"/>
    </row>
    <row r="513" spans="13:15" x14ac:dyDescent="0.4">
      <c r="M513" s="36"/>
      <c r="N513" s="36"/>
      <c r="O513" s="36"/>
    </row>
    <row r="514" spans="13:15" x14ac:dyDescent="0.4">
      <c r="M514" s="36"/>
      <c r="N514" s="36"/>
      <c r="O514" s="36"/>
    </row>
    <row r="515" spans="13:15" x14ac:dyDescent="0.4">
      <c r="M515" s="36"/>
      <c r="N515" s="36"/>
      <c r="O515" s="36"/>
    </row>
    <row r="516" spans="13:15" x14ac:dyDescent="0.4">
      <c r="M516" s="36"/>
      <c r="N516" s="36"/>
      <c r="O516" s="36"/>
    </row>
    <row r="517" spans="13:15" x14ac:dyDescent="0.4">
      <c r="M517" s="36"/>
      <c r="N517" s="36"/>
      <c r="O517" s="36"/>
    </row>
    <row r="518" spans="13:15" x14ac:dyDescent="0.4">
      <c r="M518" s="36"/>
      <c r="N518" s="36"/>
      <c r="O518" s="36"/>
    </row>
    <row r="519" spans="13:15" x14ac:dyDescent="0.4">
      <c r="M519" s="36"/>
      <c r="N519" s="36"/>
      <c r="O519" s="36"/>
    </row>
    <row r="520" spans="13:15" x14ac:dyDescent="0.4">
      <c r="M520" s="36"/>
      <c r="N520" s="36"/>
      <c r="O520" s="36"/>
    </row>
    <row r="521" spans="13:15" x14ac:dyDescent="0.4">
      <c r="M521" s="36"/>
      <c r="N521" s="36"/>
      <c r="O521" s="36"/>
    </row>
    <row r="522" spans="13:15" x14ac:dyDescent="0.4">
      <c r="M522" s="36"/>
      <c r="N522" s="36"/>
      <c r="O522" s="36"/>
    </row>
    <row r="523" spans="13:15" x14ac:dyDescent="0.4">
      <c r="M523" s="36"/>
      <c r="N523" s="36"/>
      <c r="O523" s="36"/>
    </row>
    <row r="524" spans="13:15" x14ac:dyDescent="0.4">
      <c r="M524" s="36"/>
      <c r="N524" s="36"/>
      <c r="O524" s="36"/>
    </row>
    <row r="525" spans="13:15" x14ac:dyDescent="0.4">
      <c r="M525" s="36"/>
      <c r="N525" s="36"/>
      <c r="O525" s="36"/>
    </row>
    <row r="526" spans="13:15" x14ac:dyDescent="0.4">
      <c r="M526" s="36"/>
      <c r="N526" s="36"/>
      <c r="O526" s="36"/>
    </row>
    <row r="527" spans="13:15" x14ac:dyDescent="0.4">
      <c r="M527" s="36"/>
      <c r="N527" s="36"/>
      <c r="O527" s="36"/>
    </row>
    <row r="528" spans="13:15" x14ac:dyDescent="0.4">
      <c r="M528" s="36"/>
      <c r="N528" s="36"/>
      <c r="O528" s="36"/>
    </row>
    <row r="529" spans="13:15" x14ac:dyDescent="0.4">
      <c r="M529" s="36"/>
      <c r="N529" s="36"/>
      <c r="O529" s="36"/>
    </row>
    <row r="530" spans="13:15" x14ac:dyDescent="0.4">
      <c r="M530" s="36"/>
      <c r="N530" s="36"/>
      <c r="O530" s="36"/>
    </row>
    <row r="531" spans="13:15" x14ac:dyDescent="0.4">
      <c r="M531" s="36"/>
      <c r="N531" s="36"/>
      <c r="O531" s="36"/>
    </row>
    <row r="532" spans="13:15" x14ac:dyDescent="0.4">
      <c r="M532" s="36"/>
      <c r="N532" s="36"/>
      <c r="O532" s="36"/>
    </row>
    <row r="533" spans="13:15" x14ac:dyDescent="0.4">
      <c r="M533" s="36"/>
      <c r="N533" s="36"/>
      <c r="O533" s="36"/>
    </row>
    <row r="534" spans="13:15" x14ac:dyDescent="0.4">
      <c r="M534" s="36"/>
      <c r="N534" s="36"/>
      <c r="O534" s="36"/>
    </row>
    <row r="535" spans="13:15" x14ac:dyDescent="0.4">
      <c r="M535" s="36"/>
      <c r="N535" s="36"/>
      <c r="O535" s="36"/>
    </row>
    <row r="536" spans="13:15" x14ac:dyDescent="0.4">
      <c r="M536" s="36"/>
      <c r="N536" s="36"/>
      <c r="O536" s="36"/>
    </row>
    <row r="537" spans="13:15" x14ac:dyDescent="0.4">
      <c r="M537" s="36"/>
      <c r="N537" s="36"/>
      <c r="O537" s="36"/>
    </row>
    <row r="538" spans="13:15" x14ac:dyDescent="0.4">
      <c r="M538" s="36"/>
      <c r="N538" s="36"/>
      <c r="O538" s="36"/>
    </row>
    <row r="539" spans="13:15" x14ac:dyDescent="0.4">
      <c r="M539" s="36"/>
      <c r="N539" s="36"/>
      <c r="O539" s="36"/>
    </row>
    <row r="540" spans="13:15" x14ac:dyDescent="0.4">
      <c r="M540" s="36"/>
      <c r="N540" s="36"/>
      <c r="O540" s="36"/>
    </row>
    <row r="541" spans="13:15" x14ac:dyDescent="0.4">
      <c r="M541" s="36"/>
      <c r="N541" s="36"/>
      <c r="O541" s="36"/>
    </row>
    <row r="542" spans="13:15" x14ac:dyDescent="0.4">
      <c r="M542" s="36"/>
      <c r="N542" s="36"/>
      <c r="O542" s="36"/>
    </row>
    <row r="543" spans="13:15" x14ac:dyDescent="0.4">
      <c r="M543" s="36"/>
      <c r="N543" s="36"/>
      <c r="O543" s="36"/>
    </row>
    <row r="544" spans="13:15" x14ac:dyDescent="0.4">
      <c r="M544" s="36"/>
      <c r="N544" s="36"/>
      <c r="O544" s="36"/>
    </row>
    <row r="545" spans="13:15" x14ac:dyDescent="0.4">
      <c r="M545" s="36"/>
      <c r="N545" s="36"/>
      <c r="O545" s="36"/>
    </row>
    <row r="546" spans="13:15" x14ac:dyDescent="0.4">
      <c r="M546" s="36"/>
      <c r="N546" s="36"/>
      <c r="O546" s="36"/>
    </row>
    <row r="547" spans="13:15" x14ac:dyDescent="0.4">
      <c r="M547" s="36"/>
      <c r="N547" s="36"/>
      <c r="O547" s="36"/>
    </row>
    <row r="548" spans="13:15" x14ac:dyDescent="0.4">
      <c r="M548" s="36"/>
      <c r="N548" s="36"/>
      <c r="O548" s="36"/>
    </row>
    <row r="549" spans="13:15" x14ac:dyDescent="0.4">
      <c r="M549" s="36"/>
      <c r="N549" s="36"/>
      <c r="O549" s="36"/>
    </row>
    <row r="550" spans="13:15" x14ac:dyDescent="0.4">
      <c r="M550" s="36"/>
      <c r="N550" s="36"/>
      <c r="O550" s="36"/>
    </row>
    <row r="551" spans="13:15" x14ac:dyDescent="0.4">
      <c r="M551" s="36"/>
      <c r="N551" s="36"/>
      <c r="O551" s="36"/>
    </row>
    <row r="552" spans="13:15" x14ac:dyDescent="0.4">
      <c r="M552" s="36"/>
      <c r="N552" s="36"/>
      <c r="O552" s="36"/>
    </row>
    <row r="553" spans="13:15" x14ac:dyDescent="0.4">
      <c r="M553" s="36"/>
      <c r="N553" s="36"/>
      <c r="O553" s="36"/>
    </row>
    <row r="554" spans="13:15" x14ac:dyDescent="0.4">
      <c r="M554" s="36"/>
      <c r="N554" s="36"/>
      <c r="O554" s="36"/>
    </row>
    <row r="555" spans="13:15" x14ac:dyDescent="0.4">
      <c r="M555" s="36"/>
      <c r="N555" s="36"/>
      <c r="O555" s="36"/>
    </row>
    <row r="556" spans="13:15" x14ac:dyDescent="0.4">
      <c r="M556" s="36"/>
      <c r="N556" s="36"/>
      <c r="O556" s="36"/>
    </row>
    <row r="557" spans="13:15" x14ac:dyDescent="0.4">
      <c r="M557" s="36"/>
      <c r="N557" s="36"/>
      <c r="O557" s="36"/>
    </row>
    <row r="558" spans="13:15" x14ac:dyDescent="0.4">
      <c r="M558" s="36"/>
      <c r="N558" s="36"/>
      <c r="O558" s="36"/>
    </row>
    <row r="559" spans="13:15" x14ac:dyDescent="0.4">
      <c r="M559" s="36"/>
      <c r="N559" s="36"/>
      <c r="O559" s="36"/>
    </row>
    <row r="560" spans="13:15" x14ac:dyDescent="0.4">
      <c r="M560" s="36"/>
      <c r="N560" s="36"/>
      <c r="O560" s="36"/>
    </row>
    <row r="561" spans="13:15" x14ac:dyDescent="0.4">
      <c r="M561" s="36"/>
      <c r="N561" s="36"/>
      <c r="O561" s="36"/>
    </row>
    <row r="562" spans="13:15" x14ac:dyDescent="0.4">
      <c r="M562" s="36"/>
      <c r="N562" s="36"/>
      <c r="O562" s="36"/>
    </row>
    <row r="563" spans="13:15" x14ac:dyDescent="0.4">
      <c r="M563" s="36"/>
      <c r="N563" s="36"/>
      <c r="O563" s="36"/>
    </row>
    <row r="564" spans="13:15" x14ac:dyDescent="0.4">
      <c r="M564" s="36"/>
      <c r="N564" s="36"/>
      <c r="O564" s="36"/>
    </row>
    <row r="565" spans="13:15" x14ac:dyDescent="0.4">
      <c r="M565" s="36"/>
      <c r="N565" s="36"/>
      <c r="O565" s="36"/>
    </row>
    <row r="566" spans="13:15" x14ac:dyDescent="0.4">
      <c r="M566" s="36"/>
      <c r="N566" s="36"/>
      <c r="O566" s="36"/>
    </row>
    <row r="567" spans="13:15" x14ac:dyDescent="0.4">
      <c r="M567" s="36"/>
      <c r="N567" s="36"/>
      <c r="O567" s="36"/>
    </row>
    <row r="568" spans="13:15" x14ac:dyDescent="0.4">
      <c r="M568" s="36"/>
      <c r="N568" s="36"/>
      <c r="O568" s="36"/>
    </row>
    <row r="569" spans="13:15" x14ac:dyDescent="0.4">
      <c r="M569" s="36"/>
      <c r="N569" s="36"/>
      <c r="O569" s="36"/>
    </row>
    <row r="570" spans="13:15" x14ac:dyDescent="0.4">
      <c r="M570" s="36"/>
      <c r="N570" s="36"/>
      <c r="O570" s="36"/>
    </row>
    <row r="571" spans="13:15" x14ac:dyDescent="0.4">
      <c r="M571" s="36"/>
      <c r="N571" s="36"/>
      <c r="O571" s="36"/>
    </row>
    <row r="572" spans="13:15" x14ac:dyDescent="0.4">
      <c r="M572" s="36"/>
      <c r="N572" s="36"/>
      <c r="O572" s="36"/>
    </row>
    <row r="573" spans="13:15" x14ac:dyDescent="0.4">
      <c r="M573" s="36"/>
      <c r="N573" s="36"/>
      <c r="O573" s="36"/>
    </row>
    <row r="574" spans="13:15" x14ac:dyDescent="0.4">
      <c r="M574" s="36"/>
      <c r="N574" s="36"/>
      <c r="O574" s="36"/>
    </row>
    <row r="575" spans="13:15" x14ac:dyDescent="0.4">
      <c r="M575" s="36"/>
      <c r="N575" s="36"/>
      <c r="O575" s="36"/>
    </row>
    <row r="576" spans="13:15" x14ac:dyDescent="0.4">
      <c r="M576" s="36"/>
      <c r="N576" s="36"/>
      <c r="O576" s="36"/>
    </row>
    <row r="577" spans="13:15" x14ac:dyDescent="0.4">
      <c r="M577" s="36"/>
      <c r="N577" s="36"/>
      <c r="O577" s="36"/>
    </row>
    <row r="578" spans="13:15" x14ac:dyDescent="0.4">
      <c r="M578" s="36"/>
      <c r="N578" s="36"/>
      <c r="O578" s="36"/>
    </row>
    <row r="579" spans="13:15" x14ac:dyDescent="0.4">
      <c r="M579" s="36"/>
      <c r="N579" s="36"/>
      <c r="O579" s="36"/>
    </row>
    <row r="580" spans="13:15" x14ac:dyDescent="0.4">
      <c r="M580" s="36"/>
      <c r="N580" s="36"/>
      <c r="O580" s="36"/>
    </row>
    <row r="581" spans="13:15" x14ac:dyDescent="0.4">
      <c r="M581" s="36"/>
      <c r="N581" s="36"/>
      <c r="O581" s="36"/>
    </row>
    <row r="582" spans="13:15" x14ac:dyDescent="0.4">
      <c r="M582" s="36"/>
      <c r="N582" s="36"/>
      <c r="O582" s="36"/>
    </row>
    <row r="583" spans="13:15" x14ac:dyDescent="0.4">
      <c r="M583" s="36"/>
      <c r="N583" s="36"/>
      <c r="O583" s="36"/>
    </row>
    <row r="584" spans="13:15" x14ac:dyDescent="0.4">
      <c r="M584" s="36"/>
      <c r="N584" s="36"/>
      <c r="O584" s="36"/>
    </row>
    <row r="585" spans="13:15" x14ac:dyDescent="0.4">
      <c r="M585" s="36"/>
      <c r="N585" s="36"/>
      <c r="O585" s="36"/>
    </row>
    <row r="586" spans="13:15" x14ac:dyDescent="0.4">
      <c r="M586" s="36"/>
      <c r="N586" s="36"/>
      <c r="O586" s="36"/>
    </row>
    <row r="587" spans="13:15" x14ac:dyDescent="0.4">
      <c r="M587" s="36"/>
      <c r="N587" s="36"/>
      <c r="O587" s="36"/>
    </row>
    <row r="588" spans="13:15" x14ac:dyDescent="0.4">
      <c r="M588" s="36"/>
      <c r="N588" s="36"/>
      <c r="O588" s="36"/>
    </row>
    <row r="589" spans="13:15" x14ac:dyDescent="0.4">
      <c r="M589" s="36"/>
      <c r="N589" s="36"/>
      <c r="O589" s="36"/>
    </row>
    <row r="590" spans="13:15" x14ac:dyDescent="0.4">
      <c r="M590" s="36"/>
      <c r="N590" s="36"/>
      <c r="O590" s="36"/>
    </row>
    <row r="591" spans="13:15" x14ac:dyDescent="0.4">
      <c r="M591" s="36"/>
      <c r="N591" s="36"/>
      <c r="O591" s="36"/>
    </row>
    <row r="592" spans="13:15" x14ac:dyDescent="0.4">
      <c r="M592" s="36"/>
      <c r="N592" s="36"/>
      <c r="O592" s="36"/>
    </row>
    <row r="593" spans="13:15" x14ac:dyDescent="0.4">
      <c r="M593" s="36"/>
      <c r="N593" s="36"/>
      <c r="O593" s="36"/>
    </row>
    <row r="594" spans="13:15" x14ac:dyDescent="0.4">
      <c r="M594" s="36"/>
      <c r="N594" s="36"/>
      <c r="O594" s="36"/>
    </row>
    <row r="595" spans="13:15" x14ac:dyDescent="0.4">
      <c r="M595" s="36"/>
      <c r="N595" s="36"/>
      <c r="O595" s="36"/>
    </row>
    <row r="596" spans="13:15" x14ac:dyDescent="0.4">
      <c r="M596" s="36"/>
      <c r="N596" s="36"/>
      <c r="O596" s="36"/>
    </row>
    <row r="597" spans="13:15" x14ac:dyDescent="0.4">
      <c r="M597" s="36"/>
      <c r="N597" s="36"/>
      <c r="O597" s="36"/>
    </row>
    <row r="598" spans="13:15" x14ac:dyDescent="0.4">
      <c r="M598" s="36"/>
      <c r="N598" s="36"/>
      <c r="O598" s="36"/>
    </row>
    <row r="599" spans="13:15" x14ac:dyDescent="0.4">
      <c r="M599" s="36"/>
      <c r="N599" s="36"/>
      <c r="O599" s="36"/>
    </row>
    <row r="600" spans="13:15" x14ac:dyDescent="0.4">
      <c r="M600" s="36"/>
      <c r="N600" s="36"/>
      <c r="O600" s="36"/>
    </row>
    <row r="601" spans="13:15" x14ac:dyDescent="0.4">
      <c r="M601" s="36"/>
      <c r="N601" s="36"/>
      <c r="O601" s="36"/>
    </row>
    <row r="602" spans="13:15" x14ac:dyDescent="0.4">
      <c r="M602" s="36"/>
      <c r="N602" s="36"/>
      <c r="O602" s="36"/>
    </row>
    <row r="603" spans="13:15" x14ac:dyDescent="0.4">
      <c r="M603" s="36"/>
      <c r="N603" s="36"/>
      <c r="O603" s="36"/>
    </row>
    <row r="604" spans="13:15" x14ac:dyDescent="0.4">
      <c r="M604" s="36"/>
      <c r="N604" s="36"/>
      <c r="O604" s="36"/>
    </row>
    <row r="605" spans="13:15" x14ac:dyDescent="0.4">
      <c r="M605" s="36"/>
      <c r="N605" s="36"/>
      <c r="O605" s="36"/>
    </row>
    <row r="606" spans="13:15" x14ac:dyDescent="0.4">
      <c r="M606" s="36"/>
      <c r="N606" s="36"/>
      <c r="O606" s="36"/>
    </row>
    <row r="607" spans="13:15" x14ac:dyDescent="0.4">
      <c r="M607" s="36"/>
      <c r="N607" s="36"/>
      <c r="O607" s="36"/>
    </row>
    <row r="608" spans="13:15" x14ac:dyDescent="0.4">
      <c r="M608" s="36"/>
      <c r="N608" s="36"/>
      <c r="O608" s="36"/>
    </row>
    <row r="609" spans="13:15" x14ac:dyDescent="0.4">
      <c r="M609" s="36"/>
      <c r="N609" s="36"/>
      <c r="O609" s="36"/>
    </row>
    <row r="610" spans="13:15" x14ac:dyDescent="0.4">
      <c r="M610" s="36"/>
      <c r="N610" s="36"/>
      <c r="O610" s="36"/>
    </row>
    <row r="611" spans="13:15" x14ac:dyDescent="0.4">
      <c r="M611" s="36"/>
      <c r="N611" s="36"/>
      <c r="O611" s="36"/>
    </row>
    <row r="612" spans="13:15" x14ac:dyDescent="0.4">
      <c r="M612" s="36"/>
      <c r="N612" s="36"/>
      <c r="O612" s="36"/>
    </row>
    <row r="613" spans="13:15" x14ac:dyDescent="0.4">
      <c r="M613" s="36"/>
      <c r="N613" s="36"/>
      <c r="O613" s="36"/>
    </row>
    <row r="614" spans="13:15" x14ac:dyDescent="0.4">
      <c r="M614" s="36"/>
      <c r="N614" s="36"/>
      <c r="O614" s="36"/>
    </row>
    <row r="615" spans="13:15" x14ac:dyDescent="0.4">
      <c r="M615" s="36"/>
      <c r="N615" s="36"/>
      <c r="O615" s="36"/>
    </row>
    <row r="616" spans="13:15" x14ac:dyDescent="0.4">
      <c r="M616" s="36"/>
      <c r="N616" s="36"/>
      <c r="O616" s="36"/>
    </row>
    <row r="617" spans="13:15" x14ac:dyDescent="0.4">
      <c r="M617" s="36"/>
      <c r="N617" s="36"/>
      <c r="O617" s="36"/>
    </row>
    <row r="618" spans="13:15" x14ac:dyDescent="0.4">
      <c r="M618" s="36"/>
      <c r="N618" s="36"/>
      <c r="O618" s="36"/>
    </row>
    <row r="619" spans="13:15" x14ac:dyDescent="0.4">
      <c r="M619" s="36"/>
      <c r="N619" s="36"/>
      <c r="O619" s="36"/>
    </row>
    <row r="620" spans="13:15" x14ac:dyDescent="0.4">
      <c r="M620" s="36"/>
      <c r="N620" s="36"/>
      <c r="O620" s="36"/>
    </row>
    <row r="621" spans="13:15" x14ac:dyDescent="0.4">
      <c r="M621" s="36"/>
      <c r="N621" s="36"/>
      <c r="O621" s="36"/>
    </row>
    <row r="622" spans="13:15" x14ac:dyDescent="0.4">
      <c r="M622" s="36"/>
      <c r="N622" s="36"/>
      <c r="O622" s="36"/>
    </row>
    <row r="623" spans="13:15" x14ac:dyDescent="0.4">
      <c r="M623" s="36"/>
      <c r="N623" s="36"/>
      <c r="O623" s="36"/>
    </row>
    <row r="624" spans="13:15" x14ac:dyDescent="0.4">
      <c r="M624" s="36"/>
      <c r="N624" s="36"/>
      <c r="O624" s="36"/>
    </row>
    <row r="625" spans="13:15" x14ac:dyDescent="0.4">
      <c r="M625" s="36"/>
      <c r="N625" s="36"/>
      <c r="O625" s="36"/>
    </row>
    <row r="626" spans="13:15" x14ac:dyDescent="0.4">
      <c r="M626" s="36"/>
      <c r="N626" s="36"/>
      <c r="O626" s="36"/>
    </row>
    <row r="627" spans="13:15" x14ac:dyDescent="0.4">
      <c r="M627" s="36"/>
      <c r="N627" s="36"/>
      <c r="O627" s="36"/>
    </row>
    <row r="628" spans="13:15" x14ac:dyDescent="0.4">
      <c r="M628" s="36"/>
      <c r="N628" s="36"/>
      <c r="O628" s="36"/>
    </row>
    <row r="629" spans="13:15" x14ac:dyDescent="0.4">
      <c r="M629" s="36"/>
      <c r="N629" s="36"/>
      <c r="O629" s="36"/>
    </row>
    <row r="630" spans="13:15" x14ac:dyDescent="0.4">
      <c r="M630" s="36"/>
      <c r="N630" s="36"/>
      <c r="O630" s="36"/>
    </row>
    <row r="631" spans="13:15" x14ac:dyDescent="0.4">
      <c r="M631" s="36"/>
      <c r="N631" s="36"/>
      <c r="O631" s="36"/>
    </row>
    <row r="632" spans="13:15" x14ac:dyDescent="0.4">
      <c r="M632" s="36"/>
      <c r="N632" s="36"/>
      <c r="O632" s="36"/>
    </row>
    <row r="633" spans="13:15" x14ac:dyDescent="0.4">
      <c r="M633" s="36"/>
      <c r="N633" s="36"/>
      <c r="O633" s="36"/>
    </row>
    <row r="634" spans="13:15" x14ac:dyDescent="0.4">
      <c r="M634" s="36"/>
      <c r="N634" s="36"/>
      <c r="O634" s="36"/>
    </row>
    <row r="635" spans="13:15" x14ac:dyDescent="0.4">
      <c r="M635" s="36"/>
      <c r="N635" s="36"/>
      <c r="O635" s="36"/>
    </row>
    <row r="636" spans="13:15" x14ac:dyDescent="0.4">
      <c r="M636" s="36"/>
      <c r="N636" s="36"/>
      <c r="O636" s="36"/>
    </row>
    <row r="637" spans="13:15" x14ac:dyDescent="0.4">
      <c r="M637" s="36"/>
      <c r="N637" s="36"/>
      <c r="O637" s="36"/>
    </row>
    <row r="638" spans="13:15" x14ac:dyDescent="0.4">
      <c r="M638" s="36"/>
      <c r="N638" s="36"/>
      <c r="O638" s="36"/>
    </row>
    <row r="639" spans="13:15" x14ac:dyDescent="0.4">
      <c r="M639" s="36"/>
      <c r="N639" s="36"/>
      <c r="O639" s="36"/>
    </row>
    <row r="640" spans="13:15" x14ac:dyDescent="0.4">
      <c r="M640" s="36"/>
      <c r="N640" s="36"/>
      <c r="O640" s="36"/>
    </row>
    <row r="641" spans="13:15" x14ac:dyDescent="0.4">
      <c r="M641" s="36"/>
      <c r="N641" s="36"/>
      <c r="O641" s="36"/>
    </row>
    <row r="642" spans="13:15" x14ac:dyDescent="0.4">
      <c r="M642" s="36"/>
      <c r="N642" s="36"/>
      <c r="O642" s="36"/>
    </row>
    <row r="643" spans="13:15" x14ac:dyDescent="0.4">
      <c r="M643" s="36"/>
      <c r="N643" s="36"/>
      <c r="O643" s="36"/>
    </row>
    <row r="644" spans="13:15" x14ac:dyDescent="0.4">
      <c r="M644" s="36"/>
      <c r="N644" s="36"/>
      <c r="O644" s="36"/>
    </row>
    <row r="645" spans="13:15" x14ac:dyDescent="0.4">
      <c r="M645" s="36"/>
      <c r="N645" s="36"/>
      <c r="O645" s="36"/>
    </row>
    <row r="646" spans="13:15" x14ac:dyDescent="0.4">
      <c r="M646" s="36"/>
      <c r="N646" s="36"/>
      <c r="O646" s="36"/>
    </row>
    <row r="647" spans="13:15" x14ac:dyDescent="0.4">
      <c r="M647" s="36"/>
      <c r="N647" s="36"/>
      <c r="O647" s="36"/>
    </row>
    <row r="648" spans="13:15" x14ac:dyDescent="0.4">
      <c r="M648" s="36"/>
      <c r="N648" s="36"/>
      <c r="O648" s="36"/>
    </row>
    <row r="649" spans="13:15" x14ac:dyDescent="0.4">
      <c r="M649" s="36"/>
      <c r="N649" s="36"/>
      <c r="O649" s="36"/>
    </row>
    <row r="650" spans="13:15" x14ac:dyDescent="0.4">
      <c r="M650" s="36"/>
      <c r="N650" s="36"/>
      <c r="O650" s="36"/>
    </row>
    <row r="651" spans="13:15" x14ac:dyDescent="0.4">
      <c r="M651" s="36"/>
      <c r="N651" s="36"/>
      <c r="O651" s="36"/>
    </row>
    <row r="652" spans="13:15" x14ac:dyDescent="0.4">
      <c r="M652" s="36"/>
      <c r="N652" s="36"/>
      <c r="O652" s="36"/>
    </row>
    <row r="653" spans="13:15" x14ac:dyDescent="0.4">
      <c r="M653" s="36"/>
      <c r="N653" s="36"/>
      <c r="O653" s="36"/>
    </row>
    <row r="654" spans="13:15" x14ac:dyDescent="0.4">
      <c r="M654" s="36"/>
      <c r="N654" s="36"/>
      <c r="O654" s="36"/>
    </row>
    <row r="655" spans="13:15" x14ac:dyDescent="0.4">
      <c r="M655" s="36"/>
      <c r="N655" s="36"/>
      <c r="O655" s="36"/>
    </row>
    <row r="656" spans="13:15" x14ac:dyDescent="0.4">
      <c r="M656" s="36"/>
      <c r="N656" s="36"/>
      <c r="O656" s="36"/>
    </row>
    <row r="657" spans="13:15" x14ac:dyDescent="0.4">
      <c r="M657" s="36"/>
      <c r="N657" s="36"/>
      <c r="O657" s="36"/>
    </row>
    <row r="658" spans="13:15" x14ac:dyDescent="0.4">
      <c r="M658" s="36"/>
      <c r="N658" s="36"/>
      <c r="O658" s="36"/>
    </row>
    <row r="659" spans="13:15" x14ac:dyDescent="0.4">
      <c r="M659" s="36"/>
      <c r="N659" s="36"/>
      <c r="O659" s="36"/>
    </row>
    <row r="660" spans="13:15" x14ac:dyDescent="0.4">
      <c r="M660" s="36"/>
      <c r="N660" s="36"/>
      <c r="O660" s="36"/>
    </row>
    <row r="661" spans="13:15" x14ac:dyDescent="0.4">
      <c r="M661" s="36"/>
      <c r="N661" s="36"/>
      <c r="O661" s="36"/>
    </row>
    <row r="662" spans="13:15" x14ac:dyDescent="0.4">
      <c r="M662" s="36"/>
      <c r="N662" s="36"/>
      <c r="O662" s="36"/>
    </row>
    <row r="663" spans="13:15" x14ac:dyDescent="0.4">
      <c r="M663" s="36"/>
      <c r="N663" s="36"/>
      <c r="O663" s="36"/>
    </row>
    <row r="664" spans="13:15" x14ac:dyDescent="0.4">
      <c r="M664" s="36"/>
      <c r="N664" s="36"/>
      <c r="O664" s="36"/>
    </row>
    <row r="665" spans="13:15" x14ac:dyDescent="0.4">
      <c r="M665" s="36"/>
      <c r="N665" s="36"/>
      <c r="O665" s="36"/>
    </row>
    <row r="666" spans="13:15" x14ac:dyDescent="0.4">
      <c r="M666" s="36"/>
      <c r="N666" s="36"/>
      <c r="O666" s="36"/>
    </row>
    <row r="667" spans="13:15" x14ac:dyDescent="0.4">
      <c r="M667" s="36"/>
      <c r="N667" s="36"/>
      <c r="O667" s="36"/>
    </row>
    <row r="668" spans="13:15" x14ac:dyDescent="0.4">
      <c r="M668" s="36"/>
      <c r="N668" s="36"/>
      <c r="O668" s="36"/>
    </row>
    <row r="669" spans="13:15" x14ac:dyDescent="0.4">
      <c r="M669" s="36"/>
      <c r="N669" s="36"/>
      <c r="O669" s="36"/>
    </row>
    <row r="670" spans="13:15" x14ac:dyDescent="0.4">
      <c r="M670" s="36"/>
      <c r="N670" s="36"/>
      <c r="O670" s="36"/>
    </row>
    <row r="671" spans="13:15" x14ac:dyDescent="0.4">
      <c r="M671" s="36"/>
      <c r="N671" s="36"/>
      <c r="O671" s="36"/>
    </row>
    <row r="672" spans="13:15" x14ac:dyDescent="0.4">
      <c r="M672" s="36"/>
      <c r="N672" s="36"/>
      <c r="O672" s="36"/>
    </row>
    <row r="673" spans="13:15" x14ac:dyDescent="0.4">
      <c r="M673" s="36"/>
      <c r="N673" s="36"/>
      <c r="O673" s="36"/>
    </row>
    <row r="674" spans="13:15" x14ac:dyDescent="0.4">
      <c r="M674" s="36"/>
      <c r="N674" s="36"/>
      <c r="O674" s="36"/>
    </row>
    <row r="675" spans="13:15" x14ac:dyDescent="0.4">
      <c r="M675" s="36"/>
      <c r="N675" s="36"/>
      <c r="O675" s="36"/>
    </row>
    <row r="676" spans="13:15" x14ac:dyDescent="0.4">
      <c r="M676" s="36"/>
      <c r="N676" s="36"/>
      <c r="O676" s="36"/>
    </row>
    <row r="677" spans="13:15" x14ac:dyDescent="0.4">
      <c r="M677" s="36"/>
      <c r="N677" s="36"/>
      <c r="O677" s="36"/>
    </row>
    <row r="678" spans="13:15" x14ac:dyDescent="0.4">
      <c r="M678" s="36"/>
      <c r="N678" s="36"/>
      <c r="O678" s="36"/>
    </row>
    <row r="679" spans="13:15" x14ac:dyDescent="0.4">
      <c r="M679" s="36"/>
      <c r="N679" s="36"/>
      <c r="O679" s="36"/>
    </row>
    <row r="680" spans="13:15" x14ac:dyDescent="0.4">
      <c r="M680" s="36"/>
      <c r="N680" s="36"/>
      <c r="O680" s="36"/>
    </row>
    <row r="681" spans="13:15" x14ac:dyDescent="0.4">
      <c r="M681" s="36"/>
      <c r="N681" s="36"/>
      <c r="O681" s="36"/>
    </row>
    <row r="682" spans="13:15" x14ac:dyDescent="0.4">
      <c r="M682" s="36"/>
      <c r="N682" s="36"/>
      <c r="O682" s="36"/>
    </row>
    <row r="683" spans="13:15" x14ac:dyDescent="0.4">
      <c r="M683" s="36"/>
      <c r="N683" s="36"/>
      <c r="O683" s="36"/>
    </row>
    <row r="684" spans="13:15" x14ac:dyDescent="0.4">
      <c r="M684" s="36"/>
      <c r="N684" s="36"/>
      <c r="O684" s="36"/>
    </row>
    <row r="685" spans="13:15" x14ac:dyDescent="0.4">
      <c r="M685" s="36"/>
      <c r="N685" s="36"/>
      <c r="O685" s="36"/>
    </row>
    <row r="686" spans="13:15" x14ac:dyDescent="0.4">
      <c r="M686" s="36"/>
      <c r="N686" s="36"/>
      <c r="O686" s="36"/>
    </row>
    <row r="687" spans="13:15" x14ac:dyDescent="0.4">
      <c r="M687" s="36"/>
      <c r="N687" s="36"/>
      <c r="O687" s="36"/>
    </row>
    <row r="688" spans="13:15" x14ac:dyDescent="0.4">
      <c r="M688" s="36"/>
      <c r="N688" s="36"/>
      <c r="O688" s="36"/>
    </row>
    <row r="689" spans="13:15" x14ac:dyDescent="0.4">
      <c r="M689" s="36"/>
      <c r="N689" s="36"/>
      <c r="O689" s="36"/>
    </row>
    <row r="690" spans="13:15" x14ac:dyDescent="0.4">
      <c r="M690" s="36"/>
      <c r="N690" s="36"/>
      <c r="O690" s="36"/>
    </row>
    <row r="691" spans="13:15" x14ac:dyDescent="0.4">
      <c r="M691" s="36"/>
      <c r="N691" s="36"/>
      <c r="O691" s="36"/>
    </row>
    <row r="692" spans="13:15" x14ac:dyDescent="0.4">
      <c r="M692" s="36"/>
      <c r="N692" s="36"/>
      <c r="O692" s="36"/>
    </row>
    <row r="693" spans="13:15" x14ac:dyDescent="0.4">
      <c r="M693" s="36"/>
      <c r="N693" s="36"/>
      <c r="O693" s="36"/>
    </row>
    <row r="694" spans="13:15" x14ac:dyDescent="0.4">
      <c r="M694" s="36"/>
      <c r="N694" s="36"/>
      <c r="O694" s="36"/>
    </row>
    <row r="695" spans="13:15" x14ac:dyDescent="0.4">
      <c r="M695" s="36"/>
      <c r="N695" s="36"/>
      <c r="O695" s="36"/>
    </row>
    <row r="696" spans="13:15" x14ac:dyDescent="0.4">
      <c r="M696" s="36"/>
      <c r="N696" s="36"/>
      <c r="O696" s="36"/>
    </row>
    <row r="697" spans="13:15" x14ac:dyDescent="0.4">
      <c r="M697" s="36"/>
      <c r="N697" s="36"/>
      <c r="O697" s="36"/>
    </row>
    <row r="698" spans="13:15" x14ac:dyDescent="0.4">
      <c r="M698" s="36"/>
      <c r="N698" s="36"/>
      <c r="O698" s="36"/>
    </row>
    <row r="699" spans="13:15" x14ac:dyDescent="0.4">
      <c r="M699" s="36"/>
      <c r="N699" s="36"/>
      <c r="O699" s="36"/>
    </row>
    <row r="700" spans="13:15" x14ac:dyDescent="0.4">
      <c r="M700" s="36"/>
      <c r="N700" s="36"/>
      <c r="O700" s="36"/>
    </row>
    <row r="701" spans="13:15" x14ac:dyDescent="0.4">
      <c r="M701" s="36"/>
      <c r="N701" s="36"/>
      <c r="O701" s="36"/>
    </row>
    <row r="702" spans="13:15" x14ac:dyDescent="0.4">
      <c r="M702" s="36"/>
      <c r="N702" s="36"/>
      <c r="O702" s="36"/>
    </row>
    <row r="703" spans="13:15" x14ac:dyDescent="0.4">
      <c r="M703" s="36"/>
      <c r="N703" s="36"/>
      <c r="O703" s="36"/>
    </row>
    <row r="704" spans="13:15" x14ac:dyDescent="0.4">
      <c r="M704" s="36"/>
      <c r="N704" s="36"/>
      <c r="O704" s="36"/>
    </row>
    <row r="705" spans="13:15" x14ac:dyDescent="0.4">
      <c r="M705" s="36"/>
      <c r="N705" s="36"/>
      <c r="O705" s="36"/>
    </row>
    <row r="706" spans="13:15" x14ac:dyDescent="0.4">
      <c r="M706" s="36"/>
      <c r="N706" s="36"/>
      <c r="O706" s="36"/>
    </row>
    <row r="707" spans="13:15" x14ac:dyDescent="0.4">
      <c r="M707" s="36"/>
      <c r="N707" s="36"/>
      <c r="O707" s="36"/>
    </row>
    <row r="708" spans="13:15" x14ac:dyDescent="0.4">
      <c r="M708" s="36"/>
      <c r="N708" s="36"/>
      <c r="O708" s="36"/>
    </row>
    <row r="709" spans="13:15" x14ac:dyDescent="0.4">
      <c r="M709" s="36"/>
      <c r="N709" s="36"/>
      <c r="O709" s="36"/>
    </row>
    <row r="710" spans="13:15" x14ac:dyDescent="0.4">
      <c r="M710" s="36"/>
      <c r="N710" s="36"/>
      <c r="O710" s="36"/>
    </row>
    <row r="711" spans="13:15" x14ac:dyDescent="0.4">
      <c r="M711" s="36"/>
      <c r="N711" s="36"/>
      <c r="O711" s="36"/>
    </row>
    <row r="712" spans="13:15" x14ac:dyDescent="0.4">
      <c r="M712" s="36"/>
      <c r="N712" s="36"/>
      <c r="O712" s="36"/>
    </row>
    <row r="713" spans="13:15" x14ac:dyDescent="0.4">
      <c r="M713" s="36"/>
      <c r="N713" s="36"/>
      <c r="O713" s="36"/>
    </row>
    <row r="714" spans="13:15" x14ac:dyDescent="0.4">
      <c r="M714" s="36"/>
      <c r="N714" s="36"/>
      <c r="O714" s="36"/>
    </row>
    <row r="715" spans="13:15" x14ac:dyDescent="0.4">
      <c r="M715" s="36"/>
      <c r="N715" s="36"/>
      <c r="O715" s="36"/>
    </row>
    <row r="716" spans="13:15" x14ac:dyDescent="0.4">
      <c r="M716" s="36"/>
      <c r="N716" s="36"/>
      <c r="O716" s="36"/>
    </row>
    <row r="717" spans="13:15" x14ac:dyDescent="0.4">
      <c r="M717" s="36"/>
      <c r="N717" s="36"/>
      <c r="O717" s="36"/>
    </row>
    <row r="718" spans="13:15" x14ac:dyDescent="0.4">
      <c r="M718" s="36"/>
      <c r="N718" s="36"/>
      <c r="O718" s="36"/>
    </row>
    <row r="719" spans="13:15" x14ac:dyDescent="0.4">
      <c r="M719" s="36"/>
      <c r="N719" s="36"/>
      <c r="O719" s="36"/>
    </row>
    <row r="720" spans="13:15" x14ac:dyDescent="0.4">
      <c r="M720" s="36"/>
      <c r="N720" s="36"/>
      <c r="O720" s="36"/>
    </row>
    <row r="721" spans="13:15" x14ac:dyDescent="0.4">
      <c r="M721" s="36"/>
      <c r="N721" s="36"/>
      <c r="O721" s="36"/>
    </row>
    <row r="722" spans="13:15" x14ac:dyDescent="0.4">
      <c r="M722" s="36"/>
      <c r="N722" s="36"/>
      <c r="O722" s="36"/>
    </row>
    <row r="723" spans="13:15" x14ac:dyDescent="0.4">
      <c r="M723" s="36"/>
      <c r="N723" s="36"/>
      <c r="O723" s="36"/>
    </row>
    <row r="724" spans="13:15" x14ac:dyDescent="0.4">
      <c r="M724" s="36"/>
      <c r="N724" s="36"/>
      <c r="O724" s="36"/>
    </row>
    <row r="725" spans="13:15" x14ac:dyDescent="0.4">
      <c r="M725" s="36"/>
      <c r="N725" s="36"/>
      <c r="O725" s="36"/>
    </row>
    <row r="726" spans="13:15" x14ac:dyDescent="0.4">
      <c r="M726" s="36"/>
      <c r="N726" s="36"/>
      <c r="O726" s="36"/>
    </row>
    <row r="727" spans="13:15" x14ac:dyDescent="0.4">
      <c r="M727" s="36"/>
      <c r="N727" s="36"/>
      <c r="O727" s="36"/>
    </row>
    <row r="728" spans="13:15" x14ac:dyDescent="0.4">
      <c r="M728" s="36"/>
      <c r="N728" s="36"/>
      <c r="O728" s="36"/>
    </row>
    <row r="729" spans="13:15" x14ac:dyDescent="0.4">
      <c r="M729" s="36"/>
      <c r="N729" s="36"/>
      <c r="O729" s="36"/>
    </row>
    <row r="730" spans="13:15" x14ac:dyDescent="0.4">
      <c r="M730" s="36"/>
      <c r="N730" s="36"/>
      <c r="O730" s="36"/>
    </row>
    <row r="731" spans="13:15" x14ac:dyDescent="0.4">
      <c r="M731" s="36"/>
      <c r="N731" s="36"/>
      <c r="O731" s="36"/>
    </row>
    <row r="732" spans="13:15" x14ac:dyDescent="0.4">
      <c r="M732" s="36"/>
      <c r="N732" s="36"/>
      <c r="O732" s="36"/>
    </row>
    <row r="733" spans="13:15" x14ac:dyDescent="0.4">
      <c r="M733" s="36"/>
      <c r="N733" s="36"/>
      <c r="O733" s="36"/>
    </row>
    <row r="734" spans="13:15" x14ac:dyDescent="0.4">
      <c r="M734" s="36"/>
      <c r="N734" s="36"/>
      <c r="O734" s="36"/>
    </row>
    <row r="735" spans="13:15" x14ac:dyDescent="0.4">
      <c r="M735" s="36"/>
      <c r="N735" s="36"/>
      <c r="O735" s="36"/>
    </row>
    <row r="736" spans="13:15" x14ac:dyDescent="0.4">
      <c r="M736" s="36"/>
      <c r="N736" s="36"/>
      <c r="O736" s="36"/>
    </row>
    <row r="737" spans="13:15" x14ac:dyDescent="0.4">
      <c r="M737" s="36"/>
      <c r="N737" s="36"/>
      <c r="O737" s="36"/>
    </row>
    <row r="738" spans="13:15" x14ac:dyDescent="0.4">
      <c r="M738" s="36"/>
      <c r="N738" s="36"/>
      <c r="O738" s="36"/>
    </row>
    <row r="739" spans="13:15" x14ac:dyDescent="0.4">
      <c r="M739" s="36"/>
      <c r="N739" s="36"/>
      <c r="O739" s="36"/>
    </row>
    <row r="740" spans="13:15" x14ac:dyDescent="0.4">
      <c r="M740" s="36"/>
      <c r="N740" s="36"/>
      <c r="O740" s="36"/>
    </row>
    <row r="741" spans="13:15" x14ac:dyDescent="0.4">
      <c r="M741" s="36"/>
      <c r="N741" s="36"/>
      <c r="O741" s="36"/>
    </row>
    <row r="742" spans="13:15" x14ac:dyDescent="0.4">
      <c r="M742" s="36"/>
      <c r="N742" s="36"/>
      <c r="O742" s="36"/>
    </row>
    <row r="743" spans="13:15" x14ac:dyDescent="0.4">
      <c r="M743" s="36"/>
      <c r="N743" s="36"/>
      <c r="O743" s="36"/>
    </row>
    <row r="744" spans="13:15" x14ac:dyDescent="0.4">
      <c r="M744" s="36"/>
      <c r="N744" s="36"/>
      <c r="O744" s="36"/>
    </row>
    <row r="745" spans="13:15" x14ac:dyDescent="0.4">
      <c r="M745" s="36"/>
      <c r="N745" s="36"/>
      <c r="O745" s="36"/>
    </row>
    <row r="746" spans="13:15" x14ac:dyDescent="0.4">
      <c r="M746" s="36"/>
      <c r="N746" s="36"/>
      <c r="O746" s="36"/>
    </row>
    <row r="747" spans="13:15" x14ac:dyDescent="0.4">
      <c r="M747" s="36"/>
      <c r="N747" s="36"/>
      <c r="O747" s="36"/>
    </row>
    <row r="748" spans="13:15" x14ac:dyDescent="0.4">
      <c r="M748" s="36"/>
      <c r="N748" s="36"/>
      <c r="O748" s="36"/>
    </row>
    <row r="749" spans="13:15" x14ac:dyDescent="0.4">
      <c r="M749" s="36"/>
      <c r="N749" s="36"/>
      <c r="O749" s="36"/>
    </row>
    <row r="750" spans="13:15" x14ac:dyDescent="0.4">
      <c r="M750" s="36"/>
      <c r="N750" s="36"/>
      <c r="O750" s="36"/>
    </row>
    <row r="751" spans="13:15" x14ac:dyDescent="0.4">
      <c r="M751" s="36"/>
      <c r="N751" s="36"/>
      <c r="O751" s="36"/>
    </row>
    <row r="752" spans="13:15" x14ac:dyDescent="0.4">
      <c r="M752" s="36"/>
      <c r="N752" s="36"/>
      <c r="O752" s="36"/>
    </row>
    <row r="753" spans="13:15" x14ac:dyDescent="0.4">
      <c r="M753" s="36"/>
      <c r="N753" s="36"/>
      <c r="O753" s="36"/>
    </row>
    <row r="754" spans="13:15" x14ac:dyDescent="0.4">
      <c r="M754" s="36"/>
      <c r="N754" s="36"/>
      <c r="O754" s="36"/>
    </row>
    <row r="755" spans="13:15" x14ac:dyDescent="0.4">
      <c r="M755" s="36"/>
      <c r="N755" s="36"/>
      <c r="O755" s="36"/>
    </row>
    <row r="756" spans="13:15" x14ac:dyDescent="0.4">
      <c r="M756" s="36"/>
      <c r="N756" s="36"/>
      <c r="O756" s="36"/>
    </row>
    <row r="757" spans="13:15" x14ac:dyDescent="0.4">
      <c r="M757" s="36"/>
      <c r="N757" s="36"/>
      <c r="O757" s="36"/>
    </row>
    <row r="758" spans="13:15" x14ac:dyDescent="0.4">
      <c r="M758" s="36"/>
      <c r="N758" s="36"/>
      <c r="O758" s="36"/>
    </row>
    <row r="759" spans="13:15" x14ac:dyDescent="0.4">
      <c r="M759" s="36"/>
      <c r="N759" s="36"/>
      <c r="O759" s="36"/>
    </row>
    <row r="760" spans="13:15" x14ac:dyDescent="0.4">
      <c r="M760" s="36"/>
      <c r="N760" s="36"/>
      <c r="O760" s="36"/>
    </row>
    <row r="761" spans="13:15" x14ac:dyDescent="0.4">
      <c r="M761" s="36"/>
      <c r="N761" s="36"/>
      <c r="O761" s="36"/>
    </row>
    <row r="762" spans="13:15" x14ac:dyDescent="0.4">
      <c r="M762" s="36"/>
      <c r="N762" s="36"/>
      <c r="O762" s="36"/>
    </row>
    <row r="763" spans="13:15" x14ac:dyDescent="0.4">
      <c r="M763" s="36"/>
      <c r="N763" s="36"/>
      <c r="O763" s="36"/>
    </row>
    <row r="764" spans="13:15" x14ac:dyDescent="0.4">
      <c r="M764" s="36"/>
      <c r="N764" s="36"/>
      <c r="O764" s="36"/>
    </row>
    <row r="765" spans="13:15" x14ac:dyDescent="0.4">
      <c r="M765" s="36"/>
      <c r="N765" s="36"/>
      <c r="O765" s="36"/>
    </row>
    <row r="766" spans="13:15" x14ac:dyDescent="0.4">
      <c r="M766" s="36"/>
      <c r="N766" s="36"/>
      <c r="O766" s="36"/>
    </row>
    <row r="767" spans="13:15" x14ac:dyDescent="0.4">
      <c r="M767" s="36"/>
      <c r="N767" s="36"/>
      <c r="O767" s="36"/>
    </row>
    <row r="768" spans="13:15" x14ac:dyDescent="0.4">
      <c r="M768" s="36"/>
      <c r="N768" s="36"/>
      <c r="O768" s="36"/>
    </row>
    <row r="769" spans="13:15" x14ac:dyDescent="0.4">
      <c r="M769" s="36"/>
      <c r="N769" s="36"/>
      <c r="O769" s="36"/>
    </row>
    <row r="770" spans="13:15" x14ac:dyDescent="0.4">
      <c r="M770" s="36"/>
      <c r="N770" s="36"/>
      <c r="O770" s="36"/>
    </row>
    <row r="771" spans="13:15" x14ac:dyDescent="0.4">
      <c r="M771" s="36"/>
      <c r="N771" s="36"/>
      <c r="O771" s="36"/>
    </row>
    <row r="772" spans="13:15" x14ac:dyDescent="0.4">
      <c r="M772" s="36"/>
      <c r="N772" s="36"/>
      <c r="O772" s="36"/>
    </row>
    <row r="773" spans="13:15" x14ac:dyDescent="0.4">
      <c r="M773" s="36"/>
      <c r="N773" s="36"/>
      <c r="O773" s="36"/>
    </row>
    <row r="774" spans="13:15" x14ac:dyDescent="0.4">
      <c r="M774" s="36"/>
      <c r="N774" s="36"/>
      <c r="O774" s="36"/>
    </row>
    <row r="775" spans="13:15" x14ac:dyDescent="0.4">
      <c r="M775" s="36"/>
      <c r="N775" s="36"/>
      <c r="O775" s="36"/>
    </row>
    <row r="776" spans="13:15" x14ac:dyDescent="0.4">
      <c r="M776" s="36"/>
      <c r="N776" s="36"/>
      <c r="O776" s="36"/>
    </row>
    <row r="777" spans="13:15" x14ac:dyDescent="0.4">
      <c r="M777" s="36"/>
      <c r="N777" s="36"/>
      <c r="O777" s="36"/>
    </row>
    <row r="778" spans="13:15" x14ac:dyDescent="0.4">
      <c r="M778" s="36"/>
      <c r="N778" s="36"/>
      <c r="O778" s="36"/>
    </row>
    <row r="779" spans="13:15" x14ac:dyDescent="0.4">
      <c r="M779" s="36"/>
      <c r="N779" s="36"/>
      <c r="O779" s="36"/>
    </row>
    <row r="780" spans="13:15" x14ac:dyDescent="0.4">
      <c r="M780" s="36"/>
      <c r="N780" s="36"/>
      <c r="O780" s="36"/>
    </row>
    <row r="781" spans="13:15" x14ac:dyDescent="0.4">
      <c r="M781" s="36"/>
      <c r="N781" s="36"/>
      <c r="O781" s="36"/>
    </row>
    <row r="782" spans="13:15" x14ac:dyDescent="0.4">
      <c r="M782" s="36"/>
      <c r="N782" s="36"/>
      <c r="O782" s="36"/>
    </row>
    <row r="783" spans="13:15" x14ac:dyDescent="0.4">
      <c r="M783" s="36"/>
      <c r="N783" s="36"/>
      <c r="O783" s="36"/>
    </row>
    <row r="784" spans="13:15" x14ac:dyDescent="0.4">
      <c r="M784" s="36"/>
      <c r="N784" s="36"/>
      <c r="O784" s="36"/>
    </row>
    <row r="785" spans="13:15" x14ac:dyDescent="0.4">
      <c r="M785" s="36"/>
      <c r="N785" s="36"/>
      <c r="O785" s="36"/>
    </row>
    <row r="786" spans="13:15" x14ac:dyDescent="0.4">
      <c r="M786" s="36"/>
      <c r="N786" s="36"/>
      <c r="O786" s="36"/>
    </row>
    <row r="787" spans="13:15" x14ac:dyDescent="0.4">
      <c r="M787" s="36"/>
      <c r="N787" s="36"/>
      <c r="O787" s="36"/>
    </row>
    <row r="788" spans="13:15" x14ac:dyDescent="0.4">
      <c r="M788" s="36"/>
      <c r="N788" s="36"/>
      <c r="O788" s="36"/>
    </row>
    <row r="789" spans="13:15" x14ac:dyDescent="0.4">
      <c r="M789" s="36"/>
      <c r="N789" s="36"/>
      <c r="O789" s="36"/>
    </row>
    <row r="790" spans="13:15" x14ac:dyDescent="0.4">
      <c r="M790" s="36"/>
      <c r="N790" s="36"/>
      <c r="O790" s="36"/>
    </row>
    <row r="791" spans="13:15" x14ac:dyDescent="0.4">
      <c r="M791" s="36"/>
      <c r="N791" s="36"/>
      <c r="O791" s="36"/>
    </row>
    <row r="792" spans="13:15" x14ac:dyDescent="0.4">
      <c r="M792" s="36"/>
      <c r="N792" s="36"/>
      <c r="O792" s="36"/>
    </row>
    <row r="793" spans="13:15" x14ac:dyDescent="0.4">
      <c r="M793" s="36"/>
      <c r="N793" s="36"/>
      <c r="O793" s="36"/>
    </row>
    <row r="794" spans="13:15" x14ac:dyDescent="0.4">
      <c r="M794" s="36"/>
      <c r="N794" s="36"/>
      <c r="O794" s="36"/>
    </row>
    <row r="795" spans="13:15" x14ac:dyDescent="0.4">
      <c r="M795" s="36"/>
      <c r="N795" s="36"/>
      <c r="O795" s="36"/>
    </row>
    <row r="796" spans="13:15" x14ac:dyDescent="0.4">
      <c r="M796" s="36"/>
      <c r="N796" s="36"/>
      <c r="O796" s="36"/>
    </row>
    <row r="797" spans="13:15" x14ac:dyDescent="0.4">
      <c r="M797" s="36"/>
      <c r="N797" s="36"/>
      <c r="O797" s="36"/>
    </row>
    <row r="798" spans="13:15" x14ac:dyDescent="0.4">
      <c r="M798" s="36"/>
      <c r="N798" s="36"/>
      <c r="O798" s="36"/>
    </row>
    <row r="799" spans="13:15" x14ac:dyDescent="0.4">
      <c r="M799" s="36"/>
      <c r="N799" s="36"/>
      <c r="O799" s="36"/>
    </row>
    <row r="800" spans="13:15" x14ac:dyDescent="0.4">
      <c r="M800" s="36"/>
      <c r="N800" s="36"/>
      <c r="O800" s="36"/>
    </row>
    <row r="801" spans="13:15" x14ac:dyDescent="0.4">
      <c r="M801" s="36"/>
      <c r="N801" s="36"/>
      <c r="O801" s="36"/>
    </row>
    <row r="802" spans="13:15" x14ac:dyDescent="0.4">
      <c r="M802" s="36"/>
      <c r="N802" s="36"/>
      <c r="O802" s="36"/>
    </row>
    <row r="803" spans="13:15" x14ac:dyDescent="0.4">
      <c r="M803" s="36"/>
      <c r="N803" s="36"/>
      <c r="O803" s="36"/>
    </row>
    <row r="804" spans="13:15" x14ac:dyDescent="0.4">
      <c r="M804" s="36"/>
      <c r="N804" s="36"/>
      <c r="O804" s="36"/>
    </row>
    <row r="805" spans="13:15" x14ac:dyDescent="0.4">
      <c r="M805" s="36"/>
      <c r="N805" s="36"/>
      <c r="O805" s="36"/>
    </row>
    <row r="806" spans="13:15" x14ac:dyDescent="0.4">
      <c r="M806" s="36"/>
      <c r="N806" s="36"/>
      <c r="O806" s="36"/>
    </row>
    <row r="807" spans="13:15" x14ac:dyDescent="0.4">
      <c r="M807" s="36"/>
      <c r="N807" s="36"/>
      <c r="O807" s="36"/>
    </row>
    <row r="808" spans="13:15" x14ac:dyDescent="0.4">
      <c r="M808" s="36"/>
      <c r="N808" s="36"/>
      <c r="O808" s="36"/>
    </row>
    <row r="809" spans="13:15" x14ac:dyDescent="0.4">
      <c r="M809" s="36"/>
      <c r="N809" s="36"/>
      <c r="O809" s="36"/>
    </row>
    <row r="810" spans="13:15" x14ac:dyDescent="0.4">
      <c r="M810" s="36"/>
      <c r="N810" s="36"/>
      <c r="O810" s="36"/>
    </row>
    <row r="811" spans="13:15" x14ac:dyDescent="0.4">
      <c r="M811" s="36"/>
      <c r="N811" s="36"/>
      <c r="O811" s="36"/>
    </row>
    <row r="812" spans="13:15" x14ac:dyDescent="0.4">
      <c r="M812" s="36"/>
      <c r="N812" s="36"/>
      <c r="O812" s="36"/>
    </row>
    <row r="813" spans="13:15" x14ac:dyDescent="0.4">
      <c r="M813" s="36"/>
      <c r="N813" s="36"/>
      <c r="O813" s="36"/>
    </row>
    <row r="814" spans="13:15" x14ac:dyDescent="0.4">
      <c r="M814" s="36"/>
      <c r="N814" s="36"/>
      <c r="O814" s="36"/>
    </row>
    <row r="815" spans="13:15" x14ac:dyDescent="0.4">
      <c r="M815" s="36"/>
      <c r="N815" s="36"/>
      <c r="O815" s="36"/>
    </row>
    <row r="816" spans="13:15" x14ac:dyDescent="0.4">
      <c r="M816" s="36"/>
      <c r="N816" s="36"/>
      <c r="O816" s="36"/>
    </row>
    <row r="817" spans="13:15" x14ac:dyDescent="0.4">
      <c r="M817" s="36"/>
      <c r="N817" s="36"/>
      <c r="O817" s="36"/>
    </row>
    <row r="818" spans="13:15" x14ac:dyDescent="0.4">
      <c r="M818" s="36"/>
      <c r="N818" s="36"/>
      <c r="O818" s="36"/>
    </row>
    <row r="819" spans="13:15" x14ac:dyDescent="0.4">
      <c r="M819" s="36"/>
      <c r="N819" s="36"/>
      <c r="O819" s="36"/>
    </row>
    <row r="820" spans="13:15" x14ac:dyDescent="0.4">
      <c r="M820" s="36"/>
      <c r="N820" s="36"/>
      <c r="O820" s="36"/>
    </row>
    <row r="821" spans="13:15" x14ac:dyDescent="0.4">
      <c r="M821" s="36"/>
      <c r="N821" s="36"/>
      <c r="O821" s="36"/>
    </row>
    <row r="822" spans="13:15" x14ac:dyDescent="0.4">
      <c r="M822" s="36"/>
      <c r="N822" s="36"/>
      <c r="O822" s="36"/>
    </row>
    <row r="823" spans="13:15" x14ac:dyDescent="0.4">
      <c r="M823" s="36"/>
      <c r="N823" s="36"/>
      <c r="O823" s="36"/>
    </row>
    <row r="824" spans="13:15" x14ac:dyDescent="0.4">
      <c r="M824" s="36"/>
      <c r="N824" s="36"/>
      <c r="O824" s="36"/>
    </row>
    <row r="825" spans="13:15" x14ac:dyDescent="0.4">
      <c r="M825" s="36"/>
      <c r="N825" s="36"/>
      <c r="O825" s="36"/>
    </row>
    <row r="826" spans="13:15" x14ac:dyDescent="0.4">
      <c r="M826" s="36"/>
      <c r="N826" s="36"/>
      <c r="O826" s="36"/>
    </row>
    <row r="827" spans="13:15" x14ac:dyDescent="0.4">
      <c r="M827" s="36"/>
      <c r="N827" s="36"/>
      <c r="O827" s="36"/>
    </row>
    <row r="828" spans="13:15" x14ac:dyDescent="0.4">
      <c r="M828" s="36"/>
      <c r="N828" s="36"/>
      <c r="O828" s="36"/>
    </row>
    <row r="829" spans="13:15" x14ac:dyDescent="0.4">
      <c r="M829" s="36"/>
      <c r="N829" s="36"/>
      <c r="O829" s="36"/>
    </row>
    <row r="830" spans="13:15" x14ac:dyDescent="0.4">
      <c r="M830" s="36"/>
      <c r="N830" s="36"/>
      <c r="O830" s="36"/>
    </row>
    <row r="831" spans="13:15" x14ac:dyDescent="0.4">
      <c r="M831" s="36"/>
      <c r="N831" s="36"/>
      <c r="O831" s="36"/>
    </row>
    <row r="832" spans="13:15" x14ac:dyDescent="0.4">
      <c r="M832" s="36"/>
      <c r="N832" s="36"/>
      <c r="O832" s="36"/>
    </row>
    <row r="833" spans="13:15" x14ac:dyDescent="0.4">
      <c r="M833" s="36"/>
      <c r="N833" s="36"/>
      <c r="O833" s="36"/>
    </row>
    <row r="834" spans="13:15" x14ac:dyDescent="0.4">
      <c r="M834" s="36"/>
      <c r="N834" s="36"/>
      <c r="O834" s="36"/>
    </row>
    <row r="835" spans="13:15" x14ac:dyDescent="0.4">
      <c r="M835" s="36"/>
      <c r="N835" s="36"/>
      <c r="O835" s="36"/>
    </row>
    <row r="836" spans="13:15" x14ac:dyDescent="0.4">
      <c r="M836" s="36"/>
      <c r="N836" s="36"/>
      <c r="O836" s="36"/>
    </row>
    <row r="837" spans="13:15" x14ac:dyDescent="0.4">
      <c r="M837" s="36"/>
      <c r="N837" s="36"/>
      <c r="O837" s="36"/>
    </row>
    <row r="838" spans="13:15" x14ac:dyDescent="0.4">
      <c r="M838" s="36"/>
      <c r="N838" s="36"/>
      <c r="O838" s="36"/>
    </row>
    <row r="839" spans="13:15" x14ac:dyDescent="0.4">
      <c r="M839" s="36"/>
      <c r="N839" s="36"/>
      <c r="O839" s="36"/>
    </row>
    <row r="840" spans="13:15" x14ac:dyDescent="0.4">
      <c r="M840" s="36"/>
      <c r="N840" s="36"/>
      <c r="O840" s="36"/>
    </row>
    <row r="841" spans="13:15" x14ac:dyDescent="0.4">
      <c r="M841" s="36"/>
      <c r="N841" s="36"/>
      <c r="O841" s="36"/>
    </row>
    <row r="842" spans="13:15" x14ac:dyDescent="0.4">
      <c r="M842" s="36"/>
      <c r="N842" s="36"/>
      <c r="O842" s="36"/>
    </row>
    <row r="843" spans="13:15" x14ac:dyDescent="0.4">
      <c r="M843" s="36"/>
      <c r="N843" s="36"/>
      <c r="O843" s="36"/>
    </row>
    <row r="844" spans="13:15" x14ac:dyDescent="0.4">
      <c r="M844" s="36"/>
      <c r="N844" s="36"/>
      <c r="O844" s="36"/>
    </row>
    <row r="845" spans="13:15" x14ac:dyDescent="0.4">
      <c r="M845" s="36"/>
      <c r="N845" s="36"/>
      <c r="O845" s="36"/>
    </row>
    <row r="846" spans="13:15" x14ac:dyDescent="0.4">
      <c r="M846" s="36"/>
      <c r="N846" s="36"/>
      <c r="O846" s="36"/>
    </row>
    <row r="847" spans="13:15" x14ac:dyDescent="0.4">
      <c r="M847" s="36"/>
      <c r="N847" s="36"/>
      <c r="O847" s="36"/>
    </row>
    <row r="848" spans="13:15" x14ac:dyDescent="0.4">
      <c r="M848" s="36"/>
      <c r="N848" s="36"/>
      <c r="O848" s="36"/>
    </row>
    <row r="849" spans="13:15" x14ac:dyDescent="0.4">
      <c r="M849" s="36"/>
      <c r="N849" s="36"/>
      <c r="O849" s="36"/>
    </row>
    <row r="850" spans="13:15" x14ac:dyDescent="0.4">
      <c r="M850" s="36"/>
      <c r="N850" s="36"/>
      <c r="O850" s="36"/>
    </row>
    <row r="851" spans="13:15" x14ac:dyDescent="0.4">
      <c r="M851" s="36"/>
      <c r="N851" s="36"/>
      <c r="O851" s="36"/>
    </row>
    <row r="852" spans="13:15" x14ac:dyDescent="0.4">
      <c r="M852" s="36"/>
      <c r="N852" s="36"/>
      <c r="O852" s="36"/>
    </row>
    <row r="853" spans="13:15" x14ac:dyDescent="0.4">
      <c r="M853" s="36"/>
      <c r="N853" s="36"/>
      <c r="O853" s="36"/>
    </row>
    <row r="854" spans="13:15" x14ac:dyDescent="0.4">
      <c r="M854" s="36"/>
      <c r="N854" s="36"/>
      <c r="O854" s="36"/>
    </row>
    <row r="855" spans="13:15" x14ac:dyDescent="0.4">
      <c r="M855" s="36"/>
      <c r="N855" s="36"/>
      <c r="O855" s="36"/>
    </row>
    <row r="856" spans="13:15" x14ac:dyDescent="0.4">
      <c r="M856" s="36"/>
      <c r="N856" s="36"/>
      <c r="O856" s="36"/>
    </row>
    <row r="857" spans="13:15" x14ac:dyDescent="0.4">
      <c r="M857" s="36"/>
      <c r="N857" s="36"/>
      <c r="O857" s="36"/>
    </row>
    <row r="858" spans="13:15" x14ac:dyDescent="0.4">
      <c r="M858" s="36"/>
      <c r="N858" s="36"/>
      <c r="O858" s="36"/>
    </row>
    <row r="859" spans="13:15" x14ac:dyDescent="0.4">
      <c r="M859" s="36"/>
      <c r="N859" s="36"/>
      <c r="O859" s="36"/>
    </row>
    <row r="860" spans="13:15" x14ac:dyDescent="0.4">
      <c r="M860" s="36"/>
      <c r="N860" s="36"/>
      <c r="O860" s="36"/>
    </row>
    <row r="861" spans="13:15" x14ac:dyDescent="0.4">
      <c r="M861" s="36"/>
      <c r="N861" s="36"/>
      <c r="O861" s="36"/>
    </row>
    <row r="862" spans="13:15" x14ac:dyDescent="0.4">
      <c r="M862" s="36"/>
      <c r="N862" s="36"/>
      <c r="O862" s="36"/>
    </row>
    <row r="863" spans="13:15" x14ac:dyDescent="0.4">
      <c r="M863" s="36"/>
      <c r="N863" s="36"/>
      <c r="O863" s="36"/>
    </row>
    <row r="864" spans="13:15" x14ac:dyDescent="0.4">
      <c r="M864" s="36"/>
      <c r="N864" s="36"/>
      <c r="O864" s="36"/>
    </row>
    <row r="865" spans="13:15" x14ac:dyDescent="0.4">
      <c r="M865" s="36"/>
      <c r="N865" s="36"/>
      <c r="O865" s="36"/>
    </row>
    <row r="866" spans="13:15" x14ac:dyDescent="0.4">
      <c r="M866" s="36"/>
      <c r="N866" s="36"/>
      <c r="O866" s="36"/>
    </row>
    <row r="867" spans="13:15" x14ac:dyDescent="0.4">
      <c r="M867" s="36"/>
      <c r="N867" s="36"/>
      <c r="O867" s="36"/>
    </row>
    <row r="868" spans="13:15" x14ac:dyDescent="0.4">
      <c r="M868" s="36"/>
      <c r="N868" s="36"/>
      <c r="O868" s="36"/>
    </row>
    <row r="869" spans="13:15" x14ac:dyDescent="0.4">
      <c r="M869" s="36"/>
      <c r="N869" s="36"/>
      <c r="O869" s="36"/>
    </row>
    <row r="870" spans="13:15" x14ac:dyDescent="0.4">
      <c r="M870" s="36"/>
      <c r="N870" s="36"/>
      <c r="O870" s="36"/>
    </row>
    <row r="871" spans="13:15" x14ac:dyDescent="0.4">
      <c r="M871" s="36"/>
      <c r="N871" s="36"/>
      <c r="O871" s="36"/>
    </row>
    <row r="872" spans="13:15" x14ac:dyDescent="0.4">
      <c r="M872" s="36"/>
      <c r="N872" s="36"/>
      <c r="O872" s="36"/>
    </row>
    <row r="873" spans="13:15" x14ac:dyDescent="0.4">
      <c r="M873" s="36"/>
      <c r="N873" s="36"/>
      <c r="O873" s="36"/>
    </row>
    <row r="874" spans="13:15" x14ac:dyDescent="0.4">
      <c r="M874" s="36"/>
      <c r="N874" s="36"/>
      <c r="O874" s="36"/>
    </row>
    <row r="875" spans="13:15" x14ac:dyDescent="0.4">
      <c r="M875" s="36"/>
      <c r="N875" s="36"/>
      <c r="O875" s="36"/>
    </row>
    <row r="876" spans="13:15" x14ac:dyDescent="0.4">
      <c r="M876" s="36"/>
      <c r="N876" s="36"/>
      <c r="O876" s="36"/>
    </row>
    <row r="877" spans="13:15" x14ac:dyDescent="0.4">
      <c r="M877" s="36"/>
      <c r="N877" s="36"/>
      <c r="O877" s="36"/>
    </row>
    <row r="878" spans="13:15" x14ac:dyDescent="0.4">
      <c r="M878" s="36"/>
      <c r="N878" s="36"/>
      <c r="O878" s="36"/>
    </row>
    <row r="879" spans="13:15" x14ac:dyDescent="0.4">
      <c r="M879" s="36"/>
      <c r="N879" s="36"/>
      <c r="O879" s="36"/>
    </row>
    <row r="880" spans="13:15" x14ac:dyDescent="0.4">
      <c r="M880" s="36"/>
      <c r="N880" s="36"/>
      <c r="O880" s="36"/>
    </row>
    <row r="881" spans="13:15" x14ac:dyDescent="0.4">
      <c r="M881" s="36"/>
      <c r="N881" s="36"/>
      <c r="O881" s="36"/>
    </row>
    <row r="882" spans="13:15" x14ac:dyDescent="0.4">
      <c r="M882" s="36"/>
      <c r="N882" s="36"/>
      <c r="O882" s="36"/>
    </row>
    <row r="883" spans="13:15" x14ac:dyDescent="0.4">
      <c r="M883" s="36"/>
      <c r="N883" s="36"/>
      <c r="O883" s="36"/>
    </row>
    <row r="884" spans="13:15" x14ac:dyDescent="0.4">
      <c r="M884" s="36"/>
      <c r="N884" s="36"/>
      <c r="O884" s="36"/>
    </row>
    <row r="885" spans="13:15" x14ac:dyDescent="0.4">
      <c r="M885" s="36"/>
      <c r="N885" s="36"/>
      <c r="O885" s="36"/>
    </row>
    <row r="886" spans="13:15" x14ac:dyDescent="0.4">
      <c r="M886" s="36"/>
      <c r="N886" s="36"/>
      <c r="O886" s="36"/>
    </row>
    <row r="887" spans="13:15" x14ac:dyDescent="0.4">
      <c r="M887" s="36"/>
      <c r="N887" s="36"/>
      <c r="O887" s="36"/>
    </row>
    <row r="888" spans="13:15" x14ac:dyDescent="0.4">
      <c r="M888" s="36"/>
      <c r="N888" s="36"/>
      <c r="O888" s="36"/>
    </row>
    <row r="889" spans="13:15" x14ac:dyDescent="0.4">
      <c r="M889" s="36"/>
      <c r="N889" s="36"/>
      <c r="O889" s="36"/>
    </row>
    <row r="890" spans="13:15" x14ac:dyDescent="0.4">
      <c r="M890" s="36"/>
      <c r="N890" s="36"/>
      <c r="O890" s="36"/>
    </row>
    <row r="891" spans="13:15" x14ac:dyDescent="0.4">
      <c r="M891" s="36"/>
      <c r="N891" s="36"/>
      <c r="O891" s="36"/>
    </row>
    <row r="892" spans="13:15" x14ac:dyDescent="0.4">
      <c r="M892" s="36"/>
      <c r="N892" s="36"/>
      <c r="O892" s="36"/>
    </row>
    <row r="893" spans="13:15" x14ac:dyDescent="0.4">
      <c r="M893" s="36"/>
      <c r="N893" s="36"/>
      <c r="O893" s="36"/>
    </row>
    <row r="894" spans="13:15" x14ac:dyDescent="0.4">
      <c r="M894" s="36"/>
      <c r="N894" s="36"/>
      <c r="O894" s="36"/>
    </row>
    <row r="895" spans="13:15" x14ac:dyDescent="0.4">
      <c r="M895" s="36"/>
      <c r="N895" s="36"/>
      <c r="O895" s="36"/>
    </row>
    <row r="896" spans="13:15" x14ac:dyDescent="0.4">
      <c r="M896" s="36"/>
      <c r="N896" s="36"/>
      <c r="O896" s="36"/>
    </row>
    <row r="897" spans="13:15" x14ac:dyDescent="0.4">
      <c r="M897" s="36"/>
      <c r="N897" s="36"/>
      <c r="O897" s="36"/>
    </row>
    <row r="898" spans="13:15" x14ac:dyDescent="0.4">
      <c r="M898" s="36"/>
      <c r="N898" s="36"/>
      <c r="O898" s="36"/>
    </row>
    <row r="899" spans="13:15" x14ac:dyDescent="0.4">
      <c r="M899" s="36"/>
      <c r="N899" s="36"/>
      <c r="O899" s="36"/>
    </row>
    <row r="900" spans="13:15" x14ac:dyDescent="0.4">
      <c r="M900" s="36"/>
      <c r="N900" s="36"/>
      <c r="O900" s="36"/>
    </row>
    <row r="901" spans="13:15" x14ac:dyDescent="0.4">
      <c r="M901" s="36"/>
      <c r="N901" s="36"/>
      <c r="O901" s="36"/>
    </row>
    <row r="902" spans="13:15" x14ac:dyDescent="0.4">
      <c r="M902" s="36"/>
      <c r="N902" s="36"/>
      <c r="O902" s="36"/>
    </row>
    <row r="903" spans="13:15" x14ac:dyDescent="0.4">
      <c r="M903" s="36"/>
      <c r="N903" s="36"/>
      <c r="O903" s="36"/>
    </row>
    <row r="904" spans="13:15" x14ac:dyDescent="0.4">
      <c r="M904" s="36"/>
      <c r="N904" s="36"/>
      <c r="O904" s="36"/>
    </row>
    <row r="905" spans="13:15" x14ac:dyDescent="0.4">
      <c r="M905" s="36"/>
      <c r="N905" s="36"/>
      <c r="O905" s="36"/>
    </row>
    <row r="906" spans="13:15" x14ac:dyDescent="0.4">
      <c r="M906" s="36"/>
      <c r="N906" s="36"/>
      <c r="O906" s="36"/>
    </row>
    <row r="907" spans="13:15" x14ac:dyDescent="0.4">
      <c r="M907" s="36"/>
      <c r="N907" s="36"/>
      <c r="O907" s="36"/>
    </row>
    <row r="908" spans="13:15" x14ac:dyDescent="0.4">
      <c r="M908" s="36"/>
      <c r="N908" s="36"/>
      <c r="O908" s="36"/>
    </row>
    <row r="909" spans="13:15" x14ac:dyDescent="0.4">
      <c r="M909" s="36"/>
      <c r="N909" s="36"/>
      <c r="O909" s="36"/>
    </row>
    <row r="910" spans="13:15" x14ac:dyDescent="0.4">
      <c r="M910" s="36"/>
      <c r="N910" s="36"/>
      <c r="O910" s="36"/>
    </row>
    <row r="911" spans="13:15" x14ac:dyDescent="0.4">
      <c r="M911" s="36"/>
      <c r="N911" s="36"/>
      <c r="O911" s="36"/>
    </row>
    <row r="912" spans="13:15" x14ac:dyDescent="0.4">
      <c r="M912" s="36"/>
      <c r="N912" s="36"/>
      <c r="O912" s="36"/>
    </row>
    <row r="913" spans="13:15" x14ac:dyDescent="0.4">
      <c r="M913" s="36"/>
      <c r="N913" s="36"/>
      <c r="O913" s="36"/>
    </row>
    <row r="914" spans="13:15" x14ac:dyDescent="0.4">
      <c r="M914" s="36"/>
      <c r="N914" s="36"/>
      <c r="O914" s="36"/>
    </row>
    <row r="915" spans="13:15" x14ac:dyDescent="0.4">
      <c r="M915" s="36"/>
      <c r="N915" s="36"/>
      <c r="O915" s="36"/>
    </row>
    <row r="916" spans="13:15" x14ac:dyDescent="0.4">
      <c r="M916" s="36"/>
      <c r="N916" s="36"/>
      <c r="O916" s="36"/>
    </row>
    <row r="917" spans="13:15" x14ac:dyDescent="0.4">
      <c r="M917" s="36"/>
      <c r="N917" s="36"/>
      <c r="O917" s="36"/>
    </row>
    <row r="918" spans="13:15" x14ac:dyDescent="0.4">
      <c r="M918" s="36"/>
      <c r="N918" s="36"/>
      <c r="O918" s="36"/>
    </row>
    <row r="919" spans="13:15" x14ac:dyDescent="0.4">
      <c r="M919" s="36"/>
      <c r="N919" s="36"/>
      <c r="O919" s="36"/>
    </row>
    <row r="920" spans="13:15" x14ac:dyDescent="0.4">
      <c r="M920" s="36"/>
      <c r="N920" s="36"/>
      <c r="O920" s="36"/>
    </row>
    <row r="921" spans="13:15" x14ac:dyDescent="0.4">
      <c r="M921" s="36"/>
      <c r="N921" s="36"/>
      <c r="O921" s="36"/>
    </row>
    <row r="922" spans="13:15" x14ac:dyDescent="0.4">
      <c r="M922" s="36"/>
      <c r="N922" s="36"/>
      <c r="O922" s="36"/>
    </row>
    <row r="923" spans="13:15" x14ac:dyDescent="0.4">
      <c r="M923" s="36"/>
      <c r="N923" s="36"/>
      <c r="O923" s="36"/>
    </row>
    <row r="924" spans="13:15" x14ac:dyDescent="0.4">
      <c r="M924" s="36"/>
      <c r="N924" s="36"/>
      <c r="O924" s="36"/>
    </row>
    <row r="925" spans="13:15" x14ac:dyDescent="0.4">
      <c r="M925" s="36"/>
      <c r="N925" s="36"/>
      <c r="O925" s="36"/>
    </row>
    <row r="926" spans="13:15" x14ac:dyDescent="0.4">
      <c r="M926" s="36"/>
      <c r="N926" s="36"/>
      <c r="O926" s="36"/>
    </row>
    <row r="927" spans="13:15" x14ac:dyDescent="0.4">
      <c r="M927" s="36"/>
      <c r="N927" s="36"/>
      <c r="O927" s="36"/>
    </row>
    <row r="928" spans="13:15" x14ac:dyDescent="0.4">
      <c r="M928" s="36"/>
      <c r="N928" s="36"/>
      <c r="O928" s="36"/>
    </row>
    <row r="929" spans="13:15" x14ac:dyDescent="0.4">
      <c r="M929" s="36"/>
      <c r="N929" s="36"/>
      <c r="O929" s="36"/>
    </row>
    <row r="930" spans="13:15" x14ac:dyDescent="0.4">
      <c r="M930" s="36"/>
      <c r="N930" s="36"/>
      <c r="O930" s="36"/>
    </row>
    <row r="931" spans="13:15" x14ac:dyDescent="0.4">
      <c r="M931" s="36"/>
      <c r="N931" s="36"/>
      <c r="O931" s="36"/>
    </row>
    <row r="932" spans="13:15" x14ac:dyDescent="0.4">
      <c r="M932" s="36"/>
      <c r="N932" s="36"/>
      <c r="O932" s="36"/>
    </row>
    <row r="933" spans="13:15" x14ac:dyDescent="0.4">
      <c r="M933" s="36"/>
      <c r="N933" s="36"/>
      <c r="O933" s="36"/>
    </row>
    <row r="934" spans="13:15" x14ac:dyDescent="0.4">
      <c r="M934" s="36"/>
      <c r="N934" s="36"/>
      <c r="O934" s="36"/>
    </row>
    <row r="935" spans="13:15" x14ac:dyDescent="0.4">
      <c r="M935" s="36"/>
      <c r="N935" s="36"/>
      <c r="O935" s="36"/>
    </row>
    <row r="936" spans="13:15" x14ac:dyDescent="0.4">
      <c r="M936" s="36"/>
      <c r="N936" s="36"/>
      <c r="O936" s="36"/>
    </row>
    <row r="937" spans="13:15" x14ac:dyDescent="0.4">
      <c r="M937" s="36"/>
      <c r="N937" s="36"/>
      <c r="O937" s="36"/>
    </row>
    <row r="938" spans="13:15" x14ac:dyDescent="0.4">
      <c r="M938" s="36"/>
      <c r="N938" s="36"/>
      <c r="O938" s="36"/>
    </row>
    <row r="939" spans="13:15" x14ac:dyDescent="0.4">
      <c r="M939" s="36"/>
      <c r="N939" s="36"/>
      <c r="O939" s="36"/>
    </row>
    <row r="940" spans="13:15" x14ac:dyDescent="0.4">
      <c r="M940" s="36"/>
      <c r="N940" s="36"/>
      <c r="O940" s="36"/>
    </row>
    <row r="941" spans="13:15" x14ac:dyDescent="0.4">
      <c r="M941" s="36"/>
      <c r="N941" s="36"/>
      <c r="O941" s="36"/>
    </row>
    <row r="942" spans="13:15" x14ac:dyDescent="0.4">
      <c r="M942" s="36"/>
      <c r="N942" s="36"/>
      <c r="O942" s="36"/>
    </row>
    <row r="943" spans="13:15" x14ac:dyDescent="0.4">
      <c r="M943" s="36"/>
      <c r="N943" s="36"/>
      <c r="O943" s="36"/>
    </row>
    <row r="944" spans="13:15" x14ac:dyDescent="0.4">
      <c r="M944" s="36"/>
      <c r="N944" s="36"/>
      <c r="O944" s="36"/>
    </row>
    <row r="945" spans="13:15" x14ac:dyDescent="0.4">
      <c r="M945" s="36"/>
      <c r="N945" s="36"/>
      <c r="O945" s="36"/>
    </row>
    <row r="946" spans="13:15" x14ac:dyDescent="0.4">
      <c r="M946" s="36"/>
      <c r="N946" s="36"/>
      <c r="O946" s="36"/>
    </row>
    <row r="947" spans="13:15" x14ac:dyDescent="0.4">
      <c r="M947" s="36"/>
      <c r="N947" s="36"/>
      <c r="O947" s="36"/>
    </row>
    <row r="948" spans="13:15" x14ac:dyDescent="0.4">
      <c r="M948" s="36"/>
      <c r="N948" s="36"/>
      <c r="O948" s="36"/>
    </row>
    <row r="949" spans="13:15" x14ac:dyDescent="0.4">
      <c r="M949" s="36"/>
      <c r="N949" s="36"/>
      <c r="O949" s="36"/>
    </row>
    <row r="950" spans="13:15" x14ac:dyDescent="0.4">
      <c r="M950" s="36"/>
      <c r="N950" s="36"/>
      <c r="O950" s="36"/>
    </row>
    <row r="951" spans="13:15" x14ac:dyDescent="0.4">
      <c r="M951" s="36"/>
      <c r="N951" s="36"/>
      <c r="O951" s="36"/>
    </row>
    <row r="952" spans="13:15" x14ac:dyDescent="0.4">
      <c r="M952" s="36"/>
      <c r="N952" s="36"/>
      <c r="O952" s="36"/>
    </row>
    <row r="953" spans="13:15" x14ac:dyDescent="0.4">
      <c r="M953" s="36"/>
      <c r="N953" s="36"/>
      <c r="O953" s="36"/>
    </row>
    <row r="954" spans="13:15" x14ac:dyDescent="0.4">
      <c r="M954" s="36"/>
      <c r="N954" s="36"/>
      <c r="O954" s="36"/>
    </row>
    <row r="955" spans="13:15" x14ac:dyDescent="0.4">
      <c r="M955" s="36"/>
      <c r="N955" s="36"/>
      <c r="O955" s="36"/>
    </row>
    <row r="956" spans="13:15" x14ac:dyDescent="0.4">
      <c r="M956" s="36"/>
      <c r="N956" s="36"/>
      <c r="O956" s="36"/>
    </row>
    <row r="957" spans="13:15" x14ac:dyDescent="0.4">
      <c r="M957" s="36"/>
      <c r="N957" s="36"/>
      <c r="O957" s="36"/>
    </row>
    <row r="958" spans="13:15" x14ac:dyDescent="0.4">
      <c r="M958" s="36"/>
      <c r="N958" s="36"/>
      <c r="O958" s="36"/>
    </row>
    <row r="959" spans="13:15" x14ac:dyDescent="0.4">
      <c r="M959" s="36"/>
      <c r="N959" s="36"/>
      <c r="O959" s="36"/>
    </row>
    <row r="960" spans="13:15" x14ac:dyDescent="0.4">
      <c r="M960" s="36"/>
      <c r="N960" s="36"/>
      <c r="O960" s="36"/>
    </row>
    <row r="961" spans="13:15" x14ac:dyDescent="0.4">
      <c r="M961" s="36"/>
      <c r="N961" s="36"/>
      <c r="O961" s="36"/>
    </row>
    <row r="962" spans="13:15" x14ac:dyDescent="0.4">
      <c r="M962" s="36"/>
      <c r="N962" s="36"/>
      <c r="O962" s="36"/>
    </row>
    <row r="963" spans="13:15" x14ac:dyDescent="0.4">
      <c r="M963" s="36"/>
      <c r="N963" s="36"/>
      <c r="O963" s="36"/>
    </row>
    <row r="964" spans="13:15" x14ac:dyDescent="0.4">
      <c r="M964" s="36"/>
      <c r="N964" s="36"/>
      <c r="O964" s="36"/>
    </row>
    <row r="965" spans="13:15" x14ac:dyDescent="0.4">
      <c r="M965" s="36"/>
      <c r="N965" s="36"/>
      <c r="O965" s="36"/>
    </row>
    <row r="966" spans="13:15" x14ac:dyDescent="0.4">
      <c r="M966" s="36"/>
      <c r="N966" s="36"/>
      <c r="O966" s="36"/>
    </row>
    <row r="967" spans="13:15" x14ac:dyDescent="0.4">
      <c r="M967" s="36"/>
      <c r="N967" s="36"/>
      <c r="O967" s="36"/>
    </row>
    <row r="968" spans="13:15" x14ac:dyDescent="0.4">
      <c r="M968" s="36"/>
      <c r="N968" s="36"/>
      <c r="O968" s="36"/>
    </row>
    <row r="969" spans="13:15" x14ac:dyDescent="0.4">
      <c r="M969" s="36"/>
      <c r="N969" s="36"/>
      <c r="O969" s="36"/>
    </row>
    <row r="970" spans="13:15" x14ac:dyDescent="0.4">
      <c r="M970" s="36"/>
      <c r="N970" s="36"/>
      <c r="O970" s="36"/>
    </row>
    <row r="971" spans="13:15" x14ac:dyDescent="0.4">
      <c r="M971" s="36"/>
      <c r="N971" s="36"/>
      <c r="O971" s="36"/>
    </row>
    <row r="972" spans="13:15" x14ac:dyDescent="0.4">
      <c r="M972" s="36"/>
      <c r="N972" s="36"/>
      <c r="O972" s="36"/>
    </row>
    <row r="973" spans="13:15" x14ac:dyDescent="0.4">
      <c r="M973" s="36"/>
      <c r="N973" s="36"/>
      <c r="O973" s="36"/>
    </row>
    <row r="974" spans="13:15" x14ac:dyDescent="0.4">
      <c r="M974" s="36"/>
      <c r="N974" s="36"/>
      <c r="O974" s="36"/>
    </row>
    <row r="975" spans="13:15" x14ac:dyDescent="0.4">
      <c r="M975" s="36"/>
      <c r="N975" s="36"/>
      <c r="O975" s="36"/>
    </row>
    <row r="976" spans="13:15" x14ac:dyDescent="0.4">
      <c r="M976" s="36"/>
      <c r="N976" s="36"/>
      <c r="O976" s="36"/>
    </row>
    <row r="977" spans="13:15" x14ac:dyDescent="0.4">
      <c r="M977" s="36"/>
      <c r="N977" s="36"/>
      <c r="O977" s="36"/>
    </row>
    <row r="978" spans="13:15" x14ac:dyDescent="0.4">
      <c r="M978" s="36"/>
      <c r="N978" s="36"/>
      <c r="O978" s="36"/>
    </row>
    <row r="979" spans="13:15" x14ac:dyDescent="0.4">
      <c r="M979" s="36"/>
      <c r="N979" s="36"/>
      <c r="O979" s="36"/>
    </row>
    <row r="980" spans="13:15" x14ac:dyDescent="0.4">
      <c r="M980" s="36"/>
      <c r="N980" s="36"/>
      <c r="O980" s="36"/>
    </row>
  </sheetData>
  <sheetProtection algorithmName="SHA-512" hashValue="SodF8Xn+xoH5S5ukLRt+SyRjvrvY7ZiYuhi+zlujNrZNJlXDrKR4ogei2Cq9EsmvjYLVfPmPjf7YDHrUIINntA==" saltValue="DX6e4TJ4+byl/EK+Ro69Sg==" spinCount="100000" sheet="1" objects="1" scenarios="1" selectLockedCells="1" selectUnlockedCells="1"/>
  <mergeCells count="51">
    <mergeCell ref="C26:I26"/>
    <mergeCell ref="C27:I27"/>
    <mergeCell ref="C28:I28"/>
    <mergeCell ref="C29:I29"/>
    <mergeCell ref="T18:T19"/>
    <mergeCell ref="A21:J21"/>
    <mergeCell ref="M21:O21"/>
    <mergeCell ref="A23:V23"/>
    <mergeCell ref="A24:V24"/>
    <mergeCell ref="A25:I25"/>
    <mergeCell ref="J18:J19"/>
    <mergeCell ref="K18:K19"/>
    <mergeCell ref="L18:L19"/>
    <mergeCell ref="M18:O18"/>
    <mergeCell ref="P18:R18"/>
    <mergeCell ref="S18:S19"/>
    <mergeCell ref="I18:I19"/>
    <mergeCell ref="A16:V16"/>
    <mergeCell ref="A17:A19"/>
    <mergeCell ref="B17:B19"/>
    <mergeCell ref="C17:H17"/>
    <mergeCell ref="I17:J17"/>
    <mergeCell ref="K17:R17"/>
    <mergeCell ref="S17:T17"/>
    <mergeCell ref="U17:U19"/>
    <mergeCell ref="V17:V19"/>
    <mergeCell ref="C18:C19"/>
    <mergeCell ref="D18:D19"/>
    <mergeCell ref="E18:E19"/>
    <mergeCell ref="F18:F19"/>
    <mergeCell ref="G18:G19"/>
    <mergeCell ref="H18:H19"/>
    <mergeCell ref="A13:I13"/>
    <mergeCell ref="J13:V13"/>
    <mergeCell ref="A14:I14"/>
    <mergeCell ref="J14:V14"/>
    <mergeCell ref="A15:I15"/>
    <mergeCell ref="J15:V15"/>
    <mergeCell ref="A10:I10"/>
    <mergeCell ref="J10:V10"/>
    <mergeCell ref="A11:I11"/>
    <mergeCell ref="J11:V11"/>
    <mergeCell ref="A12:I12"/>
    <mergeCell ref="J12:V12"/>
    <mergeCell ref="A9:I9"/>
    <mergeCell ref="J9:V9"/>
    <mergeCell ref="K4:R4"/>
    <mergeCell ref="A6:V6"/>
    <mergeCell ref="A7:V7"/>
    <mergeCell ref="A8:I8"/>
    <mergeCell ref="J8:V8"/>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4:V30"/>
  <sheetViews>
    <sheetView showGridLines="0" topLeftCell="A4" zoomScale="48" zoomScaleNormal="48" zoomScaleSheetLayoutView="80" workbookViewId="0">
      <selection activeCell="G20" sqref="G20"/>
    </sheetView>
  </sheetViews>
  <sheetFormatPr defaultColWidth="9.140625" defaultRowHeight="26.25" x14ac:dyDescent="0.4"/>
  <cols>
    <col min="1" max="1" width="13" style="451" customWidth="1"/>
    <col min="2" max="2" width="23.85546875" style="452" customWidth="1"/>
    <col min="3" max="3" width="59" style="451" customWidth="1"/>
    <col min="4" max="4" width="32" style="451" customWidth="1"/>
    <col min="5" max="5" width="51.85546875" style="451" customWidth="1"/>
    <col min="6" max="6" width="30.5703125" style="451" customWidth="1"/>
    <col min="7" max="7" width="44.5703125" style="451" customWidth="1"/>
    <col min="8" max="8" width="26.42578125" style="451" customWidth="1"/>
    <col min="9" max="9" width="21.28515625" style="451" bestFit="1" customWidth="1"/>
    <col min="10" max="10" width="16.28515625" style="451" customWidth="1"/>
    <col min="11" max="15" width="32.28515625" style="451" customWidth="1"/>
    <col min="16" max="16" width="28.5703125" style="451" customWidth="1"/>
    <col min="17" max="17" width="27.140625" style="451" customWidth="1"/>
    <col min="18" max="18" width="30" style="451" customWidth="1"/>
    <col min="19" max="19" width="28.7109375" style="451" customWidth="1"/>
    <col min="20" max="20" width="25" style="451" customWidth="1"/>
    <col min="21" max="21" width="20" style="451" customWidth="1"/>
    <col min="22" max="22" width="36" style="455" customWidth="1"/>
    <col min="23" max="27" width="9.140625" style="454"/>
    <col min="28" max="28" width="14" style="454" bestFit="1" customWidth="1"/>
    <col min="29" max="16384" width="9.140625" style="454"/>
  </cols>
  <sheetData>
    <row r="4" spans="1:22" ht="33.75" x14ac:dyDescent="0.4">
      <c r="K4" s="453"/>
      <c r="L4" s="453"/>
      <c r="M4" s="453"/>
      <c r="N4" s="453"/>
      <c r="O4" s="453"/>
      <c r="P4" s="453"/>
      <c r="Q4" s="453"/>
      <c r="R4" s="453"/>
      <c r="S4" s="453"/>
      <c r="T4" s="453"/>
      <c r="U4" s="453"/>
      <c r="V4" s="453"/>
    </row>
    <row r="5" spans="1:22" ht="39" customHeight="1" x14ac:dyDescent="0.4"/>
    <row r="6" spans="1:22" ht="31.5" customHeight="1" x14ac:dyDescent="0.25">
      <c r="A6" s="969" t="s">
        <v>0</v>
      </c>
      <c r="B6" s="969"/>
      <c r="C6" s="969"/>
      <c r="D6" s="969"/>
      <c r="E6" s="969"/>
      <c r="F6" s="969"/>
      <c r="G6" s="969"/>
      <c r="H6" s="969"/>
      <c r="I6" s="969"/>
      <c r="J6" s="969"/>
      <c r="K6" s="969"/>
      <c r="L6" s="969"/>
      <c r="M6" s="969"/>
      <c r="N6" s="969"/>
      <c r="O6" s="969"/>
      <c r="P6" s="969"/>
      <c r="Q6" s="969"/>
      <c r="R6" s="969"/>
      <c r="S6" s="969"/>
      <c r="T6" s="969"/>
      <c r="U6" s="969"/>
      <c r="V6" s="969"/>
    </row>
    <row r="7" spans="1:22" x14ac:dyDescent="0.25">
      <c r="A7" s="970" t="s">
        <v>1</v>
      </c>
      <c r="B7" s="970"/>
      <c r="C7" s="970"/>
      <c r="D7" s="970"/>
      <c r="E7" s="970"/>
      <c r="F7" s="970"/>
      <c r="G7" s="970"/>
      <c r="H7" s="970"/>
      <c r="I7" s="970"/>
      <c r="J7" s="970"/>
      <c r="K7" s="970"/>
      <c r="L7" s="970"/>
      <c r="M7" s="970"/>
      <c r="N7" s="970"/>
      <c r="O7" s="970"/>
      <c r="P7" s="970"/>
      <c r="Q7" s="970"/>
      <c r="R7" s="970"/>
      <c r="S7" s="970"/>
      <c r="T7" s="970"/>
      <c r="U7" s="970"/>
      <c r="V7" s="970"/>
    </row>
    <row r="8" spans="1:22" ht="45" customHeight="1" x14ac:dyDescent="0.25">
      <c r="A8" s="971" t="s">
        <v>2</v>
      </c>
      <c r="B8" s="971"/>
      <c r="C8" s="971"/>
      <c r="D8" s="971"/>
      <c r="E8" s="971"/>
      <c r="F8" s="971"/>
      <c r="G8" s="971"/>
      <c r="H8" s="971"/>
      <c r="I8" s="971"/>
      <c r="J8" s="972" t="s">
        <v>1481</v>
      </c>
      <c r="K8" s="972"/>
      <c r="L8" s="972"/>
      <c r="M8" s="972"/>
      <c r="N8" s="972"/>
      <c r="O8" s="972"/>
      <c r="P8" s="972"/>
      <c r="Q8" s="972"/>
      <c r="R8" s="972"/>
      <c r="S8" s="972"/>
      <c r="T8" s="972"/>
      <c r="U8" s="972"/>
      <c r="V8" s="972"/>
    </row>
    <row r="9" spans="1:22" ht="45" customHeight="1" x14ac:dyDescent="0.25">
      <c r="A9" s="971" t="s">
        <v>4</v>
      </c>
      <c r="B9" s="971"/>
      <c r="C9" s="971"/>
      <c r="D9" s="971"/>
      <c r="E9" s="971"/>
      <c r="F9" s="971"/>
      <c r="G9" s="971"/>
      <c r="H9" s="971"/>
      <c r="I9" s="971"/>
      <c r="J9" s="972" t="s">
        <v>1244</v>
      </c>
      <c r="K9" s="972"/>
      <c r="L9" s="972"/>
      <c r="M9" s="972"/>
      <c r="N9" s="972"/>
      <c r="O9" s="972"/>
      <c r="P9" s="972"/>
      <c r="Q9" s="972"/>
      <c r="R9" s="972"/>
      <c r="S9" s="972"/>
      <c r="T9" s="972"/>
      <c r="U9" s="972"/>
      <c r="V9" s="972"/>
    </row>
    <row r="10" spans="1:22" ht="45" customHeight="1" x14ac:dyDescent="0.25">
      <c r="A10" s="971" t="s">
        <v>6</v>
      </c>
      <c r="B10" s="971"/>
      <c r="C10" s="971"/>
      <c r="D10" s="971"/>
      <c r="E10" s="971"/>
      <c r="F10" s="971"/>
      <c r="G10" s="971"/>
      <c r="H10" s="971"/>
      <c r="I10" s="971"/>
      <c r="J10" s="972" t="s">
        <v>680</v>
      </c>
      <c r="K10" s="972"/>
      <c r="L10" s="972"/>
      <c r="M10" s="972"/>
      <c r="N10" s="972"/>
      <c r="O10" s="972"/>
      <c r="P10" s="972"/>
      <c r="Q10" s="972"/>
      <c r="R10" s="972"/>
      <c r="S10" s="972"/>
      <c r="T10" s="972"/>
      <c r="U10" s="972"/>
      <c r="V10" s="972"/>
    </row>
    <row r="11" spans="1:22" ht="45" customHeight="1" x14ac:dyDescent="0.25">
      <c r="A11" s="971" t="s">
        <v>8</v>
      </c>
      <c r="B11" s="971"/>
      <c r="C11" s="971"/>
      <c r="D11" s="971"/>
      <c r="E11" s="971"/>
      <c r="F11" s="971"/>
      <c r="G11" s="971"/>
      <c r="H11" s="971"/>
      <c r="I11" s="971"/>
      <c r="J11" s="972" t="s">
        <v>1482</v>
      </c>
      <c r="K11" s="972"/>
      <c r="L11" s="972"/>
      <c r="M11" s="972"/>
      <c r="N11" s="972"/>
      <c r="O11" s="972"/>
      <c r="P11" s="972"/>
      <c r="Q11" s="972"/>
      <c r="R11" s="972"/>
      <c r="S11" s="972"/>
      <c r="T11" s="972"/>
      <c r="U11" s="972"/>
      <c r="V11" s="972"/>
    </row>
    <row r="12" spans="1:22" ht="75" customHeight="1" x14ac:dyDescent="0.25">
      <c r="A12" s="971" t="s">
        <v>85</v>
      </c>
      <c r="B12" s="971"/>
      <c r="C12" s="971"/>
      <c r="D12" s="971"/>
      <c r="E12" s="971"/>
      <c r="F12" s="971"/>
      <c r="G12" s="971"/>
      <c r="H12" s="971"/>
      <c r="I12" s="971"/>
      <c r="J12" s="972" t="s">
        <v>1246</v>
      </c>
      <c r="K12" s="972"/>
      <c r="L12" s="972"/>
      <c r="M12" s="972"/>
      <c r="N12" s="972"/>
      <c r="O12" s="972"/>
      <c r="P12" s="972"/>
      <c r="Q12" s="972"/>
      <c r="R12" s="972"/>
      <c r="S12" s="972"/>
      <c r="T12" s="972"/>
      <c r="U12" s="972"/>
      <c r="V12" s="972"/>
    </row>
    <row r="13" spans="1:22" ht="45" customHeight="1" x14ac:dyDescent="0.25">
      <c r="A13" s="971" t="s">
        <v>12</v>
      </c>
      <c r="B13" s="971"/>
      <c r="C13" s="971"/>
      <c r="D13" s="971"/>
      <c r="E13" s="971"/>
      <c r="F13" s="971"/>
      <c r="G13" s="971"/>
      <c r="H13" s="971"/>
      <c r="I13" s="971"/>
      <c r="J13" s="973" t="s">
        <v>396</v>
      </c>
      <c r="K13" s="974"/>
      <c r="L13" s="974"/>
      <c r="M13" s="974"/>
      <c r="N13" s="974"/>
      <c r="O13" s="974"/>
      <c r="P13" s="974"/>
      <c r="Q13" s="974"/>
      <c r="R13" s="974"/>
      <c r="S13" s="974"/>
      <c r="T13" s="974"/>
      <c r="U13" s="974"/>
      <c r="V13" s="975"/>
    </row>
    <row r="14" spans="1:22" ht="45" customHeight="1" x14ac:dyDescent="0.25">
      <c r="A14" s="971" t="s">
        <v>14</v>
      </c>
      <c r="B14" s="971"/>
      <c r="C14" s="971"/>
      <c r="D14" s="971"/>
      <c r="E14" s="971"/>
      <c r="F14" s="971"/>
      <c r="G14" s="971"/>
      <c r="H14" s="971"/>
      <c r="I14" s="971"/>
      <c r="J14" s="973" t="s">
        <v>734</v>
      </c>
      <c r="K14" s="974"/>
      <c r="L14" s="974"/>
      <c r="M14" s="974"/>
      <c r="N14" s="974"/>
      <c r="O14" s="974"/>
      <c r="P14" s="974"/>
      <c r="Q14" s="974"/>
      <c r="R14" s="974"/>
      <c r="S14" s="974"/>
      <c r="T14" s="974"/>
      <c r="U14" s="974"/>
      <c r="V14" s="975"/>
    </row>
    <row r="15" spans="1:22" ht="45" customHeight="1" x14ac:dyDescent="0.25">
      <c r="A15" s="976" t="s">
        <v>16</v>
      </c>
      <c r="B15" s="976"/>
      <c r="C15" s="976"/>
      <c r="D15" s="976"/>
      <c r="E15" s="976"/>
      <c r="F15" s="976"/>
      <c r="G15" s="976"/>
      <c r="H15" s="976"/>
      <c r="I15" s="976"/>
      <c r="J15" s="977" t="s">
        <v>1247</v>
      </c>
      <c r="K15" s="977"/>
      <c r="L15" s="977"/>
      <c r="M15" s="977"/>
      <c r="N15" s="977"/>
      <c r="O15" s="977"/>
      <c r="P15" s="977"/>
      <c r="Q15" s="977"/>
      <c r="R15" s="977"/>
      <c r="S15" s="977"/>
      <c r="T15" s="977"/>
      <c r="U15" s="977"/>
      <c r="V15" s="977"/>
    </row>
    <row r="16" spans="1:22" s="456" customFormat="1" ht="54" customHeight="1" x14ac:dyDescent="0.25">
      <c r="A16" s="978"/>
      <c r="B16" s="978"/>
      <c r="C16" s="978"/>
      <c r="D16" s="978"/>
      <c r="E16" s="978"/>
      <c r="F16" s="978"/>
      <c r="G16" s="978"/>
      <c r="H16" s="978"/>
      <c r="I16" s="978"/>
      <c r="J16" s="978"/>
      <c r="K16" s="978"/>
      <c r="L16" s="978"/>
      <c r="M16" s="978"/>
      <c r="N16" s="978"/>
      <c r="O16" s="978"/>
      <c r="P16" s="978"/>
      <c r="Q16" s="978"/>
      <c r="R16" s="978"/>
      <c r="S16" s="978"/>
      <c r="T16" s="978"/>
      <c r="U16" s="978"/>
      <c r="V16" s="978"/>
    </row>
    <row r="17" spans="1:22" ht="60" customHeight="1" x14ac:dyDescent="0.25">
      <c r="A17" s="931" t="s">
        <v>17</v>
      </c>
      <c r="B17" s="931" t="s">
        <v>18</v>
      </c>
      <c r="C17" s="932" t="s">
        <v>19</v>
      </c>
      <c r="D17" s="933"/>
      <c r="E17" s="933"/>
      <c r="F17" s="933"/>
      <c r="G17" s="933"/>
      <c r="H17" s="934"/>
      <c r="I17" s="932" t="s">
        <v>20</v>
      </c>
      <c r="J17" s="934"/>
      <c r="K17" s="929" t="s">
        <v>21</v>
      </c>
      <c r="L17" s="929"/>
      <c r="M17" s="929"/>
      <c r="N17" s="929"/>
      <c r="O17" s="929"/>
      <c r="P17" s="929"/>
      <c r="Q17" s="929"/>
      <c r="R17" s="929"/>
      <c r="S17" s="931" t="s">
        <v>22</v>
      </c>
      <c r="T17" s="931"/>
      <c r="U17" s="936" t="s">
        <v>89</v>
      </c>
      <c r="V17" s="931" t="s">
        <v>24</v>
      </c>
    </row>
    <row r="18" spans="1:22" ht="48.75" customHeight="1" x14ac:dyDescent="0.25">
      <c r="A18" s="931"/>
      <c r="B18" s="931"/>
      <c r="C18" s="929" t="s">
        <v>25</v>
      </c>
      <c r="D18" s="937" t="s">
        <v>26</v>
      </c>
      <c r="E18" s="937" t="s">
        <v>27</v>
      </c>
      <c r="F18" s="929" t="s">
        <v>28</v>
      </c>
      <c r="G18" s="937" t="s">
        <v>29</v>
      </c>
      <c r="H18" s="937" t="s">
        <v>30</v>
      </c>
      <c r="I18" s="929" t="s">
        <v>31</v>
      </c>
      <c r="J18" s="937" t="s">
        <v>32</v>
      </c>
      <c r="K18" s="929" t="s">
        <v>33</v>
      </c>
      <c r="L18" s="988" t="s">
        <v>1340</v>
      </c>
      <c r="M18" s="942" t="s">
        <v>35</v>
      </c>
      <c r="N18" s="943"/>
      <c r="O18" s="944"/>
      <c r="P18" s="942" t="s">
        <v>36</v>
      </c>
      <c r="Q18" s="943"/>
      <c r="R18" s="944"/>
      <c r="S18" s="931" t="s">
        <v>90</v>
      </c>
      <c r="T18" s="931" t="s">
        <v>91</v>
      </c>
      <c r="U18" s="936"/>
      <c r="V18" s="931"/>
    </row>
    <row r="19" spans="1:22" ht="79.900000000000006" customHeight="1" x14ac:dyDescent="0.25">
      <c r="A19" s="931"/>
      <c r="B19" s="931"/>
      <c r="C19" s="929"/>
      <c r="D19" s="938"/>
      <c r="E19" s="938"/>
      <c r="F19" s="929"/>
      <c r="G19" s="939"/>
      <c r="H19" s="939"/>
      <c r="I19" s="929"/>
      <c r="J19" s="939"/>
      <c r="K19" s="929"/>
      <c r="L19" s="989"/>
      <c r="M19" s="431" t="s">
        <v>39</v>
      </c>
      <c r="N19" s="431" t="s">
        <v>40</v>
      </c>
      <c r="O19" s="431" t="s">
        <v>41</v>
      </c>
      <c r="P19" s="431" t="s">
        <v>42</v>
      </c>
      <c r="Q19" s="431" t="s">
        <v>43</v>
      </c>
      <c r="R19" s="431" t="s">
        <v>44</v>
      </c>
      <c r="S19" s="931"/>
      <c r="T19" s="931"/>
      <c r="U19" s="936"/>
      <c r="V19" s="931"/>
    </row>
    <row r="20" spans="1:22" ht="183.75" customHeight="1" x14ac:dyDescent="0.25">
      <c r="A20" s="470">
        <v>1</v>
      </c>
      <c r="B20" s="433" t="s">
        <v>92</v>
      </c>
      <c r="C20" s="470" t="s">
        <v>2578</v>
      </c>
      <c r="D20" s="470" t="s">
        <v>1483</v>
      </c>
      <c r="E20" s="470" t="s">
        <v>1484</v>
      </c>
      <c r="F20" s="470" t="s">
        <v>1485</v>
      </c>
      <c r="G20" s="470" t="s">
        <v>1486</v>
      </c>
      <c r="H20" s="470" t="s">
        <v>1244</v>
      </c>
      <c r="I20" s="471" t="s">
        <v>65</v>
      </c>
      <c r="J20" s="471" t="s">
        <v>53</v>
      </c>
      <c r="K20" s="458">
        <v>20000</v>
      </c>
      <c r="L20" s="458">
        <v>20658</v>
      </c>
      <c r="M20" s="489" t="s">
        <v>189</v>
      </c>
      <c r="N20" s="489" t="s">
        <v>189</v>
      </c>
      <c r="O20" s="489" t="s">
        <v>189</v>
      </c>
      <c r="P20" s="458">
        <v>12424.85</v>
      </c>
      <c r="Q20" s="458">
        <v>8233.15</v>
      </c>
      <c r="R20" s="460">
        <v>20658</v>
      </c>
      <c r="S20" s="461">
        <f>R20-L20</f>
        <v>0</v>
      </c>
      <c r="T20" s="475">
        <f>IFERROR(S20/L20*100,0)</f>
        <v>0</v>
      </c>
      <c r="U20" s="475">
        <f>IFERROR(R20/$R$21*100,0)</f>
        <v>100</v>
      </c>
      <c r="V20" s="490" t="s">
        <v>1244</v>
      </c>
    </row>
    <row r="21" spans="1:22" s="462" customFormat="1" ht="24.75" customHeight="1" x14ac:dyDescent="0.4">
      <c r="A21" s="990" t="s">
        <v>71</v>
      </c>
      <c r="B21" s="991"/>
      <c r="C21" s="991"/>
      <c r="D21" s="991"/>
      <c r="E21" s="991"/>
      <c r="F21" s="991"/>
      <c r="G21" s="991"/>
      <c r="H21" s="991"/>
      <c r="I21" s="991"/>
      <c r="J21" s="992"/>
      <c r="K21" s="437">
        <f>SUM(K20:K20)</f>
        <v>20000</v>
      </c>
      <c r="L21" s="437">
        <f>SUM(L20:L20)</f>
        <v>20658</v>
      </c>
      <c r="M21" s="486"/>
      <c r="N21" s="486"/>
      <c r="O21" s="486"/>
      <c r="P21" s="437">
        <f>SUM(P20:P20)</f>
        <v>12424.85</v>
      </c>
      <c r="Q21" s="437">
        <f>SUM(Q20:Q20)</f>
        <v>8233.15</v>
      </c>
      <c r="R21" s="437">
        <f>SUM(R20:R20)</f>
        <v>20658</v>
      </c>
      <c r="S21" s="439">
        <f>R21-L21</f>
        <v>0</v>
      </c>
      <c r="T21" s="480">
        <f>IFERROR(S21/L21*100,0)</f>
        <v>0</v>
      </c>
      <c r="U21" s="480">
        <f>SUM(U20:U20)</f>
        <v>100</v>
      </c>
      <c r="V21" s="481"/>
    </row>
    <row r="22" spans="1:22" x14ac:dyDescent="0.4">
      <c r="A22" s="993" t="s">
        <v>72</v>
      </c>
      <c r="B22" s="993"/>
      <c r="C22" s="993"/>
      <c r="D22" s="993"/>
      <c r="E22" s="993"/>
      <c r="F22" s="993"/>
      <c r="G22" s="993"/>
      <c r="H22" s="993"/>
      <c r="I22" s="993"/>
      <c r="J22" s="993"/>
      <c r="K22" s="993"/>
      <c r="L22" s="993"/>
      <c r="M22" s="993"/>
      <c r="N22" s="993"/>
      <c r="O22" s="993"/>
      <c r="P22" s="993"/>
      <c r="Q22" s="993"/>
      <c r="R22" s="993"/>
      <c r="S22" s="993"/>
      <c r="T22" s="993"/>
      <c r="U22" s="993"/>
      <c r="V22" s="993"/>
    </row>
    <row r="23" spans="1:22" ht="36" customHeight="1" x14ac:dyDescent="0.25">
      <c r="A23" s="984" t="s">
        <v>73</v>
      </c>
      <c r="B23" s="985"/>
      <c r="C23" s="985"/>
      <c r="D23" s="985"/>
      <c r="E23" s="985"/>
      <c r="F23" s="985"/>
      <c r="G23" s="985"/>
      <c r="H23" s="985"/>
      <c r="I23" s="985"/>
      <c r="J23" s="985"/>
      <c r="K23" s="985"/>
      <c r="L23" s="985"/>
      <c r="M23" s="985"/>
      <c r="N23" s="985"/>
      <c r="O23" s="985"/>
      <c r="P23" s="985"/>
      <c r="Q23" s="985"/>
      <c r="R23" s="985"/>
      <c r="S23" s="985"/>
      <c r="T23" s="985"/>
      <c r="U23" s="985"/>
      <c r="V23" s="986"/>
    </row>
    <row r="24" spans="1:22" ht="40.5" customHeight="1" x14ac:dyDescent="0.4">
      <c r="A24" s="463"/>
      <c r="B24" s="464"/>
      <c r="C24" s="465"/>
      <c r="D24" s="465"/>
      <c r="E24" s="465"/>
      <c r="F24" s="465"/>
      <c r="G24" s="465"/>
      <c r="H24" s="465"/>
      <c r="I24" s="465"/>
      <c r="J24" s="465"/>
      <c r="K24" s="488"/>
      <c r="L24" s="488"/>
      <c r="M24" s="488"/>
      <c r="N24" s="488"/>
      <c r="O24" s="488"/>
      <c r="P24" s="488"/>
      <c r="Q24" s="488"/>
      <c r="R24" s="488"/>
      <c r="S24" s="465"/>
      <c r="T24" s="465"/>
      <c r="U24" s="465"/>
      <c r="V24" s="466"/>
    </row>
    <row r="25" spans="1:22" ht="15" hidden="1" customHeight="1" x14ac:dyDescent="0.4">
      <c r="A25" s="987" t="s">
        <v>74</v>
      </c>
      <c r="B25" s="987"/>
      <c r="C25" s="987"/>
      <c r="D25" s="987"/>
      <c r="E25" s="987"/>
      <c r="F25" s="987"/>
      <c r="G25" s="987"/>
      <c r="H25" s="987"/>
      <c r="I25" s="987"/>
      <c r="J25" s="467"/>
      <c r="K25" s="467"/>
      <c r="L25" s="467"/>
      <c r="M25" s="467"/>
      <c r="N25" s="467"/>
      <c r="O25" s="467"/>
      <c r="P25" s="467"/>
      <c r="Q25" s="467"/>
      <c r="R25" s="467"/>
      <c r="S25" s="467"/>
      <c r="T25" s="467"/>
      <c r="U25" s="467"/>
      <c r="V25" s="467"/>
    </row>
    <row r="26" spans="1:22" ht="15" hidden="1" customHeight="1" x14ac:dyDescent="0.4">
      <c r="A26" s="468" t="s">
        <v>75</v>
      </c>
      <c r="B26" s="469"/>
      <c r="C26" s="979" t="s">
        <v>76</v>
      </c>
      <c r="D26" s="979"/>
      <c r="E26" s="979"/>
      <c r="F26" s="979"/>
      <c r="G26" s="979"/>
      <c r="H26" s="979"/>
      <c r="I26" s="979"/>
      <c r="V26" s="451"/>
    </row>
    <row r="27" spans="1:22" ht="15" hidden="1" customHeight="1" x14ac:dyDescent="0.4">
      <c r="A27" s="468" t="s">
        <v>77</v>
      </c>
      <c r="B27" s="469"/>
      <c r="C27" s="979" t="s">
        <v>78</v>
      </c>
      <c r="D27" s="979"/>
      <c r="E27" s="979"/>
      <c r="F27" s="979"/>
      <c r="G27" s="979"/>
      <c r="H27" s="979"/>
      <c r="I27" s="979"/>
      <c r="V27" s="451"/>
    </row>
    <row r="28" spans="1:22" ht="15" hidden="1" customHeight="1" x14ac:dyDescent="0.4">
      <c r="A28" s="468" t="s">
        <v>79</v>
      </c>
      <c r="B28" s="469"/>
      <c r="C28" s="979" t="s">
        <v>80</v>
      </c>
      <c r="D28" s="979"/>
      <c r="E28" s="979"/>
      <c r="F28" s="979"/>
      <c r="G28" s="979"/>
      <c r="H28" s="979"/>
      <c r="I28" s="979"/>
      <c r="V28" s="451"/>
    </row>
    <row r="29" spans="1:22" ht="15" hidden="1" customHeight="1" x14ac:dyDescent="0.4">
      <c r="A29" s="468" t="s">
        <v>81</v>
      </c>
      <c r="B29" s="469"/>
      <c r="C29" s="979" t="s">
        <v>82</v>
      </c>
      <c r="D29" s="979"/>
      <c r="E29" s="979"/>
      <c r="F29" s="979"/>
      <c r="G29" s="979"/>
      <c r="H29" s="979"/>
      <c r="I29" s="979"/>
      <c r="V29" s="451"/>
    </row>
    <row r="30" spans="1:22" ht="35.25" customHeight="1" x14ac:dyDescent="0.4"/>
  </sheetData>
  <sheetProtection algorithmName="SHA-512" hashValue="rThW3kEU3hA1BupPejiMZUkl18TdD39Dgdz7JkUTA/3h0Fq0PLQ+AMMddq+nM60mJYsl1NAU2NsMFK0yWv3gow==" saltValue="pBVagw5PSxWRUVIMX6atPA==" spinCount="100000" sheet="1" objects="1" scenarios="1" selectLockedCells="1" selectUnlockedCells="1"/>
  <mergeCells count="49">
    <mergeCell ref="C27:I27"/>
    <mergeCell ref="C28:I28"/>
    <mergeCell ref="C29:I29"/>
    <mergeCell ref="T18:T19"/>
    <mergeCell ref="A21:J21"/>
    <mergeCell ref="A22:V22"/>
    <mergeCell ref="A23:V23"/>
    <mergeCell ref="A25:I25"/>
    <mergeCell ref="C26:I26"/>
    <mergeCell ref="J18:J19"/>
    <mergeCell ref="K18:K19"/>
    <mergeCell ref="L18:L19"/>
    <mergeCell ref="M18:O18"/>
    <mergeCell ref="P18:R18"/>
    <mergeCell ref="S18:S19"/>
    <mergeCell ref="D18:D19"/>
    <mergeCell ref="A16:V16"/>
    <mergeCell ref="A17:A19"/>
    <mergeCell ref="B17:B19"/>
    <mergeCell ref="C17:H17"/>
    <mergeCell ref="I17:J17"/>
    <mergeCell ref="K17:R17"/>
    <mergeCell ref="S17:T17"/>
    <mergeCell ref="U17:U19"/>
    <mergeCell ref="V17:V19"/>
    <mergeCell ref="C18:C19"/>
    <mergeCell ref="E18:E19"/>
    <mergeCell ref="F18:F19"/>
    <mergeCell ref="G18:G19"/>
    <mergeCell ref="H18:H19"/>
    <mergeCell ref="I18:I19"/>
    <mergeCell ref="A13:I13"/>
    <mergeCell ref="J13:V13"/>
    <mergeCell ref="A14:I14"/>
    <mergeCell ref="J14:V14"/>
    <mergeCell ref="A15:I15"/>
    <mergeCell ref="J15:V15"/>
    <mergeCell ref="A10:I10"/>
    <mergeCell ref="J10:V10"/>
    <mergeCell ref="A11:I11"/>
    <mergeCell ref="J11:V11"/>
    <mergeCell ref="A12:I12"/>
    <mergeCell ref="J12:V12"/>
    <mergeCell ref="A6:V6"/>
    <mergeCell ref="A7:V7"/>
    <mergeCell ref="A8:I8"/>
    <mergeCell ref="J8:V8"/>
    <mergeCell ref="A9:I9"/>
    <mergeCell ref="J9:V9"/>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AB993"/>
  <sheetViews>
    <sheetView showGridLines="0" topLeftCell="G2" zoomScale="50" zoomScaleNormal="50" zoomScaleSheetLayoutView="80" workbookViewId="0">
      <selection activeCell="V20" sqref="V20"/>
    </sheetView>
  </sheetViews>
  <sheetFormatPr defaultColWidth="9.140625" defaultRowHeight="26.25" x14ac:dyDescent="0.4"/>
  <cols>
    <col min="1" max="1" width="13" style="869" customWidth="1"/>
    <col min="2" max="2" width="23.85546875" style="869" customWidth="1"/>
    <col min="3" max="3" width="51" style="869" customWidth="1"/>
    <col min="4" max="4" width="53.140625" style="869" customWidth="1"/>
    <col min="5" max="5" width="70.140625" style="869" customWidth="1"/>
    <col min="6" max="6" width="66.28515625" style="869" customWidth="1"/>
    <col min="7" max="7" width="55.5703125" style="869" customWidth="1"/>
    <col min="8" max="8" width="45" style="869" customWidth="1"/>
    <col min="9" max="9" width="17.5703125" style="869" customWidth="1"/>
    <col min="10" max="10" width="16.28515625" style="869" customWidth="1"/>
    <col min="11" max="12" width="32.28515625" style="869" customWidth="1"/>
    <col min="13" max="15" width="34.85546875" style="59" customWidth="1"/>
    <col min="16" max="16" width="28.5703125" style="869" customWidth="1"/>
    <col min="17" max="17" width="27.140625" style="869" customWidth="1"/>
    <col min="18" max="18" width="30" style="869" customWidth="1"/>
    <col min="19" max="19" width="29.5703125" style="869" customWidth="1"/>
    <col min="20" max="20" width="25" style="869" customWidth="1"/>
    <col min="21" max="21" width="20" style="869" customWidth="1"/>
    <col min="22" max="22" width="44.28515625" style="870" customWidth="1"/>
    <col min="23" max="27" width="9.140625" style="871"/>
    <col min="28" max="28" width="14" style="871" bestFit="1" customWidth="1"/>
    <col min="29" max="16384" width="9.140625" style="871"/>
  </cols>
  <sheetData>
    <row r="1" spans="1:22" x14ac:dyDescent="0.4">
      <c r="M1" s="36"/>
      <c r="N1" s="36"/>
      <c r="O1" s="36"/>
    </row>
    <row r="2" spans="1:22" x14ac:dyDescent="0.4">
      <c r="M2" s="36"/>
      <c r="N2" s="36"/>
      <c r="O2" s="36"/>
    </row>
    <row r="3" spans="1:22" x14ac:dyDescent="0.4">
      <c r="M3" s="36"/>
      <c r="N3" s="36"/>
      <c r="O3" s="36"/>
    </row>
    <row r="4" spans="1:22" ht="33.75" x14ac:dyDescent="0.4">
      <c r="K4" s="1342"/>
      <c r="L4" s="1342"/>
      <c r="M4" s="1342"/>
      <c r="N4" s="1342"/>
      <c r="O4" s="1342"/>
      <c r="P4" s="1342"/>
      <c r="Q4" s="1342"/>
      <c r="R4" s="1342"/>
    </row>
    <row r="5" spans="1:22" ht="39" customHeight="1" x14ac:dyDescent="0.4">
      <c r="M5" s="36"/>
      <c r="N5" s="36"/>
      <c r="O5" s="36"/>
    </row>
    <row r="6" spans="1:22" ht="31.5" customHeight="1" x14ac:dyDescent="0.25">
      <c r="A6" s="1474" t="s">
        <v>0</v>
      </c>
      <c r="B6" s="1474"/>
      <c r="C6" s="1474"/>
      <c r="D6" s="1474"/>
      <c r="E6" s="1474"/>
      <c r="F6" s="1474"/>
      <c r="G6" s="1474"/>
      <c r="H6" s="1474"/>
      <c r="I6" s="1474"/>
      <c r="J6" s="1474"/>
      <c r="K6" s="1474"/>
      <c r="L6" s="1474"/>
      <c r="M6" s="1474"/>
      <c r="N6" s="1474"/>
      <c r="O6" s="1474"/>
      <c r="P6" s="1474"/>
      <c r="Q6" s="1474"/>
      <c r="R6" s="1474"/>
      <c r="S6" s="1474"/>
      <c r="T6" s="1474"/>
      <c r="U6" s="1474"/>
      <c r="V6" s="1474"/>
    </row>
    <row r="7" spans="1:22" x14ac:dyDescent="0.25">
      <c r="A7" s="1475" t="s">
        <v>1</v>
      </c>
      <c r="B7" s="1475"/>
      <c r="C7" s="1475"/>
      <c r="D7" s="1475"/>
      <c r="E7" s="1475"/>
      <c r="F7" s="1475"/>
      <c r="G7" s="1475"/>
      <c r="H7" s="1475"/>
      <c r="I7" s="1475"/>
      <c r="J7" s="1475"/>
      <c r="K7" s="1475"/>
      <c r="L7" s="1475"/>
      <c r="M7" s="1475"/>
      <c r="N7" s="1475"/>
      <c r="O7" s="1475"/>
      <c r="P7" s="1475"/>
      <c r="Q7" s="1475"/>
      <c r="R7" s="1475"/>
      <c r="S7" s="1475"/>
      <c r="T7" s="1475"/>
      <c r="U7" s="1475"/>
      <c r="V7" s="1475"/>
    </row>
    <row r="8" spans="1:22" ht="45" customHeight="1" x14ac:dyDescent="0.25">
      <c r="A8" s="1472" t="s">
        <v>2</v>
      </c>
      <c r="B8" s="1472"/>
      <c r="C8" s="1472"/>
      <c r="D8" s="1472"/>
      <c r="E8" s="1472"/>
      <c r="F8" s="1472"/>
      <c r="G8" s="1472"/>
      <c r="H8" s="1472"/>
      <c r="I8" s="1472"/>
      <c r="J8" s="1473" t="s">
        <v>2504</v>
      </c>
      <c r="K8" s="1473"/>
      <c r="L8" s="1473"/>
      <c r="M8" s="1473"/>
      <c r="N8" s="1473"/>
      <c r="O8" s="1473"/>
      <c r="P8" s="1473"/>
      <c r="Q8" s="1473"/>
      <c r="R8" s="1473"/>
      <c r="S8" s="1473"/>
      <c r="T8" s="1473"/>
      <c r="U8" s="1473"/>
      <c r="V8" s="1473"/>
    </row>
    <row r="9" spans="1:22" ht="45" customHeight="1" x14ac:dyDescent="0.25">
      <c r="A9" s="1472" t="s">
        <v>4</v>
      </c>
      <c r="B9" s="1472"/>
      <c r="C9" s="1472"/>
      <c r="D9" s="1472"/>
      <c r="E9" s="1472"/>
      <c r="F9" s="1472"/>
      <c r="G9" s="1472"/>
      <c r="H9" s="1472"/>
      <c r="I9" s="1472"/>
      <c r="J9" s="1473" t="s">
        <v>2505</v>
      </c>
      <c r="K9" s="1473"/>
      <c r="L9" s="1473"/>
      <c r="M9" s="1473"/>
      <c r="N9" s="1473"/>
      <c r="O9" s="1473"/>
      <c r="P9" s="1473"/>
      <c r="Q9" s="1473"/>
      <c r="R9" s="1473"/>
      <c r="S9" s="1473"/>
      <c r="T9" s="1473"/>
      <c r="U9" s="1473"/>
      <c r="V9" s="1473"/>
    </row>
    <row r="10" spans="1:22" ht="45" customHeight="1" x14ac:dyDescent="0.25">
      <c r="A10" s="1472" t="s">
        <v>6</v>
      </c>
      <c r="B10" s="1472"/>
      <c r="C10" s="1472"/>
      <c r="D10" s="1472"/>
      <c r="E10" s="1472"/>
      <c r="F10" s="1472"/>
      <c r="G10" s="1472"/>
      <c r="H10" s="1472"/>
      <c r="I10" s="1472"/>
      <c r="J10" s="1473" t="s">
        <v>680</v>
      </c>
      <c r="K10" s="1473"/>
      <c r="L10" s="1473"/>
      <c r="M10" s="1473"/>
      <c r="N10" s="1473"/>
      <c r="O10" s="1473"/>
      <c r="P10" s="1473"/>
      <c r="Q10" s="1473"/>
      <c r="R10" s="1473"/>
      <c r="S10" s="1473"/>
      <c r="T10" s="1473"/>
      <c r="U10" s="1473"/>
      <c r="V10" s="1473"/>
    </row>
    <row r="11" spans="1:22" ht="45" customHeight="1" x14ac:dyDescent="0.25">
      <c r="A11" s="1472" t="s">
        <v>8</v>
      </c>
      <c r="B11" s="1472"/>
      <c r="C11" s="1472"/>
      <c r="D11" s="1472"/>
      <c r="E11" s="1472"/>
      <c r="F11" s="1472"/>
      <c r="G11" s="1472"/>
      <c r="H11" s="1472"/>
      <c r="I11" s="1472"/>
      <c r="J11" s="1473" t="s">
        <v>2506</v>
      </c>
      <c r="K11" s="1473"/>
      <c r="L11" s="1473"/>
      <c r="M11" s="1473"/>
      <c r="N11" s="1473"/>
      <c r="O11" s="1473"/>
      <c r="P11" s="1473"/>
      <c r="Q11" s="1473"/>
      <c r="R11" s="1473"/>
      <c r="S11" s="1473"/>
      <c r="T11" s="1473"/>
      <c r="U11" s="1473"/>
      <c r="V11" s="1473"/>
    </row>
    <row r="12" spans="1:22" ht="81" customHeight="1" x14ac:dyDescent="0.25">
      <c r="A12" s="1472" t="s">
        <v>10</v>
      </c>
      <c r="B12" s="1472"/>
      <c r="C12" s="1472"/>
      <c r="D12" s="1472"/>
      <c r="E12" s="1472"/>
      <c r="F12" s="1472"/>
      <c r="G12" s="1472"/>
      <c r="H12" s="1472"/>
      <c r="I12" s="1472"/>
      <c r="J12" s="1473" t="s">
        <v>2507</v>
      </c>
      <c r="K12" s="1473"/>
      <c r="L12" s="1473"/>
      <c r="M12" s="1473"/>
      <c r="N12" s="1473"/>
      <c r="O12" s="1473"/>
      <c r="P12" s="1473"/>
      <c r="Q12" s="1473"/>
      <c r="R12" s="1473"/>
      <c r="S12" s="1473"/>
      <c r="T12" s="1473"/>
      <c r="U12" s="1473"/>
      <c r="V12" s="1473"/>
    </row>
    <row r="13" spans="1:22" ht="45" customHeight="1" x14ac:dyDescent="0.25">
      <c r="A13" s="1472" t="s">
        <v>12</v>
      </c>
      <c r="B13" s="1472"/>
      <c r="C13" s="1472"/>
      <c r="D13" s="1472"/>
      <c r="E13" s="1472"/>
      <c r="F13" s="1472"/>
      <c r="G13" s="1472"/>
      <c r="H13" s="1472"/>
      <c r="I13" s="1472"/>
      <c r="J13" s="1473" t="s">
        <v>998</v>
      </c>
      <c r="K13" s="1473"/>
      <c r="L13" s="1473"/>
      <c r="M13" s="1473"/>
      <c r="N13" s="1473"/>
      <c r="O13" s="1473"/>
      <c r="P13" s="1473"/>
      <c r="Q13" s="1473"/>
      <c r="R13" s="1473"/>
      <c r="S13" s="1473"/>
      <c r="T13" s="1473"/>
      <c r="U13" s="1473"/>
      <c r="V13" s="1473"/>
    </row>
    <row r="14" spans="1:22" ht="45" customHeight="1" x14ac:dyDescent="0.25">
      <c r="A14" s="1472" t="s">
        <v>14</v>
      </c>
      <c r="B14" s="1472"/>
      <c r="C14" s="1472"/>
      <c r="D14" s="1472"/>
      <c r="E14" s="1472"/>
      <c r="F14" s="1472"/>
      <c r="G14" s="1472"/>
      <c r="H14" s="1472"/>
      <c r="I14" s="1472"/>
      <c r="J14" s="1473" t="s">
        <v>448</v>
      </c>
      <c r="K14" s="1473"/>
      <c r="L14" s="1473"/>
      <c r="M14" s="1473"/>
      <c r="N14" s="1473"/>
      <c r="O14" s="1473"/>
      <c r="P14" s="1473"/>
      <c r="Q14" s="1473"/>
      <c r="R14" s="1473"/>
      <c r="S14" s="1473"/>
      <c r="T14" s="1473"/>
      <c r="U14" s="1473"/>
      <c r="V14" s="1473"/>
    </row>
    <row r="15" spans="1:22" ht="45" customHeight="1" x14ac:dyDescent="0.25">
      <c r="A15" s="1476" t="s">
        <v>16</v>
      </c>
      <c r="B15" s="1476"/>
      <c r="C15" s="1476"/>
      <c r="D15" s="1476"/>
      <c r="E15" s="1476"/>
      <c r="F15" s="1476"/>
      <c r="G15" s="1476"/>
      <c r="H15" s="1476"/>
      <c r="I15" s="1476"/>
      <c r="J15" s="1477" t="s">
        <v>2508</v>
      </c>
      <c r="K15" s="1477"/>
      <c r="L15" s="1477"/>
      <c r="M15" s="1477"/>
      <c r="N15" s="1477"/>
      <c r="O15" s="1477"/>
      <c r="P15" s="1477"/>
      <c r="Q15" s="1477"/>
      <c r="R15" s="1477"/>
      <c r="S15" s="1477"/>
      <c r="T15" s="1477"/>
      <c r="U15" s="1477"/>
      <c r="V15" s="1477"/>
    </row>
    <row r="16" spans="1:22" s="872" customFormat="1" ht="54" customHeight="1" x14ac:dyDescent="0.25">
      <c r="A16" s="1478"/>
      <c r="B16" s="1478"/>
      <c r="C16" s="1478"/>
      <c r="D16" s="1478"/>
      <c r="E16" s="1478"/>
      <c r="F16" s="1478"/>
      <c r="G16" s="1478"/>
      <c r="H16" s="1478"/>
      <c r="I16" s="1478"/>
      <c r="J16" s="1478"/>
      <c r="K16" s="1478"/>
      <c r="L16" s="1478"/>
      <c r="M16" s="1478"/>
      <c r="N16" s="1478"/>
      <c r="O16" s="1478"/>
      <c r="P16" s="1478"/>
      <c r="Q16" s="1478"/>
      <c r="R16" s="1478"/>
      <c r="S16" s="1478"/>
      <c r="T16" s="1478"/>
      <c r="U16" s="1478"/>
      <c r="V16" s="1478"/>
    </row>
    <row r="17" spans="1:22" ht="60" customHeight="1" x14ac:dyDescent="0.25">
      <c r="A17" s="1349" t="s">
        <v>17</v>
      </c>
      <c r="B17" s="1349" t="s">
        <v>18</v>
      </c>
      <c r="C17" s="1350" t="s">
        <v>19</v>
      </c>
      <c r="D17" s="1351"/>
      <c r="E17" s="1351"/>
      <c r="F17" s="1351"/>
      <c r="G17" s="1351"/>
      <c r="H17" s="1352"/>
      <c r="I17" s="1350" t="s">
        <v>20</v>
      </c>
      <c r="J17" s="1352"/>
      <c r="K17" s="1035" t="s">
        <v>21</v>
      </c>
      <c r="L17" s="1035"/>
      <c r="M17" s="1035"/>
      <c r="N17" s="1035"/>
      <c r="O17" s="1035"/>
      <c r="P17" s="1035"/>
      <c r="Q17" s="1035"/>
      <c r="R17" s="1035"/>
      <c r="S17" s="1349" t="s">
        <v>22</v>
      </c>
      <c r="T17" s="1349"/>
      <c r="U17" s="1353" t="s">
        <v>89</v>
      </c>
      <c r="V17" s="1349" t="s">
        <v>24</v>
      </c>
    </row>
    <row r="18" spans="1:22" ht="48.75" customHeight="1" x14ac:dyDescent="0.25">
      <c r="A18" s="1349"/>
      <c r="B18" s="1349"/>
      <c r="C18" s="1347" t="s">
        <v>25</v>
      </c>
      <c r="D18" s="1354" t="s">
        <v>26</v>
      </c>
      <c r="E18" s="1354" t="s">
        <v>27</v>
      </c>
      <c r="F18" s="1347" t="s">
        <v>28</v>
      </c>
      <c r="G18" s="1354" t="s">
        <v>29</v>
      </c>
      <c r="H18" s="1354" t="s">
        <v>30</v>
      </c>
      <c r="I18" s="1347" t="s">
        <v>31</v>
      </c>
      <c r="J18" s="1354" t="s">
        <v>32</v>
      </c>
      <c r="K18" s="1035" t="s">
        <v>33</v>
      </c>
      <c r="L18" s="1047" t="s">
        <v>581</v>
      </c>
      <c r="M18" s="1359" t="s">
        <v>35</v>
      </c>
      <c r="N18" s="1360"/>
      <c r="O18" s="1361"/>
      <c r="P18" s="1359" t="s">
        <v>36</v>
      </c>
      <c r="Q18" s="1360"/>
      <c r="R18" s="1361"/>
      <c r="S18" s="1349" t="s">
        <v>90</v>
      </c>
      <c r="T18" s="1349" t="s">
        <v>91</v>
      </c>
      <c r="U18" s="1353"/>
      <c r="V18" s="1349"/>
    </row>
    <row r="19" spans="1:22" ht="79.900000000000006" customHeight="1" x14ac:dyDescent="0.25">
      <c r="A19" s="1349"/>
      <c r="B19" s="1349"/>
      <c r="C19" s="1347"/>
      <c r="D19" s="1355"/>
      <c r="E19" s="1355"/>
      <c r="F19" s="1347"/>
      <c r="G19" s="1356"/>
      <c r="H19" s="1356"/>
      <c r="I19" s="1347"/>
      <c r="J19" s="1356"/>
      <c r="K19" s="1035"/>
      <c r="L19" s="1048"/>
      <c r="M19" s="750" t="s">
        <v>39</v>
      </c>
      <c r="N19" s="750" t="s">
        <v>40</v>
      </c>
      <c r="O19" s="750" t="s">
        <v>41</v>
      </c>
      <c r="P19" s="750" t="s">
        <v>42</v>
      </c>
      <c r="Q19" s="750" t="s">
        <v>43</v>
      </c>
      <c r="R19" s="750" t="s">
        <v>44</v>
      </c>
      <c r="S19" s="1349"/>
      <c r="T19" s="1349"/>
      <c r="U19" s="1353"/>
      <c r="V19" s="1349"/>
    </row>
    <row r="20" spans="1:22" ht="262.5" x14ac:dyDescent="0.25">
      <c r="A20" s="808">
        <v>1</v>
      </c>
      <c r="B20" s="873" t="s">
        <v>92</v>
      </c>
      <c r="C20" s="808" t="s">
        <v>2509</v>
      </c>
      <c r="D20" s="808" t="s">
        <v>2510</v>
      </c>
      <c r="E20" s="808" t="s">
        <v>2511</v>
      </c>
      <c r="F20" s="808" t="s">
        <v>2512</v>
      </c>
      <c r="G20" s="874" t="s">
        <v>2495</v>
      </c>
      <c r="H20" s="808" t="s">
        <v>2505</v>
      </c>
      <c r="I20" s="875" t="s">
        <v>65</v>
      </c>
      <c r="J20" s="875" t="s">
        <v>53</v>
      </c>
      <c r="K20" s="1479">
        <v>1043617.539508</v>
      </c>
      <c r="L20" s="1479">
        <v>972359.33</v>
      </c>
      <c r="M20" s="73"/>
      <c r="N20" s="73"/>
      <c r="O20" s="73"/>
      <c r="P20" s="1479">
        <v>0</v>
      </c>
      <c r="Q20" s="1479">
        <v>997450.94</v>
      </c>
      <c r="R20" s="1482">
        <f>P20+Q20</f>
        <v>997450.94</v>
      </c>
      <c r="S20" s="1485">
        <f>R20-L20</f>
        <v>25091.609999999986</v>
      </c>
      <c r="T20" s="1488">
        <f>IFERROR(S20/L20*100,0)</f>
        <v>2.5804874006813909</v>
      </c>
      <c r="U20" s="1488">
        <f>IFERROR(R20/$R$34*100,0)</f>
        <v>100</v>
      </c>
      <c r="V20" s="808" t="s">
        <v>2505</v>
      </c>
    </row>
    <row r="21" spans="1:22" ht="168.75" customHeight="1" x14ac:dyDescent="0.25">
      <c r="A21" s="808">
        <v>2</v>
      </c>
      <c r="B21" s="873" t="s">
        <v>92</v>
      </c>
      <c r="C21" s="808" t="s">
        <v>2513</v>
      </c>
      <c r="D21" s="808" t="s">
        <v>2514</v>
      </c>
      <c r="E21" s="876" t="s">
        <v>2515</v>
      </c>
      <c r="F21" s="808" t="s">
        <v>2516</v>
      </c>
      <c r="G21" s="874" t="s">
        <v>2517</v>
      </c>
      <c r="H21" s="808" t="s">
        <v>2505</v>
      </c>
      <c r="I21" s="875" t="s">
        <v>65</v>
      </c>
      <c r="J21" s="875" t="s">
        <v>53</v>
      </c>
      <c r="K21" s="1480"/>
      <c r="L21" s="1480"/>
      <c r="M21" s="73"/>
      <c r="N21" s="73"/>
      <c r="O21" s="73"/>
      <c r="P21" s="1480"/>
      <c r="Q21" s="1480"/>
      <c r="R21" s="1483"/>
      <c r="S21" s="1486"/>
      <c r="T21" s="1489"/>
      <c r="U21" s="1489"/>
      <c r="V21" s="808" t="s">
        <v>2505</v>
      </c>
    </row>
    <row r="22" spans="1:22" ht="135" customHeight="1" x14ac:dyDescent="0.25">
      <c r="A22" s="808">
        <v>3</v>
      </c>
      <c r="B22" s="873" t="s">
        <v>92</v>
      </c>
      <c r="C22" s="808" t="s">
        <v>2518</v>
      </c>
      <c r="D22" s="808" t="s">
        <v>2519</v>
      </c>
      <c r="E22" s="808" t="s">
        <v>2520</v>
      </c>
      <c r="F22" s="808" t="s">
        <v>2521</v>
      </c>
      <c r="G22" s="874" t="s">
        <v>2517</v>
      </c>
      <c r="H22" s="808" t="s">
        <v>2505</v>
      </c>
      <c r="I22" s="875" t="s">
        <v>65</v>
      </c>
      <c r="J22" s="875" t="s">
        <v>53</v>
      </c>
      <c r="K22" s="1480"/>
      <c r="L22" s="1480"/>
      <c r="M22" s="73"/>
      <c r="N22" s="73"/>
      <c r="O22" s="73"/>
      <c r="P22" s="1480"/>
      <c r="Q22" s="1480"/>
      <c r="R22" s="1483"/>
      <c r="S22" s="1486"/>
      <c r="T22" s="1489"/>
      <c r="U22" s="1489"/>
      <c r="V22" s="808" t="s">
        <v>2505</v>
      </c>
    </row>
    <row r="23" spans="1:22" ht="156.75" customHeight="1" x14ac:dyDescent="0.25">
      <c r="A23" s="808">
        <v>4</v>
      </c>
      <c r="B23" s="873" t="s">
        <v>92</v>
      </c>
      <c r="C23" s="808" t="s">
        <v>2522</v>
      </c>
      <c r="D23" s="808" t="s">
        <v>2523</v>
      </c>
      <c r="E23" s="808" t="s">
        <v>2524</v>
      </c>
      <c r="F23" s="808" t="s">
        <v>2525</v>
      </c>
      <c r="G23" s="874" t="s">
        <v>2526</v>
      </c>
      <c r="H23" s="808" t="s">
        <v>2505</v>
      </c>
      <c r="I23" s="875" t="s">
        <v>65</v>
      </c>
      <c r="J23" s="875" t="s">
        <v>53</v>
      </c>
      <c r="K23" s="1480"/>
      <c r="L23" s="1480"/>
      <c r="M23" s="73"/>
      <c r="N23" s="73"/>
      <c r="O23" s="73"/>
      <c r="P23" s="1480"/>
      <c r="Q23" s="1480"/>
      <c r="R23" s="1483"/>
      <c r="S23" s="1486"/>
      <c r="T23" s="1489"/>
      <c r="U23" s="1489"/>
      <c r="V23" s="808" t="s">
        <v>2505</v>
      </c>
    </row>
    <row r="24" spans="1:22" ht="130.5" customHeight="1" x14ac:dyDescent="0.25">
      <c r="A24" s="808">
        <v>5</v>
      </c>
      <c r="B24" s="873" t="s">
        <v>92</v>
      </c>
      <c r="C24" s="808" t="s">
        <v>2527</v>
      </c>
      <c r="D24" s="808" t="s">
        <v>2528</v>
      </c>
      <c r="E24" s="808" t="s">
        <v>2529</v>
      </c>
      <c r="F24" s="808" t="s">
        <v>2530</v>
      </c>
      <c r="G24" s="874" t="s">
        <v>2531</v>
      </c>
      <c r="H24" s="808" t="s">
        <v>2505</v>
      </c>
      <c r="I24" s="875" t="s">
        <v>65</v>
      </c>
      <c r="J24" s="875" t="s">
        <v>53</v>
      </c>
      <c r="K24" s="1480"/>
      <c r="L24" s="1480"/>
      <c r="M24" s="73"/>
      <c r="N24" s="73"/>
      <c r="O24" s="73"/>
      <c r="P24" s="1480"/>
      <c r="Q24" s="1480"/>
      <c r="R24" s="1483"/>
      <c r="S24" s="1486"/>
      <c r="T24" s="1489"/>
      <c r="U24" s="1489"/>
      <c r="V24" s="808" t="s">
        <v>2505</v>
      </c>
    </row>
    <row r="25" spans="1:22" ht="132" customHeight="1" x14ac:dyDescent="0.25">
      <c r="A25" s="808">
        <v>6</v>
      </c>
      <c r="B25" s="873" t="s">
        <v>92</v>
      </c>
      <c r="C25" s="808" t="s">
        <v>2532</v>
      </c>
      <c r="D25" s="808" t="s">
        <v>2533</v>
      </c>
      <c r="E25" s="808" t="s">
        <v>2534</v>
      </c>
      <c r="F25" s="808" t="s">
        <v>2535</v>
      </c>
      <c r="G25" s="874" t="s">
        <v>2536</v>
      </c>
      <c r="H25" s="808" t="s">
        <v>2505</v>
      </c>
      <c r="I25" s="875" t="s">
        <v>65</v>
      </c>
      <c r="J25" s="875" t="s">
        <v>53</v>
      </c>
      <c r="K25" s="1480"/>
      <c r="L25" s="1480"/>
      <c r="M25" s="73"/>
      <c r="N25" s="73"/>
      <c r="O25" s="73"/>
      <c r="P25" s="1480"/>
      <c r="Q25" s="1480"/>
      <c r="R25" s="1483"/>
      <c r="S25" s="1486"/>
      <c r="T25" s="1489"/>
      <c r="U25" s="1489"/>
      <c r="V25" s="808" t="s">
        <v>2505</v>
      </c>
    </row>
    <row r="26" spans="1:22" ht="213.75" customHeight="1" x14ac:dyDescent="0.25">
      <c r="A26" s="808">
        <v>7</v>
      </c>
      <c r="B26" s="873" t="s">
        <v>92</v>
      </c>
      <c r="C26" s="808" t="s">
        <v>2537</v>
      </c>
      <c r="D26" s="808" t="s">
        <v>2538</v>
      </c>
      <c r="E26" s="808" t="s">
        <v>2539</v>
      </c>
      <c r="F26" s="808" t="s">
        <v>2540</v>
      </c>
      <c r="G26" s="874" t="s">
        <v>2526</v>
      </c>
      <c r="H26" s="808" t="s">
        <v>2505</v>
      </c>
      <c r="I26" s="875" t="s">
        <v>65</v>
      </c>
      <c r="J26" s="875" t="s">
        <v>53</v>
      </c>
      <c r="K26" s="1480"/>
      <c r="L26" s="1480"/>
      <c r="M26" s="73"/>
      <c r="N26" s="73"/>
      <c r="O26" s="73"/>
      <c r="P26" s="1480"/>
      <c r="Q26" s="1480"/>
      <c r="R26" s="1483"/>
      <c r="S26" s="1486"/>
      <c r="T26" s="1489"/>
      <c r="U26" s="1489"/>
      <c r="V26" s="808" t="s">
        <v>2505</v>
      </c>
    </row>
    <row r="27" spans="1:22" ht="193.5" customHeight="1" x14ac:dyDescent="0.25">
      <c r="A27" s="808">
        <v>8</v>
      </c>
      <c r="B27" s="873" t="s">
        <v>92</v>
      </c>
      <c r="C27" s="808" t="s">
        <v>2541</v>
      </c>
      <c r="D27" s="808" t="s">
        <v>2542</v>
      </c>
      <c r="E27" s="808" t="s">
        <v>2543</v>
      </c>
      <c r="F27" s="808" t="s">
        <v>2544</v>
      </c>
      <c r="G27" s="874" t="s">
        <v>2545</v>
      </c>
      <c r="H27" s="808" t="s">
        <v>2505</v>
      </c>
      <c r="I27" s="875" t="s">
        <v>65</v>
      </c>
      <c r="J27" s="875" t="s">
        <v>53</v>
      </c>
      <c r="K27" s="1480"/>
      <c r="L27" s="1480"/>
      <c r="M27" s="73"/>
      <c r="N27" s="73"/>
      <c r="O27" s="73"/>
      <c r="P27" s="1480"/>
      <c r="Q27" s="1480"/>
      <c r="R27" s="1483"/>
      <c r="S27" s="1486"/>
      <c r="T27" s="1489"/>
      <c r="U27" s="1489"/>
      <c r="V27" s="808" t="s">
        <v>2505</v>
      </c>
    </row>
    <row r="28" spans="1:22" ht="150.75" customHeight="1" x14ac:dyDescent="0.25">
      <c r="A28" s="808">
        <v>9</v>
      </c>
      <c r="B28" s="873" t="s">
        <v>92</v>
      </c>
      <c r="C28" s="808" t="s">
        <v>2546</v>
      </c>
      <c r="D28" s="808" t="s">
        <v>2547</v>
      </c>
      <c r="E28" s="808" t="s">
        <v>2548</v>
      </c>
      <c r="F28" s="808" t="s">
        <v>2549</v>
      </c>
      <c r="G28" s="874" t="s">
        <v>2550</v>
      </c>
      <c r="H28" s="808" t="s">
        <v>2505</v>
      </c>
      <c r="I28" s="875" t="s">
        <v>65</v>
      </c>
      <c r="J28" s="875" t="s">
        <v>53</v>
      </c>
      <c r="K28" s="1480"/>
      <c r="L28" s="1480"/>
      <c r="M28" s="73"/>
      <c r="N28" s="73"/>
      <c r="O28" s="73"/>
      <c r="P28" s="1480"/>
      <c r="Q28" s="1480"/>
      <c r="R28" s="1483"/>
      <c r="S28" s="1486"/>
      <c r="T28" s="1489"/>
      <c r="U28" s="1489"/>
      <c r="V28" s="808" t="s">
        <v>2505</v>
      </c>
    </row>
    <row r="29" spans="1:22" ht="146.25" customHeight="1" x14ac:dyDescent="0.25">
      <c r="A29" s="808">
        <v>10</v>
      </c>
      <c r="B29" s="873" t="s">
        <v>92</v>
      </c>
      <c r="C29" s="808" t="s">
        <v>2551</v>
      </c>
      <c r="D29" s="808" t="s">
        <v>2552</v>
      </c>
      <c r="E29" s="808" t="s">
        <v>2553</v>
      </c>
      <c r="F29" s="808" t="s">
        <v>2554</v>
      </c>
      <c r="G29" s="808" t="s">
        <v>2555</v>
      </c>
      <c r="H29" s="808" t="s">
        <v>2505</v>
      </c>
      <c r="I29" s="875" t="s">
        <v>65</v>
      </c>
      <c r="J29" s="875" t="s">
        <v>53</v>
      </c>
      <c r="K29" s="1480"/>
      <c r="L29" s="1480"/>
      <c r="M29" s="73"/>
      <c r="N29" s="73"/>
      <c r="O29" s="73"/>
      <c r="P29" s="1480"/>
      <c r="Q29" s="1480"/>
      <c r="R29" s="1483"/>
      <c r="S29" s="1486"/>
      <c r="T29" s="1489"/>
      <c r="U29" s="1489"/>
      <c r="V29" s="808" t="s">
        <v>2505</v>
      </c>
    </row>
    <row r="30" spans="1:22" ht="234" customHeight="1" x14ac:dyDescent="0.25">
      <c r="A30" s="808">
        <v>11</v>
      </c>
      <c r="B30" s="873" t="s">
        <v>92</v>
      </c>
      <c r="C30" s="808" t="s">
        <v>2556</v>
      </c>
      <c r="D30" s="808" t="s">
        <v>2557</v>
      </c>
      <c r="E30" s="808" t="s">
        <v>2558</v>
      </c>
      <c r="F30" s="808" t="s">
        <v>2559</v>
      </c>
      <c r="G30" s="808" t="s">
        <v>2560</v>
      </c>
      <c r="H30" s="808" t="s">
        <v>2505</v>
      </c>
      <c r="I30" s="875" t="s">
        <v>65</v>
      </c>
      <c r="J30" s="875" t="s">
        <v>53</v>
      </c>
      <c r="K30" s="1480"/>
      <c r="L30" s="1480"/>
      <c r="M30" s="73"/>
      <c r="N30" s="73"/>
      <c r="O30" s="73"/>
      <c r="P30" s="1480"/>
      <c r="Q30" s="1480"/>
      <c r="R30" s="1483"/>
      <c r="S30" s="1486"/>
      <c r="T30" s="1489"/>
      <c r="U30" s="1489"/>
      <c r="V30" s="808" t="s">
        <v>2505</v>
      </c>
    </row>
    <row r="31" spans="1:22" ht="155.25" customHeight="1" x14ac:dyDescent="0.25">
      <c r="A31" s="808">
        <v>12</v>
      </c>
      <c r="B31" s="873" t="s">
        <v>92</v>
      </c>
      <c r="C31" s="808" t="s">
        <v>2561</v>
      </c>
      <c r="D31" s="808" t="s">
        <v>2562</v>
      </c>
      <c r="E31" s="876" t="s">
        <v>2563</v>
      </c>
      <c r="F31" s="808" t="s">
        <v>2564</v>
      </c>
      <c r="G31" s="808" t="s">
        <v>2565</v>
      </c>
      <c r="H31" s="808" t="s">
        <v>2505</v>
      </c>
      <c r="I31" s="875" t="s">
        <v>65</v>
      </c>
      <c r="J31" s="875" t="s">
        <v>53</v>
      </c>
      <c r="K31" s="1480"/>
      <c r="L31" s="1480"/>
      <c r="M31" s="73"/>
      <c r="N31" s="73"/>
      <c r="O31" s="73"/>
      <c r="P31" s="1480"/>
      <c r="Q31" s="1480"/>
      <c r="R31" s="1483"/>
      <c r="S31" s="1486"/>
      <c r="T31" s="1489"/>
      <c r="U31" s="1489"/>
      <c r="V31" s="808" t="s">
        <v>2505</v>
      </c>
    </row>
    <row r="32" spans="1:22" ht="133.5" customHeight="1" x14ac:dyDescent="0.25">
      <c r="A32" s="808">
        <v>13</v>
      </c>
      <c r="B32" s="873" t="s">
        <v>92</v>
      </c>
      <c r="C32" s="808" t="s">
        <v>2566</v>
      </c>
      <c r="D32" s="808" t="s">
        <v>2567</v>
      </c>
      <c r="E32" s="808" t="s">
        <v>2568</v>
      </c>
      <c r="F32" s="808" t="s">
        <v>2569</v>
      </c>
      <c r="G32" s="808" t="s">
        <v>2570</v>
      </c>
      <c r="H32" s="808" t="s">
        <v>2505</v>
      </c>
      <c r="I32" s="875" t="s">
        <v>65</v>
      </c>
      <c r="J32" s="875" t="s">
        <v>53</v>
      </c>
      <c r="K32" s="1480"/>
      <c r="L32" s="1480"/>
      <c r="M32" s="73"/>
      <c r="N32" s="73"/>
      <c r="O32" s="73"/>
      <c r="P32" s="1480"/>
      <c r="Q32" s="1480"/>
      <c r="R32" s="1483"/>
      <c r="S32" s="1486"/>
      <c r="T32" s="1489"/>
      <c r="U32" s="1489"/>
      <c r="V32" s="808" t="s">
        <v>2505</v>
      </c>
    </row>
    <row r="33" spans="1:22" ht="129" customHeight="1" x14ac:dyDescent="0.25">
      <c r="A33" s="808">
        <v>14</v>
      </c>
      <c r="B33" s="873" t="s">
        <v>92</v>
      </c>
      <c r="C33" s="808" t="s">
        <v>2571</v>
      </c>
      <c r="D33" s="808" t="s">
        <v>2572</v>
      </c>
      <c r="E33" s="808" t="s">
        <v>2573</v>
      </c>
      <c r="F33" s="808" t="s">
        <v>2574</v>
      </c>
      <c r="G33" s="808" t="s">
        <v>2575</v>
      </c>
      <c r="H33" s="808" t="s">
        <v>2505</v>
      </c>
      <c r="I33" s="875" t="s">
        <v>65</v>
      </c>
      <c r="J33" s="875" t="s">
        <v>53</v>
      </c>
      <c r="K33" s="1481"/>
      <c r="L33" s="1481"/>
      <c r="M33" s="77"/>
      <c r="N33" s="77"/>
      <c r="O33" s="77"/>
      <c r="P33" s="1481"/>
      <c r="Q33" s="1481"/>
      <c r="R33" s="1484"/>
      <c r="S33" s="1487"/>
      <c r="T33" s="1490"/>
      <c r="U33" s="1490"/>
      <c r="V33" s="808" t="s">
        <v>2505</v>
      </c>
    </row>
    <row r="34" spans="1:22" s="879" customFormat="1" ht="24.75" customHeight="1" x14ac:dyDescent="0.4">
      <c r="A34" s="1492" t="s">
        <v>71</v>
      </c>
      <c r="B34" s="1493"/>
      <c r="C34" s="1493"/>
      <c r="D34" s="1493"/>
      <c r="E34" s="1493"/>
      <c r="F34" s="1493"/>
      <c r="G34" s="1493"/>
      <c r="H34" s="1493"/>
      <c r="I34" s="1493"/>
      <c r="J34" s="1494"/>
      <c r="K34" s="24">
        <f>SUM(K20:K33)</f>
        <v>1043617.539508</v>
      </c>
      <c r="L34" s="24">
        <f>SUM(L20:L33)</f>
        <v>972359.33</v>
      </c>
      <c r="M34" s="1427"/>
      <c r="N34" s="1428"/>
      <c r="O34" s="1428"/>
      <c r="P34" s="24">
        <f t="shared" ref="P34:R34" si="0">SUM(P20:P33)</f>
        <v>0</v>
      </c>
      <c r="Q34" s="24">
        <f t="shared" si="0"/>
        <v>997450.94</v>
      </c>
      <c r="R34" s="24">
        <f t="shared" si="0"/>
        <v>997450.94</v>
      </c>
      <c r="S34" s="25">
        <f>R34-K34</f>
        <v>-46166.599508000072</v>
      </c>
      <c r="T34" s="877">
        <f>IFERROR(S34/K34*100,0)</f>
        <v>-4.4237086634021807</v>
      </c>
      <c r="U34" s="877">
        <f>SUM(U20:U33)</f>
        <v>100</v>
      </c>
      <c r="V34" s="878"/>
    </row>
    <row r="35" spans="1:22" x14ac:dyDescent="0.4">
      <c r="A35" s="880" t="s">
        <v>72</v>
      </c>
      <c r="B35" s="880"/>
      <c r="C35" s="880"/>
      <c r="D35" s="880"/>
      <c r="E35" s="880"/>
      <c r="F35" s="880"/>
      <c r="G35" s="880"/>
      <c r="H35" s="880"/>
      <c r="I35" s="880"/>
      <c r="J35" s="880"/>
      <c r="K35" s="780"/>
      <c r="L35" s="811"/>
      <c r="M35" s="571"/>
      <c r="N35" s="571"/>
      <c r="O35" s="571"/>
      <c r="P35" s="781"/>
      <c r="Q35" s="781"/>
      <c r="R35" s="881"/>
      <c r="S35" s="880"/>
      <c r="T35" s="880"/>
      <c r="U35" s="880"/>
      <c r="V35" s="880"/>
    </row>
    <row r="36" spans="1:22" ht="36" customHeight="1" x14ac:dyDescent="0.25">
      <c r="A36" s="1495" t="s">
        <v>73</v>
      </c>
      <c r="B36" s="1496"/>
      <c r="C36" s="1496"/>
      <c r="D36" s="1496"/>
      <c r="E36" s="1496"/>
      <c r="F36" s="1496"/>
      <c r="G36" s="1496"/>
      <c r="H36" s="1496"/>
      <c r="I36" s="1496"/>
      <c r="J36" s="1496"/>
      <c r="K36" s="1496"/>
      <c r="L36" s="1496"/>
      <c r="M36" s="1496"/>
      <c r="N36" s="1496"/>
      <c r="O36" s="1496"/>
      <c r="P36" s="1496"/>
      <c r="Q36" s="1496"/>
      <c r="R36" s="1496"/>
      <c r="S36" s="1496"/>
      <c r="T36" s="1496"/>
      <c r="U36" s="1496"/>
      <c r="V36" s="1497"/>
    </row>
    <row r="37" spans="1:22" ht="95.25" customHeight="1" x14ac:dyDescent="0.4">
      <c r="A37" s="1498"/>
      <c r="B37" s="1499"/>
      <c r="C37" s="1499"/>
      <c r="D37" s="1499"/>
      <c r="E37" s="1499"/>
      <c r="F37" s="1499"/>
      <c r="G37" s="1499"/>
      <c r="H37" s="1499"/>
      <c r="I37" s="1499"/>
      <c r="J37" s="1499"/>
      <c r="K37" s="1499"/>
      <c r="L37" s="1499"/>
      <c r="M37" s="1499"/>
      <c r="N37" s="1499"/>
      <c r="O37" s="1499"/>
      <c r="P37" s="1499"/>
      <c r="Q37" s="1499"/>
      <c r="R37" s="1499"/>
      <c r="S37" s="1499"/>
      <c r="T37" s="1499"/>
      <c r="U37" s="1499"/>
      <c r="V37" s="1500"/>
    </row>
    <row r="38" spans="1:22" ht="15" hidden="1" customHeight="1" x14ac:dyDescent="0.4">
      <c r="A38" s="1501" t="s">
        <v>74</v>
      </c>
      <c r="B38" s="1501"/>
      <c r="C38" s="1501"/>
      <c r="D38" s="1501"/>
      <c r="E38" s="1501"/>
      <c r="F38" s="1501"/>
      <c r="G38" s="1501"/>
      <c r="H38" s="1501"/>
      <c r="I38" s="1501"/>
      <c r="J38" s="882"/>
      <c r="K38" s="882"/>
      <c r="L38" s="882"/>
      <c r="M38" s="36"/>
      <c r="N38" s="36"/>
      <c r="O38" s="36"/>
      <c r="P38" s="882"/>
      <c r="Q38" s="882"/>
      <c r="R38" s="882"/>
      <c r="S38" s="882"/>
      <c r="T38" s="882"/>
      <c r="U38" s="882"/>
      <c r="V38" s="882"/>
    </row>
    <row r="39" spans="1:22" ht="15" hidden="1" customHeight="1" x14ac:dyDescent="0.4">
      <c r="A39" s="883" t="s">
        <v>75</v>
      </c>
      <c r="B39" s="883"/>
      <c r="C39" s="1491" t="s">
        <v>76</v>
      </c>
      <c r="D39" s="1491"/>
      <c r="E39" s="1491"/>
      <c r="F39" s="1491"/>
      <c r="G39" s="1491"/>
      <c r="H39" s="1491"/>
      <c r="I39" s="1491"/>
      <c r="M39" s="36"/>
      <c r="N39" s="36"/>
      <c r="O39" s="36"/>
      <c r="V39" s="869"/>
    </row>
    <row r="40" spans="1:22" ht="15" hidden="1" customHeight="1" x14ac:dyDescent="0.4">
      <c r="A40" s="883" t="s">
        <v>77</v>
      </c>
      <c r="B40" s="883"/>
      <c r="C40" s="1491" t="s">
        <v>78</v>
      </c>
      <c r="D40" s="1491"/>
      <c r="E40" s="1491"/>
      <c r="F40" s="1491"/>
      <c r="G40" s="1491"/>
      <c r="H40" s="1491"/>
      <c r="I40" s="1491"/>
      <c r="M40" s="36"/>
      <c r="N40" s="36"/>
      <c r="O40" s="36"/>
      <c r="V40" s="869"/>
    </row>
    <row r="41" spans="1:22" ht="15" hidden="1" customHeight="1" x14ac:dyDescent="0.4">
      <c r="A41" s="883" t="s">
        <v>79</v>
      </c>
      <c r="B41" s="883"/>
      <c r="C41" s="1491" t="s">
        <v>80</v>
      </c>
      <c r="D41" s="1491"/>
      <c r="E41" s="1491"/>
      <c r="F41" s="1491"/>
      <c r="G41" s="1491"/>
      <c r="H41" s="1491"/>
      <c r="I41" s="1491"/>
      <c r="M41" s="36"/>
      <c r="N41" s="36"/>
      <c r="O41" s="36"/>
      <c r="V41" s="869"/>
    </row>
    <row r="42" spans="1:22" ht="15" hidden="1" customHeight="1" x14ac:dyDescent="0.4">
      <c r="A42" s="883" t="s">
        <v>81</v>
      </c>
      <c r="B42" s="883"/>
      <c r="C42" s="1491" t="s">
        <v>82</v>
      </c>
      <c r="D42" s="1491"/>
      <c r="E42" s="1491"/>
      <c r="F42" s="1491"/>
      <c r="G42" s="1491"/>
      <c r="H42" s="1491"/>
      <c r="I42" s="1491"/>
      <c r="M42" s="36"/>
      <c r="N42" s="36"/>
      <c r="O42" s="36"/>
      <c r="V42" s="869"/>
    </row>
    <row r="43" spans="1:22" ht="35.25" customHeight="1" x14ac:dyDescent="0.4">
      <c r="M43" s="36"/>
      <c r="N43" s="36"/>
      <c r="O43" s="36"/>
    </row>
    <row r="44" spans="1:22" x14ac:dyDescent="0.4">
      <c r="M44" s="36"/>
      <c r="N44" s="36"/>
      <c r="O44" s="36"/>
    </row>
    <row r="45" spans="1:22" x14ac:dyDescent="0.4">
      <c r="M45" s="36"/>
      <c r="N45" s="36"/>
      <c r="O45" s="36"/>
    </row>
    <row r="46" spans="1:22" x14ac:dyDescent="0.4">
      <c r="M46" s="36"/>
      <c r="N46" s="36"/>
      <c r="O46" s="36"/>
    </row>
    <row r="47" spans="1:22" x14ac:dyDescent="0.4">
      <c r="M47" s="36"/>
      <c r="N47" s="36"/>
      <c r="O47" s="36"/>
    </row>
    <row r="48" spans="1:22" x14ac:dyDescent="0.4">
      <c r="M48" s="36"/>
      <c r="N48" s="36"/>
      <c r="O48" s="36"/>
    </row>
    <row r="49" spans="13:28" x14ac:dyDescent="0.4">
      <c r="M49" s="36"/>
      <c r="N49" s="36"/>
      <c r="O49" s="36"/>
    </row>
    <row r="50" spans="13:28" x14ac:dyDescent="0.4">
      <c r="M50" s="36"/>
      <c r="N50" s="36"/>
      <c r="O50" s="36"/>
    </row>
    <row r="51" spans="13:28" x14ac:dyDescent="0.4">
      <c r="M51" s="36"/>
      <c r="N51" s="36"/>
      <c r="O51" s="36"/>
    </row>
    <row r="52" spans="13:28" x14ac:dyDescent="0.4">
      <c r="M52" s="36"/>
      <c r="N52" s="36"/>
      <c r="O52" s="36"/>
    </row>
    <row r="53" spans="13:28" x14ac:dyDescent="0.4">
      <c r="M53" s="36"/>
      <c r="N53" s="36"/>
      <c r="O53" s="36"/>
    </row>
    <row r="54" spans="13:28" s="869" customFormat="1" x14ac:dyDescent="0.4">
      <c r="M54" s="36"/>
      <c r="N54" s="36"/>
      <c r="O54" s="36"/>
      <c r="V54" s="870"/>
      <c r="W54" s="871"/>
      <c r="X54" s="871"/>
      <c r="Y54" s="871"/>
      <c r="Z54" s="871"/>
      <c r="AA54" s="871"/>
      <c r="AB54" s="871"/>
    </row>
    <row r="55" spans="13:28" s="869" customFormat="1" x14ac:dyDescent="0.4">
      <c r="M55" s="36"/>
      <c r="N55" s="36"/>
      <c r="O55" s="36"/>
      <c r="V55" s="870"/>
      <c r="W55" s="871"/>
      <c r="X55" s="871"/>
      <c r="Y55" s="871"/>
      <c r="Z55" s="871"/>
      <c r="AA55" s="871"/>
      <c r="AB55" s="871"/>
    </row>
    <row r="56" spans="13:28" s="869" customFormat="1" x14ac:dyDescent="0.4">
      <c r="M56" s="36"/>
      <c r="N56" s="36"/>
      <c r="O56" s="36"/>
      <c r="V56" s="870"/>
      <c r="W56" s="871"/>
      <c r="X56" s="871"/>
      <c r="Y56" s="871"/>
      <c r="Z56" s="871"/>
      <c r="AA56" s="871"/>
      <c r="AB56" s="871"/>
    </row>
    <row r="57" spans="13:28" s="869" customFormat="1" x14ac:dyDescent="0.4">
      <c r="M57" s="36"/>
      <c r="N57" s="36"/>
      <c r="O57" s="36"/>
      <c r="V57" s="870"/>
      <c r="W57" s="871"/>
      <c r="X57" s="871"/>
      <c r="Y57" s="871"/>
      <c r="Z57" s="871"/>
      <c r="AA57" s="871"/>
      <c r="AB57" s="871"/>
    </row>
    <row r="58" spans="13:28" s="869" customFormat="1" x14ac:dyDescent="0.4">
      <c r="M58" s="36"/>
      <c r="N58" s="36"/>
      <c r="O58" s="36"/>
      <c r="V58" s="870"/>
      <c r="W58" s="871"/>
      <c r="X58" s="871"/>
      <c r="Y58" s="871"/>
      <c r="Z58" s="871"/>
      <c r="AA58" s="871"/>
      <c r="AB58" s="871"/>
    </row>
    <row r="59" spans="13:28" s="869" customFormat="1" x14ac:dyDescent="0.4">
      <c r="M59" s="36"/>
      <c r="N59" s="36"/>
      <c r="O59" s="36"/>
      <c r="V59" s="870"/>
      <c r="W59" s="871"/>
      <c r="X59" s="871"/>
      <c r="Y59" s="871"/>
      <c r="Z59" s="871"/>
      <c r="AA59" s="871"/>
      <c r="AB59" s="871"/>
    </row>
    <row r="60" spans="13:28" s="869" customFormat="1" x14ac:dyDescent="0.4">
      <c r="M60" s="36"/>
      <c r="N60" s="36"/>
      <c r="O60" s="36"/>
      <c r="V60" s="870"/>
      <c r="W60" s="871"/>
      <c r="X60" s="871"/>
      <c r="Y60" s="871"/>
      <c r="Z60" s="871"/>
      <c r="AA60" s="871"/>
      <c r="AB60" s="871"/>
    </row>
    <row r="61" spans="13:28" s="869" customFormat="1" x14ac:dyDescent="0.4">
      <c r="M61" s="36"/>
      <c r="N61" s="36"/>
      <c r="O61" s="36"/>
      <c r="V61" s="870"/>
      <c r="W61" s="871"/>
      <c r="X61" s="871"/>
      <c r="Y61" s="871"/>
      <c r="Z61" s="871"/>
      <c r="AA61" s="871"/>
      <c r="AB61" s="871"/>
    </row>
    <row r="62" spans="13:28" s="869" customFormat="1" x14ac:dyDescent="0.4">
      <c r="M62" s="36"/>
      <c r="N62" s="36"/>
      <c r="O62" s="36"/>
      <c r="V62" s="870"/>
      <c r="W62" s="871"/>
      <c r="X62" s="871"/>
      <c r="Y62" s="871"/>
      <c r="Z62" s="871"/>
      <c r="AA62" s="871"/>
      <c r="AB62" s="871"/>
    </row>
    <row r="63" spans="13:28" s="869" customFormat="1" x14ac:dyDescent="0.4">
      <c r="M63" s="36"/>
      <c r="N63" s="36"/>
      <c r="O63" s="36"/>
      <c r="V63" s="870"/>
      <c r="W63" s="871"/>
      <c r="X63" s="871"/>
      <c r="Y63" s="871"/>
      <c r="Z63" s="871"/>
      <c r="AA63" s="871"/>
      <c r="AB63" s="871"/>
    </row>
    <row r="64" spans="13:28" s="869" customFormat="1" x14ac:dyDescent="0.4">
      <c r="M64" s="36"/>
      <c r="N64" s="36"/>
      <c r="O64" s="36"/>
      <c r="V64" s="870"/>
      <c r="W64" s="871"/>
      <c r="X64" s="871"/>
      <c r="Y64" s="871"/>
      <c r="Z64" s="871"/>
      <c r="AA64" s="871"/>
      <c r="AB64" s="871"/>
    </row>
    <row r="65" spans="13:28" s="869" customFormat="1" x14ac:dyDescent="0.4">
      <c r="M65" s="36"/>
      <c r="N65" s="36"/>
      <c r="O65" s="36"/>
      <c r="V65" s="870"/>
      <c r="W65" s="871"/>
      <c r="X65" s="871"/>
      <c r="Y65" s="871"/>
      <c r="Z65" s="871"/>
      <c r="AA65" s="871"/>
      <c r="AB65" s="871"/>
    </row>
    <row r="66" spans="13:28" s="869" customFormat="1" x14ac:dyDescent="0.4">
      <c r="M66" s="36"/>
      <c r="N66" s="36"/>
      <c r="O66" s="36"/>
      <c r="V66" s="870"/>
      <c r="W66" s="871"/>
      <c r="X66" s="871"/>
      <c r="Y66" s="871"/>
      <c r="Z66" s="871"/>
      <c r="AA66" s="871"/>
      <c r="AB66" s="871"/>
    </row>
    <row r="67" spans="13:28" s="869" customFormat="1" x14ac:dyDescent="0.4">
      <c r="M67" s="36"/>
      <c r="N67" s="36"/>
      <c r="O67" s="36"/>
      <c r="V67" s="870"/>
      <c r="W67" s="871"/>
      <c r="X67" s="871"/>
      <c r="Y67" s="871"/>
      <c r="Z67" s="871"/>
      <c r="AA67" s="871"/>
      <c r="AB67" s="871"/>
    </row>
    <row r="68" spans="13:28" s="869" customFormat="1" x14ac:dyDescent="0.4">
      <c r="M68" s="36"/>
      <c r="N68" s="36"/>
      <c r="O68" s="36"/>
      <c r="V68" s="870"/>
      <c r="W68" s="871"/>
      <c r="X68" s="871"/>
      <c r="Y68" s="871"/>
      <c r="Z68" s="871"/>
      <c r="AA68" s="871"/>
      <c r="AB68" s="871"/>
    </row>
    <row r="69" spans="13:28" s="869" customFormat="1" x14ac:dyDescent="0.4">
      <c r="M69" s="36"/>
      <c r="N69" s="36"/>
      <c r="O69" s="36"/>
      <c r="V69" s="870"/>
      <c r="W69" s="871"/>
      <c r="X69" s="871"/>
      <c r="Y69" s="871"/>
      <c r="Z69" s="871"/>
      <c r="AA69" s="871"/>
      <c r="AB69" s="871"/>
    </row>
    <row r="70" spans="13:28" s="869" customFormat="1" x14ac:dyDescent="0.4">
      <c r="M70" s="36"/>
      <c r="N70" s="36"/>
      <c r="O70" s="36"/>
      <c r="V70" s="870"/>
      <c r="W70" s="871"/>
      <c r="X70" s="871"/>
      <c r="Y70" s="871"/>
      <c r="Z70" s="871"/>
      <c r="AA70" s="871"/>
      <c r="AB70" s="871"/>
    </row>
    <row r="71" spans="13:28" s="869" customFormat="1" x14ac:dyDescent="0.4">
      <c r="M71" s="36"/>
      <c r="N71" s="36"/>
      <c r="O71" s="36"/>
      <c r="V71" s="870"/>
      <c r="W71" s="871"/>
      <c r="X71" s="871"/>
      <c r="Y71" s="871"/>
      <c r="Z71" s="871"/>
      <c r="AA71" s="871"/>
      <c r="AB71" s="871"/>
    </row>
    <row r="72" spans="13:28" s="869" customFormat="1" x14ac:dyDescent="0.4">
      <c r="M72" s="36"/>
      <c r="N72" s="36"/>
      <c r="O72" s="36"/>
      <c r="V72" s="870"/>
      <c r="W72" s="871"/>
      <c r="X72" s="871"/>
      <c r="Y72" s="871"/>
      <c r="Z72" s="871"/>
      <c r="AA72" s="871"/>
      <c r="AB72" s="871"/>
    </row>
    <row r="73" spans="13:28" s="869" customFormat="1" x14ac:dyDescent="0.4">
      <c r="M73" s="36"/>
      <c r="N73" s="36"/>
      <c r="O73" s="36"/>
      <c r="V73" s="870"/>
      <c r="W73" s="871"/>
      <c r="X73" s="871"/>
      <c r="Y73" s="871"/>
      <c r="Z73" s="871"/>
      <c r="AA73" s="871"/>
      <c r="AB73" s="871"/>
    </row>
    <row r="74" spans="13:28" s="869" customFormat="1" x14ac:dyDescent="0.4">
      <c r="M74" s="36"/>
      <c r="N74" s="36"/>
      <c r="O74" s="36"/>
      <c r="V74" s="870"/>
      <c r="W74" s="871"/>
      <c r="X74" s="871"/>
      <c r="Y74" s="871"/>
      <c r="Z74" s="871"/>
      <c r="AA74" s="871"/>
      <c r="AB74" s="871"/>
    </row>
    <row r="75" spans="13:28" s="869" customFormat="1" x14ac:dyDescent="0.4">
      <c r="M75" s="36"/>
      <c r="N75" s="36"/>
      <c r="O75" s="36"/>
      <c r="V75" s="870"/>
      <c r="W75" s="871"/>
      <c r="X75" s="871"/>
      <c r="Y75" s="871"/>
      <c r="Z75" s="871"/>
      <c r="AA75" s="871"/>
      <c r="AB75" s="871"/>
    </row>
    <row r="76" spans="13:28" s="869" customFormat="1" x14ac:dyDescent="0.4">
      <c r="M76" s="36"/>
      <c r="N76" s="36"/>
      <c r="O76" s="36"/>
      <c r="V76" s="870"/>
      <c r="W76" s="871"/>
      <c r="X76" s="871"/>
      <c r="Y76" s="871"/>
      <c r="Z76" s="871"/>
      <c r="AA76" s="871"/>
      <c r="AB76" s="871"/>
    </row>
    <row r="77" spans="13:28" s="869" customFormat="1" x14ac:dyDescent="0.4">
      <c r="M77" s="36"/>
      <c r="N77" s="36"/>
      <c r="O77" s="36"/>
      <c r="V77" s="870"/>
      <c r="W77" s="871"/>
      <c r="X77" s="871"/>
      <c r="Y77" s="871"/>
      <c r="Z77" s="871"/>
      <c r="AA77" s="871"/>
      <c r="AB77" s="871"/>
    </row>
    <row r="78" spans="13:28" s="869" customFormat="1" x14ac:dyDescent="0.4">
      <c r="M78" s="36"/>
      <c r="N78" s="36"/>
      <c r="O78" s="36"/>
      <c r="V78" s="870"/>
      <c r="W78" s="871"/>
      <c r="X78" s="871"/>
      <c r="Y78" s="871"/>
      <c r="Z78" s="871"/>
      <c r="AA78" s="871"/>
      <c r="AB78" s="871"/>
    </row>
    <row r="79" spans="13:28" s="869" customFormat="1" x14ac:dyDescent="0.4">
      <c r="M79" s="36"/>
      <c r="N79" s="36"/>
      <c r="O79" s="36"/>
      <c r="V79" s="870"/>
      <c r="W79" s="871"/>
      <c r="X79" s="871"/>
      <c r="Y79" s="871"/>
      <c r="Z79" s="871"/>
      <c r="AA79" s="871"/>
      <c r="AB79" s="871"/>
    </row>
    <row r="80" spans="13:28" s="869" customFormat="1" x14ac:dyDescent="0.4">
      <c r="M80" s="36"/>
      <c r="N80" s="36"/>
      <c r="O80" s="36"/>
      <c r="V80" s="870"/>
      <c r="W80" s="871"/>
      <c r="X80" s="871"/>
      <c r="Y80" s="871"/>
      <c r="Z80" s="871"/>
      <c r="AA80" s="871"/>
      <c r="AB80" s="871"/>
    </row>
    <row r="81" spans="13:28" s="869" customFormat="1" x14ac:dyDescent="0.4">
      <c r="M81" s="36"/>
      <c r="N81" s="36"/>
      <c r="O81" s="36"/>
      <c r="V81" s="870"/>
      <c r="W81" s="871"/>
      <c r="X81" s="871"/>
      <c r="Y81" s="871"/>
      <c r="Z81" s="871"/>
      <c r="AA81" s="871"/>
      <c r="AB81" s="871"/>
    </row>
    <row r="82" spans="13:28" s="869" customFormat="1" x14ac:dyDescent="0.4">
      <c r="M82" s="36"/>
      <c r="N82" s="36"/>
      <c r="O82" s="36"/>
      <c r="V82" s="870"/>
      <c r="W82" s="871"/>
      <c r="X82" s="871"/>
      <c r="Y82" s="871"/>
      <c r="Z82" s="871"/>
      <c r="AA82" s="871"/>
      <c r="AB82" s="871"/>
    </row>
    <row r="83" spans="13:28" s="869" customFormat="1" x14ac:dyDescent="0.4">
      <c r="M83" s="36"/>
      <c r="N83" s="36"/>
      <c r="O83" s="36"/>
      <c r="V83" s="870"/>
      <c r="W83" s="871"/>
      <c r="X83" s="871"/>
      <c r="Y83" s="871"/>
      <c r="Z83" s="871"/>
      <c r="AA83" s="871"/>
      <c r="AB83" s="871"/>
    </row>
    <row r="84" spans="13:28" s="869" customFormat="1" x14ac:dyDescent="0.4">
      <c r="M84" s="36"/>
      <c r="N84" s="36"/>
      <c r="O84" s="36"/>
      <c r="V84" s="870"/>
      <c r="W84" s="871"/>
      <c r="X84" s="871"/>
      <c r="Y84" s="871"/>
      <c r="Z84" s="871"/>
      <c r="AA84" s="871"/>
      <c r="AB84" s="871"/>
    </row>
    <row r="85" spans="13:28" s="869" customFormat="1" x14ac:dyDescent="0.4">
      <c r="M85" s="36"/>
      <c r="N85" s="36"/>
      <c r="O85" s="36"/>
      <c r="V85" s="870"/>
      <c r="W85" s="871"/>
      <c r="X85" s="871"/>
      <c r="Y85" s="871"/>
      <c r="Z85" s="871"/>
      <c r="AA85" s="871"/>
      <c r="AB85" s="871"/>
    </row>
    <row r="86" spans="13:28" s="869" customFormat="1" x14ac:dyDescent="0.4">
      <c r="M86" s="36"/>
      <c r="N86" s="36"/>
      <c r="O86" s="36"/>
      <c r="V86" s="870"/>
      <c r="W86" s="871"/>
      <c r="X86" s="871"/>
      <c r="Y86" s="871"/>
      <c r="Z86" s="871"/>
      <c r="AA86" s="871"/>
      <c r="AB86" s="871"/>
    </row>
    <row r="87" spans="13:28" s="869" customFormat="1" x14ac:dyDescent="0.4">
      <c r="M87" s="36"/>
      <c r="N87" s="36"/>
      <c r="O87" s="36"/>
      <c r="V87" s="870"/>
      <c r="W87" s="871"/>
      <c r="X87" s="871"/>
      <c r="Y87" s="871"/>
      <c r="Z87" s="871"/>
      <c r="AA87" s="871"/>
      <c r="AB87" s="871"/>
    </row>
    <row r="88" spans="13:28" s="869" customFormat="1" x14ac:dyDescent="0.4">
      <c r="M88" s="36"/>
      <c r="N88" s="36"/>
      <c r="O88" s="36"/>
      <c r="V88" s="870"/>
      <c r="W88" s="871"/>
      <c r="X88" s="871"/>
      <c r="Y88" s="871"/>
      <c r="Z88" s="871"/>
      <c r="AA88" s="871"/>
      <c r="AB88" s="871"/>
    </row>
    <row r="89" spans="13:28" s="869" customFormat="1" x14ac:dyDescent="0.4">
      <c r="M89" s="36"/>
      <c r="N89" s="36"/>
      <c r="O89" s="36"/>
      <c r="V89" s="870"/>
      <c r="W89" s="871"/>
      <c r="X89" s="871"/>
      <c r="Y89" s="871"/>
      <c r="Z89" s="871"/>
      <c r="AA89" s="871"/>
      <c r="AB89" s="871"/>
    </row>
    <row r="90" spans="13:28" s="869" customFormat="1" x14ac:dyDescent="0.4">
      <c r="M90" s="36"/>
      <c r="N90" s="36"/>
      <c r="O90" s="36"/>
      <c r="V90" s="870"/>
      <c r="W90" s="871"/>
      <c r="X90" s="871"/>
      <c r="Y90" s="871"/>
      <c r="Z90" s="871"/>
      <c r="AA90" s="871"/>
      <c r="AB90" s="871"/>
    </row>
    <row r="91" spans="13:28" s="869" customFormat="1" x14ac:dyDescent="0.4">
      <c r="M91" s="36"/>
      <c r="N91" s="36"/>
      <c r="O91" s="36"/>
      <c r="V91" s="870"/>
      <c r="W91" s="871"/>
      <c r="X91" s="871"/>
      <c r="Y91" s="871"/>
      <c r="Z91" s="871"/>
      <c r="AA91" s="871"/>
      <c r="AB91" s="871"/>
    </row>
    <row r="92" spans="13:28" s="869" customFormat="1" x14ac:dyDescent="0.4">
      <c r="M92" s="36"/>
      <c r="N92" s="36"/>
      <c r="O92" s="36"/>
      <c r="V92" s="870"/>
      <c r="W92" s="871"/>
      <c r="X92" s="871"/>
      <c r="Y92" s="871"/>
      <c r="Z92" s="871"/>
      <c r="AA92" s="871"/>
      <c r="AB92" s="871"/>
    </row>
    <row r="93" spans="13:28" s="869" customFormat="1" x14ac:dyDescent="0.4">
      <c r="M93" s="36"/>
      <c r="N93" s="36"/>
      <c r="O93" s="36"/>
      <c r="V93" s="870"/>
      <c r="W93" s="871"/>
      <c r="X93" s="871"/>
      <c r="Y93" s="871"/>
      <c r="Z93" s="871"/>
      <c r="AA93" s="871"/>
      <c r="AB93" s="871"/>
    </row>
    <row r="94" spans="13:28" s="869" customFormat="1" x14ac:dyDescent="0.4">
      <c r="M94" s="36"/>
      <c r="N94" s="36"/>
      <c r="O94" s="36"/>
      <c r="V94" s="870"/>
      <c r="W94" s="871"/>
      <c r="X94" s="871"/>
      <c r="Y94" s="871"/>
      <c r="Z94" s="871"/>
      <c r="AA94" s="871"/>
      <c r="AB94" s="871"/>
    </row>
    <row r="95" spans="13:28" s="869" customFormat="1" x14ac:dyDescent="0.4">
      <c r="M95" s="36"/>
      <c r="N95" s="36"/>
      <c r="O95" s="36"/>
      <c r="V95" s="870"/>
      <c r="W95" s="871"/>
      <c r="X95" s="871"/>
      <c r="Y95" s="871"/>
      <c r="Z95" s="871"/>
      <c r="AA95" s="871"/>
      <c r="AB95" s="871"/>
    </row>
    <row r="96" spans="13:28" s="869" customFormat="1" x14ac:dyDescent="0.4">
      <c r="M96" s="36"/>
      <c r="N96" s="36"/>
      <c r="O96" s="36"/>
      <c r="V96" s="870"/>
      <c r="W96" s="871"/>
      <c r="X96" s="871"/>
      <c r="Y96" s="871"/>
      <c r="Z96" s="871"/>
      <c r="AA96" s="871"/>
      <c r="AB96" s="871"/>
    </row>
    <row r="97" spans="13:28" s="869" customFormat="1" x14ac:dyDescent="0.4">
      <c r="M97" s="36"/>
      <c r="N97" s="36"/>
      <c r="O97" s="36"/>
      <c r="V97" s="870"/>
      <c r="W97" s="871"/>
      <c r="X97" s="871"/>
      <c r="Y97" s="871"/>
      <c r="Z97" s="871"/>
      <c r="AA97" s="871"/>
      <c r="AB97" s="871"/>
    </row>
    <row r="98" spans="13:28" s="869" customFormat="1" x14ac:dyDescent="0.4">
      <c r="M98" s="36"/>
      <c r="N98" s="36"/>
      <c r="O98" s="36"/>
      <c r="V98" s="870"/>
      <c r="W98" s="871"/>
      <c r="X98" s="871"/>
      <c r="Y98" s="871"/>
      <c r="Z98" s="871"/>
      <c r="AA98" s="871"/>
      <c r="AB98" s="871"/>
    </row>
    <row r="99" spans="13:28" s="869" customFormat="1" x14ac:dyDescent="0.4">
      <c r="M99" s="36"/>
      <c r="N99" s="36"/>
      <c r="O99" s="36"/>
      <c r="V99" s="870"/>
      <c r="W99" s="871"/>
      <c r="X99" s="871"/>
      <c r="Y99" s="871"/>
      <c r="Z99" s="871"/>
      <c r="AA99" s="871"/>
      <c r="AB99" s="871"/>
    </row>
    <row r="100" spans="13:28" s="869" customFormat="1" x14ac:dyDescent="0.4">
      <c r="M100" s="36"/>
      <c r="N100" s="36"/>
      <c r="O100" s="36"/>
      <c r="V100" s="870"/>
      <c r="W100" s="871"/>
      <c r="X100" s="871"/>
      <c r="Y100" s="871"/>
      <c r="Z100" s="871"/>
      <c r="AA100" s="871"/>
      <c r="AB100" s="871"/>
    </row>
    <row r="101" spans="13:28" s="869" customFormat="1" x14ac:dyDescent="0.4">
      <c r="M101" s="36"/>
      <c r="N101" s="36"/>
      <c r="O101" s="36"/>
      <c r="V101" s="870"/>
      <c r="W101" s="871"/>
      <c r="X101" s="871"/>
      <c r="Y101" s="871"/>
      <c r="Z101" s="871"/>
      <c r="AA101" s="871"/>
      <c r="AB101" s="871"/>
    </row>
    <row r="102" spans="13:28" s="869" customFormat="1" x14ac:dyDescent="0.4">
      <c r="M102" s="36"/>
      <c r="N102" s="36"/>
      <c r="O102" s="36"/>
      <c r="V102" s="870"/>
      <c r="W102" s="871"/>
      <c r="X102" s="871"/>
      <c r="Y102" s="871"/>
      <c r="Z102" s="871"/>
      <c r="AA102" s="871"/>
      <c r="AB102" s="871"/>
    </row>
    <row r="103" spans="13:28" s="869" customFormat="1" x14ac:dyDescent="0.4">
      <c r="M103" s="36"/>
      <c r="N103" s="36"/>
      <c r="O103" s="36"/>
      <c r="V103" s="870"/>
      <c r="W103" s="871"/>
      <c r="X103" s="871"/>
      <c r="Y103" s="871"/>
      <c r="Z103" s="871"/>
      <c r="AA103" s="871"/>
      <c r="AB103" s="871"/>
    </row>
    <row r="104" spans="13:28" s="869" customFormat="1" x14ac:dyDescent="0.4">
      <c r="M104" s="36"/>
      <c r="N104" s="36"/>
      <c r="O104" s="36"/>
      <c r="V104" s="870"/>
      <c r="W104" s="871"/>
      <c r="X104" s="871"/>
      <c r="Y104" s="871"/>
      <c r="Z104" s="871"/>
      <c r="AA104" s="871"/>
      <c r="AB104" s="871"/>
    </row>
    <row r="105" spans="13:28" s="869" customFormat="1" x14ac:dyDescent="0.4">
      <c r="M105" s="36"/>
      <c r="N105" s="36"/>
      <c r="O105" s="36"/>
      <c r="V105" s="870"/>
      <c r="W105" s="871"/>
      <c r="X105" s="871"/>
      <c r="Y105" s="871"/>
      <c r="Z105" s="871"/>
      <c r="AA105" s="871"/>
      <c r="AB105" s="871"/>
    </row>
    <row r="106" spans="13:28" s="869" customFormat="1" x14ac:dyDescent="0.4">
      <c r="M106" s="36"/>
      <c r="N106" s="36"/>
      <c r="O106" s="36"/>
      <c r="V106" s="870"/>
      <c r="W106" s="871"/>
      <c r="X106" s="871"/>
      <c r="Y106" s="871"/>
      <c r="Z106" s="871"/>
      <c r="AA106" s="871"/>
      <c r="AB106" s="871"/>
    </row>
    <row r="107" spans="13:28" s="869" customFormat="1" x14ac:dyDescent="0.4">
      <c r="M107" s="36"/>
      <c r="N107" s="36"/>
      <c r="O107" s="36"/>
      <c r="V107" s="870"/>
      <c r="W107" s="871"/>
      <c r="X107" s="871"/>
      <c r="Y107" s="871"/>
      <c r="Z107" s="871"/>
      <c r="AA107" s="871"/>
      <c r="AB107" s="871"/>
    </row>
    <row r="108" spans="13:28" s="869" customFormat="1" x14ac:dyDescent="0.4">
      <c r="M108" s="36"/>
      <c r="N108" s="36"/>
      <c r="O108" s="36"/>
      <c r="V108" s="870"/>
      <c r="W108" s="871"/>
      <c r="X108" s="871"/>
      <c r="Y108" s="871"/>
      <c r="Z108" s="871"/>
      <c r="AA108" s="871"/>
      <c r="AB108" s="871"/>
    </row>
    <row r="109" spans="13:28" s="869" customFormat="1" x14ac:dyDescent="0.4">
      <c r="M109" s="36"/>
      <c r="N109" s="36"/>
      <c r="O109" s="36"/>
      <c r="V109" s="870"/>
      <c r="W109" s="871"/>
      <c r="X109" s="871"/>
      <c r="Y109" s="871"/>
      <c r="Z109" s="871"/>
      <c r="AA109" s="871"/>
      <c r="AB109" s="871"/>
    </row>
    <row r="110" spans="13:28" s="869" customFormat="1" x14ac:dyDescent="0.4">
      <c r="M110" s="36"/>
      <c r="N110" s="36"/>
      <c r="O110" s="36"/>
      <c r="V110" s="870"/>
      <c r="W110" s="871"/>
      <c r="X110" s="871"/>
      <c r="Y110" s="871"/>
      <c r="Z110" s="871"/>
      <c r="AA110" s="871"/>
      <c r="AB110" s="871"/>
    </row>
    <row r="111" spans="13:28" s="869" customFormat="1" x14ac:dyDescent="0.4">
      <c r="M111" s="36"/>
      <c r="N111" s="36"/>
      <c r="O111" s="36"/>
      <c r="V111" s="870"/>
      <c r="W111" s="871"/>
      <c r="X111" s="871"/>
      <c r="Y111" s="871"/>
      <c r="Z111" s="871"/>
      <c r="AA111" s="871"/>
      <c r="AB111" s="871"/>
    </row>
    <row r="112" spans="13:28" s="869" customFormat="1" x14ac:dyDescent="0.4">
      <c r="M112" s="36"/>
      <c r="N112" s="36"/>
      <c r="O112" s="36"/>
      <c r="V112" s="870"/>
      <c r="W112" s="871"/>
      <c r="X112" s="871"/>
      <c r="Y112" s="871"/>
      <c r="Z112" s="871"/>
      <c r="AA112" s="871"/>
      <c r="AB112" s="871"/>
    </row>
    <row r="113" spans="13:28" s="869" customFormat="1" x14ac:dyDescent="0.4">
      <c r="M113" s="36"/>
      <c r="N113" s="36"/>
      <c r="O113" s="36"/>
      <c r="V113" s="870"/>
      <c r="W113" s="871"/>
      <c r="X113" s="871"/>
      <c r="Y113" s="871"/>
      <c r="Z113" s="871"/>
      <c r="AA113" s="871"/>
      <c r="AB113" s="871"/>
    </row>
    <row r="114" spans="13:28" s="869" customFormat="1" x14ac:dyDescent="0.4">
      <c r="M114" s="36"/>
      <c r="N114" s="36"/>
      <c r="O114" s="36"/>
      <c r="V114" s="870"/>
      <c r="W114" s="871"/>
      <c r="X114" s="871"/>
      <c r="Y114" s="871"/>
      <c r="Z114" s="871"/>
      <c r="AA114" s="871"/>
      <c r="AB114" s="871"/>
    </row>
    <row r="115" spans="13:28" s="869" customFormat="1" x14ac:dyDescent="0.4">
      <c r="M115" s="36"/>
      <c r="N115" s="36"/>
      <c r="O115" s="36"/>
      <c r="V115" s="870"/>
      <c r="W115" s="871"/>
      <c r="X115" s="871"/>
      <c r="Y115" s="871"/>
      <c r="Z115" s="871"/>
      <c r="AA115" s="871"/>
      <c r="AB115" s="871"/>
    </row>
    <row r="116" spans="13:28" s="869" customFormat="1" x14ac:dyDescent="0.4">
      <c r="M116" s="36"/>
      <c r="N116" s="36"/>
      <c r="O116" s="36"/>
      <c r="V116" s="870"/>
      <c r="W116" s="871"/>
      <c r="X116" s="871"/>
      <c r="Y116" s="871"/>
      <c r="Z116" s="871"/>
      <c r="AA116" s="871"/>
      <c r="AB116" s="871"/>
    </row>
    <row r="117" spans="13:28" s="869" customFormat="1" x14ac:dyDescent="0.4">
      <c r="M117" s="36"/>
      <c r="N117" s="36"/>
      <c r="O117" s="36"/>
      <c r="V117" s="870"/>
      <c r="W117" s="871"/>
      <c r="X117" s="871"/>
      <c r="Y117" s="871"/>
      <c r="Z117" s="871"/>
      <c r="AA117" s="871"/>
      <c r="AB117" s="871"/>
    </row>
    <row r="118" spans="13:28" s="869" customFormat="1" x14ac:dyDescent="0.4">
      <c r="M118" s="36"/>
      <c r="N118" s="36"/>
      <c r="O118" s="36"/>
      <c r="V118" s="870"/>
      <c r="W118" s="871"/>
      <c r="X118" s="871"/>
      <c r="Y118" s="871"/>
      <c r="Z118" s="871"/>
      <c r="AA118" s="871"/>
      <c r="AB118" s="871"/>
    </row>
    <row r="119" spans="13:28" s="869" customFormat="1" x14ac:dyDescent="0.4">
      <c r="M119" s="36"/>
      <c r="N119" s="36"/>
      <c r="O119" s="36"/>
      <c r="V119" s="870"/>
      <c r="W119" s="871"/>
      <c r="X119" s="871"/>
      <c r="Y119" s="871"/>
      <c r="Z119" s="871"/>
      <c r="AA119" s="871"/>
      <c r="AB119" s="871"/>
    </row>
    <row r="120" spans="13:28" s="869" customFormat="1" x14ac:dyDescent="0.4">
      <c r="M120" s="36"/>
      <c r="N120" s="36"/>
      <c r="O120" s="36"/>
      <c r="V120" s="870"/>
      <c r="W120" s="871"/>
      <c r="X120" s="871"/>
      <c r="Y120" s="871"/>
      <c r="Z120" s="871"/>
      <c r="AA120" s="871"/>
      <c r="AB120" s="871"/>
    </row>
    <row r="121" spans="13:28" s="869" customFormat="1" x14ac:dyDescent="0.4">
      <c r="M121" s="36"/>
      <c r="N121" s="36"/>
      <c r="O121" s="36"/>
      <c r="V121" s="870"/>
      <c r="W121" s="871"/>
      <c r="X121" s="871"/>
      <c r="Y121" s="871"/>
      <c r="Z121" s="871"/>
      <c r="AA121" s="871"/>
      <c r="AB121" s="871"/>
    </row>
    <row r="122" spans="13:28" s="869" customFormat="1" x14ac:dyDescent="0.4">
      <c r="M122" s="36"/>
      <c r="N122" s="36"/>
      <c r="O122" s="36"/>
      <c r="V122" s="870"/>
      <c r="W122" s="871"/>
      <c r="X122" s="871"/>
      <c r="Y122" s="871"/>
      <c r="Z122" s="871"/>
      <c r="AA122" s="871"/>
      <c r="AB122" s="871"/>
    </row>
    <row r="123" spans="13:28" s="869" customFormat="1" x14ac:dyDescent="0.4">
      <c r="M123" s="36"/>
      <c r="N123" s="36"/>
      <c r="O123" s="36"/>
      <c r="V123" s="870"/>
      <c r="W123" s="871"/>
      <c r="X123" s="871"/>
      <c r="Y123" s="871"/>
      <c r="Z123" s="871"/>
      <c r="AA123" s="871"/>
      <c r="AB123" s="871"/>
    </row>
    <row r="124" spans="13:28" s="869" customFormat="1" x14ac:dyDescent="0.4">
      <c r="M124" s="36"/>
      <c r="N124" s="36"/>
      <c r="O124" s="36"/>
      <c r="V124" s="870"/>
      <c r="W124" s="871"/>
      <c r="X124" s="871"/>
      <c r="Y124" s="871"/>
      <c r="Z124" s="871"/>
      <c r="AA124" s="871"/>
      <c r="AB124" s="871"/>
    </row>
    <row r="125" spans="13:28" s="869" customFormat="1" x14ac:dyDescent="0.4">
      <c r="M125" s="36"/>
      <c r="N125" s="36"/>
      <c r="O125" s="36"/>
      <c r="V125" s="870"/>
      <c r="W125" s="871"/>
      <c r="X125" s="871"/>
      <c r="Y125" s="871"/>
      <c r="Z125" s="871"/>
      <c r="AA125" s="871"/>
      <c r="AB125" s="871"/>
    </row>
    <row r="126" spans="13:28" s="869" customFormat="1" x14ac:dyDescent="0.4">
      <c r="M126" s="36"/>
      <c r="N126" s="36"/>
      <c r="O126" s="36"/>
      <c r="V126" s="870"/>
      <c r="W126" s="871"/>
      <c r="X126" s="871"/>
      <c r="Y126" s="871"/>
      <c r="Z126" s="871"/>
      <c r="AA126" s="871"/>
      <c r="AB126" s="871"/>
    </row>
    <row r="127" spans="13:28" s="869" customFormat="1" x14ac:dyDescent="0.4">
      <c r="M127" s="36"/>
      <c r="N127" s="36"/>
      <c r="O127" s="36"/>
      <c r="V127" s="870"/>
      <c r="W127" s="871"/>
      <c r="X127" s="871"/>
      <c r="Y127" s="871"/>
      <c r="Z127" s="871"/>
      <c r="AA127" s="871"/>
      <c r="AB127" s="871"/>
    </row>
    <row r="128" spans="13:28" s="869" customFormat="1" x14ac:dyDescent="0.4">
      <c r="M128" s="36"/>
      <c r="N128" s="36"/>
      <c r="O128" s="36"/>
      <c r="V128" s="870"/>
      <c r="W128" s="871"/>
      <c r="X128" s="871"/>
      <c r="Y128" s="871"/>
      <c r="Z128" s="871"/>
      <c r="AA128" s="871"/>
      <c r="AB128" s="871"/>
    </row>
    <row r="129" spans="13:28" s="869" customFormat="1" x14ac:dyDescent="0.4">
      <c r="M129" s="36"/>
      <c r="N129" s="36"/>
      <c r="O129" s="36"/>
      <c r="V129" s="870"/>
      <c r="W129" s="871"/>
      <c r="X129" s="871"/>
      <c r="Y129" s="871"/>
      <c r="Z129" s="871"/>
      <c r="AA129" s="871"/>
      <c r="AB129" s="871"/>
    </row>
    <row r="130" spans="13:28" s="869" customFormat="1" x14ac:dyDescent="0.4">
      <c r="M130" s="36"/>
      <c r="N130" s="36"/>
      <c r="O130" s="36"/>
      <c r="V130" s="870"/>
      <c r="W130" s="871"/>
      <c r="X130" s="871"/>
      <c r="Y130" s="871"/>
      <c r="Z130" s="871"/>
      <c r="AA130" s="871"/>
      <c r="AB130" s="871"/>
    </row>
    <row r="131" spans="13:28" s="869" customFormat="1" x14ac:dyDescent="0.4">
      <c r="M131" s="36"/>
      <c r="N131" s="36"/>
      <c r="O131" s="36"/>
      <c r="V131" s="870"/>
      <c r="W131" s="871"/>
      <c r="X131" s="871"/>
      <c r="Y131" s="871"/>
      <c r="Z131" s="871"/>
      <c r="AA131" s="871"/>
      <c r="AB131" s="871"/>
    </row>
    <row r="132" spans="13:28" s="869" customFormat="1" x14ac:dyDescent="0.4">
      <c r="M132" s="36"/>
      <c r="N132" s="36"/>
      <c r="O132" s="36"/>
      <c r="V132" s="870"/>
      <c r="W132" s="871"/>
      <c r="X132" s="871"/>
      <c r="Y132" s="871"/>
      <c r="Z132" s="871"/>
      <c r="AA132" s="871"/>
      <c r="AB132" s="871"/>
    </row>
    <row r="133" spans="13:28" s="869" customFormat="1" x14ac:dyDescent="0.4">
      <c r="M133" s="36"/>
      <c r="N133" s="36"/>
      <c r="O133" s="36"/>
      <c r="V133" s="870"/>
      <c r="W133" s="871"/>
      <c r="X133" s="871"/>
      <c r="Y133" s="871"/>
      <c r="Z133" s="871"/>
      <c r="AA133" s="871"/>
      <c r="AB133" s="871"/>
    </row>
    <row r="134" spans="13:28" s="869" customFormat="1" x14ac:dyDescent="0.4">
      <c r="M134" s="36"/>
      <c r="N134" s="36"/>
      <c r="O134" s="36"/>
      <c r="V134" s="870"/>
      <c r="W134" s="871"/>
      <c r="X134" s="871"/>
      <c r="Y134" s="871"/>
      <c r="Z134" s="871"/>
      <c r="AA134" s="871"/>
      <c r="AB134" s="871"/>
    </row>
    <row r="135" spans="13:28" s="869" customFormat="1" x14ac:dyDescent="0.4">
      <c r="M135" s="36"/>
      <c r="N135" s="36"/>
      <c r="O135" s="36"/>
      <c r="V135" s="870"/>
      <c r="W135" s="871"/>
      <c r="X135" s="871"/>
      <c r="Y135" s="871"/>
      <c r="Z135" s="871"/>
      <c r="AA135" s="871"/>
      <c r="AB135" s="871"/>
    </row>
    <row r="136" spans="13:28" s="869" customFormat="1" x14ac:dyDescent="0.4">
      <c r="M136" s="36"/>
      <c r="N136" s="36"/>
      <c r="O136" s="36"/>
      <c r="V136" s="870"/>
      <c r="W136" s="871"/>
      <c r="X136" s="871"/>
      <c r="Y136" s="871"/>
      <c r="Z136" s="871"/>
      <c r="AA136" s="871"/>
      <c r="AB136" s="871"/>
    </row>
    <row r="137" spans="13:28" s="869" customFormat="1" x14ac:dyDescent="0.4">
      <c r="M137" s="36"/>
      <c r="N137" s="36"/>
      <c r="O137" s="36"/>
      <c r="V137" s="870"/>
      <c r="W137" s="871"/>
      <c r="X137" s="871"/>
      <c r="Y137" s="871"/>
      <c r="Z137" s="871"/>
      <c r="AA137" s="871"/>
      <c r="AB137" s="871"/>
    </row>
    <row r="138" spans="13:28" s="869" customFormat="1" x14ac:dyDescent="0.4">
      <c r="M138" s="36"/>
      <c r="N138" s="36"/>
      <c r="O138" s="36"/>
      <c r="V138" s="870"/>
      <c r="W138" s="871"/>
      <c r="X138" s="871"/>
      <c r="Y138" s="871"/>
      <c r="Z138" s="871"/>
      <c r="AA138" s="871"/>
      <c r="AB138" s="871"/>
    </row>
    <row r="139" spans="13:28" s="869" customFormat="1" x14ac:dyDescent="0.4">
      <c r="M139" s="36"/>
      <c r="N139" s="36"/>
      <c r="O139" s="36"/>
      <c r="V139" s="870"/>
      <c r="W139" s="871"/>
      <c r="X139" s="871"/>
      <c r="Y139" s="871"/>
      <c r="Z139" s="871"/>
      <c r="AA139" s="871"/>
      <c r="AB139" s="871"/>
    </row>
    <row r="140" spans="13:28" s="869" customFormat="1" x14ac:dyDescent="0.4">
      <c r="M140" s="36"/>
      <c r="N140" s="36"/>
      <c r="O140" s="36"/>
      <c r="V140" s="870"/>
      <c r="W140" s="871"/>
      <c r="X140" s="871"/>
      <c r="Y140" s="871"/>
      <c r="Z140" s="871"/>
      <c r="AA140" s="871"/>
      <c r="AB140" s="871"/>
    </row>
    <row r="141" spans="13:28" s="869" customFormat="1" x14ac:dyDescent="0.4">
      <c r="M141" s="36"/>
      <c r="N141" s="36"/>
      <c r="O141" s="36"/>
      <c r="V141" s="870"/>
      <c r="W141" s="871"/>
      <c r="X141" s="871"/>
      <c r="Y141" s="871"/>
      <c r="Z141" s="871"/>
      <c r="AA141" s="871"/>
      <c r="AB141" s="871"/>
    </row>
    <row r="142" spans="13:28" s="869" customFormat="1" x14ac:dyDescent="0.4">
      <c r="M142" s="36"/>
      <c r="N142" s="36"/>
      <c r="O142" s="36"/>
      <c r="V142" s="870"/>
      <c r="W142" s="871"/>
      <c r="X142" s="871"/>
      <c r="Y142" s="871"/>
      <c r="Z142" s="871"/>
      <c r="AA142" s="871"/>
      <c r="AB142" s="871"/>
    </row>
    <row r="143" spans="13:28" s="869" customFormat="1" x14ac:dyDescent="0.4">
      <c r="M143" s="36"/>
      <c r="N143" s="36"/>
      <c r="O143" s="36"/>
      <c r="V143" s="870"/>
      <c r="W143" s="871"/>
      <c r="X143" s="871"/>
      <c r="Y143" s="871"/>
      <c r="Z143" s="871"/>
      <c r="AA143" s="871"/>
      <c r="AB143" s="871"/>
    </row>
    <row r="144" spans="13:28" s="869" customFormat="1" x14ac:dyDescent="0.4">
      <c r="M144" s="36"/>
      <c r="N144" s="36"/>
      <c r="O144" s="36"/>
      <c r="V144" s="870"/>
      <c r="W144" s="871"/>
      <c r="X144" s="871"/>
      <c r="Y144" s="871"/>
      <c r="Z144" s="871"/>
      <c r="AA144" s="871"/>
      <c r="AB144" s="871"/>
    </row>
    <row r="145" spans="13:28" s="869" customFormat="1" x14ac:dyDescent="0.4">
      <c r="M145" s="36"/>
      <c r="N145" s="36"/>
      <c r="O145" s="36"/>
      <c r="V145" s="870"/>
      <c r="W145" s="871"/>
      <c r="X145" s="871"/>
      <c r="Y145" s="871"/>
      <c r="Z145" s="871"/>
      <c r="AA145" s="871"/>
      <c r="AB145" s="871"/>
    </row>
    <row r="146" spans="13:28" s="869" customFormat="1" x14ac:dyDescent="0.4">
      <c r="M146" s="36"/>
      <c r="N146" s="36"/>
      <c r="O146" s="36"/>
      <c r="V146" s="870"/>
      <c r="W146" s="871"/>
      <c r="X146" s="871"/>
      <c r="Y146" s="871"/>
      <c r="Z146" s="871"/>
      <c r="AA146" s="871"/>
      <c r="AB146" s="871"/>
    </row>
    <row r="147" spans="13:28" s="869" customFormat="1" x14ac:dyDescent="0.4">
      <c r="M147" s="36"/>
      <c r="N147" s="36"/>
      <c r="O147" s="36"/>
      <c r="V147" s="870"/>
      <c r="W147" s="871"/>
      <c r="X147" s="871"/>
      <c r="Y147" s="871"/>
      <c r="Z147" s="871"/>
      <c r="AA147" s="871"/>
      <c r="AB147" s="871"/>
    </row>
    <row r="148" spans="13:28" s="869" customFormat="1" x14ac:dyDescent="0.4">
      <c r="M148" s="36"/>
      <c r="N148" s="36"/>
      <c r="O148" s="36"/>
      <c r="V148" s="870"/>
      <c r="W148" s="871"/>
      <c r="X148" s="871"/>
      <c r="Y148" s="871"/>
      <c r="Z148" s="871"/>
      <c r="AA148" s="871"/>
      <c r="AB148" s="871"/>
    </row>
    <row r="149" spans="13:28" s="869" customFormat="1" x14ac:dyDescent="0.4">
      <c r="M149" s="36"/>
      <c r="N149" s="36"/>
      <c r="O149" s="36"/>
      <c r="V149" s="870"/>
      <c r="W149" s="871"/>
      <c r="X149" s="871"/>
      <c r="Y149" s="871"/>
      <c r="Z149" s="871"/>
      <c r="AA149" s="871"/>
      <c r="AB149" s="871"/>
    </row>
    <row r="150" spans="13:28" s="869" customFormat="1" x14ac:dyDescent="0.4">
      <c r="M150" s="36"/>
      <c r="N150" s="36"/>
      <c r="O150" s="36"/>
      <c r="V150" s="870"/>
      <c r="W150" s="871"/>
      <c r="X150" s="871"/>
      <c r="Y150" s="871"/>
      <c r="Z150" s="871"/>
      <c r="AA150" s="871"/>
      <c r="AB150" s="871"/>
    </row>
    <row r="151" spans="13:28" s="869" customFormat="1" x14ac:dyDescent="0.4">
      <c r="M151" s="36"/>
      <c r="N151" s="36"/>
      <c r="O151" s="36"/>
      <c r="V151" s="870"/>
      <c r="W151" s="871"/>
      <c r="X151" s="871"/>
      <c r="Y151" s="871"/>
      <c r="Z151" s="871"/>
      <c r="AA151" s="871"/>
      <c r="AB151" s="871"/>
    </row>
    <row r="152" spans="13:28" s="869" customFormat="1" x14ac:dyDescent="0.4">
      <c r="M152" s="36"/>
      <c r="N152" s="36"/>
      <c r="O152" s="36"/>
      <c r="V152" s="870"/>
      <c r="W152" s="871"/>
      <c r="X152" s="871"/>
      <c r="Y152" s="871"/>
      <c r="Z152" s="871"/>
      <c r="AA152" s="871"/>
      <c r="AB152" s="871"/>
    </row>
    <row r="153" spans="13:28" s="869" customFormat="1" x14ac:dyDescent="0.4">
      <c r="M153" s="36"/>
      <c r="N153" s="36"/>
      <c r="O153" s="36"/>
      <c r="V153" s="870"/>
      <c r="W153" s="871"/>
      <c r="X153" s="871"/>
      <c r="Y153" s="871"/>
      <c r="Z153" s="871"/>
      <c r="AA153" s="871"/>
      <c r="AB153" s="871"/>
    </row>
    <row r="154" spans="13:28" s="869" customFormat="1" x14ac:dyDescent="0.4">
      <c r="M154" s="36"/>
      <c r="N154" s="36"/>
      <c r="O154" s="36"/>
      <c r="V154" s="870"/>
      <c r="W154" s="871"/>
      <c r="X154" s="871"/>
      <c r="Y154" s="871"/>
      <c r="Z154" s="871"/>
      <c r="AA154" s="871"/>
      <c r="AB154" s="871"/>
    </row>
    <row r="155" spans="13:28" s="869" customFormat="1" x14ac:dyDescent="0.4">
      <c r="M155" s="36"/>
      <c r="N155" s="36"/>
      <c r="O155" s="36"/>
      <c r="V155" s="870"/>
      <c r="W155" s="871"/>
      <c r="X155" s="871"/>
      <c r="Y155" s="871"/>
      <c r="Z155" s="871"/>
      <c r="AA155" s="871"/>
      <c r="AB155" s="871"/>
    </row>
    <row r="156" spans="13:28" s="869" customFormat="1" x14ac:dyDescent="0.4">
      <c r="M156" s="36"/>
      <c r="N156" s="36"/>
      <c r="O156" s="36"/>
      <c r="V156" s="870"/>
      <c r="W156" s="871"/>
      <c r="X156" s="871"/>
      <c r="Y156" s="871"/>
      <c r="Z156" s="871"/>
      <c r="AA156" s="871"/>
      <c r="AB156" s="871"/>
    </row>
    <row r="157" spans="13:28" s="869" customFormat="1" x14ac:dyDescent="0.4">
      <c r="M157" s="36"/>
      <c r="N157" s="36"/>
      <c r="O157" s="36"/>
      <c r="V157" s="870"/>
      <c r="W157" s="871"/>
      <c r="X157" s="871"/>
      <c r="Y157" s="871"/>
      <c r="Z157" s="871"/>
      <c r="AA157" s="871"/>
      <c r="AB157" s="871"/>
    </row>
    <row r="158" spans="13:28" s="869" customFormat="1" x14ac:dyDescent="0.4">
      <c r="M158" s="36"/>
      <c r="N158" s="36"/>
      <c r="O158" s="36"/>
      <c r="V158" s="870"/>
      <c r="W158" s="871"/>
      <c r="X158" s="871"/>
      <c r="Y158" s="871"/>
      <c r="Z158" s="871"/>
      <c r="AA158" s="871"/>
      <c r="AB158" s="871"/>
    </row>
    <row r="159" spans="13:28" s="869" customFormat="1" x14ac:dyDescent="0.4">
      <c r="M159" s="36"/>
      <c r="N159" s="36"/>
      <c r="O159" s="36"/>
      <c r="V159" s="870"/>
      <c r="W159" s="871"/>
      <c r="X159" s="871"/>
      <c r="Y159" s="871"/>
      <c r="Z159" s="871"/>
      <c r="AA159" s="871"/>
      <c r="AB159" s="871"/>
    </row>
    <row r="160" spans="13:28" s="869" customFormat="1" x14ac:dyDescent="0.4">
      <c r="M160" s="36"/>
      <c r="N160" s="36"/>
      <c r="O160" s="36"/>
      <c r="V160" s="870"/>
      <c r="W160" s="871"/>
      <c r="X160" s="871"/>
      <c r="Y160" s="871"/>
      <c r="Z160" s="871"/>
      <c r="AA160" s="871"/>
      <c r="AB160" s="871"/>
    </row>
    <row r="161" spans="13:28" s="869" customFormat="1" x14ac:dyDescent="0.4">
      <c r="M161" s="36"/>
      <c r="N161" s="36"/>
      <c r="O161" s="36"/>
      <c r="V161" s="870"/>
      <c r="W161" s="871"/>
      <c r="X161" s="871"/>
      <c r="Y161" s="871"/>
      <c r="Z161" s="871"/>
      <c r="AA161" s="871"/>
      <c r="AB161" s="871"/>
    </row>
    <row r="162" spans="13:28" s="869" customFormat="1" x14ac:dyDescent="0.4">
      <c r="M162" s="36"/>
      <c r="N162" s="36"/>
      <c r="O162" s="36"/>
      <c r="V162" s="870"/>
      <c r="W162" s="871"/>
      <c r="X162" s="871"/>
      <c r="Y162" s="871"/>
      <c r="Z162" s="871"/>
      <c r="AA162" s="871"/>
      <c r="AB162" s="871"/>
    </row>
    <row r="163" spans="13:28" s="869" customFormat="1" x14ac:dyDescent="0.4">
      <c r="M163" s="36"/>
      <c r="N163" s="36"/>
      <c r="O163" s="36"/>
      <c r="V163" s="870"/>
      <c r="W163" s="871"/>
      <c r="X163" s="871"/>
      <c r="Y163" s="871"/>
      <c r="Z163" s="871"/>
      <c r="AA163" s="871"/>
      <c r="AB163" s="871"/>
    </row>
    <row r="164" spans="13:28" s="869" customFormat="1" x14ac:dyDescent="0.4">
      <c r="M164" s="36"/>
      <c r="N164" s="36"/>
      <c r="O164" s="36"/>
      <c r="V164" s="870"/>
      <c r="W164" s="871"/>
      <c r="X164" s="871"/>
      <c r="Y164" s="871"/>
      <c r="Z164" s="871"/>
      <c r="AA164" s="871"/>
      <c r="AB164" s="871"/>
    </row>
    <row r="165" spans="13:28" s="869" customFormat="1" x14ac:dyDescent="0.4">
      <c r="M165" s="36"/>
      <c r="N165" s="36"/>
      <c r="O165" s="36"/>
      <c r="V165" s="870"/>
      <c r="W165" s="871"/>
      <c r="X165" s="871"/>
      <c r="Y165" s="871"/>
      <c r="Z165" s="871"/>
      <c r="AA165" s="871"/>
      <c r="AB165" s="871"/>
    </row>
    <row r="166" spans="13:28" s="869" customFormat="1" x14ac:dyDescent="0.4">
      <c r="M166" s="36"/>
      <c r="N166" s="36"/>
      <c r="O166" s="36"/>
      <c r="V166" s="870"/>
      <c r="W166" s="871"/>
      <c r="X166" s="871"/>
      <c r="Y166" s="871"/>
      <c r="Z166" s="871"/>
      <c r="AA166" s="871"/>
      <c r="AB166" s="871"/>
    </row>
    <row r="167" spans="13:28" s="869" customFormat="1" x14ac:dyDescent="0.4">
      <c r="M167" s="36"/>
      <c r="N167" s="36"/>
      <c r="O167" s="36"/>
      <c r="V167" s="870"/>
      <c r="W167" s="871"/>
      <c r="X167" s="871"/>
      <c r="Y167" s="871"/>
      <c r="Z167" s="871"/>
      <c r="AA167" s="871"/>
      <c r="AB167" s="871"/>
    </row>
    <row r="168" spans="13:28" s="869" customFormat="1" x14ac:dyDescent="0.4">
      <c r="M168" s="36"/>
      <c r="N168" s="36"/>
      <c r="O168" s="36"/>
      <c r="V168" s="870"/>
      <c r="W168" s="871"/>
      <c r="X168" s="871"/>
      <c r="Y168" s="871"/>
      <c r="Z168" s="871"/>
      <c r="AA168" s="871"/>
      <c r="AB168" s="871"/>
    </row>
    <row r="169" spans="13:28" s="869" customFormat="1" x14ac:dyDescent="0.4">
      <c r="M169" s="36"/>
      <c r="N169" s="36"/>
      <c r="O169" s="36"/>
      <c r="V169" s="870"/>
      <c r="W169" s="871"/>
      <c r="X169" s="871"/>
      <c r="Y169" s="871"/>
      <c r="Z169" s="871"/>
      <c r="AA169" s="871"/>
      <c r="AB169" s="871"/>
    </row>
    <row r="170" spans="13:28" s="869" customFormat="1" x14ac:dyDescent="0.4">
      <c r="M170" s="36"/>
      <c r="N170" s="36"/>
      <c r="O170" s="36"/>
      <c r="V170" s="870"/>
      <c r="W170" s="871"/>
      <c r="X170" s="871"/>
      <c r="Y170" s="871"/>
      <c r="Z170" s="871"/>
      <c r="AA170" s="871"/>
      <c r="AB170" s="871"/>
    </row>
    <row r="171" spans="13:28" s="869" customFormat="1" x14ac:dyDescent="0.4">
      <c r="M171" s="36"/>
      <c r="N171" s="36"/>
      <c r="O171" s="36"/>
      <c r="V171" s="870"/>
      <c r="W171" s="871"/>
      <c r="X171" s="871"/>
      <c r="Y171" s="871"/>
      <c r="Z171" s="871"/>
      <c r="AA171" s="871"/>
      <c r="AB171" s="871"/>
    </row>
    <row r="172" spans="13:28" s="869" customFormat="1" x14ac:dyDescent="0.4">
      <c r="M172" s="36"/>
      <c r="N172" s="36"/>
      <c r="O172" s="36"/>
      <c r="V172" s="870"/>
      <c r="W172" s="871"/>
      <c r="X172" s="871"/>
      <c r="Y172" s="871"/>
      <c r="Z172" s="871"/>
      <c r="AA172" s="871"/>
      <c r="AB172" s="871"/>
    </row>
    <row r="173" spans="13:28" s="869" customFormat="1" x14ac:dyDescent="0.4">
      <c r="M173" s="36"/>
      <c r="N173" s="36"/>
      <c r="O173" s="36"/>
      <c r="V173" s="870"/>
      <c r="W173" s="871"/>
      <c r="X173" s="871"/>
      <c r="Y173" s="871"/>
      <c r="Z173" s="871"/>
      <c r="AA173" s="871"/>
      <c r="AB173" s="871"/>
    </row>
    <row r="174" spans="13:28" s="869" customFormat="1" x14ac:dyDescent="0.4">
      <c r="M174" s="36"/>
      <c r="N174" s="36"/>
      <c r="O174" s="36"/>
      <c r="V174" s="870"/>
      <c r="W174" s="871"/>
      <c r="X174" s="871"/>
      <c r="Y174" s="871"/>
      <c r="Z174" s="871"/>
      <c r="AA174" s="871"/>
      <c r="AB174" s="871"/>
    </row>
    <row r="175" spans="13:28" s="869" customFormat="1" x14ac:dyDescent="0.4">
      <c r="M175" s="36"/>
      <c r="N175" s="36"/>
      <c r="O175" s="36"/>
      <c r="V175" s="870"/>
      <c r="W175" s="871"/>
      <c r="X175" s="871"/>
      <c r="Y175" s="871"/>
      <c r="Z175" s="871"/>
      <c r="AA175" s="871"/>
      <c r="AB175" s="871"/>
    </row>
    <row r="176" spans="13:28" s="869" customFormat="1" x14ac:dyDescent="0.4">
      <c r="M176" s="36"/>
      <c r="N176" s="36"/>
      <c r="O176" s="36"/>
      <c r="V176" s="870"/>
      <c r="W176" s="871"/>
      <c r="X176" s="871"/>
      <c r="Y176" s="871"/>
      <c r="Z176" s="871"/>
      <c r="AA176" s="871"/>
      <c r="AB176" s="871"/>
    </row>
    <row r="177" spans="13:28" s="869" customFormat="1" x14ac:dyDescent="0.4">
      <c r="M177" s="36"/>
      <c r="N177" s="36"/>
      <c r="O177" s="36"/>
      <c r="V177" s="870"/>
      <c r="W177" s="871"/>
      <c r="X177" s="871"/>
      <c r="Y177" s="871"/>
      <c r="Z177" s="871"/>
      <c r="AA177" s="871"/>
      <c r="AB177" s="871"/>
    </row>
    <row r="178" spans="13:28" s="869" customFormat="1" x14ac:dyDescent="0.4">
      <c r="M178" s="36"/>
      <c r="N178" s="36"/>
      <c r="O178" s="36"/>
      <c r="V178" s="870"/>
      <c r="W178" s="871"/>
      <c r="X178" s="871"/>
      <c r="Y178" s="871"/>
      <c r="Z178" s="871"/>
      <c r="AA178" s="871"/>
      <c r="AB178" s="871"/>
    </row>
    <row r="179" spans="13:28" s="869" customFormat="1" x14ac:dyDescent="0.4">
      <c r="M179" s="36"/>
      <c r="N179" s="36"/>
      <c r="O179" s="36"/>
      <c r="V179" s="870"/>
      <c r="W179" s="871"/>
      <c r="X179" s="871"/>
      <c r="Y179" s="871"/>
      <c r="Z179" s="871"/>
      <c r="AA179" s="871"/>
      <c r="AB179" s="871"/>
    </row>
    <row r="180" spans="13:28" s="869" customFormat="1" x14ac:dyDescent="0.4">
      <c r="M180" s="36"/>
      <c r="N180" s="36"/>
      <c r="O180" s="36"/>
      <c r="V180" s="870"/>
      <c r="W180" s="871"/>
      <c r="X180" s="871"/>
      <c r="Y180" s="871"/>
      <c r="Z180" s="871"/>
      <c r="AA180" s="871"/>
      <c r="AB180" s="871"/>
    </row>
    <row r="181" spans="13:28" s="869" customFormat="1" x14ac:dyDescent="0.4">
      <c r="M181" s="36"/>
      <c r="N181" s="36"/>
      <c r="O181" s="36"/>
      <c r="V181" s="870"/>
      <c r="W181" s="871"/>
      <c r="X181" s="871"/>
      <c r="Y181" s="871"/>
      <c r="Z181" s="871"/>
      <c r="AA181" s="871"/>
      <c r="AB181" s="871"/>
    </row>
    <row r="182" spans="13:28" s="869" customFormat="1" x14ac:dyDescent="0.4">
      <c r="M182" s="36"/>
      <c r="N182" s="36"/>
      <c r="O182" s="36"/>
      <c r="V182" s="870"/>
      <c r="W182" s="871"/>
      <c r="X182" s="871"/>
      <c r="Y182" s="871"/>
      <c r="Z182" s="871"/>
      <c r="AA182" s="871"/>
      <c r="AB182" s="871"/>
    </row>
    <row r="183" spans="13:28" s="869" customFormat="1" x14ac:dyDescent="0.4">
      <c r="M183" s="36"/>
      <c r="N183" s="36"/>
      <c r="O183" s="36"/>
      <c r="V183" s="870"/>
      <c r="W183" s="871"/>
      <c r="X183" s="871"/>
      <c r="Y183" s="871"/>
      <c r="Z183" s="871"/>
      <c r="AA183" s="871"/>
      <c r="AB183" s="871"/>
    </row>
    <row r="184" spans="13:28" s="869" customFormat="1" x14ac:dyDescent="0.4">
      <c r="M184" s="36"/>
      <c r="N184" s="36"/>
      <c r="O184" s="36"/>
      <c r="V184" s="870"/>
      <c r="W184" s="871"/>
      <c r="X184" s="871"/>
      <c r="Y184" s="871"/>
      <c r="Z184" s="871"/>
      <c r="AA184" s="871"/>
      <c r="AB184" s="871"/>
    </row>
    <row r="185" spans="13:28" s="869" customFormat="1" x14ac:dyDescent="0.4">
      <c r="M185" s="36"/>
      <c r="N185" s="36"/>
      <c r="O185" s="36"/>
      <c r="V185" s="870"/>
      <c r="W185" s="871"/>
      <c r="X185" s="871"/>
      <c r="Y185" s="871"/>
      <c r="Z185" s="871"/>
      <c r="AA185" s="871"/>
      <c r="AB185" s="871"/>
    </row>
    <row r="186" spans="13:28" s="869" customFormat="1" x14ac:dyDescent="0.4">
      <c r="M186" s="36"/>
      <c r="N186" s="36"/>
      <c r="O186" s="36"/>
      <c r="V186" s="870"/>
      <c r="W186" s="871"/>
      <c r="X186" s="871"/>
      <c r="Y186" s="871"/>
      <c r="Z186" s="871"/>
      <c r="AA186" s="871"/>
      <c r="AB186" s="871"/>
    </row>
    <row r="187" spans="13:28" s="869" customFormat="1" x14ac:dyDescent="0.4">
      <c r="M187" s="36"/>
      <c r="N187" s="36"/>
      <c r="O187" s="36"/>
      <c r="V187" s="870"/>
      <c r="W187" s="871"/>
      <c r="X187" s="871"/>
      <c r="Y187" s="871"/>
      <c r="Z187" s="871"/>
      <c r="AA187" s="871"/>
      <c r="AB187" s="871"/>
    </row>
    <row r="188" spans="13:28" s="869" customFormat="1" x14ac:dyDescent="0.4">
      <c r="M188" s="36"/>
      <c r="N188" s="36"/>
      <c r="O188" s="36"/>
      <c r="V188" s="870"/>
      <c r="W188" s="871"/>
      <c r="X188" s="871"/>
      <c r="Y188" s="871"/>
      <c r="Z188" s="871"/>
      <c r="AA188" s="871"/>
      <c r="AB188" s="871"/>
    </row>
    <row r="189" spans="13:28" s="869" customFormat="1" x14ac:dyDescent="0.4">
      <c r="M189" s="36"/>
      <c r="N189" s="36"/>
      <c r="O189" s="36"/>
      <c r="V189" s="870"/>
      <c r="W189" s="871"/>
      <c r="X189" s="871"/>
      <c r="Y189" s="871"/>
      <c r="Z189" s="871"/>
      <c r="AA189" s="871"/>
      <c r="AB189" s="871"/>
    </row>
    <row r="190" spans="13:28" s="869" customFormat="1" x14ac:dyDescent="0.4">
      <c r="M190" s="36"/>
      <c r="N190" s="36"/>
      <c r="O190" s="36"/>
      <c r="V190" s="870"/>
      <c r="W190" s="871"/>
      <c r="X190" s="871"/>
      <c r="Y190" s="871"/>
      <c r="Z190" s="871"/>
      <c r="AA190" s="871"/>
      <c r="AB190" s="871"/>
    </row>
    <row r="191" spans="13:28" s="869" customFormat="1" x14ac:dyDescent="0.4">
      <c r="M191" s="36"/>
      <c r="N191" s="36"/>
      <c r="O191" s="36"/>
      <c r="V191" s="870"/>
      <c r="W191" s="871"/>
      <c r="X191" s="871"/>
      <c r="Y191" s="871"/>
      <c r="Z191" s="871"/>
      <c r="AA191" s="871"/>
      <c r="AB191" s="871"/>
    </row>
    <row r="192" spans="13:28" s="869" customFormat="1" x14ac:dyDescent="0.4">
      <c r="M192" s="36"/>
      <c r="N192" s="36"/>
      <c r="O192" s="36"/>
      <c r="V192" s="870"/>
      <c r="W192" s="871"/>
      <c r="X192" s="871"/>
      <c r="Y192" s="871"/>
      <c r="Z192" s="871"/>
      <c r="AA192" s="871"/>
      <c r="AB192" s="871"/>
    </row>
    <row r="193" spans="13:28" s="869" customFormat="1" x14ac:dyDescent="0.4">
      <c r="M193" s="36"/>
      <c r="N193" s="36"/>
      <c r="O193" s="36"/>
      <c r="V193" s="870"/>
      <c r="W193" s="871"/>
      <c r="X193" s="871"/>
      <c r="Y193" s="871"/>
      <c r="Z193" s="871"/>
      <c r="AA193" s="871"/>
      <c r="AB193" s="871"/>
    </row>
    <row r="194" spans="13:28" s="869" customFormat="1" x14ac:dyDescent="0.4">
      <c r="M194" s="36"/>
      <c r="N194" s="36"/>
      <c r="O194" s="36"/>
      <c r="V194" s="870"/>
      <c r="W194" s="871"/>
      <c r="X194" s="871"/>
      <c r="Y194" s="871"/>
      <c r="Z194" s="871"/>
      <c r="AA194" s="871"/>
      <c r="AB194" s="871"/>
    </row>
    <row r="195" spans="13:28" s="869" customFormat="1" x14ac:dyDescent="0.4">
      <c r="M195" s="36"/>
      <c r="N195" s="36"/>
      <c r="O195" s="36"/>
      <c r="V195" s="870"/>
      <c r="W195" s="871"/>
      <c r="X195" s="871"/>
      <c r="Y195" s="871"/>
      <c r="Z195" s="871"/>
      <c r="AA195" s="871"/>
      <c r="AB195" s="871"/>
    </row>
    <row r="196" spans="13:28" s="869" customFormat="1" x14ac:dyDescent="0.4">
      <c r="M196" s="36"/>
      <c r="N196" s="36"/>
      <c r="O196" s="36"/>
      <c r="V196" s="870"/>
      <c r="W196" s="871"/>
      <c r="X196" s="871"/>
      <c r="Y196" s="871"/>
      <c r="Z196" s="871"/>
      <c r="AA196" s="871"/>
      <c r="AB196" s="871"/>
    </row>
    <row r="197" spans="13:28" s="869" customFormat="1" x14ac:dyDescent="0.4">
      <c r="M197" s="36"/>
      <c r="N197" s="36"/>
      <c r="O197" s="36"/>
      <c r="V197" s="870"/>
      <c r="W197" s="871"/>
      <c r="X197" s="871"/>
      <c r="Y197" s="871"/>
      <c r="Z197" s="871"/>
      <c r="AA197" s="871"/>
      <c r="AB197" s="871"/>
    </row>
    <row r="198" spans="13:28" s="869" customFormat="1" x14ac:dyDescent="0.4">
      <c r="M198" s="36"/>
      <c r="N198" s="36"/>
      <c r="O198" s="36"/>
      <c r="V198" s="870"/>
      <c r="W198" s="871"/>
      <c r="X198" s="871"/>
      <c r="Y198" s="871"/>
      <c r="Z198" s="871"/>
      <c r="AA198" s="871"/>
      <c r="AB198" s="871"/>
    </row>
    <row r="199" spans="13:28" s="869" customFormat="1" x14ac:dyDescent="0.4">
      <c r="M199" s="36"/>
      <c r="N199" s="36"/>
      <c r="O199" s="36"/>
      <c r="V199" s="870"/>
      <c r="W199" s="871"/>
      <c r="X199" s="871"/>
      <c r="Y199" s="871"/>
      <c r="Z199" s="871"/>
      <c r="AA199" s="871"/>
      <c r="AB199" s="871"/>
    </row>
    <row r="200" spans="13:28" s="869" customFormat="1" x14ac:dyDescent="0.4">
      <c r="M200" s="36"/>
      <c r="N200" s="36"/>
      <c r="O200" s="36"/>
      <c r="V200" s="870"/>
      <c r="W200" s="871"/>
      <c r="X200" s="871"/>
      <c r="Y200" s="871"/>
      <c r="Z200" s="871"/>
      <c r="AA200" s="871"/>
      <c r="AB200" s="871"/>
    </row>
    <row r="201" spans="13:28" s="869" customFormat="1" x14ac:dyDescent="0.4">
      <c r="M201" s="36"/>
      <c r="N201" s="36"/>
      <c r="O201" s="36"/>
      <c r="V201" s="870"/>
      <c r="W201" s="871"/>
      <c r="X201" s="871"/>
      <c r="Y201" s="871"/>
      <c r="Z201" s="871"/>
      <c r="AA201" s="871"/>
      <c r="AB201" s="871"/>
    </row>
    <row r="202" spans="13:28" s="869" customFormat="1" x14ac:dyDescent="0.4">
      <c r="M202" s="36"/>
      <c r="N202" s="36"/>
      <c r="O202" s="36"/>
      <c r="V202" s="870"/>
      <c r="W202" s="871"/>
      <c r="X202" s="871"/>
      <c r="Y202" s="871"/>
      <c r="Z202" s="871"/>
      <c r="AA202" s="871"/>
      <c r="AB202" s="871"/>
    </row>
    <row r="203" spans="13:28" s="869" customFormat="1" x14ac:dyDescent="0.4">
      <c r="M203" s="36"/>
      <c r="N203" s="36"/>
      <c r="O203" s="36"/>
      <c r="V203" s="870"/>
      <c r="W203" s="871"/>
      <c r="X203" s="871"/>
      <c r="Y203" s="871"/>
      <c r="Z203" s="871"/>
      <c r="AA203" s="871"/>
      <c r="AB203" s="871"/>
    </row>
    <row r="204" spans="13:28" s="869" customFormat="1" x14ac:dyDescent="0.4">
      <c r="M204" s="36"/>
      <c r="N204" s="36"/>
      <c r="O204" s="36"/>
      <c r="V204" s="870"/>
      <c r="W204" s="871"/>
      <c r="X204" s="871"/>
      <c r="Y204" s="871"/>
      <c r="Z204" s="871"/>
      <c r="AA204" s="871"/>
      <c r="AB204" s="871"/>
    </row>
    <row r="205" spans="13:28" s="869" customFormat="1" x14ac:dyDescent="0.4">
      <c r="M205" s="36"/>
      <c r="N205" s="36"/>
      <c r="O205" s="36"/>
      <c r="V205" s="870"/>
      <c r="W205" s="871"/>
      <c r="X205" s="871"/>
      <c r="Y205" s="871"/>
      <c r="Z205" s="871"/>
      <c r="AA205" s="871"/>
      <c r="AB205" s="871"/>
    </row>
    <row r="206" spans="13:28" s="869" customFormat="1" x14ac:dyDescent="0.4">
      <c r="M206" s="36"/>
      <c r="N206" s="36"/>
      <c r="O206" s="36"/>
      <c r="V206" s="870"/>
      <c r="W206" s="871"/>
      <c r="X206" s="871"/>
      <c r="Y206" s="871"/>
      <c r="Z206" s="871"/>
      <c r="AA206" s="871"/>
      <c r="AB206" s="871"/>
    </row>
    <row r="207" spans="13:28" s="869" customFormat="1" x14ac:dyDescent="0.4">
      <c r="M207" s="36"/>
      <c r="N207" s="36"/>
      <c r="O207" s="36"/>
      <c r="V207" s="870"/>
      <c r="W207" s="871"/>
      <c r="X207" s="871"/>
      <c r="Y207" s="871"/>
      <c r="Z207" s="871"/>
      <c r="AA207" s="871"/>
      <c r="AB207" s="871"/>
    </row>
    <row r="208" spans="13:28" s="869" customFormat="1" x14ac:dyDescent="0.4">
      <c r="M208" s="36"/>
      <c r="N208" s="36"/>
      <c r="O208" s="36"/>
      <c r="V208" s="870"/>
      <c r="W208" s="871"/>
      <c r="X208" s="871"/>
      <c r="Y208" s="871"/>
      <c r="Z208" s="871"/>
      <c r="AA208" s="871"/>
      <c r="AB208" s="871"/>
    </row>
    <row r="209" spans="13:28" s="869" customFormat="1" x14ac:dyDescent="0.4">
      <c r="M209" s="36"/>
      <c r="N209" s="36"/>
      <c r="O209" s="36"/>
      <c r="V209" s="870"/>
      <c r="W209" s="871"/>
      <c r="X209" s="871"/>
      <c r="Y209" s="871"/>
      <c r="Z209" s="871"/>
      <c r="AA209" s="871"/>
      <c r="AB209" s="871"/>
    </row>
    <row r="210" spans="13:28" s="869" customFormat="1" x14ac:dyDescent="0.4">
      <c r="M210" s="36"/>
      <c r="N210" s="36"/>
      <c r="O210" s="36"/>
      <c r="V210" s="870"/>
      <c r="W210" s="871"/>
      <c r="X210" s="871"/>
      <c r="Y210" s="871"/>
      <c r="Z210" s="871"/>
      <c r="AA210" s="871"/>
      <c r="AB210" s="871"/>
    </row>
    <row r="211" spans="13:28" s="869" customFormat="1" x14ac:dyDescent="0.4">
      <c r="M211" s="36"/>
      <c r="N211" s="36"/>
      <c r="O211" s="36"/>
      <c r="V211" s="870"/>
      <c r="W211" s="871"/>
      <c r="X211" s="871"/>
      <c r="Y211" s="871"/>
      <c r="Z211" s="871"/>
      <c r="AA211" s="871"/>
      <c r="AB211" s="871"/>
    </row>
    <row r="212" spans="13:28" s="869" customFormat="1" x14ac:dyDescent="0.4">
      <c r="M212" s="36"/>
      <c r="N212" s="36"/>
      <c r="O212" s="36"/>
      <c r="V212" s="870"/>
      <c r="W212" s="871"/>
      <c r="X212" s="871"/>
      <c r="Y212" s="871"/>
      <c r="Z212" s="871"/>
      <c r="AA212" s="871"/>
      <c r="AB212" s="871"/>
    </row>
    <row r="213" spans="13:28" s="869" customFormat="1" x14ac:dyDescent="0.4">
      <c r="M213" s="36"/>
      <c r="N213" s="36"/>
      <c r="O213" s="36"/>
      <c r="V213" s="870"/>
      <c r="W213" s="871"/>
      <c r="X213" s="871"/>
      <c r="Y213" s="871"/>
      <c r="Z213" s="871"/>
      <c r="AA213" s="871"/>
      <c r="AB213" s="871"/>
    </row>
    <row r="214" spans="13:28" s="869" customFormat="1" x14ac:dyDescent="0.4">
      <c r="M214" s="36"/>
      <c r="N214" s="36"/>
      <c r="O214" s="36"/>
      <c r="V214" s="870"/>
      <c r="W214" s="871"/>
      <c r="X214" s="871"/>
      <c r="Y214" s="871"/>
      <c r="Z214" s="871"/>
      <c r="AA214" s="871"/>
      <c r="AB214" s="871"/>
    </row>
    <row r="215" spans="13:28" s="869" customFormat="1" x14ac:dyDescent="0.4">
      <c r="M215" s="36"/>
      <c r="N215" s="36"/>
      <c r="O215" s="36"/>
      <c r="V215" s="870"/>
      <c r="W215" s="871"/>
      <c r="X215" s="871"/>
      <c r="Y215" s="871"/>
      <c r="Z215" s="871"/>
      <c r="AA215" s="871"/>
      <c r="AB215" s="871"/>
    </row>
    <row r="216" spans="13:28" s="869" customFormat="1" x14ac:dyDescent="0.4">
      <c r="M216" s="36"/>
      <c r="N216" s="36"/>
      <c r="O216" s="36"/>
      <c r="V216" s="870"/>
      <c r="W216" s="871"/>
      <c r="X216" s="871"/>
      <c r="Y216" s="871"/>
      <c r="Z216" s="871"/>
      <c r="AA216" s="871"/>
      <c r="AB216" s="871"/>
    </row>
    <row r="217" spans="13:28" s="869" customFormat="1" x14ac:dyDescent="0.4">
      <c r="M217" s="36"/>
      <c r="N217" s="36"/>
      <c r="O217" s="36"/>
      <c r="V217" s="870"/>
      <c r="W217" s="871"/>
      <c r="X217" s="871"/>
      <c r="Y217" s="871"/>
      <c r="Z217" s="871"/>
      <c r="AA217" s="871"/>
      <c r="AB217" s="871"/>
    </row>
    <row r="218" spans="13:28" s="869" customFormat="1" x14ac:dyDescent="0.4">
      <c r="M218" s="36"/>
      <c r="N218" s="36"/>
      <c r="O218" s="36"/>
      <c r="V218" s="870"/>
      <c r="W218" s="871"/>
      <c r="X218" s="871"/>
      <c r="Y218" s="871"/>
      <c r="Z218" s="871"/>
      <c r="AA218" s="871"/>
      <c r="AB218" s="871"/>
    </row>
    <row r="219" spans="13:28" s="869" customFormat="1" x14ac:dyDescent="0.4">
      <c r="M219" s="36"/>
      <c r="N219" s="36"/>
      <c r="O219" s="36"/>
      <c r="V219" s="870"/>
      <c r="W219" s="871"/>
      <c r="X219" s="871"/>
      <c r="Y219" s="871"/>
      <c r="Z219" s="871"/>
      <c r="AA219" s="871"/>
      <c r="AB219" s="871"/>
    </row>
    <row r="220" spans="13:28" s="869" customFormat="1" x14ac:dyDescent="0.4">
      <c r="M220" s="36"/>
      <c r="N220" s="36"/>
      <c r="O220" s="36"/>
      <c r="V220" s="870"/>
      <c r="W220" s="871"/>
      <c r="X220" s="871"/>
      <c r="Y220" s="871"/>
      <c r="Z220" s="871"/>
      <c r="AA220" s="871"/>
      <c r="AB220" s="871"/>
    </row>
    <row r="221" spans="13:28" s="869" customFormat="1" x14ac:dyDescent="0.4">
      <c r="M221" s="36"/>
      <c r="N221" s="36"/>
      <c r="O221" s="36"/>
      <c r="V221" s="870"/>
      <c r="W221" s="871"/>
      <c r="X221" s="871"/>
      <c r="Y221" s="871"/>
      <c r="Z221" s="871"/>
      <c r="AA221" s="871"/>
      <c r="AB221" s="871"/>
    </row>
    <row r="222" spans="13:28" s="869" customFormat="1" x14ac:dyDescent="0.4">
      <c r="M222" s="36"/>
      <c r="N222" s="36"/>
      <c r="O222" s="36"/>
      <c r="V222" s="870"/>
      <c r="W222" s="871"/>
      <c r="X222" s="871"/>
      <c r="Y222" s="871"/>
      <c r="Z222" s="871"/>
      <c r="AA222" s="871"/>
      <c r="AB222" s="871"/>
    </row>
    <row r="223" spans="13:28" s="869" customFormat="1" x14ac:dyDescent="0.4">
      <c r="M223" s="36"/>
      <c r="N223" s="36"/>
      <c r="O223" s="36"/>
      <c r="V223" s="870"/>
      <c r="W223" s="871"/>
      <c r="X223" s="871"/>
      <c r="Y223" s="871"/>
      <c r="Z223" s="871"/>
      <c r="AA223" s="871"/>
      <c r="AB223" s="871"/>
    </row>
    <row r="224" spans="13:28" s="869" customFormat="1" x14ac:dyDescent="0.4">
      <c r="M224" s="36"/>
      <c r="N224" s="36"/>
      <c r="O224" s="36"/>
      <c r="V224" s="870"/>
      <c r="W224" s="871"/>
      <c r="X224" s="871"/>
      <c r="Y224" s="871"/>
      <c r="Z224" s="871"/>
      <c r="AA224" s="871"/>
      <c r="AB224" s="871"/>
    </row>
    <row r="225" spans="13:28" s="869" customFormat="1" x14ac:dyDescent="0.4">
      <c r="M225" s="36"/>
      <c r="N225" s="36"/>
      <c r="O225" s="36"/>
      <c r="V225" s="870"/>
      <c r="W225" s="871"/>
      <c r="X225" s="871"/>
      <c r="Y225" s="871"/>
      <c r="Z225" s="871"/>
      <c r="AA225" s="871"/>
      <c r="AB225" s="871"/>
    </row>
    <row r="226" spans="13:28" s="869" customFormat="1" x14ac:dyDescent="0.4">
      <c r="M226" s="36"/>
      <c r="N226" s="36"/>
      <c r="O226" s="36"/>
      <c r="V226" s="870"/>
      <c r="W226" s="871"/>
      <c r="X226" s="871"/>
      <c r="Y226" s="871"/>
      <c r="Z226" s="871"/>
      <c r="AA226" s="871"/>
      <c r="AB226" s="871"/>
    </row>
    <row r="227" spans="13:28" s="869" customFormat="1" x14ac:dyDescent="0.4">
      <c r="M227" s="36"/>
      <c r="N227" s="36"/>
      <c r="O227" s="36"/>
      <c r="V227" s="870"/>
      <c r="W227" s="871"/>
      <c r="X227" s="871"/>
      <c r="Y227" s="871"/>
      <c r="Z227" s="871"/>
      <c r="AA227" s="871"/>
      <c r="AB227" s="871"/>
    </row>
    <row r="228" spans="13:28" s="869" customFormat="1" x14ac:dyDescent="0.4">
      <c r="M228" s="36"/>
      <c r="N228" s="36"/>
      <c r="O228" s="36"/>
      <c r="V228" s="870"/>
      <c r="W228" s="871"/>
      <c r="X228" s="871"/>
      <c r="Y228" s="871"/>
      <c r="Z228" s="871"/>
      <c r="AA228" s="871"/>
      <c r="AB228" s="871"/>
    </row>
    <row r="229" spans="13:28" s="869" customFormat="1" x14ac:dyDescent="0.4">
      <c r="M229" s="36"/>
      <c r="N229" s="36"/>
      <c r="O229" s="36"/>
      <c r="V229" s="870"/>
      <c r="W229" s="871"/>
      <c r="X229" s="871"/>
      <c r="Y229" s="871"/>
      <c r="Z229" s="871"/>
      <c r="AA229" s="871"/>
      <c r="AB229" s="871"/>
    </row>
    <row r="230" spans="13:28" s="869" customFormat="1" x14ac:dyDescent="0.4">
      <c r="M230" s="36"/>
      <c r="N230" s="36"/>
      <c r="O230" s="36"/>
      <c r="V230" s="870"/>
      <c r="W230" s="871"/>
      <c r="X230" s="871"/>
      <c r="Y230" s="871"/>
      <c r="Z230" s="871"/>
      <c r="AA230" s="871"/>
      <c r="AB230" s="871"/>
    </row>
    <row r="231" spans="13:28" s="869" customFormat="1" x14ac:dyDescent="0.4">
      <c r="M231" s="36"/>
      <c r="N231" s="36"/>
      <c r="O231" s="36"/>
      <c r="V231" s="870"/>
      <c r="W231" s="871"/>
      <c r="X231" s="871"/>
      <c r="Y231" s="871"/>
      <c r="Z231" s="871"/>
      <c r="AA231" s="871"/>
      <c r="AB231" s="871"/>
    </row>
    <row r="232" spans="13:28" s="869" customFormat="1" x14ac:dyDescent="0.4">
      <c r="M232" s="36"/>
      <c r="N232" s="36"/>
      <c r="O232" s="36"/>
      <c r="V232" s="870"/>
      <c r="W232" s="871"/>
      <c r="X232" s="871"/>
      <c r="Y232" s="871"/>
      <c r="Z232" s="871"/>
      <c r="AA232" s="871"/>
      <c r="AB232" s="871"/>
    </row>
    <row r="233" spans="13:28" s="869" customFormat="1" x14ac:dyDescent="0.4">
      <c r="M233" s="36"/>
      <c r="N233" s="36"/>
      <c r="O233" s="36"/>
      <c r="V233" s="870"/>
      <c r="W233" s="871"/>
      <c r="X233" s="871"/>
      <c r="Y233" s="871"/>
      <c r="Z233" s="871"/>
      <c r="AA233" s="871"/>
      <c r="AB233" s="871"/>
    </row>
    <row r="234" spans="13:28" s="869" customFormat="1" x14ac:dyDescent="0.4">
      <c r="M234" s="36"/>
      <c r="N234" s="36"/>
      <c r="O234" s="36"/>
      <c r="V234" s="870"/>
      <c r="W234" s="871"/>
      <c r="X234" s="871"/>
      <c r="Y234" s="871"/>
      <c r="Z234" s="871"/>
      <c r="AA234" s="871"/>
      <c r="AB234" s="871"/>
    </row>
    <row r="235" spans="13:28" s="869" customFormat="1" x14ac:dyDescent="0.4">
      <c r="M235" s="36"/>
      <c r="N235" s="36"/>
      <c r="O235" s="36"/>
      <c r="V235" s="870"/>
      <c r="W235" s="871"/>
      <c r="X235" s="871"/>
      <c r="Y235" s="871"/>
      <c r="Z235" s="871"/>
      <c r="AA235" s="871"/>
      <c r="AB235" s="871"/>
    </row>
    <row r="236" spans="13:28" s="869" customFormat="1" x14ac:dyDescent="0.4">
      <c r="M236" s="36"/>
      <c r="N236" s="36"/>
      <c r="O236" s="36"/>
      <c r="V236" s="870"/>
      <c r="W236" s="871"/>
      <c r="X236" s="871"/>
      <c r="Y236" s="871"/>
      <c r="Z236" s="871"/>
      <c r="AA236" s="871"/>
      <c r="AB236" s="871"/>
    </row>
    <row r="237" spans="13:28" s="869" customFormat="1" x14ac:dyDescent="0.4">
      <c r="M237" s="36"/>
      <c r="N237" s="36"/>
      <c r="O237" s="36"/>
      <c r="V237" s="870"/>
      <c r="W237" s="871"/>
      <c r="X237" s="871"/>
      <c r="Y237" s="871"/>
      <c r="Z237" s="871"/>
      <c r="AA237" s="871"/>
      <c r="AB237" s="871"/>
    </row>
    <row r="238" spans="13:28" s="869" customFormat="1" x14ac:dyDescent="0.4">
      <c r="M238" s="36"/>
      <c r="N238" s="36"/>
      <c r="O238" s="36"/>
      <c r="V238" s="870"/>
      <c r="W238" s="871"/>
      <c r="X238" s="871"/>
      <c r="Y238" s="871"/>
      <c r="Z238" s="871"/>
      <c r="AA238" s="871"/>
      <c r="AB238" s="871"/>
    </row>
    <row r="239" spans="13:28" s="869" customFormat="1" x14ac:dyDescent="0.4">
      <c r="M239" s="36"/>
      <c r="N239" s="36"/>
      <c r="O239" s="36"/>
      <c r="V239" s="870"/>
      <c r="W239" s="871"/>
      <c r="X239" s="871"/>
      <c r="Y239" s="871"/>
      <c r="Z239" s="871"/>
      <c r="AA239" s="871"/>
      <c r="AB239" s="871"/>
    </row>
    <row r="240" spans="13:28" s="869" customFormat="1" x14ac:dyDescent="0.4">
      <c r="M240" s="36"/>
      <c r="N240" s="36"/>
      <c r="O240" s="36"/>
      <c r="V240" s="870"/>
      <c r="W240" s="871"/>
      <c r="X240" s="871"/>
      <c r="Y240" s="871"/>
      <c r="Z240" s="871"/>
      <c r="AA240" s="871"/>
      <c r="AB240" s="871"/>
    </row>
    <row r="241" spans="13:28" s="869" customFormat="1" x14ac:dyDescent="0.4">
      <c r="M241" s="36"/>
      <c r="N241" s="36"/>
      <c r="O241" s="36"/>
      <c r="V241" s="870"/>
      <c r="W241" s="871"/>
      <c r="X241" s="871"/>
      <c r="Y241" s="871"/>
      <c r="Z241" s="871"/>
      <c r="AA241" s="871"/>
      <c r="AB241" s="871"/>
    </row>
    <row r="242" spans="13:28" s="869" customFormat="1" x14ac:dyDescent="0.4">
      <c r="M242" s="36"/>
      <c r="N242" s="36"/>
      <c r="O242" s="36"/>
      <c r="V242" s="870"/>
      <c r="W242" s="871"/>
      <c r="X242" s="871"/>
      <c r="Y242" s="871"/>
      <c r="Z242" s="871"/>
      <c r="AA242" s="871"/>
      <c r="AB242" s="871"/>
    </row>
    <row r="243" spans="13:28" s="869" customFormat="1" x14ac:dyDescent="0.4">
      <c r="M243" s="36"/>
      <c r="N243" s="36"/>
      <c r="O243" s="36"/>
      <c r="V243" s="870"/>
      <c r="W243" s="871"/>
      <c r="X243" s="871"/>
      <c r="Y243" s="871"/>
      <c r="Z243" s="871"/>
      <c r="AA243" s="871"/>
      <c r="AB243" s="871"/>
    </row>
    <row r="244" spans="13:28" s="869" customFormat="1" x14ac:dyDescent="0.4">
      <c r="M244" s="36"/>
      <c r="N244" s="36"/>
      <c r="O244" s="36"/>
      <c r="V244" s="870"/>
      <c r="W244" s="871"/>
      <c r="X244" s="871"/>
      <c r="Y244" s="871"/>
      <c r="Z244" s="871"/>
      <c r="AA244" s="871"/>
      <c r="AB244" s="871"/>
    </row>
    <row r="245" spans="13:28" s="869" customFormat="1" x14ac:dyDescent="0.4">
      <c r="M245" s="36"/>
      <c r="N245" s="36"/>
      <c r="O245" s="36"/>
      <c r="V245" s="870"/>
      <c r="W245" s="871"/>
      <c r="X245" s="871"/>
      <c r="Y245" s="871"/>
      <c r="Z245" s="871"/>
      <c r="AA245" s="871"/>
      <c r="AB245" s="871"/>
    </row>
    <row r="246" spans="13:28" s="869" customFormat="1" x14ac:dyDescent="0.4">
      <c r="M246" s="36"/>
      <c r="N246" s="36"/>
      <c r="O246" s="36"/>
      <c r="V246" s="870"/>
      <c r="W246" s="871"/>
      <c r="X246" s="871"/>
      <c r="Y246" s="871"/>
      <c r="Z246" s="871"/>
      <c r="AA246" s="871"/>
      <c r="AB246" s="871"/>
    </row>
    <row r="247" spans="13:28" s="869" customFormat="1" x14ac:dyDescent="0.4">
      <c r="M247" s="36"/>
      <c r="N247" s="36"/>
      <c r="O247" s="36"/>
      <c r="V247" s="870"/>
      <c r="W247" s="871"/>
      <c r="X247" s="871"/>
      <c r="Y247" s="871"/>
      <c r="Z247" s="871"/>
      <c r="AA247" s="871"/>
      <c r="AB247" s="871"/>
    </row>
    <row r="248" spans="13:28" s="869" customFormat="1" x14ac:dyDescent="0.4">
      <c r="M248" s="36"/>
      <c r="N248" s="36"/>
      <c r="O248" s="36"/>
      <c r="V248" s="870"/>
      <c r="W248" s="871"/>
      <c r="X248" s="871"/>
      <c r="Y248" s="871"/>
      <c r="Z248" s="871"/>
      <c r="AA248" s="871"/>
      <c r="AB248" s="871"/>
    </row>
    <row r="249" spans="13:28" s="869" customFormat="1" x14ac:dyDescent="0.4">
      <c r="M249" s="36"/>
      <c r="N249" s="36"/>
      <c r="O249" s="36"/>
      <c r="V249" s="870"/>
      <c r="W249" s="871"/>
      <c r="X249" s="871"/>
      <c r="Y249" s="871"/>
      <c r="Z249" s="871"/>
      <c r="AA249" s="871"/>
      <c r="AB249" s="871"/>
    </row>
    <row r="250" spans="13:28" s="869" customFormat="1" x14ac:dyDescent="0.4">
      <c r="M250" s="36"/>
      <c r="N250" s="36"/>
      <c r="O250" s="36"/>
      <c r="V250" s="870"/>
      <c r="W250" s="871"/>
      <c r="X250" s="871"/>
      <c r="Y250" s="871"/>
      <c r="Z250" s="871"/>
      <c r="AA250" s="871"/>
      <c r="AB250" s="871"/>
    </row>
    <row r="251" spans="13:28" s="869" customFormat="1" x14ac:dyDescent="0.4">
      <c r="M251" s="36"/>
      <c r="N251" s="36"/>
      <c r="O251" s="36"/>
      <c r="V251" s="870"/>
      <c r="W251" s="871"/>
      <c r="X251" s="871"/>
      <c r="Y251" s="871"/>
      <c r="Z251" s="871"/>
      <c r="AA251" s="871"/>
      <c r="AB251" s="871"/>
    </row>
    <row r="252" spans="13:28" s="869" customFormat="1" x14ac:dyDescent="0.4">
      <c r="M252" s="36"/>
      <c r="N252" s="36"/>
      <c r="O252" s="36"/>
      <c r="V252" s="870"/>
      <c r="W252" s="871"/>
      <c r="X252" s="871"/>
      <c r="Y252" s="871"/>
      <c r="Z252" s="871"/>
      <c r="AA252" s="871"/>
      <c r="AB252" s="871"/>
    </row>
    <row r="253" spans="13:28" s="869" customFormat="1" x14ac:dyDescent="0.4">
      <c r="M253" s="36"/>
      <c r="N253" s="36"/>
      <c r="O253" s="36"/>
      <c r="V253" s="870"/>
      <c r="W253" s="871"/>
      <c r="X253" s="871"/>
      <c r="Y253" s="871"/>
      <c r="Z253" s="871"/>
      <c r="AA253" s="871"/>
      <c r="AB253" s="871"/>
    </row>
    <row r="254" spans="13:28" s="869" customFormat="1" x14ac:dyDescent="0.4">
      <c r="M254" s="36"/>
      <c r="N254" s="36"/>
      <c r="O254" s="36"/>
      <c r="V254" s="870"/>
      <c r="W254" s="871"/>
      <c r="X254" s="871"/>
      <c r="Y254" s="871"/>
      <c r="Z254" s="871"/>
      <c r="AA254" s="871"/>
      <c r="AB254" s="871"/>
    </row>
    <row r="255" spans="13:28" s="869" customFormat="1" x14ac:dyDescent="0.4">
      <c r="M255" s="36"/>
      <c r="N255" s="36"/>
      <c r="O255" s="36"/>
      <c r="V255" s="870"/>
      <c r="W255" s="871"/>
      <c r="X255" s="871"/>
      <c r="Y255" s="871"/>
      <c r="Z255" s="871"/>
      <c r="AA255" s="871"/>
      <c r="AB255" s="871"/>
    </row>
    <row r="256" spans="13:28" s="869" customFormat="1" x14ac:dyDescent="0.4">
      <c r="M256" s="36"/>
      <c r="N256" s="36"/>
      <c r="O256" s="36"/>
      <c r="V256" s="870"/>
      <c r="W256" s="871"/>
      <c r="X256" s="871"/>
      <c r="Y256" s="871"/>
      <c r="Z256" s="871"/>
      <c r="AA256" s="871"/>
      <c r="AB256" s="871"/>
    </row>
    <row r="257" spans="13:28" s="869" customFormat="1" x14ac:dyDescent="0.4">
      <c r="M257" s="36"/>
      <c r="N257" s="36"/>
      <c r="O257" s="36"/>
      <c r="V257" s="870"/>
      <c r="W257" s="871"/>
      <c r="X257" s="871"/>
      <c r="Y257" s="871"/>
      <c r="Z257" s="871"/>
      <c r="AA257" s="871"/>
      <c r="AB257" s="871"/>
    </row>
    <row r="258" spans="13:28" s="869" customFormat="1" x14ac:dyDescent="0.4">
      <c r="M258" s="36"/>
      <c r="N258" s="36"/>
      <c r="O258" s="36"/>
      <c r="V258" s="870"/>
      <c r="W258" s="871"/>
      <c r="X258" s="871"/>
      <c r="Y258" s="871"/>
      <c r="Z258" s="871"/>
      <c r="AA258" s="871"/>
      <c r="AB258" s="871"/>
    </row>
    <row r="259" spans="13:28" s="869" customFormat="1" x14ac:dyDescent="0.4">
      <c r="M259" s="36"/>
      <c r="N259" s="36"/>
      <c r="O259" s="36"/>
      <c r="V259" s="870"/>
      <c r="W259" s="871"/>
      <c r="X259" s="871"/>
      <c r="Y259" s="871"/>
      <c r="Z259" s="871"/>
      <c r="AA259" s="871"/>
      <c r="AB259" s="871"/>
    </row>
    <row r="260" spans="13:28" s="869" customFormat="1" x14ac:dyDescent="0.4">
      <c r="M260" s="36"/>
      <c r="N260" s="36"/>
      <c r="O260" s="36"/>
      <c r="V260" s="870"/>
      <c r="W260" s="871"/>
      <c r="X260" s="871"/>
      <c r="Y260" s="871"/>
      <c r="Z260" s="871"/>
      <c r="AA260" s="871"/>
      <c r="AB260" s="871"/>
    </row>
    <row r="261" spans="13:28" s="869" customFormat="1" x14ac:dyDescent="0.4">
      <c r="M261" s="36"/>
      <c r="N261" s="36"/>
      <c r="O261" s="36"/>
      <c r="V261" s="870"/>
      <c r="W261" s="871"/>
      <c r="X261" s="871"/>
      <c r="Y261" s="871"/>
      <c r="Z261" s="871"/>
      <c r="AA261" s="871"/>
      <c r="AB261" s="871"/>
    </row>
    <row r="262" spans="13:28" s="869" customFormat="1" x14ac:dyDescent="0.4">
      <c r="M262" s="36"/>
      <c r="N262" s="36"/>
      <c r="O262" s="36"/>
      <c r="V262" s="870"/>
      <c r="W262" s="871"/>
      <c r="X262" s="871"/>
      <c r="Y262" s="871"/>
      <c r="Z262" s="871"/>
      <c r="AA262" s="871"/>
      <c r="AB262" s="871"/>
    </row>
    <row r="263" spans="13:28" s="869" customFormat="1" x14ac:dyDescent="0.4">
      <c r="M263" s="36"/>
      <c r="N263" s="36"/>
      <c r="O263" s="36"/>
      <c r="V263" s="870"/>
      <c r="W263" s="871"/>
      <c r="X263" s="871"/>
      <c r="Y263" s="871"/>
      <c r="Z263" s="871"/>
      <c r="AA263" s="871"/>
      <c r="AB263" s="871"/>
    </row>
    <row r="264" spans="13:28" s="869" customFormat="1" x14ac:dyDescent="0.4">
      <c r="M264" s="36"/>
      <c r="N264" s="36"/>
      <c r="O264" s="36"/>
      <c r="V264" s="870"/>
      <c r="W264" s="871"/>
      <c r="X264" s="871"/>
      <c r="Y264" s="871"/>
      <c r="Z264" s="871"/>
      <c r="AA264" s="871"/>
      <c r="AB264" s="871"/>
    </row>
    <row r="265" spans="13:28" s="869" customFormat="1" x14ac:dyDescent="0.4">
      <c r="M265" s="36"/>
      <c r="N265" s="36"/>
      <c r="O265" s="36"/>
      <c r="V265" s="870"/>
      <c r="W265" s="871"/>
      <c r="X265" s="871"/>
      <c r="Y265" s="871"/>
      <c r="Z265" s="871"/>
      <c r="AA265" s="871"/>
      <c r="AB265" s="871"/>
    </row>
    <row r="266" spans="13:28" s="869" customFormat="1" x14ac:dyDescent="0.4">
      <c r="M266" s="36"/>
      <c r="N266" s="36"/>
      <c r="O266" s="36"/>
      <c r="V266" s="870"/>
      <c r="W266" s="871"/>
      <c r="X266" s="871"/>
      <c r="Y266" s="871"/>
      <c r="Z266" s="871"/>
      <c r="AA266" s="871"/>
      <c r="AB266" s="871"/>
    </row>
    <row r="267" spans="13:28" s="869" customFormat="1" x14ac:dyDescent="0.4">
      <c r="M267" s="36"/>
      <c r="N267" s="36"/>
      <c r="O267" s="36"/>
      <c r="V267" s="870"/>
      <c r="W267" s="871"/>
      <c r="X267" s="871"/>
      <c r="Y267" s="871"/>
      <c r="Z267" s="871"/>
      <c r="AA267" s="871"/>
      <c r="AB267" s="871"/>
    </row>
    <row r="268" spans="13:28" s="869" customFormat="1" x14ac:dyDescent="0.4">
      <c r="M268" s="36"/>
      <c r="N268" s="36"/>
      <c r="O268" s="36"/>
      <c r="V268" s="870"/>
      <c r="W268" s="871"/>
      <c r="X268" s="871"/>
      <c r="Y268" s="871"/>
      <c r="Z268" s="871"/>
      <c r="AA268" s="871"/>
      <c r="AB268" s="871"/>
    </row>
    <row r="269" spans="13:28" s="869" customFormat="1" x14ac:dyDescent="0.4">
      <c r="M269" s="36"/>
      <c r="N269" s="36"/>
      <c r="O269" s="36"/>
      <c r="V269" s="870"/>
      <c r="W269" s="871"/>
      <c r="X269" s="871"/>
      <c r="Y269" s="871"/>
      <c r="Z269" s="871"/>
      <c r="AA269" s="871"/>
      <c r="AB269" s="871"/>
    </row>
    <row r="270" spans="13:28" s="869" customFormat="1" x14ac:dyDescent="0.4">
      <c r="M270" s="36"/>
      <c r="N270" s="36"/>
      <c r="O270" s="36"/>
      <c r="V270" s="870"/>
      <c r="W270" s="871"/>
      <c r="X270" s="871"/>
      <c r="Y270" s="871"/>
      <c r="Z270" s="871"/>
      <c r="AA270" s="871"/>
      <c r="AB270" s="871"/>
    </row>
    <row r="271" spans="13:28" s="869" customFormat="1" x14ac:dyDescent="0.4">
      <c r="M271" s="36"/>
      <c r="N271" s="36"/>
      <c r="O271" s="36"/>
      <c r="V271" s="870"/>
      <c r="W271" s="871"/>
      <c r="X271" s="871"/>
      <c r="Y271" s="871"/>
      <c r="Z271" s="871"/>
      <c r="AA271" s="871"/>
      <c r="AB271" s="871"/>
    </row>
    <row r="272" spans="13:28" s="869" customFormat="1" x14ac:dyDescent="0.4">
      <c r="M272" s="36"/>
      <c r="N272" s="36"/>
      <c r="O272" s="36"/>
      <c r="V272" s="870"/>
      <c r="W272" s="871"/>
      <c r="X272" s="871"/>
      <c r="Y272" s="871"/>
      <c r="Z272" s="871"/>
      <c r="AA272" s="871"/>
      <c r="AB272" s="871"/>
    </row>
    <row r="273" spans="13:28" s="869" customFormat="1" x14ac:dyDescent="0.4">
      <c r="M273" s="36"/>
      <c r="N273" s="36"/>
      <c r="O273" s="36"/>
      <c r="V273" s="870"/>
      <c r="W273" s="871"/>
      <c r="X273" s="871"/>
      <c r="Y273" s="871"/>
      <c r="Z273" s="871"/>
      <c r="AA273" s="871"/>
      <c r="AB273" s="871"/>
    </row>
    <row r="274" spans="13:28" s="869" customFormat="1" x14ac:dyDescent="0.4">
      <c r="M274" s="36"/>
      <c r="N274" s="36"/>
      <c r="O274" s="36"/>
      <c r="V274" s="870"/>
      <c r="W274" s="871"/>
      <c r="X274" s="871"/>
      <c r="Y274" s="871"/>
      <c r="Z274" s="871"/>
      <c r="AA274" s="871"/>
      <c r="AB274" s="871"/>
    </row>
    <row r="275" spans="13:28" s="869" customFormat="1" x14ac:dyDescent="0.4">
      <c r="M275" s="36"/>
      <c r="N275" s="36"/>
      <c r="O275" s="36"/>
      <c r="V275" s="870"/>
      <c r="W275" s="871"/>
      <c r="X275" s="871"/>
      <c r="Y275" s="871"/>
      <c r="Z275" s="871"/>
      <c r="AA275" s="871"/>
      <c r="AB275" s="871"/>
    </row>
    <row r="276" spans="13:28" s="869" customFormat="1" x14ac:dyDescent="0.4">
      <c r="M276" s="36"/>
      <c r="N276" s="36"/>
      <c r="O276" s="36"/>
      <c r="V276" s="870"/>
      <c r="W276" s="871"/>
      <c r="X276" s="871"/>
      <c r="Y276" s="871"/>
      <c r="Z276" s="871"/>
      <c r="AA276" s="871"/>
      <c r="AB276" s="871"/>
    </row>
    <row r="277" spans="13:28" s="869" customFormat="1" x14ac:dyDescent="0.4">
      <c r="M277" s="36"/>
      <c r="N277" s="36"/>
      <c r="O277" s="36"/>
      <c r="V277" s="870"/>
      <c r="W277" s="871"/>
      <c r="X277" s="871"/>
      <c r="Y277" s="871"/>
      <c r="Z277" s="871"/>
      <c r="AA277" s="871"/>
      <c r="AB277" s="871"/>
    </row>
    <row r="278" spans="13:28" s="869" customFormat="1" x14ac:dyDescent="0.4">
      <c r="M278" s="36"/>
      <c r="N278" s="36"/>
      <c r="O278" s="36"/>
      <c r="V278" s="870"/>
      <c r="W278" s="871"/>
      <c r="X278" s="871"/>
      <c r="Y278" s="871"/>
      <c r="Z278" s="871"/>
      <c r="AA278" s="871"/>
      <c r="AB278" s="871"/>
    </row>
    <row r="279" spans="13:28" s="869" customFormat="1" x14ac:dyDescent="0.4">
      <c r="M279" s="36"/>
      <c r="N279" s="36"/>
      <c r="O279" s="36"/>
      <c r="V279" s="870"/>
      <c r="W279" s="871"/>
      <c r="X279" s="871"/>
      <c r="Y279" s="871"/>
      <c r="Z279" s="871"/>
      <c r="AA279" s="871"/>
      <c r="AB279" s="871"/>
    </row>
    <row r="280" spans="13:28" s="869" customFormat="1" x14ac:dyDescent="0.4">
      <c r="M280" s="36"/>
      <c r="N280" s="36"/>
      <c r="O280" s="36"/>
      <c r="V280" s="870"/>
      <c r="W280" s="871"/>
      <c r="X280" s="871"/>
      <c r="Y280" s="871"/>
      <c r="Z280" s="871"/>
      <c r="AA280" s="871"/>
      <c r="AB280" s="871"/>
    </row>
    <row r="281" spans="13:28" s="869" customFormat="1" x14ac:dyDescent="0.4">
      <c r="M281" s="36"/>
      <c r="N281" s="36"/>
      <c r="O281" s="36"/>
      <c r="V281" s="870"/>
      <c r="W281" s="871"/>
      <c r="X281" s="871"/>
      <c r="Y281" s="871"/>
      <c r="Z281" s="871"/>
      <c r="AA281" s="871"/>
      <c r="AB281" s="871"/>
    </row>
    <row r="282" spans="13:28" s="869" customFormat="1" x14ac:dyDescent="0.4">
      <c r="M282" s="36"/>
      <c r="N282" s="36"/>
      <c r="O282" s="36"/>
      <c r="V282" s="870"/>
      <c r="W282" s="871"/>
      <c r="X282" s="871"/>
      <c r="Y282" s="871"/>
      <c r="Z282" s="871"/>
      <c r="AA282" s="871"/>
      <c r="AB282" s="871"/>
    </row>
    <row r="283" spans="13:28" s="869" customFormat="1" x14ac:dyDescent="0.4">
      <c r="M283" s="36"/>
      <c r="N283" s="36"/>
      <c r="O283" s="36"/>
      <c r="V283" s="870"/>
      <c r="W283" s="871"/>
      <c r="X283" s="871"/>
      <c r="Y283" s="871"/>
      <c r="Z283" s="871"/>
      <c r="AA283" s="871"/>
      <c r="AB283" s="871"/>
    </row>
    <row r="284" spans="13:28" s="869" customFormat="1" x14ac:dyDescent="0.4">
      <c r="M284" s="36"/>
      <c r="N284" s="36"/>
      <c r="O284" s="36"/>
      <c r="V284" s="870"/>
      <c r="W284" s="871"/>
      <c r="X284" s="871"/>
      <c r="Y284" s="871"/>
      <c r="Z284" s="871"/>
      <c r="AA284" s="871"/>
      <c r="AB284" s="871"/>
    </row>
    <row r="285" spans="13:28" s="869" customFormat="1" x14ac:dyDescent="0.4">
      <c r="M285" s="36"/>
      <c r="N285" s="36"/>
      <c r="O285" s="36"/>
      <c r="V285" s="870"/>
      <c r="W285" s="871"/>
      <c r="X285" s="871"/>
      <c r="Y285" s="871"/>
      <c r="Z285" s="871"/>
      <c r="AA285" s="871"/>
      <c r="AB285" s="871"/>
    </row>
    <row r="286" spans="13:28" s="869" customFormat="1" x14ac:dyDescent="0.4">
      <c r="M286" s="36"/>
      <c r="N286" s="36"/>
      <c r="O286" s="36"/>
      <c r="V286" s="870"/>
      <c r="W286" s="871"/>
      <c r="X286" s="871"/>
      <c r="Y286" s="871"/>
      <c r="Z286" s="871"/>
      <c r="AA286" s="871"/>
      <c r="AB286" s="871"/>
    </row>
    <row r="287" spans="13:28" s="869" customFormat="1" x14ac:dyDescent="0.4">
      <c r="M287" s="36"/>
      <c r="N287" s="36"/>
      <c r="O287" s="36"/>
      <c r="V287" s="870"/>
      <c r="W287" s="871"/>
      <c r="X287" s="871"/>
      <c r="Y287" s="871"/>
      <c r="Z287" s="871"/>
      <c r="AA287" s="871"/>
      <c r="AB287" s="871"/>
    </row>
    <row r="288" spans="13:28" s="869" customFormat="1" x14ac:dyDescent="0.4">
      <c r="M288" s="36"/>
      <c r="N288" s="36"/>
      <c r="O288" s="36"/>
      <c r="V288" s="870"/>
      <c r="W288" s="871"/>
      <c r="X288" s="871"/>
      <c r="Y288" s="871"/>
      <c r="Z288" s="871"/>
      <c r="AA288" s="871"/>
      <c r="AB288" s="871"/>
    </row>
    <row r="289" spans="13:28" s="869" customFormat="1" x14ac:dyDescent="0.4">
      <c r="M289" s="36"/>
      <c r="N289" s="36"/>
      <c r="O289" s="36"/>
      <c r="V289" s="870"/>
      <c r="W289" s="871"/>
      <c r="X289" s="871"/>
      <c r="Y289" s="871"/>
      <c r="Z289" s="871"/>
      <c r="AA289" s="871"/>
      <c r="AB289" s="871"/>
    </row>
    <row r="290" spans="13:28" s="869" customFormat="1" x14ac:dyDescent="0.4">
      <c r="M290" s="36"/>
      <c r="N290" s="36"/>
      <c r="O290" s="36"/>
      <c r="V290" s="870"/>
      <c r="W290" s="871"/>
      <c r="X290" s="871"/>
      <c r="Y290" s="871"/>
      <c r="Z290" s="871"/>
      <c r="AA290" s="871"/>
      <c r="AB290" s="871"/>
    </row>
    <row r="291" spans="13:28" s="869" customFormat="1" x14ac:dyDescent="0.4">
      <c r="M291" s="36"/>
      <c r="N291" s="36"/>
      <c r="O291" s="36"/>
      <c r="V291" s="870"/>
      <c r="W291" s="871"/>
      <c r="X291" s="871"/>
      <c r="Y291" s="871"/>
      <c r="Z291" s="871"/>
      <c r="AA291" s="871"/>
      <c r="AB291" s="871"/>
    </row>
    <row r="292" spans="13:28" s="869" customFormat="1" x14ac:dyDescent="0.4">
      <c r="M292" s="36"/>
      <c r="N292" s="36"/>
      <c r="O292" s="36"/>
      <c r="V292" s="870"/>
      <c r="W292" s="871"/>
      <c r="X292" s="871"/>
      <c r="Y292" s="871"/>
      <c r="Z292" s="871"/>
      <c r="AA292" s="871"/>
      <c r="AB292" s="871"/>
    </row>
    <row r="293" spans="13:28" s="869" customFormat="1" x14ac:dyDescent="0.4">
      <c r="M293" s="36"/>
      <c r="N293" s="36"/>
      <c r="O293" s="36"/>
      <c r="V293" s="870"/>
      <c r="W293" s="871"/>
      <c r="X293" s="871"/>
      <c r="Y293" s="871"/>
      <c r="Z293" s="871"/>
      <c r="AA293" s="871"/>
      <c r="AB293" s="871"/>
    </row>
    <row r="294" spans="13:28" s="869" customFormat="1" x14ac:dyDescent="0.4">
      <c r="M294" s="36"/>
      <c r="N294" s="36"/>
      <c r="O294" s="36"/>
      <c r="V294" s="870"/>
      <c r="W294" s="871"/>
      <c r="X294" s="871"/>
      <c r="Y294" s="871"/>
      <c r="Z294" s="871"/>
      <c r="AA294" s="871"/>
      <c r="AB294" s="871"/>
    </row>
    <row r="295" spans="13:28" s="869" customFormat="1" x14ac:dyDescent="0.4">
      <c r="M295" s="36"/>
      <c r="N295" s="36"/>
      <c r="O295" s="36"/>
      <c r="V295" s="870"/>
      <c r="W295" s="871"/>
      <c r="X295" s="871"/>
      <c r="Y295" s="871"/>
      <c r="Z295" s="871"/>
      <c r="AA295" s="871"/>
      <c r="AB295" s="871"/>
    </row>
    <row r="296" spans="13:28" s="869" customFormat="1" x14ac:dyDescent="0.4">
      <c r="M296" s="36"/>
      <c r="N296" s="36"/>
      <c r="O296" s="36"/>
      <c r="V296" s="870"/>
      <c r="W296" s="871"/>
      <c r="X296" s="871"/>
      <c r="Y296" s="871"/>
      <c r="Z296" s="871"/>
      <c r="AA296" s="871"/>
      <c r="AB296" s="871"/>
    </row>
    <row r="297" spans="13:28" s="869" customFormat="1" x14ac:dyDescent="0.4">
      <c r="M297" s="36"/>
      <c r="N297" s="36"/>
      <c r="O297" s="36"/>
      <c r="V297" s="870"/>
      <c r="W297" s="871"/>
      <c r="X297" s="871"/>
      <c r="Y297" s="871"/>
      <c r="Z297" s="871"/>
      <c r="AA297" s="871"/>
      <c r="AB297" s="871"/>
    </row>
    <row r="298" spans="13:28" s="869" customFormat="1" x14ac:dyDescent="0.4">
      <c r="M298" s="36"/>
      <c r="N298" s="36"/>
      <c r="O298" s="36"/>
      <c r="V298" s="870"/>
      <c r="W298" s="871"/>
      <c r="X298" s="871"/>
      <c r="Y298" s="871"/>
      <c r="Z298" s="871"/>
      <c r="AA298" s="871"/>
      <c r="AB298" s="871"/>
    </row>
    <row r="299" spans="13:28" s="869" customFormat="1" x14ac:dyDescent="0.4">
      <c r="M299" s="36"/>
      <c r="N299" s="36"/>
      <c r="O299" s="36"/>
      <c r="V299" s="870"/>
      <c r="W299" s="871"/>
      <c r="X299" s="871"/>
      <c r="Y299" s="871"/>
      <c r="Z299" s="871"/>
      <c r="AA299" s="871"/>
      <c r="AB299" s="871"/>
    </row>
    <row r="300" spans="13:28" s="869" customFormat="1" x14ac:dyDescent="0.4">
      <c r="M300" s="36"/>
      <c r="N300" s="36"/>
      <c r="O300" s="36"/>
      <c r="V300" s="870"/>
      <c r="W300" s="871"/>
      <c r="X300" s="871"/>
      <c r="Y300" s="871"/>
      <c r="Z300" s="871"/>
      <c r="AA300" s="871"/>
      <c r="AB300" s="871"/>
    </row>
    <row r="301" spans="13:28" s="869" customFormat="1" x14ac:dyDescent="0.4">
      <c r="M301" s="36"/>
      <c r="N301" s="36"/>
      <c r="O301" s="36"/>
      <c r="V301" s="870"/>
      <c r="W301" s="871"/>
      <c r="X301" s="871"/>
      <c r="Y301" s="871"/>
      <c r="Z301" s="871"/>
      <c r="AA301" s="871"/>
      <c r="AB301" s="871"/>
    </row>
    <row r="302" spans="13:28" s="869" customFormat="1" x14ac:dyDescent="0.4">
      <c r="M302" s="36"/>
      <c r="N302" s="36"/>
      <c r="O302" s="36"/>
      <c r="V302" s="870"/>
      <c r="W302" s="871"/>
      <c r="X302" s="871"/>
      <c r="Y302" s="871"/>
      <c r="Z302" s="871"/>
      <c r="AA302" s="871"/>
      <c r="AB302" s="871"/>
    </row>
    <row r="303" spans="13:28" s="869" customFormat="1" x14ac:dyDescent="0.4">
      <c r="M303" s="36"/>
      <c r="N303" s="36"/>
      <c r="O303" s="36"/>
      <c r="V303" s="870"/>
      <c r="W303" s="871"/>
      <c r="X303" s="871"/>
      <c r="Y303" s="871"/>
      <c r="Z303" s="871"/>
      <c r="AA303" s="871"/>
      <c r="AB303" s="871"/>
    </row>
    <row r="304" spans="13:28" s="869" customFormat="1" x14ac:dyDescent="0.4">
      <c r="M304" s="36"/>
      <c r="N304" s="36"/>
      <c r="O304" s="36"/>
      <c r="V304" s="870"/>
      <c r="W304" s="871"/>
      <c r="X304" s="871"/>
      <c r="Y304" s="871"/>
      <c r="Z304" s="871"/>
      <c r="AA304" s="871"/>
      <c r="AB304" s="871"/>
    </row>
    <row r="305" spans="13:28" s="869" customFormat="1" x14ac:dyDescent="0.4">
      <c r="M305" s="36"/>
      <c r="N305" s="36"/>
      <c r="O305" s="36"/>
      <c r="V305" s="870"/>
      <c r="W305" s="871"/>
      <c r="X305" s="871"/>
      <c r="Y305" s="871"/>
      <c r="Z305" s="871"/>
      <c r="AA305" s="871"/>
      <c r="AB305" s="871"/>
    </row>
    <row r="306" spans="13:28" s="869" customFormat="1" x14ac:dyDescent="0.4">
      <c r="M306" s="36"/>
      <c r="N306" s="36"/>
      <c r="O306" s="36"/>
      <c r="V306" s="870"/>
      <c r="W306" s="871"/>
      <c r="X306" s="871"/>
      <c r="Y306" s="871"/>
      <c r="Z306" s="871"/>
      <c r="AA306" s="871"/>
      <c r="AB306" s="871"/>
    </row>
    <row r="307" spans="13:28" s="869" customFormat="1" x14ac:dyDescent="0.4">
      <c r="M307" s="36"/>
      <c r="N307" s="36"/>
      <c r="O307" s="36"/>
      <c r="V307" s="870"/>
      <c r="W307" s="871"/>
      <c r="X307" s="871"/>
      <c r="Y307" s="871"/>
      <c r="Z307" s="871"/>
      <c r="AA307" s="871"/>
      <c r="AB307" s="871"/>
    </row>
    <row r="308" spans="13:28" s="869" customFormat="1" x14ac:dyDescent="0.4">
      <c r="M308" s="36"/>
      <c r="N308" s="36"/>
      <c r="O308" s="36"/>
      <c r="V308" s="870"/>
      <c r="W308" s="871"/>
      <c r="X308" s="871"/>
      <c r="Y308" s="871"/>
      <c r="Z308" s="871"/>
      <c r="AA308" s="871"/>
      <c r="AB308" s="871"/>
    </row>
    <row r="309" spans="13:28" s="869" customFormat="1" x14ac:dyDescent="0.4">
      <c r="M309" s="36"/>
      <c r="N309" s="36"/>
      <c r="O309" s="36"/>
      <c r="V309" s="870"/>
      <c r="W309" s="871"/>
      <c r="X309" s="871"/>
      <c r="Y309" s="871"/>
      <c r="Z309" s="871"/>
      <c r="AA309" s="871"/>
      <c r="AB309" s="871"/>
    </row>
    <row r="310" spans="13:28" s="869" customFormat="1" x14ac:dyDescent="0.4">
      <c r="M310" s="36"/>
      <c r="N310" s="36"/>
      <c r="O310" s="36"/>
      <c r="V310" s="870"/>
      <c r="W310" s="871"/>
      <c r="X310" s="871"/>
      <c r="Y310" s="871"/>
      <c r="Z310" s="871"/>
      <c r="AA310" s="871"/>
      <c r="AB310" s="871"/>
    </row>
    <row r="311" spans="13:28" s="869" customFormat="1" x14ac:dyDescent="0.4">
      <c r="M311" s="36"/>
      <c r="N311" s="36"/>
      <c r="O311" s="36"/>
      <c r="V311" s="870"/>
      <c r="W311" s="871"/>
      <c r="X311" s="871"/>
      <c r="Y311" s="871"/>
      <c r="Z311" s="871"/>
      <c r="AA311" s="871"/>
      <c r="AB311" s="871"/>
    </row>
    <row r="312" spans="13:28" s="869" customFormat="1" x14ac:dyDescent="0.4">
      <c r="M312" s="36"/>
      <c r="N312" s="36"/>
      <c r="O312" s="36"/>
      <c r="V312" s="870"/>
      <c r="W312" s="871"/>
      <c r="X312" s="871"/>
      <c r="Y312" s="871"/>
      <c r="Z312" s="871"/>
      <c r="AA312" s="871"/>
      <c r="AB312" s="871"/>
    </row>
    <row r="313" spans="13:28" s="869" customFormat="1" x14ac:dyDescent="0.4">
      <c r="M313" s="36"/>
      <c r="N313" s="36"/>
      <c r="O313" s="36"/>
      <c r="V313" s="870"/>
      <c r="W313" s="871"/>
      <c r="X313" s="871"/>
      <c r="Y313" s="871"/>
      <c r="Z313" s="871"/>
      <c r="AA313" s="871"/>
      <c r="AB313" s="871"/>
    </row>
    <row r="314" spans="13:28" s="869" customFormat="1" x14ac:dyDescent="0.4">
      <c r="M314" s="36"/>
      <c r="N314" s="36"/>
      <c r="O314" s="36"/>
      <c r="V314" s="870"/>
      <c r="W314" s="871"/>
      <c r="X314" s="871"/>
      <c r="Y314" s="871"/>
      <c r="Z314" s="871"/>
      <c r="AA314" s="871"/>
      <c r="AB314" s="871"/>
    </row>
    <row r="315" spans="13:28" s="869" customFormat="1" x14ac:dyDescent="0.4">
      <c r="M315" s="36"/>
      <c r="N315" s="36"/>
      <c r="O315" s="36"/>
      <c r="V315" s="870"/>
      <c r="W315" s="871"/>
      <c r="X315" s="871"/>
      <c r="Y315" s="871"/>
      <c r="Z315" s="871"/>
      <c r="AA315" s="871"/>
      <c r="AB315" s="871"/>
    </row>
    <row r="316" spans="13:28" s="869" customFormat="1" x14ac:dyDescent="0.4">
      <c r="M316" s="36"/>
      <c r="N316" s="36"/>
      <c r="O316" s="36"/>
      <c r="V316" s="870"/>
      <c r="W316" s="871"/>
      <c r="X316" s="871"/>
      <c r="Y316" s="871"/>
      <c r="Z316" s="871"/>
      <c r="AA316" s="871"/>
      <c r="AB316" s="871"/>
    </row>
    <row r="317" spans="13:28" s="869" customFormat="1" x14ac:dyDescent="0.4">
      <c r="M317" s="36"/>
      <c r="N317" s="36"/>
      <c r="O317" s="36"/>
      <c r="V317" s="870"/>
      <c r="W317" s="871"/>
      <c r="X317" s="871"/>
      <c r="Y317" s="871"/>
      <c r="Z317" s="871"/>
      <c r="AA317" s="871"/>
      <c r="AB317" s="871"/>
    </row>
    <row r="318" spans="13:28" s="869" customFormat="1" x14ac:dyDescent="0.4">
      <c r="M318" s="36"/>
      <c r="N318" s="36"/>
      <c r="O318" s="36"/>
      <c r="V318" s="870"/>
      <c r="W318" s="871"/>
      <c r="X318" s="871"/>
      <c r="Y318" s="871"/>
      <c r="Z318" s="871"/>
      <c r="AA318" s="871"/>
      <c r="AB318" s="871"/>
    </row>
    <row r="319" spans="13:28" s="869" customFormat="1" x14ac:dyDescent="0.4">
      <c r="M319" s="36"/>
      <c r="N319" s="36"/>
      <c r="O319" s="36"/>
      <c r="V319" s="870"/>
      <c r="W319" s="871"/>
      <c r="X319" s="871"/>
      <c r="Y319" s="871"/>
      <c r="Z319" s="871"/>
      <c r="AA319" s="871"/>
      <c r="AB319" s="871"/>
    </row>
    <row r="320" spans="13:28" s="869" customFormat="1" x14ac:dyDescent="0.4">
      <c r="M320" s="36"/>
      <c r="N320" s="36"/>
      <c r="O320" s="36"/>
      <c r="V320" s="870"/>
      <c r="W320" s="871"/>
      <c r="X320" s="871"/>
      <c r="Y320" s="871"/>
      <c r="Z320" s="871"/>
      <c r="AA320" s="871"/>
      <c r="AB320" s="871"/>
    </row>
    <row r="321" spans="13:28" s="869" customFormat="1" x14ac:dyDescent="0.4">
      <c r="M321" s="36"/>
      <c r="N321" s="36"/>
      <c r="O321" s="36"/>
      <c r="V321" s="870"/>
      <c r="W321" s="871"/>
      <c r="X321" s="871"/>
      <c r="Y321" s="871"/>
      <c r="Z321" s="871"/>
      <c r="AA321" s="871"/>
      <c r="AB321" s="871"/>
    </row>
    <row r="322" spans="13:28" s="869" customFormat="1" x14ac:dyDescent="0.4">
      <c r="M322" s="36"/>
      <c r="N322" s="36"/>
      <c r="O322" s="36"/>
      <c r="V322" s="870"/>
      <c r="W322" s="871"/>
      <c r="X322" s="871"/>
      <c r="Y322" s="871"/>
      <c r="Z322" s="871"/>
      <c r="AA322" s="871"/>
      <c r="AB322" s="871"/>
    </row>
    <row r="323" spans="13:28" s="869" customFormat="1" x14ac:dyDescent="0.4">
      <c r="M323" s="36"/>
      <c r="N323" s="36"/>
      <c r="O323" s="36"/>
      <c r="V323" s="870"/>
      <c r="W323" s="871"/>
      <c r="X323" s="871"/>
      <c r="Y323" s="871"/>
      <c r="Z323" s="871"/>
      <c r="AA323" s="871"/>
      <c r="AB323" s="871"/>
    </row>
    <row r="324" spans="13:28" s="869" customFormat="1" x14ac:dyDescent="0.4">
      <c r="M324" s="36"/>
      <c r="N324" s="36"/>
      <c r="O324" s="36"/>
      <c r="V324" s="870"/>
      <c r="W324" s="871"/>
      <c r="X324" s="871"/>
      <c r="Y324" s="871"/>
      <c r="Z324" s="871"/>
      <c r="AA324" s="871"/>
      <c r="AB324" s="871"/>
    </row>
    <row r="325" spans="13:28" s="869" customFormat="1" x14ac:dyDescent="0.4">
      <c r="M325" s="36"/>
      <c r="N325" s="36"/>
      <c r="O325" s="36"/>
      <c r="V325" s="870"/>
      <c r="W325" s="871"/>
      <c r="X325" s="871"/>
      <c r="Y325" s="871"/>
      <c r="Z325" s="871"/>
      <c r="AA325" s="871"/>
      <c r="AB325" s="871"/>
    </row>
    <row r="326" spans="13:28" s="869" customFormat="1" x14ac:dyDescent="0.4">
      <c r="M326" s="36"/>
      <c r="N326" s="36"/>
      <c r="O326" s="36"/>
      <c r="V326" s="870"/>
      <c r="W326" s="871"/>
      <c r="X326" s="871"/>
      <c r="Y326" s="871"/>
      <c r="Z326" s="871"/>
      <c r="AA326" s="871"/>
      <c r="AB326" s="871"/>
    </row>
    <row r="327" spans="13:28" s="869" customFormat="1" x14ac:dyDescent="0.4">
      <c r="M327" s="36"/>
      <c r="N327" s="36"/>
      <c r="O327" s="36"/>
      <c r="V327" s="870"/>
      <c r="W327" s="871"/>
      <c r="X327" s="871"/>
      <c r="Y327" s="871"/>
      <c r="Z327" s="871"/>
      <c r="AA327" s="871"/>
      <c r="AB327" s="871"/>
    </row>
    <row r="328" spans="13:28" s="869" customFormat="1" x14ac:dyDescent="0.4">
      <c r="M328" s="36"/>
      <c r="N328" s="36"/>
      <c r="O328" s="36"/>
      <c r="V328" s="870"/>
      <c r="W328" s="871"/>
      <c r="X328" s="871"/>
      <c r="Y328" s="871"/>
      <c r="Z328" s="871"/>
      <c r="AA328" s="871"/>
      <c r="AB328" s="871"/>
    </row>
    <row r="329" spans="13:28" s="869" customFormat="1" x14ac:dyDescent="0.4">
      <c r="M329" s="36"/>
      <c r="N329" s="36"/>
      <c r="O329" s="36"/>
      <c r="V329" s="870"/>
      <c r="W329" s="871"/>
      <c r="X329" s="871"/>
      <c r="Y329" s="871"/>
      <c r="Z329" s="871"/>
      <c r="AA329" s="871"/>
      <c r="AB329" s="871"/>
    </row>
    <row r="330" spans="13:28" s="869" customFormat="1" x14ac:dyDescent="0.4">
      <c r="M330" s="36"/>
      <c r="N330" s="36"/>
      <c r="O330" s="36"/>
      <c r="V330" s="870"/>
      <c r="W330" s="871"/>
      <c r="X330" s="871"/>
      <c r="Y330" s="871"/>
      <c r="Z330" s="871"/>
      <c r="AA330" s="871"/>
      <c r="AB330" s="871"/>
    </row>
    <row r="331" spans="13:28" s="869" customFormat="1" x14ac:dyDescent="0.4">
      <c r="M331" s="36"/>
      <c r="N331" s="36"/>
      <c r="O331" s="36"/>
      <c r="V331" s="870"/>
      <c r="W331" s="871"/>
      <c r="X331" s="871"/>
      <c r="Y331" s="871"/>
      <c r="Z331" s="871"/>
      <c r="AA331" s="871"/>
      <c r="AB331" s="871"/>
    </row>
    <row r="332" spans="13:28" s="869" customFormat="1" x14ac:dyDescent="0.4">
      <c r="M332" s="36"/>
      <c r="N332" s="36"/>
      <c r="O332" s="36"/>
      <c r="V332" s="870"/>
      <c r="W332" s="871"/>
      <c r="X332" s="871"/>
      <c r="Y332" s="871"/>
      <c r="Z332" s="871"/>
      <c r="AA332" s="871"/>
      <c r="AB332" s="871"/>
    </row>
    <row r="333" spans="13:28" s="869" customFormat="1" x14ac:dyDescent="0.4">
      <c r="M333" s="36"/>
      <c r="N333" s="36"/>
      <c r="O333" s="36"/>
      <c r="V333" s="870"/>
      <c r="W333" s="871"/>
      <c r="X333" s="871"/>
      <c r="Y333" s="871"/>
      <c r="Z333" s="871"/>
      <c r="AA333" s="871"/>
      <c r="AB333" s="871"/>
    </row>
    <row r="334" spans="13:28" s="869" customFormat="1" x14ac:dyDescent="0.4">
      <c r="M334" s="36"/>
      <c r="N334" s="36"/>
      <c r="O334" s="36"/>
      <c r="V334" s="870"/>
      <c r="W334" s="871"/>
      <c r="X334" s="871"/>
      <c r="Y334" s="871"/>
      <c r="Z334" s="871"/>
      <c r="AA334" s="871"/>
      <c r="AB334" s="871"/>
    </row>
    <row r="335" spans="13:28" s="869" customFormat="1" x14ac:dyDescent="0.4">
      <c r="M335" s="36"/>
      <c r="N335" s="36"/>
      <c r="O335" s="36"/>
      <c r="V335" s="870"/>
      <c r="W335" s="871"/>
      <c r="X335" s="871"/>
      <c r="Y335" s="871"/>
      <c r="Z335" s="871"/>
      <c r="AA335" s="871"/>
      <c r="AB335" s="871"/>
    </row>
    <row r="336" spans="13:28" s="869" customFormat="1" x14ac:dyDescent="0.4">
      <c r="M336" s="36"/>
      <c r="N336" s="36"/>
      <c r="O336" s="36"/>
      <c r="V336" s="870"/>
      <c r="W336" s="871"/>
      <c r="X336" s="871"/>
      <c r="Y336" s="871"/>
      <c r="Z336" s="871"/>
      <c r="AA336" s="871"/>
      <c r="AB336" s="871"/>
    </row>
    <row r="337" spans="13:28" s="869" customFormat="1" x14ac:dyDescent="0.4">
      <c r="M337" s="36"/>
      <c r="N337" s="36"/>
      <c r="O337" s="36"/>
      <c r="V337" s="870"/>
      <c r="W337" s="871"/>
      <c r="X337" s="871"/>
      <c r="Y337" s="871"/>
      <c r="Z337" s="871"/>
      <c r="AA337" s="871"/>
      <c r="AB337" s="871"/>
    </row>
    <row r="338" spans="13:28" s="869" customFormat="1" x14ac:dyDescent="0.4">
      <c r="M338" s="36"/>
      <c r="N338" s="36"/>
      <c r="O338" s="36"/>
      <c r="V338" s="870"/>
      <c r="W338" s="871"/>
      <c r="X338" s="871"/>
      <c r="Y338" s="871"/>
      <c r="Z338" s="871"/>
      <c r="AA338" s="871"/>
      <c r="AB338" s="871"/>
    </row>
    <row r="339" spans="13:28" s="869" customFormat="1" x14ac:dyDescent="0.4">
      <c r="M339" s="36"/>
      <c r="N339" s="36"/>
      <c r="O339" s="36"/>
      <c r="V339" s="870"/>
      <c r="W339" s="871"/>
      <c r="X339" s="871"/>
      <c r="Y339" s="871"/>
      <c r="Z339" s="871"/>
      <c r="AA339" s="871"/>
      <c r="AB339" s="871"/>
    </row>
    <row r="340" spans="13:28" s="869" customFormat="1" x14ac:dyDescent="0.4">
      <c r="M340" s="36"/>
      <c r="N340" s="36"/>
      <c r="O340" s="36"/>
      <c r="V340" s="870"/>
      <c r="W340" s="871"/>
      <c r="X340" s="871"/>
      <c r="Y340" s="871"/>
      <c r="Z340" s="871"/>
      <c r="AA340" s="871"/>
      <c r="AB340" s="871"/>
    </row>
    <row r="341" spans="13:28" s="869" customFormat="1" x14ac:dyDescent="0.4">
      <c r="M341" s="36"/>
      <c r="N341" s="36"/>
      <c r="O341" s="36"/>
      <c r="V341" s="870"/>
      <c r="W341" s="871"/>
      <c r="X341" s="871"/>
      <c r="Y341" s="871"/>
      <c r="Z341" s="871"/>
      <c r="AA341" s="871"/>
      <c r="AB341" s="871"/>
    </row>
    <row r="342" spans="13:28" s="869" customFormat="1" x14ac:dyDescent="0.4">
      <c r="M342" s="36"/>
      <c r="N342" s="36"/>
      <c r="O342" s="36"/>
      <c r="V342" s="870"/>
      <c r="W342" s="871"/>
      <c r="X342" s="871"/>
      <c r="Y342" s="871"/>
      <c r="Z342" s="871"/>
      <c r="AA342" s="871"/>
      <c r="AB342" s="871"/>
    </row>
    <row r="343" spans="13:28" s="869" customFormat="1" x14ac:dyDescent="0.4">
      <c r="M343" s="36"/>
      <c r="N343" s="36"/>
      <c r="O343" s="36"/>
      <c r="V343" s="870"/>
      <c r="W343" s="871"/>
      <c r="X343" s="871"/>
      <c r="Y343" s="871"/>
      <c r="Z343" s="871"/>
      <c r="AA343" s="871"/>
      <c r="AB343" s="871"/>
    </row>
    <row r="344" spans="13:28" s="869" customFormat="1" x14ac:dyDescent="0.4">
      <c r="M344" s="36"/>
      <c r="N344" s="36"/>
      <c r="O344" s="36"/>
      <c r="V344" s="870"/>
      <c r="W344" s="871"/>
      <c r="X344" s="871"/>
      <c r="Y344" s="871"/>
      <c r="Z344" s="871"/>
      <c r="AA344" s="871"/>
      <c r="AB344" s="871"/>
    </row>
    <row r="345" spans="13:28" s="869" customFormat="1" x14ac:dyDescent="0.4">
      <c r="M345" s="36"/>
      <c r="N345" s="36"/>
      <c r="O345" s="36"/>
      <c r="V345" s="870"/>
      <c r="W345" s="871"/>
      <c r="X345" s="871"/>
      <c r="Y345" s="871"/>
      <c r="Z345" s="871"/>
      <c r="AA345" s="871"/>
      <c r="AB345" s="871"/>
    </row>
    <row r="346" spans="13:28" s="869" customFormat="1" x14ac:dyDescent="0.4">
      <c r="M346" s="36"/>
      <c r="N346" s="36"/>
      <c r="O346" s="36"/>
      <c r="V346" s="870"/>
      <c r="W346" s="871"/>
      <c r="X346" s="871"/>
      <c r="Y346" s="871"/>
      <c r="Z346" s="871"/>
      <c r="AA346" s="871"/>
      <c r="AB346" s="871"/>
    </row>
    <row r="347" spans="13:28" s="869" customFormat="1" x14ac:dyDescent="0.4">
      <c r="M347" s="36"/>
      <c r="N347" s="36"/>
      <c r="O347" s="36"/>
      <c r="V347" s="870"/>
      <c r="W347" s="871"/>
      <c r="X347" s="871"/>
      <c r="Y347" s="871"/>
      <c r="Z347" s="871"/>
      <c r="AA347" s="871"/>
      <c r="AB347" s="871"/>
    </row>
    <row r="348" spans="13:28" s="869" customFormat="1" x14ac:dyDescent="0.4">
      <c r="M348" s="36"/>
      <c r="N348" s="36"/>
      <c r="O348" s="36"/>
      <c r="V348" s="870"/>
      <c r="W348" s="871"/>
      <c r="X348" s="871"/>
      <c r="Y348" s="871"/>
      <c r="Z348" s="871"/>
      <c r="AA348" s="871"/>
      <c r="AB348" s="871"/>
    </row>
    <row r="349" spans="13:28" s="869" customFormat="1" x14ac:dyDescent="0.4">
      <c r="M349" s="36"/>
      <c r="N349" s="36"/>
      <c r="O349" s="36"/>
      <c r="V349" s="870"/>
      <c r="W349" s="871"/>
      <c r="X349" s="871"/>
      <c r="Y349" s="871"/>
      <c r="Z349" s="871"/>
      <c r="AA349" s="871"/>
      <c r="AB349" s="871"/>
    </row>
    <row r="350" spans="13:28" s="869" customFormat="1" x14ac:dyDescent="0.4">
      <c r="M350" s="36"/>
      <c r="N350" s="36"/>
      <c r="O350" s="36"/>
      <c r="V350" s="870"/>
      <c r="W350" s="871"/>
      <c r="X350" s="871"/>
      <c r="Y350" s="871"/>
      <c r="Z350" s="871"/>
      <c r="AA350" s="871"/>
      <c r="AB350" s="871"/>
    </row>
    <row r="351" spans="13:28" s="869" customFormat="1" x14ac:dyDescent="0.4">
      <c r="M351" s="36"/>
      <c r="N351" s="36"/>
      <c r="O351" s="36"/>
      <c r="V351" s="870"/>
      <c r="W351" s="871"/>
      <c r="X351" s="871"/>
      <c r="Y351" s="871"/>
      <c r="Z351" s="871"/>
      <c r="AA351" s="871"/>
      <c r="AB351" s="871"/>
    </row>
    <row r="352" spans="13:28" s="869" customFormat="1" x14ac:dyDescent="0.4">
      <c r="M352" s="36"/>
      <c r="N352" s="36"/>
      <c r="O352" s="36"/>
      <c r="V352" s="870"/>
      <c r="W352" s="871"/>
      <c r="X352" s="871"/>
      <c r="Y352" s="871"/>
      <c r="Z352" s="871"/>
      <c r="AA352" s="871"/>
      <c r="AB352" s="871"/>
    </row>
    <row r="353" spans="13:28" s="869" customFormat="1" x14ac:dyDescent="0.4">
      <c r="M353" s="36"/>
      <c r="N353" s="36"/>
      <c r="O353" s="36"/>
      <c r="V353" s="870"/>
      <c r="W353" s="871"/>
      <c r="X353" s="871"/>
      <c r="Y353" s="871"/>
      <c r="Z353" s="871"/>
      <c r="AA353" s="871"/>
      <c r="AB353" s="871"/>
    </row>
    <row r="354" spans="13:28" s="869" customFormat="1" x14ac:dyDescent="0.4">
      <c r="M354" s="36"/>
      <c r="N354" s="36"/>
      <c r="O354" s="36"/>
      <c r="V354" s="870"/>
      <c r="W354" s="871"/>
      <c r="X354" s="871"/>
      <c r="Y354" s="871"/>
      <c r="Z354" s="871"/>
      <c r="AA354" s="871"/>
      <c r="AB354" s="871"/>
    </row>
    <row r="355" spans="13:28" s="869" customFormat="1" x14ac:dyDescent="0.4">
      <c r="M355" s="36"/>
      <c r="N355" s="36"/>
      <c r="O355" s="36"/>
      <c r="V355" s="870"/>
      <c r="W355" s="871"/>
      <c r="X355" s="871"/>
      <c r="Y355" s="871"/>
      <c r="Z355" s="871"/>
      <c r="AA355" s="871"/>
      <c r="AB355" s="871"/>
    </row>
    <row r="356" spans="13:28" s="869" customFormat="1" x14ac:dyDescent="0.4">
      <c r="M356" s="36"/>
      <c r="N356" s="36"/>
      <c r="O356" s="36"/>
      <c r="V356" s="870"/>
      <c r="W356" s="871"/>
      <c r="X356" s="871"/>
      <c r="Y356" s="871"/>
      <c r="Z356" s="871"/>
      <c r="AA356" s="871"/>
      <c r="AB356" s="871"/>
    </row>
    <row r="357" spans="13:28" s="869" customFormat="1" x14ac:dyDescent="0.4">
      <c r="M357" s="36"/>
      <c r="N357" s="36"/>
      <c r="O357" s="36"/>
      <c r="V357" s="870"/>
      <c r="W357" s="871"/>
      <c r="X357" s="871"/>
      <c r="Y357" s="871"/>
      <c r="Z357" s="871"/>
      <c r="AA357" s="871"/>
      <c r="AB357" s="871"/>
    </row>
    <row r="358" spans="13:28" s="869" customFormat="1" x14ac:dyDescent="0.4">
      <c r="M358" s="36"/>
      <c r="N358" s="36"/>
      <c r="O358" s="36"/>
      <c r="V358" s="870"/>
      <c r="W358" s="871"/>
      <c r="X358" s="871"/>
      <c r="Y358" s="871"/>
      <c r="Z358" s="871"/>
      <c r="AA358" s="871"/>
      <c r="AB358" s="871"/>
    </row>
    <row r="359" spans="13:28" s="869" customFormat="1" x14ac:dyDescent="0.4">
      <c r="M359" s="36"/>
      <c r="N359" s="36"/>
      <c r="O359" s="36"/>
      <c r="V359" s="870"/>
      <c r="W359" s="871"/>
      <c r="X359" s="871"/>
      <c r="Y359" s="871"/>
      <c r="Z359" s="871"/>
      <c r="AA359" s="871"/>
      <c r="AB359" s="871"/>
    </row>
    <row r="360" spans="13:28" s="869" customFormat="1" x14ac:dyDescent="0.4">
      <c r="M360" s="36"/>
      <c r="N360" s="36"/>
      <c r="O360" s="36"/>
      <c r="V360" s="870"/>
      <c r="W360" s="871"/>
      <c r="X360" s="871"/>
      <c r="Y360" s="871"/>
      <c r="Z360" s="871"/>
      <c r="AA360" s="871"/>
      <c r="AB360" s="871"/>
    </row>
    <row r="361" spans="13:28" s="869" customFormat="1" x14ac:dyDescent="0.4">
      <c r="M361" s="36"/>
      <c r="N361" s="36"/>
      <c r="O361" s="36"/>
      <c r="V361" s="870"/>
      <c r="W361" s="871"/>
      <c r="X361" s="871"/>
      <c r="Y361" s="871"/>
      <c r="Z361" s="871"/>
      <c r="AA361" s="871"/>
      <c r="AB361" s="871"/>
    </row>
    <row r="362" spans="13:28" s="869" customFormat="1" x14ac:dyDescent="0.4">
      <c r="M362" s="36"/>
      <c r="N362" s="36"/>
      <c r="O362" s="36"/>
      <c r="V362" s="870"/>
      <c r="W362" s="871"/>
      <c r="X362" s="871"/>
      <c r="Y362" s="871"/>
      <c r="Z362" s="871"/>
      <c r="AA362" s="871"/>
      <c r="AB362" s="871"/>
    </row>
    <row r="363" spans="13:28" s="869" customFormat="1" x14ac:dyDescent="0.4">
      <c r="M363" s="36"/>
      <c r="N363" s="36"/>
      <c r="O363" s="36"/>
      <c r="V363" s="870"/>
      <c r="W363" s="871"/>
      <c r="X363" s="871"/>
      <c r="Y363" s="871"/>
      <c r="Z363" s="871"/>
      <c r="AA363" s="871"/>
      <c r="AB363" s="871"/>
    </row>
    <row r="364" spans="13:28" s="869" customFormat="1" x14ac:dyDescent="0.4">
      <c r="M364" s="36"/>
      <c r="N364" s="36"/>
      <c r="O364" s="36"/>
      <c r="V364" s="870"/>
      <c r="W364" s="871"/>
      <c r="X364" s="871"/>
      <c r="Y364" s="871"/>
      <c r="Z364" s="871"/>
      <c r="AA364" s="871"/>
      <c r="AB364" s="871"/>
    </row>
    <row r="365" spans="13:28" s="869" customFormat="1" x14ac:dyDescent="0.4">
      <c r="M365" s="36"/>
      <c r="N365" s="36"/>
      <c r="O365" s="36"/>
      <c r="V365" s="870"/>
      <c r="W365" s="871"/>
      <c r="X365" s="871"/>
      <c r="Y365" s="871"/>
      <c r="Z365" s="871"/>
      <c r="AA365" s="871"/>
      <c r="AB365" s="871"/>
    </row>
    <row r="366" spans="13:28" s="869" customFormat="1" x14ac:dyDescent="0.4">
      <c r="M366" s="36"/>
      <c r="N366" s="36"/>
      <c r="O366" s="36"/>
      <c r="V366" s="870"/>
      <c r="W366" s="871"/>
      <c r="X366" s="871"/>
      <c r="Y366" s="871"/>
      <c r="Z366" s="871"/>
      <c r="AA366" s="871"/>
      <c r="AB366" s="871"/>
    </row>
    <row r="367" spans="13:28" s="869" customFormat="1" x14ac:dyDescent="0.4">
      <c r="M367" s="36"/>
      <c r="N367" s="36"/>
      <c r="O367" s="36"/>
      <c r="V367" s="870"/>
      <c r="W367" s="871"/>
      <c r="X367" s="871"/>
      <c r="Y367" s="871"/>
      <c r="Z367" s="871"/>
      <c r="AA367" s="871"/>
      <c r="AB367" s="871"/>
    </row>
    <row r="368" spans="13:28" s="869" customFormat="1" x14ac:dyDescent="0.4">
      <c r="M368" s="36"/>
      <c r="N368" s="36"/>
      <c r="O368" s="36"/>
      <c r="V368" s="870"/>
      <c r="W368" s="871"/>
      <c r="X368" s="871"/>
      <c r="Y368" s="871"/>
      <c r="Z368" s="871"/>
      <c r="AA368" s="871"/>
      <c r="AB368" s="871"/>
    </row>
    <row r="369" spans="13:28" s="869" customFormat="1" x14ac:dyDescent="0.4">
      <c r="M369" s="36"/>
      <c r="N369" s="36"/>
      <c r="O369" s="36"/>
      <c r="V369" s="870"/>
      <c r="W369" s="871"/>
      <c r="X369" s="871"/>
      <c r="Y369" s="871"/>
      <c r="Z369" s="871"/>
      <c r="AA369" s="871"/>
      <c r="AB369" s="871"/>
    </row>
    <row r="370" spans="13:28" s="869" customFormat="1" x14ac:dyDescent="0.4">
      <c r="M370" s="36"/>
      <c r="N370" s="36"/>
      <c r="O370" s="36"/>
      <c r="V370" s="870"/>
      <c r="W370" s="871"/>
      <c r="X370" s="871"/>
      <c r="Y370" s="871"/>
      <c r="Z370" s="871"/>
      <c r="AA370" s="871"/>
      <c r="AB370" s="871"/>
    </row>
    <row r="371" spans="13:28" s="869" customFormat="1" x14ac:dyDescent="0.4">
      <c r="M371" s="36"/>
      <c r="N371" s="36"/>
      <c r="O371" s="36"/>
      <c r="V371" s="870"/>
      <c r="W371" s="871"/>
      <c r="X371" s="871"/>
      <c r="Y371" s="871"/>
      <c r="Z371" s="871"/>
      <c r="AA371" s="871"/>
      <c r="AB371" s="871"/>
    </row>
    <row r="372" spans="13:28" s="869" customFormat="1" x14ac:dyDescent="0.4">
      <c r="M372" s="36"/>
      <c r="N372" s="36"/>
      <c r="O372" s="36"/>
      <c r="V372" s="870"/>
      <c r="W372" s="871"/>
      <c r="X372" s="871"/>
      <c r="Y372" s="871"/>
      <c r="Z372" s="871"/>
      <c r="AA372" s="871"/>
      <c r="AB372" s="871"/>
    </row>
    <row r="373" spans="13:28" s="869" customFormat="1" x14ac:dyDescent="0.4">
      <c r="M373" s="36"/>
      <c r="N373" s="36"/>
      <c r="O373" s="36"/>
      <c r="V373" s="870"/>
      <c r="W373" s="871"/>
      <c r="X373" s="871"/>
      <c r="Y373" s="871"/>
      <c r="Z373" s="871"/>
      <c r="AA373" s="871"/>
      <c r="AB373" s="871"/>
    </row>
    <row r="374" spans="13:28" s="869" customFormat="1" x14ac:dyDescent="0.4">
      <c r="M374" s="36"/>
      <c r="N374" s="36"/>
      <c r="O374" s="36"/>
      <c r="V374" s="870"/>
      <c r="W374" s="871"/>
      <c r="X374" s="871"/>
      <c r="Y374" s="871"/>
      <c r="Z374" s="871"/>
      <c r="AA374" s="871"/>
      <c r="AB374" s="871"/>
    </row>
    <row r="375" spans="13:28" s="869" customFormat="1" x14ac:dyDescent="0.4">
      <c r="M375" s="36"/>
      <c r="N375" s="36"/>
      <c r="O375" s="36"/>
      <c r="V375" s="870"/>
      <c r="W375" s="871"/>
      <c r="X375" s="871"/>
      <c r="Y375" s="871"/>
      <c r="Z375" s="871"/>
      <c r="AA375" s="871"/>
      <c r="AB375" s="871"/>
    </row>
    <row r="376" spans="13:28" s="869" customFormat="1" x14ac:dyDescent="0.4">
      <c r="M376" s="36"/>
      <c r="N376" s="36"/>
      <c r="O376" s="36"/>
      <c r="V376" s="870"/>
      <c r="W376" s="871"/>
      <c r="X376" s="871"/>
      <c r="Y376" s="871"/>
      <c r="Z376" s="871"/>
      <c r="AA376" s="871"/>
      <c r="AB376" s="871"/>
    </row>
    <row r="377" spans="13:28" s="869" customFormat="1" x14ac:dyDescent="0.4">
      <c r="M377" s="36"/>
      <c r="N377" s="36"/>
      <c r="O377" s="36"/>
      <c r="V377" s="870"/>
      <c r="W377" s="871"/>
      <c r="X377" s="871"/>
      <c r="Y377" s="871"/>
      <c r="Z377" s="871"/>
      <c r="AA377" s="871"/>
      <c r="AB377" s="871"/>
    </row>
    <row r="378" spans="13:28" s="869" customFormat="1" x14ac:dyDescent="0.4">
      <c r="M378" s="36"/>
      <c r="N378" s="36"/>
      <c r="O378" s="36"/>
      <c r="V378" s="870"/>
      <c r="W378" s="871"/>
      <c r="X378" s="871"/>
      <c r="Y378" s="871"/>
      <c r="Z378" s="871"/>
      <c r="AA378" s="871"/>
      <c r="AB378" s="871"/>
    </row>
    <row r="379" spans="13:28" s="869" customFormat="1" x14ac:dyDescent="0.4">
      <c r="M379" s="36"/>
      <c r="N379" s="36"/>
      <c r="O379" s="36"/>
      <c r="V379" s="870"/>
      <c r="W379" s="871"/>
      <c r="X379" s="871"/>
      <c r="Y379" s="871"/>
      <c r="Z379" s="871"/>
      <c r="AA379" s="871"/>
      <c r="AB379" s="871"/>
    </row>
    <row r="380" spans="13:28" s="869" customFormat="1" x14ac:dyDescent="0.4">
      <c r="M380" s="36"/>
      <c r="N380" s="36"/>
      <c r="O380" s="36"/>
      <c r="V380" s="870"/>
      <c r="W380" s="871"/>
      <c r="X380" s="871"/>
      <c r="Y380" s="871"/>
      <c r="Z380" s="871"/>
      <c r="AA380" s="871"/>
      <c r="AB380" s="871"/>
    </row>
    <row r="381" spans="13:28" s="869" customFormat="1" x14ac:dyDescent="0.4">
      <c r="M381" s="36"/>
      <c r="N381" s="36"/>
      <c r="O381" s="36"/>
      <c r="V381" s="870"/>
      <c r="W381" s="871"/>
      <c r="X381" s="871"/>
      <c r="Y381" s="871"/>
      <c r="Z381" s="871"/>
      <c r="AA381" s="871"/>
      <c r="AB381" s="871"/>
    </row>
    <row r="382" spans="13:28" s="869" customFormat="1" x14ac:dyDescent="0.4">
      <c r="M382" s="36"/>
      <c r="N382" s="36"/>
      <c r="O382" s="36"/>
      <c r="V382" s="870"/>
      <c r="W382" s="871"/>
      <c r="X382" s="871"/>
      <c r="Y382" s="871"/>
      <c r="Z382" s="871"/>
      <c r="AA382" s="871"/>
      <c r="AB382" s="871"/>
    </row>
    <row r="383" spans="13:28" s="869" customFormat="1" x14ac:dyDescent="0.4">
      <c r="M383" s="36"/>
      <c r="N383" s="36"/>
      <c r="O383" s="36"/>
      <c r="V383" s="870"/>
      <c r="W383" s="871"/>
      <c r="X383" s="871"/>
      <c r="Y383" s="871"/>
      <c r="Z383" s="871"/>
      <c r="AA383" s="871"/>
      <c r="AB383" s="871"/>
    </row>
    <row r="384" spans="13:28" s="869" customFormat="1" x14ac:dyDescent="0.4">
      <c r="M384" s="36"/>
      <c r="N384" s="36"/>
      <c r="O384" s="36"/>
      <c r="V384" s="870"/>
      <c r="W384" s="871"/>
      <c r="X384" s="871"/>
      <c r="Y384" s="871"/>
      <c r="Z384" s="871"/>
      <c r="AA384" s="871"/>
      <c r="AB384" s="871"/>
    </row>
    <row r="385" spans="13:28" s="869" customFormat="1" x14ac:dyDescent="0.4">
      <c r="M385" s="36"/>
      <c r="N385" s="36"/>
      <c r="O385" s="36"/>
      <c r="V385" s="870"/>
      <c r="W385" s="871"/>
      <c r="X385" s="871"/>
      <c r="Y385" s="871"/>
      <c r="Z385" s="871"/>
      <c r="AA385" s="871"/>
      <c r="AB385" s="871"/>
    </row>
    <row r="386" spans="13:28" s="869" customFormat="1" x14ac:dyDescent="0.4">
      <c r="M386" s="36"/>
      <c r="N386" s="36"/>
      <c r="O386" s="36"/>
      <c r="V386" s="870"/>
      <c r="W386" s="871"/>
      <c r="X386" s="871"/>
      <c r="Y386" s="871"/>
      <c r="Z386" s="871"/>
      <c r="AA386" s="871"/>
      <c r="AB386" s="871"/>
    </row>
    <row r="387" spans="13:28" s="869" customFormat="1" x14ac:dyDescent="0.4">
      <c r="M387" s="36"/>
      <c r="N387" s="36"/>
      <c r="O387" s="36"/>
      <c r="V387" s="870"/>
      <c r="W387" s="871"/>
      <c r="X387" s="871"/>
      <c r="Y387" s="871"/>
      <c r="Z387" s="871"/>
      <c r="AA387" s="871"/>
      <c r="AB387" s="871"/>
    </row>
    <row r="388" spans="13:28" s="869" customFormat="1" x14ac:dyDescent="0.4">
      <c r="M388" s="36"/>
      <c r="N388" s="36"/>
      <c r="O388" s="36"/>
      <c r="V388" s="870"/>
      <c r="W388" s="871"/>
      <c r="X388" s="871"/>
      <c r="Y388" s="871"/>
      <c r="Z388" s="871"/>
      <c r="AA388" s="871"/>
      <c r="AB388" s="871"/>
    </row>
    <row r="389" spans="13:28" s="869" customFormat="1" x14ac:dyDescent="0.4">
      <c r="M389" s="36"/>
      <c r="N389" s="36"/>
      <c r="O389" s="36"/>
      <c r="V389" s="870"/>
      <c r="W389" s="871"/>
      <c r="X389" s="871"/>
      <c r="Y389" s="871"/>
      <c r="Z389" s="871"/>
      <c r="AA389" s="871"/>
      <c r="AB389" s="871"/>
    </row>
    <row r="390" spans="13:28" s="869" customFormat="1" x14ac:dyDescent="0.4">
      <c r="M390" s="36"/>
      <c r="N390" s="36"/>
      <c r="O390" s="36"/>
      <c r="V390" s="870"/>
      <c r="W390" s="871"/>
      <c r="X390" s="871"/>
      <c r="Y390" s="871"/>
      <c r="Z390" s="871"/>
      <c r="AA390" s="871"/>
      <c r="AB390" s="871"/>
    </row>
    <row r="391" spans="13:28" s="869" customFormat="1" x14ac:dyDescent="0.4">
      <c r="M391" s="36"/>
      <c r="N391" s="36"/>
      <c r="O391" s="36"/>
      <c r="V391" s="870"/>
      <c r="W391" s="871"/>
      <c r="X391" s="871"/>
      <c r="Y391" s="871"/>
      <c r="Z391" s="871"/>
      <c r="AA391" s="871"/>
      <c r="AB391" s="871"/>
    </row>
    <row r="392" spans="13:28" s="869" customFormat="1" x14ac:dyDescent="0.4">
      <c r="M392" s="36"/>
      <c r="N392" s="36"/>
      <c r="O392" s="36"/>
      <c r="V392" s="870"/>
      <c r="W392" s="871"/>
      <c r="X392" s="871"/>
      <c r="Y392" s="871"/>
      <c r="Z392" s="871"/>
      <c r="AA392" s="871"/>
      <c r="AB392" s="871"/>
    </row>
    <row r="393" spans="13:28" s="869" customFormat="1" x14ac:dyDescent="0.4">
      <c r="M393" s="36"/>
      <c r="N393" s="36"/>
      <c r="O393" s="36"/>
      <c r="V393" s="870"/>
      <c r="W393" s="871"/>
      <c r="X393" s="871"/>
      <c r="Y393" s="871"/>
      <c r="Z393" s="871"/>
      <c r="AA393" s="871"/>
      <c r="AB393" s="871"/>
    </row>
    <row r="394" spans="13:28" s="869" customFormat="1" x14ac:dyDescent="0.4">
      <c r="M394" s="36"/>
      <c r="N394" s="36"/>
      <c r="O394" s="36"/>
      <c r="V394" s="870"/>
      <c r="W394" s="871"/>
      <c r="X394" s="871"/>
      <c r="Y394" s="871"/>
      <c r="Z394" s="871"/>
      <c r="AA394" s="871"/>
      <c r="AB394" s="871"/>
    </row>
    <row r="395" spans="13:28" s="869" customFormat="1" x14ac:dyDescent="0.4">
      <c r="M395" s="36"/>
      <c r="N395" s="36"/>
      <c r="O395" s="36"/>
      <c r="V395" s="870"/>
      <c r="W395" s="871"/>
      <c r="X395" s="871"/>
      <c r="Y395" s="871"/>
      <c r="Z395" s="871"/>
      <c r="AA395" s="871"/>
      <c r="AB395" s="871"/>
    </row>
    <row r="396" spans="13:28" s="869" customFormat="1" x14ac:dyDescent="0.4">
      <c r="M396" s="36"/>
      <c r="N396" s="36"/>
      <c r="O396" s="36"/>
      <c r="V396" s="870"/>
      <c r="W396" s="871"/>
      <c r="X396" s="871"/>
      <c r="Y396" s="871"/>
      <c r="Z396" s="871"/>
      <c r="AA396" s="871"/>
      <c r="AB396" s="871"/>
    </row>
    <row r="397" spans="13:28" s="869" customFormat="1" x14ac:dyDescent="0.4">
      <c r="M397" s="36"/>
      <c r="N397" s="36"/>
      <c r="O397" s="36"/>
      <c r="V397" s="870"/>
      <c r="W397" s="871"/>
      <c r="X397" s="871"/>
      <c r="Y397" s="871"/>
      <c r="Z397" s="871"/>
      <c r="AA397" s="871"/>
      <c r="AB397" s="871"/>
    </row>
    <row r="398" spans="13:28" s="869" customFormat="1" x14ac:dyDescent="0.4">
      <c r="M398" s="36"/>
      <c r="N398" s="36"/>
      <c r="O398" s="36"/>
      <c r="V398" s="870"/>
      <c r="W398" s="871"/>
      <c r="X398" s="871"/>
      <c r="Y398" s="871"/>
      <c r="Z398" s="871"/>
      <c r="AA398" s="871"/>
      <c r="AB398" s="871"/>
    </row>
    <row r="399" spans="13:28" s="869" customFormat="1" x14ac:dyDescent="0.4">
      <c r="M399" s="36"/>
      <c r="N399" s="36"/>
      <c r="O399" s="36"/>
      <c r="V399" s="870"/>
      <c r="W399" s="871"/>
      <c r="X399" s="871"/>
      <c r="Y399" s="871"/>
      <c r="Z399" s="871"/>
      <c r="AA399" s="871"/>
      <c r="AB399" s="871"/>
    </row>
    <row r="400" spans="13:28" s="869" customFormat="1" x14ac:dyDescent="0.4">
      <c r="M400" s="36"/>
      <c r="N400" s="36"/>
      <c r="O400" s="36"/>
      <c r="V400" s="870"/>
      <c r="W400" s="871"/>
      <c r="X400" s="871"/>
      <c r="Y400" s="871"/>
      <c r="Z400" s="871"/>
      <c r="AA400" s="871"/>
      <c r="AB400" s="871"/>
    </row>
    <row r="401" spans="13:28" s="869" customFormat="1" x14ac:dyDescent="0.4">
      <c r="M401" s="36"/>
      <c r="N401" s="36"/>
      <c r="O401" s="36"/>
      <c r="V401" s="870"/>
      <c r="W401" s="871"/>
      <c r="X401" s="871"/>
      <c r="Y401" s="871"/>
      <c r="Z401" s="871"/>
      <c r="AA401" s="871"/>
      <c r="AB401" s="871"/>
    </row>
    <row r="402" spans="13:28" s="869" customFormat="1" x14ac:dyDescent="0.4">
      <c r="M402" s="36"/>
      <c r="N402" s="36"/>
      <c r="O402" s="36"/>
      <c r="V402" s="870"/>
      <c r="W402" s="871"/>
      <c r="X402" s="871"/>
      <c r="Y402" s="871"/>
      <c r="Z402" s="871"/>
      <c r="AA402" s="871"/>
      <c r="AB402" s="871"/>
    </row>
    <row r="403" spans="13:28" s="869" customFormat="1" x14ac:dyDescent="0.4">
      <c r="M403" s="36"/>
      <c r="N403" s="36"/>
      <c r="O403" s="36"/>
      <c r="V403" s="870"/>
      <c r="W403" s="871"/>
      <c r="X403" s="871"/>
      <c r="Y403" s="871"/>
      <c r="Z403" s="871"/>
      <c r="AA403" s="871"/>
      <c r="AB403" s="871"/>
    </row>
    <row r="404" spans="13:28" s="869" customFormat="1" x14ac:dyDescent="0.4">
      <c r="M404" s="36"/>
      <c r="N404" s="36"/>
      <c r="O404" s="36"/>
      <c r="V404" s="870"/>
      <c r="W404" s="871"/>
      <c r="X404" s="871"/>
      <c r="Y404" s="871"/>
      <c r="Z404" s="871"/>
      <c r="AA404" s="871"/>
      <c r="AB404" s="871"/>
    </row>
    <row r="405" spans="13:28" s="869" customFormat="1" x14ac:dyDescent="0.4">
      <c r="M405" s="36"/>
      <c r="N405" s="36"/>
      <c r="O405" s="36"/>
      <c r="V405" s="870"/>
      <c r="W405" s="871"/>
      <c r="X405" s="871"/>
      <c r="Y405" s="871"/>
      <c r="Z405" s="871"/>
      <c r="AA405" s="871"/>
      <c r="AB405" s="871"/>
    </row>
    <row r="406" spans="13:28" s="869" customFormat="1" x14ac:dyDescent="0.4">
      <c r="M406" s="36"/>
      <c r="N406" s="36"/>
      <c r="O406" s="36"/>
      <c r="V406" s="870"/>
      <c r="W406" s="871"/>
      <c r="X406" s="871"/>
      <c r="Y406" s="871"/>
      <c r="Z406" s="871"/>
      <c r="AA406" s="871"/>
      <c r="AB406" s="871"/>
    </row>
    <row r="407" spans="13:28" s="869" customFormat="1" x14ac:dyDescent="0.4">
      <c r="M407" s="36"/>
      <c r="N407" s="36"/>
      <c r="O407" s="36"/>
      <c r="V407" s="870"/>
      <c r="W407" s="871"/>
      <c r="X407" s="871"/>
      <c r="Y407" s="871"/>
      <c r="Z407" s="871"/>
      <c r="AA407" s="871"/>
      <c r="AB407" s="871"/>
    </row>
    <row r="408" spans="13:28" s="869" customFormat="1" x14ac:dyDescent="0.4">
      <c r="M408" s="36"/>
      <c r="N408" s="36"/>
      <c r="O408" s="36"/>
      <c r="V408" s="870"/>
      <c r="W408" s="871"/>
      <c r="X408" s="871"/>
      <c r="Y408" s="871"/>
      <c r="Z408" s="871"/>
      <c r="AA408" s="871"/>
      <c r="AB408" s="871"/>
    </row>
    <row r="409" spans="13:28" s="869" customFormat="1" x14ac:dyDescent="0.4">
      <c r="M409" s="36"/>
      <c r="N409" s="36"/>
      <c r="O409" s="36"/>
      <c r="V409" s="870"/>
      <c r="W409" s="871"/>
      <c r="X409" s="871"/>
      <c r="Y409" s="871"/>
      <c r="Z409" s="871"/>
      <c r="AA409" s="871"/>
      <c r="AB409" s="871"/>
    </row>
    <row r="410" spans="13:28" s="869" customFormat="1" x14ac:dyDescent="0.4">
      <c r="M410" s="36"/>
      <c r="N410" s="36"/>
      <c r="O410" s="36"/>
      <c r="V410" s="870"/>
      <c r="W410" s="871"/>
      <c r="X410" s="871"/>
      <c r="Y410" s="871"/>
      <c r="Z410" s="871"/>
      <c r="AA410" s="871"/>
      <c r="AB410" s="871"/>
    </row>
    <row r="411" spans="13:28" s="869" customFormat="1" x14ac:dyDescent="0.4">
      <c r="M411" s="36"/>
      <c r="N411" s="36"/>
      <c r="O411" s="36"/>
      <c r="V411" s="870"/>
      <c r="W411" s="871"/>
      <c r="X411" s="871"/>
      <c r="Y411" s="871"/>
      <c r="Z411" s="871"/>
      <c r="AA411" s="871"/>
      <c r="AB411" s="871"/>
    </row>
    <row r="412" spans="13:28" s="869" customFormat="1" x14ac:dyDescent="0.4">
      <c r="M412" s="36"/>
      <c r="N412" s="36"/>
      <c r="O412" s="36"/>
      <c r="V412" s="870"/>
      <c r="W412" s="871"/>
      <c r="X412" s="871"/>
      <c r="Y412" s="871"/>
      <c r="Z412" s="871"/>
      <c r="AA412" s="871"/>
      <c r="AB412" s="871"/>
    </row>
    <row r="413" spans="13:28" s="869" customFormat="1" x14ac:dyDescent="0.4">
      <c r="M413" s="36"/>
      <c r="N413" s="36"/>
      <c r="O413" s="36"/>
      <c r="V413" s="870"/>
      <c r="W413" s="871"/>
      <c r="X413" s="871"/>
      <c r="Y413" s="871"/>
      <c r="Z413" s="871"/>
      <c r="AA413" s="871"/>
      <c r="AB413" s="871"/>
    </row>
    <row r="414" spans="13:28" s="869" customFormat="1" x14ac:dyDescent="0.4">
      <c r="M414" s="36"/>
      <c r="N414" s="36"/>
      <c r="O414" s="36"/>
      <c r="V414" s="870"/>
      <c r="W414" s="871"/>
      <c r="X414" s="871"/>
      <c r="Y414" s="871"/>
      <c r="Z414" s="871"/>
      <c r="AA414" s="871"/>
      <c r="AB414" s="871"/>
    </row>
    <row r="415" spans="13:28" s="869" customFormat="1" x14ac:dyDescent="0.4">
      <c r="M415" s="36"/>
      <c r="N415" s="36"/>
      <c r="O415" s="36"/>
      <c r="V415" s="870"/>
      <c r="W415" s="871"/>
      <c r="X415" s="871"/>
      <c r="Y415" s="871"/>
      <c r="Z415" s="871"/>
      <c r="AA415" s="871"/>
      <c r="AB415" s="871"/>
    </row>
    <row r="416" spans="13:28" s="869" customFormat="1" x14ac:dyDescent="0.4">
      <c r="M416" s="36"/>
      <c r="N416" s="36"/>
      <c r="O416" s="36"/>
      <c r="V416" s="870"/>
      <c r="W416" s="871"/>
      <c r="X416" s="871"/>
      <c r="Y416" s="871"/>
      <c r="Z416" s="871"/>
      <c r="AA416" s="871"/>
      <c r="AB416" s="871"/>
    </row>
    <row r="417" spans="13:28" s="869" customFormat="1" x14ac:dyDescent="0.4">
      <c r="M417" s="36"/>
      <c r="N417" s="36"/>
      <c r="O417" s="36"/>
      <c r="V417" s="870"/>
      <c r="W417" s="871"/>
      <c r="X417" s="871"/>
      <c r="Y417" s="871"/>
      <c r="Z417" s="871"/>
      <c r="AA417" s="871"/>
      <c r="AB417" s="871"/>
    </row>
    <row r="418" spans="13:28" s="869" customFormat="1" x14ac:dyDescent="0.4">
      <c r="M418" s="36"/>
      <c r="N418" s="36"/>
      <c r="O418" s="36"/>
      <c r="V418" s="870"/>
      <c r="W418" s="871"/>
      <c r="X418" s="871"/>
      <c r="Y418" s="871"/>
      <c r="Z418" s="871"/>
      <c r="AA418" s="871"/>
      <c r="AB418" s="871"/>
    </row>
    <row r="419" spans="13:28" s="869" customFormat="1" x14ac:dyDescent="0.4">
      <c r="M419" s="36"/>
      <c r="N419" s="36"/>
      <c r="O419" s="36"/>
      <c r="V419" s="870"/>
      <c r="W419" s="871"/>
      <c r="X419" s="871"/>
      <c r="Y419" s="871"/>
      <c r="Z419" s="871"/>
      <c r="AA419" s="871"/>
      <c r="AB419" s="871"/>
    </row>
    <row r="420" spans="13:28" s="869" customFormat="1" x14ac:dyDescent="0.4">
      <c r="M420" s="36"/>
      <c r="N420" s="36"/>
      <c r="O420" s="36"/>
      <c r="V420" s="870"/>
      <c r="W420" s="871"/>
      <c r="X420" s="871"/>
      <c r="Y420" s="871"/>
      <c r="Z420" s="871"/>
      <c r="AA420" s="871"/>
      <c r="AB420" s="871"/>
    </row>
    <row r="421" spans="13:28" s="869" customFormat="1" x14ac:dyDescent="0.4">
      <c r="M421" s="36"/>
      <c r="N421" s="36"/>
      <c r="O421" s="36"/>
      <c r="V421" s="870"/>
      <c r="W421" s="871"/>
      <c r="X421" s="871"/>
      <c r="Y421" s="871"/>
      <c r="Z421" s="871"/>
      <c r="AA421" s="871"/>
      <c r="AB421" s="871"/>
    </row>
    <row r="422" spans="13:28" s="869" customFormat="1" x14ac:dyDescent="0.4">
      <c r="M422" s="36"/>
      <c r="N422" s="36"/>
      <c r="O422" s="36"/>
      <c r="V422" s="870"/>
      <c r="W422" s="871"/>
      <c r="X422" s="871"/>
      <c r="Y422" s="871"/>
      <c r="Z422" s="871"/>
      <c r="AA422" s="871"/>
      <c r="AB422" s="871"/>
    </row>
    <row r="423" spans="13:28" s="869" customFormat="1" x14ac:dyDescent="0.4">
      <c r="M423" s="36"/>
      <c r="N423" s="36"/>
      <c r="O423" s="36"/>
      <c r="V423" s="870"/>
      <c r="W423" s="871"/>
      <c r="X423" s="871"/>
      <c r="Y423" s="871"/>
      <c r="Z423" s="871"/>
      <c r="AA423" s="871"/>
      <c r="AB423" s="871"/>
    </row>
    <row r="424" spans="13:28" s="869" customFormat="1" x14ac:dyDescent="0.4">
      <c r="M424" s="36"/>
      <c r="N424" s="36"/>
      <c r="O424" s="36"/>
      <c r="V424" s="870"/>
      <c r="W424" s="871"/>
      <c r="X424" s="871"/>
      <c r="Y424" s="871"/>
      <c r="Z424" s="871"/>
      <c r="AA424" s="871"/>
      <c r="AB424" s="871"/>
    </row>
    <row r="425" spans="13:28" s="869" customFormat="1" x14ac:dyDescent="0.4">
      <c r="M425" s="36"/>
      <c r="N425" s="36"/>
      <c r="O425" s="36"/>
      <c r="V425" s="870"/>
      <c r="W425" s="871"/>
      <c r="X425" s="871"/>
      <c r="Y425" s="871"/>
      <c r="Z425" s="871"/>
      <c r="AA425" s="871"/>
      <c r="AB425" s="871"/>
    </row>
    <row r="426" spans="13:28" s="869" customFormat="1" x14ac:dyDescent="0.4">
      <c r="M426" s="36"/>
      <c r="N426" s="36"/>
      <c r="O426" s="36"/>
      <c r="V426" s="870"/>
      <c r="W426" s="871"/>
      <c r="X426" s="871"/>
      <c r="Y426" s="871"/>
      <c r="Z426" s="871"/>
      <c r="AA426" s="871"/>
      <c r="AB426" s="871"/>
    </row>
    <row r="427" spans="13:28" s="869" customFormat="1" x14ac:dyDescent="0.4">
      <c r="M427" s="36"/>
      <c r="N427" s="36"/>
      <c r="O427" s="36"/>
      <c r="V427" s="870"/>
      <c r="W427" s="871"/>
      <c r="X427" s="871"/>
      <c r="Y427" s="871"/>
      <c r="Z427" s="871"/>
      <c r="AA427" s="871"/>
      <c r="AB427" s="871"/>
    </row>
    <row r="428" spans="13:28" s="869" customFormat="1" x14ac:dyDescent="0.4">
      <c r="M428" s="36"/>
      <c r="N428" s="36"/>
      <c r="O428" s="36"/>
      <c r="V428" s="870"/>
      <c r="W428" s="871"/>
      <c r="X428" s="871"/>
      <c r="Y428" s="871"/>
      <c r="Z428" s="871"/>
      <c r="AA428" s="871"/>
      <c r="AB428" s="871"/>
    </row>
    <row r="429" spans="13:28" s="869" customFormat="1" x14ac:dyDescent="0.4">
      <c r="M429" s="36"/>
      <c r="N429" s="36"/>
      <c r="O429" s="36"/>
      <c r="V429" s="870"/>
      <c r="W429" s="871"/>
      <c r="X429" s="871"/>
      <c r="Y429" s="871"/>
      <c r="Z429" s="871"/>
      <c r="AA429" s="871"/>
      <c r="AB429" s="871"/>
    </row>
    <row r="430" spans="13:28" s="869" customFormat="1" x14ac:dyDescent="0.4">
      <c r="M430" s="36"/>
      <c r="N430" s="36"/>
      <c r="O430" s="36"/>
      <c r="V430" s="870"/>
      <c r="W430" s="871"/>
      <c r="X430" s="871"/>
      <c r="Y430" s="871"/>
      <c r="Z430" s="871"/>
      <c r="AA430" s="871"/>
      <c r="AB430" s="871"/>
    </row>
    <row r="431" spans="13:28" s="869" customFormat="1" x14ac:dyDescent="0.4">
      <c r="M431" s="36"/>
      <c r="N431" s="36"/>
      <c r="O431" s="36"/>
      <c r="V431" s="870"/>
      <c r="W431" s="871"/>
      <c r="X431" s="871"/>
      <c r="Y431" s="871"/>
      <c r="Z431" s="871"/>
      <c r="AA431" s="871"/>
      <c r="AB431" s="871"/>
    </row>
    <row r="432" spans="13:28" s="869" customFormat="1" x14ac:dyDescent="0.4">
      <c r="M432" s="36"/>
      <c r="N432" s="36"/>
      <c r="O432" s="36"/>
      <c r="V432" s="870"/>
      <c r="W432" s="871"/>
      <c r="X432" s="871"/>
      <c r="Y432" s="871"/>
      <c r="Z432" s="871"/>
      <c r="AA432" s="871"/>
      <c r="AB432" s="871"/>
    </row>
    <row r="433" spans="13:28" s="869" customFormat="1" x14ac:dyDescent="0.4">
      <c r="M433" s="36"/>
      <c r="N433" s="36"/>
      <c r="O433" s="36"/>
      <c r="V433" s="870"/>
      <c r="W433" s="871"/>
      <c r="X433" s="871"/>
      <c r="Y433" s="871"/>
      <c r="Z433" s="871"/>
      <c r="AA433" s="871"/>
      <c r="AB433" s="871"/>
    </row>
    <row r="434" spans="13:28" s="869" customFormat="1" x14ac:dyDescent="0.4">
      <c r="M434" s="36"/>
      <c r="N434" s="36"/>
      <c r="O434" s="36"/>
      <c r="V434" s="870"/>
      <c r="W434" s="871"/>
      <c r="X434" s="871"/>
      <c r="Y434" s="871"/>
      <c r="Z434" s="871"/>
      <c r="AA434" s="871"/>
      <c r="AB434" s="871"/>
    </row>
    <row r="435" spans="13:28" s="869" customFormat="1" x14ac:dyDescent="0.4">
      <c r="M435" s="36"/>
      <c r="N435" s="36"/>
      <c r="O435" s="36"/>
      <c r="V435" s="870"/>
      <c r="W435" s="871"/>
      <c r="X435" s="871"/>
      <c r="Y435" s="871"/>
      <c r="Z435" s="871"/>
      <c r="AA435" s="871"/>
      <c r="AB435" s="871"/>
    </row>
    <row r="436" spans="13:28" s="869" customFormat="1" x14ac:dyDescent="0.4">
      <c r="M436" s="36"/>
      <c r="N436" s="36"/>
      <c r="O436" s="36"/>
      <c r="V436" s="870"/>
      <c r="W436" s="871"/>
      <c r="X436" s="871"/>
      <c r="Y436" s="871"/>
      <c r="Z436" s="871"/>
      <c r="AA436" s="871"/>
      <c r="AB436" s="871"/>
    </row>
    <row r="437" spans="13:28" s="869" customFormat="1" x14ac:dyDescent="0.4">
      <c r="M437" s="36"/>
      <c r="N437" s="36"/>
      <c r="O437" s="36"/>
      <c r="V437" s="870"/>
      <c r="W437" s="871"/>
      <c r="X437" s="871"/>
      <c r="Y437" s="871"/>
      <c r="Z437" s="871"/>
      <c r="AA437" s="871"/>
      <c r="AB437" s="871"/>
    </row>
    <row r="438" spans="13:28" s="869" customFormat="1" x14ac:dyDescent="0.4">
      <c r="M438" s="36"/>
      <c r="N438" s="36"/>
      <c r="O438" s="36"/>
      <c r="V438" s="870"/>
      <c r="W438" s="871"/>
      <c r="X438" s="871"/>
      <c r="Y438" s="871"/>
      <c r="Z438" s="871"/>
      <c r="AA438" s="871"/>
      <c r="AB438" s="871"/>
    </row>
    <row r="439" spans="13:28" s="869" customFormat="1" x14ac:dyDescent="0.4">
      <c r="M439" s="36"/>
      <c r="N439" s="36"/>
      <c r="O439" s="36"/>
      <c r="V439" s="870"/>
      <c r="W439" s="871"/>
      <c r="X439" s="871"/>
      <c r="Y439" s="871"/>
      <c r="Z439" s="871"/>
      <c r="AA439" s="871"/>
      <c r="AB439" s="871"/>
    </row>
    <row r="440" spans="13:28" s="869" customFormat="1" x14ac:dyDescent="0.4">
      <c r="M440" s="36"/>
      <c r="N440" s="36"/>
      <c r="O440" s="36"/>
      <c r="V440" s="870"/>
      <c r="W440" s="871"/>
      <c r="X440" s="871"/>
      <c r="Y440" s="871"/>
      <c r="Z440" s="871"/>
      <c r="AA440" s="871"/>
      <c r="AB440" s="871"/>
    </row>
    <row r="441" spans="13:28" s="869" customFormat="1" x14ac:dyDescent="0.4">
      <c r="M441" s="36"/>
      <c r="N441" s="36"/>
      <c r="O441" s="36"/>
      <c r="V441" s="870"/>
      <c r="W441" s="871"/>
      <c r="X441" s="871"/>
      <c r="Y441" s="871"/>
      <c r="Z441" s="871"/>
      <c r="AA441" s="871"/>
      <c r="AB441" s="871"/>
    </row>
    <row r="442" spans="13:28" s="869" customFormat="1" x14ac:dyDescent="0.4">
      <c r="M442" s="36"/>
      <c r="N442" s="36"/>
      <c r="O442" s="36"/>
      <c r="V442" s="870"/>
      <c r="W442" s="871"/>
      <c r="X442" s="871"/>
      <c r="Y442" s="871"/>
      <c r="Z442" s="871"/>
      <c r="AA442" s="871"/>
      <c r="AB442" s="871"/>
    </row>
    <row r="443" spans="13:28" s="869" customFormat="1" x14ac:dyDescent="0.4">
      <c r="M443" s="36"/>
      <c r="N443" s="36"/>
      <c r="O443" s="36"/>
      <c r="V443" s="870"/>
      <c r="W443" s="871"/>
      <c r="X443" s="871"/>
      <c r="Y443" s="871"/>
      <c r="Z443" s="871"/>
      <c r="AA443" s="871"/>
      <c r="AB443" s="871"/>
    </row>
    <row r="444" spans="13:28" s="869" customFormat="1" x14ac:dyDescent="0.4">
      <c r="M444" s="36"/>
      <c r="N444" s="36"/>
      <c r="O444" s="36"/>
      <c r="V444" s="870"/>
      <c r="W444" s="871"/>
      <c r="X444" s="871"/>
      <c r="Y444" s="871"/>
      <c r="Z444" s="871"/>
      <c r="AA444" s="871"/>
      <c r="AB444" s="871"/>
    </row>
    <row r="445" spans="13:28" s="869" customFormat="1" x14ac:dyDescent="0.4">
      <c r="M445" s="36"/>
      <c r="N445" s="36"/>
      <c r="O445" s="36"/>
      <c r="V445" s="870"/>
      <c r="W445" s="871"/>
      <c r="X445" s="871"/>
      <c r="Y445" s="871"/>
      <c r="Z445" s="871"/>
      <c r="AA445" s="871"/>
      <c r="AB445" s="871"/>
    </row>
    <row r="446" spans="13:28" s="869" customFormat="1" x14ac:dyDescent="0.4">
      <c r="M446" s="36"/>
      <c r="N446" s="36"/>
      <c r="O446" s="36"/>
      <c r="V446" s="870"/>
      <c r="W446" s="871"/>
      <c r="X446" s="871"/>
      <c r="Y446" s="871"/>
      <c r="Z446" s="871"/>
      <c r="AA446" s="871"/>
      <c r="AB446" s="871"/>
    </row>
    <row r="447" spans="13:28" s="869" customFormat="1" x14ac:dyDescent="0.4">
      <c r="M447" s="36"/>
      <c r="N447" s="36"/>
      <c r="O447" s="36"/>
      <c r="V447" s="870"/>
      <c r="W447" s="871"/>
      <c r="X447" s="871"/>
      <c r="Y447" s="871"/>
      <c r="Z447" s="871"/>
      <c r="AA447" s="871"/>
      <c r="AB447" s="871"/>
    </row>
    <row r="448" spans="13:28" s="869" customFormat="1" x14ac:dyDescent="0.4">
      <c r="M448" s="36"/>
      <c r="N448" s="36"/>
      <c r="O448" s="36"/>
      <c r="V448" s="870"/>
      <c r="W448" s="871"/>
      <c r="X448" s="871"/>
      <c r="Y448" s="871"/>
      <c r="Z448" s="871"/>
      <c r="AA448" s="871"/>
      <c r="AB448" s="871"/>
    </row>
    <row r="449" spans="13:28" s="869" customFormat="1" x14ac:dyDescent="0.4">
      <c r="M449" s="36"/>
      <c r="N449" s="36"/>
      <c r="O449" s="36"/>
      <c r="V449" s="870"/>
      <c r="W449" s="871"/>
      <c r="X449" s="871"/>
      <c r="Y449" s="871"/>
      <c r="Z449" s="871"/>
      <c r="AA449" s="871"/>
      <c r="AB449" s="871"/>
    </row>
    <row r="450" spans="13:28" s="869" customFormat="1" x14ac:dyDescent="0.4">
      <c r="M450" s="36"/>
      <c r="N450" s="36"/>
      <c r="O450" s="36"/>
      <c r="V450" s="870"/>
      <c r="W450" s="871"/>
      <c r="X450" s="871"/>
      <c r="Y450" s="871"/>
      <c r="Z450" s="871"/>
      <c r="AA450" s="871"/>
      <c r="AB450" s="871"/>
    </row>
    <row r="451" spans="13:28" s="869" customFormat="1" x14ac:dyDescent="0.4">
      <c r="M451" s="36"/>
      <c r="N451" s="36"/>
      <c r="O451" s="36"/>
      <c r="V451" s="870"/>
      <c r="W451" s="871"/>
      <c r="X451" s="871"/>
      <c r="Y451" s="871"/>
      <c r="Z451" s="871"/>
      <c r="AA451" s="871"/>
      <c r="AB451" s="871"/>
    </row>
    <row r="452" spans="13:28" s="869" customFormat="1" x14ac:dyDescent="0.4">
      <c r="M452" s="36"/>
      <c r="N452" s="36"/>
      <c r="O452" s="36"/>
      <c r="V452" s="870"/>
      <c r="W452" s="871"/>
      <c r="X452" s="871"/>
      <c r="Y452" s="871"/>
      <c r="Z452" s="871"/>
      <c r="AA452" s="871"/>
      <c r="AB452" s="871"/>
    </row>
    <row r="453" spans="13:28" s="869" customFormat="1" x14ac:dyDescent="0.4">
      <c r="M453" s="36"/>
      <c r="N453" s="36"/>
      <c r="O453" s="36"/>
      <c r="V453" s="870"/>
      <c r="W453" s="871"/>
      <c r="X453" s="871"/>
      <c r="Y453" s="871"/>
      <c r="Z453" s="871"/>
      <c r="AA453" s="871"/>
      <c r="AB453" s="871"/>
    </row>
    <row r="454" spans="13:28" s="869" customFormat="1" x14ac:dyDescent="0.4">
      <c r="M454" s="36"/>
      <c r="N454" s="36"/>
      <c r="O454" s="36"/>
      <c r="V454" s="870"/>
      <c r="W454" s="871"/>
      <c r="X454" s="871"/>
      <c r="Y454" s="871"/>
      <c r="Z454" s="871"/>
      <c r="AA454" s="871"/>
      <c r="AB454" s="871"/>
    </row>
    <row r="455" spans="13:28" s="869" customFormat="1" x14ac:dyDescent="0.4">
      <c r="M455" s="36"/>
      <c r="N455" s="36"/>
      <c r="O455" s="36"/>
      <c r="V455" s="870"/>
      <c r="W455" s="871"/>
      <c r="X455" s="871"/>
      <c r="Y455" s="871"/>
      <c r="Z455" s="871"/>
      <c r="AA455" s="871"/>
      <c r="AB455" s="871"/>
    </row>
    <row r="456" spans="13:28" s="869" customFormat="1" x14ac:dyDescent="0.4">
      <c r="M456" s="36"/>
      <c r="N456" s="36"/>
      <c r="O456" s="36"/>
      <c r="V456" s="870"/>
      <c r="W456" s="871"/>
      <c r="X456" s="871"/>
      <c r="Y456" s="871"/>
      <c r="Z456" s="871"/>
      <c r="AA456" s="871"/>
      <c r="AB456" s="871"/>
    </row>
    <row r="457" spans="13:28" s="869" customFormat="1" x14ac:dyDescent="0.4">
      <c r="M457" s="36"/>
      <c r="N457" s="36"/>
      <c r="O457" s="36"/>
      <c r="V457" s="870"/>
      <c r="W457" s="871"/>
      <c r="X457" s="871"/>
      <c r="Y457" s="871"/>
      <c r="Z457" s="871"/>
      <c r="AA457" s="871"/>
      <c r="AB457" s="871"/>
    </row>
    <row r="458" spans="13:28" s="869" customFormat="1" x14ac:dyDescent="0.4">
      <c r="M458" s="36"/>
      <c r="N458" s="36"/>
      <c r="O458" s="36"/>
      <c r="V458" s="870"/>
      <c r="W458" s="871"/>
      <c r="X458" s="871"/>
      <c r="Y458" s="871"/>
      <c r="Z458" s="871"/>
      <c r="AA458" s="871"/>
      <c r="AB458" s="871"/>
    </row>
    <row r="459" spans="13:28" s="869" customFormat="1" x14ac:dyDescent="0.4">
      <c r="M459" s="36"/>
      <c r="N459" s="36"/>
      <c r="O459" s="36"/>
      <c r="V459" s="870"/>
      <c r="W459" s="871"/>
      <c r="X459" s="871"/>
      <c r="Y459" s="871"/>
      <c r="Z459" s="871"/>
      <c r="AA459" s="871"/>
      <c r="AB459" s="871"/>
    </row>
    <row r="460" spans="13:28" s="869" customFormat="1" x14ac:dyDescent="0.4">
      <c r="M460" s="36"/>
      <c r="N460" s="36"/>
      <c r="O460" s="36"/>
      <c r="V460" s="870"/>
      <c r="W460" s="871"/>
      <c r="X460" s="871"/>
      <c r="Y460" s="871"/>
      <c r="Z460" s="871"/>
      <c r="AA460" s="871"/>
      <c r="AB460" s="871"/>
    </row>
    <row r="461" spans="13:28" s="869" customFormat="1" x14ac:dyDescent="0.4">
      <c r="M461" s="36"/>
      <c r="N461" s="36"/>
      <c r="O461" s="36"/>
      <c r="V461" s="870"/>
      <c r="W461" s="871"/>
      <c r="X461" s="871"/>
      <c r="Y461" s="871"/>
      <c r="Z461" s="871"/>
      <c r="AA461" s="871"/>
      <c r="AB461" s="871"/>
    </row>
    <row r="462" spans="13:28" s="869" customFormat="1" x14ac:dyDescent="0.4">
      <c r="M462" s="36"/>
      <c r="N462" s="36"/>
      <c r="O462" s="36"/>
      <c r="V462" s="870"/>
      <c r="W462" s="871"/>
      <c r="X462" s="871"/>
      <c r="Y462" s="871"/>
      <c r="Z462" s="871"/>
      <c r="AA462" s="871"/>
      <c r="AB462" s="871"/>
    </row>
    <row r="463" spans="13:28" s="869" customFormat="1" x14ac:dyDescent="0.4">
      <c r="M463" s="36"/>
      <c r="N463" s="36"/>
      <c r="O463" s="36"/>
      <c r="V463" s="870"/>
      <c r="W463" s="871"/>
      <c r="X463" s="871"/>
      <c r="Y463" s="871"/>
      <c r="Z463" s="871"/>
      <c r="AA463" s="871"/>
      <c r="AB463" s="871"/>
    </row>
    <row r="464" spans="13:28" s="869" customFormat="1" x14ac:dyDescent="0.4">
      <c r="M464" s="36"/>
      <c r="N464" s="36"/>
      <c r="O464" s="36"/>
      <c r="V464" s="870"/>
      <c r="W464" s="871"/>
      <c r="X464" s="871"/>
      <c r="Y464" s="871"/>
      <c r="Z464" s="871"/>
      <c r="AA464" s="871"/>
      <c r="AB464" s="871"/>
    </row>
    <row r="465" spans="13:28" s="869" customFormat="1" x14ac:dyDescent="0.4">
      <c r="M465" s="36"/>
      <c r="N465" s="36"/>
      <c r="O465" s="36"/>
      <c r="V465" s="870"/>
      <c r="W465" s="871"/>
      <c r="X465" s="871"/>
      <c r="Y465" s="871"/>
      <c r="Z465" s="871"/>
      <c r="AA465" s="871"/>
      <c r="AB465" s="871"/>
    </row>
    <row r="466" spans="13:28" s="869" customFormat="1" x14ac:dyDescent="0.4">
      <c r="M466" s="36"/>
      <c r="N466" s="36"/>
      <c r="O466" s="36"/>
      <c r="V466" s="870"/>
      <c r="W466" s="871"/>
      <c r="X466" s="871"/>
      <c r="Y466" s="871"/>
      <c r="Z466" s="871"/>
      <c r="AA466" s="871"/>
      <c r="AB466" s="871"/>
    </row>
    <row r="467" spans="13:28" s="869" customFormat="1" x14ac:dyDescent="0.4">
      <c r="M467" s="36"/>
      <c r="N467" s="36"/>
      <c r="O467" s="36"/>
      <c r="V467" s="870"/>
      <c r="W467" s="871"/>
      <c r="X467" s="871"/>
      <c r="Y467" s="871"/>
      <c r="Z467" s="871"/>
      <c r="AA467" s="871"/>
      <c r="AB467" s="871"/>
    </row>
    <row r="468" spans="13:28" s="869" customFormat="1" x14ac:dyDescent="0.4">
      <c r="M468" s="36"/>
      <c r="N468" s="36"/>
      <c r="O468" s="36"/>
      <c r="V468" s="870"/>
      <c r="W468" s="871"/>
      <c r="X468" s="871"/>
      <c r="Y468" s="871"/>
      <c r="Z468" s="871"/>
      <c r="AA468" s="871"/>
      <c r="AB468" s="871"/>
    </row>
    <row r="469" spans="13:28" s="869" customFormat="1" x14ac:dyDescent="0.4">
      <c r="M469" s="36"/>
      <c r="N469" s="36"/>
      <c r="O469" s="36"/>
      <c r="V469" s="870"/>
      <c r="W469" s="871"/>
      <c r="X469" s="871"/>
      <c r="Y469" s="871"/>
      <c r="Z469" s="871"/>
      <c r="AA469" s="871"/>
      <c r="AB469" s="871"/>
    </row>
    <row r="470" spans="13:28" s="869" customFormat="1" x14ac:dyDescent="0.4">
      <c r="M470" s="36"/>
      <c r="N470" s="36"/>
      <c r="O470" s="36"/>
      <c r="V470" s="870"/>
      <c r="W470" s="871"/>
      <c r="X470" s="871"/>
      <c r="Y470" s="871"/>
      <c r="Z470" s="871"/>
      <c r="AA470" s="871"/>
      <c r="AB470" s="871"/>
    </row>
    <row r="471" spans="13:28" s="869" customFormat="1" x14ac:dyDescent="0.4">
      <c r="M471" s="36"/>
      <c r="N471" s="36"/>
      <c r="O471" s="36"/>
      <c r="V471" s="870"/>
      <c r="W471" s="871"/>
      <c r="X471" s="871"/>
      <c r="Y471" s="871"/>
      <c r="Z471" s="871"/>
      <c r="AA471" s="871"/>
      <c r="AB471" s="871"/>
    </row>
    <row r="472" spans="13:28" s="869" customFormat="1" x14ac:dyDescent="0.4">
      <c r="M472" s="36"/>
      <c r="N472" s="36"/>
      <c r="O472" s="36"/>
      <c r="V472" s="870"/>
      <c r="W472" s="871"/>
      <c r="X472" s="871"/>
      <c r="Y472" s="871"/>
      <c r="Z472" s="871"/>
      <c r="AA472" s="871"/>
      <c r="AB472" s="871"/>
    </row>
    <row r="473" spans="13:28" s="869" customFormat="1" x14ac:dyDescent="0.4">
      <c r="M473" s="36"/>
      <c r="N473" s="36"/>
      <c r="O473" s="36"/>
      <c r="V473" s="870"/>
      <c r="W473" s="871"/>
      <c r="X473" s="871"/>
      <c r="Y473" s="871"/>
      <c r="Z473" s="871"/>
      <c r="AA473" s="871"/>
      <c r="AB473" s="871"/>
    </row>
    <row r="474" spans="13:28" s="869" customFormat="1" x14ac:dyDescent="0.4">
      <c r="M474" s="36"/>
      <c r="N474" s="36"/>
      <c r="O474" s="36"/>
      <c r="V474" s="870"/>
      <c r="W474" s="871"/>
      <c r="X474" s="871"/>
      <c r="Y474" s="871"/>
      <c r="Z474" s="871"/>
      <c r="AA474" s="871"/>
      <c r="AB474" s="871"/>
    </row>
    <row r="475" spans="13:28" s="869" customFormat="1" x14ac:dyDescent="0.4">
      <c r="M475" s="36"/>
      <c r="N475" s="36"/>
      <c r="O475" s="36"/>
      <c r="V475" s="870"/>
      <c r="W475" s="871"/>
      <c r="X475" s="871"/>
      <c r="Y475" s="871"/>
      <c r="Z475" s="871"/>
      <c r="AA475" s="871"/>
      <c r="AB475" s="871"/>
    </row>
    <row r="476" spans="13:28" s="869" customFormat="1" x14ac:dyDescent="0.4">
      <c r="M476" s="36"/>
      <c r="N476" s="36"/>
      <c r="O476" s="36"/>
      <c r="V476" s="870"/>
      <c r="W476" s="871"/>
      <c r="X476" s="871"/>
      <c r="Y476" s="871"/>
      <c r="Z476" s="871"/>
      <c r="AA476" s="871"/>
      <c r="AB476" s="871"/>
    </row>
    <row r="477" spans="13:28" s="869" customFormat="1" x14ac:dyDescent="0.4">
      <c r="M477" s="36"/>
      <c r="N477" s="36"/>
      <c r="O477" s="36"/>
      <c r="V477" s="870"/>
      <c r="W477" s="871"/>
      <c r="X477" s="871"/>
      <c r="Y477" s="871"/>
      <c r="Z477" s="871"/>
      <c r="AA477" s="871"/>
      <c r="AB477" s="871"/>
    </row>
    <row r="478" spans="13:28" s="869" customFormat="1" x14ac:dyDescent="0.4">
      <c r="M478" s="36"/>
      <c r="N478" s="36"/>
      <c r="O478" s="36"/>
      <c r="V478" s="870"/>
      <c r="W478" s="871"/>
      <c r="X478" s="871"/>
      <c r="Y478" s="871"/>
      <c r="Z478" s="871"/>
      <c r="AA478" s="871"/>
      <c r="AB478" s="871"/>
    </row>
    <row r="479" spans="13:28" s="869" customFormat="1" x14ac:dyDescent="0.4">
      <c r="M479" s="36"/>
      <c r="N479" s="36"/>
      <c r="O479" s="36"/>
      <c r="V479" s="870"/>
      <c r="W479" s="871"/>
      <c r="X479" s="871"/>
      <c r="Y479" s="871"/>
      <c r="Z479" s="871"/>
      <c r="AA479" s="871"/>
      <c r="AB479" s="871"/>
    </row>
    <row r="480" spans="13:28" s="869" customFormat="1" x14ac:dyDescent="0.4">
      <c r="M480" s="36"/>
      <c r="N480" s="36"/>
      <c r="O480" s="36"/>
      <c r="V480" s="870"/>
      <c r="W480" s="871"/>
      <c r="X480" s="871"/>
      <c r="Y480" s="871"/>
      <c r="Z480" s="871"/>
      <c r="AA480" s="871"/>
      <c r="AB480" s="871"/>
    </row>
    <row r="481" spans="13:28" s="869" customFormat="1" x14ac:dyDescent="0.4">
      <c r="M481" s="36"/>
      <c r="N481" s="36"/>
      <c r="O481" s="36"/>
      <c r="V481" s="870"/>
      <c r="W481" s="871"/>
      <c r="X481" s="871"/>
      <c r="Y481" s="871"/>
      <c r="Z481" s="871"/>
      <c r="AA481" s="871"/>
      <c r="AB481" s="871"/>
    </row>
    <row r="482" spans="13:28" s="869" customFormat="1" x14ac:dyDescent="0.4">
      <c r="M482" s="36"/>
      <c r="N482" s="36"/>
      <c r="O482" s="36"/>
      <c r="V482" s="870"/>
      <c r="W482" s="871"/>
      <c r="X482" s="871"/>
      <c r="Y482" s="871"/>
      <c r="Z482" s="871"/>
      <c r="AA482" s="871"/>
      <c r="AB482" s="871"/>
    </row>
    <row r="483" spans="13:28" s="869" customFormat="1" x14ac:dyDescent="0.4">
      <c r="M483" s="36"/>
      <c r="N483" s="36"/>
      <c r="O483" s="36"/>
      <c r="V483" s="870"/>
      <c r="W483" s="871"/>
      <c r="X483" s="871"/>
      <c r="Y483" s="871"/>
      <c r="Z483" s="871"/>
      <c r="AA483" s="871"/>
      <c r="AB483" s="871"/>
    </row>
    <row r="484" spans="13:28" s="869" customFormat="1" x14ac:dyDescent="0.4">
      <c r="M484" s="36"/>
      <c r="N484" s="36"/>
      <c r="O484" s="36"/>
      <c r="V484" s="870"/>
      <c r="W484" s="871"/>
      <c r="X484" s="871"/>
      <c r="Y484" s="871"/>
      <c r="Z484" s="871"/>
      <c r="AA484" s="871"/>
      <c r="AB484" s="871"/>
    </row>
    <row r="485" spans="13:28" s="869" customFormat="1" x14ac:dyDescent="0.4">
      <c r="M485" s="36"/>
      <c r="N485" s="36"/>
      <c r="O485" s="36"/>
      <c r="V485" s="870"/>
      <c r="W485" s="871"/>
      <c r="X485" s="871"/>
      <c r="Y485" s="871"/>
      <c r="Z485" s="871"/>
      <c r="AA485" s="871"/>
      <c r="AB485" s="871"/>
    </row>
    <row r="486" spans="13:28" s="869" customFormat="1" x14ac:dyDescent="0.4">
      <c r="M486" s="36"/>
      <c r="N486" s="36"/>
      <c r="O486" s="36"/>
      <c r="V486" s="870"/>
      <c r="W486" s="871"/>
      <c r="X486" s="871"/>
      <c r="Y486" s="871"/>
      <c r="Z486" s="871"/>
      <c r="AA486" s="871"/>
      <c r="AB486" s="871"/>
    </row>
    <row r="487" spans="13:28" s="869" customFormat="1" x14ac:dyDescent="0.4">
      <c r="M487" s="36"/>
      <c r="N487" s="36"/>
      <c r="O487" s="36"/>
      <c r="V487" s="870"/>
      <c r="W487" s="871"/>
      <c r="X487" s="871"/>
      <c r="Y487" s="871"/>
      <c r="Z487" s="871"/>
      <c r="AA487" s="871"/>
      <c r="AB487" s="871"/>
    </row>
    <row r="488" spans="13:28" s="869" customFormat="1" x14ac:dyDescent="0.4">
      <c r="M488" s="36"/>
      <c r="N488" s="36"/>
      <c r="O488" s="36"/>
      <c r="V488" s="870"/>
      <c r="W488" s="871"/>
      <c r="X488" s="871"/>
      <c r="Y488" s="871"/>
      <c r="Z488" s="871"/>
      <c r="AA488" s="871"/>
      <c r="AB488" s="871"/>
    </row>
    <row r="489" spans="13:28" s="869" customFormat="1" x14ac:dyDescent="0.4">
      <c r="M489" s="36"/>
      <c r="N489" s="36"/>
      <c r="O489" s="36"/>
      <c r="V489" s="870"/>
      <c r="W489" s="871"/>
      <c r="X489" s="871"/>
      <c r="Y489" s="871"/>
      <c r="Z489" s="871"/>
      <c r="AA489" s="871"/>
      <c r="AB489" s="871"/>
    </row>
    <row r="490" spans="13:28" s="869" customFormat="1" x14ac:dyDescent="0.4">
      <c r="M490" s="36"/>
      <c r="N490" s="36"/>
      <c r="O490" s="36"/>
      <c r="V490" s="870"/>
      <c r="W490" s="871"/>
      <c r="X490" s="871"/>
      <c r="Y490" s="871"/>
      <c r="Z490" s="871"/>
      <c r="AA490" s="871"/>
      <c r="AB490" s="871"/>
    </row>
    <row r="491" spans="13:28" s="869" customFormat="1" x14ac:dyDescent="0.4">
      <c r="M491" s="36"/>
      <c r="N491" s="36"/>
      <c r="O491" s="36"/>
      <c r="V491" s="870"/>
      <c r="W491" s="871"/>
      <c r="X491" s="871"/>
      <c r="Y491" s="871"/>
      <c r="Z491" s="871"/>
      <c r="AA491" s="871"/>
      <c r="AB491" s="871"/>
    </row>
    <row r="492" spans="13:28" s="869" customFormat="1" x14ac:dyDescent="0.4">
      <c r="M492" s="36"/>
      <c r="N492" s="36"/>
      <c r="O492" s="36"/>
      <c r="V492" s="870"/>
      <c r="W492" s="871"/>
      <c r="X492" s="871"/>
      <c r="Y492" s="871"/>
      <c r="Z492" s="871"/>
      <c r="AA492" s="871"/>
      <c r="AB492" s="871"/>
    </row>
    <row r="493" spans="13:28" s="869" customFormat="1" x14ac:dyDescent="0.4">
      <c r="M493" s="36"/>
      <c r="N493" s="36"/>
      <c r="O493" s="36"/>
      <c r="V493" s="870"/>
      <c r="W493" s="871"/>
      <c r="X493" s="871"/>
      <c r="Y493" s="871"/>
      <c r="Z493" s="871"/>
      <c r="AA493" s="871"/>
      <c r="AB493" s="871"/>
    </row>
    <row r="494" spans="13:28" s="869" customFormat="1" x14ac:dyDescent="0.4">
      <c r="M494" s="36"/>
      <c r="N494" s="36"/>
      <c r="O494" s="36"/>
      <c r="V494" s="870"/>
      <c r="W494" s="871"/>
      <c r="X494" s="871"/>
      <c r="Y494" s="871"/>
      <c r="Z494" s="871"/>
      <c r="AA494" s="871"/>
      <c r="AB494" s="871"/>
    </row>
    <row r="495" spans="13:28" s="869" customFormat="1" x14ac:dyDescent="0.4">
      <c r="M495" s="36"/>
      <c r="N495" s="36"/>
      <c r="O495" s="36"/>
      <c r="V495" s="870"/>
      <c r="W495" s="871"/>
      <c r="X495" s="871"/>
      <c r="Y495" s="871"/>
      <c r="Z495" s="871"/>
      <c r="AA495" s="871"/>
      <c r="AB495" s="871"/>
    </row>
    <row r="496" spans="13:28" s="869" customFormat="1" x14ac:dyDescent="0.4">
      <c r="M496" s="36"/>
      <c r="N496" s="36"/>
      <c r="O496" s="36"/>
      <c r="V496" s="870"/>
      <c r="W496" s="871"/>
      <c r="X496" s="871"/>
      <c r="Y496" s="871"/>
      <c r="Z496" s="871"/>
      <c r="AA496" s="871"/>
      <c r="AB496" s="871"/>
    </row>
    <row r="497" spans="13:28" s="869" customFormat="1" x14ac:dyDescent="0.4">
      <c r="M497" s="36"/>
      <c r="N497" s="36"/>
      <c r="O497" s="36"/>
      <c r="V497" s="870"/>
      <c r="W497" s="871"/>
      <c r="X497" s="871"/>
      <c r="Y497" s="871"/>
      <c r="Z497" s="871"/>
      <c r="AA497" s="871"/>
      <c r="AB497" s="871"/>
    </row>
    <row r="498" spans="13:28" s="869" customFormat="1" x14ac:dyDescent="0.4">
      <c r="M498" s="36"/>
      <c r="N498" s="36"/>
      <c r="O498" s="36"/>
      <c r="V498" s="870"/>
      <c r="W498" s="871"/>
      <c r="X498" s="871"/>
      <c r="Y498" s="871"/>
      <c r="Z498" s="871"/>
      <c r="AA498" s="871"/>
      <c r="AB498" s="871"/>
    </row>
    <row r="499" spans="13:28" s="869" customFormat="1" x14ac:dyDescent="0.4">
      <c r="M499" s="36"/>
      <c r="N499" s="36"/>
      <c r="O499" s="36"/>
      <c r="V499" s="870"/>
      <c r="W499" s="871"/>
      <c r="X499" s="871"/>
      <c r="Y499" s="871"/>
      <c r="Z499" s="871"/>
      <c r="AA499" s="871"/>
      <c r="AB499" s="871"/>
    </row>
    <row r="500" spans="13:28" s="869" customFormat="1" x14ac:dyDescent="0.4">
      <c r="M500" s="36"/>
      <c r="N500" s="36"/>
      <c r="O500" s="36"/>
      <c r="V500" s="870"/>
      <c r="W500" s="871"/>
      <c r="X500" s="871"/>
      <c r="Y500" s="871"/>
      <c r="Z500" s="871"/>
      <c r="AA500" s="871"/>
      <c r="AB500" s="871"/>
    </row>
    <row r="501" spans="13:28" s="869" customFormat="1" x14ac:dyDescent="0.4">
      <c r="M501" s="36"/>
      <c r="N501" s="36"/>
      <c r="O501" s="36"/>
      <c r="V501" s="870"/>
      <c r="W501" s="871"/>
      <c r="X501" s="871"/>
      <c r="Y501" s="871"/>
      <c r="Z501" s="871"/>
      <c r="AA501" s="871"/>
      <c r="AB501" s="871"/>
    </row>
    <row r="502" spans="13:28" s="869" customFormat="1" x14ac:dyDescent="0.4">
      <c r="M502" s="36"/>
      <c r="N502" s="36"/>
      <c r="O502" s="36"/>
      <c r="V502" s="870"/>
      <c r="W502" s="871"/>
      <c r="X502" s="871"/>
      <c r="Y502" s="871"/>
      <c r="Z502" s="871"/>
      <c r="AA502" s="871"/>
      <c r="AB502" s="871"/>
    </row>
    <row r="503" spans="13:28" s="869" customFormat="1" x14ac:dyDescent="0.4">
      <c r="M503" s="36"/>
      <c r="N503" s="36"/>
      <c r="O503" s="36"/>
      <c r="V503" s="870"/>
      <c r="W503" s="871"/>
      <c r="X503" s="871"/>
      <c r="Y503" s="871"/>
      <c r="Z503" s="871"/>
      <c r="AA503" s="871"/>
      <c r="AB503" s="871"/>
    </row>
    <row r="504" spans="13:28" s="869" customFormat="1" x14ac:dyDescent="0.4">
      <c r="M504" s="36"/>
      <c r="N504" s="36"/>
      <c r="O504" s="36"/>
      <c r="V504" s="870"/>
      <c r="W504" s="871"/>
      <c r="X504" s="871"/>
      <c r="Y504" s="871"/>
      <c r="Z504" s="871"/>
      <c r="AA504" s="871"/>
      <c r="AB504" s="871"/>
    </row>
    <row r="505" spans="13:28" s="869" customFormat="1" x14ac:dyDescent="0.4">
      <c r="M505" s="36"/>
      <c r="N505" s="36"/>
      <c r="O505" s="36"/>
      <c r="V505" s="870"/>
      <c r="W505" s="871"/>
      <c r="X505" s="871"/>
      <c r="Y505" s="871"/>
      <c r="Z505" s="871"/>
      <c r="AA505" s="871"/>
      <c r="AB505" s="871"/>
    </row>
    <row r="506" spans="13:28" s="869" customFormat="1" x14ac:dyDescent="0.4">
      <c r="M506" s="36"/>
      <c r="N506" s="36"/>
      <c r="O506" s="36"/>
      <c r="V506" s="870"/>
      <c r="W506" s="871"/>
      <c r="X506" s="871"/>
      <c r="Y506" s="871"/>
      <c r="Z506" s="871"/>
      <c r="AA506" s="871"/>
      <c r="AB506" s="871"/>
    </row>
    <row r="507" spans="13:28" s="869" customFormat="1" x14ac:dyDescent="0.4">
      <c r="M507" s="36"/>
      <c r="N507" s="36"/>
      <c r="O507" s="36"/>
      <c r="V507" s="870"/>
      <c r="W507" s="871"/>
      <c r="X507" s="871"/>
      <c r="Y507" s="871"/>
      <c r="Z507" s="871"/>
      <c r="AA507" s="871"/>
      <c r="AB507" s="871"/>
    </row>
    <row r="508" spans="13:28" s="869" customFormat="1" x14ac:dyDescent="0.4">
      <c r="M508" s="36"/>
      <c r="N508" s="36"/>
      <c r="O508" s="36"/>
      <c r="V508" s="870"/>
      <c r="W508" s="871"/>
      <c r="X508" s="871"/>
      <c r="Y508" s="871"/>
      <c r="Z508" s="871"/>
      <c r="AA508" s="871"/>
      <c r="AB508" s="871"/>
    </row>
    <row r="509" spans="13:28" s="869" customFormat="1" x14ac:dyDescent="0.4">
      <c r="M509" s="36"/>
      <c r="N509" s="36"/>
      <c r="O509" s="36"/>
      <c r="V509" s="870"/>
      <c r="W509" s="871"/>
      <c r="X509" s="871"/>
      <c r="Y509" s="871"/>
      <c r="Z509" s="871"/>
      <c r="AA509" s="871"/>
      <c r="AB509" s="871"/>
    </row>
    <row r="510" spans="13:28" s="869" customFormat="1" x14ac:dyDescent="0.4">
      <c r="M510" s="36"/>
      <c r="N510" s="36"/>
      <c r="O510" s="36"/>
      <c r="V510" s="870"/>
      <c r="W510" s="871"/>
      <c r="X510" s="871"/>
      <c r="Y510" s="871"/>
      <c r="Z510" s="871"/>
      <c r="AA510" s="871"/>
      <c r="AB510" s="871"/>
    </row>
    <row r="511" spans="13:28" s="869" customFormat="1" x14ac:dyDescent="0.4">
      <c r="M511" s="36"/>
      <c r="N511" s="36"/>
      <c r="O511" s="36"/>
      <c r="V511" s="870"/>
      <c r="W511" s="871"/>
      <c r="X511" s="871"/>
      <c r="Y511" s="871"/>
      <c r="Z511" s="871"/>
      <c r="AA511" s="871"/>
      <c r="AB511" s="871"/>
    </row>
    <row r="512" spans="13:28" s="869" customFormat="1" x14ac:dyDescent="0.4">
      <c r="M512" s="36"/>
      <c r="N512" s="36"/>
      <c r="O512" s="36"/>
      <c r="V512" s="870"/>
      <c r="W512" s="871"/>
      <c r="X512" s="871"/>
      <c r="Y512" s="871"/>
      <c r="Z512" s="871"/>
      <c r="AA512" s="871"/>
      <c r="AB512" s="871"/>
    </row>
    <row r="513" spans="13:28" s="869" customFormat="1" x14ac:dyDescent="0.4">
      <c r="M513" s="36"/>
      <c r="N513" s="36"/>
      <c r="O513" s="36"/>
      <c r="V513" s="870"/>
      <c r="W513" s="871"/>
      <c r="X513" s="871"/>
      <c r="Y513" s="871"/>
      <c r="Z513" s="871"/>
      <c r="AA513" s="871"/>
      <c r="AB513" s="871"/>
    </row>
    <row r="514" spans="13:28" s="869" customFormat="1" x14ac:dyDescent="0.4">
      <c r="M514" s="36"/>
      <c r="N514" s="36"/>
      <c r="O514" s="36"/>
      <c r="V514" s="870"/>
      <c r="W514" s="871"/>
      <c r="X514" s="871"/>
      <c r="Y514" s="871"/>
      <c r="Z514" s="871"/>
      <c r="AA514" s="871"/>
      <c r="AB514" s="871"/>
    </row>
    <row r="515" spans="13:28" s="869" customFormat="1" x14ac:dyDescent="0.4">
      <c r="M515" s="36"/>
      <c r="N515" s="36"/>
      <c r="O515" s="36"/>
      <c r="V515" s="870"/>
      <c r="W515" s="871"/>
      <c r="X515" s="871"/>
      <c r="Y515" s="871"/>
      <c r="Z515" s="871"/>
      <c r="AA515" s="871"/>
      <c r="AB515" s="871"/>
    </row>
    <row r="516" spans="13:28" s="869" customFormat="1" x14ac:dyDescent="0.4">
      <c r="M516" s="36"/>
      <c r="N516" s="36"/>
      <c r="O516" s="36"/>
      <c r="V516" s="870"/>
      <c r="W516" s="871"/>
      <c r="X516" s="871"/>
      <c r="Y516" s="871"/>
      <c r="Z516" s="871"/>
      <c r="AA516" s="871"/>
      <c r="AB516" s="871"/>
    </row>
    <row r="517" spans="13:28" s="869" customFormat="1" x14ac:dyDescent="0.4">
      <c r="M517" s="36"/>
      <c r="N517" s="36"/>
      <c r="O517" s="36"/>
      <c r="V517" s="870"/>
      <c r="W517" s="871"/>
      <c r="X517" s="871"/>
      <c r="Y517" s="871"/>
      <c r="Z517" s="871"/>
      <c r="AA517" s="871"/>
      <c r="AB517" s="871"/>
    </row>
    <row r="518" spans="13:28" s="869" customFormat="1" x14ac:dyDescent="0.4">
      <c r="M518" s="36"/>
      <c r="N518" s="36"/>
      <c r="O518" s="36"/>
      <c r="V518" s="870"/>
      <c r="W518" s="871"/>
      <c r="X518" s="871"/>
      <c r="Y518" s="871"/>
      <c r="Z518" s="871"/>
      <c r="AA518" s="871"/>
      <c r="AB518" s="871"/>
    </row>
    <row r="519" spans="13:28" s="869" customFormat="1" x14ac:dyDescent="0.4">
      <c r="M519" s="36"/>
      <c r="N519" s="36"/>
      <c r="O519" s="36"/>
      <c r="V519" s="870"/>
      <c r="W519" s="871"/>
      <c r="X519" s="871"/>
      <c r="Y519" s="871"/>
      <c r="Z519" s="871"/>
      <c r="AA519" s="871"/>
      <c r="AB519" s="871"/>
    </row>
    <row r="520" spans="13:28" s="869" customFormat="1" x14ac:dyDescent="0.4">
      <c r="M520" s="36"/>
      <c r="N520" s="36"/>
      <c r="O520" s="36"/>
      <c r="V520" s="870"/>
      <c r="W520" s="871"/>
      <c r="X520" s="871"/>
      <c r="Y520" s="871"/>
      <c r="Z520" s="871"/>
      <c r="AA520" s="871"/>
      <c r="AB520" s="871"/>
    </row>
    <row r="521" spans="13:28" s="869" customFormat="1" x14ac:dyDescent="0.4">
      <c r="M521" s="36"/>
      <c r="N521" s="36"/>
      <c r="O521" s="36"/>
      <c r="V521" s="870"/>
      <c r="W521" s="871"/>
      <c r="X521" s="871"/>
      <c r="Y521" s="871"/>
      <c r="Z521" s="871"/>
      <c r="AA521" s="871"/>
      <c r="AB521" s="871"/>
    </row>
    <row r="522" spans="13:28" s="869" customFormat="1" x14ac:dyDescent="0.4">
      <c r="M522" s="36"/>
      <c r="N522" s="36"/>
      <c r="O522" s="36"/>
      <c r="V522" s="870"/>
      <c r="W522" s="871"/>
      <c r="X522" s="871"/>
      <c r="Y522" s="871"/>
      <c r="Z522" s="871"/>
      <c r="AA522" s="871"/>
      <c r="AB522" s="871"/>
    </row>
    <row r="523" spans="13:28" s="869" customFormat="1" x14ac:dyDescent="0.4">
      <c r="M523" s="36"/>
      <c r="N523" s="36"/>
      <c r="O523" s="36"/>
      <c r="V523" s="870"/>
      <c r="W523" s="871"/>
      <c r="X523" s="871"/>
      <c r="Y523" s="871"/>
      <c r="Z523" s="871"/>
      <c r="AA523" s="871"/>
      <c r="AB523" s="871"/>
    </row>
    <row r="524" spans="13:28" s="869" customFormat="1" x14ac:dyDescent="0.4">
      <c r="M524" s="36"/>
      <c r="N524" s="36"/>
      <c r="O524" s="36"/>
      <c r="V524" s="870"/>
      <c r="W524" s="871"/>
      <c r="X524" s="871"/>
      <c r="Y524" s="871"/>
      <c r="Z524" s="871"/>
      <c r="AA524" s="871"/>
      <c r="AB524" s="871"/>
    </row>
    <row r="525" spans="13:28" s="869" customFormat="1" x14ac:dyDescent="0.4">
      <c r="M525" s="36"/>
      <c r="N525" s="36"/>
      <c r="O525" s="36"/>
      <c r="V525" s="870"/>
      <c r="W525" s="871"/>
      <c r="X525" s="871"/>
      <c r="Y525" s="871"/>
      <c r="Z525" s="871"/>
      <c r="AA525" s="871"/>
      <c r="AB525" s="871"/>
    </row>
    <row r="526" spans="13:28" s="869" customFormat="1" x14ac:dyDescent="0.4">
      <c r="M526" s="36"/>
      <c r="N526" s="36"/>
      <c r="O526" s="36"/>
      <c r="V526" s="870"/>
      <c r="W526" s="871"/>
      <c r="X526" s="871"/>
      <c r="Y526" s="871"/>
      <c r="Z526" s="871"/>
      <c r="AA526" s="871"/>
      <c r="AB526" s="871"/>
    </row>
    <row r="527" spans="13:28" s="869" customFormat="1" x14ac:dyDescent="0.4">
      <c r="M527" s="36"/>
      <c r="N527" s="36"/>
      <c r="O527" s="36"/>
      <c r="V527" s="870"/>
      <c r="W527" s="871"/>
      <c r="X527" s="871"/>
      <c r="Y527" s="871"/>
      <c r="Z527" s="871"/>
      <c r="AA527" s="871"/>
      <c r="AB527" s="871"/>
    </row>
    <row r="528" spans="13:28" s="869" customFormat="1" x14ac:dyDescent="0.4">
      <c r="M528" s="36"/>
      <c r="N528" s="36"/>
      <c r="O528" s="36"/>
      <c r="V528" s="870"/>
      <c r="W528" s="871"/>
      <c r="X528" s="871"/>
      <c r="Y528" s="871"/>
      <c r="Z528" s="871"/>
      <c r="AA528" s="871"/>
      <c r="AB528" s="871"/>
    </row>
    <row r="529" spans="13:28" s="869" customFormat="1" x14ac:dyDescent="0.4">
      <c r="M529" s="36"/>
      <c r="N529" s="36"/>
      <c r="O529" s="36"/>
      <c r="V529" s="870"/>
      <c r="W529" s="871"/>
      <c r="X529" s="871"/>
      <c r="Y529" s="871"/>
      <c r="Z529" s="871"/>
      <c r="AA529" s="871"/>
      <c r="AB529" s="871"/>
    </row>
    <row r="530" spans="13:28" s="869" customFormat="1" x14ac:dyDescent="0.4">
      <c r="M530" s="36"/>
      <c r="N530" s="36"/>
      <c r="O530" s="36"/>
      <c r="V530" s="870"/>
      <c r="W530" s="871"/>
      <c r="X530" s="871"/>
      <c r="Y530" s="871"/>
      <c r="Z530" s="871"/>
      <c r="AA530" s="871"/>
      <c r="AB530" s="871"/>
    </row>
    <row r="531" spans="13:28" s="869" customFormat="1" x14ac:dyDescent="0.4">
      <c r="M531" s="36"/>
      <c r="N531" s="36"/>
      <c r="O531" s="36"/>
      <c r="V531" s="870"/>
      <c r="W531" s="871"/>
      <c r="X531" s="871"/>
      <c r="Y531" s="871"/>
      <c r="Z531" s="871"/>
      <c r="AA531" s="871"/>
      <c r="AB531" s="871"/>
    </row>
    <row r="532" spans="13:28" s="869" customFormat="1" x14ac:dyDescent="0.4">
      <c r="M532" s="36"/>
      <c r="N532" s="36"/>
      <c r="O532" s="36"/>
      <c r="V532" s="870"/>
      <c r="W532" s="871"/>
      <c r="X532" s="871"/>
      <c r="Y532" s="871"/>
      <c r="Z532" s="871"/>
      <c r="AA532" s="871"/>
      <c r="AB532" s="871"/>
    </row>
    <row r="533" spans="13:28" s="869" customFormat="1" x14ac:dyDescent="0.4">
      <c r="M533" s="36"/>
      <c r="N533" s="36"/>
      <c r="O533" s="36"/>
      <c r="V533" s="870"/>
      <c r="W533" s="871"/>
      <c r="X533" s="871"/>
      <c r="Y533" s="871"/>
      <c r="Z533" s="871"/>
      <c r="AA533" s="871"/>
      <c r="AB533" s="871"/>
    </row>
    <row r="534" spans="13:28" s="869" customFormat="1" x14ac:dyDescent="0.4">
      <c r="M534" s="36"/>
      <c r="N534" s="36"/>
      <c r="O534" s="36"/>
      <c r="V534" s="870"/>
      <c r="W534" s="871"/>
      <c r="X534" s="871"/>
      <c r="Y534" s="871"/>
      <c r="Z534" s="871"/>
      <c r="AA534" s="871"/>
      <c r="AB534" s="871"/>
    </row>
    <row r="535" spans="13:28" s="869" customFormat="1" x14ac:dyDescent="0.4">
      <c r="M535" s="36"/>
      <c r="N535" s="36"/>
      <c r="O535" s="36"/>
      <c r="V535" s="870"/>
      <c r="W535" s="871"/>
      <c r="X535" s="871"/>
      <c r="Y535" s="871"/>
      <c r="Z535" s="871"/>
      <c r="AA535" s="871"/>
      <c r="AB535" s="871"/>
    </row>
    <row r="536" spans="13:28" s="869" customFormat="1" x14ac:dyDescent="0.4">
      <c r="M536" s="36"/>
      <c r="N536" s="36"/>
      <c r="O536" s="36"/>
      <c r="V536" s="870"/>
      <c r="W536" s="871"/>
      <c r="X536" s="871"/>
      <c r="Y536" s="871"/>
      <c r="Z536" s="871"/>
      <c r="AA536" s="871"/>
      <c r="AB536" s="871"/>
    </row>
    <row r="537" spans="13:28" s="869" customFormat="1" x14ac:dyDescent="0.4">
      <c r="M537" s="36"/>
      <c r="N537" s="36"/>
      <c r="O537" s="36"/>
      <c r="V537" s="870"/>
      <c r="W537" s="871"/>
      <c r="X537" s="871"/>
      <c r="Y537" s="871"/>
      <c r="Z537" s="871"/>
      <c r="AA537" s="871"/>
      <c r="AB537" s="871"/>
    </row>
    <row r="538" spans="13:28" s="869" customFormat="1" x14ac:dyDescent="0.4">
      <c r="M538" s="36"/>
      <c r="N538" s="36"/>
      <c r="O538" s="36"/>
      <c r="V538" s="870"/>
      <c r="W538" s="871"/>
      <c r="X538" s="871"/>
      <c r="Y538" s="871"/>
      <c r="Z538" s="871"/>
      <c r="AA538" s="871"/>
      <c r="AB538" s="871"/>
    </row>
    <row r="539" spans="13:28" s="869" customFormat="1" x14ac:dyDescent="0.4">
      <c r="M539" s="36"/>
      <c r="N539" s="36"/>
      <c r="O539" s="36"/>
      <c r="V539" s="870"/>
      <c r="W539" s="871"/>
      <c r="X539" s="871"/>
      <c r="Y539" s="871"/>
      <c r="Z539" s="871"/>
      <c r="AA539" s="871"/>
      <c r="AB539" s="871"/>
    </row>
    <row r="540" spans="13:28" s="869" customFormat="1" x14ac:dyDescent="0.4">
      <c r="M540" s="36"/>
      <c r="N540" s="36"/>
      <c r="O540" s="36"/>
      <c r="V540" s="870"/>
      <c r="W540" s="871"/>
      <c r="X540" s="871"/>
      <c r="Y540" s="871"/>
      <c r="Z540" s="871"/>
      <c r="AA540" s="871"/>
      <c r="AB540" s="871"/>
    </row>
    <row r="541" spans="13:28" s="869" customFormat="1" x14ac:dyDescent="0.4">
      <c r="M541" s="36"/>
      <c r="N541" s="36"/>
      <c r="O541" s="36"/>
      <c r="V541" s="870"/>
      <c r="W541" s="871"/>
      <c r="X541" s="871"/>
      <c r="Y541" s="871"/>
      <c r="Z541" s="871"/>
      <c r="AA541" s="871"/>
      <c r="AB541" s="871"/>
    </row>
    <row r="542" spans="13:28" s="869" customFormat="1" x14ac:dyDescent="0.4">
      <c r="M542" s="36"/>
      <c r="N542" s="36"/>
      <c r="O542" s="36"/>
      <c r="V542" s="870"/>
      <c r="W542" s="871"/>
      <c r="X542" s="871"/>
      <c r="Y542" s="871"/>
      <c r="Z542" s="871"/>
      <c r="AA542" s="871"/>
      <c r="AB542" s="871"/>
    </row>
    <row r="543" spans="13:28" s="869" customFormat="1" x14ac:dyDescent="0.4">
      <c r="M543" s="36"/>
      <c r="N543" s="36"/>
      <c r="O543" s="36"/>
      <c r="V543" s="870"/>
      <c r="W543" s="871"/>
      <c r="X543" s="871"/>
      <c r="Y543" s="871"/>
      <c r="Z543" s="871"/>
      <c r="AA543" s="871"/>
      <c r="AB543" s="871"/>
    </row>
    <row r="544" spans="13:28" s="869" customFormat="1" x14ac:dyDescent="0.4">
      <c r="M544" s="36"/>
      <c r="N544" s="36"/>
      <c r="O544" s="36"/>
      <c r="V544" s="870"/>
      <c r="W544" s="871"/>
      <c r="X544" s="871"/>
      <c r="Y544" s="871"/>
      <c r="Z544" s="871"/>
      <c r="AA544" s="871"/>
      <c r="AB544" s="871"/>
    </row>
    <row r="545" spans="13:28" s="869" customFormat="1" x14ac:dyDescent="0.4">
      <c r="M545" s="36"/>
      <c r="N545" s="36"/>
      <c r="O545" s="36"/>
      <c r="V545" s="870"/>
      <c r="W545" s="871"/>
      <c r="X545" s="871"/>
      <c r="Y545" s="871"/>
      <c r="Z545" s="871"/>
      <c r="AA545" s="871"/>
      <c r="AB545" s="871"/>
    </row>
    <row r="546" spans="13:28" s="869" customFormat="1" x14ac:dyDescent="0.4">
      <c r="M546" s="36"/>
      <c r="N546" s="36"/>
      <c r="O546" s="36"/>
      <c r="V546" s="870"/>
      <c r="W546" s="871"/>
      <c r="X546" s="871"/>
      <c r="Y546" s="871"/>
      <c r="Z546" s="871"/>
      <c r="AA546" s="871"/>
      <c r="AB546" s="871"/>
    </row>
    <row r="547" spans="13:28" s="869" customFormat="1" x14ac:dyDescent="0.4">
      <c r="M547" s="36"/>
      <c r="N547" s="36"/>
      <c r="O547" s="36"/>
      <c r="V547" s="870"/>
      <c r="W547" s="871"/>
      <c r="X547" s="871"/>
      <c r="Y547" s="871"/>
      <c r="Z547" s="871"/>
      <c r="AA547" s="871"/>
      <c r="AB547" s="871"/>
    </row>
    <row r="548" spans="13:28" s="869" customFormat="1" x14ac:dyDescent="0.4">
      <c r="M548" s="36"/>
      <c r="N548" s="36"/>
      <c r="O548" s="36"/>
      <c r="V548" s="870"/>
      <c r="W548" s="871"/>
      <c r="X548" s="871"/>
      <c r="Y548" s="871"/>
      <c r="Z548" s="871"/>
      <c r="AA548" s="871"/>
      <c r="AB548" s="871"/>
    </row>
    <row r="549" spans="13:28" s="869" customFormat="1" x14ac:dyDescent="0.4">
      <c r="M549" s="36"/>
      <c r="N549" s="36"/>
      <c r="O549" s="36"/>
      <c r="V549" s="870"/>
      <c r="W549" s="871"/>
      <c r="X549" s="871"/>
      <c r="Y549" s="871"/>
      <c r="Z549" s="871"/>
      <c r="AA549" s="871"/>
      <c r="AB549" s="871"/>
    </row>
    <row r="550" spans="13:28" s="869" customFormat="1" x14ac:dyDescent="0.4">
      <c r="M550" s="36"/>
      <c r="N550" s="36"/>
      <c r="O550" s="36"/>
      <c r="V550" s="870"/>
      <c r="W550" s="871"/>
      <c r="X550" s="871"/>
      <c r="Y550" s="871"/>
      <c r="Z550" s="871"/>
      <c r="AA550" s="871"/>
      <c r="AB550" s="871"/>
    </row>
    <row r="551" spans="13:28" s="869" customFormat="1" x14ac:dyDescent="0.4">
      <c r="M551" s="36"/>
      <c r="N551" s="36"/>
      <c r="O551" s="36"/>
      <c r="V551" s="870"/>
      <c r="W551" s="871"/>
      <c r="X551" s="871"/>
      <c r="Y551" s="871"/>
      <c r="Z551" s="871"/>
      <c r="AA551" s="871"/>
      <c r="AB551" s="871"/>
    </row>
    <row r="552" spans="13:28" s="869" customFormat="1" x14ac:dyDescent="0.4">
      <c r="M552" s="36"/>
      <c r="N552" s="36"/>
      <c r="O552" s="36"/>
      <c r="V552" s="870"/>
      <c r="W552" s="871"/>
      <c r="X552" s="871"/>
      <c r="Y552" s="871"/>
      <c r="Z552" s="871"/>
      <c r="AA552" s="871"/>
      <c r="AB552" s="871"/>
    </row>
    <row r="553" spans="13:28" s="869" customFormat="1" x14ac:dyDescent="0.4">
      <c r="M553" s="36"/>
      <c r="N553" s="36"/>
      <c r="O553" s="36"/>
      <c r="V553" s="870"/>
      <c r="W553" s="871"/>
      <c r="X553" s="871"/>
      <c r="Y553" s="871"/>
      <c r="Z553" s="871"/>
      <c r="AA553" s="871"/>
      <c r="AB553" s="871"/>
    </row>
    <row r="554" spans="13:28" s="869" customFormat="1" x14ac:dyDescent="0.4">
      <c r="M554" s="36"/>
      <c r="N554" s="36"/>
      <c r="O554" s="36"/>
      <c r="V554" s="870"/>
      <c r="W554" s="871"/>
      <c r="X554" s="871"/>
      <c r="Y554" s="871"/>
      <c r="Z554" s="871"/>
      <c r="AA554" s="871"/>
      <c r="AB554" s="871"/>
    </row>
    <row r="555" spans="13:28" s="869" customFormat="1" x14ac:dyDescent="0.4">
      <c r="M555" s="36"/>
      <c r="N555" s="36"/>
      <c r="O555" s="36"/>
      <c r="V555" s="870"/>
      <c r="W555" s="871"/>
      <c r="X555" s="871"/>
      <c r="Y555" s="871"/>
      <c r="Z555" s="871"/>
      <c r="AA555" s="871"/>
      <c r="AB555" s="871"/>
    </row>
    <row r="556" spans="13:28" s="869" customFormat="1" x14ac:dyDescent="0.4">
      <c r="M556" s="36"/>
      <c r="N556" s="36"/>
      <c r="O556" s="36"/>
      <c r="V556" s="870"/>
      <c r="W556" s="871"/>
      <c r="X556" s="871"/>
      <c r="Y556" s="871"/>
      <c r="Z556" s="871"/>
      <c r="AA556" s="871"/>
      <c r="AB556" s="871"/>
    </row>
    <row r="557" spans="13:28" s="869" customFormat="1" x14ac:dyDescent="0.4">
      <c r="M557" s="36"/>
      <c r="N557" s="36"/>
      <c r="O557" s="36"/>
      <c r="V557" s="870"/>
      <c r="W557" s="871"/>
      <c r="X557" s="871"/>
      <c r="Y557" s="871"/>
      <c r="Z557" s="871"/>
      <c r="AA557" s="871"/>
      <c r="AB557" s="871"/>
    </row>
    <row r="558" spans="13:28" s="869" customFormat="1" x14ac:dyDescent="0.4">
      <c r="M558" s="36"/>
      <c r="N558" s="36"/>
      <c r="O558" s="36"/>
      <c r="V558" s="870"/>
      <c r="W558" s="871"/>
      <c r="X558" s="871"/>
      <c r="Y558" s="871"/>
      <c r="Z558" s="871"/>
      <c r="AA558" s="871"/>
      <c r="AB558" s="871"/>
    </row>
    <row r="559" spans="13:28" s="869" customFormat="1" x14ac:dyDescent="0.4">
      <c r="M559" s="36"/>
      <c r="N559" s="36"/>
      <c r="O559" s="36"/>
      <c r="V559" s="870"/>
      <c r="W559" s="871"/>
      <c r="X559" s="871"/>
      <c r="Y559" s="871"/>
      <c r="Z559" s="871"/>
      <c r="AA559" s="871"/>
      <c r="AB559" s="871"/>
    </row>
    <row r="560" spans="13:28" s="869" customFormat="1" x14ac:dyDescent="0.4">
      <c r="M560" s="36"/>
      <c r="N560" s="36"/>
      <c r="O560" s="36"/>
      <c r="V560" s="870"/>
      <c r="W560" s="871"/>
      <c r="X560" s="871"/>
      <c r="Y560" s="871"/>
      <c r="Z560" s="871"/>
      <c r="AA560" s="871"/>
      <c r="AB560" s="871"/>
    </row>
    <row r="561" spans="13:28" s="869" customFormat="1" x14ac:dyDescent="0.4">
      <c r="M561" s="36"/>
      <c r="N561" s="36"/>
      <c r="O561" s="36"/>
      <c r="V561" s="870"/>
      <c r="W561" s="871"/>
      <c r="X561" s="871"/>
      <c r="Y561" s="871"/>
      <c r="Z561" s="871"/>
      <c r="AA561" s="871"/>
      <c r="AB561" s="871"/>
    </row>
    <row r="562" spans="13:28" s="869" customFormat="1" x14ac:dyDescent="0.4">
      <c r="M562" s="36"/>
      <c r="N562" s="36"/>
      <c r="O562" s="36"/>
      <c r="V562" s="870"/>
      <c r="W562" s="871"/>
      <c r="X562" s="871"/>
      <c r="Y562" s="871"/>
      <c r="Z562" s="871"/>
      <c r="AA562" s="871"/>
      <c r="AB562" s="871"/>
    </row>
    <row r="563" spans="13:28" s="869" customFormat="1" x14ac:dyDescent="0.4">
      <c r="M563" s="36"/>
      <c r="N563" s="36"/>
      <c r="O563" s="36"/>
      <c r="V563" s="870"/>
      <c r="W563" s="871"/>
      <c r="X563" s="871"/>
      <c r="Y563" s="871"/>
      <c r="Z563" s="871"/>
      <c r="AA563" s="871"/>
      <c r="AB563" s="871"/>
    </row>
    <row r="564" spans="13:28" s="869" customFormat="1" x14ac:dyDescent="0.4">
      <c r="M564" s="36"/>
      <c r="N564" s="36"/>
      <c r="O564" s="36"/>
      <c r="V564" s="870"/>
      <c r="W564" s="871"/>
      <c r="X564" s="871"/>
      <c r="Y564" s="871"/>
      <c r="Z564" s="871"/>
      <c r="AA564" s="871"/>
      <c r="AB564" s="871"/>
    </row>
    <row r="565" spans="13:28" s="869" customFormat="1" x14ac:dyDescent="0.4">
      <c r="M565" s="36"/>
      <c r="N565" s="36"/>
      <c r="O565" s="36"/>
      <c r="V565" s="870"/>
      <c r="W565" s="871"/>
      <c r="X565" s="871"/>
      <c r="Y565" s="871"/>
      <c r="Z565" s="871"/>
      <c r="AA565" s="871"/>
      <c r="AB565" s="871"/>
    </row>
    <row r="566" spans="13:28" s="869" customFormat="1" x14ac:dyDescent="0.4">
      <c r="M566" s="36"/>
      <c r="N566" s="36"/>
      <c r="O566" s="36"/>
      <c r="V566" s="870"/>
      <c r="W566" s="871"/>
      <c r="X566" s="871"/>
      <c r="Y566" s="871"/>
      <c r="Z566" s="871"/>
      <c r="AA566" s="871"/>
      <c r="AB566" s="871"/>
    </row>
    <row r="567" spans="13:28" s="869" customFormat="1" x14ac:dyDescent="0.4">
      <c r="M567" s="36"/>
      <c r="N567" s="36"/>
      <c r="O567" s="36"/>
      <c r="V567" s="870"/>
      <c r="W567" s="871"/>
      <c r="X567" s="871"/>
      <c r="Y567" s="871"/>
      <c r="Z567" s="871"/>
      <c r="AA567" s="871"/>
      <c r="AB567" s="871"/>
    </row>
    <row r="568" spans="13:28" s="869" customFormat="1" x14ac:dyDescent="0.4">
      <c r="M568" s="36"/>
      <c r="N568" s="36"/>
      <c r="O568" s="36"/>
      <c r="V568" s="870"/>
      <c r="W568" s="871"/>
      <c r="X568" s="871"/>
      <c r="Y568" s="871"/>
      <c r="Z568" s="871"/>
      <c r="AA568" s="871"/>
      <c r="AB568" s="871"/>
    </row>
    <row r="569" spans="13:28" s="869" customFormat="1" x14ac:dyDescent="0.4">
      <c r="M569" s="36"/>
      <c r="N569" s="36"/>
      <c r="O569" s="36"/>
      <c r="V569" s="870"/>
      <c r="W569" s="871"/>
      <c r="X569" s="871"/>
      <c r="Y569" s="871"/>
      <c r="Z569" s="871"/>
      <c r="AA569" s="871"/>
      <c r="AB569" s="871"/>
    </row>
    <row r="570" spans="13:28" s="869" customFormat="1" x14ac:dyDescent="0.4">
      <c r="M570" s="36"/>
      <c r="N570" s="36"/>
      <c r="O570" s="36"/>
      <c r="V570" s="870"/>
      <c r="W570" s="871"/>
      <c r="X570" s="871"/>
      <c r="Y570" s="871"/>
      <c r="Z570" s="871"/>
      <c r="AA570" s="871"/>
      <c r="AB570" s="871"/>
    </row>
    <row r="571" spans="13:28" s="869" customFormat="1" x14ac:dyDescent="0.4">
      <c r="M571" s="36"/>
      <c r="N571" s="36"/>
      <c r="O571" s="36"/>
      <c r="V571" s="870"/>
      <c r="W571" s="871"/>
      <c r="X571" s="871"/>
      <c r="Y571" s="871"/>
      <c r="Z571" s="871"/>
      <c r="AA571" s="871"/>
      <c r="AB571" s="871"/>
    </row>
    <row r="572" spans="13:28" s="869" customFormat="1" x14ac:dyDescent="0.4">
      <c r="M572" s="36"/>
      <c r="N572" s="36"/>
      <c r="O572" s="36"/>
      <c r="V572" s="870"/>
      <c r="W572" s="871"/>
      <c r="X572" s="871"/>
      <c r="Y572" s="871"/>
      <c r="Z572" s="871"/>
      <c r="AA572" s="871"/>
      <c r="AB572" s="871"/>
    </row>
    <row r="573" spans="13:28" s="869" customFormat="1" x14ac:dyDescent="0.4">
      <c r="M573" s="36"/>
      <c r="N573" s="36"/>
      <c r="O573" s="36"/>
      <c r="V573" s="870"/>
      <c r="W573" s="871"/>
      <c r="X573" s="871"/>
      <c r="Y573" s="871"/>
      <c r="Z573" s="871"/>
      <c r="AA573" s="871"/>
      <c r="AB573" s="871"/>
    </row>
    <row r="574" spans="13:28" s="869" customFormat="1" x14ac:dyDescent="0.4">
      <c r="M574" s="36"/>
      <c r="N574" s="36"/>
      <c r="O574" s="36"/>
      <c r="V574" s="870"/>
      <c r="W574" s="871"/>
      <c r="X574" s="871"/>
      <c r="Y574" s="871"/>
      <c r="Z574" s="871"/>
      <c r="AA574" s="871"/>
      <c r="AB574" s="871"/>
    </row>
    <row r="575" spans="13:28" s="869" customFormat="1" x14ac:dyDescent="0.4">
      <c r="M575" s="36"/>
      <c r="N575" s="36"/>
      <c r="O575" s="36"/>
      <c r="V575" s="870"/>
      <c r="W575" s="871"/>
      <c r="X575" s="871"/>
      <c r="Y575" s="871"/>
      <c r="Z575" s="871"/>
      <c r="AA575" s="871"/>
      <c r="AB575" s="871"/>
    </row>
    <row r="576" spans="13:28" s="869" customFormat="1" x14ac:dyDescent="0.4">
      <c r="M576" s="36"/>
      <c r="N576" s="36"/>
      <c r="O576" s="36"/>
      <c r="V576" s="870"/>
      <c r="W576" s="871"/>
      <c r="X576" s="871"/>
      <c r="Y576" s="871"/>
      <c r="Z576" s="871"/>
      <c r="AA576" s="871"/>
      <c r="AB576" s="871"/>
    </row>
    <row r="577" spans="13:28" s="869" customFormat="1" x14ac:dyDescent="0.4">
      <c r="M577" s="36"/>
      <c r="N577" s="36"/>
      <c r="O577" s="36"/>
      <c r="V577" s="870"/>
      <c r="W577" s="871"/>
      <c r="X577" s="871"/>
      <c r="Y577" s="871"/>
      <c r="Z577" s="871"/>
      <c r="AA577" s="871"/>
      <c r="AB577" s="871"/>
    </row>
    <row r="578" spans="13:28" s="869" customFormat="1" x14ac:dyDescent="0.4">
      <c r="M578" s="36"/>
      <c r="N578" s="36"/>
      <c r="O578" s="36"/>
      <c r="V578" s="870"/>
      <c r="W578" s="871"/>
      <c r="X578" s="871"/>
      <c r="Y578" s="871"/>
      <c r="Z578" s="871"/>
      <c r="AA578" s="871"/>
      <c r="AB578" s="871"/>
    </row>
    <row r="579" spans="13:28" s="869" customFormat="1" x14ac:dyDescent="0.4">
      <c r="M579" s="36"/>
      <c r="N579" s="36"/>
      <c r="O579" s="36"/>
      <c r="V579" s="870"/>
      <c r="W579" s="871"/>
      <c r="X579" s="871"/>
      <c r="Y579" s="871"/>
      <c r="Z579" s="871"/>
      <c r="AA579" s="871"/>
      <c r="AB579" s="871"/>
    </row>
    <row r="580" spans="13:28" s="869" customFormat="1" x14ac:dyDescent="0.4">
      <c r="M580" s="36"/>
      <c r="N580" s="36"/>
      <c r="O580" s="36"/>
      <c r="V580" s="870"/>
      <c r="W580" s="871"/>
      <c r="X580" s="871"/>
      <c r="Y580" s="871"/>
      <c r="Z580" s="871"/>
      <c r="AA580" s="871"/>
      <c r="AB580" s="871"/>
    </row>
    <row r="581" spans="13:28" s="869" customFormat="1" x14ac:dyDescent="0.4">
      <c r="M581" s="36"/>
      <c r="N581" s="36"/>
      <c r="O581" s="36"/>
      <c r="V581" s="870"/>
      <c r="W581" s="871"/>
      <c r="X581" s="871"/>
      <c r="Y581" s="871"/>
      <c r="Z581" s="871"/>
      <c r="AA581" s="871"/>
      <c r="AB581" s="871"/>
    </row>
    <row r="582" spans="13:28" s="869" customFormat="1" x14ac:dyDescent="0.4">
      <c r="M582" s="36"/>
      <c r="N582" s="36"/>
      <c r="O582" s="36"/>
      <c r="V582" s="870"/>
      <c r="W582" s="871"/>
      <c r="X582" s="871"/>
      <c r="Y582" s="871"/>
      <c r="Z582" s="871"/>
      <c r="AA582" s="871"/>
      <c r="AB582" s="871"/>
    </row>
    <row r="583" spans="13:28" s="869" customFormat="1" x14ac:dyDescent="0.4">
      <c r="M583" s="36"/>
      <c r="N583" s="36"/>
      <c r="O583" s="36"/>
      <c r="V583" s="870"/>
      <c r="W583" s="871"/>
      <c r="X583" s="871"/>
      <c r="Y583" s="871"/>
      <c r="Z583" s="871"/>
      <c r="AA583" s="871"/>
      <c r="AB583" s="871"/>
    </row>
    <row r="584" spans="13:28" s="869" customFormat="1" x14ac:dyDescent="0.4">
      <c r="M584" s="36"/>
      <c r="N584" s="36"/>
      <c r="O584" s="36"/>
      <c r="V584" s="870"/>
      <c r="W584" s="871"/>
      <c r="X584" s="871"/>
      <c r="Y584" s="871"/>
      <c r="Z584" s="871"/>
      <c r="AA584" s="871"/>
      <c r="AB584" s="871"/>
    </row>
    <row r="585" spans="13:28" s="869" customFormat="1" x14ac:dyDescent="0.4">
      <c r="M585" s="36"/>
      <c r="N585" s="36"/>
      <c r="O585" s="36"/>
      <c r="V585" s="870"/>
      <c r="W585" s="871"/>
      <c r="X585" s="871"/>
      <c r="Y585" s="871"/>
      <c r="Z585" s="871"/>
      <c r="AA585" s="871"/>
      <c r="AB585" s="871"/>
    </row>
    <row r="586" spans="13:28" s="869" customFormat="1" x14ac:dyDescent="0.4">
      <c r="M586" s="36"/>
      <c r="N586" s="36"/>
      <c r="O586" s="36"/>
      <c r="V586" s="870"/>
      <c r="W586" s="871"/>
      <c r="X586" s="871"/>
      <c r="Y586" s="871"/>
      <c r="Z586" s="871"/>
      <c r="AA586" s="871"/>
      <c r="AB586" s="871"/>
    </row>
    <row r="587" spans="13:28" s="869" customFormat="1" x14ac:dyDescent="0.4">
      <c r="M587" s="36"/>
      <c r="N587" s="36"/>
      <c r="O587" s="36"/>
      <c r="V587" s="870"/>
      <c r="W587" s="871"/>
      <c r="X587" s="871"/>
      <c r="Y587" s="871"/>
      <c r="Z587" s="871"/>
      <c r="AA587" s="871"/>
      <c r="AB587" s="871"/>
    </row>
    <row r="588" spans="13:28" s="869" customFormat="1" x14ac:dyDescent="0.4">
      <c r="M588" s="36"/>
      <c r="N588" s="36"/>
      <c r="O588" s="36"/>
      <c r="V588" s="870"/>
      <c r="W588" s="871"/>
      <c r="X588" s="871"/>
      <c r="Y588" s="871"/>
      <c r="Z588" s="871"/>
      <c r="AA588" s="871"/>
      <c r="AB588" s="871"/>
    </row>
    <row r="589" spans="13:28" s="869" customFormat="1" x14ac:dyDescent="0.4">
      <c r="M589" s="36"/>
      <c r="N589" s="36"/>
      <c r="O589" s="36"/>
      <c r="V589" s="870"/>
      <c r="W589" s="871"/>
      <c r="X589" s="871"/>
      <c r="Y589" s="871"/>
      <c r="Z589" s="871"/>
      <c r="AA589" s="871"/>
      <c r="AB589" s="871"/>
    </row>
    <row r="590" spans="13:28" s="869" customFormat="1" x14ac:dyDescent="0.4">
      <c r="M590" s="36"/>
      <c r="N590" s="36"/>
      <c r="O590" s="36"/>
      <c r="V590" s="870"/>
      <c r="W590" s="871"/>
      <c r="X590" s="871"/>
      <c r="Y590" s="871"/>
      <c r="Z590" s="871"/>
      <c r="AA590" s="871"/>
      <c r="AB590" s="871"/>
    </row>
    <row r="591" spans="13:28" s="869" customFormat="1" x14ac:dyDescent="0.4">
      <c r="M591" s="36"/>
      <c r="N591" s="36"/>
      <c r="O591" s="36"/>
      <c r="V591" s="870"/>
      <c r="W591" s="871"/>
      <c r="X591" s="871"/>
      <c r="Y591" s="871"/>
      <c r="Z591" s="871"/>
      <c r="AA591" s="871"/>
      <c r="AB591" s="871"/>
    </row>
    <row r="592" spans="13:28" s="869" customFormat="1" x14ac:dyDescent="0.4">
      <c r="M592" s="36"/>
      <c r="N592" s="36"/>
      <c r="O592" s="36"/>
      <c r="V592" s="870"/>
      <c r="W592" s="871"/>
      <c r="X592" s="871"/>
      <c r="Y592" s="871"/>
      <c r="Z592" s="871"/>
      <c r="AA592" s="871"/>
      <c r="AB592" s="871"/>
    </row>
    <row r="593" spans="13:28" s="869" customFormat="1" x14ac:dyDescent="0.4">
      <c r="M593" s="36"/>
      <c r="N593" s="36"/>
      <c r="O593" s="36"/>
      <c r="V593" s="870"/>
      <c r="W593" s="871"/>
      <c r="X593" s="871"/>
      <c r="Y593" s="871"/>
      <c r="Z593" s="871"/>
      <c r="AA593" s="871"/>
      <c r="AB593" s="871"/>
    </row>
    <row r="594" spans="13:28" s="869" customFormat="1" x14ac:dyDescent="0.4">
      <c r="M594" s="36"/>
      <c r="N594" s="36"/>
      <c r="O594" s="36"/>
      <c r="V594" s="870"/>
      <c r="W594" s="871"/>
      <c r="X594" s="871"/>
      <c r="Y594" s="871"/>
      <c r="Z594" s="871"/>
      <c r="AA594" s="871"/>
      <c r="AB594" s="871"/>
    </row>
    <row r="595" spans="13:28" s="869" customFormat="1" x14ac:dyDescent="0.4">
      <c r="M595" s="36"/>
      <c r="N595" s="36"/>
      <c r="O595" s="36"/>
      <c r="V595" s="870"/>
      <c r="W595" s="871"/>
      <c r="X595" s="871"/>
      <c r="Y595" s="871"/>
      <c r="Z595" s="871"/>
      <c r="AA595" s="871"/>
      <c r="AB595" s="871"/>
    </row>
    <row r="596" spans="13:28" s="869" customFormat="1" x14ac:dyDescent="0.4">
      <c r="M596" s="36"/>
      <c r="N596" s="36"/>
      <c r="O596" s="36"/>
      <c r="V596" s="870"/>
      <c r="W596" s="871"/>
      <c r="X596" s="871"/>
      <c r="Y596" s="871"/>
      <c r="Z596" s="871"/>
      <c r="AA596" s="871"/>
      <c r="AB596" s="871"/>
    </row>
    <row r="597" spans="13:28" s="869" customFormat="1" x14ac:dyDescent="0.4">
      <c r="M597" s="36"/>
      <c r="N597" s="36"/>
      <c r="O597" s="36"/>
      <c r="V597" s="870"/>
      <c r="W597" s="871"/>
      <c r="X597" s="871"/>
      <c r="Y597" s="871"/>
      <c r="Z597" s="871"/>
      <c r="AA597" s="871"/>
      <c r="AB597" s="871"/>
    </row>
    <row r="598" spans="13:28" s="869" customFormat="1" x14ac:dyDescent="0.4">
      <c r="M598" s="36"/>
      <c r="N598" s="36"/>
      <c r="O598" s="36"/>
      <c r="V598" s="870"/>
      <c r="W598" s="871"/>
      <c r="X598" s="871"/>
      <c r="Y598" s="871"/>
      <c r="Z598" s="871"/>
      <c r="AA598" s="871"/>
      <c r="AB598" s="871"/>
    </row>
    <row r="599" spans="13:28" s="869" customFormat="1" x14ac:dyDescent="0.4">
      <c r="M599" s="36"/>
      <c r="N599" s="36"/>
      <c r="O599" s="36"/>
      <c r="V599" s="870"/>
      <c r="W599" s="871"/>
      <c r="X599" s="871"/>
      <c r="Y599" s="871"/>
      <c r="Z599" s="871"/>
      <c r="AA599" s="871"/>
      <c r="AB599" s="871"/>
    </row>
    <row r="600" spans="13:28" s="869" customFormat="1" x14ac:dyDescent="0.4">
      <c r="M600" s="36"/>
      <c r="N600" s="36"/>
      <c r="O600" s="36"/>
      <c r="V600" s="870"/>
      <c r="W600" s="871"/>
      <c r="X600" s="871"/>
      <c r="Y600" s="871"/>
      <c r="Z600" s="871"/>
      <c r="AA600" s="871"/>
      <c r="AB600" s="871"/>
    </row>
    <row r="601" spans="13:28" s="869" customFormat="1" x14ac:dyDescent="0.4">
      <c r="M601" s="36"/>
      <c r="N601" s="36"/>
      <c r="O601" s="36"/>
      <c r="V601" s="870"/>
      <c r="W601" s="871"/>
      <c r="X601" s="871"/>
      <c r="Y601" s="871"/>
      <c r="Z601" s="871"/>
      <c r="AA601" s="871"/>
      <c r="AB601" s="871"/>
    </row>
    <row r="602" spans="13:28" s="869" customFormat="1" x14ac:dyDescent="0.4">
      <c r="M602" s="36"/>
      <c r="N602" s="36"/>
      <c r="O602" s="36"/>
      <c r="V602" s="870"/>
      <c r="W602" s="871"/>
      <c r="X602" s="871"/>
      <c r="Y602" s="871"/>
      <c r="Z602" s="871"/>
      <c r="AA602" s="871"/>
      <c r="AB602" s="871"/>
    </row>
    <row r="603" spans="13:28" s="869" customFormat="1" x14ac:dyDescent="0.4">
      <c r="M603" s="36"/>
      <c r="N603" s="36"/>
      <c r="O603" s="36"/>
      <c r="V603" s="870"/>
      <c r="W603" s="871"/>
      <c r="X603" s="871"/>
      <c r="Y603" s="871"/>
      <c r="Z603" s="871"/>
      <c r="AA603" s="871"/>
      <c r="AB603" s="871"/>
    </row>
    <row r="604" spans="13:28" s="869" customFormat="1" x14ac:dyDescent="0.4">
      <c r="M604" s="36"/>
      <c r="N604" s="36"/>
      <c r="O604" s="36"/>
      <c r="V604" s="870"/>
      <c r="W604" s="871"/>
      <c r="X604" s="871"/>
      <c r="Y604" s="871"/>
      <c r="Z604" s="871"/>
      <c r="AA604" s="871"/>
      <c r="AB604" s="871"/>
    </row>
    <row r="605" spans="13:28" s="869" customFormat="1" x14ac:dyDescent="0.4">
      <c r="M605" s="36"/>
      <c r="N605" s="36"/>
      <c r="O605" s="36"/>
      <c r="V605" s="870"/>
      <c r="W605" s="871"/>
      <c r="X605" s="871"/>
      <c r="Y605" s="871"/>
      <c r="Z605" s="871"/>
      <c r="AA605" s="871"/>
      <c r="AB605" s="871"/>
    </row>
    <row r="606" spans="13:28" s="869" customFormat="1" x14ac:dyDescent="0.4">
      <c r="M606" s="36"/>
      <c r="N606" s="36"/>
      <c r="O606" s="36"/>
      <c r="V606" s="870"/>
      <c r="W606" s="871"/>
      <c r="X606" s="871"/>
      <c r="Y606" s="871"/>
      <c r="Z606" s="871"/>
      <c r="AA606" s="871"/>
      <c r="AB606" s="871"/>
    </row>
    <row r="607" spans="13:28" s="869" customFormat="1" x14ac:dyDescent="0.4">
      <c r="M607" s="36"/>
      <c r="N607" s="36"/>
      <c r="O607" s="36"/>
      <c r="V607" s="870"/>
      <c r="W607" s="871"/>
      <c r="X607" s="871"/>
      <c r="Y607" s="871"/>
      <c r="Z607" s="871"/>
      <c r="AA607" s="871"/>
      <c r="AB607" s="871"/>
    </row>
    <row r="608" spans="13:28" s="869" customFormat="1" x14ac:dyDescent="0.4">
      <c r="M608" s="36"/>
      <c r="N608" s="36"/>
      <c r="O608" s="36"/>
      <c r="V608" s="870"/>
      <c r="W608" s="871"/>
      <c r="X608" s="871"/>
      <c r="Y608" s="871"/>
      <c r="Z608" s="871"/>
      <c r="AA608" s="871"/>
      <c r="AB608" s="871"/>
    </row>
    <row r="609" spans="13:28" s="869" customFormat="1" x14ac:dyDescent="0.4">
      <c r="M609" s="36"/>
      <c r="N609" s="36"/>
      <c r="O609" s="36"/>
      <c r="V609" s="870"/>
      <c r="W609" s="871"/>
      <c r="X609" s="871"/>
      <c r="Y609" s="871"/>
      <c r="Z609" s="871"/>
      <c r="AA609" s="871"/>
      <c r="AB609" s="871"/>
    </row>
    <row r="610" spans="13:28" s="869" customFormat="1" x14ac:dyDescent="0.4">
      <c r="M610" s="36"/>
      <c r="N610" s="36"/>
      <c r="O610" s="36"/>
      <c r="V610" s="870"/>
      <c r="W610" s="871"/>
      <c r="X610" s="871"/>
      <c r="Y610" s="871"/>
      <c r="Z610" s="871"/>
      <c r="AA610" s="871"/>
      <c r="AB610" s="871"/>
    </row>
    <row r="611" spans="13:28" s="869" customFormat="1" x14ac:dyDescent="0.4">
      <c r="M611" s="36"/>
      <c r="N611" s="36"/>
      <c r="O611" s="36"/>
      <c r="V611" s="870"/>
      <c r="W611" s="871"/>
      <c r="X611" s="871"/>
      <c r="Y611" s="871"/>
      <c r="Z611" s="871"/>
      <c r="AA611" s="871"/>
      <c r="AB611" s="871"/>
    </row>
    <row r="612" spans="13:28" s="869" customFormat="1" x14ac:dyDescent="0.4">
      <c r="M612" s="36"/>
      <c r="N612" s="36"/>
      <c r="O612" s="36"/>
      <c r="V612" s="870"/>
      <c r="W612" s="871"/>
      <c r="X612" s="871"/>
      <c r="Y612" s="871"/>
      <c r="Z612" s="871"/>
      <c r="AA612" s="871"/>
      <c r="AB612" s="871"/>
    </row>
    <row r="613" spans="13:28" s="869" customFormat="1" x14ac:dyDescent="0.4">
      <c r="M613" s="36"/>
      <c r="N613" s="36"/>
      <c r="O613" s="36"/>
      <c r="V613" s="870"/>
      <c r="W613" s="871"/>
      <c r="X613" s="871"/>
      <c r="Y613" s="871"/>
      <c r="Z613" s="871"/>
      <c r="AA613" s="871"/>
      <c r="AB613" s="871"/>
    </row>
    <row r="614" spans="13:28" s="869" customFormat="1" x14ac:dyDescent="0.4">
      <c r="M614" s="36"/>
      <c r="N614" s="36"/>
      <c r="O614" s="36"/>
      <c r="V614" s="870"/>
      <c r="W614" s="871"/>
      <c r="X614" s="871"/>
      <c r="Y614" s="871"/>
      <c r="Z614" s="871"/>
      <c r="AA614" s="871"/>
      <c r="AB614" s="871"/>
    </row>
    <row r="615" spans="13:28" s="869" customFormat="1" x14ac:dyDescent="0.4">
      <c r="M615" s="36"/>
      <c r="N615" s="36"/>
      <c r="O615" s="36"/>
      <c r="V615" s="870"/>
      <c r="W615" s="871"/>
      <c r="X615" s="871"/>
      <c r="Y615" s="871"/>
      <c r="Z615" s="871"/>
      <c r="AA615" s="871"/>
      <c r="AB615" s="871"/>
    </row>
    <row r="616" spans="13:28" s="869" customFormat="1" x14ac:dyDescent="0.4">
      <c r="M616" s="36"/>
      <c r="N616" s="36"/>
      <c r="O616" s="36"/>
      <c r="V616" s="870"/>
      <c r="W616" s="871"/>
      <c r="X616" s="871"/>
      <c r="Y616" s="871"/>
      <c r="Z616" s="871"/>
      <c r="AA616" s="871"/>
      <c r="AB616" s="871"/>
    </row>
    <row r="617" spans="13:28" s="869" customFormat="1" x14ac:dyDescent="0.4">
      <c r="M617" s="36"/>
      <c r="N617" s="36"/>
      <c r="O617" s="36"/>
      <c r="V617" s="870"/>
      <c r="W617" s="871"/>
      <c r="X617" s="871"/>
      <c r="Y617" s="871"/>
      <c r="Z617" s="871"/>
      <c r="AA617" s="871"/>
      <c r="AB617" s="871"/>
    </row>
    <row r="618" spans="13:28" s="869" customFormat="1" x14ac:dyDescent="0.4">
      <c r="M618" s="36"/>
      <c r="N618" s="36"/>
      <c r="O618" s="36"/>
      <c r="V618" s="870"/>
      <c r="W618" s="871"/>
      <c r="X618" s="871"/>
      <c r="Y618" s="871"/>
      <c r="Z618" s="871"/>
      <c r="AA618" s="871"/>
      <c r="AB618" s="871"/>
    </row>
    <row r="619" spans="13:28" s="869" customFormat="1" x14ac:dyDescent="0.4">
      <c r="M619" s="36"/>
      <c r="N619" s="36"/>
      <c r="O619" s="36"/>
      <c r="V619" s="870"/>
      <c r="W619" s="871"/>
      <c r="X619" s="871"/>
      <c r="Y619" s="871"/>
      <c r="Z619" s="871"/>
      <c r="AA619" s="871"/>
      <c r="AB619" s="871"/>
    </row>
    <row r="620" spans="13:28" s="869" customFormat="1" x14ac:dyDescent="0.4">
      <c r="M620" s="36"/>
      <c r="N620" s="36"/>
      <c r="O620" s="36"/>
      <c r="V620" s="870"/>
      <c r="W620" s="871"/>
      <c r="X620" s="871"/>
      <c r="Y620" s="871"/>
      <c r="Z620" s="871"/>
      <c r="AA620" s="871"/>
      <c r="AB620" s="871"/>
    </row>
    <row r="621" spans="13:28" s="869" customFormat="1" x14ac:dyDescent="0.4">
      <c r="M621" s="36"/>
      <c r="N621" s="36"/>
      <c r="O621" s="36"/>
      <c r="V621" s="870"/>
      <c r="W621" s="871"/>
      <c r="X621" s="871"/>
      <c r="Y621" s="871"/>
      <c r="Z621" s="871"/>
      <c r="AA621" s="871"/>
      <c r="AB621" s="871"/>
    </row>
    <row r="622" spans="13:28" s="869" customFormat="1" x14ac:dyDescent="0.4">
      <c r="M622" s="36"/>
      <c r="N622" s="36"/>
      <c r="O622" s="36"/>
      <c r="V622" s="870"/>
      <c r="W622" s="871"/>
      <c r="X622" s="871"/>
      <c r="Y622" s="871"/>
      <c r="Z622" s="871"/>
      <c r="AA622" s="871"/>
      <c r="AB622" s="871"/>
    </row>
    <row r="623" spans="13:28" s="869" customFormat="1" x14ac:dyDescent="0.4">
      <c r="M623" s="36"/>
      <c r="N623" s="36"/>
      <c r="O623" s="36"/>
      <c r="V623" s="870"/>
      <c r="W623" s="871"/>
      <c r="X623" s="871"/>
      <c r="Y623" s="871"/>
      <c r="Z623" s="871"/>
      <c r="AA623" s="871"/>
      <c r="AB623" s="871"/>
    </row>
    <row r="624" spans="13:28" s="869" customFormat="1" x14ac:dyDescent="0.4">
      <c r="M624" s="36"/>
      <c r="N624" s="36"/>
      <c r="O624" s="36"/>
      <c r="V624" s="870"/>
      <c r="W624" s="871"/>
      <c r="X624" s="871"/>
      <c r="Y624" s="871"/>
      <c r="Z624" s="871"/>
      <c r="AA624" s="871"/>
      <c r="AB624" s="871"/>
    </row>
    <row r="625" spans="13:28" s="869" customFormat="1" x14ac:dyDescent="0.4">
      <c r="M625" s="36"/>
      <c r="N625" s="36"/>
      <c r="O625" s="36"/>
      <c r="V625" s="870"/>
      <c r="W625" s="871"/>
      <c r="X625" s="871"/>
      <c r="Y625" s="871"/>
      <c r="Z625" s="871"/>
      <c r="AA625" s="871"/>
      <c r="AB625" s="871"/>
    </row>
    <row r="626" spans="13:28" s="869" customFormat="1" x14ac:dyDescent="0.4">
      <c r="M626" s="36"/>
      <c r="N626" s="36"/>
      <c r="O626" s="36"/>
      <c r="V626" s="870"/>
      <c r="W626" s="871"/>
      <c r="X626" s="871"/>
      <c r="Y626" s="871"/>
      <c r="Z626" s="871"/>
      <c r="AA626" s="871"/>
      <c r="AB626" s="871"/>
    </row>
    <row r="627" spans="13:28" s="869" customFormat="1" x14ac:dyDescent="0.4">
      <c r="M627" s="36"/>
      <c r="N627" s="36"/>
      <c r="O627" s="36"/>
      <c r="V627" s="870"/>
      <c r="W627" s="871"/>
      <c r="X627" s="871"/>
      <c r="Y627" s="871"/>
      <c r="Z627" s="871"/>
      <c r="AA627" s="871"/>
      <c r="AB627" s="871"/>
    </row>
    <row r="628" spans="13:28" s="869" customFormat="1" x14ac:dyDescent="0.4">
      <c r="M628" s="36"/>
      <c r="N628" s="36"/>
      <c r="O628" s="36"/>
      <c r="V628" s="870"/>
      <c r="W628" s="871"/>
      <c r="X628" s="871"/>
      <c r="Y628" s="871"/>
      <c r="Z628" s="871"/>
      <c r="AA628" s="871"/>
      <c r="AB628" s="871"/>
    </row>
    <row r="629" spans="13:28" s="869" customFormat="1" x14ac:dyDescent="0.4">
      <c r="M629" s="36"/>
      <c r="N629" s="36"/>
      <c r="O629" s="36"/>
      <c r="V629" s="870"/>
      <c r="W629" s="871"/>
      <c r="X629" s="871"/>
      <c r="Y629" s="871"/>
      <c r="Z629" s="871"/>
      <c r="AA629" s="871"/>
      <c r="AB629" s="871"/>
    </row>
    <row r="630" spans="13:28" s="869" customFormat="1" x14ac:dyDescent="0.4">
      <c r="M630" s="36"/>
      <c r="N630" s="36"/>
      <c r="O630" s="36"/>
      <c r="V630" s="870"/>
      <c r="W630" s="871"/>
      <c r="X630" s="871"/>
      <c r="Y630" s="871"/>
      <c r="Z630" s="871"/>
      <c r="AA630" s="871"/>
      <c r="AB630" s="871"/>
    </row>
    <row r="631" spans="13:28" s="869" customFormat="1" x14ac:dyDescent="0.4">
      <c r="M631" s="36"/>
      <c r="N631" s="36"/>
      <c r="O631" s="36"/>
      <c r="V631" s="870"/>
      <c r="W631" s="871"/>
      <c r="X631" s="871"/>
      <c r="Y631" s="871"/>
      <c r="Z631" s="871"/>
      <c r="AA631" s="871"/>
      <c r="AB631" s="871"/>
    </row>
    <row r="632" spans="13:28" s="869" customFormat="1" x14ac:dyDescent="0.4">
      <c r="M632" s="36"/>
      <c r="N632" s="36"/>
      <c r="O632" s="36"/>
      <c r="V632" s="870"/>
      <c r="W632" s="871"/>
      <c r="X632" s="871"/>
      <c r="Y632" s="871"/>
      <c r="Z632" s="871"/>
      <c r="AA632" s="871"/>
      <c r="AB632" s="871"/>
    </row>
    <row r="633" spans="13:28" s="869" customFormat="1" x14ac:dyDescent="0.4">
      <c r="M633" s="36"/>
      <c r="N633" s="36"/>
      <c r="O633" s="36"/>
      <c r="V633" s="870"/>
      <c r="W633" s="871"/>
      <c r="X633" s="871"/>
      <c r="Y633" s="871"/>
      <c r="Z633" s="871"/>
      <c r="AA633" s="871"/>
      <c r="AB633" s="871"/>
    </row>
    <row r="634" spans="13:28" s="869" customFormat="1" x14ac:dyDescent="0.4">
      <c r="M634" s="36"/>
      <c r="N634" s="36"/>
      <c r="O634" s="36"/>
      <c r="V634" s="870"/>
      <c r="W634" s="871"/>
      <c r="X634" s="871"/>
      <c r="Y634" s="871"/>
      <c r="Z634" s="871"/>
      <c r="AA634" s="871"/>
      <c r="AB634" s="871"/>
    </row>
    <row r="635" spans="13:28" s="869" customFormat="1" x14ac:dyDescent="0.4">
      <c r="M635" s="36"/>
      <c r="N635" s="36"/>
      <c r="O635" s="36"/>
      <c r="V635" s="870"/>
      <c r="W635" s="871"/>
      <c r="X635" s="871"/>
      <c r="Y635" s="871"/>
      <c r="Z635" s="871"/>
      <c r="AA635" s="871"/>
      <c r="AB635" s="871"/>
    </row>
    <row r="636" spans="13:28" s="869" customFormat="1" x14ac:dyDescent="0.4">
      <c r="M636" s="36"/>
      <c r="N636" s="36"/>
      <c r="O636" s="36"/>
      <c r="V636" s="870"/>
      <c r="W636" s="871"/>
      <c r="X636" s="871"/>
      <c r="Y636" s="871"/>
      <c r="Z636" s="871"/>
      <c r="AA636" s="871"/>
      <c r="AB636" s="871"/>
    </row>
    <row r="637" spans="13:28" s="869" customFormat="1" x14ac:dyDescent="0.4">
      <c r="M637" s="36"/>
      <c r="N637" s="36"/>
      <c r="O637" s="36"/>
      <c r="V637" s="870"/>
      <c r="W637" s="871"/>
      <c r="X637" s="871"/>
      <c r="Y637" s="871"/>
      <c r="Z637" s="871"/>
      <c r="AA637" s="871"/>
      <c r="AB637" s="871"/>
    </row>
    <row r="638" spans="13:28" s="869" customFormat="1" x14ac:dyDescent="0.4">
      <c r="M638" s="36"/>
      <c r="N638" s="36"/>
      <c r="O638" s="36"/>
      <c r="V638" s="870"/>
      <c r="W638" s="871"/>
      <c r="X638" s="871"/>
      <c r="Y638" s="871"/>
      <c r="Z638" s="871"/>
      <c r="AA638" s="871"/>
      <c r="AB638" s="871"/>
    </row>
    <row r="639" spans="13:28" s="869" customFormat="1" x14ac:dyDescent="0.4">
      <c r="M639" s="36"/>
      <c r="N639" s="36"/>
      <c r="O639" s="36"/>
      <c r="V639" s="870"/>
      <c r="W639" s="871"/>
      <c r="X639" s="871"/>
      <c r="Y639" s="871"/>
      <c r="Z639" s="871"/>
      <c r="AA639" s="871"/>
      <c r="AB639" s="871"/>
    </row>
    <row r="640" spans="13:28" s="869" customFormat="1" x14ac:dyDescent="0.4">
      <c r="M640" s="36"/>
      <c r="N640" s="36"/>
      <c r="O640" s="36"/>
      <c r="V640" s="870"/>
      <c r="W640" s="871"/>
      <c r="X640" s="871"/>
      <c r="Y640" s="871"/>
      <c r="Z640" s="871"/>
      <c r="AA640" s="871"/>
      <c r="AB640" s="871"/>
    </row>
    <row r="641" spans="13:28" s="869" customFormat="1" x14ac:dyDescent="0.4">
      <c r="M641" s="36"/>
      <c r="N641" s="36"/>
      <c r="O641" s="36"/>
      <c r="V641" s="870"/>
      <c r="W641" s="871"/>
      <c r="X641" s="871"/>
      <c r="Y641" s="871"/>
      <c r="Z641" s="871"/>
      <c r="AA641" s="871"/>
      <c r="AB641" s="871"/>
    </row>
    <row r="642" spans="13:28" s="869" customFormat="1" x14ac:dyDescent="0.4">
      <c r="M642" s="36"/>
      <c r="N642" s="36"/>
      <c r="O642" s="36"/>
      <c r="V642" s="870"/>
      <c r="W642" s="871"/>
      <c r="X642" s="871"/>
      <c r="Y642" s="871"/>
      <c r="Z642" s="871"/>
      <c r="AA642" s="871"/>
      <c r="AB642" s="871"/>
    </row>
    <row r="643" spans="13:28" s="869" customFormat="1" x14ac:dyDescent="0.4">
      <c r="M643" s="36"/>
      <c r="N643" s="36"/>
      <c r="O643" s="36"/>
      <c r="V643" s="870"/>
      <c r="W643" s="871"/>
      <c r="X643" s="871"/>
      <c r="Y643" s="871"/>
      <c r="Z643" s="871"/>
      <c r="AA643" s="871"/>
      <c r="AB643" s="871"/>
    </row>
    <row r="644" spans="13:28" s="869" customFormat="1" x14ac:dyDescent="0.4">
      <c r="M644" s="36"/>
      <c r="N644" s="36"/>
      <c r="O644" s="36"/>
      <c r="V644" s="870"/>
      <c r="W644" s="871"/>
      <c r="X644" s="871"/>
      <c r="Y644" s="871"/>
      <c r="Z644" s="871"/>
      <c r="AA644" s="871"/>
      <c r="AB644" s="871"/>
    </row>
    <row r="645" spans="13:28" s="869" customFormat="1" x14ac:dyDescent="0.4">
      <c r="M645" s="36"/>
      <c r="N645" s="36"/>
      <c r="O645" s="36"/>
      <c r="V645" s="870"/>
      <c r="W645" s="871"/>
      <c r="X645" s="871"/>
      <c r="Y645" s="871"/>
      <c r="Z645" s="871"/>
      <c r="AA645" s="871"/>
      <c r="AB645" s="871"/>
    </row>
    <row r="646" spans="13:28" s="869" customFormat="1" x14ac:dyDescent="0.4">
      <c r="M646" s="36"/>
      <c r="N646" s="36"/>
      <c r="O646" s="36"/>
      <c r="V646" s="870"/>
      <c r="W646" s="871"/>
      <c r="X646" s="871"/>
      <c r="Y646" s="871"/>
      <c r="Z646" s="871"/>
      <c r="AA646" s="871"/>
      <c r="AB646" s="871"/>
    </row>
    <row r="647" spans="13:28" s="869" customFormat="1" x14ac:dyDescent="0.4">
      <c r="M647" s="36"/>
      <c r="N647" s="36"/>
      <c r="O647" s="36"/>
      <c r="V647" s="870"/>
      <c r="W647" s="871"/>
      <c r="X647" s="871"/>
      <c r="Y647" s="871"/>
      <c r="Z647" s="871"/>
      <c r="AA647" s="871"/>
      <c r="AB647" s="871"/>
    </row>
    <row r="648" spans="13:28" s="869" customFormat="1" x14ac:dyDescent="0.4">
      <c r="M648" s="36"/>
      <c r="N648" s="36"/>
      <c r="O648" s="36"/>
      <c r="V648" s="870"/>
      <c r="W648" s="871"/>
      <c r="X648" s="871"/>
      <c r="Y648" s="871"/>
      <c r="Z648" s="871"/>
      <c r="AA648" s="871"/>
      <c r="AB648" s="871"/>
    </row>
    <row r="649" spans="13:28" s="869" customFormat="1" x14ac:dyDescent="0.4">
      <c r="M649" s="36"/>
      <c r="N649" s="36"/>
      <c r="O649" s="36"/>
      <c r="V649" s="870"/>
      <c r="W649" s="871"/>
      <c r="X649" s="871"/>
      <c r="Y649" s="871"/>
      <c r="Z649" s="871"/>
      <c r="AA649" s="871"/>
      <c r="AB649" s="871"/>
    </row>
    <row r="650" spans="13:28" s="869" customFormat="1" x14ac:dyDescent="0.4">
      <c r="M650" s="36"/>
      <c r="N650" s="36"/>
      <c r="O650" s="36"/>
      <c r="V650" s="870"/>
      <c r="W650" s="871"/>
      <c r="X650" s="871"/>
      <c r="Y650" s="871"/>
      <c r="Z650" s="871"/>
      <c r="AA650" s="871"/>
      <c r="AB650" s="871"/>
    </row>
    <row r="651" spans="13:28" s="869" customFormat="1" x14ac:dyDescent="0.4">
      <c r="M651" s="36"/>
      <c r="N651" s="36"/>
      <c r="O651" s="36"/>
      <c r="V651" s="870"/>
      <c r="W651" s="871"/>
      <c r="X651" s="871"/>
      <c r="Y651" s="871"/>
      <c r="Z651" s="871"/>
      <c r="AA651" s="871"/>
      <c r="AB651" s="871"/>
    </row>
    <row r="652" spans="13:28" s="869" customFormat="1" x14ac:dyDescent="0.4">
      <c r="M652" s="36"/>
      <c r="N652" s="36"/>
      <c r="O652" s="36"/>
      <c r="V652" s="870"/>
      <c r="W652" s="871"/>
      <c r="X652" s="871"/>
      <c r="Y652" s="871"/>
      <c r="Z652" s="871"/>
      <c r="AA652" s="871"/>
      <c r="AB652" s="871"/>
    </row>
    <row r="653" spans="13:28" s="869" customFormat="1" x14ac:dyDescent="0.4">
      <c r="M653" s="36"/>
      <c r="N653" s="36"/>
      <c r="O653" s="36"/>
      <c r="V653" s="870"/>
      <c r="W653" s="871"/>
      <c r="X653" s="871"/>
      <c r="Y653" s="871"/>
      <c r="Z653" s="871"/>
      <c r="AA653" s="871"/>
      <c r="AB653" s="871"/>
    </row>
    <row r="654" spans="13:28" s="869" customFormat="1" x14ac:dyDescent="0.4">
      <c r="M654" s="36"/>
      <c r="N654" s="36"/>
      <c r="O654" s="36"/>
      <c r="V654" s="870"/>
      <c r="W654" s="871"/>
      <c r="X654" s="871"/>
      <c r="Y654" s="871"/>
      <c r="Z654" s="871"/>
      <c r="AA654" s="871"/>
      <c r="AB654" s="871"/>
    </row>
    <row r="655" spans="13:28" s="869" customFormat="1" x14ac:dyDescent="0.4">
      <c r="M655" s="36"/>
      <c r="N655" s="36"/>
      <c r="O655" s="36"/>
      <c r="V655" s="870"/>
      <c r="W655" s="871"/>
      <c r="X655" s="871"/>
      <c r="Y655" s="871"/>
      <c r="Z655" s="871"/>
      <c r="AA655" s="871"/>
      <c r="AB655" s="871"/>
    </row>
    <row r="656" spans="13:28" s="869" customFormat="1" x14ac:dyDescent="0.4">
      <c r="M656" s="36"/>
      <c r="N656" s="36"/>
      <c r="O656" s="36"/>
      <c r="V656" s="870"/>
      <c r="W656" s="871"/>
      <c r="X656" s="871"/>
      <c r="Y656" s="871"/>
      <c r="Z656" s="871"/>
      <c r="AA656" s="871"/>
      <c r="AB656" s="871"/>
    </row>
    <row r="657" spans="13:28" s="869" customFormat="1" x14ac:dyDescent="0.4">
      <c r="M657" s="36"/>
      <c r="N657" s="36"/>
      <c r="O657" s="36"/>
      <c r="V657" s="870"/>
      <c r="W657" s="871"/>
      <c r="X657" s="871"/>
      <c r="Y657" s="871"/>
      <c r="Z657" s="871"/>
      <c r="AA657" s="871"/>
      <c r="AB657" s="871"/>
    </row>
    <row r="658" spans="13:28" s="869" customFormat="1" x14ac:dyDescent="0.4">
      <c r="M658" s="36"/>
      <c r="N658" s="36"/>
      <c r="O658" s="36"/>
      <c r="V658" s="870"/>
      <c r="W658" s="871"/>
      <c r="X658" s="871"/>
      <c r="Y658" s="871"/>
      <c r="Z658" s="871"/>
      <c r="AA658" s="871"/>
      <c r="AB658" s="871"/>
    </row>
    <row r="659" spans="13:28" s="869" customFormat="1" x14ac:dyDescent="0.4">
      <c r="M659" s="36"/>
      <c r="N659" s="36"/>
      <c r="O659" s="36"/>
      <c r="V659" s="870"/>
      <c r="W659" s="871"/>
      <c r="X659" s="871"/>
      <c r="Y659" s="871"/>
      <c r="Z659" s="871"/>
      <c r="AA659" s="871"/>
      <c r="AB659" s="871"/>
    </row>
    <row r="660" spans="13:28" s="869" customFormat="1" x14ac:dyDescent="0.4">
      <c r="M660" s="36"/>
      <c r="N660" s="36"/>
      <c r="O660" s="36"/>
      <c r="V660" s="870"/>
      <c r="W660" s="871"/>
      <c r="X660" s="871"/>
      <c r="Y660" s="871"/>
      <c r="Z660" s="871"/>
      <c r="AA660" s="871"/>
      <c r="AB660" s="871"/>
    </row>
    <row r="661" spans="13:28" s="869" customFormat="1" x14ac:dyDescent="0.4">
      <c r="M661" s="36"/>
      <c r="N661" s="36"/>
      <c r="O661" s="36"/>
      <c r="V661" s="870"/>
      <c r="W661" s="871"/>
      <c r="X661" s="871"/>
      <c r="Y661" s="871"/>
      <c r="Z661" s="871"/>
      <c r="AA661" s="871"/>
      <c r="AB661" s="871"/>
    </row>
    <row r="662" spans="13:28" s="869" customFormat="1" x14ac:dyDescent="0.4">
      <c r="M662" s="36"/>
      <c r="N662" s="36"/>
      <c r="O662" s="36"/>
      <c r="V662" s="870"/>
      <c r="W662" s="871"/>
      <c r="X662" s="871"/>
      <c r="Y662" s="871"/>
      <c r="Z662" s="871"/>
      <c r="AA662" s="871"/>
      <c r="AB662" s="871"/>
    </row>
    <row r="663" spans="13:28" s="869" customFormat="1" x14ac:dyDescent="0.4">
      <c r="M663" s="36"/>
      <c r="N663" s="36"/>
      <c r="O663" s="36"/>
      <c r="V663" s="870"/>
      <c r="W663" s="871"/>
      <c r="X663" s="871"/>
      <c r="Y663" s="871"/>
      <c r="Z663" s="871"/>
      <c r="AA663" s="871"/>
      <c r="AB663" s="871"/>
    </row>
    <row r="664" spans="13:28" s="869" customFormat="1" x14ac:dyDescent="0.4">
      <c r="M664" s="36"/>
      <c r="N664" s="36"/>
      <c r="O664" s="36"/>
      <c r="V664" s="870"/>
      <c r="W664" s="871"/>
      <c r="X664" s="871"/>
      <c r="Y664" s="871"/>
      <c r="Z664" s="871"/>
      <c r="AA664" s="871"/>
      <c r="AB664" s="871"/>
    </row>
    <row r="665" spans="13:28" s="869" customFormat="1" x14ac:dyDescent="0.4">
      <c r="M665" s="36"/>
      <c r="N665" s="36"/>
      <c r="O665" s="36"/>
      <c r="V665" s="870"/>
      <c r="W665" s="871"/>
      <c r="X665" s="871"/>
      <c r="Y665" s="871"/>
      <c r="Z665" s="871"/>
      <c r="AA665" s="871"/>
      <c r="AB665" s="871"/>
    </row>
    <row r="666" spans="13:28" s="869" customFormat="1" x14ac:dyDescent="0.4">
      <c r="M666" s="36"/>
      <c r="N666" s="36"/>
      <c r="O666" s="36"/>
      <c r="V666" s="870"/>
      <c r="W666" s="871"/>
      <c r="X666" s="871"/>
      <c r="Y666" s="871"/>
      <c r="Z666" s="871"/>
      <c r="AA666" s="871"/>
      <c r="AB666" s="871"/>
    </row>
    <row r="667" spans="13:28" s="869" customFormat="1" x14ac:dyDescent="0.4">
      <c r="M667" s="36"/>
      <c r="N667" s="36"/>
      <c r="O667" s="36"/>
      <c r="V667" s="870"/>
      <c r="W667" s="871"/>
      <c r="X667" s="871"/>
      <c r="Y667" s="871"/>
      <c r="Z667" s="871"/>
      <c r="AA667" s="871"/>
      <c r="AB667" s="871"/>
    </row>
    <row r="668" spans="13:28" s="869" customFormat="1" x14ac:dyDescent="0.4">
      <c r="M668" s="36"/>
      <c r="N668" s="36"/>
      <c r="O668" s="36"/>
      <c r="V668" s="870"/>
      <c r="W668" s="871"/>
      <c r="X668" s="871"/>
      <c r="Y668" s="871"/>
      <c r="Z668" s="871"/>
      <c r="AA668" s="871"/>
      <c r="AB668" s="871"/>
    </row>
    <row r="669" spans="13:28" s="869" customFormat="1" x14ac:dyDescent="0.4">
      <c r="M669" s="36"/>
      <c r="N669" s="36"/>
      <c r="O669" s="36"/>
      <c r="V669" s="870"/>
      <c r="W669" s="871"/>
      <c r="X669" s="871"/>
      <c r="Y669" s="871"/>
      <c r="Z669" s="871"/>
      <c r="AA669" s="871"/>
      <c r="AB669" s="871"/>
    </row>
    <row r="670" spans="13:28" s="869" customFormat="1" x14ac:dyDescent="0.4">
      <c r="M670" s="36"/>
      <c r="N670" s="36"/>
      <c r="O670" s="36"/>
      <c r="V670" s="870"/>
      <c r="W670" s="871"/>
      <c r="X670" s="871"/>
      <c r="Y670" s="871"/>
      <c r="Z670" s="871"/>
      <c r="AA670" s="871"/>
      <c r="AB670" s="871"/>
    </row>
    <row r="671" spans="13:28" s="869" customFormat="1" x14ac:dyDescent="0.4">
      <c r="M671" s="36"/>
      <c r="N671" s="36"/>
      <c r="O671" s="36"/>
      <c r="V671" s="870"/>
      <c r="W671" s="871"/>
      <c r="X671" s="871"/>
      <c r="Y671" s="871"/>
      <c r="Z671" s="871"/>
      <c r="AA671" s="871"/>
      <c r="AB671" s="871"/>
    </row>
    <row r="672" spans="13:28" s="869" customFormat="1" x14ac:dyDescent="0.4">
      <c r="M672" s="36"/>
      <c r="N672" s="36"/>
      <c r="O672" s="36"/>
      <c r="V672" s="870"/>
      <c r="W672" s="871"/>
      <c r="X672" s="871"/>
      <c r="Y672" s="871"/>
      <c r="Z672" s="871"/>
      <c r="AA672" s="871"/>
      <c r="AB672" s="871"/>
    </row>
    <row r="673" spans="13:28" s="869" customFormat="1" x14ac:dyDescent="0.4">
      <c r="M673" s="36"/>
      <c r="N673" s="36"/>
      <c r="O673" s="36"/>
      <c r="V673" s="870"/>
      <c r="W673" s="871"/>
      <c r="X673" s="871"/>
      <c r="Y673" s="871"/>
      <c r="Z673" s="871"/>
      <c r="AA673" s="871"/>
      <c r="AB673" s="871"/>
    </row>
    <row r="674" spans="13:28" s="869" customFormat="1" x14ac:dyDescent="0.4">
      <c r="M674" s="36"/>
      <c r="N674" s="36"/>
      <c r="O674" s="36"/>
      <c r="V674" s="870"/>
      <c r="W674" s="871"/>
      <c r="X674" s="871"/>
      <c r="Y674" s="871"/>
      <c r="Z674" s="871"/>
      <c r="AA674" s="871"/>
      <c r="AB674" s="871"/>
    </row>
    <row r="675" spans="13:28" s="869" customFormat="1" x14ac:dyDescent="0.4">
      <c r="M675" s="36"/>
      <c r="N675" s="36"/>
      <c r="O675" s="36"/>
      <c r="V675" s="870"/>
      <c r="W675" s="871"/>
      <c r="X675" s="871"/>
      <c r="Y675" s="871"/>
      <c r="Z675" s="871"/>
      <c r="AA675" s="871"/>
      <c r="AB675" s="871"/>
    </row>
    <row r="676" spans="13:28" s="869" customFormat="1" x14ac:dyDescent="0.4">
      <c r="M676" s="36"/>
      <c r="N676" s="36"/>
      <c r="O676" s="36"/>
      <c r="V676" s="870"/>
      <c r="W676" s="871"/>
      <c r="X676" s="871"/>
      <c r="Y676" s="871"/>
      <c r="Z676" s="871"/>
      <c r="AA676" s="871"/>
      <c r="AB676" s="871"/>
    </row>
    <row r="677" spans="13:28" s="869" customFormat="1" x14ac:dyDescent="0.4">
      <c r="M677" s="36"/>
      <c r="N677" s="36"/>
      <c r="O677" s="36"/>
      <c r="V677" s="870"/>
      <c r="W677" s="871"/>
      <c r="X677" s="871"/>
      <c r="Y677" s="871"/>
      <c r="Z677" s="871"/>
      <c r="AA677" s="871"/>
      <c r="AB677" s="871"/>
    </row>
    <row r="678" spans="13:28" s="869" customFormat="1" x14ac:dyDescent="0.4">
      <c r="M678" s="36"/>
      <c r="N678" s="36"/>
      <c r="O678" s="36"/>
      <c r="V678" s="870"/>
      <c r="W678" s="871"/>
      <c r="X678" s="871"/>
      <c r="Y678" s="871"/>
      <c r="Z678" s="871"/>
      <c r="AA678" s="871"/>
      <c r="AB678" s="871"/>
    </row>
    <row r="679" spans="13:28" s="869" customFormat="1" x14ac:dyDescent="0.4">
      <c r="M679" s="36"/>
      <c r="N679" s="36"/>
      <c r="O679" s="36"/>
      <c r="V679" s="870"/>
      <c r="W679" s="871"/>
      <c r="X679" s="871"/>
      <c r="Y679" s="871"/>
      <c r="Z679" s="871"/>
      <c r="AA679" s="871"/>
      <c r="AB679" s="871"/>
    </row>
    <row r="680" spans="13:28" s="869" customFormat="1" x14ac:dyDescent="0.4">
      <c r="M680" s="36"/>
      <c r="N680" s="36"/>
      <c r="O680" s="36"/>
      <c r="V680" s="870"/>
      <c r="W680" s="871"/>
      <c r="X680" s="871"/>
      <c r="Y680" s="871"/>
      <c r="Z680" s="871"/>
      <c r="AA680" s="871"/>
      <c r="AB680" s="871"/>
    </row>
    <row r="681" spans="13:28" s="869" customFormat="1" x14ac:dyDescent="0.4">
      <c r="M681" s="36"/>
      <c r="N681" s="36"/>
      <c r="O681" s="36"/>
      <c r="V681" s="870"/>
      <c r="W681" s="871"/>
      <c r="X681" s="871"/>
      <c r="Y681" s="871"/>
      <c r="Z681" s="871"/>
      <c r="AA681" s="871"/>
      <c r="AB681" s="871"/>
    </row>
    <row r="682" spans="13:28" s="869" customFormat="1" x14ac:dyDescent="0.4">
      <c r="M682" s="36"/>
      <c r="N682" s="36"/>
      <c r="O682" s="36"/>
      <c r="V682" s="870"/>
      <c r="W682" s="871"/>
      <c r="X682" s="871"/>
      <c r="Y682" s="871"/>
      <c r="Z682" s="871"/>
      <c r="AA682" s="871"/>
      <c r="AB682" s="871"/>
    </row>
    <row r="683" spans="13:28" s="869" customFormat="1" x14ac:dyDescent="0.4">
      <c r="M683" s="36"/>
      <c r="N683" s="36"/>
      <c r="O683" s="36"/>
      <c r="V683" s="870"/>
      <c r="W683" s="871"/>
      <c r="X683" s="871"/>
      <c r="Y683" s="871"/>
      <c r="Z683" s="871"/>
      <c r="AA683" s="871"/>
      <c r="AB683" s="871"/>
    </row>
    <row r="684" spans="13:28" s="869" customFormat="1" x14ac:dyDescent="0.4">
      <c r="M684" s="36"/>
      <c r="N684" s="36"/>
      <c r="O684" s="36"/>
      <c r="V684" s="870"/>
      <c r="W684" s="871"/>
      <c r="X684" s="871"/>
      <c r="Y684" s="871"/>
      <c r="Z684" s="871"/>
      <c r="AA684" s="871"/>
      <c r="AB684" s="871"/>
    </row>
    <row r="685" spans="13:28" s="869" customFormat="1" x14ac:dyDescent="0.4">
      <c r="M685" s="36"/>
      <c r="N685" s="36"/>
      <c r="O685" s="36"/>
      <c r="V685" s="870"/>
      <c r="W685" s="871"/>
      <c r="X685" s="871"/>
      <c r="Y685" s="871"/>
      <c r="Z685" s="871"/>
      <c r="AA685" s="871"/>
      <c r="AB685" s="871"/>
    </row>
    <row r="686" spans="13:28" s="869" customFormat="1" x14ac:dyDescent="0.4">
      <c r="M686" s="36"/>
      <c r="N686" s="36"/>
      <c r="O686" s="36"/>
      <c r="V686" s="870"/>
      <c r="W686" s="871"/>
      <c r="X686" s="871"/>
      <c r="Y686" s="871"/>
      <c r="Z686" s="871"/>
      <c r="AA686" s="871"/>
      <c r="AB686" s="871"/>
    </row>
    <row r="687" spans="13:28" s="869" customFormat="1" x14ac:dyDescent="0.4">
      <c r="M687" s="36"/>
      <c r="N687" s="36"/>
      <c r="O687" s="36"/>
      <c r="V687" s="870"/>
      <c r="W687" s="871"/>
      <c r="X687" s="871"/>
      <c r="Y687" s="871"/>
      <c r="Z687" s="871"/>
      <c r="AA687" s="871"/>
      <c r="AB687" s="871"/>
    </row>
    <row r="688" spans="13:28" s="869" customFormat="1" x14ac:dyDescent="0.4">
      <c r="M688" s="36"/>
      <c r="N688" s="36"/>
      <c r="O688" s="36"/>
      <c r="V688" s="870"/>
      <c r="W688" s="871"/>
      <c r="X688" s="871"/>
      <c r="Y688" s="871"/>
      <c r="Z688" s="871"/>
      <c r="AA688" s="871"/>
      <c r="AB688" s="871"/>
    </row>
    <row r="689" spans="13:28" s="869" customFormat="1" x14ac:dyDescent="0.4">
      <c r="M689" s="36"/>
      <c r="N689" s="36"/>
      <c r="O689" s="36"/>
      <c r="V689" s="870"/>
      <c r="W689" s="871"/>
      <c r="X689" s="871"/>
      <c r="Y689" s="871"/>
      <c r="Z689" s="871"/>
      <c r="AA689" s="871"/>
      <c r="AB689" s="871"/>
    </row>
    <row r="690" spans="13:28" s="869" customFormat="1" x14ac:dyDescent="0.4">
      <c r="M690" s="36"/>
      <c r="N690" s="36"/>
      <c r="O690" s="36"/>
      <c r="V690" s="870"/>
      <c r="W690" s="871"/>
      <c r="X690" s="871"/>
      <c r="Y690" s="871"/>
      <c r="Z690" s="871"/>
      <c r="AA690" s="871"/>
      <c r="AB690" s="871"/>
    </row>
    <row r="691" spans="13:28" s="869" customFormat="1" x14ac:dyDescent="0.4">
      <c r="M691" s="36"/>
      <c r="N691" s="36"/>
      <c r="O691" s="36"/>
      <c r="V691" s="870"/>
      <c r="W691" s="871"/>
      <c r="X691" s="871"/>
      <c r="Y691" s="871"/>
      <c r="Z691" s="871"/>
      <c r="AA691" s="871"/>
      <c r="AB691" s="871"/>
    </row>
    <row r="692" spans="13:28" s="869" customFormat="1" x14ac:dyDescent="0.4">
      <c r="M692" s="36"/>
      <c r="N692" s="36"/>
      <c r="O692" s="36"/>
      <c r="V692" s="870"/>
      <c r="W692" s="871"/>
      <c r="X692" s="871"/>
      <c r="Y692" s="871"/>
      <c r="Z692" s="871"/>
      <c r="AA692" s="871"/>
      <c r="AB692" s="871"/>
    </row>
    <row r="693" spans="13:28" s="869" customFormat="1" x14ac:dyDescent="0.4">
      <c r="M693" s="36"/>
      <c r="N693" s="36"/>
      <c r="O693" s="36"/>
      <c r="V693" s="870"/>
      <c r="W693" s="871"/>
      <c r="X693" s="871"/>
      <c r="Y693" s="871"/>
      <c r="Z693" s="871"/>
      <c r="AA693" s="871"/>
      <c r="AB693" s="871"/>
    </row>
    <row r="694" spans="13:28" s="869" customFormat="1" x14ac:dyDescent="0.4">
      <c r="M694" s="36"/>
      <c r="N694" s="36"/>
      <c r="O694" s="36"/>
      <c r="V694" s="870"/>
      <c r="W694" s="871"/>
      <c r="X694" s="871"/>
      <c r="Y694" s="871"/>
      <c r="Z694" s="871"/>
      <c r="AA694" s="871"/>
      <c r="AB694" s="871"/>
    </row>
    <row r="695" spans="13:28" s="869" customFormat="1" x14ac:dyDescent="0.4">
      <c r="M695" s="36"/>
      <c r="N695" s="36"/>
      <c r="O695" s="36"/>
      <c r="V695" s="870"/>
      <c r="W695" s="871"/>
      <c r="X695" s="871"/>
      <c r="Y695" s="871"/>
      <c r="Z695" s="871"/>
      <c r="AA695" s="871"/>
      <c r="AB695" s="871"/>
    </row>
    <row r="696" spans="13:28" s="869" customFormat="1" x14ac:dyDescent="0.4">
      <c r="M696" s="36"/>
      <c r="N696" s="36"/>
      <c r="O696" s="36"/>
      <c r="V696" s="870"/>
      <c r="W696" s="871"/>
      <c r="X696" s="871"/>
      <c r="Y696" s="871"/>
      <c r="Z696" s="871"/>
      <c r="AA696" s="871"/>
      <c r="AB696" s="871"/>
    </row>
    <row r="697" spans="13:28" s="869" customFormat="1" x14ac:dyDescent="0.4">
      <c r="M697" s="36"/>
      <c r="N697" s="36"/>
      <c r="O697" s="36"/>
      <c r="V697" s="870"/>
      <c r="W697" s="871"/>
      <c r="X697" s="871"/>
      <c r="Y697" s="871"/>
      <c r="Z697" s="871"/>
      <c r="AA697" s="871"/>
      <c r="AB697" s="871"/>
    </row>
    <row r="698" spans="13:28" s="869" customFormat="1" x14ac:dyDescent="0.4">
      <c r="M698" s="36"/>
      <c r="N698" s="36"/>
      <c r="O698" s="36"/>
      <c r="V698" s="870"/>
      <c r="W698" s="871"/>
      <c r="X698" s="871"/>
      <c r="Y698" s="871"/>
      <c r="Z698" s="871"/>
      <c r="AA698" s="871"/>
      <c r="AB698" s="871"/>
    </row>
    <row r="699" spans="13:28" s="869" customFormat="1" x14ac:dyDescent="0.4">
      <c r="M699" s="36"/>
      <c r="N699" s="36"/>
      <c r="O699" s="36"/>
      <c r="V699" s="870"/>
      <c r="W699" s="871"/>
      <c r="X699" s="871"/>
      <c r="Y699" s="871"/>
      <c r="Z699" s="871"/>
      <c r="AA699" s="871"/>
      <c r="AB699" s="871"/>
    </row>
    <row r="700" spans="13:28" s="869" customFormat="1" x14ac:dyDescent="0.4">
      <c r="M700" s="36"/>
      <c r="N700" s="36"/>
      <c r="O700" s="36"/>
      <c r="V700" s="870"/>
      <c r="W700" s="871"/>
      <c r="X700" s="871"/>
      <c r="Y700" s="871"/>
      <c r="Z700" s="871"/>
      <c r="AA700" s="871"/>
      <c r="AB700" s="871"/>
    </row>
    <row r="701" spans="13:28" s="869" customFormat="1" x14ac:dyDescent="0.4">
      <c r="M701" s="36"/>
      <c r="N701" s="36"/>
      <c r="O701" s="36"/>
      <c r="V701" s="870"/>
      <c r="W701" s="871"/>
      <c r="X701" s="871"/>
      <c r="Y701" s="871"/>
      <c r="Z701" s="871"/>
      <c r="AA701" s="871"/>
      <c r="AB701" s="871"/>
    </row>
    <row r="702" spans="13:28" s="869" customFormat="1" x14ac:dyDescent="0.4">
      <c r="M702" s="36"/>
      <c r="N702" s="36"/>
      <c r="O702" s="36"/>
      <c r="V702" s="870"/>
      <c r="W702" s="871"/>
      <c r="X702" s="871"/>
      <c r="Y702" s="871"/>
      <c r="Z702" s="871"/>
      <c r="AA702" s="871"/>
      <c r="AB702" s="871"/>
    </row>
    <row r="703" spans="13:28" s="869" customFormat="1" x14ac:dyDescent="0.4">
      <c r="M703" s="36"/>
      <c r="N703" s="36"/>
      <c r="O703" s="36"/>
      <c r="V703" s="870"/>
      <c r="W703" s="871"/>
      <c r="X703" s="871"/>
      <c r="Y703" s="871"/>
      <c r="Z703" s="871"/>
      <c r="AA703" s="871"/>
      <c r="AB703" s="871"/>
    </row>
    <row r="704" spans="13:28" s="869" customFormat="1" x14ac:dyDescent="0.4">
      <c r="M704" s="36"/>
      <c r="N704" s="36"/>
      <c r="O704" s="36"/>
      <c r="V704" s="870"/>
      <c r="W704" s="871"/>
      <c r="X704" s="871"/>
      <c r="Y704" s="871"/>
      <c r="Z704" s="871"/>
      <c r="AA704" s="871"/>
      <c r="AB704" s="871"/>
    </row>
    <row r="705" spans="13:28" s="869" customFormat="1" x14ac:dyDescent="0.4">
      <c r="M705" s="36"/>
      <c r="N705" s="36"/>
      <c r="O705" s="36"/>
      <c r="V705" s="870"/>
      <c r="W705" s="871"/>
      <c r="X705" s="871"/>
      <c r="Y705" s="871"/>
      <c r="Z705" s="871"/>
      <c r="AA705" s="871"/>
      <c r="AB705" s="871"/>
    </row>
    <row r="706" spans="13:28" s="869" customFormat="1" x14ac:dyDescent="0.4">
      <c r="M706" s="36"/>
      <c r="N706" s="36"/>
      <c r="O706" s="36"/>
      <c r="V706" s="870"/>
      <c r="W706" s="871"/>
      <c r="X706" s="871"/>
      <c r="Y706" s="871"/>
      <c r="Z706" s="871"/>
      <c r="AA706" s="871"/>
      <c r="AB706" s="871"/>
    </row>
    <row r="707" spans="13:28" s="869" customFormat="1" x14ac:dyDescent="0.4">
      <c r="M707" s="36"/>
      <c r="N707" s="36"/>
      <c r="O707" s="36"/>
      <c r="V707" s="870"/>
      <c r="W707" s="871"/>
      <c r="X707" s="871"/>
      <c r="Y707" s="871"/>
      <c r="Z707" s="871"/>
      <c r="AA707" s="871"/>
      <c r="AB707" s="871"/>
    </row>
    <row r="708" spans="13:28" s="869" customFormat="1" x14ac:dyDescent="0.4">
      <c r="M708" s="36"/>
      <c r="N708" s="36"/>
      <c r="O708" s="36"/>
      <c r="V708" s="870"/>
      <c r="W708" s="871"/>
      <c r="X708" s="871"/>
      <c r="Y708" s="871"/>
      <c r="Z708" s="871"/>
      <c r="AA708" s="871"/>
      <c r="AB708" s="871"/>
    </row>
    <row r="709" spans="13:28" s="869" customFormat="1" x14ac:dyDescent="0.4">
      <c r="M709" s="36"/>
      <c r="N709" s="36"/>
      <c r="O709" s="36"/>
      <c r="V709" s="870"/>
      <c r="W709" s="871"/>
      <c r="X709" s="871"/>
      <c r="Y709" s="871"/>
      <c r="Z709" s="871"/>
      <c r="AA709" s="871"/>
      <c r="AB709" s="871"/>
    </row>
    <row r="710" spans="13:28" s="869" customFormat="1" x14ac:dyDescent="0.4">
      <c r="M710" s="36"/>
      <c r="N710" s="36"/>
      <c r="O710" s="36"/>
      <c r="V710" s="870"/>
      <c r="W710" s="871"/>
      <c r="X710" s="871"/>
      <c r="Y710" s="871"/>
      <c r="Z710" s="871"/>
      <c r="AA710" s="871"/>
      <c r="AB710" s="871"/>
    </row>
    <row r="711" spans="13:28" s="869" customFormat="1" x14ac:dyDescent="0.4">
      <c r="M711" s="36"/>
      <c r="N711" s="36"/>
      <c r="O711" s="36"/>
      <c r="V711" s="870"/>
      <c r="W711" s="871"/>
      <c r="X711" s="871"/>
      <c r="Y711" s="871"/>
      <c r="Z711" s="871"/>
      <c r="AA711" s="871"/>
      <c r="AB711" s="871"/>
    </row>
    <row r="712" spans="13:28" s="869" customFormat="1" x14ac:dyDescent="0.4">
      <c r="M712" s="36"/>
      <c r="N712" s="36"/>
      <c r="O712" s="36"/>
      <c r="V712" s="870"/>
      <c r="W712" s="871"/>
      <c r="X712" s="871"/>
      <c r="Y712" s="871"/>
      <c r="Z712" s="871"/>
      <c r="AA712" s="871"/>
      <c r="AB712" s="871"/>
    </row>
    <row r="713" spans="13:28" s="869" customFormat="1" x14ac:dyDescent="0.4">
      <c r="M713" s="36"/>
      <c r="N713" s="36"/>
      <c r="O713" s="36"/>
      <c r="V713" s="870"/>
      <c r="W713" s="871"/>
      <c r="X713" s="871"/>
      <c r="Y713" s="871"/>
      <c r="Z713" s="871"/>
      <c r="AA713" s="871"/>
      <c r="AB713" s="871"/>
    </row>
    <row r="714" spans="13:28" s="869" customFormat="1" x14ac:dyDescent="0.4">
      <c r="M714" s="36"/>
      <c r="N714" s="36"/>
      <c r="O714" s="36"/>
      <c r="V714" s="870"/>
      <c r="W714" s="871"/>
      <c r="X714" s="871"/>
      <c r="Y714" s="871"/>
      <c r="Z714" s="871"/>
      <c r="AA714" s="871"/>
      <c r="AB714" s="871"/>
    </row>
    <row r="715" spans="13:28" s="869" customFormat="1" x14ac:dyDescent="0.4">
      <c r="M715" s="36"/>
      <c r="N715" s="36"/>
      <c r="O715" s="36"/>
      <c r="V715" s="870"/>
      <c r="W715" s="871"/>
      <c r="X715" s="871"/>
      <c r="Y715" s="871"/>
      <c r="Z715" s="871"/>
      <c r="AA715" s="871"/>
      <c r="AB715" s="871"/>
    </row>
    <row r="716" spans="13:28" s="869" customFormat="1" x14ac:dyDescent="0.4">
      <c r="M716" s="36"/>
      <c r="N716" s="36"/>
      <c r="O716" s="36"/>
      <c r="V716" s="870"/>
      <c r="W716" s="871"/>
      <c r="X716" s="871"/>
      <c r="Y716" s="871"/>
      <c r="Z716" s="871"/>
      <c r="AA716" s="871"/>
      <c r="AB716" s="871"/>
    </row>
    <row r="717" spans="13:28" s="869" customFormat="1" x14ac:dyDescent="0.4">
      <c r="M717" s="36"/>
      <c r="N717" s="36"/>
      <c r="O717" s="36"/>
      <c r="V717" s="870"/>
      <c r="W717" s="871"/>
      <c r="X717" s="871"/>
      <c r="Y717" s="871"/>
      <c r="Z717" s="871"/>
      <c r="AA717" s="871"/>
      <c r="AB717" s="871"/>
    </row>
    <row r="718" spans="13:28" s="869" customFormat="1" x14ac:dyDescent="0.4">
      <c r="M718" s="36"/>
      <c r="N718" s="36"/>
      <c r="O718" s="36"/>
      <c r="V718" s="870"/>
      <c r="W718" s="871"/>
      <c r="X718" s="871"/>
      <c r="Y718" s="871"/>
      <c r="Z718" s="871"/>
      <c r="AA718" s="871"/>
      <c r="AB718" s="871"/>
    </row>
    <row r="719" spans="13:28" s="869" customFormat="1" x14ac:dyDescent="0.4">
      <c r="M719" s="36"/>
      <c r="N719" s="36"/>
      <c r="O719" s="36"/>
      <c r="V719" s="870"/>
      <c r="W719" s="871"/>
      <c r="X719" s="871"/>
      <c r="Y719" s="871"/>
      <c r="Z719" s="871"/>
      <c r="AA719" s="871"/>
      <c r="AB719" s="871"/>
    </row>
    <row r="720" spans="13:28" s="869" customFormat="1" x14ac:dyDescent="0.4">
      <c r="M720" s="36"/>
      <c r="N720" s="36"/>
      <c r="O720" s="36"/>
      <c r="V720" s="870"/>
      <c r="W720" s="871"/>
      <c r="X720" s="871"/>
      <c r="Y720" s="871"/>
      <c r="Z720" s="871"/>
      <c r="AA720" s="871"/>
      <c r="AB720" s="871"/>
    </row>
    <row r="721" spans="13:28" s="869" customFormat="1" x14ac:dyDescent="0.4">
      <c r="M721" s="36"/>
      <c r="N721" s="36"/>
      <c r="O721" s="36"/>
      <c r="V721" s="870"/>
      <c r="W721" s="871"/>
      <c r="X721" s="871"/>
      <c r="Y721" s="871"/>
      <c r="Z721" s="871"/>
      <c r="AA721" s="871"/>
      <c r="AB721" s="871"/>
    </row>
    <row r="722" spans="13:28" s="869" customFormat="1" x14ac:dyDescent="0.4">
      <c r="M722" s="36"/>
      <c r="N722" s="36"/>
      <c r="O722" s="36"/>
      <c r="V722" s="870"/>
      <c r="W722" s="871"/>
      <c r="X722" s="871"/>
      <c r="Y722" s="871"/>
      <c r="Z722" s="871"/>
      <c r="AA722" s="871"/>
      <c r="AB722" s="871"/>
    </row>
    <row r="723" spans="13:28" s="869" customFormat="1" x14ac:dyDescent="0.4">
      <c r="M723" s="36"/>
      <c r="N723" s="36"/>
      <c r="O723" s="36"/>
      <c r="V723" s="870"/>
      <c r="W723" s="871"/>
      <c r="X723" s="871"/>
      <c r="Y723" s="871"/>
      <c r="Z723" s="871"/>
      <c r="AA723" s="871"/>
      <c r="AB723" s="871"/>
    </row>
    <row r="724" spans="13:28" s="869" customFormat="1" x14ac:dyDescent="0.4">
      <c r="M724" s="36"/>
      <c r="N724" s="36"/>
      <c r="O724" s="36"/>
      <c r="V724" s="870"/>
      <c r="W724" s="871"/>
      <c r="X724" s="871"/>
      <c r="Y724" s="871"/>
      <c r="Z724" s="871"/>
      <c r="AA724" s="871"/>
      <c r="AB724" s="871"/>
    </row>
    <row r="725" spans="13:28" s="869" customFormat="1" x14ac:dyDescent="0.4">
      <c r="M725" s="36"/>
      <c r="N725" s="36"/>
      <c r="O725" s="36"/>
      <c r="V725" s="870"/>
      <c r="W725" s="871"/>
      <c r="X725" s="871"/>
      <c r="Y725" s="871"/>
      <c r="Z725" s="871"/>
      <c r="AA725" s="871"/>
      <c r="AB725" s="871"/>
    </row>
    <row r="726" spans="13:28" s="869" customFormat="1" x14ac:dyDescent="0.4">
      <c r="M726" s="36"/>
      <c r="N726" s="36"/>
      <c r="O726" s="36"/>
      <c r="V726" s="870"/>
      <c r="W726" s="871"/>
      <c r="X726" s="871"/>
      <c r="Y726" s="871"/>
      <c r="Z726" s="871"/>
      <c r="AA726" s="871"/>
      <c r="AB726" s="871"/>
    </row>
    <row r="727" spans="13:28" s="869" customFormat="1" x14ac:dyDescent="0.4">
      <c r="M727" s="36"/>
      <c r="N727" s="36"/>
      <c r="O727" s="36"/>
      <c r="V727" s="870"/>
      <c r="W727" s="871"/>
      <c r="X727" s="871"/>
      <c r="Y727" s="871"/>
      <c r="Z727" s="871"/>
      <c r="AA727" s="871"/>
      <c r="AB727" s="871"/>
    </row>
    <row r="728" spans="13:28" s="869" customFormat="1" x14ac:dyDescent="0.4">
      <c r="M728" s="36"/>
      <c r="N728" s="36"/>
      <c r="O728" s="36"/>
      <c r="V728" s="870"/>
      <c r="W728" s="871"/>
      <c r="X728" s="871"/>
      <c r="Y728" s="871"/>
      <c r="Z728" s="871"/>
      <c r="AA728" s="871"/>
      <c r="AB728" s="871"/>
    </row>
    <row r="729" spans="13:28" s="869" customFormat="1" x14ac:dyDescent="0.4">
      <c r="M729" s="36"/>
      <c r="N729" s="36"/>
      <c r="O729" s="36"/>
      <c r="V729" s="870"/>
      <c r="W729" s="871"/>
      <c r="X729" s="871"/>
      <c r="Y729" s="871"/>
      <c r="Z729" s="871"/>
      <c r="AA729" s="871"/>
      <c r="AB729" s="871"/>
    </row>
    <row r="730" spans="13:28" s="869" customFormat="1" x14ac:dyDescent="0.4">
      <c r="M730" s="36"/>
      <c r="N730" s="36"/>
      <c r="O730" s="36"/>
      <c r="V730" s="870"/>
      <c r="W730" s="871"/>
      <c r="X730" s="871"/>
      <c r="Y730" s="871"/>
      <c r="Z730" s="871"/>
      <c r="AA730" s="871"/>
      <c r="AB730" s="871"/>
    </row>
    <row r="731" spans="13:28" s="869" customFormat="1" x14ac:dyDescent="0.4">
      <c r="M731" s="36"/>
      <c r="N731" s="36"/>
      <c r="O731" s="36"/>
      <c r="V731" s="870"/>
      <c r="W731" s="871"/>
      <c r="X731" s="871"/>
      <c r="Y731" s="871"/>
      <c r="Z731" s="871"/>
      <c r="AA731" s="871"/>
      <c r="AB731" s="871"/>
    </row>
    <row r="732" spans="13:28" s="869" customFormat="1" x14ac:dyDescent="0.4">
      <c r="M732" s="36"/>
      <c r="N732" s="36"/>
      <c r="O732" s="36"/>
      <c r="V732" s="870"/>
      <c r="W732" s="871"/>
      <c r="X732" s="871"/>
      <c r="Y732" s="871"/>
      <c r="Z732" s="871"/>
      <c r="AA732" s="871"/>
      <c r="AB732" s="871"/>
    </row>
    <row r="733" spans="13:28" s="869" customFormat="1" x14ac:dyDescent="0.4">
      <c r="M733" s="36"/>
      <c r="N733" s="36"/>
      <c r="O733" s="36"/>
      <c r="V733" s="870"/>
      <c r="W733" s="871"/>
      <c r="X733" s="871"/>
      <c r="Y733" s="871"/>
      <c r="Z733" s="871"/>
      <c r="AA733" s="871"/>
      <c r="AB733" s="871"/>
    </row>
    <row r="734" spans="13:28" s="869" customFormat="1" x14ac:dyDescent="0.4">
      <c r="M734" s="36"/>
      <c r="N734" s="36"/>
      <c r="O734" s="36"/>
      <c r="V734" s="870"/>
      <c r="W734" s="871"/>
      <c r="X734" s="871"/>
      <c r="Y734" s="871"/>
      <c r="Z734" s="871"/>
      <c r="AA734" s="871"/>
      <c r="AB734" s="871"/>
    </row>
    <row r="735" spans="13:28" s="869" customFormat="1" x14ac:dyDescent="0.4">
      <c r="M735" s="36"/>
      <c r="N735" s="36"/>
      <c r="O735" s="36"/>
      <c r="V735" s="870"/>
      <c r="W735" s="871"/>
      <c r="X735" s="871"/>
      <c r="Y735" s="871"/>
      <c r="Z735" s="871"/>
      <c r="AA735" s="871"/>
      <c r="AB735" s="871"/>
    </row>
    <row r="736" spans="13:28" s="869" customFormat="1" x14ac:dyDescent="0.4">
      <c r="M736" s="36"/>
      <c r="N736" s="36"/>
      <c r="O736" s="36"/>
      <c r="V736" s="870"/>
      <c r="W736" s="871"/>
      <c r="X736" s="871"/>
      <c r="Y736" s="871"/>
      <c r="Z736" s="871"/>
      <c r="AA736" s="871"/>
      <c r="AB736" s="871"/>
    </row>
    <row r="737" spans="13:28" s="869" customFormat="1" x14ac:dyDescent="0.4">
      <c r="M737" s="36"/>
      <c r="N737" s="36"/>
      <c r="O737" s="36"/>
      <c r="V737" s="870"/>
      <c r="W737" s="871"/>
      <c r="X737" s="871"/>
      <c r="Y737" s="871"/>
      <c r="Z737" s="871"/>
      <c r="AA737" s="871"/>
      <c r="AB737" s="871"/>
    </row>
    <row r="738" spans="13:28" s="869" customFormat="1" x14ac:dyDescent="0.4">
      <c r="M738" s="36"/>
      <c r="N738" s="36"/>
      <c r="O738" s="36"/>
      <c r="V738" s="870"/>
      <c r="W738" s="871"/>
      <c r="X738" s="871"/>
      <c r="Y738" s="871"/>
      <c r="Z738" s="871"/>
      <c r="AA738" s="871"/>
      <c r="AB738" s="871"/>
    </row>
    <row r="739" spans="13:28" s="869" customFormat="1" x14ac:dyDescent="0.4">
      <c r="M739" s="36"/>
      <c r="N739" s="36"/>
      <c r="O739" s="36"/>
      <c r="V739" s="870"/>
      <c r="W739" s="871"/>
      <c r="X739" s="871"/>
      <c r="Y739" s="871"/>
      <c r="Z739" s="871"/>
      <c r="AA739" s="871"/>
      <c r="AB739" s="871"/>
    </row>
    <row r="740" spans="13:28" s="869" customFormat="1" x14ac:dyDescent="0.4">
      <c r="M740" s="36"/>
      <c r="N740" s="36"/>
      <c r="O740" s="36"/>
      <c r="V740" s="870"/>
      <c r="W740" s="871"/>
      <c r="X740" s="871"/>
      <c r="Y740" s="871"/>
      <c r="Z740" s="871"/>
      <c r="AA740" s="871"/>
      <c r="AB740" s="871"/>
    </row>
    <row r="741" spans="13:28" s="869" customFormat="1" x14ac:dyDescent="0.4">
      <c r="M741" s="36"/>
      <c r="N741" s="36"/>
      <c r="O741" s="36"/>
      <c r="V741" s="870"/>
      <c r="W741" s="871"/>
      <c r="X741" s="871"/>
      <c r="Y741" s="871"/>
      <c r="Z741" s="871"/>
      <c r="AA741" s="871"/>
      <c r="AB741" s="871"/>
    </row>
    <row r="742" spans="13:28" s="869" customFormat="1" x14ac:dyDescent="0.4">
      <c r="M742" s="36"/>
      <c r="N742" s="36"/>
      <c r="O742" s="36"/>
      <c r="V742" s="870"/>
      <c r="W742" s="871"/>
      <c r="X742" s="871"/>
      <c r="Y742" s="871"/>
      <c r="Z742" s="871"/>
      <c r="AA742" s="871"/>
      <c r="AB742" s="871"/>
    </row>
    <row r="743" spans="13:28" s="869" customFormat="1" x14ac:dyDescent="0.4">
      <c r="M743" s="36"/>
      <c r="N743" s="36"/>
      <c r="O743" s="36"/>
      <c r="V743" s="870"/>
      <c r="W743" s="871"/>
      <c r="X743" s="871"/>
      <c r="Y743" s="871"/>
      <c r="Z743" s="871"/>
      <c r="AA743" s="871"/>
      <c r="AB743" s="871"/>
    </row>
    <row r="744" spans="13:28" s="869" customFormat="1" x14ac:dyDescent="0.4">
      <c r="M744" s="36"/>
      <c r="N744" s="36"/>
      <c r="O744" s="36"/>
      <c r="V744" s="870"/>
      <c r="W744" s="871"/>
      <c r="X744" s="871"/>
      <c r="Y744" s="871"/>
      <c r="Z744" s="871"/>
      <c r="AA744" s="871"/>
      <c r="AB744" s="871"/>
    </row>
    <row r="745" spans="13:28" s="869" customFormat="1" x14ac:dyDescent="0.4">
      <c r="M745" s="36"/>
      <c r="N745" s="36"/>
      <c r="O745" s="36"/>
      <c r="V745" s="870"/>
      <c r="W745" s="871"/>
      <c r="X745" s="871"/>
      <c r="Y745" s="871"/>
      <c r="Z745" s="871"/>
      <c r="AA745" s="871"/>
      <c r="AB745" s="871"/>
    </row>
    <row r="746" spans="13:28" s="869" customFormat="1" x14ac:dyDescent="0.4">
      <c r="M746" s="36"/>
      <c r="N746" s="36"/>
      <c r="O746" s="36"/>
      <c r="V746" s="870"/>
      <c r="W746" s="871"/>
      <c r="X746" s="871"/>
      <c r="Y746" s="871"/>
      <c r="Z746" s="871"/>
      <c r="AA746" s="871"/>
      <c r="AB746" s="871"/>
    </row>
    <row r="747" spans="13:28" s="869" customFormat="1" x14ac:dyDescent="0.4">
      <c r="M747" s="36"/>
      <c r="N747" s="36"/>
      <c r="O747" s="36"/>
      <c r="V747" s="870"/>
      <c r="W747" s="871"/>
      <c r="X747" s="871"/>
      <c r="Y747" s="871"/>
      <c r="Z747" s="871"/>
      <c r="AA747" s="871"/>
      <c r="AB747" s="871"/>
    </row>
    <row r="748" spans="13:28" s="869" customFormat="1" x14ac:dyDescent="0.4">
      <c r="M748" s="36"/>
      <c r="N748" s="36"/>
      <c r="O748" s="36"/>
      <c r="V748" s="870"/>
      <c r="W748" s="871"/>
      <c r="X748" s="871"/>
      <c r="Y748" s="871"/>
      <c r="Z748" s="871"/>
      <c r="AA748" s="871"/>
      <c r="AB748" s="871"/>
    </row>
    <row r="749" spans="13:28" s="869" customFormat="1" x14ac:dyDescent="0.4">
      <c r="M749" s="36"/>
      <c r="N749" s="36"/>
      <c r="O749" s="36"/>
      <c r="V749" s="870"/>
      <c r="W749" s="871"/>
      <c r="X749" s="871"/>
      <c r="Y749" s="871"/>
      <c r="Z749" s="871"/>
      <c r="AA749" s="871"/>
      <c r="AB749" s="871"/>
    </row>
    <row r="750" spans="13:28" s="869" customFormat="1" x14ac:dyDescent="0.4">
      <c r="M750" s="36"/>
      <c r="N750" s="36"/>
      <c r="O750" s="36"/>
      <c r="V750" s="870"/>
      <c r="W750" s="871"/>
      <c r="X750" s="871"/>
      <c r="Y750" s="871"/>
      <c r="Z750" s="871"/>
      <c r="AA750" s="871"/>
      <c r="AB750" s="871"/>
    </row>
    <row r="751" spans="13:28" s="869" customFormat="1" x14ac:dyDescent="0.4">
      <c r="M751" s="36"/>
      <c r="N751" s="36"/>
      <c r="O751" s="36"/>
      <c r="V751" s="870"/>
      <c r="W751" s="871"/>
      <c r="X751" s="871"/>
      <c r="Y751" s="871"/>
      <c r="Z751" s="871"/>
      <c r="AA751" s="871"/>
      <c r="AB751" s="871"/>
    </row>
    <row r="752" spans="13:28" s="869" customFormat="1" x14ac:dyDescent="0.4">
      <c r="M752" s="36"/>
      <c r="N752" s="36"/>
      <c r="O752" s="36"/>
      <c r="V752" s="870"/>
      <c r="W752" s="871"/>
      <c r="X752" s="871"/>
      <c r="Y752" s="871"/>
      <c r="Z752" s="871"/>
      <c r="AA752" s="871"/>
      <c r="AB752" s="871"/>
    </row>
    <row r="753" spans="13:28" s="869" customFormat="1" x14ac:dyDescent="0.4">
      <c r="M753" s="36"/>
      <c r="N753" s="36"/>
      <c r="O753" s="36"/>
      <c r="V753" s="870"/>
      <c r="W753" s="871"/>
      <c r="X753" s="871"/>
      <c r="Y753" s="871"/>
      <c r="Z753" s="871"/>
      <c r="AA753" s="871"/>
      <c r="AB753" s="871"/>
    </row>
    <row r="754" spans="13:28" s="869" customFormat="1" x14ac:dyDescent="0.4">
      <c r="M754" s="36"/>
      <c r="N754" s="36"/>
      <c r="O754" s="36"/>
      <c r="V754" s="870"/>
      <c r="W754" s="871"/>
      <c r="X754" s="871"/>
      <c r="Y754" s="871"/>
      <c r="Z754" s="871"/>
      <c r="AA754" s="871"/>
      <c r="AB754" s="871"/>
    </row>
    <row r="755" spans="13:28" s="869" customFormat="1" x14ac:dyDescent="0.4">
      <c r="M755" s="36"/>
      <c r="N755" s="36"/>
      <c r="O755" s="36"/>
      <c r="V755" s="870"/>
      <c r="W755" s="871"/>
      <c r="X755" s="871"/>
      <c r="Y755" s="871"/>
      <c r="Z755" s="871"/>
      <c r="AA755" s="871"/>
      <c r="AB755" s="871"/>
    </row>
    <row r="756" spans="13:28" s="869" customFormat="1" x14ac:dyDescent="0.4">
      <c r="M756" s="36"/>
      <c r="N756" s="36"/>
      <c r="O756" s="36"/>
      <c r="V756" s="870"/>
      <c r="W756" s="871"/>
      <c r="X756" s="871"/>
      <c r="Y756" s="871"/>
      <c r="Z756" s="871"/>
      <c r="AA756" s="871"/>
      <c r="AB756" s="871"/>
    </row>
    <row r="757" spans="13:28" s="869" customFormat="1" x14ac:dyDescent="0.4">
      <c r="M757" s="36"/>
      <c r="N757" s="36"/>
      <c r="O757" s="36"/>
      <c r="V757" s="870"/>
      <c r="W757" s="871"/>
      <c r="X757" s="871"/>
      <c r="Y757" s="871"/>
      <c r="Z757" s="871"/>
      <c r="AA757" s="871"/>
      <c r="AB757" s="871"/>
    </row>
    <row r="758" spans="13:28" s="869" customFormat="1" x14ac:dyDescent="0.4">
      <c r="M758" s="36"/>
      <c r="N758" s="36"/>
      <c r="O758" s="36"/>
      <c r="V758" s="870"/>
      <c r="W758" s="871"/>
      <c r="X758" s="871"/>
      <c r="Y758" s="871"/>
      <c r="Z758" s="871"/>
      <c r="AA758" s="871"/>
      <c r="AB758" s="871"/>
    </row>
    <row r="759" spans="13:28" s="869" customFormat="1" x14ac:dyDescent="0.4">
      <c r="M759" s="36"/>
      <c r="N759" s="36"/>
      <c r="O759" s="36"/>
      <c r="V759" s="870"/>
      <c r="W759" s="871"/>
      <c r="X759" s="871"/>
      <c r="Y759" s="871"/>
      <c r="Z759" s="871"/>
      <c r="AA759" s="871"/>
      <c r="AB759" s="871"/>
    </row>
    <row r="760" spans="13:28" s="869" customFormat="1" x14ac:dyDescent="0.4">
      <c r="M760" s="36"/>
      <c r="N760" s="36"/>
      <c r="O760" s="36"/>
      <c r="V760" s="870"/>
      <c r="W760" s="871"/>
      <c r="X760" s="871"/>
      <c r="Y760" s="871"/>
      <c r="Z760" s="871"/>
      <c r="AA760" s="871"/>
      <c r="AB760" s="871"/>
    </row>
    <row r="761" spans="13:28" s="869" customFormat="1" x14ac:dyDescent="0.4">
      <c r="M761" s="36"/>
      <c r="N761" s="36"/>
      <c r="O761" s="36"/>
      <c r="V761" s="870"/>
      <c r="W761" s="871"/>
      <c r="X761" s="871"/>
      <c r="Y761" s="871"/>
      <c r="Z761" s="871"/>
      <c r="AA761" s="871"/>
      <c r="AB761" s="871"/>
    </row>
    <row r="762" spans="13:28" s="869" customFormat="1" x14ac:dyDescent="0.4">
      <c r="M762" s="36"/>
      <c r="N762" s="36"/>
      <c r="O762" s="36"/>
      <c r="V762" s="870"/>
      <c r="W762" s="871"/>
      <c r="X762" s="871"/>
      <c r="Y762" s="871"/>
      <c r="Z762" s="871"/>
      <c r="AA762" s="871"/>
      <c r="AB762" s="871"/>
    </row>
    <row r="763" spans="13:28" s="869" customFormat="1" x14ac:dyDescent="0.4">
      <c r="M763" s="36"/>
      <c r="N763" s="36"/>
      <c r="O763" s="36"/>
      <c r="V763" s="870"/>
      <c r="W763" s="871"/>
      <c r="X763" s="871"/>
      <c r="Y763" s="871"/>
      <c r="Z763" s="871"/>
      <c r="AA763" s="871"/>
      <c r="AB763" s="871"/>
    </row>
    <row r="764" spans="13:28" s="869" customFormat="1" x14ac:dyDescent="0.4">
      <c r="M764" s="36"/>
      <c r="N764" s="36"/>
      <c r="O764" s="36"/>
      <c r="V764" s="870"/>
      <c r="W764" s="871"/>
      <c r="X764" s="871"/>
      <c r="Y764" s="871"/>
      <c r="Z764" s="871"/>
      <c r="AA764" s="871"/>
      <c r="AB764" s="871"/>
    </row>
    <row r="765" spans="13:28" s="869" customFormat="1" x14ac:dyDescent="0.4">
      <c r="M765" s="36"/>
      <c r="N765" s="36"/>
      <c r="O765" s="36"/>
      <c r="V765" s="870"/>
      <c r="W765" s="871"/>
      <c r="X765" s="871"/>
      <c r="Y765" s="871"/>
      <c r="Z765" s="871"/>
      <c r="AA765" s="871"/>
      <c r="AB765" s="871"/>
    </row>
    <row r="766" spans="13:28" s="869" customFormat="1" x14ac:dyDescent="0.4">
      <c r="M766" s="36"/>
      <c r="N766" s="36"/>
      <c r="O766" s="36"/>
      <c r="V766" s="870"/>
      <c r="W766" s="871"/>
      <c r="X766" s="871"/>
      <c r="Y766" s="871"/>
      <c r="Z766" s="871"/>
      <c r="AA766" s="871"/>
      <c r="AB766" s="871"/>
    </row>
    <row r="767" spans="13:28" s="869" customFormat="1" x14ac:dyDescent="0.4">
      <c r="M767" s="36"/>
      <c r="N767" s="36"/>
      <c r="O767" s="36"/>
      <c r="V767" s="870"/>
      <c r="W767" s="871"/>
      <c r="X767" s="871"/>
      <c r="Y767" s="871"/>
      <c r="Z767" s="871"/>
      <c r="AA767" s="871"/>
      <c r="AB767" s="871"/>
    </row>
    <row r="768" spans="13:28" s="869" customFormat="1" x14ac:dyDescent="0.4">
      <c r="M768" s="36"/>
      <c r="N768" s="36"/>
      <c r="O768" s="36"/>
      <c r="V768" s="870"/>
      <c r="W768" s="871"/>
      <c r="X768" s="871"/>
      <c r="Y768" s="871"/>
      <c r="Z768" s="871"/>
      <c r="AA768" s="871"/>
      <c r="AB768" s="871"/>
    </row>
    <row r="769" spans="13:28" s="869" customFormat="1" x14ac:dyDescent="0.4">
      <c r="M769" s="36"/>
      <c r="N769" s="36"/>
      <c r="O769" s="36"/>
      <c r="V769" s="870"/>
      <c r="W769" s="871"/>
      <c r="X769" s="871"/>
      <c r="Y769" s="871"/>
      <c r="Z769" s="871"/>
      <c r="AA769" s="871"/>
      <c r="AB769" s="871"/>
    </row>
    <row r="770" spans="13:28" s="869" customFormat="1" x14ac:dyDescent="0.4">
      <c r="M770" s="36"/>
      <c r="N770" s="36"/>
      <c r="O770" s="36"/>
      <c r="V770" s="870"/>
      <c r="W770" s="871"/>
      <c r="X770" s="871"/>
      <c r="Y770" s="871"/>
      <c r="Z770" s="871"/>
      <c r="AA770" s="871"/>
      <c r="AB770" s="871"/>
    </row>
    <row r="771" spans="13:28" s="869" customFormat="1" x14ac:dyDescent="0.4">
      <c r="M771" s="36"/>
      <c r="N771" s="36"/>
      <c r="O771" s="36"/>
      <c r="V771" s="870"/>
      <c r="W771" s="871"/>
      <c r="X771" s="871"/>
      <c r="Y771" s="871"/>
      <c r="Z771" s="871"/>
      <c r="AA771" s="871"/>
      <c r="AB771" s="871"/>
    </row>
    <row r="772" spans="13:28" s="869" customFormat="1" x14ac:dyDescent="0.4">
      <c r="M772" s="36"/>
      <c r="N772" s="36"/>
      <c r="O772" s="36"/>
      <c r="V772" s="870"/>
      <c r="W772" s="871"/>
      <c r="X772" s="871"/>
      <c r="Y772" s="871"/>
      <c r="Z772" s="871"/>
      <c r="AA772" s="871"/>
      <c r="AB772" s="871"/>
    </row>
    <row r="773" spans="13:28" s="869" customFormat="1" x14ac:dyDescent="0.4">
      <c r="M773" s="36"/>
      <c r="N773" s="36"/>
      <c r="O773" s="36"/>
      <c r="V773" s="870"/>
      <c r="W773" s="871"/>
      <c r="X773" s="871"/>
      <c r="Y773" s="871"/>
      <c r="Z773" s="871"/>
      <c r="AA773" s="871"/>
      <c r="AB773" s="871"/>
    </row>
    <row r="774" spans="13:28" s="869" customFormat="1" x14ac:dyDescent="0.4">
      <c r="M774" s="36"/>
      <c r="N774" s="36"/>
      <c r="O774" s="36"/>
      <c r="V774" s="870"/>
      <c r="W774" s="871"/>
      <c r="X774" s="871"/>
      <c r="Y774" s="871"/>
      <c r="Z774" s="871"/>
      <c r="AA774" s="871"/>
      <c r="AB774" s="871"/>
    </row>
    <row r="775" spans="13:28" s="869" customFormat="1" x14ac:dyDescent="0.4">
      <c r="M775" s="36"/>
      <c r="N775" s="36"/>
      <c r="O775" s="36"/>
      <c r="V775" s="870"/>
      <c r="W775" s="871"/>
      <c r="X775" s="871"/>
      <c r="Y775" s="871"/>
      <c r="Z775" s="871"/>
      <c r="AA775" s="871"/>
      <c r="AB775" s="871"/>
    </row>
    <row r="776" spans="13:28" s="869" customFormat="1" x14ac:dyDescent="0.4">
      <c r="M776" s="36"/>
      <c r="N776" s="36"/>
      <c r="O776" s="36"/>
      <c r="V776" s="870"/>
      <c r="W776" s="871"/>
      <c r="X776" s="871"/>
      <c r="Y776" s="871"/>
      <c r="Z776" s="871"/>
      <c r="AA776" s="871"/>
      <c r="AB776" s="871"/>
    </row>
    <row r="777" spans="13:28" s="869" customFormat="1" x14ac:dyDescent="0.4">
      <c r="M777" s="36"/>
      <c r="N777" s="36"/>
      <c r="O777" s="36"/>
      <c r="V777" s="870"/>
      <c r="W777" s="871"/>
      <c r="X777" s="871"/>
      <c r="Y777" s="871"/>
      <c r="Z777" s="871"/>
      <c r="AA777" s="871"/>
      <c r="AB777" s="871"/>
    </row>
    <row r="778" spans="13:28" s="869" customFormat="1" x14ac:dyDescent="0.4">
      <c r="M778" s="36"/>
      <c r="N778" s="36"/>
      <c r="O778" s="36"/>
      <c r="V778" s="870"/>
      <c r="W778" s="871"/>
      <c r="X778" s="871"/>
      <c r="Y778" s="871"/>
      <c r="Z778" s="871"/>
      <c r="AA778" s="871"/>
      <c r="AB778" s="871"/>
    </row>
    <row r="779" spans="13:28" s="869" customFormat="1" x14ac:dyDescent="0.4">
      <c r="M779" s="36"/>
      <c r="N779" s="36"/>
      <c r="O779" s="36"/>
      <c r="V779" s="870"/>
      <c r="W779" s="871"/>
      <c r="X779" s="871"/>
      <c r="Y779" s="871"/>
      <c r="Z779" s="871"/>
      <c r="AA779" s="871"/>
      <c r="AB779" s="871"/>
    </row>
    <row r="780" spans="13:28" s="869" customFormat="1" x14ac:dyDescent="0.4">
      <c r="M780" s="36"/>
      <c r="N780" s="36"/>
      <c r="O780" s="36"/>
      <c r="V780" s="870"/>
      <c r="W780" s="871"/>
      <c r="X780" s="871"/>
      <c r="Y780" s="871"/>
      <c r="Z780" s="871"/>
      <c r="AA780" s="871"/>
      <c r="AB780" s="871"/>
    </row>
    <row r="781" spans="13:28" s="869" customFormat="1" x14ac:dyDescent="0.4">
      <c r="M781" s="36"/>
      <c r="N781" s="36"/>
      <c r="O781" s="36"/>
      <c r="V781" s="870"/>
      <c r="W781" s="871"/>
      <c r="X781" s="871"/>
      <c r="Y781" s="871"/>
      <c r="Z781" s="871"/>
      <c r="AA781" s="871"/>
      <c r="AB781" s="871"/>
    </row>
    <row r="782" spans="13:28" s="869" customFormat="1" x14ac:dyDescent="0.4">
      <c r="M782" s="36"/>
      <c r="N782" s="36"/>
      <c r="O782" s="36"/>
      <c r="V782" s="870"/>
      <c r="W782" s="871"/>
      <c r="X782" s="871"/>
      <c r="Y782" s="871"/>
      <c r="Z782" s="871"/>
      <c r="AA782" s="871"/>
      <c r="AB782" s="871"/>
    </row>
    <row r="783" spans="13:28" s="869" customFormat="1" x14ac:dyDescent="0.4">
      <c r="M783" s="36"/>
      <c r="N783" s="36"/>
      <c r="O783" s="36"/>
      <c r="V783" s="870"/>
      <c r="W783" s="871"/>
      <c r="X783" s="871"/>
      <c r="Y783" s="871"/>
      <c r="Z783" s="871"/>
      <c r="AA783" s="871"/>
      <c r="AB783" s="871"/>
    </row>
    <row r="784" spans="13:28" s="869" customFormat="1" x14ac:dyDescent="0.4">
      <c r="M784" s="36"/>
      <c r="N784" s="36"/>
      <c r="O784" s="36"/>
      <c r="V784" s="870"/>
      <c r="W784" s="871"/>
      <c r="X784" s="871"/>
      <c r="Y784" s="871"/>
      <c r="Z784" s="871"/>
      <c r="AA784" s="871"/>
      <c r="AB784" s="871"/>
    </row>
    <row r="785" spans="13:28" s="869" customFormat="1" x14ac:dyDescent="0.4">
      <c r="M785" s="36"/>
      <c r="N785" s="36"/>
      <c r="O785" s="36"/>
      <c r="V785" s="870"/>
      <c r="W785" s="871"/>
      <c r="X785" s="871"/>
      <c r="Y785" s="871"/>
      <c r="Z785" s="871"/>
      <c r="AA785" s="871"/>
      <c r="AB785" s="871"/>
    </row>
    <row r="786" spans="13:28" s="869" customFormat="1" x14ac:dyDescent="0.4">
      <c r="M786" s="36"/>
      <c r="N786" s="36"/>
      <c r="O786" s="36"/>
      <c r="V786" s="870"/>
      <c r="W786" s="871"/>
      <c r="X786" s="871"/>
      <c r="Y786" s="871"/>
      <c r="Z786" s="871"/>
      <c r="AA786" s="871"/>
      <c r="AB786" s="871"/>
    </row>
    <row r="787" spans="13:28" s="869" customFormat="1" x14ac:dyDescent="0.4">
      <c r="M787" s="36"/>
      <c r="N787" s="36"/>
      <c r="O787" s="36"/>
      <c r="V787" s="870"/>
      <c r="W787" s="871"/>
      <c r="X787" s="871"/>
      <c r="Y787" s="871"/>
      <c r="Z787" s="871"/>
      <c r="AA787" s="871"/>
      <c r="AB787" s="871"/>
    </row>
    <row r="788" spans="13:28" s="869" customFormat="1" x14ac:dyDescent="0.4">
      <c r="M788" s="36"/>
      <c r="N788" s="36"/>
      <c r="O788" s="36"/>
      <c r="V788" s="870"/>
      <c r="W788" s="871"/>
      <c r="X788" s="871"/>
      <c r="Y788" s="871"/>
      <c r="Z788" s="871"/>
      <c r="AA788" s="871"/>
      <c r="AB788" s="871"/>
    </row>
    <row r="789" spans="13:28" s="869" customFormat="1" x14ac:dyDescent="0.4">
      <c r="M789" s="36"/>
      <c r="N789" s="36"/>
      <c r="O789" s="36"/>
      <c r="V789" s="870"/>
      <c r="W789" s="871"/>
      <c r="X789" s="871"/>
      <c r="Y789" s="871"/>
      <c r="Z789" s="871"/>
      <c r="AA789" s="871"/>
      <c r="AB789" s="871"/>
    </row>
    <row r="790" spans="13:28" s="869" customFormat="1" x14ac:dyDescent="0.4">
      <c r="M790" s="36"/>
      <c r="N790" s="36"/>
      <c r="O790" s="36"/>
      <c r="V790" s="870"/>
      <c r="W790" s="871"/>
      <c r="X790" s="871"/>
      <c r="Y790" s="871"/>
      <c r="Z790" s="871"/>
      <c r="AA790" s="871"/>
      <c r="AB790" s="871"/>
    </row>
    <row r="791" spans="13:28" s="869" customFormat="1" x14ac:dyDescent="0.4">
      <c r="M791" s="36"/>
      <c r="N791" s="36"/>
      <c r="O791" s="36"/>
      <c r="V791" s="870"/>
      <c r="W791" s="871"/>
      <c r="X791" s="871"/>
      <c r="Y791" s="871"/>
      <c r="Z791" s="871"/>
      <c r="AA791" s="871"/>
      <c r="AB791" s="871"/>
    </row>
    <row r="792" spans="13:28" s="869" customFormat="1" x14ac:dyDescent="0.4">
      <c r="M792" s="36"/>
      <c r="N792" s="36"/>
      <c r="O792" s="36"/>
      <c r="V792" s="870"/>
      <c r="W792" s="871"/>
      <c r="X792" s="871"/>
      <c r="Y792" s="871"/>
      <c r="Z792" s="871"/>
      <c r="AA792" s="871"/>
      <c r="AB792" s="871"/>
    </row>
    <row r="793" spans="13:28" s="869" customFormat="1" x14ac:dyDescent="0.4">
      <c r="M793" s="36"/>
      <c r="N793" s="36"/>
      <c r="O793" s="36"/>
      <c r="V793" s="870"/>
      <c r="W793" s="871"/>
      <c r="X793" s="871"/>
      <c r="Y793" s="871"/>
      <c r="Z793" s="871"/>
      <c r="AA793" s="871"/>
      <c r="AB793" s="871"/>
    </row>
    <row r="794" spans="13:28" s="869" customFormat="1" x14ac:dyDescent="0.4">
      <c r="M794" s="36"/>
      <c r="N794" s="36"/>
      <c r="O794" s="36"/>
      <c r="V794" s="870"/>
      <c r="W794" s="871"/>
      <c r="X794" s="871"/>
      <c r="Y794" s="871"/>
      <c r="Z794" s="871"/>
      <c r="AA794" s="871"/>
      <c r="AB794" s="871"/>
    </row>
    <row r="795" spans="13:28" s="869" customFormat="1" x14ac:dyDescent="0.4">
      <c r="M795" s="36"/>
      <c r="N795" s="36"/>
      <c r="O795" s="36"/>
      <c r="V795" s="870"/>
      <c r="W795" s="871"/>
      <c r="X795" s="871"/>
      <c r="Y795" s="871"/>
      <c r="Z795" s="871"/>
      <c r="AA795" s="871"/>
      <c r="AB795" s="871"/>
    </row>
    <row r="796" spans="13:28" s="869" customFormat="1" x14ac:dyDescent="0.4">
      <c r="M796" s="36"/>
      <c r="N796" s="36"/>
      <c r="O796" s="36"/>
      <c r="V796" s="870"/>
      <c r="W796" s="871"/>
      <c r="X796" s="871"/>
      <c r="Y796" s="871"/>
      <c r="Z796" s="871"/>
      <c r="AA796" s="871"/>
      <c r="AB796" s="871"/>
    </row>
    <row r="797" spans="13:28" s="869" customFormat="1" x14ac:dyDescent="0.4">
      <c r="M797" s="36"/>
      <c r="N797" s="36"/>
      <c r="O797" s="36"/>
      <c r="V797" s="870"/>
      <c r="W797" s="871"/>
      <c r="X797" s="871"/>
      <c r="Y797" s="871"/>
      <c r="Z797" s="871"/>
      <c r="AA797" s="871"/>
      <c r="AB797" s="871"/>
    </row>
    <row r="798" spans="13:28" s="869" customFormat="1" x14ac:dyDescent="0.4">
      <c r="M798" s="36"/>
      <c r="N798" s="36"/>
      <c r="O798" s="36"/>
      <c r="V798" s="870"/>
      <c r="W798" s="871"/>
      <c r="X798" s="871"/>
      <c r="Y798" s="871"/>
      <c r="Z798" s="871"/>
      <c r="AA798" s="871"/>
      <c r="AB798" s="871"/>
    </row>
    <row r="799" spans="13:28" s="869" customFormat="1" x14ac:dyDescent="0.4">
      <c r="M799" s="36"/>
      <c r="N799" s="36"/>
      <c r="O799" s="36"/>
      <c r="V799" s="870"/>
      <c r="W799" s="871"/>
      <c r="X799" s="871"/>
      <c r="Y799" s="871"/>
      <c r="Z799" s="871"/>
      <c r="AA799" s="871"/>
      <c r="AB799" s="871"/>
    </row>
    <row r="800" spans="13:28" s="869" customFormat="1" x14ac:dyDescent="0.4">
      <c r="M800" s="36"/>
      <c r="N800" s="36"/>
      <c r="O800" s="36"/>
      <c r="V800" s="870"/>
      <c r="W800" s="871"/>
      <c r="X800" s="871"/>
      <c r="Y800" s="871"/>
      <c r="Z800" s="871"/>
      <c r="AA800" s="871"/>
      <c r="AB800" s="871"/>
    </row>
    <row r="801" spans="13:28" s="869" customFormat="1" x14ac:dyDescent="0.4">
      <c r="M801" s="36"/>
      <c r="N801" s="36"/>
      <c r="O801" s="36"/>
      <c r="V801" s="870"/>
      <c r="W801" s="871"/>
      <c r="X801" s="871"/>
      <c r="Y801" s="871"/>
      <c r="Z801" s="871"/>
      <c r="AA801" s="871"/>
      <c r="AB801" s="871"/>
    </row>
    <row r="802" spans="13:28" s="869" customFormat="1" x14ac:dyDescent="0.4">
      <c r="M802" s="36"/>
      <c r="N802" s="36"/>
      <c r="O802" s="36"/>
      <c r="V802" s="870"/>
      <c r="W802" s="871"/>
      <c r="X802" s="871"/>
      <c r="Y802" s="871"/>
      <c r="Z802" s="871"/>
      <c r="AA802" s="871"/>
      <c r="AB802" s="871"/>
    </row>
    <row r="803" spans="13:28" s="869" customFormat="1" x14ac:dyDescent="0.4">
      <c r="M803" s="36"/>
      <c r="N803" s="36"/>
      <c r="O803" s="36"/>
      <c r="V803" s="870"/>
      <c r="W803" s="871"/>
      <c r="X803" s="871"/>
      <c r="Y803" s="871"/>
      <c r="Z803" s="871"/>
      <c r="AA803" s="871"/>
      <c r="AB803" s="871"/>
    </row>
    <row r="804" spans="13:28" s="869" customFormat="1" x14ac:dyDescent="0.4">
      <c r="M804" s="36"/>
      <c r="N804" s="36"/>
      <c r="O804" s="36"/>
      <c r="V804" s="870"/>
      <c r="W804" s="871"/>
      <c r="X804" s="871"/>
      <c r="Y804" s="871"/>
      <c r="Z804" s="871"/>
      <c r="AA804" s="871"/>
      <c r="AB804" s="871"/>
    </row>
    <row r="805" spans="13:28" s="869" customFormat="1" x14ac:dyDescent="0.4">
      <c r="M805" s="36"/>
      <c r="N805" s="36"/>
      <c r="O805" s="36"/>
      <c r="V805" s="870"/>
      <c r="W805" s="871"/>
      <c r="X805" s="871"/>
      <c r="Y805" s="871"/>
      <c r="Z805" s="871"/>
      <c r="AA805" s="871"/>
      <c r="AB805" s="871"/>
    </row>
    <row r="806" spans="13:28" s="869" customFormat="1" x14ac:dyDescent="0.4">
      <c r="M806" s="36"/>
      <c r="N806" s="36"/>
      <c r="O806" s="36"/>
      <c r="V806" s="870"/>
      <c r="W806" s="871"/>
      <c r="X806" s="871"/>
      <c r="Y806" s="871"/>
      <c r="Z806" s="871"/>
      <c r="AA806" s="871"/>
      <c r="AB806" s="871"/>
    </row>
    <row r="807" spans="13:28" s="869" customFormat="1" x14ac:dyDescent="0.4">
      <c r="M807" s="36"/>
      <c r="N807" s="36"/>
      <c r="O807" s="36"/>
      <c r="V807" s="870"/>
      <c r="W807" s="871"/>
      <c r="X807" s="871"/>
      <c r="Y807" s="871"/>
      <c r="Z807" s="871"/>
      <c r="AA807" s="871"/>
      <c r="AB807" s="871"/>
    </row>
    <row r="808" spans="13:28" s="869" customFormat="1" x14ac:dyDescent="0.4">
      <c r="M808" s="36"/>
      <c r="N808" s="36"/>
      <c r="O808" s="36"/>
      <c r="V808" s="870"/>
      <c r="W808" s="871"/>
      <c r="X808" s="871"/>
      <c r="Y808" s="871"/>
      <c r="Z808" s="871"/>
      <c r="AA808" s="871"/>
      <c r="AB808" s="871"/>
    </row>
    <row r="809" spans="13:28" s="869" customFormat="1" x14ac:dyDescent="0.4">
      <c r="M809" s="36"/>
      <c r="N809" s="36"/>
      <c r="O809" s="36"/>
      <c r="V809" s="870"/>
      <c r="W809" s="871"/>
      <c r="X809" s="871"/>
      <c r="Y809" s="871"/>
      <c r="Z809" s="871"/>
      <c r="AA809" s="871"/>
      <c r="AB809" s="871"/>
    </row>
    <row r="810" spans="13:28" s="869" customFormat="1" x14ac:dyDescent="0.4">
      <c r="M810" s="36"/>
      <c r="N810" s="36"/>
      <c r="O810" s="36"/>
      <c r="V810" s="870"/>
      <c r="W810" s="871"/>
      <c r="X810" s="871"/>
      <c r="Y810" s="871"/>
      <c r="Z810" s="871"/>
      <c r="AA810" s="871"/>
      <c r="AB810" s="871"/>
    </row>
    <row r="811" spans="13:28" s="869" customFormat="1" x14ac:dyDescent="0.4">
      <c r="M811" s="36"/>
      <c r="N811" s="36"/>
      <c r="O811" s="36"/>
      <c r="V811" s="870"/>
      <c r="W811" s="871"/>
      <c r="X811" s="871"/>
      <c r="Y811" s="871"/>
      <c r="Z811" s="871"/>
      <c r="AA811" s="871"/>
      <c r="AB811" s="871"/>
    </row>
    <row r="812" spans="13:28" s="869" customFormat="1" x14ac:dyDescent="0.4">
      <c r="M812" s="36"/>
      <c r="N812" s="36"/>
      <c r="O812" s="36"/>
      <c r="V812" s="870"/>
      <c r="W812" s="871"/>
      <c r="X812" s="871"/>
      <c r="Y812" s="871"/>
      <c r="Z812" s="871"/>
      <c r="AA812" s="871"/>
      <c r="AB812" s="871"/>
    </row>
    <row r="813" spans="13:28" s="869" customFormat="1" x14ac:dyDescent="0.4">
      <c r="M813" s="36"/>
      <c r="N813" s="36"/>
      <c r="O813" s="36"/>
      <c r="V813" s="870"/>
      <c r="W813" s="871"/>
      <c r="X813" s="871"/>
      <c r="Y813" s="871"/>
      <c r="Z813" s="871"/>
      <c r="AA813" s="871"/>
      <c r="AB813" s="871"/>
    </row>
    <row r="814" spans="13:28" s="869" customFormat="1" x14ac:dyDescent="0.4">
      <c r="M814" s="36"/>
      <c r="N814" s="36"/>
      <c r="O814" s="36"/>
      <c r="V814" s="870"/>
      <c r="W814" s="871"/>
      <c r="X814" s="871"/>
      <c r="Y814" s="871"/>
      <c r="Z814" s="871"/>
      <c r="AA814" s="871"/>
      <c r="AB814" s="871"/>
    </row>
    <row r="815" spans="13:28" s="869" customFormat="1" x14ac:dyDescent="0.4">
      <c r="M815" s="36"/>
      <c r="N815" s="36"/>
      <c r="O815" s="36"/>
      <c r="V815" s="870"/>
      <c r="W815" s="871"/>
      <c r="X815" s="871"/>
      <c r="Y815" s="871"/>
      <c r="Z815" s="871"/>
      <c r="AA815" s="871"/>
      <c r="AB815" s="871"/>
    </row>
    <row r="816" spans="13:28" s="869" customFormat="1" x14ac:dyDescent="0.4">
      <c r="M816" s="36"/>
      <c r="N816" s="36"/>
      <c r="O816" s="36"/>
      <c r="V816" s="870"/>
      <c r="W816" s="871"/>
      <c r="X816" s="871"/>
      <c r="Y816" s="871"/>
      <c r="Z816" s="871"/>
      <c r="AA816" s="871"/>
      <c r="AB816" s="871"/>
    </row>
    <row r="817" spans="13:28" s="869" customFormat="1" x14ac:dyDescent="0.4">
      <c r="M817" s="36"/>
      <c r="N817" s="36"/>
      <c r="O817" s="36"/>
      <c r="V817" s="870"/>
      <c r="W817" s="871"/>
      <c r="X817" s="871"/>
      <c r="Y817" s="871"/>
      <c r="Z817" s="871"/>
      <c r="AA817" s="871"/>
      <c r="AB817" s="871"/>
    </row>
    <row r="818" spans="13:28" s="869" customFormat="1" x14ac:dyDescent="0.4">
      <c r="M818" s="36"/>
      <c r="N818" s="36"/>
      <c r="O818" s="36"/>
      <c r="V818" s="870"/>
      <c r="W818" s="871"/>
      <c r="X818" s="871"/>
      <c r="Y818" s="871"/>
      <c r="Z818" s="871"/>
      <c r="AA818" s="871"/>
      <c r="AB818" s="871"/>
    </row>
    <row r="819" spans="13:28" s="869" customFormat="1" x14ac:dyDescent="0.4">
      <c r="M819" s="36"/>
      <c r="N819" s="36"/>
      <c r="O819" s="36"/>
      <c r="V819" s="870"/>
      <c r="W819" s="871"/>
      <c r="X819" s="871"/>
      <c r="Y819" s="871"/>
      <c r="Z819" s="871"/>
      <c r="AA819" s="871"/>
      <c r="AB819" s="871"/>
    </row>
    <row r="820" spans="13:28" s="869" customFormat="1" x14ac:dyDescent="0.4">
      <c r="M820" s="36"/>
      <c r="N820" s="36"/>
      <c r="O820" s="36"/>
      <c r="V820" s="870"/>
      <c r="W820" s="871"/>
      <c r="X820" s="871"/>
      <c r="Y820" s="871"/>
      <c r="Z820" s="871"/>
      <c r="AA820" s="871"/>
      <c r="AB820" s="871"/>
    </row>
    <row r="821" spans="13:28" s="869" customFormat="1" x14ac:dyDescent="0.4">
      <c r="M821" s="36"/>
      <c r="N821" s="36"/>
      <c r="O821" s="36"/>
      <c r="V821" s="870"/>
      <c r="W821" s="871"/>
      <c r="X821" s="871"/>
      <c r="Y821" s="871"/>
      <c r="Z821" s="871"/>
      <c r="AA821" s="871"/>
      <c r="AB821" s="871"/>
    </row>
    <row r="822" spans="13:28" s="869" customFormat="1" x14ac:dyDescent="0.4">
      <c r="M822" s="36"/>
      <c r="N822" s="36"/>
      <c r="O822" s="36"/>
      <c r="V822" s="870"/>
      <c r="W822" s="871"/>
      <c r="X822" s="871"/>
      <c r="Y822" s="871"/>
      <c r="Z822" s="871"/>
      <c r="AA822" s="871"/>
      <c r="AB822" s="871"/>
    </row>
    <row r="823" spans="13:28" s="869" customFormat="1" x14ac:dyDescent="0.4">
      <c r="M823" s="36"/>
      <c r="N823" s="36"/>
      <c r="O823" s="36"/>
      <c r="V823" s="870"/>
      <c r="W823" s="871"/>
      <c r="X823" s="871"/>
      <c r="Y823" s="871"/>
      <c r="Z823" s="871"/>
      <c r="AA823" s="871"/>
      <c r="AB823" s="871"/>
    </row>
    <row r="824" spans="13:28" s="869" customFormat="1" x14ac:dyDescent="0.4">
      <c r="M824" s="36"/>
      <c r="N824" s="36"/>
      <c r="O824" s="36"/>
      <c r="V824" s="870"/>
      <c r="W824" s="871"/>
      <c r="X824" s="871"/>
      <c r="Y824" s="871"/>
      <c r="Z824" s="871"/>
      <c r="AA824" s="871"/>
      <c r="AB824" s="871"/>
    </row>
    <row r="825" spans="13:28" s="869" customFormat="1" x14ac:dyDescent="0.4">
      <c r="M825" s="36"/>
      <c r="N825" s="36"/>
      <c r="O825" s="36"/>
      <c r="V825" s="870"/>
      <c r="W825" s="871"/>
      <c r="X825" s="871"/>
      <c r="Y825" s="871"/>
      <c r="Z825" s="871"/>
      <c r="AA825" s="871"/>
      <c r="AB825" s="871"/>
    </row>
    <row r="826" spans="13:28" s="869" customFormat="1" x14ac:dyDescent="0.4">
      <c r="M826" s="36"/>
      <c r="N826" s="36"/>
      <c r="O826" s="36"/>
      <c r="V826" s="870"/>
      <c r="W826" s="871"/>
      <c r="X826" s="871"/>
      <c r="Y826" s="871"/>
      <c r="Z826" s="871"/>
      <c r="AA826" s="871"/>
      <c r="AB826" s="871"/>
    </row>
    <row r="827" spans="13:28" s="869" customFormat="1" x14ac:dyDescent="0.4">
      <c r="M827" s="36"/>
      <c r="N827" s="36"/>
      <c r="O827" s="36"/>
      <c r="V827" s="870"/>
      <c r="W827" s="871"/>
      <c r="X827" s="871"/>
      <c r="Y827" s="871"/>
      <c r="Z827" s="871"/>
      <c r="AA827" s="871"/>
      <c r="AB827" s="871"/>
    </row>
    <row r="828" spans="13:28" s="869" customFormat="1" x14ac:dyDescent="0.4">
      <c r="M828" s="36"/>
      <c r="N828" s="36"/>
      <c r="O828" s="36"/>
      <c r="V828" s="870"/>
      <c r="W828" s="871"/>
      <c r="X828" s="871"/>
      <c r="Y828" s="871"/>
      <c r="Z828" s="871"/>
      <c r="AA828" s="871"/>
      <c r="AB828" s="871"/>
    </row>
    <row r="829" spans="13:28" s="869" customFormat="1" x14ac:dyDescent="0.4">
      <c r="M829" s="36"/>
      <c r="N829" s="36"/>
      <c r="O829" s="36"/>
      <c r="V829" s="870"/>
      <c r="W829" s="871"/>
      <c r="X829" s="871"/>
      <c r="Y829" s="871"/>
      <c r="Z829" s="871"/>
      <c r="AA829" s="871"/>
      <c r="AB829" s="871"/>
    </row>
    <row r="830" spans="13:28" s="869" customFormat="1" x14ac:dyDescent="0.4">
      <c r="M830" s="36"/>
      <c r="N830" s="36"/>
      <c r="O830" s="36"/>
      <c r="V830" s="870"/>
      <c r="W830" s="871"/>
      <c r="X830" s="871"/>
      <c r="Y830" s="871"/>
      <c r="Z830" s="871"/>
      <c r="AA830" s="871"/>
      <c r="AB830" s="871"/>
    </row>
    <row r="831" spans="13:28" s="869" customFormat="1" x14ac:dyDescent="0.4">
      <c r="M831" s="36"/>
      <c r="N831" s="36"/>
      <c r="O831" s="36"/>
      <c r="V831" s="870"/>
      <c r="W831" s="871"/>
      <c r="X831" s="871"/>
      <c r="Y831" s="871"/>
      <c r="Z831" s="871"/>
      <c r="AA831" s="871"/>
      <c r="AB831" s="871"/>
    </row>
    <row r="832" spans="13:28" s="869" customFormat="1" x14ac:dyDescent="0.4">
      <c r="M832" s="36"/>
      <c r="N832" s="36"/>
      <c r="O832" s="36"/>
      <c r="V832" s="870"/>
      <c r="W832" s="871"/>
      <c r="X832" s="871"/>
      <c r="Y832" s="871"/>
      <c r="Z832" s="871"/>
      <c r="AA832" s="871"/>
      <c r="AB832" s="871"/>
    </row>
    <row r="833" spans="13:28" s="869" customFormat="1" x14ac:dyDescent="0.4">
      <c r="M833" s="36"/>
      <c r="N833" s="36"/>
      <c r="O833" s="36"/>
      <c r="V833" s="870"/>
      <c r="W833" s="871"/>
      <c r="X833" s="871"/>
      <c r="Y833" s="871"/>
      <c r="Z833" s="871"/>
      <c r="AA833" s="871"/>
      <c r="AB833" s="871"/>
    </row>
    <row r="834" spans="13:28" s="869" customFormat="1" x14ac:dyDescent="0.4">
      <c r="M834" s="36"/>
      <c r="N834" s="36"/>
      <c r="O834" s="36"/>
      <c r="V834" s="870"/>
      <c r="W834" s="871"/>
      <c r="X834" s="871"/>
      <c r="Y834" s="871"/>
      <c r="Z834" s="871"/>
      <c r="AA834" s="871"/>
      <c r="AB834" s="871"/>
    </row>
    <row r="835" spans="13:28" s="869" customFormat="1" x14ac:dyDescent="0.4">
      <c r="M835" s="36"/>
      <c r="N835" s="36"/>
      <c r="O835" s="36"/>
      <c r="V835" s="870"/>
      <c r="W835" s="871"/>
      <c r="X835" s="871"/>
      <c r="Y835" s="871"/>
      <c r="Z835" s="871"/>
      <c r="AA835" s="871"/>
      <c r="AB835" s="871"/>
    </row>
    <row r="836" spans="13:28" s="869" customFormat="1" x14ac:dyDescent="0.4">
      <c r="M836" s="36"/>
      <c r="N836" s="36"/>
      <c r="O836" s="36"/>
      <c r="V836" s="870"/>
      <c r="W836" s="871"/>
      <c r="X836" s="871"/>
      <c r="Y836" s="871"/>
      <c r="Z836" s="871"/>
      <c r="AA836" s="871"/>
      <c r="AB836" s="871"/>
    </row>
    <row r="837" spans="13:28" s="869" customFormat="1" x14ac:dyDescent="0.4">
      <c r="M837" s="36"/>
      <c r="N837" s="36"/>
      <c r="O837" s="36"/>
      <c r="V837" s="870"/>
      <c r="W837" s="871"/>
      <c r="X837" s="871"/>
      <c r="Y837" s="871"/>
      <c r="Z837" s="871"/>
      <c r="AA837" s="871"/>
      <c r="AB837" s="871"/>
    </row>
    <row r="838" spans="13:28" s="869" customFormat="1" x14ac:dyDescent="0.4">
      <c r="M838" s="36"/>
      <c r="N838" s="36"/>
      <c r="O838" s="36"/>
      <c r="V838" s="870"/>
      <c r="W838" s="871"/>
      <c r="X838" s="871"/>
      <c r="Y838" s="871"/>
      <c r="Z838" s="871"/>
      <c r="AA838" s="871"/>
      <c r="AB838" s="871"/>
    </row>
    <row r="839" spans="13:28" s="869" customFormat="1" x14ac:dyDescent="0.4">
      <c r="M839" s="36"/>
      <c r="N839" s="36"/>
      <c r="O839" s="36"/>
      <c r="V839" s="870"/>
      <c r="W839" s="871"/>
      <c r="X839" s="871"/>
      <c r="Y839" s="871"/>
      <c r="Z839" s="871"/>
      <c r="AA839" s="871"/>
      <c r="AB839" s="871"/>
    </row>
    <row r="840" spans="13:28" s="869" customFormat="1" x14ac:dyDescent="0.4">
      <c r="M840" s="36"/>
      <c r="N840" s="36"/>
      <c r="O840" s="36"/>
      <c r="V840" s="870"/>
      <c r="W840" s="871"/>
      <c r="X840" s="871"/>
      <c r="Y840" s="871"/>
      <c r="Z840" s="871"/>
      <c r="AA840" s="871"/>
      <c r="AB840" s="871"/>
    </row>
    <row r="841" spans="13:28" s="869" customFormat="1" x14ac:dyDescent="0.4">
      <c r="M841" s="36"/>
      <c r="N841" s="36"/>
      <c r="O841" s="36"/>
      <c r="V841" s="870"/>
      <c r="W841" s="871"/>
      <c r="X841" s="871"/>
      <c r="Y841" s="871"/>
      <c r="Z841" s="871"/>
      <c r="AA841" s="871"/>
      <c r="AB841" s="871"/>
    </row>
    <row r="842" spans="13:28" s="869" customFormat="1" x14ac:dyDescent="0.4">
      <c r="M842" s="36"/>
      <c r="N842" s="36"/>
      <c r="O842" s="36"/>
      <c r="V842" s="870"/>
      <c r="W842" s="871"/>
      <c r="X842" s="871"/>
      <c r="Y842" s="871"/>
      <c r="Z842" s="871"/>
      <c r="AA842" s="871"/>
      <c r="AB842" s="871"/>
    </row>
    <row r="843" spans="13:28" s="869" customFormat="1" x14ac:dyDescent="0.4">
      <c r="M843" s="36"/>
      <c r="N843" s="36"/>
      <c r="O843" s="36"/>
      <c r="V843" s="870"/>
      <c r="W843" s="871"/>
      <c r="X843" s="871"/>
      <c r="Y843" s="871"/>
      <c r="Z843" s="871"/>
      <c r="AA843" s="871"/>
      <c r="AB843" s="871"/>
    </row>
    <row r="844" spans="13:28" s="869" customFormat="1" x14ac:dyDescent="0.4">
      <c r="M844" s="36"/>
      <c r="N844" s="36"/>
      <c r="O844" s="36"/>
      <c r="V844" s="870"/>
      <c r="W844" s="871"/>
      <c r="X844" s="871"/>
      <c r="Y844" s="871"/>
      <c r="Z844" s="871"/>
      <c r="AA844" s="871"/>
      <c r="AB844" s="871"/>
    </row>
    <row r="845" spans="13:28" s="869" customFormat="1" x14ac:dyDescent="0.4">
      <c r="M845" s="36"/>
      <c r="N845" s="36"/>
      <c r="O845" s="36"/>
      <c r="V845" s="870"/>
      <c r="W845" s="871"/>
      <c r="X845" s="871"/>
      <c r="Y845" s="871"/>
      <c r="Z845" s="871"/>
      <c r="AA845" s="871"/>
      <c r="AB845" s="871"/>
    </row>
    <row r="846" spans="13:28" s="869" customFormat="1" x14ac:dyDescent="0.4">
      <c r="M846" s="36"/>
      <c r="N846" s="36"/>
      <c r="O846" s="36"/>
      <c r="V846" s="870"/>
      <c r="W846" s="871"/>
      <c r="X846" s="871"/>
      <c r="Y846" s="871"/>
      <c r="Z846" s="871"/>
      <c r="AA846" s="871"/>
      <c r="AB846" s="871"/>
    </row>
    <row r="847" spans="13:28" s="869" customFormat="1" x14ac:dyDescent="0.4">
      <c r="M847" s="36"/>
      <c r="N847" s="36"/>
      <c r="O847" s="36"/>
      <c r="V847" s="870"/>
      <c r="W847" s="871"/>
      <c r="X847" s="871"/>
      <c r="Y847" s="871"/>
      <c r="Z847" s="871"/>
      <c r="AA847" s="871"/>
      <c r="AB847" s="871"/>
    </row>
    <row r="848" spans="13:28" s="869" customFormat="1" x14ac:dyDescent="0.4">
      <c r="M848" s="36"/>
      <c r="N848" s="36"/>
      <c r="O848" s="36"/>
      <c r="V848" s="870"/>
      <c r="W848" s="871"/>
      <c r="X848" s="871"/>
      <c r="Y848" s="871"/>
      <c r="Z848" s="871"/>
      <c r="AA848" s="871"/>
      <c r="AB848" s="871"/>
    </row>
    <row r="849" spans="13:28" s="869" customFormat="1" x14ac:dyDescent="0.4">
      <c r="M849" s="36"/>
      <c r="N849" s="36"/>
      <c r="O849" s="36"/>
      <c r="V849" s="870"/>
      <c r="W849" s="871"/>
      <c r="X849" s="871"/>
      <c r="Y849" s="871"/>
      <c r="Z849" s="871"/>
      <c r="AA849" s="871"/>
      <c r="AB849" s="871"/>
    </row>
    <row r="850" spans="13:28" s="869" customFormat="1" x14ac:dyDescent="0.4">
      <c r="M850" s="36"/>
      <c r="N850" s="36"/>
      <c r="O850" s="36"/>
      <c r="V850" s="870"/>
      <c r="W850" s="871"/>
      <c r="X850" s="871"/>
      <c r="Y850" s="871"/>
      <c r="Z850" s="871"/>
      <c r="AA850" s="871"/>
      <c r="AB850" s="871"/>
    </row>
    <row r="851" spans="13:28" s="869" customFormat="1" x14ac:dyDescent="0.4">
      <c r="M851" s="36"/>
      <c r="N851" s="36"/>
      <c r="O851" s="36"/>
      <c r="V851" s="870"/>
      <c r="W851" s="871"/>
      <c r="X851" s="871"/>
      <c r="Y851" s="871"/>
      <c r="Z851" s="871"/>
      <c r="AA851" s="871"/>
      <c r="AB851" s="871"/>
    </row>
    <row r="852" spans="13:28" s="869" customFormat="1" x14ac:dyDescent="0.4">
      <c r="M852" s="36"/>
      <c r="N852" s="36"/>
      <c r="O852" s="36"/>
      <c r="V852" s="870"/>
      <c r="W852" s="871"/>
      <c r="X852" s="871"/>
      <c r="Y852" s="871"/>
      <c r="Z852" s="871"/>
      <c r="AA852" s="871"/>
      <c r="AB852" s="871"/>
    </row>
    <row r="853" spans="13:28" s="869" customFormat="1" x14ac:dyDescent="0.4">
      <c r="M853" s="36"/>
      <c r="N853" s="36"/>
      <c r="O853" s="36"/>
      <c r="V853" s="870"/>
      <c r="W853" s="871"/>
      <c r="X853" s="871"/>
      <c r="Y853" s="871"/>
      <c r="Z853" s="871"/>
      <c r="AA853" s="871"/>
      <c r="AB853" s="871"/>
    </row>
    <row r="854" spans="13:28" s="869" customFormat="1" x14ac:dyDescent="0.4">
      <c r="M854" s="36"/>
      <c r="N854" s="36"/>
      <c r="O854" s="36"/>
      <c r="V854" s="870"/>
      <c r="W854" s="871"/>
      <c r="X854" s="871"/>
      <c r="Y854" s="871"/>
      <c r="Z854" s="871"/>
      <c r="AA854" s="871"/>
      <c r="AB854" s="871"/>
    </row>
    <row r="855" spans="13:28" s="869" customFormat="1" x14ac:dyDescent="0.4">
      <c r="M855" s="36"/>
      <c r="N855" s="36"/>
      <c r="O855" s="36"/>
      <c r="V855" s="870"/>
      <c r="W855" s="871"/>
      <c r="X855" s="871"/>
      <c r="Y855" s="871"/>
      <c r="Z855" s="871"/>
      <c r="AA855" s="871"/>
      <c r="AB855" s="871"/>
    </row>
    <row r="856" spans="13:28" s="869" customFormat="1" x14ac:dyDescent="0.4">
      <c r="M856" s="36"/>
      <c r="N856" s="36"/>
      <c r="O856" s="36"/>
      <c r="V856" s="870"/>
      <c r="W856" s="871"/>
      <c r="X856" s="871"/>
      <c r="Y856" s="871"/>
      <c r="Z856" s="871"/>
      <c r="AA856" s="871"/>
      <c r="AB856" s="871"/>
    </row>
    <row r="857" spans="13:28" s="869" customFormat="1" x14ac:dyDescent="0.4">
      <c r="M857" s="36"/>
      <c r="N857" s="36"/>
      <c r="O857" s="36"/>
      <c r="V857" s="870"/>
      <c r="W857" s="871"/>
      <c r="X857" s="871"/>
      <c r="Y857" s="871"/>
      <c r="Z857" s="871"/>
      <c r="AA857" s="871"/>
      <c r="AB857" s="871"/>
    </row>
    <row r="858" spans="13:28" s="869" customFormat="1" x14ac:dyDescent="0.4">
      <c r="M858" s="36"/>
      <c r="N858" s="36"/>
      <c r="O858" s="36"/>
      <c r="V858" s="870"/>
      <c r="W858" s="871"/>
      <c r="X858" s="871"/>
      <c r="Y858" s="871"/>
      <c r="Z858" s="871"/>
      <c r="AA858" s="871"/>
      <c r="AB858" s="871"/>
    </row>
    <row r="859" spans="13:28" s="869" customFormat="1" x14ac:dyDescent="0.4">
      <c r="M859" s="36"/>
      <c r="N859" s="36"/>
      <c r="O859" s="36"/>
      <c r="V859" s="870"/>
      <c r="W859" s="871"/>
      <c r="X859" s="871"/>
      <c r="Y859" s="871"/>
      <c r="Z859" s="871"/>
      <c r="AA859" s="871"/>
      <c r="AB859" s="871"/>
    </row>
    <row r="860" spans="13:28" s="869" customFormat="1" x14ac:dyDescent="0.4">
      <c r="M860" s="36"/>
      <c r="N860" s="36"/>
      <c r="O860" s="36"/>
      <c r="V860" s="870"/>
      <c r="W860" s="871"/>
      <c r="X860" s="871"/>
      <c r="Y860" s="871"/>
      <c r="Z860" s="871"/>
      <c r="AA860" s="871"/>
      <c r="AB860" s="871"/>
    </row>
    <row r="861" spans="13:28" s="869" customFormat="1" x14ac:dyDescent="0.4">
      <c r="M861" s="36"/>
      <c r="N861" s="36"/>
      <c r="O861" s="36"/>
      <c r="V861" s="870"/>
      <c r="W861" s="871"/>
      <c r="X861" s="871"/>
      <c r="Y861" s="871"/>
      <c r="Z861" s="871"/>
      <c r="AA861" s="871"/>
      <c r="AB861" s="871"/>
    </row>
    <row r="862" spans="13:28" s="869" customFormat="1" x14ac:dyDescent="0.4">
      <c r="M862" s="36"/>
      <c r="N862" s="36"/>
      <c r="O862" s="36"/>
      <c r="V862" s="870"/>
      <c r="W862" s="871"/>
      <c r="X862" s="871"/>
      <c r="Y862" s="871"/>
      <c r="Z862" s="871"/>
      <c r="AA862" s="871"/>
      <c r="AB862" s="871"/>
    </row>
    <row r="863" spans="13:28" s="869" customFormat="1" x14ac:dyDescent="0.4">
      <c r="M863" s="36"/>
      <c r="N863" s="36"/>
      <c r="O863" s="36"/>
      <c r="V863" s="870"/>
      <c r="W863" s="871"/>
      <c r="X863" s="871"/>
      <c r="Y863" s="871"/>
      <c r="Z863" s="871"/>
      <c r="AA863" s="871"/>
      <c r="AB863" s="871"/>
    </row>
    <row r="864" spans="13:28" s="869" customFormat="1" x14ac:dyDescent="0.4">
      <c r="M864" s="36"/>
      <c r="N864" s="36"/>
      <c r="O864" s="36"/>
      <c r="V864" s="870"/>
      <c r="W864" s="871"/>
      <c r="X864" s="871"/>
      <c r="Y864" s="871"/>
      <c r="Z864" s="871"/>
      <c r="AA864" s="871"/>
      <c r="AB864" s="871"/>
    </row>
    <row r="865" spans="13:28" s="869" customFormat="1" x14ac:dyDescent="0.4">
      <c r="M865" s="36"/>
      <c r="N865" s="36"/>
      <c r="O865" s="36"/>
      <c r="V865" s="870"/>
      <c r="W865" s="871"/>
      <c r="X865" s="871"/>
      <c r="Y865" s="871"/>
      <c r="Z865" s="871"/>
      <c r="AA865" s="871"/>
      <c r="AB865" s="871"/>
    </row>
    <row r="866" spans="13:28" s="869" customFormat="1" x14ac:dyDescent="0.4">
      <c r="M866" s="36"/>
      <c r="N866" s="36"/>
      <c r="O866" s="36"/>
      <c r="V866" s="870"/>
      <c r="W866" s="871"/>
      <c r="X866" s="871"/>
      <c r="Y866" s="871"/>
      <c r="Z866" s="871"/>
      <c r="AA866" s="871"/>
      <c r="AB866" s="871"/>
    </row>
    <row r="867" spans="13:28" s="869" customFormat="1" x14ac:dyDescent="0.4">
      <c r="M867" s="36"/>
      <c r="N867" s="36"/>
      <c r="O867" s="36"/>
      <c r="V867" s="870"/>
      <c r="W867" s="871"/>
      <c r="X867" s="871"/>
      <c r="Y867" s="871"/>
      <c r="Z867" s="871"/>
      <c r="AA867" s="871"/>
      <c r="AB867" s="871"/>
    </row>
    <row r="868" spans="13:28" s="869" customFormat="1" x14ac:dyDescent="0.4">
      <c r="M868" s="36"/>
      <c r="N868" s="36"/>
      <c r="O868" s="36"/>
      <c r="V868" s="870"/>
      <c r="W868" s="871"/>
      <c r="X868" s="871"/>
      <c r="Y868" s="871"/>
      <c r="Z868" s="871"/>
      <c r="AA868" s="871"/>
      <c r="AB868" s="871"/>
    </row>
    <row r="869" spans="13:28" s="869" customFormat="1" x14ac:dyDescent="0.4">
      <c r="M869" s="36"/>
      <c r="N869" s="36"/>
      <c r="O869" s="36"/>
      <c r="V869" s="870"/>
      <c r="W869" s="871"/>
      <c r="X869" s="871"/>
      <c r="Y869" s="871"/>
      <c r="Z869" s="871"/>
      <c r="AA869" s="871"/>
      <c r="AB869" s="871"/>
    </row>
    <row r="870" spans="13:28" s="869" customFormat="1" x14ac:dyDescent="0.4">
      <c r="M870" s="36"/>
      <c r="N870" s="36"/>
      <c r="O870" s="36"/>
      <c r="V870" s="870"/>
      <c r="W870" s="871"/>
      <c r="X870" s="871"/>
      <c r="Y870" s="871"/>
      <c r="Z870" s="871"/>
      <c r="AA870" s="871"/>
      <c r="AB870" s="871"/>
    </row>
    <row r="871" spans="13:28" s="869" customFormat="1" x14ac:dyDescent="0.4">
      <c r="M871" s="36"/>
      <c r="N871" s="36"/>
      <c r="O871" s="36"/>
      <c r="V871" s="870"/>
      <c r="W871" s="871"/>
      <c r="X871" s="871"/>
      <c r="Y871" s="871"/>
      <c r="Z871" s="871"/>
      <c r="AA871" s="871"/>
      <c r="AB871" s="871"/>
    </row>
    <row r="872" spans="13:28" s="869" customFormat="1" x14ac:dyDescent="0.4">
      <c r="M872" s="36"/>
      <c r="N872" s="36"/>
      <c r="O872" s="36"/>
      <c r="V872" s="870"/>
      <c r="W872" s="871"/>
      <c r="X872" s="871"/>
      <c r="Y872" s="871"/>
      <c r="Z872" s="871"/>
      <c r="AA872" s="871"/>
      <c r="AB872" s="871"/>
    </row>
    <row r="873" spans="13:28" s="869" customFormat="1" x14ac:dyDescent="0.4">
      <c r="M873" s="36"/>
      <c r="N873" s="36"/>
      <c r="O873" s="36"/>
      <c r="V873" s="870"/>
      <c r="W873" s="871"/>
      <c r="X873" s="871"/>
      <c r="Y873" s="871"/>
      <c r="Z873" s="871"/>
      <c r="AA873" s="871"/>
      <c r="AB873" s="871"/>
    </row>
    <row r="874" spans="13:28" s="869" customFormat="1" x14ac:dyDescent="0.4">
      <c r="M874" s="36"/>
      <c r="N874" s="36"/>
      <c r="O874" s="36"/>
      <c r="V874" s="870"/>
      <c r="W874" s="871"/>
      <c r="X874" s="871"/>
      <c r="Y874" s="871"/>
      <c r="Z874" s="871"/>
      <c r="AA874" s="871"/>
      <c r="AB874" s="871"/>
    </row>
    <row r="875" spans="13:28" s="869" customFormat="1" x14ac:dyDescent="0.4">
      <c r="M875" s="36"/>
      <c r="N875" s="36"/>
      <c r="O875" s="36"/>
      <c r="V875" s="870"/>
      <c r="W875" s="871"/>
      <c r="X875" s="871"/>
      <c r="Y875" s="871"/>
      <c r="Z875" s="871"/>
      <c r="AA875" s="871"/>
      <c r="AB875" s="871"/>
    </row>
    <row r="876" spans="13:28" s="869" customFormat="1" x14ac:dyDescent="0.4">
      <c r="M876" s="36"/>
      <c r="N876" s="36"/>
      <c r="O876" s="36"/>
      <c r="V876" s="870"/>
      <c r="W876" s="871"/>
      <c r="X876" s="871"/>
      <c r="Y876" s="871"/>
      <c r="Z876" s="871"/>
      <c r="AA876" s="871"/>
      <c r="AB876" s="871"/>
    </row>
    <row r="877" spans="13:28" s="869" customFormat="1" x14ac:dyDescent="0.4">
      <c r="M877" s="36"/>
      <c r="N877" s="36"/>
      <c r="O877" s="36"/>
      <c r="V877" s="870"/>
      <c r="W877" s="871"/>
      <c r="X877" s="871"/>
      <c r="Y877" s="871"/>
      <c r="Z877" s="871"/>
      <c r="AA877" s="871"/>
      <c r="AB877" s="871"/>
    </row>
    <row r="878" spans="13:28" s="869" customFormat="1" x14ac:dyDescent="0.4">
      <c r="M878" s="36"/>
      <c r="N878" s="36"/>
      <c r="O878" s="36"/>
      <c r="V878" s="870"/>
      <c r="W878" s="871"/>
      <c r="X878" s="871"/>
      <c r="Y878" s="871"/>
      <c r="Z878" s="871"/>
      <c r="AA878" s="871"/>
      <c r="AB878" s="871"/>
    </row>
    <row r="879" spans="13:28" s="869" customFormat="1" x14ac:dyDescent="0.4">
      <c r="M879" s="36"/>
      <c r="N879" s="36"/>
      <c r="O879" s="36"/>
      <c r="V879" s="870"/>
      <c r="W879" s="871"/>
      <c r="X879" s="871"/>
      <c r="Y879" s="871"/>
      <c r="Z879" s="871"/>
      <c r="AA879" s="871"/>
      <c r="AB879" s="871"/>
    </row>
    <row r="880" spans="13:28" s="869" customFormat="1" x14ac:dyDescent="0.4">
      <c r="M880" s="36"/>
      <c r="N880" s="36"/>
      <c r="O880" s="36"/>
      <c r="V880" s="870"/>
      <c r="W880" s="871"/>
      <c r="X880" s="871"/>
      <c r="Y880" s="871"/>
      <c r="Z880" s="871"/>
      <c r="AA880" s="871"/>
      <c r="AB880" s="871"/>
    </row>
    <row r="881" spans="13:28" s="869" customFormat="1" x14ac:dyDescent="0.4">
      <c r="M881" s="36"/>
      <c r="N881" s="36"/>
      <c r="O881" s="36"/>
      <c r="V881" s="870"/>
      <c r="W881" s="871"/>
      <c r="X881" s="871"/>
      <c r="Y881" s="871"/>
      <c r="Z881" s="871"/>
      <c r="AA881" s="871"/>
      <c r="AB881" s="871"/>
    </row>
    <row r="882" spans="13:28" s="869" customFormat="1" x14ac:dyDescent="0.4">
      <c r="M882" s="36"/>
      <c r="N882" s="36"/>
      <c r="O882" s="36"/>
      <c r="V882" s="870"/>
      <c r="W882" s="871"/>
      <c r="X882" s="871"/>
      <c r="Y882" s="871"/>
      <c r="Z882" s="871"/>
      <c r="AA882" s="871"/>
      <c r="AB882" s="871"/>
    </row>
    <row r="883" spans="13:28" s="869" customFormat="1" x14ac:dyDescent="0.4">
      <c r="M883" s="36"/>
      <c r="N883" s="36"/>
      <c r="O883" s="36"/>
      <c r="V883" s="870"/>
      <c r="W883" s="871"/>
      <c r="X883" s="871"/>
      <c r="Y883" s="871"/>
      <c r="Z883" s="871"/>
      <c r="AA883" s="871"/>
      <c r="AB883" s="871"/>
    </row>
    <row r="884" spans="13:28" s="869" customFormat="1" x14ac:dyDescent="0.4">
      <c r="M884" s="36"/>
      <c r="N884" s="36"/>
      <c r="O884" s="36"/>
      <c r="V884" s="870"/>
      <c r="W884" s="871"/>
      <c r="X884" s="871"/>
      <c r="Y884" s="871"/>
      <c r="Z884" s="871"/>
      <c r="AA884" s="871"/>
      <c r="AB884" s="871"/>
    </row>
    <row r="885" spans="13:28" s="869" customFormat="1" x14ac:dyDescent="0.4">
      <c r="M885" s="36"/>
      <c r="N885" s="36"/>
      <c r="O885" s="36"/>
      <c r="V885" s="870"/>
      <c r="W885" s="871"/>
      <c r="X885" s="871"/>
      <c r="Y885" s="871"/>
      <c r="Z885" s="871"/>
      <c r="AA885" s="871"/>
      <c r="AB885" s="871"/>
    </row>
    <row r="886" spans="13:28" s="869" customFormat="1" x14ac:dyDescent="0.4">
      <c r="M886" s="36"/>
      <c r="N886" s="36"/>
      <c r="O886" s="36"/>
      <c r="V886" s="870"/>
      <c r="W886" s="871"/>
      <c r="X886" s="871"/>
      <c r="Y886" s="871"/>
      <c r="Z886" s="871"/>
      <c r="AA886" s="871"/>
      <c r="AB886" s="871"/>
    </row>
    <row r="887" spans="13:28" s="869" customFormat="1" x14ac:dyDescent="0.4">
      <c r="M887" s="36"/>
      <c r="N887" s="36"/>
      <c r="O887" s="36"/>
      <c r="V887" s="870"/>
      <c r="W887" s="871"/>
      <c r="X887" s="871"/>
      <c r="Y887" s="871"/>
      <c r="Z887" s="871"/>
      <c r="AA887" s="871"/>
      <c r="AB887" s="871"/>
    </row>
    <row r="888" spans="13:28" s="869" customFormat="1" x14ac:dyDescent="0.4">
      <c r="M888" s="36"/>
      <c r="N888" s="36"/>
      <c r="O888" s="36"/>
      <c r="V888" s="870"/>
      <c r="W888" s="871"/>
      <c r="X888" s="871"/>
      <c r="Y888" s="871"/>
      <c r="Z888" s="871"/>
      <c r="AA888" s="871"/>
      <c r="AB888" s="871"/>
    </row>
    <row r="889" spans="13:28" s="869" customFormat="1" x14ac:dyDescent="0.4">
      <c r="M889" s="36"/>
      <c r="N889" s="36"/>
      <c r="O889" s="36"/>
      <c r="V889" s="870"/>
      <c r="W889" s="871"/>
      <c r="X889" s="871"/>
      <c r="Y889" s="871"/>
      <c r="Z889" s="871"/>
      <c r="AA889" s="871"/>
      <c r="AB889" s="871"/>
    </row>
    <row r="890" spans="13:28" s="869" customFormat="1" x14ac:dyDescent="0.4">
      <c r="M890" s="36"/>
      <c r="N890" s="36"/>
      <c r="O890" s="36"/>
      <c r="V890" s="870"/>
      <c r="W890" s="871"/>
      <c r="X890" s="871"/>
      <c r="Y890" s="871"/>
      <c r="Z890" s="871"/>
      <c r="AA890" s="871"/>
      <c r="AB890" s="871"/>
    </row>
    <row r="891" spans="13:28" s="869" customFormat="1" x14ac:dyDescent="0.4">
      <c r="M891" s="36"/>
      <c r="N891" s="36"/>
      <c r="O891" s="36"/>
      <c r="V891" s="870"/>
      <c r="W891" s="871"/>
      <c r="X891" s="871"/>
      <c r="Y891" s="871"/>
      <c r="Z891" s="871"/>
      <c r="AA891" s="871"/>
      <c r="AB891" s="871"/>
    </row>
    <row r="892" spans="13:28" s="869" customFormat="1" x14ac:dyDescent="0.4">
      <c r="M892" s="36"/>
      <c r="N892" s="36"/>
      <c r="O892" s="36"/>
      <c r="V892" s="870"/>
      <c r="W892" s="871"/>
      <c r="X892" s="871"/>
      <c r="Y892" s="871"/>
      <c r="Z892" s="871"/>
      <c r="AA892" s="871"/>
      <c r="AB892" s="871"/>
    </row>
    <row r="893" spans="13:28" s="869" customFormat="1" x14ac:dyDescent="0.4">
      <c r="M893" s="36"/>
      <c r="N893" s="36"/>
      <c r="O893" s="36"/>
      <c r="V893" s="870"/>
      <c r="W893" s="871"/>
      <c r="X893" s="871"/>
      <c r="Y893" s="871"/>
      <c r="Z893" s="871"/>
      <c r="AA893" s="871"/>
      <c r="AB893" s="871"/>
    </row>
    <row r="894" spans="13:28" s="869" customFormat="1" x14ac:dyDescent="0.4">
      <c r="M894" s="36"/>
      <c r="N894" s="36"/>
      <c r="O894" s="36"/>
      <c r="V894" s="870"/>
      <c r="W894" s="871"/>
      <c r="X894" s="871"/>
      <c r="Y894" s="871"/>
      <c r="Z894" s="871"/>
      <c r="AA894" s="871"/>
      <c r="AB894" s="871"/>
    </row>
    <row r="895" spans="13:28" s="869" customFormat="1" x14ac:dyDescent="0.4">
      <c r="M895" s="36"/>
      <c r="N895" s="36"/>
      <c r="O895" s="36"/>
      <c r="V895" s="870"/>
      <c r="W895" s="871"/>
      <c r="X895" s="871"/>
      <c r="Y895" s="871"/>
      <c r="Z895" s="871"/>
      <c r="AA895" s="871"/>
      <c r="AB895" s="871"/>
    </row>
    <row r="896" spans="13:28" s="869" customFormat="1" x14ac:dyDescent="0.4">
      <c r="M896" s="36"/>
      <c r="N896" s="36"/>
      <c r="O896" s="36"/>
      <c r="V896" s="870"/>
      <c r="W896" s="871"/>
      <c r="X896" s="871"/>
      <c r="Y896" s="871"/>
      <c r="Z896" s="871"/>
      <c r="AA896" s="871"/>
      <c r="AB896" s="871"/>
    </row>
    <row r="897" spans="13:28" s="869" customFormat="1" x14ac:dyDescent="0.4">
      <c r="M897" s="36"/>
      <c r="N897" s="36"/>
      <c r="O897" s="36"/>
      <c r="V897" s="870"/>
      <c r="W897" s="871"/>
      <c r="X897" s="871"/>
      <c r="Y897" s="871"/>
      <c r="Z897" s="871"/>
      <c r="AA897" s="871"/>
      <c r="AB897" s="871"/>
    </row>
    <row r="898" spans="13:28" s="869" customFormat="1" x14ac:dyDescent="0.4">
      <c r="M898" s="36"/>
      <c r="N898" s="36"/>
      <c r="O898" s="36"/>
      <c r="V898" s="870"/>
      <c r="W898" s="871"/>
      <c r="X898" s="871"/>
      <c r="Y898" s="871"/>
      <c r="Z898" s="871"/>
      <c r="AA898" s="871"/>
      <c r="AB898" s="871"/>
    </row>
    <row r="899" spans="13:28" s="869" customFormat="1" x14ac:dyDescent="0.4">
      <c r="M899" s="36"/>
      <c r="N899" s="36"/>
      <c r="O899" s="36"/>
      <c r="V899" s="870"/>
      <c r="W899" s="871"/>
      <c r="X899" s="871"/>
      <c r="Y899" s="871"/>
      <c r="Z899" s="871"/>
      <c r="AA899" s="871"/>
      <c r="AB899" s="871"/>
    </row>
    <row r="900" spans="13:28" s="869" customFormat="1" x14ac:dyDescent="0.4">
      <c r="M900" s="36"/>
      <c r="N900" s="36"/>
      <c r="O900" s="36"/>
      <c r="V900" s="870"/>
      <c r="W900" s="871"/>
      <c r="X900" s="871"/>
      <c r="Y900" s="871"/>
      <c r="Z900" s="871"/>
      <c r="AA900" s="871"/>
      <c r="AB900" s="871"/>
    </row>
    <row r="901" spans="13:28" s="869" customFormat="1" x14ac:dyDescent="0.4">
      <c r="M901" s="36"/>
      <c r="N901" s="36"/>
      <c r="O901" s="36"/>
      <c r="V901" s="870"/>
      <c r="W901" s="871"/>
      <c r="X901" s="871"/>
      <c r="Y901" s="871"/>
      <c r="Z901" s="871"/>
      <c r="AA901" s="871"/>
      <c r="AB901" s="871"/>
    </row>
    <row r="902" spans="13:28" s="869" customFormat="1" x14ac:dyDescent="0.4">
      <c r="M902" s="36"/>
      <c r="N902" s="36"/>
      <c r="O902" s="36"/>
      <c r="V902" s="870"/>
      <c r="W902" s="871"/>
      <c r="X902" s="871"/>
      <c r="Y902" s="871"/>
      <c r="Z902" s="871"/>
      <c r="AA902" s="871"/>
      <c r="AB902" s="871"/>
    </row>
    <row r="903" spans="13:28" s="869" customFormat="1" x14ac:dyDescent="0.4">
      <c r="M903" s="36"/>
      <c r="N903" s="36"/>
      <c r="O903" s="36"/>
      <c r="V903" s="870"/>
      <c r="W903" s="871"/>
      <c r="X903" s="871"/>
      <c r="Y903" s="871"/>
      <c r="Z903" s="871"/>
      <c r="AA903" s="871"/>
      <c r="AB903" s="871"/>
    </row>
    <row r="904" spans="13:28" s="869" customFormat="1" x14ac:dyDescent="0.4">
      <c r="M904" s="36"/>
      <c r="N904" s="36"/>
      <c r="O904" s="36"/>
      <c r="V904" s="870"/>
      <c r="W904" s="871"/>
      <c r="X904" s="871"/>
      <c r="Y904" s="871"/>
      <c r="Z904" s="871"/>
      <c r="AA904" s="871"/>
      <c r="AB904" s="871"/>
    </row>
    <row r="905" spans="13:28" s="869" customFormat="1" x14ac:dyDescent="0.4">
      <c r="M905" s="36"/>
      <c r="N905" s="36"/>
      <c r="O905" s="36"/>
      <c r="V905" s="870"/>
      <c r="W905" s="871"/>
      <c r="X905" s="871"/>
      <c r="Y905" s="871"/>
      <c r="Z905" s="871"/>
      <c r="AA905" s="871"/>
      <c r="AB905" s="871"/>
    </row>
    <row r="906" spans="13:28" s="869" customFormat="1" x14ac:dyDescent="0.4">
      <c r="M906" s="36"/>
      <c r="N906" s="36"/>
      <c r="O906" s="36"/>
      <c r="V906" s="870"/>
      <c r="W906" s="871"/>
      <c r="X906" s="871"/>
      <c r="Y906" s="871"/>
      <c r="Z906" s="871"/>
      <c r="AA906" s="871"/>
      <c r="AB906" s="871"/>
    </row>
    <row r="907" spans="13:28" s="869" customFormat="1" x14ac:dyDescent="0.4">
      <c r="M907" s="36"/>
      <c r="N907" s="36"/>
      <c r="O907" s="36"/>
      <c r="V907" s="870"/>
      <c r="W907" s="871"/>
      <c r="X907" s="871"/>
      <c r="Y907" s="871"/>
      <c r="Z907" s="871"/>
      <c r="AA907" s="871"/>
      <c r="AB907" s="871"/>
    </row>
    <row r="908" spans="13:28" s="869" customFormat="1" x14ac:dyDescent="0.4">
      <c r="M908" s="36"/>
      <c r="N908" s="36"/>
      <c r="O908" s="36"/>
      <c r="V908" s="870"/>
      <c r="W908" s="871"/>
      <c r="X908" s="871"/>
      <c r="Y908" s="871"/>
      <c r="Z908" s="871"/>
      <c r="AA908" s="871"/>
      <c r="AB908" s="871"/>
    </row>
    <row r="909" spans="13:28" s="869" customFormat="1" x14ac:dyDescent="0.4">
      <c r="M909" s="36"/>
      <c r="N909" s="36"/>
      <c r="O909" s="36"/>
      <c r="V909" s="870"/>
      <c r="W909" s="871"/>
      <c r="X909" s="871"/>
      <c r="Y909" s="871"/>
      <c r="Z909" s="871"/>
      <c r="AA909" s="871"/>
      <c r="AB909" s="871"/>
    </row>
    <row r="910" spans="13:28" s="869" customFormat="1" x14ac:dyDescent="0.4">
      <c r="M910" s="36"/>
      <c r="N910" s="36"/>
      <c r="O910" s="36"/>
      <c r="V910" s="870"/>
      <c r="W910" s="871"/>
      <c r="X910" s="871"/>
      <c r="Y910" s="871"/>
      <c r="Z910" s="871"/>
      <c r="AA910" s="871"/>
      <c r="AB910" s="871"/>
    </row>
    <row r="911" spans="13:28" s="869" customFormat="1" x14ac:dyDescent="0.4">
      <c r="M911" s="36"/>
      <c r="N911" s="36"/>
      <c r="O911" s="36"/>
      <c r="V911" s="870"/>
      <c r="W911" s="871"/>
      <c r="X911" s="871"/>
      <c r="Y911" s="871"/>
      <c r="Z911" s="871"/>
      <c r="AA911" s="871"/>
      <c r="AB911" s="871"/>
    </row>
    <row r="912" spans="13:28" s="869" customFormat="1" x14ac:dyDescent="0.4">
      <c r="M912" s="36"/>
      <c r="N912" s="36"/>
      <c r="O912" s="36"/>
      <c r="V912" s="870"/>
      <c r="W912" s="871"/>
      <c r="X912" s="871"/>
      <c r="Y912" s="871"/>
      <c r="Z912" s="871"/>
      <c r="AA912" s="871"/>
      <c r="AB912" s="871"/>
    </row>
    <row r="913" spans="13:28" s="869" customFormat="1" x14ac:dyDescent="0.4">
      <c r="M913" s="36"/>
      <c r="N913" s="36"/>
      <c r="O913" s="36"/>
      <c r="V913" s="870"/>
      <c r="W913" s="871"/>
      <c r="X913" s="871"/>
      <c r="Y913" s="871"/>
      <c r="Z913" s="871"/>
      <c r="AA913" s="871"/>
      <c r="AB913" s="871"/>
    </row>
    <row r="914" spans="13:28" s="869" customFormat="1" x14ac:dyDescent="0.4">
      <c r="M914" s="36"/>
      <c r="N914" s="36"/>
      <c r="O914" s="36"/>
      <c r="V914" s="870"/>
      <c r="W914" s="871"/>
      <c r="X914" s="871"/>
      <c r="Y914" s="871"/>
      <c r="Z914" s="871"/>
      <c r="AA914" s="871"/>
      <c r="AB914" s="871"/>
    </row>
    <row r="915" spans="13:28" s="869" customFormat="1" x14ac:dyDescent="0.4">
      <c r="M915" s="36"/>
      <c r="N915" s="36"/>
      <c r="O915" s="36"/>
      <c r="V915" s="870"/>
      <c r="W915" s="871"/>
      <c r="X915" s="871"/>
      <c r="Y915" s="871"/>
      <c r="Z915" s="871"/>
      <c r="AA915" s="871"/>
      <c r="AB915" s="871"/>
    </row>
    <row r="916" spans="13:28" s="869" customFormat="1" x14ac:dyDescent="0.4">
      <c r="M916" s="36"/>
      <c r="N916" s="36"/>
      <c r="O916" s="36"/>
      <c r="V916" s="870"/>
      <c r="W916" s="871"/>
      <c r="X916" s="871"/>
      <c r="Y916" s="871"/>
      <c r="Z916" s="871"/>
      <c r="AA916" s="871"/>
      <c r="AB916" s="871"/>
    </row>
    <row r="917" spans="13:28" s="869" customFormat="1" x14ac:dyDescent="0.4">
      <c r="M917" s="36"/>
      <c r="N917" s="36"/>
      <c r="O917" s="36"/>
      <c r="V917" s="870"/>
      <c r="W917" s="871"/>
      <c r="X917" s="871"/>
      <c r="Y917" s="871"/>
      <c r="Z917" s="871"/>
      <c r="AA917" s="871"/>
      <c r="AB917" s="871"/>
    </row>
    <row r="918" spans="13:28" s="869" customFormat="1" x14ac:dyDescent="0.4">
      <c r="M918" s="36"/>
      <c r="N918" s="36"/>
      <c r="O918" s="36"/>
      <c r="V918" s="870"/>
      <c r="W918" s="871"/>
      <c r="X918" s="871"/>
      <c r="Y918" s="871"/>
      <c r="Z918" s="871"/>
      <c r="AA918" s="871"/>
      <c r="AB918" s="871"/>
    </row>
    <row r="919" spans="13:28" s="869" customFormat="1" x14ac:dyDescent="0.4">
      <c r="M919" s="36"/>
      <c r="N919" s="36"/>
      <c r="O919" s="36"/>
      <c r="V919" s="870"/>
      <c r="W919" s="871"/>
      <c r="X919" s="871"/>
      <c r="Y919" s="871"/>
      <c r="Z919" s="871"/>
      <c r="AA919" s="871"/>
      <c r="AB919" s="871"/>
    </row>
    <row r="920" spans="13:28" s="869" customFormat="1" x14ac:dyDescent="0.4">
      <c r="M920" s="36"/>
      <c r="N920" s="36"/>
      <c r="O920" s="36"/>
      <c r="V920" s="870"/>
      <c r="W920" s="871"/>
      <c r="X920" s="871"/>
      <c r="Y920" s="871"/>
      <c r="Z920" s="871"/>
      <c r="AA920" s="871"/>
      <c r="AB920" s="871"/>
    </row>
    <row r="921" spans="13:28" s="869" customFormat="1" x14ac:dyDescent="0.4">
      <c r="M921" s="36"/>
      <c r="N921" s="36"/>
      <c r="O921" s="36"/>
      <c r="V921" s="870"/>
      <c r="W921" s="871"/>
      <c r="X921" s="871"/>
      <c r="Y921" s="871"/>
      <c r="Z921" s="871"/>
      <c r="AA921" s="871"/>
      <c r="AB921" s="871"/>
    </row>
    <row r="922" spans="13:28" s="869" customFormat="1" x14ac:dyDescent="0.4">
      <c r="M922" s="36"/>
      <c r="N922" s="36"/>
      <c r="O922" s="36"/>
      <c r="V922" s="870"/>
      <c r="W922" s="871"/>
      <c r="X922" s="871"/>
      <c r="Y922" s="871"/>
      <c r="Z922" s="871"/>
      <c r="AA922" s="871"/>
      <c r="AB922" s="871"/>
    </row>
    <row r="923" spans="13:28" s="869" customFormat="1" x14ac:dyDescent="0.4">
      <c r="M923" s="36"/>
      <c r="N923" s="36"/>
      <c r="O923" s="36"/>
      <c r="V923" s="870"/>
      <c r="W923" s="871"/>
      <c r="X923" s="871"/>
      <c r="Y923" s="871"/>
      <c r="Z923" s="871"/>
      <c r="AA923" s="871"/>
      <c r="AB923" s="871"/>
    </row>
    <row r="924" spans="13:28" s="869" customFormat="1" x14ac:dyDescent="0.4">
      <c r="M924" s="36"/>
      <c r="N924" s="36"/>
      <c r="O924" s="36"/>
      <c r="V924" s="870"/>
      <c r="W924" s="871"/>
      <c r="X924" s="871"/>
      <c r="Y924" s="871"/>
      <c r="Z924" s="871"/>
      <c r="AA924" s="871"/>
      <c r="AB924" s="871"/>
    </row>
    <row r="925" spans="13:28" s="869" customFormat="1" x14ac:dyDescent="0.4">
      <c r="M925" s="36"/>
      <c r="N925" s="36"/>
      <c r="O925" s="36"/>
      <c r="V925" s="870"/>
      <c r="W925" s="871"/>
      <c r="X925" s="871"/>
      <c r="Y925" s="871"/>
      <c r="Z925" s="871"/>
      <c r="AA925" s="871"/>
      <c r="AB925" s="871"/>
    </row>
    <row r="926" spans="13:28" s="869" customFormat="1" x14ac:dyDescent="0.4">
      <c r="M926" s="36"/>
      <c r="N926" s="36"/>
      <c r="O926" s="36"/>
      <c r="V926" s="870"/>
      <c r="W926" s="871"/>
      <c r="X926" s="871"/>
      <c r="Y926" s="871"/>
      <c r="Z926" s="871"/>
      <c r="AA926" s="871"/>
      <c r="AB926" s="871"/>
    </row>
    <row r="927" spans="13:28" s="869" customFormat="1" x14ac:dyDescent="0.4">
      <c r="M927" s="36"/>
      <c r="N927" s="36"/>
      <c r="O927" s="36"/>
      <c r="V927" s="870"/>
      <c r="W927" s="871"/>
      <c r="X927" s="871"/>
      <c r="Y927" s="871"/>
      <c r="Z927" s="871"/>
      <c r="AA927" s="871"/>
      <c r="AB927" s="871"/>
    </row>
    <row r="928" spans="13:28" s="869" customFormat="1" x14ac:dyDescent="0.4">
      <c r="M928" s="36"/>
      <c r="N928" s="36"/>
      <c r="O928" s="36"/>
      <c r="V928" s="870"/>
      <c r="W928" s="871"/>
      <c r="X928" s="871"/>
      <c r="Y928" s="871"/>
      <c r="Z928" s="871"/>
      <c r="AA928" s="871"/>
      <c r="AB928" s="871"/>
    </row>
    <row r="929" spans="13:28" s="869" customFormat="1" x14ac:dyDescent="0.4">
      <c r="M929" s="36"/>
      <c r="N929" s="36"/>
      <c r="O929" s="36"/>
      <c r="V929" s="870"/>
      <c r="W929" s="871"/>
      <c r="X929" s="871"/>
      <c r="Y929" s="871"/>
      <c r="Z929" s="871"/>
      <c r="AA929" s="871"/>
      <c r="AB929" s="871"/>
    </row>
    <row r="930" spans="13:28" s="869" customFormat="1" x14ac:dyDescent="0.4">
      <c r="M930" s="36"/>
      <c r="N930" s="36"/>
      <c r="O930" s="36"/>
      <c r="V930" s="870"/>
      <c r="W930" s="871"/>
      <c r="X930" s="871"/>
      <c r="Y930" s="871"/>
      <c r="Z930" s="871"/>
      <c r="AA930" s="871"/>
      <c r="AB930" s="871"/>
    </row>
    <row r="931" spans="13:28" s="869" customFormat="1" x14ac:dyDescent="0.4">
      <c r="M931" s="36"/>
      <c r="N931" s="36"/>
      <c r="O931" s="36"/>
      <c r="V931" s="870"/>
      <c r="W931" s="871"/>
      <c r="X931" s="871"/>
      <c r="Y931" s="871"/>
      <c r="Z931" s="871"/>
      <c r="AA931" s="871"/>
      <c r="AB931" s="871"/>
    </row>
    <row r="932" spans="13:28" s="869" customFormat="1" x14ac:dyDescent="0.4">
      <c r="M932" s="36"/>
      <c r="N932" s="36"/>
      <c r="O932" s="36"/>
      <c r="V932" s="870"/>
      <c r="W932" s="871"/>
      <c r="X932" s="871"/>
      <c r="Y932" s="871"/>
      <c r="Z932" s="871"/>
      <c r="AA932" s="871"/>
      <c r="AB932" s="871"/>
    </row>
    <row r="933" spans="13:28" s="869" customFormat="1" x14ac:dyDescent="0.4">
      <c r="M933" s="36"/>
      <c r="N933" s="36"/>
      <c r="O933" s="36"/>
      <c r="V933" s="870"/>
      <c r="W933" s="871"/>
      <c r="X933" s="871"/>
      <c r="Y933" s="871"/>
      <c r="Z933" s="871"/>
      <c r="AA933" s="871"/>
      <c r="AB933" s="871"/>
    </row>
    <row r="934" spans="13:28" s="869" customFormat="1" x14ac:dyDescent="0.4">
      <c r="M934" s="36"/>
      <c r="N934" s="36"/>
      <c r="O934" s="36"/>
      <c r="V934" s="870"/>
      <c r="W934" s="871"/>
      <c r="X934" s="871"/>
      <c r="Y934" s="871"/>
      <c r="Z934" s="871"/>
      <c r="AA934" s="871"/>
      <c r="AB934" s="871"/>
    </row>
    <row r="935" spans="13:28" s="869" customFormat="1" x14ac:dyDescent="0.4">
      <c r="M935" s="36"/>
      <c r="N935" s="36"/>
      <c r="O935" s="36"/>
      <c r="V935" s="870"/>
      <c r="W935" s="871"/>
      <c r="X935" s="871"/>
      <c r="Y935" s="871"/>
      <c r="Z935" s="871"/>
      <c r="AA935" s="871"/>
      <c r="AB935" s="871"/>
    </row>
    <row r="936" spans="13:28" s="869" customFormat="1" x14ac:dyDescent="0.4">
      <c r="M936" s="36"/>
      <c r="N936" s="36"/>
      <c r="O936" s="36"/>
      <c r="V936" s="870"/>
      <c r="W936" s="871"/>
      <c r="X936" s="871"/>
      <c r="Y936" s="871"/>
      <c r="Z936" s="871"/>
      <c r="AA936" s="871"/>
      <c r="AB936" s="871"/>
    </row>
    <row r="937" spans="13:28" s="869" customFormat="1" x14ac:dyDescent="0.4">
      <c r="M937" s="36"/>
      <c r="N937" s="36"/>
      <c r="O937" s="36"/>
      <c r="V937" s="870"/>
      <c r="W937" s="871"/>
      <c r="X937" s="871"/>
      <c r="Y937" s="871"/>
      <c r="Z937" s="871"/>
      <c r="AA937" s="871"/>
      <c r="AB937" s="871"/>
    </row>
    <row r="938" spans="13:28" s="869" customFormat="1" x14ac:dyDescent="0.4">
      <c r="M938" s="36"/>
      <c r="N938" s="36"/>
      <c r="O938" s="36"/>
      <c r="V938" s="870"/>
      <c r="W938" s="871"/>
      <c r="X938" s="871"/>
      <c r="Y938" s="871"/>
      <c r="Z938" s="871"/>
      <c r="AA938" s="871"/>
      <c r="AB938" s="871"/>
    </row>
    <row r="939" spans="13:28" s="869" customFormat="1" x14ac:dyDescent="0.4">
      <c r="M939" s="36"/>
      <c r="N939" s="36"/>
      <c r="O939" s="36"/>
      <c r="V939" s="870"/>
      <c r="W939" s="871"/>
      <c r="X939" s="871"/>
      <c r="Y939" s="871"/>
      <c r="Z939" s="871"/>
      <c r="AA939" s="871"/>
      <c r="AB939" s="871"/>
    </row>
    <row r="940" spans="13:28" s="869" customFormat="1" x14ac:dyDescent="0.4">
      <c r="M940" s="36"/>
      <c r="N940" s="36"/>
      <c r="O940" s="36"/>
      <c r="V940" s="870"/>
      <c r="W940" s="871"/>
      <c r="X940" s="871"/>
      <c r="Y940" s="871"/>
      <c r="Z940" s="871"/>
      <c r="AA940" s="871"/>
      <c r="AB940" s="871"/>
    </row>
    <row r="941" spans="13:28" s="869" customFormat="1" x14ac:dyDescent="0.4">
      <c r="M941" s="36"/>
      <c r="N941" s="36"/>
      <c r="O941" s="36"/>
      <c r="V941" s="870"/>
      <c r="W941" s="871"/>
      <c r="X941" s="871"/>
      <c r="Y941" s="871"/>
      <c r="Z941" s="871"/>
      <c r="AA941" s="871"/>
      <c r="AB941" s="871"/>
    </row>
    <row r="942" spans="13:28" s="869" customFormat="1" x14ac:dyDescent="0.4">
      <c r="M942" s="36"/>
      <c r="N942" s="36"/>
      <c r="O942" s="36"/>
      <c r="V942" s="870"/>
      <c r="W942" s="871"/>
      <c r="X942" s="871"/>
      <c r="Y942" s="871"/>
      <c r="Z942" s="871"/>
      <c r="AA942" s="871"/>
      <c r="AB942" s="871"/>
    </row>
    <row r="943" spans="13:28" s="869" customFormat="1" x14ac:dyDescent="0.4">
      <c r="M943" s="36"/>
      <c r="N943" s="36"/>
      <c r="O943" s="36"/>
      <c r="V943" s="870"/>
      <c r="W943" s="871"/>
      <c r="X943" s="871"/>
      <c r="Y943" s="871"/>
      <c r="Z943" s="871"/>
      <c r="AA943" s="871"/>
      <c r="AB943" s="871"/>
    </row>
    <row r="944" spans="13:28" s="869" customFormat="1" x14ac:dyDescent="0.4">
      <c r="M944" s="36"/>
      <c r="N944" s="36"/>
      <c r="O944" s="36"/>
      <c r="V944" s="870"/>
      <c r="W944" s="871"/>
      <c r="X944" s="871"/>
      <c r="Y944" s="871"/>
      <c r="Z944" s="871"/>
      <c r="AA944" s="871"/>
      <c r="AB944" s="871"/>
    </row>
    <row r="945" spans="13:28" s="869" customFormat="1" x14ac:dyDescent="0.4">
      <c r="M945" s="36"/>
      <c r="N945" s="36"/>
      <c r="O945" s="36"/>
      <c r="V945" s="870"/>
      <c r="W945" s="871"/>
      <c r="X945" s="871"/>
      <c r="Y945" s="871"/>
      <c r="Z945" s="871"/>
      <c r="AA945" s="871"/>
      <c r="AB945" s="871"/>
    </row>
    <row r="946" spans="13:28" s="869" customFormat="1" x14ac:dyDescent="0.4">
      <c r="M946" s="36"/>
      <c r="N946" s="36"/>
      <c r="O946" s="36"/>
      <c r="V946" s="870"/>
      <c r="W946" s="871"/>
      <c r="X946" s="871"/>
      <c r="Y946" s="871"/>
      <c r="Z946" s="871"/>
      <c r="AA946" s="871"/>
      <c r="AB946" s="871"/>
    </row>
    <row r="947" spans="13:28" s="869" customFormat="1" x14ac:dyDescent="0.4">
      <c r="M947" s="36"/>
      <c r="N947" s="36"/>
      <c r="O947" s="36"/>
      <c r="V947" s="870"/>
      <c r="W947" s="871"/>
      <c r="X947" s="871"/>
      <c r="Y947" s="871"/>
      <c r="Z947" s="871"/>
      <c r="AA947" s="871"/>
      <c r="AB947" s="871"/>
    </row>
    <row r="948" spans="13:28" s="869" customFormat="1" x14ac:dyDescent="0.4">
      <c r="M948" s="36"/>
      <c r="N948" s="36"/>
      <c r="O948" s="36"/>
      <c r="V948" s="870"/>
      <c r="W948" s="871"/>
      <c r="X948" s="871"/>
      <c r="Y948" s="871"/>
      <c r="Z948" s="871"/>
      <c r="AA948" s="871"/>
      <c r="AB948" s="871"/>
    </row>
    <row r="949" spans="13:28" s="869" customFormat="1" x14ac:dyDescent="0.4">
      <c r="M949" s="36"/>
      <c r="N949" s="36"/>
      <c r="O949" s="36"/>
      <c r="V949" s="870"/>
      <c r="W949" s="871"/>
      <c r="X949" s="871"/>
      <c r="Y949" s="871"/>
      <c r="Z949" s="871"/>
      <c r="AA949" s="871"/>
      <c r="AB949" s="871"/>
    </row>
    <row r="950" spans="13:28" s="869" customFormat="1" x14ac:dyDescent="0.4">
      <c r="M950" s="36"/>
      <c r="N950" s="36"/>
      <c r="O950" s="36"/>
      <c r="V950" s="870"/>
      <c r="W950" s="871"/>
      <c r="X950" s="871"/>
      <c r="Y950" s="871"/>
      <c r="Z950" s="871"/>
      <c r="AA950" s="871"/>
      <c r="AB950" s="871"/>
    </row>
    <row r="951" spans="13:28" s="869" customFormat="1" x14ac:dyDescent="0.4">
      <c r="M951" s="36"/>
      <c r="N951" s="36"/>
      <c r="O951" s="36"/>
      <c r="V951" s="870"/>
      <c r="W951" s="871"/>
      <c r="X951" s="871"/>
      <c r="Y951" s="871"/>
      <c r="Z951" s="871"/>
      <c r="AA951" s="871"/>
      <c r="AB951" s="871"/>
    </row>
    <row r="952" spans="13:28" s="869" customFormat="1" x14ac:dyDescent="0.4">
      <c r="M952" s="36"/>
      <c r="N952" s="36"/>
      <c r="O952" s="36"/>
      <c r="V952" s="870"/>
      <c r="W952" s="871"/>
      <c r="X952" s="871"/>
      <c r="Y952" s="871"/>
      <c r="Z952" s="871"/>
      <c r="AA952" s="871"/>
      <c r="AB952" s="871"/>
    </row>
    <row r="953" spans="13:28" s="869" customFormat="1" x14ac:dyDescent="0.4">
      <c r="M953" s="36"/>
      <c r="N953" s="36"/>
      <c r="O953" s="36"/>
      <c r="V953" s="870"/>
      <c r="W953" s="871"/>
      <c r="X953" s="871"/>
      <c r="Y953" s="871"/>
      <c r="Z953" s="871"/>
      <c r="AA953" s="871"/>
      <c r="AB953" s="871"/>
    </row>
    <row r="954" spans="13:28" s="869" customFormat="1" x14ac:dyDescent="0.4">
      <c r="M954" s="36"/>
      <c r="N954" s="36"/>
      <c r="O954" s="36"/>
      <c r="V954" s="870"/>
      <c r="W954" s="871"/>
      <c r="X954" s="871"/>
      <c r="Y954" s="871"/>
      <c r="Z954" s="871"/>
      <c r="AA954" s="871"/>
      <c r="AB954" s="871"/>
    </row>
    <row r="955" spans="13:28" s="869" customFormat="1" x14ac:dyDescent="0.4">
      <c r="M955" s="36"/>
      <c r="N955" s="36"/>
      <c r="O955" s="36"/>
      <c r="V955" s="870"/>
      <c r="W955" s="871"/>
      <c r="X955" s="871"/>
      <c r="Y955" s="871"/>
      <c r="Z955" s="871"/>
      <c r="AA955" s="871"/>
      <c r="AB955" s="871"/>
    </row>
    <row r="956" spans="13:28" s="869" customFormat="1" x14ac:dyDescent="0.4">
      <c r="M956" s="36"/>
      <c r="N956" s="36"/>
      <c r="O956" s="36"/>
      <c r="V956" s="870"/>
      <c r="W956" s="871"/>
      <c r="X956" s="871"/>
      <c r="Y956" s="871"/>
      <c r="Z956" s="871"/>
      <c r="AA956" s="871"/>
      <c r="AB956" s="871"/>
    </row>
    <row r="957" spans="13:28" s="869" customFormat="1" x14ac:dyDescent="0.4">
      <c r="M957" s="36"/>
      <c r="N957" s="36"/>
      <c r="O957" s="36"/>
      <c r="V957" s="870"/>
      <c r="W957" s="871"/>
      <c r="X957" s="871"/>
      <c r="Y957" s="871"/>
      <c r="Z957" s="871"/>
      <c r="AA957" s="871"/>
      <c r="AB957" s="871"/>
    </row>
    <row r="958" spans="13:28" s="869" customFormat="1" x14ac:dyDescent="0.4">
      <c r="M958" s="36"/>
      <c r="N958" s="36"/>
      <c r="O958" s="36"/>
      <c r="V958" s="870"/>
      <c r="W958" s="871"/>
      <c r="X958" s="871"/>
      <c r="Y958" s="871"/>
      <c r="Z958" s="871"/>
      <c r="AA958" s="871"/>
      <c r="AB958" s="871"/>
    </row>
    <row r="959" spans="13:28" s="869" customFormat="1" x14ac:dyDescent="0.4">
      <c r="M959" s="36"/>
      <c r="N959" s="36"/>
      <c r="O959" s="36"/>
      <c r="V959" s="870"/>
      <c r="W959" s="871"/>
      <c r="X959" s="871"/>
      <c r="Y959" s="871"/>
      <c r="Z959" s="871"/>
      <c r="AA959" s="871"/>
      <c r="AB959" s="871"/>
    </row>
    <row r="960" spans="13:28" s="869" customFormat="1" x14ac:dyDescent="0.4">
      <c r="M960" s="36"/>
      <c r="N960" s="36"/>
      <c r="O960" s="36"/>
      <c r="V960" s="870"/>
      <c r="W960" s="871"/>
      <c r="X960" s="871"/>
      <c r="Y960" s="871"/>
      <c r="Z960" s="871"/>
      <c r="AA960" s="871"/>
      <c r="AB960" s="871"/>
    </row>
    <row r="961" spans="13:28" s="869" customFormat="1" x14ac:dyDescent="0.4">
      <c r="M961" s="36"/>
      <c r="N961" s="36"/>
      <c r="O961" s="36"/>
      <c r="V961" s="870"/>
      <c r="W961" s="871"/>
      <c r="X961" s="871"/>
      <c r="Y961" s="871"/>
      <c r="Z961" s="871"/>
      <c r="AA961" s="871"/>
      <c r="AB961" s="871"/>
    </row>
    <row r="962" spans="13:28" s="869" customFormat="1" x14ac:dyDescent="0.4">
      <c r="M962" s="36"/>
      <c r="N962" s="36"/>
      <c r="O962" s="36"/>
      <c r="V962" s="870"/>
      <c r="W962" s="871"/>
      <c r="X962" s="871"/>
      <c r="Y962" s="871"/>
      <c r="Z962" s="871"/>
      <c r="AA962" s="871"/>
      <c r="AB962" s="871"/>
    </row>
    <row r="963" spans="13:28" s="869" customFormat="1" x14ac:dyDescent="0.4">
      <c r="M963" s="36"/>
      <c r="N963" s="36"/>
      <c r="O963" s="36"/>
      <c r="V963" s="870"/>
      <c r="W963" s="871"/>
      <c r="X963" s="871"/>
      <c r="Y963" s="871"/>
      <c r="Z963" s="871"/>
      <c r="AA963" s="871"/>
      <c r="AB963" s="871"/>
    </row>
    <row r="964" spans="13:28" s="869" customFormat="1" x14ac:dyDescent="0.4">
      <c r="M964" s="36"/>
      <c r="N964" s="36"/>
      <c r="O964" s="36"/>
      <c r="V964" s="870"/>
      <c r="W964" s="871"/>
      <c r="X964" s="871"/>
      <c r="Y964" s="871"/>
      <c r="Z964" s="871"/>
      <c r="AA964" s="871"/>
      <c r="AB964" s="871"/>
    </row>
    <row r="965" spans="13:28" s="869" customFormat="1" x14ac:dyDescent="0.4">
      <c r="M965" s="36"/>
      <c r="N965" s="36"/>
      <c r="O965" s="36"/>
      <c r="V965" s="870"/>
      <c r="W965" s="871"/>
      <c r="X965" s="871"/>
      <c r="Y965" s="871"/>
      <c r="Z965" s="871"/>
      <c r="AA965" s="871"/>
      <c r="AB965" s="871"/>
    </row>
    <row r="966" spans="13:28" s="869" customFormat="1" x14ac:dyDescent="0.4">
      <c r="M966" s="36"/>
      <c r="N966" s="36"/>
      <c r="O966" s="36"/>
      <c r="V966" s="870"/>
      <c r="W966" s="871"/>
      <c r="X966" s="871"/>
      <c r="Y966" s="871"/>
      <c r="Z966" s="871"/>
      <c r="AA966" s="871"/>
      <c r="AB966" s="871"/>
    </row>
    <row r="967" spans="13:28" s="869" customFormat="1" x14ac:dyDescent="0.4">
      <c r="M967" s="36"/>
      <c r="N967" s="36"/>
      <c r="O967" s="36"/>
      <c r="V967" s="870"/>
      <c r="W967" s="871"/>
      <c r="X967" s="871"/>
      <c r="Y967" s="871"/>
      <c r="Z967" s="871"/>
      <c r="AA967" s="871"/>
      <c r="AB967" s="871"/>
    </row>
    <row r="968" spans="13:28" s="869" customFormat="1" x14ac:dyDescent="0.4">
      <c r="M968" s="36"/>
      <c r="N968" s="36"/>
      <c r="O968" s="36"/>
      <c r="V968" s="870"/>
      <c r="W968" s="871"/>
      <c r="X968" s="871"/>
      <c r="Y968" s="871"/>
      <c r="Z968" s="871"/>
      <c r="AA968" s="871"/>
      <c r="AB968" s="871"/>
    </row>
    <row r="969" spans="13:28" s="869" customFormat="1" x14ac:dyDescent="0.4">
      <c r="M969" s="36"/>
      <c r="N969" s="36"/>
      <c r="O969" s="36"/>
      <c r="V969" s="870"/>
      <c r="W969" s="871"/>
      <c r="X969" s="871"/>
      <c r="Y969" s="871"/>
      <c r="Z969" s="871"/>
      <c r="AA969" s="871"/>
      <c r="AB969" s="871"/>
    </row>
    <row r="970" spans="13:28" s="869" customFormat="1" x14ac:dyDescent="0.4">
      <c r="M970" s="36"/>
      <c r="N970" s="36"/>
      <c r="O970" s="36"/>
      <c r="V970" s="870"/>
      <c r="W970" s="871"/>
      <c r="X970" s="871"/>
      <c r="Y970" s="871"/>
      <c r="Z970" s="871"/>
      <c r="AA970" s="871"/>
      <c r="AB970" s="871"/>
    </row>
    <row r="971" spans="13:28" s="869" customFormat="1" x14ac:dyDescent="0.4">
      <c r="M971" s="36"/>
      <c r="N971" s="36"/>
      <c r="O971" s="36"/>
      <c r="V971" s="870"/>
      <c r="W971" s="871"/>
      <c r="X971" s="871"/>
      <c r="Y971" s="871"/>
      <c r="Z971" s="871"/>
      <c r="AA971" s="871"/>
      <c r="AB971" s="871"/>
    </row>
    <row r="972" spans="13:28" s="869" customFormat="1" x14ac:dyDescent="0.4">
      <c r="M972" s="36"/>
      <c r="N972" s="36"/>
      <c r="O972" s="36"/>
      <c r="V972" s="870"/>
      <c r="W972" s="871"/>
      <c r="X972" s="871"/>
      <c r="Y972" s="871"/>
      <c r="Z972" s="871"/>
      <c r="AA972" s="871"/>
      <c r="AB972" s="871"/>
    </row>
    <row r="973" spans="13:28" s="869" customFormat="1" x14ac:dyDescent="0.4">
      <c r="M973" s="36"/>
      <c r="N973" s="36"/>
      <c r="O973" s="36"/>
      <c r="V973" s="870"/>
      <c r="W973" s="871"/>
      <c r="X973" s="871"/>
      <c r="Y973" s="871"/>
      <c r="Z973" s="871"/>
      <c r="AA973" s="871"/>
      <c r="AB973" s="871"/>
    </row>
    <row r="974" spans="13:28" s="869" customFormat="1" x14ac:dyDescent="0.4">
      <c r="M974" s="36"/>
      <c r="N974" s="36"/>
      <c r="O974" s="36"/>
      <c r="V974" s="870"/>
      <c r="W974" s="871"/>
      <c r="X974" s="871"/>
      <c r="Y974" s="871"/>
      <c r="Z974" s="871"/>
      <c r="AA974" s="871"/>
      <c r="AB974" s="871"/>
    </row>
    <row r="975" spans="13:28" s="869" customFormat="1" x14ac:dyDescent="0.4">
      <c r="M975" s="36"/>
      <c r="N975" s="36"/>
      <c r="O975" s="36"/>
      <c r="V975" s="870"/>
      <c r="W975" s="871"/>
      <c r="X975" s="871"/>
      <c r="Y975" s="871"/>
      <c r="Z975" s="871"/>
      <c r="AA975" s="871"/>
      <c r="AB975" s="871"/>
    </row>
    <row r="976" spans="13:28" s="869" customFormat="1" x14ac:dyDescent="0.4">
      <c r="M976" s="36"/>
      <c r="N976" s="36"/>
      <c r="O976" s="36"/>
      <c r="V976" s="870"/>
      <c r="W976" s="871"/>
      <c r="X976" s="871"/>
      <c r="Y976" s="871"/>
      <c r="Z976" s="871"/>
      <c r="AA976" s="871"/>
      <c r="AB976" s="871"/>
    </row>
    <row r="977" spans="13:28" s="869" customFormat="1" x14ac:dyDescent="0.4">
      <c r="M977" s="36"/>
      <c r="N977" s="36"/>
      <c r="O977" s="36"/>
      <c r="V977" s="870"/>
      <c r="W977" s="871"/>
      <c r="X977" s="871"/>
      <c r="Y977" s="871"/>
      <c r="Z977" s="871"/>
      <c r="AA977" s="871"/>
      <c r="AB977" s="871"/>
    </row>
    <row r="978" spans="13:28" s="869" customFormat="1" x14ac:dyDescent="0.4">
      <c r="M978" s="36"/>
      <c r="N978" s="36"/>
      <c r="O978" s="36"/>
      <c r="V978" s="870"/>
      <c r="W978" s="871"/>
      <c r="X978" s="871"/>
      <c r="Y978" s="871"/>
      <c r="Z978" s="871"/>
      <c r="AA978" s="871"/>
      <c r="AB978" s="871"/>
    </row>
    <row r="979" spans="13:28" s="869" customFormat="1" x14ac:dyDescent="0.4">
      <c r="M979" s="36"/>
      <c r="N979" s="36"/>
      <c r="O979" s="36"/>
      <c r="V979" s="870"/>
      <c r="W979" s="871"/>
      <c r="X979" s="871"/>
      <c r="Y979" s="871"/>
      <c r="Z979" s="871"/>
      <c r="AA979" s="871"/>
      <c r="AB979" s="871"/>
    </row>
    <row r="980" spans="13:28" s="869" customFormat="1" x14ac:dyDescent="0.4">
      <c r="M980" s="36"/>
      <c r="N980" s="36"/>
      <c r="O980" s="36"/>
      <c r="V980" s="870"/>
      <c r="W980" s="871"/>
      <c r="X980" s="871"/>
      <c r="Y980" s="871"/>
      <c r="Z980" s="871"/>
      <c r="AA980" s="871"/>
      <c r="AB980" s="871"/>
    </row>
    <row r="981" spans="13:28" s="869" customFormat="1" x14ac:dyDescent="0.4">
      <c r="M981" s="36"/>
      <c r="N981" s="36"/>
      <c r="O981" s="36"/>
      <c r="V981" s="870"/>
      <c r="W981" s="871"/>
      <c r="X981" s="871"/>
      <c r="Y981" s="871"/>
      <c r="Z981" s="871"/>
      <c r="AA981" s="871"/>
      <c r="AB981" s="871"/>
    </row>
    <row r="982" spans="13:28" s="869" customFormat="1" x14ac:dyDescent="0.4">
      <c r="M982" s="36"/>
      <c r="N982" s="36"/>
      <c r="O982" s="36"/>
      <c r="V982" s="870"/>
      <c r="W982" s="871"/>
      <c r="X982" s="871"/>
      <c r="Y982" s="871"/>
      <c r="Z982" s="871"/>
      <c r="AA982" s="871"/>
      <c r="AB982" s="871"/>
    </row>
    <row r="983" spans="13:28" s="869" customFormat="1" x14ac:dyDescent="0.4">
      <c r="M983" s="36"/>
      <c r="N983" s="36"/>
      <c r="O983" s="36"/>
      <c r="V983" s="870"/>
      <c r="W983" s="871"/>
      <c r="X983" s="871"/>
      <c r="Y983" s="871"/>
      <c r="Z983" s="871"/>
      <c r="AA983" s="871"/>
      <c r="AB983" s="871"/>
    </row>
    <row r="984" spans="13:28" s="869" customFormat="1" x14ac:dyDescent="0.4">
      <c r="M984" s="36"/>
      <c r="N984" s="36"/>
      <c r="O984" s="36"/>
      <c r="V984" s="870"/>
      <c r="W984" s="871"/>
      <c r="X984" s="871"/>
      <c r="Y984" s="871"/>
      <c r="Z984" s="871"/>
      <c r="AA984" s="871"/>
      <c r="AB984" s="871"/>
    </row>
    <row r="985" spans="13:28" s="869" customFormat="1" x14ac:dyDescent="0.4">
      <c r="M985" s="36"/>
      <c r="N985" s="36"/>
      <c r="O985" s="36"/>
      <c r="V985" s="870"/>
      <c r="W985" s="871"/>
      <c r="X985" s="871"/>
      <c r="Y985" s="871"/>
      <c r="Z985" s="871"/>
      <c r="AA985" s="871"/>
      <c r="AB985" s="871"/>
    </row>
    <row r="986" spans="13:28" s="869" customFormat="1" x14ac:dyDescent="0.4">
      <c r="M986" s="36"/>
      <c r="N986" s="36"/>
      <c r="O986" s="36"/>
      <c r="V986" s="870"/>
      <c r="W986" s="871"/>
      <c r="X986" s="871"/>
      <c r="Y986" s="871"/>
      <c r="Z986" s="871"/>
      <c r="AA986" s="871"/>
      <c r="AB986" s="871"/>
    </row>
    <row r="987" spans="13:28" s="869" customFormat="1" x14ac:dyDescent="0.4">
      <c r="M987" s="36"/>
      <c r="N987" s="36"/>
      <c r="O987" s="36"/>
      <c r="V987" s="870"/>
      <c r="W987" s="871"/>
      <c r="X987" s="871"/>
      <c r="Y987" s="871"/>
      <c r="Z987" s="871"/>
      <c r="AA987" s="871"/>
      <c r="AB987" s="871"/>
    </row>
    <row r="988" spans="13:28" s="869" customFormat="1" x14ac:dyDescent="0.4">
      <c r="M988" s="36"/>
      <c r="N988" s="36"/>
      <c r="O988" s="36"/>
      <c r="V988" s="870"/>
      <c r="W988" s="871"/>
      <c r="X988" s="871"/>
      <c r="Y988" s="871"/>
      <c r="Z988" s="871"/>
      <c r="AA988" s="871"/>
      <c r="AB988" s="871"/>
    </row>
    <row r="989" spans="13:28" s="869" customFormat="1" x14ac:dyDescent="0.4">
      <c r="M989" s="36"/>
      <c r="N989" s="36"/>
      <c r="O989" s="36"/>
      <c r="V989" s="870"/>
      <c r="W989" s="871"/>
      <c r="X989" s="871"/>
      <c r="Y989" s="871"/>
      <c r="Z989" s="871"/>
      <c r="AA989" s="871"/>
      <c r="AB989" s="871"/>
    </row>
    <row r="990" spans="13:28" s="869" customFormat="1" x14ac:dyDescent="0.4">
      <c r="M990" s="36"/>
      <c r="N990" s="36"/>
      <c r="O990" s="36"/>
      <c r="V990" s="870"/>
      <c r="W990" s="871"/>
      <c r="X990" s="871"/>
      <c r="Y990" s="871"/>
      <c r="Z990" s="871"/>
      <c r="AA990" s="871"/>
      <c r="AB990" s="871"/>
    </row>
    <row r="991" spans="13:28" s="869" customFormat="1" x14ac:dyDescent="0.4">
      <c r="M991" s="36"/>
      <c r="N991" s="36"/>
      <c r="O991" s="36"/>
      <c r="V991" s="870"/>
      <c r="W991" s="871"/>
      <c r="X991" s="871"/>
      <c r="Y991" s="871"/>
      <c r="Z991" s="871"/>
      <c r="AA991" s="871"/>
      <c r="AB991" s="871"/>
    </row>
    <row r="992" spans="13:28" s="869" customFormat="1" x14ac:dyDescent="0.4">
      <c r="M992" s="36"/>
      <c r="N992" s="36"/>
      <c r="O992" s="36"/>
      <c r="V992" s="870"/>
      <c r="W992" s="871"/>
      <c r="X992" s="871"/>
      <c r="Y992" s="871"/>
      <c r="Z992" s="871"/>
      <c r="AA992" s="871"/>
      <c r="AB992" s="871"/>
    </row>
    <row r="993" spans="13:28" s="869" customFormat="1" x14ac:dyDescent="0.4">
      <c r="M993" s="36"/>
      <c r="N993" s="36"/>
      <c r="O993" s="36"/>
      <c r="V993" s="870"/>
      <c r="W993" s="871"/>
      <c r="X993" s="871"/>
      <c r="Y993" s="871"/>
      <c r="Z993" s="871"/>
      <c r="AA993" s="871"/>
      <c r="AB993" s="871"/>
    </row>
  </sheetData>
  <sheetProtection algorithmName="SHA-512" hashValue="xsqq8Ngc30jQxQFISp36OxGjjpdYgCf8k9UGiy27/8S5l/W4YZfn5QnNgBwcHv07rSukuoRo+epzTH1yJ6pezA==" saltValue="EfYa06Ez79CbMH/Ftc2jUQ==" spinCount="100000" sheet="1" objects="1" scenarios="1" selectLockedCells="1" selectUnlockedCells="1"/>
  <mergeCells count="59">
    <mergeCell ref="C39:I39"/>
    <mergeCell ref="C40:I40"/>
    <mergeCell ref="C41:I41"/>
    <mergeCell ref="C42:I42"/>
    <mergeCell ref="U20:U33"/>
    <mergeCell ref="A34:J34"/>
    <mergeCell ref="M34:O34"/>
    <mergeCell ref="A36:V36"/>
    <mergeCell ref="A37:V37"/>
    <mergeCell ref="A38:I38"/>
    <mergeCell ref="T18:T19"/>
    <mergeCell ref="K20:K33"/>
    <mergeCell ref="L20:L33"/>
    <mergeCell ref="P20:P33"/>
    <mergeCell ref="Q20:Q33"/>
    <mergeCell ref="R20:R33"/>
    <mergeCell ref="S20:S33"/>
    <mergeCell ref="T20:T33"/>
    <mergeCell ref="S18:S19"/>
    <mergeCell ref="J18:J19"/>
    <mergeCell ref="K18:K19"/>
    <mergeCell ref="L18:L19"/>
    <mergeCell ref="M18:O18"/>
    <mergeCell ref="P18:R18"/>
    <mergeCell ref="I18:I19"/>
    <mergeCell ref="A16:V16"/>
    <mergeCell ref="A17:A19"/>
    <mergeCell ref="B17:B19"/>
    <mergeCell ref="C17:H17"/>
    <mergeCell ref="I17:J17"/>
    <mergeCell ref="K17:R17"/>
    <mergeCell ref="S17:T17"/>
    <mergeCell ref="U17:U19"/>
    <mergeCell ref="V17:V19"/>
    <mergeCell ref="C18:C19"/>
    <mergeCell ref="D18:D19"/>
    <mergeCell ref="E18:E19"/>
    <mergeCell ref="F18:F19"/>
    <mergeCell ref="G18:G19"/>
    <mergeCell ref="H18:H19"/>
    <mergeCell ref="A13:I13"/>
    <mergeCell ref="J13:V13"/>
    <mergeCell ref="A14:I14"/>
    <mergeCell ref="J14:V14"/>
    <mergeCell ref="A15:I15"/>
    <mergeCell ref="J15:V15"/>
    <mergeCell ref="A10:I10"/>
    <mergeCell ref="J10:V10"/>
    <mergeCell ref="A11:I11"/>
    <mergeCell ref="J11:V11"/>
    <mergeCell ref="A12:I12"/>
    <mergeCell ref="J12:V12"/>
    <mergeCell ref="A9:I9"/>
    <mergeCell ref="J9:V9"/>
    <mergeCell ref="K4:R4"/>
    <mergeCell ref="A6:V6"/>
    <mergeCell ref="A7:V7"/>
    <mergeCell ref="A8:I8"/>
    <mergeCell ref="J8:V8"/>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V1011"/>
  <sheetViews>
    <sheetView showGridLines="0" topLeftCell="G1" zoomScale="50" zoomScaleNormal="50" zoomScaleSheetLayoutView="80" workbookViewId="0">
      <selection activeCell="T52" sqref="T52"/>
    </sheetView>
  </sheetViews>
  <sheetFormatPr defaultColWidth="9.140625" defaultRowHeight="26.25" x14ac:dyDescent="0.4"/>
  <cols>
    <col min="1" max="1" width="13" style="327" customWidth="1"/>
    <col min="2" max="2" width="26.7109375" style="327" customWidth="1"/>
    <col min="3" max="3" width="51" style="327" customWidth="1"/>
    <col min="4" max="4" width="61" style="327" bestFit="1" customWidth="1"/>
    <col min="5" max="5" width="153" style="327" customWidth="1"/>
    <col min="6" max="6" width="149.42578125" style="327" customWidth="1"/>
    <col min="7" max="7" width="51.85546875" style="327" customWidth="1"/>
    <col min="8" max="8" width="26.42578125" style="327" customWidth="1"/>
    <col min="9" max="9" width="17.5703125" style="327" customWidth="1"/>
    <col min="10" max="10" width="16.28515625" style="327" customWidth="1"/>
    <col min="11" max="12" width="32.28515625" style="327" customWidth="1"/>
    <col min="13" max="15" width="34.85546875" style="59" customWidth="1"/>
    <col min="16" max="16" width="28.5703125" style="327" customWidth="1"/>
    <col min="17" max="17" width="27.140625" style="327" customWidth="1"/>
    <col min="18" max="18" width="30" style="327" customWidth="1"/>
    <col min="19" max="19" width="27" style="327" customWidth="1"/>
    <col min="20" max="20" width="25" style="327" customWidth="1"/>
    <col min="21" max="21" width="20" style="327" customWidth="1"/>
    <col min="22" max="22" width="36" style="328" customWidth="1"/>
    <col min="23" max="27" width="9.140625" style="329"/>
    <col min="28" max="28" width="14" style="329" bestFit="1" customWidth="1"/>
    <col min="29" max="16384" width="9.140625" style="329"/>
  </cols>
  <sheetData>
    <row r="1" spans="1:22" x14ac:dyDescent="0.4">
      <c r="M1" s="36"/>
      <c r="N1" s="36"/>
      <c r="O1" s="36"/>
    </row>
    <row r="2" spans="1:22" x14ac:dyDescent="0.4">
      <c r="M2" s="36"/>
      <c r="N2" s="36"/>
      <c r="O2" s="36"/>
    </row>
    <row r="3" spans="1:22" x14ac:dyDescent="0.4">
      <c r="M3" s="36"/>
      <c r="N3" s="36"/>
      <c r="O3" s="36"/>
    </row>
    <row r="4" spans="1:22" ht="33.75" x14ac:dyDescent="0.4">
      <c r="G4" s="1504"/>
      <c r="H4" s="1504"/>
      <c r="I4" s="1504"/>
      <c r="J4" s="1504"/>
      <c r="M4" s="331"/>
      <c r="N4" s="331"/>
      <c r="O4" s="331"/>
    </row>
    <row r="5" spans="1:22" ht="39" customHeight="1" x14ac:dyDescent="0.4">
      <c r="M5" s="36"/>
      <c r="N5" s="36"/>
      <c r="O5" s="36"/>
    </row>
    <row r="6" spans="1:22" ht="31.5" customHeight="1" x14ac:dyDescent="0.25">
      <c r="A6" s="1505" t="s">
        <v>0</v>
      </c>
      <c r="B6" s="1505"/>
      <c r="C6" s="1505"/>
      <c r="D6" s="1505"/>
      <c r="E6" s="1505"/>
      <c r="F6" s="1505"/>
      <c r="G6" s="1505"/>
      <c r="H6" s="1505"/>
      <c r="I6" s="1505"/>
      <c r="J6" s="1505"/>
      <c r="K6" s="1505"/>
      <c r="L6" s="1505"/>
      <c r="M6" s="1505"/>
      <c r="N6" s="1505"/>
      <c r="O6" s="1505"/>
      <c r="P6" s="1505"/>
      <c r="Q6" s="1505"/>
      <c r="R6" s="1505"/>
      <c r="S6" s="1505"/>
      <c r="T6" s="1505"/>
      <c r="U6" s="1505"/>
      <c r="V6" s="1505"/>
    </row>
    <row r="7" spans="1:22" x14ac:dyDescent="0.25">
      <c r="A7" s="1506" t="s">
        <v>281</v>
      </c>
      <c r="B7" s="1506"/>
      <c r="C7" s="1506"/>
      <c r="D7" s="1506"/>
      <c r="E7" s="1506"/>
      <c r="F7" s="1506"/>
      <c r="G7" s="1506"/>
      <c r="H7" s="1506"/>
      <c r="I7" s="1506"/>
      <c r="J7" s="1506"/>
      <c r="K7" s="1506"/>
      <c r="L7" s="1506"/>
      <c r="M7" s="1506"/>
      <c r="N7" s="1506"/>
      <c r="O7" s="1506"/>
      <c r="P7" s="1506"/>
      <c r="Q7" s="1506"/>
      <c r="R7" s="1506"/>
      <c r="S7" s="1506"/>
      <c r="T7" s="1506"/>
      <c r="U7" s="1506"/>
      <c r="V7" s="1506"/>
    </row>
    <row r="8" spans="1:22" ht="45" customHeight="1" x14ac:dyDescent="0.25">
      <c r="A8" s="1502" t="s">
        <v>2</v>
      </c>
      <c r="B8" s="1502"/>
      <c r="C8" s="1502"/>
      <c r="D8" s="1502"/>
      <c r="E8" s="1502"/>
      <c r="F8" s="1502"/>
      <c r="G8" s="1502"/>
      <c r="H8" s="1502"/>
      <c r="I8" s="1502"/>
      <c r="J8" s="1503" t="s">
        <v>1164</v>
      </c>
      <c r="K8" s="1503"/>
      <c r="L8" s="1503"/>
      <c r="M8" s="1503"/>
      <c r="N8" s="1503"/>
      <c r="O8" s="1503"/>
      <c r="P8" s="1503"/>
      <c r="Q8" s="1503"/>
      <c r="R8" s="1503"/>
      <c r="S8" s="1503"/>
      <c r="T8" s="1503"/>
      <c r="U8" s="1503"/>
      <c r="V8" s="1503"/>
    </row>
    <row r="9" spans="1:22" ht="45" customHeight="1" x14ac:dyDescent="0.25">
      <c r="A9" s="1502" t="s">
        <v>4</v>
      </c>
      <c r="B9" s="1502"/>
      <c r="C9" s="1502"/>
      <c r="D9" s="1502"/>
      <c r="E9" s="1502"/>
      <c r="F9" s="1502"/>
      <c r="G9" s="1502"/>
      <c r="H9" s="1502"/>
      <c r="I9" s="1502"/>
      <c r="J9" s="1503" t="s">
        <v>1165</v>
      </c>
      <c r="K9" s="1503"/>
      <c r="L9" s="1503"/>
      <c r="M9" s="1503"/>
      <c r="N9" s="1503"/>
      <c r="O9" s="1503"/>
      <c r="P9" s="1503"/>
      <c r="Q9" s="1503"/>
      <c r="R9" s="1503"/>
      <c r="S9" s="1503"/>
      <c r="T9" s="1503"/>
      <c r="U9" s="1503"/>
      <c r="V9" s="1503"/>
    </row>
    <row r="10" spans="1:22" ht="45" customHeight="1" x14ac:dyDescent="0.25">
      <c r="A10" s="1502" t="s">
        <v>6</v>
      </c>
      <c r="B10" s="1502"/>
      <c r="C10" s="1502"/>
      <c r="D10" s="1502"/>
      <c r="E10" s="1502"/>
      <c r="F10" s="1502"/>
      <c r="G10" s="1502"/>
      <c r="H10" s="1502"/>
      <c r="I10" s="1502"/>
      <c r="J10" s="1503" t="s">
        <v>680</v>
      </c>
      <c r="K10" s="1503"/>
      <c r="L10" s="1503"/>
      <c r="M10" s="1503"/>
      <c r="N10" s="1503"/>
      <c r="O10" s="1503"/>
      <c r="P10" s="1503"/>
      <c r="Q10" s="1503"/>
      <c r="R10" s="1503"/>
      <c r="S10" s="1503"/>
      <c r="T10" s="1503"/>
      <c r="U10" s="1503"/>
      <c r="V10" s="1503"/>
    </row>
    <row r="11" spans="1:22" ht="45" customHeight="1" x14ac:dyDescent="0.25">
      <c r="A11" s="1502" t="s">
        <v>8</v>
      </c>
      <c r="B11" s="1502"/>
      <c r="C11" s="1502"/>
      <c r="D11" s="1502"/>
      <c r="E11" s="1502"/>
      <c r="F11" s="1502"/>
      <c r="G11" s="1502"/>
      <c r="H11" s="1502"/>
      <c r="I11" s="1502"/>
      <c r="J11" s="1503" t="s">
        <v>1166</v>
      </c>
      <c r="K11" s="1503"/>
      <c r="L11" s="1503"/>
      <c r="M11" s="1503"/>
      <c r="N11" s="1503"/>
      <c r="O11" s="1503"/>
      <c r="P11" s="1503"/>
      <c r="Q11" s="1503"/>
      <c r="R11" s="1503"/>
      <c r="S11" s="1503"/>
      <c r="T11" s="1503"/>
      <c r="U11" s="1503"/>
      <c r="V11" s="1503"/>
    </row>
    <row r="12" spans="1:22" ht="57" customHeight="1" x14ac:dyDescent="0.25">
      <c r="A12" s="1502" t="s">
        <v>85</v>
      </c>
      <c r="B12" s="1502"/>
      <c r="C12" s="1502"/>
      <c r="D12" s="1502"/>
      <c r="E12" s="1502"/>
      <c r="F12" s="1502"/>
      <c r="G12" s="1502"/>
      <c r="H12" s="1502"/>
      <c r="I12" s="1502"/>
      <c r="J12" s="1503" t="s">
        <v>1167</v>
      </c>
      <c r="K12" s="1503"/>
      <c r="L12" s="1503"/>
      <c r="M12" s="1503"/>
      <c r="N12" s="1503"/>
      <c r="O12" s="1503"/>
      <c r="P12" s="1503"/>
      <c r="Q12" s="1503"/>
      <c r="R12" s="1503"/>
      <c r="S12" s="1503"/>
      <c r="T12" s="1503"/>
      <c r="U12" s="1503"/>
      <c r="V12" s="1503"/>
    </row>
    <row r="13" spans="1:22" ht="45" customHeight="1" x14ac:dyDescent="0.25">
      <c r="A13" s="1502" t="s">
        <v>12</v>
      </c>
      <c r="B13" s="1502"/>
      <c r="C13" s="1502"/>
      <c r="D13" s="1502"/>
      <c r="E13" s="1502"/>
      <c r="F13" s="1502"/>
      <c r="G13" s="1502"/>
      <c r="H13" s="1502"/>
      <c r="I13" s="1502"/>
      <c r="J13" s="1503" t="s">
        <v>448</v>
      </c>
      <c r="K13" s="1503"/>
      <c r="L13" s="1503"/>
      <c r="M13" s="1503"/>
      <c r="N13" s="1503"/>
      <c r="O13" s="1503"/>
      <c r="P13" s="1503"/>
      <c r="Q13" s="1503"/>
      <c r="R13" s="1503"/>
      <c r="S13" s="1503"/>
      <c r="T13" s="1503"/>
      <c r="U13" s="1503"/>
      <c r="V13" s="1503"/>
    </row>
    <row r="14" spans="1:22" ht="45" customHeight="1" x14ac:dyDescent="0.25">
      <c r="A14" s="1502" t="s">
        <v>14</v>
      </c>
      <c r="B14" s="1502"/>
      <c r="C14" s="1502"/>
      <c r="D14" s="1502"/>
      <c r="E14" s="1502"/>
      <c r="F14" s="1502"/>
      <c r="G14" s="1502"/>
      <c r="H14" s="1502"/>
      <c r="I14" s="1502"/>
      <c r="J14" s="1503" t="s">
        <v>998</v>
      </c>
      <c r="K14" s="1503"/>
      <c r="L14" s="1503"/>
      <c r="M14" s="1503"/>
      <c r="N14" s="1503"/>
      <c r="O14" s="1503"/>
      <c r="P14" s="1503"/>
      <c r="Q14" s="1503"/>
      <c r="R14" s="1503"/>
      <c r="S14" s="1503"/>
      <c r="T14" s="1503"/>
      <c r="U14" s="1503"/>
      <c r="V14" s="1503"/>
    </row>
    <row r="15" spans="1:22" ht="45" customHeight="1" x14ac:dyDescent="0.25">
      <c r="A15" s="1507" t="s">
        <v>16</v>
      </c>
      <c r="B15" s="1507"/>
      <c r="C15" s="1507"/>
      <c r="D15" s="1507"/>
      <c r="E15" s="1507"/>
      <c r="F15" s="1507"/>
      <c r="G15" s="1507"/>
      <c r="H15" s="1507"/>
      <c r="I15" s="1507"/>
      <c r="J15" s="1508" t="s">
        <v>1168</v>
      </c>
      <c r="K15" s="1508"/>
      <c r="L15" s="1508"/>
      <c r="M15" s="1508"/>
      <c r="N15" s="1508"/>
      <c r="O15" s="1508"/>
      <c r="P15" s="1508"/>
      <c r="Q15" s="1508"/>
      <c r="R15" s="1508"/>
      <c r="S15" s="1508"/>
      <c r="T15" s="1508"/>
      <c r="U15" s="1508"/>
      <c r="V15" s="1508"/>
    </row>
    <row r="16" spans="1:22" s="332" customFormat="1" ht="54" customHeight="1" x14ac:dyDescent="0.25">
      <c r="A16" s="1510"/>
      <c r="B16" s="1510"/>
      <c r="C16" s="1510"/>
      <c r="D16" s="1510"/>
      <c r="E16" s="1510"/>
      <c r="F16" s="1510"/>
      <c r="G16" s="1510"/>
      <c r="H16" s="1510"/>
      <c r="I16" s="1510"/>
      <c r="J16" s="1510"/>
      <c r="K16" s="1510"/>
      <c r="L16" s="1510"/>
      <c r="M16" s="1510"/>
      <c r="N16" s="1510"/>
      <c r="O16" s="1510"/>
      <c r="P16" s="1510"/>
      <c r="Q16" s="1510"/>
      <c r="R16" s="1510"/>
      <c r="S16" s="1510"/>
      <c r="T16" s="1510"/>
      <c r="U16" s="1510"/>
      <c r="V16" s="1510"/>
    </row>
    <row r="17" spans="1:22" ht="60" customHeight="1" x14ac:dyDescent="0.25">
      <c r="A17" s="1509" t="s">
        <v>17</v>
      </c>
      <c r="B17" s="1509" t="s">
        <v>18</v>
      </c>
      <c r="C17" s="1511" t="s">
        <v>19</v>
      </c>
      <c r="D17" s="1512"/>
      <c r="E17" s="1512"/>
      <c r="F17" s="1512"/>
      <c r="G17" s="1512"/>
      <c r="H17" s="1513"/>
      <c r="I17" s="1511" t="s">
        <v>20</v>
      </c>
      <c r="J17" s="1513"/>
      <c r="K17" s="1035" t="s">
        <v>21</v>
      </c>
      <c r="L17" s="1035"/>
      <c r="M17" s="1035"/>
      <c r="N17" s="1035"/>
      <c r="O17" s="1035"/>
      <c r="P17" s="1035"/>
      <c r="Q17" s="1035"/>
      <c r="R17" s="1035"/>
      <c r="S17" s="1035" t="s">
        <v>22</v>
      </c>
      <c r="T17" s="1035"/>
      <c r="U17" s="1514" t="s">
        <v>23</v>
      </c>
      <c r="V17" s="1035" t="s">
        <v>24</v>
      </c>
    </row>
    <row r="18" spans="1:22" ht="48.75" customHeight="1" x14ac:dyDescent="0.25">
      <c r="A18" s="1509"/>
      <c r="B18" s="1509"/>
      <c r="C18" s="1509" t="s">
        <v>25</v>
      </c>
      <c r="D18" s="1515" t="s">
        <v>26</v>
      </c>
      <c r="E18" s="1515" t="s">
        <v>27</v>
      </c>
      <c r="F18" s="1509" t="s">
        <v>28</v>
      </c>
      <c r="G18" s="1515" t="s">
        <v>29</v>
      </c>
      <c r="H18" s="1515" t="s">
        <v>30</v>
      </c>
      <c r="I18" s="1509" t="s">
        <v>31</v>
      </c>
      <c r="J18" s="1515" t="s">
        <v>32</v>
      </c>
      <c r="K18" s="1035" t="s">
        <v>33</v>
      </c>
      <c r="L18" s="1047" t="s">
        <v>1169</v>
      </c>
      <c r="M18" s="1518" t="s">
        <v>35</v>
      </c>
      <c r="N18" s="1519"/>
      <c r="O18" s="1520"/>
      <c r="P18" s="1518" t="s">
        <v>36</v>
      </c>
      <c r="Q18" s="1519"/>
      <c r="R18" s="1520"/>
      <c r="S18" s="1035" t="s">
        <v>37</v>
      </c>
      <c r="T18" s="1035" t="s">
        <v>38</v>
      </c>
      <c r="U18" s="1514"/>
      <c r="V18" s="1035"/>
    </row>
    <row r="19" spans="1:22" ht="79.900000000000006" customHeight="1" x14ac:dyDescent="0.25">
      <c r="A19" s="1509"/>
      <c r="B19" s="1509"/>
      <c r="C19" s="1509"/>
      <c r="D19" s="1516"/>
      <c r="E19" s="1516"/>
      <c r="F19" s="1509"/>
      <c r="G19" s="1517"/>
      <c r="H19" s="1517"/>
      <c r="I19" s="1509"/>
      <c r="J19" s="1517"/>
      <c r="K19" s="1035"/>
      <c r="L19" s="1048"/>
      <c r="M19" s="6" t="s">
        <v>39</v>
      </c>
      <c r="N19" s="6" t="s">
        <v>40</v>
      </c>
      <c r="O19" s="6" t="s">
        <v>41</v>
      </c>
      <c r="P19" s="6" t="s">
        <v>42</v>
      </c>
      <c r="Q19" s="6" t="s">
        <v>43</v>
      </c>
      <c r="R19" s="6" t="s">
        <v>44</v>
      </c>
      <c r="S19" s="1035"/>
      <c r="T19" s="1035"/>
      <c r="U19" s="1514"/>
      <c r="V19" s="1035"/>
    </row>
    <row r="20" spans="1:22" ht="315" x14ac:dyDescent="0.25">
      <c r="A20" s="338">
        <v>1</v>
      </c>
      <c r="B20" s="338" t="s">
        <v>1170</v>
      </c>
      <c r="C20" s="338" t="s">
        <v>1171</v>
      </c>
      <c r="D20" s="338" t="s">
        <v>1172</v>
      </c>
      <c r="E20" s="338" t="s">
        <v>1173</v>
      </c>
      <c r="F20" s="338" t="s">
        <v>1174</v>
      </c>
      <c r="G20" s="338" t="s">
        <v>1175</v>
      </c>
      <c r="H20" s="338" t="s">
        <v>1165</v>
      </c>
      <c r="I20" s="352" t="s">
        <v>65</v>
      </c>
      <c r="J20" s="352" t="s">
        <v>53</v>
      </c>
      <c r="K20" s="1479">
        <v>555629.53</v>
      </c>
      <c r="L20" s="1521">
        <v>561515.65</v>
      </c>
      <c r="M20" s="407" t="s">
        <v>98</v>
      </c>
      <c r="N20" s="407" t="s">
        <v>98</v>
      </c>
      <c r="O20" s="407" t="s">
        <v>98</v>
      </c>
      <c r="P20" s="1479">
        <v>212886.44</v>
      </c>
      <c r="Q20" s="1479">
        <v>348629.21</v>
      </c>
      <c r="R20" s="1523">
        <f>P20+Q20</f>
        <v>561515.65</v>
      </c>
      <c r="S20" s="1523">
        <f>R20-L20</f>
        <v>0</v>
      </c>
      <c r="T20" s="1525">
        <f>IFERROR(S20/L20*100,0)</f>
        <v>0</v>
      </c>
      <c r="U20" s="1525">
        <f>IFERROR(R20/$R$52*100,0)</f>
        <v>100</v>
      </c>
      <c r="V20" s="341" t="s">
        <v>1165</v>
      </c>
    </row>
    <row r="21" spans="1:22" ht="294" customHeight="1" x14ac:dyDescent="0.25">
      <c r="A21" s="363">
        <v>2</v>
      </c>
      <c r="B21" s="408" t="s">
        <v>1176</v>
      </c>
      <c r="C21" s="363" t="s">
        <v>1177</v>
      </c>
      <c r="D21" s="363" t="s">
        <v>1178</v>
      </c>
      <c r="E21" s="409" t="s">
        <v>1179</v>
      </c>
      <c r="F21" s="363" t="s">
        <v>1180</v>
      </c>
      <c r="G21" s="363" t="s">
        <v>1181</v>
      </c>
      <c r="H21" s="338" t="s">
        <v>1165</v>
      </c>
      <c r="I21" s="352" t="s">
        <v>65</v>
      </c>
      <c r="J21" s="352" t="s">
        <v>53</v>
      </c>
      <c r="K21" s="1480"/>
      <c r="L21" s="1522"/>
      <c r="M21" s="407" t="s">
        <v>98</v>
      </c>
      <c r="N21" s="407" t="s">
        <v>98</v>
      </c>
      <c r="O21" s="407" t="s">
        <v>98</v>
      </c>
      <c r="P21" s="1480"/>
      <c r="Q21" s="1480"/>
      <c r="R21" s="1524"/>
      <c r="S21" s="1524">
        <f>R21-K21</f>
        <v>0</v>
      </c>
      <c r="T21" s="1526">
        <f>IFERROR(S21/K21*100,0)</f>
        <v>0</v>
      </c>
      <c r="U21" s="1526">
        <f>IFERROR(R21/$R$52*100,0)</f>
        <v>0</v>
      </c>
      <c r="V21" s="341" t="s">
        <v>1165</v>
      </c>
    </row>
    <row r="22" spans="1:22" ht="288.75" x14ac:dyDescent="0.25">
      <c r="A22" s="338">
        <v>3</v>
      </c>
      <c r="B22" s="338" t="s">
        <v>1170</v>
      </c>
      <c r="C22" s="338" t="s">
        <v>1182</v>
      </c>
      <c r="D22" s="338" t="s">
        <v>1183</v>
      </c>
      <c r="E22" s="338" t="s">
        <v>1184</v>
      </c>
      <c r="F22" s="338" t="s">
        <v>241</v>
      </c>
      <c r="G22" s="338" t="s">
        <v>1185</v>
      </c>
      <c r="H22" s="338" t="s">
        <v>1165</v>
      </c>
      <c r="I22" s="352" t="s">
        <v>65</v>
      </c>
      <c r="J22" s="352" t="s">
        <v>53</v>
      </c>
      <c r="K22" s="1480"/>
      <c r="L22" s="1522"/>
      <c r="M22" s="407" t="s">
        <v>98</v>
      </c>
      <c r="N22" s="407" t="s">
        <v>98</v>
      </c>
      <c r="O22" s="407" t="s">
        <v>98</v>
      </c>
      <c r="P22" s="1480"/>
      <c r="Q22" s="1480"/>
      <c r="R22" s="1524"/>
      <c r="S22" s="1524">
        <f>R22-K22</f>
        <v>0</v>
      </c>
      <c r="T22" s="1526">
        <f>IFERROR(S22/K22*100,0)</f>
        <v>0</v>
      </c>
      <c r="U22" s="1526">
        <f>IFERROR(R22/$R$52*100,0)</f>
        <v>0</v>
      </c>
      <c r="V22" s="341" t="s">
        <v>1165</v>
      </c>
    </row>
    <row r="23" spans="1:22" ht="282" customHeight="1" x14ac:dyDescent="0.25">
      <c r="A23" s="338">
        <v>4</v>
      </c>
      <c r="B23" s="338" t="s">
        <v>1170</v>
      </c>
      <c r="C23" s="410" t="s">
        <v>1186</v>
      </c>
      <c r="D23" s="338" t="s">
        <v>1187</v>
      </c>
      <c r="E23" s="338" t="s">
        <v>1188</v>
      </c>
      <c r="F23" s="338" t="s">
        <v>1189</v>
      </c>
      <c r="G23" s="338" t="s">
        <v>1185</v>
      </c>
      <c r="H23" s="338" t="s">
        <v>1165</v>
      </c>
      <c r="I23" s="352" t="s">
        <v>65</v>
      </c>
      <c r="J23" s="352" t="s">
        <v>53</v>
      </c>
      <c r="K23" s="1480"/>
      <c r="L23" s="1522"/>
      <c r="M23" s="407" t="s">
        <v>98</v>
      </c>
      <c r="N23" s="407" t="s">
        <v>98</v>
      </c>
      <c r="O23" s="407" t="s">
        <v>98</v>
      </c>
      <c r="P23" s="1480"/>
      <c r="Q23" s="1480"/>
      <c r="R23" s="1524"/>
      <c r="S23" s="1524">
        <f>R23-K23</f>
        <v>0</v>
      </c>
      <c r="T23" s="1526">
        <f>IFERROR(S23/K23*100,0)</f>
        <v>0</v>
      </c>
      <c r="U23" s="1526">
        <f>IFERROR(R23/$R$52*100,0)</f>
        <v>0</v>
      </c>
      <c r="V23" s="341" t="s">
        <v>1165</v>
      </c>
    </row>
    <row r="24" spans="1:22" ht="169.5" customHeight="1" x14ac:dyDescent="0.25">
      <c r="A24" s="338">
        <v>5</v>
      </c>
      <c r="B24" s="338" t="s">
        <v>1170</v>
      </c>
      <c r="C24" s="338" t="s">
        <v>1190</v>
      </c>
      <c r="D24" s="338" t="s">
        <v>1191</v>
      </c>
      <c r="E24" s="338" t="s">
        <v>1192</v>
      </c>
      <c r="F24" s="338" t="s">
        <v>1193</v>
      </c>
      <c r="G24" s="338" t="s">
        <v>1194</v>
      </c>
      <c r="H24" s="338" t="s">
        <v>1165</v>
      </c>
      <c r="I24" s="352" t="s">
        <v>65</v>
      </c>
      <c r="J24" s="352" t="s">
        <v>53</v>
      </c>
      <c r="K24" s="1480"/>
      <c r="L24" s="1522"/>
      <c r="M24" s="407" t="s">
        <v>98</v>
      </c>
      <c r="N24" s="407" t="s">
        <v>98</v>
      </c>
      <c r="O24" s="407" t="s">
        <v>98</v>
      </c>
      <c r="P24" s="1480"/>
      <c r="Q24" s="1480"/>
      <c r="R24" s="1524"/>
      <c r="S24" s="1524">
        <f>R24-K24</f>
        <v>0</v>
      </c>
      <c r="T24" s="1526">
        <f>IFERROR(S24/K24*100,0)</f>
        <v>0</v>
      </c>
      <c r="U24" s="1526">
        <f>IFERROR(R24/$R$52*100,0)</f>
        <v>0</v>
      </c>
      <c r="V24" s="341" t="s">
        <v>1165</v>
      </c>
    </row>
    <row r="25" spans="1:22" ht="315" customHeight="1" x14ac:dyDescent="0.25">
      <c r="A25" s="338">
        <v>6</v>
      </c>
      <c r="B25" s="408" t="s">
        <v>128</v>
      </c>
      <c r="C25" s="363" t="s">
        <v>1195</v>
      </c>
      <c r="D25" s="363" t="s">
        <v>1196</v>
      </c>
      <c r="E25" s="411" t="s">
        <v>1197</v>
      </c>
      <c r="F25" s="363" t="s">
        <v>1198</v>
      </c>
      <c r="G25" s="363" t="s">
        <v>1194</v>
      </c>
      <c r="H25" s="338" t="s">
        <v>1165</v>
      </c>
      <c r="I25" s="352" t="s">
        <v>65</v>
      </c>
      <c r="J25" s="352" t="s">
        <v>53</v>
      </c>
      <c r="K25" s="1480"/>
      <c r="L25" s="1522"/>
      <c r="M25" s="407" t="s">
        <v>98</v>
      </c>
      <c r="N25" s="407" t="s">
        <v>98</v>
      </c>
      <c r="O25" s="407" t="s">
        <v>98</v>
      </c>
      <c r="P25" s="1480"/>
      <c r="Q25" s="1480"/>
      <c r="R25" s="1524"/>
      <c r="S25" s="1524"/>
      <c r="T25" s="1526"/>
      <c r="U25" s="1526"/>
      <c r="V25" s="341" t="s">
        <v>1165</v>
      </c>
    </row>
    <row r="26" spans="1:22" ht="295.5" customHeight="1" x14ac:dyDescent="0.25">
      <c r="A26" s="338">
        <v>7</v>
      </c>
      <c r="B26" s="408" t="s">
        <v>128</v>
      </c>
      <c r="C26" s="408" t="s">
        <v>1199</v>
      </c>
      <c r="D26" s="363" t="s">
        <v>1200</v>
      </c>
      <c r="E26" s="363" t="s">
        <v>1201</v>
      </c>
      <c r="F26" s="363" t="s">
        <v>1202</v>
      </c>
      <c r="G26" s="363" t="s">
        <v>1181</v>
      </c>
      <c r="H26" s="338" t="s">
        <v>1165</v>
      </c>
      <c r="I26" s="352" t="s">
        <v>65</v>
      </c>
      <c r="J26" s="352" t="s">
        <v>53</v>
      </c>
      <c r="K26" s="1480"/>
      <c r="L26" s="1522"/>
      <c r="M26" s="407" t="s">
        <v>98</v>
      </c>
      <c r="N26" s="407" t="s">
        <v>98</v>
      </c>
      <c r="O26" s="407" t="s">
        <v>98</v>
      </c>
      <c r="P26" s="1480"/>
      <c r="Q26" s="1480"/>
      <c r="R26" s="1524"/>
      <c r="S26" s="1524"/>
      <c r="T26" s="1526"/>
      <c r="U26" s="1526"/>
      <c r="V26" s="341" t="s">
        <v>1165</v>
      </c>
    </row>
    <row r="27" spans="1:22" ht="255" customHeight="1" x14ac:dyDescent="0.25">
      <c r="A27" s="338">
        <v>8</v>
      </c>
      <c r="B27" s="408" t="s">
        <v>128</v>
      </c>
      <c r="C27" s="408" t="s">
        <v>1203</v>
      </c>
      <c r="D27" s="412" t="s">
        <v>1204</v>
      </c>
      <c r="E27" s="363" t="s">
        <v>1205</v>
      </c>
      <c r="F27" s="363" t="s">
        <v>1206</v>
      </c>
      <c r="G27" s="363" t="s">
        <v>1181</v>
      </c>
      <c r="H27" s="338" t="s">
        <v>1165</v>
      </c>
      <c r="I27" s="352" t="s">
        <v>65</v>
      </c>
      <c r="J27" s="352" t="s">
        <v>53</v>
      </c>
      <c r="K27" s="1480"/>
      <c r="L27" s="1522"/>
      <c r="M27" s="407" t="s">
        <v>98</v>
      </c>
      <c r="N27" s="407" t="s">
        <v>98</v>
      </c>
      <c r="O27" s="407" t="s">
        <v>98</v>
      </c>
      <c r="P27" s="1480"/>
      <c r="Q27" s="1480"/>
      <c r="R27" s="1524"/>
      <c r="S27" s="1524"/>
      <c r="T27" s="1526"/>
      <c r="U27" s="1526"/>
      <c r="V27" s="341" t="s">
        <v>1165</v>
      </c>
    </row>
    <row r="28" spans="1:22" ht="255" customHeight="1" x14ac:dyDescent="0.25">
      <c r="A28" s="338">
        <v>9</v>
      </c>
      <c r="B28" s="408" t="s">
        <v>128</v>
      </c>
      <c r="C28" s="408" t="s">
        <v>1207</v>
      </c>
      <c r="D28" s="363" t="s">
        <v>1208</v>
      </c>
      <c r="E28" s="363" t="s">
        <v>1209</v>
      </c>
      <c r="F28" s="363" t="s">
        <v>1210</v>
      </c>
      <c r="G28" s="363" t="s">
        <v>1211</v>
      </c>
      <c r="H28" s="338" t="s">
        <v>1165</v>
      </c>
      <c r="I28" s="352" t="s">
        <v>65</v>
      </c>
      <c r="J28" s="352" t="s">
        <v>53</v>
      </c>
      <c r="K28" s="1480"/>
      <c r="L28" s="1522"/>
      <c r="M28" s="407"/>
      <c r="N28" s="407"/>
      <c r="O28" s="407"/>
      <c r="P28" s="1480"/>
      <c r="Q28" s="1480"/>
      <c r="R28" s="1524"/>
      <c r="S28" s="1524"/>
      <c r="T28" s="1526"/>
      <c r="U28" s="1526"/>
      <c r="V28" s="341" t="s">
        <v>1165</v>
      </c>
    </row>
    <row r="29" spans="1:22" ht="255" customHeight="1" x14ac:dyDescent="0.25">
      <c r="A29" s="338">
        <v>10</v>
      </c>
      <c r="B29" s="408" t="s">
        <v>128</v>
      </c>
      <c r="C29" s="408" t="s">
        <v>1212</v>
      </c>
      <c r="D29" s="363" t="s">
        <v>1213</v>
      </c>
      <c r="E29" s="363" t="s">
        <v>1214</v>
      </c>
      <c r="F29" s="363" t="s">
        <v>1215</v>
      </c>
      <c r="G29" s="363" t="s">
        <v>1211</v>
      </c>
      <c r="H29" s="338" t="s">
        <v>1165</v>
      </c>
      <c r="I29" s="352" t="s">
        <v>65</v>
      </c>
      <c r="J29" s="352" t="s">
        <v>53</v>
      </c>
      <c r="K29" s="1480"/>
      <c r="L29" s="1522"/>
      <c r="M29" s="407"/>
      <c r="N29" s="407"/>
      <c r="O29" s="407"/>
      <c r="P29" s="1480"/>
      <c r="Q29" s="1480"/>
      <c r="R29" s="1524"/>
      <c r="S29" s="1524"/>
      <c r="T29" s="1526"/>
      <c r="U29" s="1526"/>
      <c r="V29" s="341" t="s">
        <v>1165</v>
      </c>
    </row>
    <row r="30" spans="1:22" ht="255" customHeight="1" x14ac:dyDescent="0.25">
      <c r="A30" s="338">
        <v>11</v>
      </c>
      <c r="B30" s="408" t="s">
        <v>128</v>
      </c>
      <c r="C30" s="408" t="s">
        <v>1216</v>
      </c>
      <c r="D30" s="363" t="s">
        <v>1217</v>
      </c>
      <c r="E30" s="363" t="s">
        <v>1218</v>
      </c>
      <c r="F30" s="363" t="s">
        <v>1219</v>
      </c>
      <c r="G30" s="363" t="s">
        <v>1211</v>
      </c>
      <c r="H30" s="338" t="s">
        <v>1165</v>
      </c>
      <c r="I30" s="352" t="s">
        <v>65</v>
      </c>
      <c r="J30" s="352" t="s">
        <v>53</v>
      </c>
      <c r="K30" s="1480"/>
      <c r="L30" s="1522"/>
      <c r="M30" s="407"/>
      <c r="N30" s="407"/>
      <c r="O30" s="407"/>
      <c r="P30" s="1480"/>
      <c r="Q30" s="1480"/>
      <c r="R30" s="1524"/>
      <c r="S30" s="1524"/>
      <c r="T30" s="1526"/>
      <c r="U30" s="1526"/>
      <c r="V30" s="341" t="s">
        <v>1165</v>
      </c>
    </row>
    <row r="31" spans="1:22" ht="159" customHeight="1" x14ac:dyDescent="0.25">
      <c r="A31" s="338">
        <v>12</v>
      </c>
      <c r="B31" s="408" t="s">
        <v>128</v>
      </c>
      <c r="C31" s="408" t="s">
        <v>1220</v>
      </c>
      <c r="D31" s="363" t="s">
        <v>1221</v>
      </c>
      <c r="E31" s="363" t="s">
        <v>1222</v>
      </c>
      <c r="F31" s="363" t="s">
        <v>1223</v>
      </c>
      <c r="G31" s="363" t="s">
        <v>1224</v>
      </c>
      <c r="H31" s="338" t="s">
        <v>1165</v>
      </c>
      <c r="I31" s="352" t="s">
        <v>65</v>
      </c>
      <c r="J31" s="352" t="s">
        <v>53</v>
      </c>
      <c r="K31" s="1480"/>
      <c r="L31" s="1522"/>
      <c r="M31" s="407" t="s">
        <v>98</v>
      </c>
      <c r="N31" s="407" t="s">
        <v>98</v>
      </c>
      <c r="O31" s="407" t="s">
        <v>98</v>
      </c>
      <c r="P31" s="1480"/>
      <c r="Q31" s="1480"/>
      <c r="R31" s="1524"/>
      <c r="S31" s="1524"/>
      <c r="T31" s="1526"/>
      <c r="U31" s="1526"/>
      <c r="V31" s="341" t="s">
        <v>1165</v>
      </c>
    </row>
    <row r="32" spans="1:22" ht="195" customHeight="1" x14ac:dyDescent="0.25">
      <c r="A32" s="338">
        <v>13</v>
      </c>
      <c r="B32" s="338" t="s">
        <v>1170</v>
      </c>
      <c r="C32" s="338" t="s">
        <v>1225</v>
      </c>
      <c r="D32" s="338" t="s">
        <v>1226</v>
      </c>
      <c r="E32" s="338" t="s">
        <v>1227</v>
      </c>
      <c r="F32" s="338" t="s">
        <v>1228</v>
      </c>
      <c r="G32" s="338" t="s">
        <v>1229</v>
      </c>
      <c r="H32" s="338" t="s">
        <v>1165</v>
      </c>
      <c r="I32" s="352" t="s">
        <v>65</v>
      </c>
      <c r="J32" s="352" t="s">
        <v>53</v>
      </c>
      <c r="K32" s="1480"/>
      <c r="L32" s="1522"/>
      <c r="M32" s="407" t="s">
        <v>98</v>
      </c>
      <c r="N32" s="407" t="s">
        <v>98</v>
      </c>
      <c r="O32" s="407" t="s">
        <v>98</v>
      </c>
      <c r="P32" s="1480"/>
      <c r="Q32" s="1480"/>
      <c r="R32" s="1524"/>
      <c r="S32" s="1524">
        <f>R32-K32</f>
        <v>0</v>
      </c>
      <c r="T32" s="1526">
        <f>IFERROR(S32/K32*100,0)</f>
        <v>0</v>
      </c>
      <c r="U32" s="1526">
        <f>IFERROR(R32/$R$52*100,0)</f>
        <v>0</v>
      </c>
      <c r="V32" s="341" t="s">
        <v>1165</v>
      </c>
    </row>
    <row r="33" spans="1:22" ht="115.5" customHeight="1" x14ac:dyDescent="0.25">
      <c r="A33" s="338">
        <v>14</v>
      </c>
      <c r="B33" s="338" t="s">
        <v>1170</v>
      </c>
      <c r="C33" s="338" t="s">
        <v>1230</v>
      </c>
      <c r="D33" s="338" t="s">
        <v>1231</v>
      </c>
      <c r="E33" s="338" t="s">
        <v>1232</v>
      </c>
      <c r="F33" s="338" t="s">
        <v>1223</v>
      </c>
      <c r="G33" s="338" t="s">
        <v>1224</v>
      </c>
      <c r="H33" s="338" t="s">
        <v>1165</v>
      </c>
      <c r="I33" s="352" t="s">
        <v>65</v>
      </c>
      <c r="J33" s="352" t="s">
        <v>53</v>
      </c>
      <c r="K33" s="1480"/>
      <c r="L33" s="1522"/>
      <c r="M33" s="407" t="s">
        <v>98</v>
      </c>
      <c r="N33" s="407" t="s">
        <v>98</v>
      </c>
      <c r="O33" s="407" t="s">
        <v>98</v>
      </c>
      <c r="P33" s="1480"/>
      <c r="Q33" s="1480"/>
      <c r="R33" s="1524"/>
      <c r="S33" s="1524">
        <f>R33-K33</f>
        <v>0</v>
      </c>
      <c r="T33" s="1526">
        <f>IFERROR(S33/K33*100,0)</f>
        <v>0</v>
      </c>
      <c r="U33" s="1526">
        <f>IFERROR(R33/$R$52*100,0)</f>
        <v>0</v>
      </c>
      <c r="V33" s="341" t="s">
        <v>1165</v>
      </c>
    </row>
    <row r="34" spans="1:22" ht="78.75" x14ac:dyDescent="0.25">
      <c r="A34" s="338">
        <v>15</v>
      </c>
      <c r="B34" s="338" t="s">
        <v>1170</v>
      </c>
      <c r="C34" s="338" t="s">
        <v>1230</v>
      </c>
      <c r="D34" s="413" t="s">
        <v>1233</v>
      </c>
      <c r="E34" s="338" t="s">
        <v>1234</v>
      </c>
      <c r="F34" s="338" t="s">
        <v>1223</v>
      </c>
      <c r="G34" s="338" t="s">
        <v>1224</v>
      </c>
      <c r="H34" s="338" t="s">
        <v>1165</v>
      </c>
      <c r="I34" s="352" t="s">
        <v>65</v>
      </c>
      <c r="J34" s="352" t="s">
        <v>53</v>
      </c>
      <c r="K34" s="1480"/>
      <c r="L34" s="1522"/>
      <c r="M34" s="407" t="s">
        <v>98</v>
      </c>
      <c r="N34" s="407" t="s">
        <v>98</v>
      </c>
      <c r="O34" s="407" t="s">
        <v>98</v>
      </c>
      <c r="P34" s="1480"/>
      <c r="Q34" s="1480"/>
      <c r="R34" s="1524"/>
      <c r="S34" s="1524"/>
      <c r="T34" s="1526"/>
      <c r="U34" s="1526"/>
      <c r="V34" s="341" t="s">
        <v>1165</v>
      </c>
    </row>
    <row r="35" spans="1:22" ht="55.5" hidden="1" customHeight="1" x14ac:dyDescent="0.25">
      <c r="A35" s="338">
        <v>9</v>
      </c>
      <c r="B35" s="341"/>
      <c r="C35" s="341"/>
      <c r="D35" s="341"/>
      <c r="E35" s="341"/>
      <c r="F35" s="341"/>
      <c r="G35" s="341"/>
      <c r="H35" s="342"/>
      <c r="I35" s="352"/>
      <c r="J35" s="352"/>
      <c r="K35" s="414"/>
      <c r="L35" s="415"/>
      <c r="M35" s="73"/>
      <c r="N35" s="73"/>
      <c r="O35" s="73"/>
      <c r="P35" s="414"/>
      <c r="Q35" s="414"/>
      <c r="R35" s="416">
        <f t="shared" ref="R35:R36" si="0">P35+Q35</f>
        <v>0</v>
      </c>
      <c r="S35" s="417">
        <f t="shared" ref="S35:S51" si="1">R35-K35</f>
        <v>0</v>
      </c>
      <c r="T35" s="348">
        <f t="shared" ref="T35:T51" si="2">IFERROR(S35/K35*100,0)</f>
        <v>0</v>
      </c>
      <c r="U35" s="348">
        <f>IFERROR(R35/$R$52*100,0)</f>
        <v>0</v>
      </c>
      <c r="V35" s="341"/>
    </row>
    <row r="36" spans="1:22" ht="55.5" hidden="1" customHeight="1" x14ac:dyDescent="0.25">
      <c r="A36" s="338">
        <v>10</v>
      </c>
      <c r="B36" s="341"/>
      <c r="C36" s="341"/>
      <c r="D36" s="341"/>
      <c r="E36" s="341"/>
      <c r="F36" s="341"/>
      <c r="G36" s="341"/>
      <c r="H36" s="342"/>
      <c r="I36" s="352"/>
      <c r="J36" s="352"/>
      <c r="K36" s="414"/>
      <c r="L36" s="415"/>
      <c r="M36" s="73"/>
      <c r="N36" s="73"/>
      <c r="O36" s="73"/>
      <c r="P36" s="414"/>
      <c r="Q36" s="414"/>
      <c r="R36" s="416">
        <f t="shared" si="0"/>
        <v>0</v>
      </c>
      <c r="S36" s="417">
        <f t="shared" si="1"/>
        <v>0</v>
      </c>
      <c r="T36" s="348">
        <f t="shared" si="2"/>
        <v>0</v>
      </c>
      <c r="U36" s="348">
        <f>IFERROR(R36/$R$52*100,0)</f>
        <v>0</v>
      </c>
      <c r="V36" s="341"/>
    </row>
    <row r="37" spans="1:22" ht="55.5" hidden="1" customHeight="1" x14ac:dyDescent="0.25">
      <c r="A37" s="338">
        <v>11</v>
      </c>
      <c r="B37" s="341"/>
      <c r="C37" s="341"/>
      <c r="D37" s="341"/>
      <c r="E37" s="341"/>
      <c r="F37" s="341"/>
      <c r="G37" s="341"/>
      <c r="H37" s="342"/>
      <c r="I37" s="352"/>
      <c r="J37" s="352"/>
      <c r="K37" s="414"/>
      <c r="L37" s="415"/>
      <c r="M37" s="73"/>
      <c r="N37" s="73"/>
      <c r="O37" s="73"/>
      <c r="P37" s="414"/>
      <c r="Q37" s="414"/>
      <c r="R37" s="416">
        <f>P37+Q37</f>
        <v>0</v>
      </c>
      <c r="S37" s="417">
        <f t="shared" si="1"/>
        <v>0</v>
      </c>
      <c r="T37" s="348">
        <f t="shared" si="2"/>
        <v>0</v>
      </c>
      <c r="U37" s="348">
        <f>IFERROR(R37/$R$52*100,0)</f>
        <v>0</v>
      </c>
      <c r="V37" s="341"/>
    </row>
    <row r="38" spans="1:22" ht="55.5" hidden="1" customHeight="1" x14ac:dyDescent="0.4">
      <c r="A38" s="338">
        <v>12</v>
      </c>
      <c r="B38" s="341"/>
      <c r="C38" s="341"/>
      <c r="D38" s="341"/>
      <c r="F38" s="341"/>
      <c r="G38" s="341"/>
      <c r="H38" s="342"/>
      <c r="I38" s="352"/>
      <c r="J38" s="352"/>
      <c r="K38" s="414"/>
      <c r="L38" s="415"/>
      <c r="M38" s="73"/>
      <c r="N38" s="73"/>
      <c r="O38" s="73"/>
      <c r="P38" s="414"/>
      <c r="Q38" s="414"/>
      <c r="R38" s="416">
        <f t="shared" ref="R38:R51" si="3">P38+Q38</f>
        <v>0</v>
      </c>
      <c r="S38" s="417">
        <f t="shared" si="1"/>
        <v>0</v>
      </c>
      <c r="T38" s="348">
        <f t="shared" si="2"/>
        <v>0</v>
      </c>
      <c r="U38" s="348">
        <f t="shared" ref="U38:U46" si="4">IFERROR(R38/$R$52*100,0)</f>
        <v>0</v>
      </c>
      <c r="V38" s="341"/>
    </row>
    <row r="39" spans="1:22" ht="55.5" hidden="1" customHeight="1" x14ac:dyDescent="0.25">
      <c r="A39" s="338">
        <v>13</v>
      </c>
      <c r="B39" s="341"/>
      <c r="C39" s="341"/>
      <c r="D39" s="341"/>
      <c r="E39" s="341"/>
      <c r="F39" s="341"/>
      <c r="G39" s="341"/>
      <c r="H39" s="342"/>
      <c r="I39" s="352"/>
      <c r="J39" s="352"/>
      <c r="K39" s="414"/>
      <c r="L39" s="415"/>
      <c r="M39" s="73"/>
      <c r="N39" s="73"/>
      <c r="O39" s="73"/>
      <c r="P39" s="414"/>
      <c r="Q39" s="414"/>
      <c r="R39" s="416">
        <f t="shared" si="3"/>
        <v>0</v>
      </c>
      <c r="S39" s="417">
        <f t="shared" si="1"/>
        <v>0</v>
      </c>
      <c r="T39" s="348">
        <f t="shared" si="2"/>
        <v>0</v>
      </c>
      <c r="U39" s="348">
        <f t="shared" si="4"/>
        <v>0</v>
      </c>
      <c r="V39" s="341"/>
    </row>
    <row r="40" spans="1:22" ht="55.5" hidden="1" customHeight="1" x14ac:dyDescent="0.25">
      <c r="A40" s="338">
        <v>14</v>
      </c>
      <c r="B40" s="341"/>
      <c r="C40" s="341"/>
      <c r="D40" s="341"/>
      <c r="E40" s="341"/>
      <c r="F40" s="341"/>
      <c r="G40" s="341"/>
      <c r="H40" s="342"/>
      <c r="I40" s="352"/>
      <c r="J40" s="352"/>
      <c r="K40" s="414"/>
      <c r="L40" s="415"/>
      <c r="M40" s="77"/>
      <c r="N40" s="77"/>
      <c r="O40" s="77"/>
      <c r="P40" s="414"/>
      <c r="Q40" s="414"/>
      <c r="R40" s="416">
        <f t="shared" si="3"/>
        <v>0</v>
      </c>
      <c r="S40" s="417">
        <f t="shared" si="1"/>
        <v>0</v>
      </c>
      <c r="T40" s="348">
        <f t="shared" si="2"/>
        <v>0</v>
      </c>
      <c r="U40" s="348">
        <f t="shared" si="4"/>
        <v>0</v>
      </c>
      <c r="V40" s="341"/>
    </row>
    <row r="41" spans="1:22" ht="55.5" hidden="1" customHeight="1" x14ac:dyDescent="0.4">
      <c r="A41" s="338">
        <v>15</v>
      </c>
      <c r="B41" s="341"/>
      <c r="C41" s="341"/>
      <c r="D41" s="341"/>
      <c r="E41" s="341"/>
      <c r="F41" s="341"/>
      <c r="G41" s="341"/>
      <c r="H41" s="342"/>
      <c r="I41" s="352"/>
      <c r="J41" s="352"/>
      <c r="K41" s="414"/>
      <c r="L41" s="415"/>
      <c r="M41" s="78"/>
      <c r="N41" s="78"/>
      <c r="O41" s="78"/>
      <c r="P41" s="414"/>
      <c r="Q41" s="414"/>
      <c r="R41" s="416">
        <f t="shared" si="3"/>
        <v>0</v>
      </c>
      <c r="S41" s="417">
        <f t="shared" si="1"/>
        <v>0</v>
      </c>
      <c r="T41" s="348">
        <f t="shared" si="2"/>
        <v>0</v>
      </c>
      <c r="U41" s="348">
        <f t="shared" si="4"/>
        <v>0</v>
      </c>
      <c r="V41" s="341"/>
    </row>
    <row r="42" spans="1:22" ht="55.5" hidden="1" customHeight="1" x14ac:dyDescent="0.25">
      <c r="A42" s="338">
        <v>16</v>
      </c>
      <c r="B42" s="341"/>
      <c r="C42" s="341"/>
      <c r="D42" s="341"/>
      <c r="E42" s="341"/>
      <c r="F42" s="341"/>
      <c r="G42" s="341"/>
      <c r="H42" s="342"/>
      <c r="I42" s="352"/>
      <c r="J42" s="352"/>
      <c r="K42" s="414"/>
      <c r="L42" s="414"/>
      <c r="M42" s="351"/>
      <c r="N42" s="351"/>
      <c r="O42" s="351"/>
      <c r="P42" s="414"/>
      <c r="Q42" s="414"/>
      <c r="R42" s="416">
        <f t="shared" si="3"/>
        <v>0</v>
      </c>
      <c r="S42" s="417">
        <f t="shared" si="1"/>
        <v>0</v>
      </c>
      <c r="T42" s="348">
        <f t="shared" si="2"/>
        <v>0</v>
      </c>
      <c r="U42" s="348">
        <f t="shared" si="4"/>
        <v>0</v>
      </c>
      <c r="V42" s="341"/>
    </row>
    <row r="43" spans="1:22" ht="55.5" hidden="1" customHeight="1" x14ac:dyDescent="0.25">
      <c r="A43" s="338">
        <v>17</v>
      </c>
      <c r="B43" s="341"/>
      <c r="C43" s="341"/>
      <c r="D43" s="341"/>
      <c r="E43" s="341"/>
      <c r="F43" s="341"/>
      <c r="G43" s="341"/>
      <c r="H43" s="342"/>
      <c r="I43" s="352"/>
      <c r="J43" s="352"/>
      <c r="K43" s="414"/>
      <c r="L43" s="414"/>
      <c r="M43" s="351"/>
      <c r="N43" s="351"/>
      <c r="O43" s="351"/>
      <c r="P43" s="414"/>
      <c r="Q43" s="414"/>
      <c r="R43" s="416">
        <f t="shared" si="3"/>
        <v>0</v>
      </c>
      <c r="S43" s="417">
        <f t="shared" si="1"/>
        <v>0</v>
      </c>
      <c r="T43" s="348">
        <f t="shared" si="2"/>
        <v>0</v>
      </c>
      <c r="U43" s="348">
        <f t="shared" si="4"/>
        <v>0</v>
      </c>
      <c r="V43" s="341"/>
    </row>
    <row r="44" spans="1:22" ht="55.5" hidden="1" customHeight="1" x14ac:dyDescent="0.25">
      <c r="A44" s="338">
        <v>18</v>
      </c>
      <c r="B44" s="341"/>
      <c r="C44" s="341"/>
      <c r="D44" s="341"/>
      <c r="E44" s="341"/>
      <c r="F44" s="341"/>
      <c r="G44" s="341"/>
      <c r="H44" s="342"/>
      <c r="I44" s="352"/>
      <c r="J44" s="352"/>
      <c r="K44" s="414"/>
      <c r="L44" s="415"/>
      <c r="M44" s="36"/>
      <c r="N44" s="36"/>
      <c r="O44" s="36"/>
      <c r="P44" s="414"/>
      <c r="Q44" s="414"/>
      <c r="R44" s="416">
        <f t="shared" si="3"/>
        <v>0</v>
      </c>
      <c r="S44" s="417">
        <f t="shared" si="1"/>
        <v>0</v>
      </c>
      <c r="T44" s="348">
        <f t="shared" si="2"/>
        <v>0</v>
      </c>
      <c r="U44" s="348">
        <f t="shared" si="4"/>
        <v>0</v>
      </c>
      <c r="V44" s="341"/>
    </row>
    <row r="45" spans="1:22" ht="55.5" hidden="1" customHeight="1" x14ac:dyDescent="0.25">
      <c r="A45" s="338">
        <v>19</v>
      </c>
      <c r="B45" s="341"/>
      <c r="C45" s="341"/>
      <c r="D45" s="341"/>
      <c r="E45" s="341"/>
      <c r="F45" s="341"/>
      <c r="G45" s="341"/>
      <c r="H45" s="342"/>
      <c r="I45" s="352"/>
      <c r="J45" s="352"/>
      <c r="K45" s="414"/>
      <c r="L45" s="415"/>
      <c r="M45" s="36"/>
      <c r="N45" s="36"/>
      <c r="O45" s="36"/>
      <c r="P45" s="414"/>
      <c r="Q45" s="414"/>
      <c r="R45" s="416">
        <f t="shared" si="3"/>
        <v>0</v>
      </c>
      <c r="S45" s="417">
        <f t="shared" si="1"/>
        <v>0</v>
      </c>
      <c r="T45" s="348">
        <f t="shared" si="2"/>
        <v>0</v>
      </c>
      <c r="U45" s="348">
        <f t="shared" si="4"/>
        <v>0</v>
      </c>
      <c r="V45" s="341"/>
    </row>
    <row r="46" spans="1:22" ht="55.5" hidden="1" customHeight="1" x14ac:dyDescent="0.25">
      <c r="A46" s="338">
        <v>20</v>
      </c>
      <c r="B46" s="341"/>
      <c r="C46" s="341"/>
      <c r="D46" s="341"/>
      <c r="E46" s="341"/>
      <c r="F46" s="341"/>
      <c r="G46" s="341"/>
      <c r="H46" s="342"/>
      <c r="I46" s="352"/>
      <c r="J46" s="352"/>
      <c r="K46" s="414"/>
      <c r="L46" s="415"/>
      <c r="M46" s="36"/>
      <c r="N46" s="36"/>
      <c r="O46" s="36"/>
      <c r="P46" s="414"/>
      <c r="Q46" s="414"/>
      <c r="R46" s="416">
        <f t="shared" si="3"/>
        <v>0</v>
      </c>
      <c r="S46" s="417">
        <f t="shared" si="1"/>
        <v>0</v>
      </c>
      <c r="T46" s="348">
        <f t="shared" si="2"/>
        <v>0</v>
      </c>
      <c r="U46" s="348">
        <f t="shared" si="4"/>
        <v>0</v>
      </c>
      <c r="V46" s="341"/>
    </row>
    <row r="47" spans="1:22" ht="55.5" hidden="1" customHeight="1" x14ac:dyDescent="0.25">
      <c r="A47" s="338">
        <v>21</v>
      </c>
      <c r="B47" s="341"/>
      <c r="C47" s="341"/>
      <c r="D47" s="341"/>
      <c r="E47" s="341"/>
      <c r="F47" s="341"/>
      <c r="G47" s="341"/>
      <c r="H47" s="342"/>
      <c r="I47" s="352"/>
      <c r="J47" s="352"/>
      <c r="K47" s="414"/>
      <c r="L47" s="415"/>
      <c r="M47" s="36"/>
      <c r="N47" s="36"/>
      <c r="O47" s="36"/>
      <c r="P47" s="414"/>
      <c r="Q47" s="414"/>
      <c r="R47" s="416">
        <f t="shared" si="3"/>
        <v>0</v>
      </c>
      <c r="S47" s="417">
        <f t="shared" si="1"/>
        <v>0</v>
      </c>
      <c r="T47" s="348">
        <f t="shared" si="2"/>
        <v>0</v>
      </c>
      <c r="U47" s="348">
        <f>IFERROR(R47/$R$52*100,0)</f>
        <v>0</v>
      </c>
      <c r="V47" s="341"/>
    </row>
    <row r="48" spans="1:22" ht="55.5" hidden="1" customHeight="1" x14ac:dyDescent="0.25">
      <c r="A48" s="338">
        <v>22</v>
      </c>
      <c r="B48" s="341"/>
      <c r="C48" s="341"/>
      <c r="D48" s="341"/>
      <c r="E48" s="341"/>
      <c r="F48" s="341"/>
      <c r="G48" s="341"/>
      <c r="H48" s="342"/>
      <c r="I48" s="352"/>
      <c r="J48" s="352"/>
      <c r="K48" s="414"/>
      <c r="L48" s="415"/>
      <c r="M48" s="36"/>
      <c r="N48" s="36"/>
      <c r="O48" s="36"/>
      <c r="P48" s="414"/>
      <c r="Q48" s="414"/>
      <c r="R48" s="416">
        <f t="shared" si="3"/>
        <v>0</v>
      </c>
      <c r="S48" s="417">
        <f t="shared" si="1"/>
        <v>0</v>
      </c>
      <c r="T48" s="348">
        <f t="shared" si="2"/>
        <v>0</v>
      </c>
      <c r="U48" s="348">
        <f>IFERROR(R48/$R$52*100,0)</f>
        <v>0</v>
      </c>
      <c r="V48" s="341"/>
    </row>
    <row r="49" spans="1:22" ht="55.5" hidden="1" customHeight="1" x14ac:dyDescent="0.25">
      <c r="A49" s="338">
        <v>23</v>
      </c>
      <c r="B49" s="341"/>
      <c r="C49" s="341"/>
      <c r="D49" s="341"/>
      <c r="E49" s="341"/>
      <c r="F49" s="341"/>
      <c r="G49" s="341"/>
      <c r="H49" s="342"/>
      <c r="I49" s="352"/>
      <c r="J49" s="352"/>
      <c r="K49" s="414"/>
      <c r="L49" s="415"/>
      <c r="M49" s="36"/>
      <c r="N49" s="36"/>
      <c r="O49" s="36"/>
      <c r="P49" s="414"/>
      <c r="Q49" s="414"/>
      <c r="R49" s="416">
        <f t="shared" si="3"/>
        <v>0</v>
      </c>
      <c r="S49" s="417">
        <f t="shared" si="1"/>
        <v>0</v>
      </c>
      <c r="T49" s="348">
        <f t="shared" si="2"/>
        <v>0</v>
      </c>
      <c r="U49" s="348">
        <f>IFERROR(R49/$R$52*100,0)</f>
        <v>0</v>
      </c>
      <c r="V49" s="341"/>
    </row>
    <row r="50" spans="1:22" ht="55.5" hidden="1" customHeight="1" x14ac:dyDescent="0.25">
      <c r="A50" s="338">
        <v>24</v>
      </c>
      <c r="B50" s="341"/>
      <c r="C50" s="341"/>
      <c r="D50" s="341"/>
      <c r="E50" s="341"/>
      <c r="F50" s="341"/>
      <c r="G50" s="341"/>
      <c r="H50" s="342"/>
      <c r="I50" s="352"/>
      <c r="J50" s="352"/>
      <c r="K50" s="414"/>
      <c r="L50" s="415"/>
      <c r="M50" s="36"/>
      <c r="N50" s="36"/>
      <c r="O50" s="36"/>
      <c r="P50" s="414"/>
      <c r="Q50" s="414"/>
      <c r="R50" s="416">
        <f t="shared" si="3"/>
        <v>0</v>
      </c>
      <c r="S50" s="417">
        <f t="shared" si="1"/>
        <v>0</v>
      </c>
      <c r="T50" s="348">
        <f t="shared" si="2"/>
        <v>0</v>
      </c>
      <c r="U50" s="348">
        <f>IFERROR(R50/$R$52*100,0)</f>
        <v>0</v>
      </c>
      <c r="V50" s="341"/>
    </row>
    <row r="51" spans="1:22" ht="55.5" hidden="1" customHeight="1" x14ac:dyDescent="0.4">
      <c r="A51" s="338">
        <v>25</v>
      </c>
      <c r="B51" s="341"/>
      <c r="C51" s="341"/>
      <c r="D51" s="341"/>
      <c r="E51" s="341"/>
      <c r="F51" s="341"/>
      <c r="G51" s="341"/>
      <c r="H51" s="342"/>
      <c r="I51" s="352"/>
      <c r="J51" s="352"/>
      <c r="K51" s="414"/>
      <c r="L51" s="414"/>
      <c r="M51" s="353"/>
      <c r="N51" s="353"/>
      <c r="O51" s="353"/>
      <c r="P51" s="414"/>
      <c r="Q51" s="414"/>
      <c r="R51" s="416">
        <f t="shared" si="3"/>
        <v>0</v>
      </c>
      <c r="S51" s="417">
        <f t="shared" si="1"/>
        <v>0</v>
      </c>
      <c r="T51" s="348">
        <f t="shared" si="2"/>
        <v>0</v>
      </c>
      <c r="U51" s="348">
        <f>IFERROR(R51/$R$52*100,0)</f>
        <v>0</v>
      </c>
      <c r="V51" s="341"/>
    </row>
    <row r="52" spans="1:22" s="357" customFormat="1" ht="24.75" customHeight="1" x14ac:dyDescent="0.4">
      <c r="A52" s="1528" t="s">
        <v>71</v>
      </c>
      <c r="B52" s="1529"/>
      <c r="C52" s="1529"/>
      <c r="D52" s="1529"/>
      <c r="E52" s="1529"/>
      <c r="F52" s="1529"/>
      <c r="G52" s="1529"/>
      <c r="H52" s="1529"/>
      <c r="I52" s="1529"/>
      <c r="J52" s="1530"/>
      <c r="K52" s="24">
        <f>SUM(K20:K36)</f>
        <v>555629.53</v>
      </c>
      <c r="L52" s="24">
        <f>SUM(L20:L36)</f>
        <v>561515.65</v>
      </c>
      <c r="M52" s="1531"/>
      <c r="N52" s="1532"/>
      <c r="O52" s="1532"/>
      <c r="P52" s="24">
        <f>SUM(P20:P36)</f>
        <v>212886.44</v>
      </c>
      <c r="Q52" s="24">
        <f>SUM(Q20:Q36)</f>
        <v>348629.21</v>
      </c>
      <c r="R52" s="24">
        <f>SUM(R20:R36)</f>
        <v>561515.65</v>
      </c>
      <c r="S52" s="25">
        <f>R52-L52</f>
        <v>0</v>
      </c>
      <c r="T52" s="355">
        <f>IFERROR(S52/L52*100,0)</f>
        <v>0</v>
      </c>
      <c r="U52" s="355">
        <f>SUM(U20:U36)</f>
        <v>100</v>
      </c>
      <c r="V52" s="356"/>
    </row>
    <row r="53" spans="1:22" x14ac:dyDescent="0.4">
      <c r="A53" s="358" t="s">
        <v>72</v>
      </c>
      <c r="B53" s="358"/>
      <c r="C53" s="358"/>
      <c r="D53" s="358"/>
      <c r="E53" s="358"/>
      <c r="F53" s="358"/>
      <c r="G53" s="358"/>
      <c r="H53" s="358"/>
      <c r="I53" s="358"/>
      <c r="J53" s="358"/>
      <c r="K53" s="418"/>
      <c r="L53" s="419"/>
      <c r="M53" s="1533"/>
      <c r="N53" s="1534"/>
      <c r="O53" s="1535"/>
      <c r="P53" s="420"/>
      <c r="Q53" s="420"/>
      <c r="R53" s="421"/>
      <c r="S53" s="358"/>
      <c r="T53" s="358"/>
      <c r="U53" s="358"/>
      <c r="V53" s="358"/>
    </row>
    <row r="54" spans="1:22" ht="36" customHeight="1" x14ac:dyDescent="0.25">
      <c r="A54" s="1536" t="s">
        <v>73</v>
      </c>
      <c r="B54" s="1537"/>
      <c r="C54" s="1537"/>
      <c r="D54" s="1537"/>
      <c r="E54" s="1537"/>
      <c r="F54" s="1537"/>
      <c r="G54" s="1537"/>
      <c r="H54" s="1537"/>
      <c r="I54" s="1537"/>
      <c r="J54" s="1537"/>
      <c r="K54" s="1537"/>
      <c r="L54" s="1537"/>
      <c r="M54" s="1537"/>
      <c r="N54" s="1537"/>
      <c r="O54" s="1537"/>
      <c r="P54" s="1537"/>
      <c r="Q54" s="1537"/>
      <c r="R54" s="1537"/>
      <c r="S54" s="1537"/>
      <c r="T54" s="1537"/>
      <c r="U54" s="1537"/>
      <c r="V54" s="1538"/>
    </row>
    <row r="55" spans="1:22" ht="95.25" customHeight="1" x14ac:dyDescent="0.4">
      <c r="A55" s="422"/>
      <c r="B55" s="423"/>
      <c r="C55" s="423"/>
      <c r="D55" s="423"/>
      <c r="E55" s="423"/>
      <c r="F55" s="423"/>
      <c r="G55" s="423"/>
      <c r="H55" s="423"/>
      <c r="I55" s="423"/>
      <c r="J55" s="423"/>
      <c r="K55" s="423" t="s">
        <v>1235</v>
      </c>
      <c r="L55" s="423"/>
      <c r="M55" s="423"/>
      <c r="N55" s="423"/>
      <c r="O55" s="423"/>
      <c r="P55" s="423"/>
      <c r="Q55" s="423"/>
      <c r="R55" s="423"/>
      <c r="S55" s="423"/>
      <c r="T55" s="423"/>
      <c r="U55" s="423"/>
      <c r="V55" s="424"/>
    </row>
    <row r="56" spans="1:22" ht="15" hidden="1" customHeight="1" x14ac:dyDescent="0.4">
      <c r="A56" s="1539" t="s">
        <v>74</v>
      </c>
      <c r="B56" s="1539"/>
      <c r="C56" s="1539"/>
      <c r="D56" s="1539"/>
      <c r="E56" s="1539"/>
      <c r="F56" s="1539"/>
      <c r="G56" s="1539"/>
      <c r="H56" s="1539"/>
      <c r="I56" s="1539"/>
      <c r="J56" s="359"/>
      <c r="K56" s="359"/>
      <c r="L56" s="359"/>
      <c r="M56" s="36"/>
      <c r="N56" s="36"/>
      <c r="O56" s="36"/>
      <c r="P56" s="359"/>
      <c r="Q56" s="359"/>
      <c r="R56" s="359"/>
      <c r="S56" s="359"/>
      <c r="T56" s="359"/>
      <c r="U56" s="359"/>
      <c r="V56" s="359"/>
    </row>
    <row r="57" spans="1:22" ht="15" hidden="1" customHeight="1" x14ac:dyDescent="0.4">
      <c r="A57" s="360" t="s">
        <v>75</v>
      </c>
      <c r="B57" s="360"/>
      <c r="C57" s="1527" t="s">
        <v>76</v>
      </c>
      <c r="D57" s="1527"/>
      <c r="E57" s="1527"/>
      <c r="F57" s="1527"/>
      <c r="G57" s="1527"/>
      <c r="H57" s="1527"/>
      <c r="I57" s="1527"/>
      <c r="M57" s="36"/>
      <c r="N57" s="36"/>
      <c r="O57" s="36"/>
      <c r="V57" s="327"/>
    </row>
    <row r="58" spans="1:22" ht="15" hidden="1" customHeight="1" x14ac:dyDescent="0.4">
      <c r="A58" s="360" t="s">
        <v>77</v>
      </c>
      <c r="B58" s="360"/>
      <c r="C58" s="1527" t="s">
        <v>78</v>
      </c>
      <c r="D58" s="1527"/>
      <c r="E58" s="1527"/>
      <c r="F58" s="1527"/>
      <c r="G58" s="1527"/>
      <c r="H58" s="1527"/>
      <c r="I58" s="1527"/>
      <c r="M58" s="36"/>
      <c r="N58" s="36"/>
      <c r="O58" s="36"/>
      <c r="V58" s="327"/>
    </row>
    <row r="59" spans="1:22" ht="15" hidden="1" customHeight="1" x14ac:dyDescent="0.4">
      <c r="A59" s="360" t="s">
        <v>79</v>
      </c>
      <c r="B59" s="360"/>
      <c r="C59" s="1527" t="s">
        <v>80</v>
      </c>
      <c r="D59" s="1527"/>
      <c r="E59" s="1527"/>
      <c r="F59" s="1527"/>
      <c r="G59" s="1527"/>
      <c r="H59" s="1527"/>
      <c r="I59" s="1527"/>
      <c r="M59" s="36"/>
      <c r="N59" s="36"/>
      <c r="O59" s="36"/>
      <c r="V59" s="327"/>
    </row>
    <row r="60" spans="1:22" ht="15" hidden="1" customHeight="1" x14ac:dyDescent="0.4">
      <c r="A60" s="360" t="s">
        <v>81</v>
      </c>
      <c r="B60" s="360"/>
      <c r="C60" s="1527" t="s">
        <v>82</v>
      </c>
      <c r="D60" s="1527"/>
      <c r="E60" s="1527"/>
      <c r="F60" s="1527"/>
      <c r="G60" s="1527"/>
      <c r="H60" s="1527"/>
      <c r="I60" s="1527"/>
      <c r="M60" s="36"/>
      <c r="N60" s="36"/>
      <c r="O60" s="36"/>
      <c r="V60" s="327"/>
    </row>
    <row r="61" spans="1:22" ht="35.25" customHeight="1" x14ac:dyDescent="0.4">
      <c r="K61" s="425" t="s">
        <v>1236</v>
      </c>
      <c r="L61" s="425"/>
      <c r="M61" s="36"/>
      <c r="N61" s="36"/>
      <c r="O61" s="36"/>
    </row>
    <row r="62" spans="1:22" x14ac:dyDescent="0.4">
      <c r="K62" s="425" t="s">
        <v>1237</v>
      </c>
      <c r="M62" s="36"/>
      <c r="N62" s="36"/>
      <c r="O62" s="36"/>
    </row>
    <row r="63" spans="1:22" x14ac:dyDescent="0.4">
      <c r="K63" s="425" t="s">
        <v>1238</v>
      </c>
      <c r="M63" s="36"/>
      <c r="N63" s="36"/>
      <c r="O63" s="36"/>
    </row>
    <row r="64" spans="1:22" ht="23.25" customHeight="1" x14ac:dyDescent="0.4">
      <c r="K64" s="425" t="s">
        <v>1239</v>
      </c>
      <c r="M64" s="36"/>
      <c r="N64" s="36"/>
      <c r="O64" s="36"/>
    </row>
    <row r="65" spans="11:15" x14ac:dyDescent="0.4">
      <c r="K65" s="425" t="s">
        <v>1240</v>
      </c>
      <c r="M65" s="36"/>
      <c r="N65" s="36"/>
      <c r="O65" s="36"/>
    </row>
    <row r="66" spans="11:15" x14ac:dyDescent="0.4">
      <c r="K66" s="425" t="s">
        <v>1241</v>
      </c>
      <c r="M66" s="36"/>
      <c r="N66" s="36"/>
      <c r="O66" s="36"/>
    </row>
    <row r="67" spans="11:15" x14ac:dyDescent="0.4">
      <c r="M67" s="36"/>
      <c r="N67" s="36"/>
      <c r="O67" s="36"/>
    </row>
    <row r="68" spans="11:15" x14ac:dyDescent="0.4">
      <c r="M68" s="36"/>
      <c r="N68" s="36"/>
      <c r="O68" s="36"/>
    </row>
    <row r="69" spans="11:15" x14ac:dyDescent="0.4">
      <c r="M69" s="36"/>
      <c r="N69" s="36"/>
      <c r="O69" s="36"/>
    </row>
    <row r="70" spans="11:15" x14ac:dyDescent="0.4">
      <c r="M70" s="36"/>
      <c r="N70" s="36"/>
      <c r="O70" s="36"/>
    </row>
    <row r="71" spans="11:15" x14ac:dyDescent="0.4">
      <c r="M71" s="36"/>
      <c r="N71" s="36"/>
      <c r="O71" s="36"/>
    </row>
    <row r="72" spans="11:15" x14ac:dyDescent="0.4">
      <c r="M72" s="36"/>
      <c r="N72" s="36"/>
      <c r="O72" s="36"/>
    </row>
    <row r="73" spans="11:15" x14ac:dyDescent="0.4">
      <c r="M73" s="36"/>
      <c r="N73" s="36"/>
      <c r="O73" s="36"/>
    </row>
    <row r="74" spans="11:15" x14ac:dyDescent="0.4">
      <c r="M74" s="36"/>
      <c r="N74" s="36"/>
      <c r="O74" s="36"/>
    </row>
    <row r="75" spans="11:15" x14ac:dyDescent="0.4">
      <c r="M75" s="36"/>
      <c r="N75" s="36"/>
      <c r="O75" s="36"/>
    </row>
    <row r="76" spans="11:15" x14ac:dyDescent="0.4">
      <c r="M76" s="36"/>
      <c r="N76" s="36"/>
      <c r="O76" s="36"/>
    </row>
    <row r="77" spans="11:15" x14ac:dyDescent="0.4">
      <c r="M77" s="36"/>
      <c r="N77" s="36"/>
      <c r="O77" s="36"/>
    </row>
    <row r="78" spans="11:15" x14ac:dyDescent="0.4">
      <c r="M78" s="36"/>
      <c r="N78" s="36"/>
      <c r="O78" s="36"/>
    </row>
    <row r="79" spans="11:15" x14ac:dyDescent="0.4">
      <c r="M79" s="36"/>
      <c r="N79" s="36"/>
      <c r="O79" s="36"/>
    </row>
    <row r="80" spans="11:15" x14ac:dyDescent="0.4">
      <c r="M80" s="36"/>
      <c r="N80" s="36"/>
      <c r="O80" s="36"/>
    </row>
    <row r="81" spans="13:15" x14ac:dyDescent="0.4">
      <c r="M81" s="36"/>
      <c r="N81" s="36"/>
      <c r="O81" s="36"/>
    </row>
    <row r="82" spans="13:15" x14ac:dyDescent="0.4">
      <c r="M82" s="36"/>
      <c r="N82" s="36"/>
      <c r="O82" s="36"/>
    </row>
    <row r="83" spans="13:15" x14ac:dyDescent="0.4">
      <c r="M83" s="36"/>
      <c r="N83" s="36"/>
      <c r="O83" s="36"/>
    </row>
    <row r="84" spans="13:15" x14ac:dyDescent="0.4">
      <c r="M84" s="36"/>
      <c r="N84" s="36"/>
      <c r="O84" s="36"/>
    </row>
    <row r="85" spans="13:15" x14ac:dyDescent="0.4">
      <c r="M85" s="36"/>
      <c r="N85" s="36"/>
      <c r="O85" s="36"/>
    </row>
    <row r="86" spans="13:15" x14ac:dyDescent="0.4">
      <c r="M86" s="36"/>
      <c r="N86" s="36"/>
      <c r="O86" s="36"/>
    </row>
    <row r="87" spans="13:15" x14ac:dyDescent="0.4">
      <c r="M87" s="36"/>
      <c r="N87" s="36"/>
      <c r="O87" s="36"/>
    </row>
    <row r="88" spans="13:15" x14ac:dyDescent="0.4">
      <c r="M88" s="36"/>
      <c r="N88" s="36"/>
      <c r="O88" s="36"/>
    </row>
    <row r="89" spans="13:15" x14ac:dyDescent="0.4">
      <c r="M89" s="36"/>
      <c r="N89" s="36"/>
      <c r="O89" s="36"/>
    </row>
    <row r="90" spans="13:15" x14ac:dyDescent="0.4">
      <c r="M90" s="36"/>
      <c r="N90" s="36"/>
      <c r="O90" s="36"/>
    </row>
    <row r="91" spans="13:15" x14ac:dyDescent="0.4">
      <c r="M91" s="36"/>
      <c r="N91" s="36"/>
      <c r="O91" s="36"/>
    </row>
    <row r="92" spans="13:15" x14ac:dyDescent="0.4">
      <c r="M92" s="36"/>
      <c r="N92" s="36"/>
      <c r="O92" s="36"/>
    </row>
    <row r="93" spans="13:15" x14ac:dyDescent="0.4">
      <c r="M93" s="36"/>
      <c r="N93" s="36"/>
      <c r="O93" s="36"/>
    </row>
    <row r="94" spans="13:15" x14ac:dyDescent="0.4">
      <c r="M94" s="36"/>
      <c r="N94" s="36"/>
      <c r="O94" s="36"/>
    </row>
    <row r="95" spans="13:15" x14ac:dyDescent="0.4">
      <c r="M95" s="36"/>
      <c r="N95" s="36"/>
      <c r="O95" s="36"/>
    </row>
    <row r="96" spans="13:15" x14ac:dyDescent="0.4">
      <c r="M96" s="36"/>
      <c r="N96" s="36"/>
      <c r="O96" s="36"/>
    </row>
    <row r="97" spans="13:15" x14ac:dyDescent="0.4">
      <c r="M97" s="36"/>
      <c r="N97" s="36"/>
      <c r="O97" s="36"/>
    </row>
    <row r="98" spans="13:15" x14ac:dyDescent="0.4">
      <c r="M98" s="36"/>
      <c r="N98" s="36"/>
      <c r="O98" s="36"/>
    </row>
    <row r="99" spans="13:15" x14ac:dyDescent="0.4">
      <c r="M99" s="36"/>
      <c r="N99" s="36"/>
      <c r="O99" s="36"/>
    </row>
    <row r="100" spans="13:15" x14ac:dyDescent="0.4">
      <c r="M100" s="36"/>
      <c r="N100" s="36"/>
      <c r="O100" s="36"/>
    </row>
    <row r="101" spans="13:15" x14ac:dyDescent="0.4">
      <c r="M101" s="36"/>
      <c r="N101" s="36"/>
      <c r="O101" s="36"/>
    </row>
    <row r="102" spans="13:15" x14ac:dyDescent="0.4">
      <c r="M102" s="36"/>
      <c r="N102" s="36"/>
      <c r="O102" s="36"/>
    </row>
    <row r="103" spans="13:15" x14ac:dyDescent="0.4">
      <c r="M103" s="36"/>
      <c r="N103" s="36"/>
      <c r="O103" s="36"/>
    </row>
    <row r="104" spans="13:15" x14ac:dyDescent="0.4">
      <c r="M104" s="36"/>
      <c r="N104" s="36"/>
      <c r="O104" s="36"/>
    </row>
    <row r="105" spans="13:15" x14ac:dyDescent="0.4">
      <c r="M105" s="36"/>
      <c r="N105" s="36"/>
      <c r="O105" s="36"/>
    </row>
    <row r="106" spans="13:15" x14ac:dyDescent="0.4">
      <c r="M106" s="36"/>
      <c r="N106" s="36"/>
      <c r="O106" s="36"/>
    </row>
    <row r="107" spans="13:15" x14ac:dyDescent="0.4">
      <c r="M107" s="36"/>
      <c r="N107" s="36"/>
      <c r="O107" s="36"/>
    </row>
    <row r="108" spans="13:15" x14ac:dyDescent="0.4">
      <c r="M108" s="36"/>
      <c r="N108" s="36"/>
      <c r="O108" s="36"/>
    </row>
    <row r="109" spans="13:15" x14ac:dyDescent="0.4">
      <c r="M109" s="36"/>
      <c r="N109" s="36"/>
      <c r="O109" s="36"/>
    </row>
    <row r="110" spans="13:15" x14ac:dyDescent="0.4">
      <c r="M110" s="36"/>
      <c r="N110" s="36"/>
      <c r="O110" s="36"/>
    </row>
    <row r="111" spans="13:15" x14ac:dyDescent="0.4">
      <c r="M111" s="36"/>
      <c r="N111" s="36"/>
      <c r="O111" s="36"/>
    </row>
    <row r="112" spans="13:15" x14ac:dyDescent="0.4">
      <c r="M112" s="36"/>
      <c r="N112" s="36"/>
      <c r="O112" s="36"/>
    </row>
    <row r="113" spans="13:15" x14ac:dyDescent="0.4">
      <c r="M113" s="36"/>
      <c r="N113" s="36"/>
      <c r="O113" s="36"/>
    </row>
    <row r="114" spans="13:15" x14ac:dyDescent="0.4">
      <c r="M114" s="36"/>
      <c r="N114" s="36"/>
      <c r="O114" s="36"/>
    </row>
    <row r="115" spans="13:15" x14ac:dyDescent="0.4">
      <c r="M115" s="36"/>
      <c r="N115" s="36"/>
      <c r="O115" s="36"/>
    </row>
    <row r="116" spans="13:15" x14ac:dyDescent="0.4">
      <c r="M116" s="36"/>
      <c r="N116" s="36"/>
      <c r="O116" s="36"/>
    </row>
    <row r="117" spans="13:15" x14ac:dyDescent="0.4">
      <c r="M117" s="36"/>
      <c r="N117" s="36"/>
      <c r="O117" s="36"/>
    </row>
    <row r="118" spans="13:15" x14ac:dyDescent="0.4">
      <c r="M118" s="36"/>
      <c r="N118" s="36"/>
      <c r="O118" s="36"/>
    </row>
    <row r="119" spans="13:15" x14ac:dyDescent="0.4">
      <c r="M119" s="36"/>
      <c r="N119" s="36"/>
      <c r="O119" s="36"/>
    </row>
    <row r="120" spans="13:15" x14ac:dyDescent="0.4">
      <c r="M120" s="36"/>
      <c r="N120" s="36"/>
      <c r="O120" s="36"/>
    </row>
    <row r="121" spans="13:15" x14ac:dyDescent="0.4">
      <c r="M121" s="36"/>
      <c r="N121" s="36"/>
      <c r="O121" s="36"/>
    </row>
    <row r="122" spans="13:15" x14ac:dyDescent="0.4">
      <c r="M122" s="36"/>
      <c r="N122" s="36"/>
      <c r="O122" s="36"/>
    </row>
    <row r="123" spans="13:15" x14ac:dyDescent="0.4">
      <c r="M123" s="36"/>
      <c r="N123" s="36"/>
      <c r="O123" s="36"/>
    </row>
    <row r="124" spans="13:15" x14ac:dyDescent="0.4">
      <c r="M124" s="36"/>
      <c r="N124" s="36"/>
      <c r="O124" s="36"/>
    </row>
    <row r="125" spans="13:15" x14ac:dyDescent="0.4">
      <c r="M125" s="36"/>
      <c r="N125" s="36"/>
      <c r="O125" s="36"/>
    </row>
    <row r="126" spans="13:15" x14ac:dyDescent="0.4">
      <c r="M126" s="36"/>
      <c r="N126" s="36"/>
      <c r="O126" s="36"/>
    </row>
    <row r="127" spans="13:15" x14ac:dyDescent="0.4">
      <c r="M127" s="36"/>
      <c r="N127" s="36"/>
      <c r="O127" s="36"/>
    </row>
    <row r="128" spans="13:15" x14ac:dyDescent="0.4">
      <c r="M128" s="36"/>
      <c r="N128" s="36"/>
      <c r="O128" s="36"/>
    </row>
    <row r="129" spans="13:15" x14ac:dyDescent="0.4">
      <c r="M129" s="36"/>
      <c r="N129" s="36"/>
      <c r="O129" s="36"/>
    </row>
    <row r="130" spans="13:15" x14ac:dyDescent="0.4">
      <c r="M130" s="36"/>
      <c r="N130" s="36"/>
      <c r="O130" s="36"/>
    </row>
    <row r="131" spans="13:15" x14ac:dyDescent="0.4">
      <c r="M131" s="36"/>
      <c r="N131" s="36"/>
      <c r="O131" s="36"/>
    </row>
    <row r="132" spans="13:15" x14ac:dyDescent="0.4">
      <c r="M132" s="36"/>
      <c r="N132" s="36"/>
      <c r="O132" s="36"/>
    </row>
    <row r="133" spans="13:15" x14ac:dyDescent="0.4">
      <c r="M133" s="36"/>
      <c r="N133" s="36"/>
      <c r="O133" s="36"/>
    </row>
    <row r="134" spans="13:15" x14ac:dyDescent="0.4">
      <c r="M134" s="36"/>
      <c r="N134" s="36"/>
      <c r="O134" s="36"/>
    </row>
    <row r="135" spans="13:15" x14ac:dyDescent="0.4">
      <c r="M135" s="36"/>
      <c r="N135" s="36"/>
      <c r="O135" s="36"/>
    </row>
    <row r="136" spans="13:15" x14ac:dyDescent="0.4">
      <c r="M136" s="36"/>
      <c r="N136" s="36"/>
      <c r="O136" s="36"/>
    </row>
    <row r="137" spans="13:15" x14ac:dyDescent="0.4">
      <c r="M137" s="36"/>
      <c r="N137" s="36"/>
      <c r="O137" s="36"/>
    </row>
    <row r="138" spans="13:15" x14ac:dyDescent="0.4">
      <c r="M138" s="36"/>
      <c r="N138" s="36"/>
      <c r="O138" s="36"/>
    </row>
    <row r="139" spans="13:15" x14ac:dyDescent="0.4">
      <c r="M139" s="36"/>
      <c r="N139" s="36"/>
      <c r="O139" s="36"/>
    </row>
    <row r="140" spans="13:15" x14ac:dyDescent="0.4">
      <c r="M140" s="36"/>
      <c r="N140" s="36"/>
      <c r="O140" s="36"/>
    </row>
    <row r="141" spans="13:15" x14ac:dyDescent="0.4">
      <c r="M141" s="36"/>
      <c r="N141" s="36"/>
      <c r="O141" s="36"/>
    </row>
    <row r="142" spans="13:15" x14ac:dyDescent="0.4">
      <c r="M142" s="36"/>
      <c r="N142" s="36"/>
      <c r="O142" s="36"/>
    </row>
    <row r="143" spans="13:15" x14ac:dyDescent="0.4">
      <c r="M143" s="36"/>
      <c r="N143" s="36"/>
      <c r="O143" s="36"/>
    </row>
    <row r="144" spans="13:15" x14ac:dyDescent="0.4">
      <c r="M144" s="36"/>
      <c r="N144" s="36"/>
      <c r="O144" s="36"/>
    </row>
    <row r="145" spans="13:15" x14ac:dyDescent="0.4">
      <c r="M145" s="36"/>
      <c r="N145" s="36"/>
      <c r="O145" s="36"/>
    </row>
    <row r="146" spans="13:15" x14ac:dyDescent="0.4">
      <c r="M146" s="36"/>
      <c r="N146" s="36"/>
      <c r="O146" s="36"/>
    </row>
    <row r="147" spans="13:15" x14ac:dyDescent="0.4">
      <c r="M147" s="36"/>
      <c r="N147" s="36"/>
      <c r="O147" s="36"/>
    </row>
    <row r="148" spans="13:15" x14ac:dyDescent="0.4">
      <c r="M148" s="36"/>
      <c r="N148" s="36"/>
      <c r="O148" s="36"/>
    </row>
    <row r="149" spans="13:15" x14ac:dyDescent="0.4">
      <c r="M149" s="36"/>
      <c r="N149" s="36"/>
      <c r="O149" s="36"/>
    </row>
    <row r="150" spans="13:15" x14ac:dyDescent="0.4">
      <c r="M150" s="36"/>
      <c r="N150" s="36"/>
      <c r="O150" s="36"/>
    </row>
    <row r="151" spans="13:15" x14ac:dyDescent="0.4">
      <c r="M151" s="36"/>
      <c r="N151" s="36"/>
      <c r="O151" s="36"/>
    </row>
    <row r="152" spans="13:15" x14ac:dyDescent="0.4">
      <c r="M152" s="36"/>
      <c r="N152" s="36"/>
      <c r="O152" s="36"/>
    </row>
    <row r="153" spans="13:15" x14ac:dyDescent="0.4">
      <c r="M153" s="36"/>
      <c r="N153" s="36"/>
      <c r="O153" s="36"/>
    </row>
    <row r="154" spans="13:15" x14ac:dyDescent="0.4">
      <c r="M154" s="36"/>
      <c r="N154" s="36"/>
      <c r="O154" s="36"/>
    </row>
    <row r="155" spans="13:15" x14ac:dyDescent="0.4">
      <c r="M155" s="36"/>
      <c r="N155" s="36"/>
      <c r="O155" s="36"/>
    </row>
    <row r="156" spans="13:15" x14ac:dyDescent="0.4">
      <c r="M156" s="36"/>
      <c r="N156" s="36"/>
      <c r="O156" s="36"/>
    </row>
    <row r="157" spans="13:15" x14ac:dyDescent="0.4">
      <c r="M157" s="36"/>
      <c r="N157" s="36"/>
      <c r="O157" s="36"/>
    </row>
    <row r="158" spans="13:15" x14ac:dyDescent="0.4">
      <c r="M158" s="36"/>
      <c r="N158" s="36"/>
      <c r="O158" s="36"/>
    </row>
    <row r="159" spans="13:15" x14ac:dyDescent="0.4">
      <c r="M159" s="36"/>
      <c r="N159" s="36"/>
      <c r="O159" s="36"/>
    </row>
    <row r="160" spans="13:15" x14ac:dyDescent="0.4">
      <c r="M160" s="36"/>
      <c r="N160" s="36"/>
      <c r="O160" s="36"/>
    </row>
    <row r="161" spans="13:15" x14ac:dyDescent="0.4">
      <c r="M161" s="36"/>
      <c r="N161" s="36"/>
      <c r="O161" s="36"/>
    </row>
    <row r="162" spans="13:15" x14ac:dyDescent="0.4">
      <c r="M162" s="36"/>
      <c r="N162" s="36"/>
      <c r="O162" s="36"/>
    </row>
    <row r="163" spans="13:15" x14ac:dyDescent="0.4">
      <c r="M163" s="36"/>
      <c r="N163" s="36"/>
      <c r="O163" s="36"/>
    </row>
    <row r="164" spans="13:15" x14ac:dyDescent="0.4">
      <c r="M164" s="36"/>
      <c r="N164" s="36"/>
      <c r="O164" s="36"/>
    </row>
    <row r="165" spans="13:15" x14ac:dyDescent="0.4">
      <c r="M165" s="36"/>
      <c r="N165" s="36"/>
      <c r="O165" s="36"/>
    </row>
    <row r="166" spans="13:15" x14ac:dyDescent="0.4">
      <c r="M166" s="36"/>
      <c r="N166" s="36"/>
      <c r="O166" s="36"/>
    </row>
    <row r="167" spans="13:15" x14ac:dyDescent="0.4">
      <c r="M167" s="36"/>
      <c r="N167" s="36"/>
      <c r="O167" s="36"/>
    </row>
    <row r="168" spans="13:15" x14ac:dyDescent="0.4">
      <c r="M168" s="36"/>
      <c r="N168" s="36"/>
      <c r="O168" s="36"/>
    </row>
    <row r="169" spans="13:15" x14ac:dyDescent="0.4">
      <c r="M169" s="36"/>
      <c r="N169" s="36"/>
      <c r="O169" s="36"/>
    </row>
    <row r="170" spans="13:15" x14ac:dyDescent="0.4">
      <c r="M170" s="36"/>
      <c r="N170" s="36"/>
      <c r="O170" s="36"/>
    </row>
    <row r="171" spans="13:15" x14ac:dyDescent="0.4">
      <c r="M171" s="36"/>
      <c r="N171" s="36"/>
      <c r="O171" s="36"/>
    </row>
    <row r="172" spans="13:15" x14ac:dyDescent="0.4">
      <c r="M172" s="36"/>
      <c r="N172" s="36"/>
      <c r="O172" s="36"/>
    </row>
    <row r="173" spans="13:15" x14ac:dyDescent="0.4">
      <c r="M173" s="36"/>
      <c r="N173" s="36"/>
      <c r="O173" s="36"/>
    </row>
    <row r="174" spans="13:15" x14ac:dyDescent="0.4">
      <c r="M174" s="36"/>
      <c r="N174" s="36"/>
      <c r="O174" s="36"/>
    </row>
    <row r="175" spans="13:15" x14ac:dyDescent="0.4">
      <c r="M175" s="36"/>
      <c r="N175" s="36"/>
      <c r="O175" s="36"/>
    </row>
    <row r="176" spans="13:15" x14ac:dyDescent="0.4">
      <c r="M176" s="36"/>
      <c r="N176" s="36"/>
      <c r="O176" s="36"/>
    </row>
    <row r="177" spans="13:15" x14ac:dyDescent="0.4">
      <c r="M177" s="36"/>
      <c r="N177" s="36"/>
      <c r="O177" s="36"/>
    </row>
    <row r="178" spans="13:15" x14ac:dyDescent="0.4">
      <c r="M178" s="36"/>
      <c r="N178" s="36"/>
      <c r="O178" s="36"/>
    </row>
    <row r="179" spans="13:15" x14ac:dyDescent="0.4">
      <c r="M179" s="36"/>
      <c r="N179" s="36"/>
      <c r="O179" s="36"/>
    </row>
    <row r="180" spans="13:15" x14ac:dyDescent="0.4">
      <c r="M180" s="36"/>
      <c r="N180" s="36"/>
      <c r="O180" s="36"/>
    </row>
    <row r="181" spans="13:15" x14ac:dyDescent="0.4">
      <c r="M181" s="36"/>
      <c r="N181" s="36"/>
      <c r="O181" s="36"/>
    </row>
    <row r="182" spans="13:15" x14ac:dyDescent="0.4">
      <c r="M182" s="36"/>
      <c r="N182" s="36"/>
      <c r="O182" s="36"/>
    </row>
    <row r="183" spans="13:15" x14ac:dyDescent="0.4">
      <c r="M183" s="36"/>
      <c r="N183" s="36"/>
      <c r="O183" s="36"/>
    </row>
    <row r="184" spans="13:15" x14ac:dyDescent="0.4">
      <c r="M184" s="36"/>
      <c r="N184" s="36"/>
      <c r="O184" s="36"/>
    </row>
    <row r="185" spans="13:15" x14ac:dyDescent="0.4">
      <c r="M185" s="36"/>
      <c r="N185" s="36"/>
      <c r="O185" s="36"/>
    </row>
    <row r="186" spans="13:15" x14ac:dyDescent="0.4">
      <c r="M186" s="36"/>
      <c r="N186" s="36"/>
      <c r="O186" s="36"/>
    </row>
    <row r="187" spans="13:15" x14ac:dyDescent="0.4">
      <c r="M187" s="36"/>
      <c r="N187" s="36"/>
      <c r="O187" s="36"/>
    </row>
    <row r="188" spans="13:15" x14ac:dyDescent="0.4">
      <c r="M188" s="36"/>
      <c r="N188" s="36"/>
      <c r="O188" s="36"/>
    </row>
    <row r="189" spans="13:15" x14ac:dyDescent="0.4">
      <c r="M189" s="36"/>
      <c r="N189" s="36"/>
      <c r="O189" s="36"/>
    </row>
    <row r="190" spans="13:15" x14ac:dyDescent="0.4">
      <c r="M190" s="36"/>
      <c r="N190" s="36"/>
      <c r="O190" s="36"/>
    </row>
    <row r="191" spans="13:15" x14ac:dyDescent="0.4">
      <c r="M191" s="36"/>
      <c r="N191" s="36"/>
      <c r="O191" s="36"/>
    </row>
    <row r="192" spans="13:15" x14ac:dyDescent="0.4">
      <c r="M192" s="36"/>
      <c r="N192" s="36"/>
      <c r="O192" s="36"/>
    </row>
    <row r="193" spans="13:15" x14ac:dyDescent="0.4">
      <c r="M193" s="36"/>
      <c r="N193" s="36"/>
      <c r="O193" s="36"/>
    </row>
    <row r="194" spans="13:15" x14ac:dyDescent="0.4">
      <c r="M194" s="36"/>
      <c r="N194" s="36"/>
      <c r="O194" s="36"/>
    </row>
    <row r="195" spans="13:15" x14ac:dyDescent="0.4">
      <c r="M195" s="36"/>
      <c r="N195" s="36"/>
      <c r="O195" s="36"/>
    </row>
    <row r="196" spans="13:15" x14ac:dyDescent="0.4">
      <c r="M196" s="36"/>
      <c r="N196" s="36"/>
      <c r="O196" s="36"/>
    </row>
    <row r="197" spans="13:15" x14ac:dyDescent="0.4">
      <c r="M197" s="36"/>
      <c r="N197" s="36"/>
      <c r="O197" s="36"/>
    </row>
    <row r="198" spans="13:15" x14ac:dyDescent="0.4">
      <c r="M198" s="36"/>
      <c r="N198" s="36"/>
      <c r="O198" s="36"/>
    </row>
    <row r="199" spans="13:15" x14ac:dyDescent="0.4">
      <c r="M199" s="36"/>
      <c r="N199" s="36"/>
      <c r="O199" s="36"/>
    </row>
    <row r="200" spans="13:15" x14ac:dyDescent="0.4">
      <c r="M200" s="36"/>
      <c r="N200" s="36"/>
      <c r="O200" s="36"/>
    </row>
    <row r="201" spans="13:15" x14ac:dyDescent="0.4">
      <c r="M201" s="36"/>
      <c r="N201" s="36"/>
      <c r="O201" s="36"/>
    </row>
    <row r="202" spans="13:15" x14ac:dyDescent="0.4">
      <c r="M202" s="36"/>
      <c r="N202" s="36"/>
      <c r="O202" s="36"/>
    </row>
    <row r="203" spans="13:15" x14ac:dyDescent="0.4">
      <c r="M203" s="36"/>
      <c r="N203" s="36"/>
      <c r="O203" s="36"/>
    </row>
    <row r="204" spans="13:15" x14ac:dyDescent="0.4">
      <c r="M204" s="36"/>
      <c r="N204" s="36"/>
      <c r="O204" s="36"/>
    </row>
    <row r="205" spans="13:15" x14ac:dyDescent="0.4">
      <c r="M205" s="36"/>
      <c r="N205" s="36"/>
      <c r="O205" s="36"/>
    </row>
    <row r="206" spans="13:15" x14ac:dyDescent="0.4">
      <c r="M206" s="36"/>
      <c r="N206" s="36"/>
      <c r="O206" s="36"/>
    </row>
    <row r="207" spans="13:15" x14ac:dyDescent="0.4">
      <c r="M207" s="36"/>
      <c r="N207" s="36"/>
      <c r="O207" s="36"/>
    </row>
    <row r="208" spans="13:15" x14ac:dyDescent="0.4">
      <c r="M208" s="36"/>
      <c r="N208" s="36"/>
      <c r="O208" s="36"/>
    </row>
    <row r="209" spans="13:15" x14ac:dyDescent="0.4">
      <c r="M209" s="36"/>
      <c r="N209" s="36"/>
      <c r="O209" s="36"/>
    </row>
    <row r="210" spans="13:15" x14ac:dyDescent="0.4">
      <c r="M210" s="36"/>
      <c r="N210" s="36"/>
      <c r="O210" s="36"/>
    </row>
    <row r="211" spans="13:15" x14ac:dyDescent="0.4">
      <c r="M211" s="36"/>
      <c r="N211" s="36"/>
      <c r="O211" s="36"/>
    </row>
    <row r="212" spans="13:15" x14ac:dyDescent="0.4">
      <c r="M212" s="36"/>
      <c r="N212" s="36"/>
      <c r="O212" s="36"/>
    </row>
    <row r="213" spans="13:15" x14ac:dyDescent="0.4">
      <c r="M213" s="36"/>
      <c r="N213" s="36"/>
      <c r="O213" s="36"/>
    </row>
    <row r="214" spans="13:15" x14ac:dyDescent="0.4">
      <c r="M214" s="36"/>
      <c r="N214" s="36"/>
      <c r="O214" s="36"/>
    </row>
    <row r="215" spans="13:15" x14ac:dyDescent="0.4">
      <c r="M215" s="36"/>
      <c r="N215" s="36"/>
      <c r="O215" s="36"/>
    </row>
    <row r="216" spans="13:15" x14ac:dyDescent="0.4">
      <c r="M216" s="36"/>
      <c r="N216" s="36"/>
      <c r="O216" s="36"/>
    </row>
    <row r="217" spans="13:15" x14ac:dyDescent="0.4">
      <c r="M217" s="36"/>
      <c r="N217" s="36"/>
      <c r="O217" s="36"/>
    </row>
    <row r="218" spans="13:15" x14ac:dyDescent="0.4">
      <c r="M218" s="36"/>
      <c r="N218" s="36"/>
      <c r="O218" s="36"/>
    </row>
    <row r="219" spans="13:15" x14ac:dyDescent="0.4">
      <c r="M219" s="36"/>
      <c r="N219" s="36"/>
      <c r="O219" s="36"/>
    </row>
    <row r="220" spans="13:15" x14ac:dyDescent="0.4">
      <c r="M220" s="36"/>
      <c r="N220" s="36"/>
      <c r="O220" s="36"/>
    </row>
    <row r="221" spans="13:15" x14ac:dyDescent="0.4">
      <c r="M221" s="36"/>
      <c r="N221" s="36"/>
      <c r="O221" s="36"/>
    </row>
    <row r="222" spans="13:15" x14ac:dyDescent="0.4">
      <c r="M222" s="36"/>
      <c r="N222" s="36"/>
      <c r="O222" s="36"/>
    </row>
    <row r="223" spans="13:15" x14ac:dyDescent="0.4">
      <c r="M223" s="36"/>
      <c r="N223" s="36"/>
      <c r="O223" s="36"/>
    </row>
    <row r="224" spans="13:15" x14ac:dyDescent="0.4">
      <c r="M224" s="36"/>
      <c r="N224" s="36"/>
      <c r="O224" s="36"/>
    </row>
    <row r="225" spans="13:15" x14ac:dyDescent="0.4">
      <c r="M225" s="36"/>
      <c r="N225" s="36"/>
      <c r="O225" s="36"/>
    </row>
    <row r="226" spans="13:15" x14ac:dyDescent="0.4">
      <c r="M226" s="36"/>
      <c r="N226" s="36"/>
      <c r="O226" s="36"/>
    </row>
    <row r="227" spans="13:15" x14ac:dyDescent="0.4">
      <c r="M227" s="36"/>
      <c r="N227" s="36"/>
      <c r="O227" s="36"/>
    </row>
    <row r="228" spans="13:15" x14ac:dyDescent="0.4">
      <c r="M228" s="36"/>
      <c r="N228" s="36"/>
      <c r="O228" s="36"/>
    </row>
    <row r="229" spans="13:15" x14ac:dyDescent="0.4">
      <c r="M229" s="36"/>
      <c r="N229" s="36"/>
      <c r="O229" s="36"/>
    </row>
    <row r="230" spans="13:15" x14ac:dyDescent="0.4">
      <c r="M230" s="36"/>
      <c r="N230" s="36"/>
      <c r="O230" s="36"/>
    </row>
    <row r="231" spans="13:15" x14ac:dyDescent="0.4">
      <c r="M231" s="36"/>
      <c r="N231" s="36"/>
      <c r="O231" s="36"/>
    </row>
    <row r="232" spans="13:15" x14ac:dyDescent="0.4">
      <c r="M232" s="36"/>
      <c r="N232" s="36"/>
      <c r="O232" s="36"/>
    </row>
    <row r="233" spans="13:15" x14ac:dyDescent="0.4">
      <c r="M233" s="36"/>
      <c r="N233" s="36"/>
      <c r="O233" s="36"/>
    </row>
    <row r="234" spans="13:15" x14ac:dyDescent="0.4">
      <c r="M234" s="36"/>
      <c r="N234" s="36"/>
      <c r="O234" s="36"/>
    </row>
    <row r="235" spans="13:15" x14ac:dyDescent="0.4">
      <c r="M235" s="36"/>
      <c r="N235" s="36"/>
      <c r="O235" s="36"/>
    </row>
    <row r="236" spans="13:15" x14ac:dyDescent="0.4">
      <c r="M236" s="36"/>
      <c r="N236" s="36"/>
      <c r="O236" s="36"/>
    </row>
    <row r="237" spans="13:15" x14ac:dyDescent="0.4">
      <c r="M237" s="36"/>
      <c r="N237" s="36"/>
      <c r="O237" s="36"/>
    </row>
    <row r="238" spans="13:15" x14ac:dyDescent="0.4">
      <c r="M238" s="36"/>
      <c r="N238" s="36"/>
      <c r="O238" s="36"/>
    </row>
    <row r="239" spans="13:15" x14ac:dyDescent="0.4">
      <c r="M239" s="36"/>
      <c r="N239" s="36"/>
      <c r="O239" s="36"/>
    </row>
    <row r="240" spans="13:15" x14ac:dyDescent="0.4">
      <c r="M240" s="36"/>
      <c r="N240" s="36"/>
      <c r="O240" s="36"/>
    </row>
    <row r="241" spans="13:15" x14ac:dyDescent="0.4">
      <c r="M241" s="36"/>
      <c r="N241" s="36"/>
      <c r="O241" s="36"/>
    </row>
    <row r="242" spans="13:15" x14ac:dyDescent="0.4">
      <c r="M242" s="36"/>
      <c r="N242" s="36"/>
      <c r="O242" s="36"/>
    </row>
    <row r="243" spans="13:15" x14ac:dyDescent="0.4">
      <c r="M243" s="36"/>
      <c r="N243" s="36"/>
      <c r="O243" s="36"/>
    </row>
    <row r="244" spans="13:15" x14ac:dyDescent="0.4">
      <c r="M244" s="36"/>
      <c r="N244" s="36"/>
      <c r="O244" s="36"/>
    </row>
    <row r="245" spans="13:15" x14ac:dyDescent="0.4">
      <c r="M245" s="36"/>
      <c r="N245" s="36"/>
      <c r="O245" s="36"/>
    </row>
    <row r="246" spans="13:15" x14ac:dyDescent="0.4">
      <c r="M246" s="36"/>
      <c r="N246" s="36"/>
      <c r="O246" s="36"/>
    </row>
    <row r="247" spans="13:15" x14ac:dyDescent="0.4">
      <c r="M247" s="36"/>
      <c r="N247" s="36"/>
      <c r="O247" s="36"/>
    </row>
    <row r="248" spans="13:15" x14ac:dyDescent="0.4">
      <c r="M248" s="36"/>
      <c r="N248" s="36"/>
      <c r="O248" s="36"/>
    </row>
    <row r="249" spans="13:15" x14ac:dyDescent="0.4">
      <c r="M249" s="36"/>
      <c r="N249" s="36"/>
      <c r="O249" s="36"/>
    </row>
    <row r="250" spans="13:15" x14ac:dyDescent="0.4">
      <c r="M250" s="36"/>
      <c r="N250" s="36"/>
      <c r="O250" s="36"/>
    </row>
    <row r="251" spans="13:15" x14ac:dyDescent="0.4">
      <c r="M251" s="36"/>
      <c r="N251" s="36"/>
      <c r="O251" s="36"/>
    </row>
    <row r="252" spans="13:15" x14ac:dyDescent="0.4">
      <c r="M252" s="36"/>
      <c r="N252" s="36"/>
      <c r="O252" s="36"/>
    </row>
    <row r="253" spans="13:15" x14ac:dyDescent="0.4">
      <c r="M253" s="36"/>
      <c r="N253" s="36"/>
      <c r="O253" s="36"/>
    </row>
    <row r="254" spans="13:15" x14ac:dyDescent="0.4">
      <c r="M254" s="36"/>
      <c r="N254" s="36"/>
      <c r="O254" s="36"/>
    </row>
    <row r="255" spans="13:15" x14ac:dyDescent="0.4">
      <c r="M255" s="36"/>
      <c r="N255" s="36"/>
      <c r="O255" s="36"/>
    </row>
    <row r="256" spans="13:15" x14ac:dyDescent="0.4">
      <c r="M256" s="36"/>
      <c r="N256" s="36"/>
      <c r="O256" s="36"/>
    </row>
    <row r="257" spans="13:15" x14ac:dyDescent="0.4">
      <c r="M257" s="36"/>
      <c r="N257" s="36"/>
      <c r="O257" s="36"/>
    </row>
    <row r="258" spans="13:15" x14ac:dyDescent="0.4">
      <c r="M258" s="36"/>
      <c r="N258" s="36"/>
      <c r="O258" s="36"/>
    </row>
    <row r="259" spans="13:15" x14ac:dyDescent="0.4">
      <c r="M259" s="36"/>
      <c r="N259" s="36"/>
      <c r="O259" s="36"/>
    </row>
    <row r="260" spans="13:15" x14ac:dyDescent="0.4">
      <c r="M260" s="36"/>
      <c r="N260" s="36"/>
      <c r="O260" s="36"/>
    </row>
    <row r="261" spans="13:15" x14ac:dyDescent="0.4">
      <c r="M261" s="36"/>
      <c r="N261" s="36"/>
      <c r="O261" s="36"/>
    </row>
    <row r="262" spans="13:15" x14ac:dyDescent="0.4">
      <c r="M262" s="36"/>
      <c r="N262" s="36"/>
      <c r="O262" s="36"/>
    </row>
    <row r="263" spans="13:15" x14ac:dyDescent="0.4">
      <c r="M263" s="36"/>
      <c r="N263" s="36"/>
      <c r="O263" s="36"/>
    </row>
    <row r="264" spans="13:15" x14ac:dyDescent="0.4">
      <c r="M264" s="36"/>
      <c r="N264" s="36"/>
      <c r="O264" s="36"/>
    </row>
    <row r="265" spans="13:15" x14ac:dyDescent="0.4">
      <c r="M265" s="36"/>
      <c r="N265" s="36"/>
      <c r="O265" s="36"/>
    </row>
    <row r="266" spans="13:15" x14ac:dyDescent="0.4">
      <c r="M266" s="36"/>
      <c r="N266" s="36"/>
      <c r="O266" s="36"/>
    </row>
    <row r="267" spans="13:15" x14ac:dyDescent="0.4">
      <c r="M267" s="36"/>
      <c r="N267" s="36"/>
      <c r="O267" s="36"/>
    </row>
    <row r="268" spans="13:15" x14ac:dyDescent="0.4">
      <c r="M268" s="36"/>
      <c r="N268" s="36"/>
      <c r="O268" s="36"/>
    </row>
    <row r="269" spans="13:15" x14ac:dyDescent="0.4">
      <c r="M269" s="36"/>
      <c r="N269" s="36"/>
      <c r="O269" s="36"/>
    </row>
    <row r="270" spans="13:15" x14ac:dyDescent="0.4">
      <c r="M270" s="36"/>
      <c r="N270" s="36"/>
      <c r="O270" s="36"/>
    </row>
    <row r="271" spans="13:15" x14ac:dyDescent="0.4">
      <c r="M271" s="36"/>
      <c r="N271" s="36"/>
      <c r="O271" s="36"/>
    </row>
    <row r="272" spans="13:15" x14ac:dyDescent="0.4">
      <c r="M272" s="36"/>
      <c r="N272" s="36"/>
      <c r="O272" s="36"/>
    </row>
    <row r="273" spans="13:15" x14ac:dyDescent="0.4">
      <c r="M273" s="36"/>
      <c r="N273" s="36"/>
      <c r="O273" s="36"/>
    </row>
    <row r="274" spans="13:15" x14ac:dyDescent="0.4">
      <c r="M274" s="36"/>
      <c r="N274" s="36"/>
      <c r="O274" s="36"/>
    </row>
    <row r="275" spans="13:15" x14ac:dyDescent="0.4">
      <c r="M275" s="36"/>
      <c r="N275" s="36"/>
      <c r="O275" s="36"/>
    </row>
    <row r="276" spans="13:15" x14ac:dyDescent="0.4">
      <c r="M276" s="36"/>
      <c r="N276" s="36"/>
      <c r="O276" s="36"/>
    </row>
    <row r="277" spans="13:15" x14ac:dyDescent="0.4">
      <c r="M277" s="36"/>
      <c r="N277" s="36"/>
      <c r="O277" s="36"/>
    </row>
    <row r="278" spans="13:15" x14ac:dyDescent="0.4">
      <c r="M278" s="36"/>
      <c r="N278" s="36"/>
      <c r="O278" s="36"/>
    </row>
    <row r="279" spans="13:15" x14ac:dyDescent="0.4">
      <c r="M279" s="36"/>
      <c r="N279" s="36"/>
      <c r="O279" s="36"/>
    </row>
    <row r="280" spans="13:15" x14ac:dyDescent="0.4">
      <c r="M280" s="36"/>
      <c r="N280" s="36"/>
      <c r="O280" s="36"/>
    </row>
    <row r="281" spans="13:15" x14ac:dyDescent="0.4">
      <c r="M281" s="36"/>
      <c r="N281" s="36"/>
      <c r="O281" s="36"/>
    </row>
    <row r="282" spans="13:15" x14ac:dyDescent="0.4">
      <c r="M282" s="36"/>
      <c r="N282" s="36"/>
      <c r="O282" s="36"/>
    </row>
    <row r="283" spans="13:15" x14ac:dyDescent="0.4">
      <c r="M283" s="36"/>
      <c r="N283" s="36"/>
      <c r="O283" s="36"/>
    </row>
    <row r="284" spans="13:15" x14ac:dyDescent="0.4">
      <c r="M284" s="36"/>
      <c r="N284" s="36"/>
      <c r="O284" s="36"/>
    </row>
    <row r="285" spans="13:15" x14ac:dyDescent="0.4">
      <c r="M285" s="36"/>
      <c r="N285" s="36"/>
      <c r="O285" s="36"/>
    </row>
    <row r="286" spans="13:15" x14ac:dyDescent="0.4">
      <c r="M286" s="36"/>
      <c r="N286" s="36"/>
      <c r="O286" s="36"/>
    </row>
    <row r="287" spans="13:15" x14ac:dyDescent="0.4">
      <c r="M287" s="36"/>
      <c r="N287" s="36"/>
      <c r="O287" s="36"/>
    </row>
    <row r="288" spans="13:15" x14ac:dyDescent="0.4">
      <c r="M288" s="36"/>
      <c r="N288" s="36"/>
      <c r="O288" s="36"/>
    </row>
    <row r="289" spans="13:15" x14ac:dyDescent="0.4">
      <c r="M289" s="36"/>
      <c r="N289" s="36"/>
      <c r="O289" s="36"/>
    </row>
    <row r="290" spans="13:15" x14ac:dyDescent="0.4">
      <c r="M290" s="36"/>
      <c r="N290" s="36"/>
      <c r="O290" s="36"/>
    </row>
    <row r="291" spans="13:15" x14ac:dyDescent="0.4">
      <c r="M291" s="36"/>
      <c r="N291" s="36"/>
      <c r="O291" s="36"/>
    </row>
    <row r="292" spans="13:15" x14ac:dyDescent="0.4">
      <c r="M292" s="36"/>
      <c r="N292" s="36"/>
      <c r="O292" s="36"/>
    </row>
    <row r="293" spans="13:15" x14ac:dyDescent="0.4">
      <c r="M293" s="36"/>
      <c r="N293" s="36"/>
      <c r="O293" s="36"/>
    </row>
    <row r="294" spans="13:15" x14ac:dyDescent="0.4">
      <c r="M294" s="36"/>
      <c r="N294" s="36"/>
      <c r="O294" s="36"/>
    </row>
    <row r="295" spans="13:15" x14ac:dyDescent="0.4">
      <c r="M295" s="36"/>
      <c r="N295" s="36"/>
      <c r="O295" s="36"/>
    </row>
    <row r="296" spans="13:15" x14ac:dyDescent="0.4">
      <c r="M296" s="36"/>
      <c r="N296" s="36"/>
      <c r="O296" s="36"/>
    </row>
    <row r="297" spans="13:15" x14ac:dyDescent="0.4">
      <c r="M297" s="36"/>
      <c r="N297" s="36"/>
      <c r="O297" s="36"/>
    </row>
    <row r="298" spans="13:15" x14ac:dyDescent="0.4">
      <c r="M298" s="36"/>
      <c r="N298" s="36"/>
      <c r="O298" s="36"/>
    </row>
    <row r="299" spans="13:15" x14ac:dyDescent="0.4">
      <c r="M299" s="36"/>
      <c r="N299" s="36"/>
      <c r="O299" s="36"/>
    </row>
    <row r="300" spans="13:15" x14ac:dyDescent="0.4">
      <c r="M300" s="36"/>
      <c r="N300" s="36"/>
      <c r="O300" s="36"/>
    </row>
    <row r="301" spans="13:15" x14ac:dyDescent="0.4">
      <c r="M301" s="36"/>
      <c r="N301" s="36"/>
      <c r="O301" s="36"/>
    </row>
    <row r="302" spans="13:15" x14ac:dyDescent="0.4">
      <c r="M302" s="36"/>
      <c r="N302" s="36"/>
      <c r="O302" s="36"/>
    </row>
    <row r="303" spans="13:15" x14ac:dyDescent="0.4">
      <c r="M303" s="36"/>
      <c r="N303" s="36"/>
      <c r="O303" s="36"/>
    </row>
    <row r="304" spans="13:15" x14ac:dyDescent="0.4">
      <c r="M304" s="36"/>
      <c r="N304" s="36"/>
      <c r="O304" s="36"/>
    </row>
    <row r="305" spans="13:15" x14ac:dyDescent="0.4">
      <c r="M305" s="36"/>
      <c r="N305" s="36"/>
      <c r="O305" s="36"/>
    </row>
    <row r="306" spans="13:15" x14ac:dyDescent="0.4">
      <c r="M306" s="36"/>
      <c r="N306" s="36"/>
      <c r="O306" s="36"/>
    </row>
    <row r="307" spans="13:15" x14ac:dyDescent="0.4">
      <c r="M307" s="36"/>
      <c r="N307" s="36"/>
      <c r="O307" s="36"/>
    </row>
    <row r="308" spans="13:15" x14ac:dyDescent="0.4">
      <c r="M308" s="36"/>
      <c r="N308" s="36"/>
      <c r="O308" s="36"/>
    </row>
    <row r="309" spans="13:15" x14ac:dyDescent="0.4">
      <c r="M309" s="36"/>
      <c r="N309" s="36"/>
      <c r="O309" s="36"/>
    </row>
    <row r="310" spans="13:15" x14ac:dyDescent="0.4">
      <c r="M310" s="36"/>
      <c r="N310" s="36"/>
      <c r="O310" s="36"/>
    </row>
    <row r="311" spans="13:15" x14ac:dyDescent="0.4">
      <c r="M311" s="36"/>
      <c r="N311" s="36"/>
      <c r="O311" s="36"/>
    </row>
    <row r="312" spans="13:15" x14ac:dyDescent="0.4">
      <c r="M312" s="36"/>
      <c r="N312" s="36"/>
      <c r="O312" s="36"/>
    </row>
    <row r="313" spans="13:15" x14ac:dyDescent="0.4">
      <c r="M313" s="36"/>
      <c r="N313" s="36"/>
      <c r="O313" s="36"/>
    </row>
    <row r="314" spans="13:15" x14ac:dyDescent="0.4">
      <c r="M314" s="36"/>
      <c r="N314" s="36"/>
      <c r="O314" s="36"/>
    </row>
    <row r="315" spans="13:15" x14ac:dyDescent="0.4">
      <c r="M315" s="36"/>
      <c r="N315" s="36"/>
      <c r="O315" s="36"/>
    </row>
    <row r="316" spans="13:15" x14ac:dyDescent="0.4">
      <c r="M316" s="36"/>
      <c r="N316" s="36"/>
      <c r="O316" s="36"/>
    </row>
    <row r="317" spans="13:15" x14ac:dyDescent="0.4">
      <c r="M317" s="36"/>
      <c r="N317" s="36"/>
      <c r="O317" s="36"/>
    </row>
    <row r="318" spans="13:15" x14ac:dyDescent="0.4">
      <c r="M318" s="36"/>
      <c r="N318" s="36"/>
      <c r="O318" s="36"/>
    </row>
    <row r="319" spans="13:15" x14ac:dyDescent="0.4">
      <c r="M319" s="36"/>
      <c r="N319" s="36"/>
      <c r="O319" s="36"/>
    </row>
    <row r="320" spans="13:15" x14ac:dyDescent="0.4">
      <c r="M320" s="36"/>
      <c r="N320" s="36"/>
      <c r="O320" s="36"/>
    </row>
    <row r="321" spans="13:15" x14ac:dyDescent="0.4">
      <c r="M321" s="36"/>
      <c r="N321" s="36"/>
      <c r="O321" s="36"/>
    </row>
    <row r="322" spans="13:15" x14ac:dyDescent="0.4">
      <c r="M322" s="36"/>
      <c r="N322" s="36"/>
      <c r="O322" s="36"/>
    </row>
    <row r="323" spans="13:15" x14ac:dyDescent="0.4">
      <c r="M323" s="36"/>
      <c r="N323" s="36"/>
      <c r="O323" s="36"/>
    </row>
    <row r="324" spans="13:15" x14ac:dyDescent="0.4">
      <c r="M324" s="36"/>
      <c r="N324" s="36"/>
      <c r="O324" s="36"/>
    </row>
    <row r="325" spans="13:15" x14ac:dyDescent="0.4">
      <c r="M325" s="36"/>
      <c r="N325" s="36"/>
      <c r="O325" s="36"/>
    </row>
    <row r="326" spans="13:15" x14ac:dyDescent="0.4">
      <c r="M326" s="36"/>
      <c r="N326" s="36"/>
      <c r="O326" s="36"/>
    </row>
    <row r="327" spans="13:15" x14ac:dyDescent="0.4">
      <c r="M327" s="36"/>
      <c r="N327" s="36"/>
      <c r="O327" s="36"/>
    </row>
    <row r="328" spans="13:15" x14ac:dyDescent="0.4">
      <c r="M328" s="36"/>
      <c r="N328" s="36"/>
      <c r="O328" s="36"/>
    </row>
    <row r="329" spans="13:15" x14ac:dyDescent="0.4">
      <c r="M329" s="36"/>
      <c r="N329" s="36"/>
      <c r="O329" s="36"/>
    </row>
    <row r="330" spans="13:15" x14ac:dyDescent="0.4">
      <c r="M330" s="36"/>
      <c r="N330" s="36"/>
      <c r="O330" s="36"/>
    </row>
    <row r="331" spans="13:15" x14ac:dyDescent="0.4">
      <c r="M331" s="36"/>
      <c r="N331" s="36"/>
      <c r="O331" s="36"/>
    </row>
    <row r="332" spans="13:15" x14ac:dyDescent="0.4">
      <c r="M332" s="36"/>
      <c r="N332" s="36"/>
      <c r="O332" s="36"/>
    </row>
    <row r="333" spans="13:15" x14ac:dyDescent="0.4">
      <c r="M333" s="36"/>
      <c r="N333" s="36"/>
      <c r="O333" s="36"/>
    </row>
    <row r="334" spans="13:15" x14ac:dyDescent="0.4">
      <c r="M334" s="36"/>
      <c r="N334" s="36"/>
      <c r="O334" s="36"/>
    </row>
    <row r="335" spans="13:15" x14ac:dyDescent="0.4">
      <c r="M335" s="36"/>
      <c r="N335" s="36"/>
      <c r="O335" s="36"/>
    </row>
    <row r="336" spans="13:15" x14ac:dyDescent="0.4">
      <c r="M336" s="36"/>
      <c r="N336" s="36"/>
      <c r="O336" s="36"/>
    </row>
    <row r="337" spans="13:15" x14ac:dyDescent="0.4">
      <c r="M337" s="36"/>
      <c r="N337" s="36"/>
      <c r="O337" s="36"/>
    </row>
    <row r="338" spans="13:15" x14ac:dyDescent="0.4">
      <c r="M338" s="36"/>
      <c r="N338" s="36"/>
      <c r="O338" s="36"/>
    </row>
    <row r="339" spans="13:15" x14ac:dyDescent="0.4">
      <c r="M339" s="36"/>
      <c r="N339" s="36"/>
      <c r="O339" s="36"/>
    </row>
    <row r="340" spans="13:15" x14ac:dyDescent="0.4">
      <c r="M340" s="36"/>
      <c r="N340" s="36"/>
      <c r="O340" s="36"/>
    </row>
    <row r="341" spans="13:15" x14ac:dyDescent="0.4">
      <c r="M341" s="36"/>
      <c r="N341" s="36"/>
      <c r="O341" s="36"/>
    </row>
    <row r="342" spans="13:15" x14ac:dyDescent="0.4">
      <c r="M342" s="36"/>
      <c r="N342" s="36"/>
      <c r="O342" s="36"/>
    </row>
    <row r="343" spans="13:15" x14ac:dyDescent="0.4">
      <c r="M343" s="36"/>
      <c r="N343" s="36"/>
      <c r="O343" s="36"/>
    </row>
    <row r="344" spans="13:15" x14ac:dyDescent="0.4">
      <c r="M344" s="36"/>
      <c r="N344" s="36"/>
      <c r="O344" s="36"/>
    </row>
    <row r="345" spans="13:15" x14ac:dyDescent="0.4">
      <c r="M345" s="36"/>
      <c r="N345" s="36"/>
      <c r="O345" s="36"/>
    </row>
    <row r="346" spans="13:15" x14ac:dyDescent="0.4">
      <c r="M346" s="36"/>
      <c r="N346" s="36"/>
      <c r="O346" s="36"/>
    </row>
    <row r="347" spans="13:15" x14ac:dyDescent="0.4">
      <c r="M347" s="36"/>
      <c r="N347" s="36"/>
      <c r="O347" s="36"/>
    </row>
    <row r="348" spans="13:15" x14ac:dyDescent="0.4">
      <c r="M348" s="36"/>
      <c r="N348" s="36"/>
      <c r="O348" s="36"/>
    </row>
    <row r="349" spans="13:15" x14ac:dyDescent="0.4">
      <c r="M349" s="36"/>
      <c r="N349" s="36"/>
      <c r="O349" s="36"/>
    </row>
    <row r="350" spans="13:15" x14ac:dyDescent="0.4">
      <c r="M350" s="36"/>
      <c r="N350" s="36"/>
      <c r="O350" s="36"/>
    </row>
    <row r="351" spans="13:15" x14ac:dyDescent="0.4">
      <c r="M351" s="36"/>
      <c r="N351" s="36"/>
      <c r="O351" s="36"/>
    </row>
    <row r="352" spans="13:15" x14ac:dyDescent="0.4">
      <c r="M352" s="36"/>
      <c r="N352" s="36"/>
      <c r="O352" s="36"/>
    </row>
    <row r="353" spans="13:15" x14ac:dyDescent="0.4">
      <c r="M353" s="36"/>
      <c r="N353" s="36"/>
      <c r="O353" s="36"/>
    </row>
    <row r="354" spans="13:15" x14ac:dyDescent="0.4">
      <c r="M354" s="36"/>
      <c r="N354" s="36"/>
      <c r="O354" s="36"/>
    </row>
    <row r="355" spans="13:15" x14ac:dyDescent="0.4">
      <c r="M355" s="36"/>
      <c r="N355" s="36"/>
      <c r="O355" s="36"/>
    </row>
    <row r="356" spans="13:15" x14ac:dyDescent="0.4">
      <c r="M356" s="36"/>
      <c r="N356" s="36"/>
      <c r="O356" s="36"/>
    </row>
    <row r="357" spans="13:15" x14ac:dyDescent="0.4">
      <c r="M357" s="36"/>
      <c r="N357" s="36"/>
      <c r="O357" s="36"/>
    </row>
    <row r="358" spans="13:15" x14ac:dyDescent="0.4">
      <c r="M358" s="36"/>
      <c r="N358" s="36"/>
      <c r="O358" s="36"/>
    </row>
    <row r="359" spans="13:15" x14ac:dyDescent="0.4">
      <c r="M359" s="36"/>
      <c r="N359" s="36"/>
      <c r="O359" s="36"/>
    </row>
    <row r="360" spans="13:15" x14ac:dyDescent="0.4">
      <c r="M360" s="36"/>
      <c r="N360" s="36"/>
      <c r="O360" s="36"/>
    </row>
    <row r="361" spans="13:15" x14ac:dyDescent="0.4">
      <c r="M361" s="36"/>
      <c r="N361" s="36"/>
      <c r="O361" s="36"/>
    </row>
    <row r="362" spans="13:15" x14ac:dyDescent="0.4">
      <c r="M362" s="36"/>
      <c r="N362" s="36"/>
      <c r="O362" s="36"/>
    </row>
    <row r="363" spans="13:15" x14ac:dyDescent="0.4">
      <c r="M363" s="36"/>
      <c r="N363" s="36"/>
      <c r="O363" s="36"/>
    </row>
    <row r="364" spans="13:15" x14ac:dyDescent="0.4">
      <c r="M364" s="36"/>
      <c r="N364" s="36"/>
      <c r="O364" s="36"/>
    </row>
    <row r="365" spans="13:15" x14ac:dyDescent="0.4">
      <c r="M365" s="36"/>
      <c r="N365" s="36"/>
      <c r="O365" s="36"/>
    </row>
    <row r="366" spans="13:15" x14ac:dyDescent="0.4">
      <c r="M366" s="36"/>
      <c r="N366" s="36"/>
      <c r="O366" s="36"/>
    </row>
    <row r="367" spans="13:15" x14ac:dyDescent="0.4">
      <c r="M367" s="36"/>
      <c r="N367" s="36"/>
      <c r="O367" s="36"/>
    </row>
    <row r="368" spans="13:15" x14ac:dyDescent="0.4">
      <c r="M368" s="36"/>
      <c r="N368" s="36"/>
      <c r="O368" s="36"/>
    </row>
    <row r="369" spans="13:15" x14ac:dyDescent="0.4">
      <c r="M369" s="36"/>
      <c r="N369" s="36"/>
      <c r="O369" s="36"/>
    </row>
    <row r="370" spans="13:15" x14ac:dyDescent="0.4">
      <c r="M370" s="36"/>
      <c r="N370" s="36"/>
      <c r="O370" s="36"/>
    </row>
    <row r="371" spans="13:15" x14ac:dyDescent="0.4">
      <c r="M371" s="36"/>
      <c r="N371" s="36"/>
      <c r="O371" s="36"/>
    </row>
    <row r="372" spans="13:15" x14ac:dyDescent="0.4">
      <c r="M372" s="36"/>
      <c r="N372" s="36"/>
      <c r="O372" s="36"/>
    </row>
    <row r="373" spans="13:15" x14ac:dyDescent="0.4">
      <c r="M373" s="36"/>
      <c r="N373" s="36"/>
      <c r="O373" s="36"/>
    </row>
    <row r="374" spans="13:15" x14ac:dyDescent="0.4">
      <c r="M374" s="36"/>
      <c r="N374" s="36"/>
      <c r="O374" s="36"/>
    </row>
    <row r="375" spans="13:15" x14ac:dyDescent="0.4">
      <c r="M375" s="36"/>
      <c r="N375" s="36"/>
      <c r="O375" s="36"/>
    </row>
    <row r="376" spans="13:15" x14ac:dyDescent="0.4">
      <c r="M376" s="36"/>
      <c r="N376" s="36"/>
      <c r="O376" s="36"/>
    </row>
    <row r="377" spans="13:15" x14ac:dyDescent="0.4">
      <c r="M377" s="36"/>
      <c r="N377" s="36"/>
      <c r="O377" s="36"/>
    </row>
    <row r="378" spans="13:15" x14ac:dyDescent="0.4">
      <c r="M378" s="36"/>
      <c r="N378" s="36"/>
      <c r="O378" s="36"/>
    </row>
    <row r="379" spans="13:15" x14ac:dyDescent="0.4">
      <c r="M379" s="36"/>
      <c r="N379" s="36"/>
      <c r="O379" s="36"/>
    </row>
    <row r="380" spans="13:15" x14ac:dyDescent="0.4">
      <c r="M380" s="36"/>
      <c r="N380" s="36"/>
      <c r="O380" s="36"/>
    </row>
    <row r="381" spans="13:15" x14ac:dyDescent="0.4">
      <c r="M381" s="36"/>
      <c r="N381" s="36"/>
      <c r="O381" s="36"/>
    </row>
    <row r="382" spans="13:15" x14ac:dyDescent="0.4">
      <c r="M382" s="36"/>
      <c r="N382" s="36"/>
      <c r="O382" s="36"/>
    </row>
    <row r="383" spans="13:15" x14ac:dyDescent="0.4">
      <c r="M383" s="36"/>
      <c r="N383" s="36"/>
      <c r="O383" s="36"/>
    </row>
    <row r="384" spans="13:15" x14ac:dyDescent="0.4">
      <c r="M384" s="36"/>
      <c r="N384" s="36"/>
      <c r="O384" s="36"/>
    </row>
    <row r="385" spans="13:15" x14ac:dyDescent="0.4">
      <c r="M385" s="36"/>
      <c r="N385" s="36"/>
      <c r="O385" s="36"/>
    </row>
    <row r="386" spans="13:15" x14ac:dyDescent="0.4">
      <c r="M386" s="36"/>
      <c r="N386" s="36"/>
      <c r="O386" s="36"/>
    </row>
    <row r="387" spans="13:15" x14ac:dyDescent="0.4">
      <c r="M387" s="36"/>
      <c r="N387" s="36"/>
      <c r="O387" s="36"/>
    </row>
    <row r="388" spans="13:15" x14ac:dyDescent="0.4">
      <c r="M388" s="36"/>
      <c r="N388" s="36"/>
      <c r="O388" s="36"/>
    </row>
    <row r="389" spans="13:15" x14ac:dyDescent="0.4">
      <c r="M389" s="36"/>
      <c r="N389" s="36"/>
      <c r="O389" s="36"/>
    </row>
    <row r="390" spans="13:15" x14ac:dyDescent="0.4">
      <c r="M390" s="36"/>
      <c r="N390" s="36"/>
      <c r="O390" s="36"/>
    </row>
    <row r="391" spans="13:15" x14ac:dyDescent="0.4">
      <c r="M391" s="36"/>
      <c r="N391" s="36"/>
      <c r="O391" s="36"/>
    </row>
    <row r="392" spans="13:15" x14ac:dyDescent="0.4">
      <c r="M392" s="36"/>
      <c r="N392" s="36"/>
      <c r="O392" s="36"/>
    </row>
    <row r="393" spans="13:15" x14ac:dyDescent="0.4">
      <c r="M393" s="36"/>
      <c r="N393" s="36"/>
      <c r="O393" s="36"/>
    </row>
    <row r="394" spans="13:15" x14ac:dyDescent="0.4">
      <c r="M394" s="36"/>
      <c r="N394" s="36"/>
      <c r="O394" s="36"/>
    </row>
    <row r="395" spans="13:15" x14ac:dyDescent="0.4">
      <c r="M395" s="36"/>
      <c r="N395" s="36"/>
      <c r="O395" s="36"/>
    </row>
    <row r="396" spans="13:15" x14ac:dyDescent="0.4">
      <c r="M396" s="36"/>
      <c r="N396" s="36"/>
      <c r="O396" s="36"/>
    </row>
    <row r="397" spans="13:15" x14ac:dyDescent="0.4">
      <c r="M397" s="36"/>
      <c r="N397" s="36"/>
      <c r="O397" s="36"/>
    </row>
    <row r="398" spans="13:15" x14ac:dyDescent="0.4">
      <c r="M398" s="36"/>
      <c r="N398" s="36"/>
      <c r="O398" s="36"/>
    </row>
    <row r="399" spans="13:15" x14ac:dyDescent="0.4">
      <c r="M399" s="36"/>
      <c r="N399" s="36"/>
      <c r="O399" s="36"/>
    </row>
    <row r="400" spans="13:15" x14ac:dyDescent="0.4">
      <c r="M400" s="36"/>
      <c r="N400" s="36"/>
      <c r="O400" s="36"/>
    </row>
    <row r="401" spans="13:15" x14ac:dyDescent="0.4">
      <c r="M401" s="36"/>
      <c r="N401" s="36"/>
      <c r="O401" s="36"/>
    </row>
    <row r="402" spans="13:15" x14ac:dyDescent="0.4">
      <c r="M402" s="36"/>
      <c r="N402" s="36"/>
      <c r="O402" s="36"/>
    </row>
    <row r="403" spans="13:15" x14ac:dyDescent="0.4">
      <c r="M403" s="36"/>
      <c r="N403" s="36"/>
      <c r="O403" s="36"/>
    </row>
    <row r="404" spans="13:15" x14ac:dyDescent="0.4">
      <c r="M404" s="36"/>
      <c r="N404" s="36"/>
      <c r="O404" s="36"/>
    </row>
    <row r="405" spans="13:15" x14ac:dyDescent="0.4">
      <c r="M405" s="36"/>
      <c r="N405" s="36"/>
      <c r="O405" s="36"/>
    </row>
    <row r="406" spans="13:15" x14ac:dyDescent="0.4">
      <c r="M406" s="36"/>
      <c r="N406" s="36"/>
      <c r="O406" s="36"/>
    </row>
    <row r="407" spans="13:15" x14ac:dyDescent="0.4">
      <c r="M407" s="36"/>
      <c r="N407" s="36"/>
      <c r="O407" s="36"/>
    </row>
    <row r="408" spans="13:15" x14ac:dyDescent="0.4">
      <c r="M408" s="36"/>
      <c r="N408" s="36"/>
      <c r="O408" s="36"/>
    </row>
    <row r="409" spans="13:15" x14ac:dyDescent="0.4">
      <c r="M409" s="36"/>
      <c r="N409" s="36"/>
      <c r="O409" s="36"/>
    </row>
    <row r="410" spans="13:15" x14ac:dyDescent="0.4">
      <c r="M410" s="36"/>
      <c r="N410" s="36"/>
      <c r="O410" s="36"/>
    </row>
    <row r="411" spans="13:15" x14ac:dyDescent="0.4">
      <c r="M411" s="36"/>
      <c r="N411" s="36"/>
      <c r="O411" s="36"/>
    </row>
    <row r="412" spans="13:15" x14ac:dyDescent="0.4">
      <c r="M412" s="36"/>
      <c r="N412" s="36"/>
      <c r="O412" s="36"/>
    </row>
    <row r="413" spans="13:15" x14ac:dyDescent="0.4">
      <c r="M413" s="36"/>
      <c r="N413" s="36"/>
      <c r="O413" s="36"/>
    </row>
    <row r="414" spans="13:15" x14ac:dyDescent="0.4">
      <c r="M414" s="36"/>
      <c r="N414" s="36"/>
      <c r="O414" s="36"/>
    </row>
    <row r="415" spans="13:15" x14ac:dyDescent="0.4">
      <c r="M415" s="36"/>
      <c r="N415" s="36"/>
      <c r="O415" s="36"/>
    </row>
    <row r="416" spans="13:15" x14ac:dyDescent="0.4">
      <c r="M416" s="36"/>
      <c r="N416" s="36"/>
      <c r="O416" s="36"/>
    </row>
    <row r="417" spans="13:15" x14ac:dyDescent="0.4">
      <c r="M417" s="36"/>
      <c r="N417" s="36"/>
      <c r="O417" s="36"/>
    </row>
    <row r="418" spans="13:15" x14ac:dyDescent="0.4">
      <c r="M418" s="36"/>
      <c r="N418" s="36"/>
      <c r="O418" s="36"/>
    </row>
    <row r="419" spans="13:15" x14ac:dyDescent="0.4">
      <c r="M419" s="36"/>
      <c r="N419" s="36"/>
      <c r="O419" s="36"/>
    </row>
    <row r="420" spans="13:15" x14ac:dyDescent="0.4">
      <c r="M420" s="36"/>
      <c r="N420" s="36"/>
      <c r="O420" s="36"/>
    </row>
    <row r="421" spans="13:15" x14ac:dyDescent="0.4">
      <c r="M421" s="36"/>
      <c r="N421" s="36"/>
      <c r="O421" s="36"/>
    </row>
    <row r="422" spans="13:15" x14ac:dyDescent="0.4">
      <c r="M422" s="36"/>
      <c r="N422" s="36"/>
      <c r="O422" s="36"/>
    </row>
    <row r="423" spans="13:15" x14ac:dyDescent="0.4">
      <c r="M423" s="36"/>
      <c r="N423" s="36"/>
      <c r="O423" s="36"/>
    </row>
    <row r="424" spans="13:15" x14ac:dyDescent="0.4">
      <c r="M424" s="36"/>
      <c r="N424" s="36"/>
      <c r="O424" s="36"/>
    </row>
    <row r="425" spans="13:15" x14ac:dyDescent="0.4">
      <c r="M425" s="36"/>
      <c r="N425" s="36"/>
      <c r="O425" s="36"/>
    </row>
    <row r="426" spans="13:15" x14ac:dyDescent="0.4">
      <c r="M426" s="36"/>
      <c r="N426" s="36"/>
      <c r="O426" s="36"/>
    </row>
    <row r="427" spans="13:15" x14ac:dyDescent="0.4">
      <c r="M427" s="36"/>
      <c r="N427" s="36"/>
      <c r="O427" s="36"/>
    </row>
    <row r="428" spans="13:15" x14ac:dyDescent="0.4">
      <c r="M428" s="36"/>
      <c r="N428" s="36"/>
      <c r="O428" s="36"/>
    </row>
    <row r="429" spans="13:15" x14ac:dyDescent="0.4">
      <c r="M429" s="36"/>
      <c r="N429" s="36"/>
      <c r="O429" s="36"/>
    </row>
    <row r="430" spans="13:15" x14ac:dyDescent="0.4">
      <c r="M430" s="36"/>
      <c r="N430" s="36"/>
      <c r="O430" s="36"/>
    </row>
    <row r="431" spans="13:15" x14ac:dyDescent="0.4">
      <c r="M431" s="36"/>
      <c r="N431" s="36"/>
      <c r="O431" s="36"/>
    </row>
    <row r="432" spans="13:15" x14ac:dyDescent="0.4">
      <c r="M432" s="36"/>
      <c r="N432" s="36"/>
      <c r="O432" s="36"/>
    </row>
    <row r="433" spans="13:15" x14ac:dyDescent="0.4">
      <c r="M433" s="36"/>
      <c r="N433" s="36"/>
      <c r="O433" s="36"/>
    </row>
    <row r="434" spans="13:15" x14ac:dyDescent="0.4">
      <c r="M434" s="36"/>
      <c r="N434" s="36"/>
      <c r="O434" s="36"/>
    </row>
    <row r="435" spans="13:15" x14ac:dyDescent="0.4">
      <c r="M435" s="36"/>
      <c r="N435" s="36"/>
      <c r="O435" s="36"/>
    </row>
    <row r="436" spans="13:15" x14ac:dyDescent="0.4">
      <c r="M436" s="36"/>
      <c r="N436" s="36"/>
      <c r="O436" s="36"/>
    </row>
    <row r="437" spans="13:15" x14ac:dyDescent="0.4">
      <c r="M437" s="36"/>
      <c r="N437" s="36"/>
      <c r="O437" s="36"/>
    </row>
    <row r="438" spans="13:15" x14ac:dyDescent="0.4">
      <c r="M438" s="36"/>
      <c r="N438" s="36"/>
      <c r="O438" s="36"/>
    </row>
    <row r="439" spans="13:15" x14ac:dyDescent="0.4">
      <c r="M439" s="36"/>
      <c r="N439" s="36"/>
      <c r="O439" s="36"/>
    </row>
    <row r="440" spans="13:15" x14ac:dyDescent="0.4">
      <c r="M440" s="36"/>
      <c r="N440" s="36"/>
      <c r="O440" s="36"/>
    </row>
    <row r="441" spans="13:15" x14ac:dyDescent="0.4">
      <c r="M441" s="36"/>
      <c r="N441" s="36"/>
      <c r="O441" s="36"/>
    </row>
    <row r="442" spans="13:15" x14ac:dyDescent="0.4">
      <c r="M442" s="36"/>
      <c r="N442" s="36"/>
      <c r="O442" s="36"/>
    </row>
    <row r="443" spans="13:15" x14ac:dyDescent="0.4">
      <c r="M443" s="36"/>
      <c r="N443" s="36"/>
      <c r="O443" s="36"/>
    </row>
    <row r="444" spans="13:15" x14ac:dyDescent="0.4">
      <c r="M444" s="36"/>
      <c r="N444" s="36"/>
      <c r="O444" s="36"/>
    </row>
    <row r="445" spans="13:15" x14ac:dyDescent="0.4">
      <c r="M445" s="36"/>
      <c r="N445" s="36"/>
      <c r="O445" s="36"/>
    </row>
    <row r="446" spans="13:15" x14ac:dyDescent="0.4">
      <c r="M446" s="36"/>
      <c r="N446" s="36"/>
      <c r="O446" s="36"/>
    </row>
    <row r="447" spans="13:15" x14ac:dyDescent="0.4">
      <c r="M447" s="36"/>
      <c r="N447" s="36"/>
      <c r="O447" s="36"/>
    </row>
    <row r="448" spans="13:15" x14ac:dyDescent="0.4">
      <c r="M448" s="36"/>
      <c r="N448" s="36"/>
      <c r="O448" s="36"/>
    </row>
    <row r="449" spans="13:15" x14ac:dyDescent="0.4">
      <c r="M449" s="36"/>
      <c r="N449" s="36"/>
      <c r="O449" s="36"/>
    </row>
    <row r="450" spans="13:15" x14ac:dyDescent="0.4">
      <c r="M450" s="36"/>
      <c r="N450" s="36"/>
      <c r="O450" s="36"/>
    </row>
    <row r="451" spans="13:15" x14ac:dyDescent="0.4">
      <c r="M451" s="36"/>
      <c r="N451" s="36"/>
      <c r="O451" s="36"/>
    </row>
    <row r="452" spans="13:15" x14ac:dyDescent="0.4">
      <c r="M452" s="36"/>
      <c r="N452" s="36"/>
      <c r="O452" s="36"/>
    </row>
    <row r="453" spans="13:15" x14ac:dyDescent="0.4">
      <c r="M453" s="36"/>
      <c r="N453" s="36"/>
      <c r="O453" s="36"/>
    </row>
    <row r="454" spans="13:15" x14ac:dyDescent="0.4">
      <c r="M454" s="36"/>
      <c r="N454" s="36"/>
      <c r="O454" s="36"/>
    </row>
    <row r="455" spans="13:15" x14ac:dyDescent="0.4">
      <c r="M455" s="36"/>
      <c r="N455" s="36"/>
      <c r="O455" s="36"/>
    </row>
    <row r="456" spans="13:15" x14ac:dyDescent="0.4">
      <c r="M456" s="36"/>
      <c r="N456" s="36"/>
      <c r="O456" s="36"/>
    </row>
    <row r="457" spans="13:15" x14ac:dyDescent="0.4">
      <c r="M457" s="36"/>
      <c r="N457" s="36"/>
      <c r="O457" s="36"/>
    </row>
    <row r="458" spans="13:15" x14ac:dyDescent="0.4">
      <c r="M458" s="36"/>
      <c r="N458" s="36"/>
      <c r="O458" s="36"/>
    </row>
    <row r="459" spans="13:15" x14ac:dyDescent="0.4">
      <c r="M459" s="36"/>
      <c r="N459" s="36"/>
      <c r="O459" s="36"/>
    </row>
    <row r="460" spans="13:15" x14ac:dyDescent="0.4">
      <c r="M460" s="36"/>
      <c r="N460" s="36"/>
      <c r="O460" s="36"/>
    </row>
    <row r="461" spans="13:15" x14ac:dyDescent="0.4">
      <c r="M461" s="36"/>
      <c r="N461" s="36"/>
      <c r="O461" s="36"/>
    </row>
    <row r="462" spans="13:15" x14ac:dyDescent="0.4">
      <c r="M462" s="36"/>
      <c r="N462" s="36"/>
      <c r="O462" s="36"/>
    </row>
    <row r="463" spans="13:15" x14ac:dyDescent="0.4">
      <c r="M463" s="36"/>
      <c r="N463" s="36"/>
      <c r="O463" s="36"/>
    </row>
    <row r="464" spans="13:15" x14ac:dyDescent="0.4">
      <c r="M464" s="36"/>
      <c r="N464" s="36"/>
      <c r="O464" s="36"/>
    </row>
    <row r="465" spans="13:15" x14ac:dyDescent="0.4">
      <c r="M465" s="36"/>
      <c r="N465" s="36"/>
      <c r="O465" s="36"/>
    </row>
    <row r="466" spans="13:15" x14ac:dyDescent="0.4">
      <c r="M466" s="36"/>
      <c r="N466" s="36"/>
      <c r="O466" s="36"/>
    </row>
    <row r="467" spans="13:15" x14ac:dyDescent="0.4">
      <c r="M467" s="36"/>
      <c r="N467" s="36"/>
      <c r="O467" s="36"/>
    </row>
    <row r="468" spans="13:15" x14ac:dyDescent="0.4">
      <c r="M468" s="36"/>
      <c r="N468" s="36"/>
      <c r="O468" s="36"/>
    </row>
    <row r="469" spans="13:15" x14ac:dyDescent="0.4">
      <c r="M469" s="36"/>
      <c r="N469" s="36"/>
      <c r="O469" s="36"/>
    </row>
    <row r="470" spans="13:15" x14ac:dyDescent="0.4">
      <c r="M470" s="36"/>
      <c r="N470" s="36"/>
      <c r="O470" s="36"/>
    </row>
    <row r="471" spans="13:15" x14ac:dyDescent="0.4">
      <c r="M471" s="36"/>
      <c r="N471" s="36"/>
      <c r="O471" s="36"/>
    </row>
    <row r="472" spans="13:15" x14ac:dyDescent="0.4">
      <c r="M472" s="36"/>
      <c r="N472" s="36"/>
      <c r="O472" s="36"/>
    </row>
    <row r="473" spans="13:15" x14ac:dyDescent="0.4">
      <c r="M473" s="36"/>
      <c r="N473" s="36"/>
      <c r="O473" s="36"/>
    </row>
    <row r="474" spans="13:15" x14ac:dyDescent="0.4">
      <c r="M474" s="36"/>
      <c r="N474" s="36"/>
      <c r="O474" s="36"/>
    </row>
    <row r="475" spans="13:15" x14ac:dyDescent="0.4">
      <c r="M475" s="36"/>
      <c r="N475" s="36"/>
      <c r="O475" s="36"/>
    </row>
    <row r="476" spans="13:15" x14ac:dyDescent="0.4">
      <c r="M476" s="36"/>
      <c r="N476" s="36"/>
      <c r="O476" s="36"/>
    </row>
    <row r="477" spans="13:15" x14ac:dyDescent="0.4">
      <c r="M477" s="36"/>
      <c r="N477" s="36"/>
      <c r="O477" s="36"/>
    </row>
    <row r="478" spans="13:15" x14ac:dyDescent="0.4">
      <c r="M478" s="36"/>
      <c r="N478" s="36"/>
      <c r="O478" s="36"/>
    </row>
    <row r="479" spans="13:15" x14ac:dyDescent="0.4">
      <c r="M479" s="36"/>
      <c r="N479" s="36"/>
      <c r="O479" s="36"/>
    </row>
    <row r="480" spans="13:15" x14ac:dyDescent="0.4">
      <c r="M480" s="36"/>
      <c r="N480" s="36"/>
      <c r="O480" s="36"/>
    </row>
    <row r="481" spans="13:15" x14ac:dyDescent="0.4">
      <c r="M481" s="36"/>
      <c r="N481" s="36"/>
      <c r="O481" s="36"/>
    </row>
    <row r="482" spans="13:15" x14ac:dyDescent="0.4">
      <c r="M482" s="36"/>
      <c r="N482" s="36"/>
      <c r="O482" s="36"/>
    </row>
    <row r="483" spans="13:15" x14ac:dyDescent="0.4">
      <c r="M483" s="36"/>
      <c r="N483" s="36"/>
      <c r="O483" s="36"/>
    </row>
    <row r="484" spans="13:15" x14ac:dyDescent="0.4">
      <c r="M484" s="36"/>
      <c r="N484" s="36"/>
      <c r="O484" s="36"/>
    </row>
    <row r="485" spans="13:15" x14ac:dyDescent="0.4">
      <c r="M485" s="36"/>
      <c r="N485" s="36"/>
      <c r="O485" s="36"/>
    </row>
    <row r="486" spans="13:15" x14ac:dyDescent="0.4">
      <c r="M486" s="36"/>
      <c r="N486" s="36"/>
      <c r="O486" s="36"/>
    </row>
    <row r="487" spans="13:15" x14ac:dyDescent="0.4">
      <c r="M487" s="36"/>
      <c r="N487" s="36"/>
      <c r="O487" s="36"/>
    </row>
    <row r="488" spans="13:15" x14ac:dyDescent="0.4">
      <c r="M488" s="36"/>
      <c r="N488" s="36"/>
      <c r="O488" s="36"/>
    </row>
    <row r="489" spans="13:15" x14ac:dyDescent="0.4">
      <c r="M489" s="36"/>
      <c r="N489" s="36"/>
      <c r="O489" s="36"/>
    </row>
    <row r="490" spans="13:15" x14ac:dyDescent="0.4">
      <c r="M490" s="36"/>
      <c r="N490" s="36"/>
      <c r="O490" s="36"/>
    </row>
    <row r="491" spans="13:15" x14ac:dyDescent="0.4">
      <c r="M491" s="36"/>
      <c r="N491" s="36"/>
      <c r="O491" s="36"/>
    </row>
    <row r="492" spans="13:15" x14ac:dyDescent="0.4">
      <c r="M492" s="36"/>
      <c r="N492" s="36"/>
      <c r="O492" s="36"/>
    </row>
    <row r="493" spans="13:15" x14ac:dyDescent="0.4">
      <c r="M493" s="36"/>
      <c r="N493" s="36"/>
      <c r="O493" s="36"/>
    </row>
    <row r="494" spans="13:15" x14ac:dyDescent="0.4">
      <c r="M494" s="36"/>
      <c r="N494" s="36"/>
      <c r="O494" s="36"/>
    </row>
    <row r="495" spans="13:15" x14ac:dyDescent="0.4">
      <c r="M495" s="36"/>
      <c r="N495" s="36"/>
      <c r="O495" s="36"/>
    </row>
    <row r="496" spans="13:15" x14ac:dyDescent="0.4">
      <c r="M496" s="36"/>
      <c r="N496" s="36"/>
      <c r="O496" s="36"/>
    </row>
    <row r="497" spans="13:15" x14ac:dyDescent="0.4">
      <c r="M497" s="36"/>
      <c r="N497" s="36"/>
      <c r="O497" s="36"/>
    </row>
    <row r="498" spans="13:15" x14ac:dyDescent="0.4">
      <c r="M498" s="36"/>
      <c r="N498" s="36"/>
      <c r="O498" s="36"/>
    </row>
    <row r="499" spans="13:15" x14ac:dyDescent="0.4">
      <c r="M499" s="36"/>
      <c r="N499" s="36"/>
      <c r="O499" s="36"/>
    </row>
    <row r="500" spans="13:15" x14ac:dyDescent="0.4">
      <c r="M500" s="36"/>
      <c r="N500" s="36"/>
      <c r="O500" s="36"/>
    </row>
    <row r="501" spans="13:15" x14ac:dyDescent="0.4">
      <c r="M501" s="36"/>
      <c r="N501" s="36"/>
      <c r="O501" s="36"/>
    </row>
    <row r="502" spans="13:15" x14ac:dyDescent="0.4">
      <c r="M502" s="36"/>
      <c r="N502" s="36"/>
      <c r="O502" s="36"/>
    </row>
    <row r="503" spans="13:15" x14ac:dyDescent="0.4">
      <c r="M503" s="36"/>
      <c r="N503" s="36"/>
      <c r="O503" s="36"/>
    </row>
    <row r="504" spans="13:15" x14ac:dyDescent="0.4">
      <c r="M504" s="36"/>
      <c r="N504" s="36"/>
      <c r="O504" s="36"/>
    </row>
    <row r="505" spans="13:15" x14ac:dyDescent="0.4">
      <c r="M505" s="36"/>
      <c r="N505" s="36"/>
      <c r="O505" s="36"/>
    </row>
    <row r="506" spans="13:15" x14ac:dyDescent="0.4">
      <c r="M506" s="36"/>
      <c r="N506" s="36"/>
      <c r="O506" s="36"/>
    </row>
    <row r="507" spans="13:15" x14ac:dyDescent="0.4">
      <c r="M507" s="36"/>
      <c r="N507" s="36"/>
      <c r="O507" s="36"/>
    </row>
    <row r="508" spans="13:15" x14ac:dyDescent="0.4">
      <c r="M508" s="36"/>
      <c r="N508" s="36"/>
      <c r="O508" s="36"/>
    </row>
    <row r="509" spans="13:15" x14ac:dyDescent="0.4">
      <c r="M509" s="36"/>
      <c r="N509" s="36"/>
      <c r="O509" s="36"/>
    </row>
    <row r="510" spans="13:15" x14ac:dyDescent="0.4">
      <c r="M510" s="36"/>
      <c r="N510" s="36"/>
      <c r="O510" s="36"/>
    </row>
    <row r="511" spans="13:15" x14ac:dyDescent="0.4">
      <c r="M511" s="36"/>
      <c r="N511" s="36"/>
      <c r="O511" s="36"/>
    </row>
    <row r="512" spans="13:15" x14ac:dyDescent="0.4">
      <c r="M512" s="36"/>
      <c r="N512" s="36"/>
      <c r="O512" s="36"/>
    </row>
    <row r="513" spans="13:15" x14ac:dyDescent="0.4">
      <c r="M513" s="36"/>
      <c r="N513" s="36"/>
      <c r="O513" s="36"/>
    </row>
    <row r="514" spans="13:15" x14ac:dyDescent="0.4">
      <c r="M514" s="36"/>
      <c r="N514" s="36"/>
      <c r="O514" s="36"/>
    </row>
    <row r="515" spans="13:15" x14ac:dyDescent="0.4">
      <c r="M515" s="36"/>
      <c r="N515" s="36"/>
      <c r="O515" s="36"/>
    </row>
    <row r="516" spans="13:15" x14ac:dyDescent="0.4">
      <c r="M516" s="36"/>
      <c r="N516" s="36"/>
      <c r="O516" s="36"/>
    </row>
    <row r="517" spans="13:15" x14ac:dyDescent="0.4">
      <c r="M517" s="36"/>
      <c r="N517" s="36"/>
      <c r="O517" s="36"/>
    </row>
    <row r="518" spans="13:15" x14ac:dyDescent="0.4">
      <c r="M518" s="36"/>
      <c r="N518" s="36"/>
      <c r="O518" s="36"/>
    </row>
    <row r="519" spans="13:15" x14ac:dyDescent="0.4">
      <c r="M519" s="36"/>
      <c r="N519" s="36"/>
      <c r="O519" s="36"/>
    </row>
    <row r="520" spans="13:15" x14ac:dyDescent="0.4">
      <c r="M520" s="36"/>
      <c r="N520" s="36"/>
      <c r="O520" s="36"/>
    </row>
    <row r="521" spans="13:15" x14ac:dyDescent="0.4">
      <c r="M521" s="36"/>
      <c r="N521" s="36"/>
      <c r="O521" s="36"/>
    </row>
    <row r="522" spans="13:15" x14ac:dyDescent="0.4">
      <c r="M522" s="36"/>
      <c r="N522" s="36"/>
      <c r="O522" s="36"/>
    </row>
    <row r="523" spans="13:15" x14ac:dyDescent="0.4">
      <c r="M523" s="36"/>
      <c r="N523" s="36"/>
      <c r="O523" s="36"/>
    </row>
    <row r="524" spans="13:15" x14ac:dyDescent="0.4">
      <c r="M524" s="36"/>
      <c r="N524" s="36"/>
      <c r="O524" s="36"/>
    </row>
    <row r="525" spans="13:15" x14ac:dyDescent="0.4">
      <c r="M525" s="36"/>
      <c r="N525" s="36"/>
      <c r="O525" s="36"/>
    </row>
    <row r="526" spans="13:15" x14ac:dyDescent="0.4">
      <c r="M526" s="36"/>
      <c r="N526" s="36"/>
      <c r="O526" s="36"/>
    </row>
    <row r="527" spans="13:15" x14ac:dyDescent="0.4">
      <c r="M527" s="36"/>
      <c r="N527" s="36"/>
      <c r="O527" s="36"/>
    </row>
    <row r="528" spans="13:15" x14ac:dyDescent="0.4">
      <c r="M528" s="36"/>
      <c r="N528" s="36"/>
      <c r="O528" s="36"/>
    </row>
    <row r="529" spans="13:15" x14ac:dyDescent="0.4">
      <c r="M529" s="36"/>
      <c r="N529" s="36"/>
      <c r="O529" s="36"/>
    </row>
    <row r="530" spans="13:15" x14ac:dyDescent="0.4">
      <c r="M530" s="36"/>
      <c r="N530" s="36"/>
      <c r="O530" s="36"/>
    </row>
    <row r="531" spans="13:15" x14ac:dyDescent="0.4">
      <c r="M531" s="36"/>
      <c r="N531" s="36"/>
      <c r="O531" s="36"/>
    </row>
    <row r="532" spans="13:15" x14ac:dyDescent="0.4">
      <c r="M532" s="36"/>
      <c r="N532" s="36"/>
      <c r="O532" s="36"/>
    </row>
    <row r="533" spans="13:15" x14ac:dyDescent="0.4">
      <c r="M533" s="36"/>
      <c r="N533" s="36"/>
      <c r="O533" s="36"/>
    </row>
    <row r="534" spans="13:15" x14ac:dyDescent="0.4">
      <c r="M534" s="36"/>
      <c r="N534" s="36"/>
      <c r="O534" s="36"/>
    </row>
    <row r="535" spans="13:15" x14ac:dyDescent="0.4">
      <c r="M535" s="36"/>
      <c r="N535" s="36"/>
      <c r="O535" s="36"/>
    </row>
    <row r="536" spans="13:15" x14ac:dyDescent="0.4">
      <c r="M536" s="36"/>
      <c r="N536" s="36"/>
      <c r="O536" s="36"/>
    </row>
    <row r="537" spans="13:15" x14ac:dyDescent="0.4">
      <c r="M537" s="36"/>
      <c r="N537" s="36"/>
      <c r="O537" s="36"/>
    </row>
    <row r="538" spans="13:15" x14ac:dyDescent="0.4">
      <c r="M538" s="36"/>
      <c r="N538" s="36"/>
      <c r="O538" s="36"/>
    </row>
    <row r="539" spans="13:15" x14ac:dyDescent="0.4">
      <c r="M539" s="36"/>
      <c r="N539" s="36"/>
      <c r="O539" s="36"/>
    </row>
    <row r="540" spans="13:15" x14ac:dyDescent="0.4">
      <c r="M540" s="36"/>
      <c r="N540" s="36"/>
      <c r="O540" s="36"/>
    </row>
    <row r="541" spans="13:15" x14ac:dyDescent="0.4">
      <c r="M541" s="36"/>
      <c r="N541" s="36"/>
      <c r="O541" s="36"/>
    </row>
    <row r="542" spans="13:15" x14ac:dyDescent="0.4">
      <c r="M542" s="36"/>
      <c r="N542" s="36"/>
      <c r="O542" s="36"/>
    </row>
    <row r="543" spans="13:15" x14ac:dyDescent="0.4">
      <c r="M543" s="36"/>
      <c r="N543" s="36"/>
      <c r="O543" s="36"/>
    </row>
    <row r="544" spans="13:15" x14ac:dyDescent="0.4">
      <c r="M544" s="36"/>
      <c r="N544" s="36"/>
      <c r="O544" s="36"/>
    </row>
    <row r="545" spans="13:15" x14ac:dyDescent="0.4">
      <c r="M545" s="36"/>
      <c r="N545" s="36"/>
      <c r="O545" s="36"/>
    </row>
    <row r="546" spans="13:15" x14ac:dyDescent="0.4">
      <c r="M546" s="36"/>
      <c r="N546" s="36"/>
      <c r="O546" s="36"/>
    </row>
    <row r="547" spans="13:15" x14ac:dyDescent="0.4">
      <c r="M547" s="36"/>
      <c r="N547" s="36"/>
      <c r="O547" s="36"/>
    </row>
    <row r="548" spans="13:15" x14ac:dyDescent="0.4">
      <c r="M548" s="36"/>
      <c r="N548" s="36"/>
      <c r="O548" s="36"/>
    </row>
    <row r="549" spans="13:15" x14ac:dyDescent="0.4">
      <c r="M549" s="36"/>
      <c r="N549" s="36"/>
      <c r="O549" s="36"/>
    </row>
    <row r="550" spans="13:15" x14ac:dyDescent="0.4">
      <c r="M550" s="36"/>
      <c r="N550" s="36"/>
      <c r="O550" s="36"/>
    </row>
    <row r="551" spans="13:15" x14ac:dyDescent="0.4">
      <c r="M551" s="36"/>
      <c r="N551" s="36"/>
      <c r="O551" s="36"/>
    </row>
    <row r="552" spans="13:15" x14ac:dyDescent="0.4">
      <c r="M552" s="36"/>
      <c r="N552" s="36"/>
      <c r="O552" s="36"/>
    </row>
    <row r="553" spans="13:15" x14ac:dyDescent="0.4">
      <c r="M553" s="36"/>
      <c r="N553" s="36"/>
      <c r="O553" s="36"/>
    </row>
    <row r="554" spans="13:15" x14ac:dyDescent="0.4">
      <c r="M554" s="36"/>
      <c r="N554" s="36"/>
      <c r="O554" s="36"/>
    </row>
    <row r="555" spans="13:15" x14ac:dyDescent="0.4">
      <c r="M555" s="36"/>
      <c r="N555" s="36"/>
      <c r="O555" s="36"/>
    </row>
    <row r="556" spans="13:15" x14ac:dyDescent="0.4">
      <c r="M556" s="36"/>
      <c r="N556" s="36"/>
      <c r="O556" s="36"/>
    </row>
    <row r="557" spans="13:15" x14ac:dyDescent="0.4">
      <c r="M557" s="36"/>
      <c r="N557" s="36"/>
      <c r="O557" s="36"/>
    </row>
    <row r="558" spans="13:15" x14ac:dyDescent="0.4">
      <c r="M558" s="36"/>
      <c r="N558" s="36"/>
      <c r="O558" s="36"/>
    </row>
    <row r="559" spans="13:15" x14ac:dyDescent="0.4">
      <c r="M559" s="36"/>
      <c r="N559" s="36"/>
      <c r="O559" s="36"/>
    </row>
    <row r="560" spans="13:15" x14ac:dyDescent="0.4">
      <c r="M560" s="36"/>
      <c r="N560" s="36"/>
      <c r="O560" s="36"/>
    </row>
    <row r="561" spans="13:15" x14ac:dyDescent="0.4">
      <c r="M561" s="36"/>
      <c r="N561" s="36"/>
      <c r="O561" s="36"/>
    </row>
    <row r="562" spans="13:15" x14ac:dyDescent="0.4">
      <c r="M562" s="36"/>
      <c r="N562" s="36"/>
      <c r="O562" s="36"/>
    </row>
    <row r="563" spans="13:15" x14ac:dyDescent="0.4">
      <c r="M563" s="36"/>
      <c r="N563" s="36"/>
      <c r="O563" s="36"/>
    </row>
    <row r="564" spans="13:15" x14ac:dyDescent="0.4">
      <c r="M564" s="36"/>
      <c r="N564" s="36"/>
      <c r="O564" s="36"/>
    </row>
    <row r="565" spans="13:15" x14ac:dyDescent="0.4">
      <c r="M565" s="36"/>
      <c r="N565" s="36"/>
      <c r="O565" s="36"/>
    </row>
    <row r="566" spans="13:15" x14ac:dyDescent="0.4">
      <c r="M566" s="36"/>
      <c r="N566" s="36"/>
      <c r="O566" s="36"/>
    </row>
    <row r="567" spans="13:15" x14ac:dyDescent="0.4">
      <c r="M567" s="36"/>
      <c r="N567" s="36"/>
      <c r="O567" s="36"/>
    </row>
    <row r="568" spans="13:15" x14ac:dyDescent="0.4">
      <c r="M568" s="36"/>
      <c r="N568" s="36"/>
      <c r="O568" s="36"/>
    </row>
    <row r="569" spans="13:15" x14ac:dyDescent="0.4">
      <c r="M569" s="36"/>
      <c r="N569" s="36"/>
      <c r="O569" s="36"/>
    </row>
    <row r="570" spans="13:15" x14ac:dyDescent="0.4">
      <c r="M570" s="36"/>
      <c r="N570" s="36"/>
      <c r="O570" s="36"/>
    </row>
    <row r="571" spans="13:15" x14ac:dyDescent="0.4">
      <c r="M571" s="36"/>
      <c r="N571" s="36"/>
      <c r="O571" s="36"/>
    </row>
    <row r="572" spans="13:15" x14ac:dyDescent="0.4">
      <c r="M572" s="36"/>
      <c r="N572" s="36"/>
      <c r="O572" s="36"/>
    </row>
    <row r="573" spans="13:15" x14ac:dyDescent="0.4">
      <c r="M573" s="36"/>
      <c r="N573" s="36"/>
      <c r="O573" s="36"/>
    </row>
    <row r="574" spans="13:15" x14ac:dyDescent="0.4">
      <c r="M574" s="36"/>
      <c r="N574" s="36"/>
      <c r="O574" s="36"/>
    </row>
    <row r="575" spans="13:15" x14ac:dyDescent="0.4">
      <c r="M575" s="36"/>
      <c r="N575" s="36"/>
      <c r="O575" s="36"/>
    </row>
    <row r="576" spans="13:15" x14ac:dyDescent="0.4">
      <c r="M576" s="36"/>
      <c r="N576" s="36"/>
      <c r="O576" s="36"/>
    </row>
    <row r="577" spans="13:15" x14ac:dyDescent="0.4">
      <c r="M577" s="36"/>
      <c r="N577" s="36"/>
      <c r="O577" s="36"/>
    </row>
    <row r="578" spans="13:15" x14ac:dyDescent="0.4">
      <c r="M578" s="36"/>
      <c r="N578" s="36"/>
      <c r="O578" s="36"/>
    </row>
    <row r="579" spans="13:15" x14ac:dyDescent="0.4">
      <c r="M579" s="36"/>
      <c r="N579" s="36"/>
      <c r="O579" s="36"/>
    </row>
    <row r="580" spans="13:15" x14ac:dyDescent="0.4">
      <c r="M580" s="36"/>
      <c r="N580" s="36"/>
      <c r="O580" s="36"/>
    </row>
    <row r="581" spans="13:15" x14ac:dyDescent="0.4">
      <c r="M581" s="36"/>
      <c r="N581" s="36"/>
      <c r="O581" s="36"/>
    </row>
    <row r="582" spans="13:15" x14ac:dyDescent="0.4">
      <c r="M582" s="36"/>
      <c r="N582" s="36"/>
      <c r="O582" s="36"/>
    </row>
    <row r="583" spans="13:15" x14ac:dyDescent="0.4">
      <c r="M583" s="36"/>
      <c r="N583" s="36"/>
      <c r="O583" s="36"/>
    </row>
    <row r="584" spans="13:15" x14ac:dyDescent="0.4">
      <c r="M584" s="36"/>
      <c r="N584" s="36"/>
      <c r="O584" s="36"/>
    </row>
    <row r="585" spans="13:15" x14ac:dyDescent="0.4">
      <c r="M585" s="36"/>
      <c r="N585" s="36"/>
      <c r="O585" s="36"/>
    </row>
    <row r="586" spans="13:15" x14ac:dyDescent="0.4">
      <c r="M586" s="36"/>
      <c r="N586" s="36"/>
      <c r="O586" s="36"/>
    </row>
    <row r="587" spans="13:15" x14ac:dyDescent="0.4">
      <c r="M587" s="36"/>
      <c r="N587" s="36"/>
      <c r="O587" s="36"/>
    </row>
    <row r="588" spans="13:15" x14ac:dyDescent="0.4">
      <c r="M588" s="36"/>
      <c r="N588" s="36"/>
      <c r="O588" s="36"/>
    </row>
    <row r="589" spans="13:15" x14ac:dyDescent="0.4">
      <c r="M589" s="36"/>
      <c r="N589" s="36"/>
      <c r="O589" s="36"/>
    </row>
    <row r="590" spans="13:15" x14ac:dyDescent="0.4">
      <c r="M590" s="36"/>
      <c r="N590" s="36"/>
      <c r="O590" s="36"/>
    </row>
    <row r="591" spans="13:15" x14ac:dyDescent="0.4">
      <c r="M591" s="36"/>
      <c r="N591" s="36"/>
      <c r="O591" s="36"/>
    </row>
    <row r="592" spans="13:15" x14ac:dyDescent="0.4">
      <c r="M592" s="36"/>
      <c r="N592" s="36"/>
      <c r="O592" s="36"/>
    </row>
    <row r="593" spans="13:15" x14ac:dyDescent="0.4">
      <c r="M593" s="36"/>
      <c r="N593" s="36"/>
      <c r="O593" s="36"/>
    </row>
    <row r="594" spans="13:15" x14ac:dyDescent="0.4">
      <c r="M594" s="36"/>
      <c r="N594" s="36"/>
      <c r="O594" s="36"/>
    </row>
    <row r="595" spans="13:15" x14ac:dyDescent="0.4">
      <c r="M595" s="36"/>
      <c r="N595" s="36"/>
      <c r="O595" s="36"/>
    </row>
    <row r="596" spans="13:15" x14ac:dyDescent="0.4">
      <c r="M596" s="36"/>
      <c r="N596" s="36"/>
      <c r="O596" s="36"/>
    </row>
    <row r="597" spans="13:15" x14ac:dyDescent="0.4">
      <c r="M597" s="36"/>
      <c r="N597" s="36"/>
      <c r="O597" s="36"/>
    </row>
    <row r="598" spans="13:15" x14ac:dyDescent="0.4">
      <c r="M598" s="36"/>
      <c r="N598" s="36"/>
      <c r="O598" s="36"/>
    </row>
    <row r="599" spans="13:15" x14ac:dyDescent="0.4">
      <c r="M599" s="36"/>
      <c r="N599" s="36"/>
      <c r="O599" s="36"/>
    </row>
    <row r="600" spans="13:15" x14ac:dyDescent="0.4">
      <c r="M600" s="36"/>
      <c r="N600" s="36"/>
      <c r="O600" s="36"/>
    </row>
    <row r="601" spans="13:15" x14ac:dyDescent="0.4">
      <c r="M601" s="36"/>
      <c r="N601" s="36"/>
      <c r="O601" s="36"/>
    </row>
    <row r="602" spans="13:15" x14ac:dyDescent="0.4">
      <c r="M602" s="36"/>
      <c r="N602" s="36"/>
      <c r="O602" s="36"/>
    </row>
    <row r="603" spans="13:15" x14ac:dyDescent="0.4">
      <c r="M603" s="36"/>
      <c r="N603" s="36"/>
      <c r="O603" s="36"/>
    </row>
    <row r="604" spans="13:15" x14ac:dyDescent="0.4">
      <c r="M604" s="36"/>
      <c r="N604" s="36"/>
      <c r="O604" s="36"/>
    </row>
    <row r="605" spans="13:15" x14ac:dyDescent="0.4">
      <c r="M605" s="36"/>
      <c r="N605" s="36"/>
      <c r="O605" s="36"/>
    </row>
    <row r="606" spans="13:15" x14ac:dyDescent="0.4">
      <c r="M606" s="36"/>
      <c r="N606" s="36"/>
      <c r="O606" s="36"/>
    </row>
    <row r="607" spans="13:15" x14ac:dyDescent="0.4">
      <c r="M607" s="36"/>
      <c r="N607" s="36"/>
      <c r="O607" s="36"/>
    </row>
    <row r="608" spans="13:15" x14ac:dyDescent="0.4">
      <c r="M608" s="36"/>
      <c r="N608" s="36"/>
      <c r="O608" s="36"/>
    </row>
    <row r="609" spans="13:15" x14ac:dyDescent="0.4">
      <c r="M609" s="36"/>
      <c r="N609" s="36"/>
      <c r="O609" s="36"/>
    </row>
    <row r="610" spans="13:15" x14ac:dyDescent="0.4">
      <c r="M610" s="36"/>
      <c r="N610" s="36"/>
      <c r="O610" s="36"/>
    </row>
    <row r="611" spans="13:15" x14ac:dyDescent="0.4">
      <c r="M611" s="36"/>
      <c r="N611" s="36"/>
      <c r="O611" s="36"/>
    </row>
    <row r="612" spans="13:15" x14ac:dyDescent="0.4">
      <c r="M612" s="36"/>
      <c r="N612" s="36"/>
      <c r="O612" s="36"/>
    </row>
    <row r="613" spans="13:15" x14ac:dyDescent="0.4">
      <c r="M613" s="36"/>
      <c r="N613" s="36"/>
      <c r="O613" s="36"/>
    </row>
    <row r="614" spans="13:15" x14ac:dyDescent="0.4">
      <c r="M614" s="36"/>
      <c r="N614" s="36"/>
      <c r="O614" s="36"/>
    </row>
    <row r="615" spans="13:15" x14ac:dyDescent="0.4">
      <c r="M615" s="36"/>
      <c r="N615" s="36"/>
      <c r="O615" s="36"/>
    </row>
    <row r="616" spans="13:15" x14ac:dyDescent="0.4">
      <c r="M616" s="36"/>
      <c r="N616" s="36"/>
      <c r="O616" s="36"/>
    </row>
    <row r="617" spans="13:15" x14ac:dyDescent="0.4">
      <c r="M617" s="36"/>
      <c r="N617" s="36"/>
      <c r="O617" s="36"/>
    </row>
    <row r="618" spans="13:15" x14ac:dyDescent="0.4">
      <c r="M618" s="36"/>
      <c r="N618" s="36"/>
      <c r="O618" s="36"/>
    </row>
    <row r="619" spans="13:15" x14ac:dyDescent="0.4">
      <c r="M619" s="36"/>
      <c r="N619" s="36"/>
      <c r="O619" s="36"/>
    </row>
    <row r="620" spans="13:15" x14ac:dyDescent="0.4">
      <c r="M620" s="36"/>
      <c r="N620" s="36"/>
      <c r="O620" s="36"/>
    </row>
    <row r="621" spans="13:15" x14ac:dyDescent="0.4">
      <c r="M621" s="36"/>
      <c r="N621" s="36"/>
      <c r="O621" s="36"/>
    </row>
    <row r="622" spans="13:15" x14ac:dyDescent="0.4">
      <c r="M622" s="36"/>
      <c r="N622" s="36"/>
      <c r="O622" s="36"/>
    </row>
    <row r="623" spans="13:15" x14ac:dyDescent="0.4">
      <c r="M623" s="36"/>
      <c r="N623" s="36"/>
      <c r="O623" s="36"/>
    </row>
    <row r="624" spans="13:15" x14ac:dyDescent="0.4">
      <c r="M624" s="36"/>
      <c r="N624" s="36"/>
      <c r="O624" s="36"/>
    </row>
    <row r="625" spans="13:15" x14ac:dyDescent="0.4">
      <c r="M625" s="36"/>
      <c r="N625" s="36"/>
      <c r="O625" s="36"/>
    </row>
    <row r="626" spans="13:15" x14ac:dyDescent="0.4">
      <c r="M626" s="36"/>
      <c r="N626" s="36"/>
      <c r="O626" s="36"/>
    </row>
    <row r="627" spans="13:15" x14ac:dyDescent="0.4">
      <c r="M627" s="36"/>
      <c r="N627" s="36"/>
      <c r="O627" s="36"/>
    </row>
    <row r="628" spans="13:15" x14ac:dyDescent="0.4">
      <c r="M628" s="36"/>
      <c r="N628" s="36"/>
      <c r="O628" s="36"/>
    </row>
    <row r="629" spans="13:15" x14ac:dyDescent="0.4">
      <c r="M629" s="36"/>
      <c r="N629" s="36"/>
      <c r="O629" s="36"/>
    </row>
    <row r="630" spans="13:15" x14ac:dyDescent="0.4">
      <c r="M630" s="36"/>
      <c r="N630" s="36"/>
      <c r="O630" s="36"/>
    </row>
    <row r="631" spans="13:15" x14ac:dyDescent="0.4">
      <c r="M631" s="36"/>
      <c r="N631" s="36"/>
      <c r="O631" s="36"/>
    </row>
    <row r="632" spans="13:15" x14ac:dyDescent="0.4">
      <c r="M632" s="36"/>
      <c r="N632" s="36"/>
      <c r="O632" s="36"/>
    </row>
    <row r="633" spans="13:15" x14ac:dyDescent="0.4">
      <c r="M633" s="36"/>
      <c r="N633" s="36"/>
      <c r="O633" s="36"/>
    </row>
    <row r="634" spans="13:15" x14ac:dyDescent="0.4">
      <c r="M634" s="36"/>
      <c r="N634" s="36"/>
      <c r="O634" s="36"/>
    </row>
    <row r="635" spans="13:15" x14ac:dyDescent="0.4">
      <c r="M635" s="36"/>
      <c r="N635" s="36"/>
      <c r="O635" s="36"/>
    </row>
    <row r="636" spans="13:15" x14ac:dyDescent="0.4">
      <c r="M636" s="36"/>
      <c r="N636" s="36"/>
      <c r="O636" s="36"/>
    </row>
    <row r="637" spans="13:15" x14ac:dyDescent="0.4">
      <c r="M637" s="36"/>
      <c r="N637" s="36"/>
      <c r="O637" s="36"/>
    </row>
    <row r="638" spans="13:15" x14ac:dyDescent="0.4">
      <c r="M638" s="36"/>
      <c r="N638" s="36"/>
      <c r="O638" s="36"/>
    </row>
    <row r="639" spans="13:15" x14ac:dyDescent="0.4">
      <c r="M639" s="36"/>
      <c r="N639" s="36"/>
      <c r="O639" s="36"/>
    </row>
    <row r="640" spans="13:15" x14ac:dyDescent="0.4">
      <c r="M640" s="36"/>
      <c r="N640" s="36"/>
      <c r="O640" s="36"/>
    </row>
    <row r="641" spans="13:15" x14ac:dyDescent="0.4">
      <c r="M641" s="36"/>
      <c r="N641" s="36"/>
      <c r="O641" s="36"/>
    </row>
    <row r="642" spans="13:15" x14ac:dyDescent="0.4">
      <c r="M642" s="36"/>
      <c r="N642" s="36"/>
      <c r="O642" s="36"/>
    </row>
    <row r="643" spans="13:15" x14ac:dyDescent="0.4">
      <c r="M643" s="36"/>
      <c r="N643" s="36"/>
      <c r="O643" s="36"/>
    </row>
    <row r="644" spans="13:15" x14ac:dyDescent="0.4">
      <c r="M644" s="36"/>
      <c r="N644" s="36"/>
      <c r="O644" s="36"/>
    </row>
    <row r="645" spans="13:15" x14ac:dyDescent="0.4">
      <c r="M645" s="36"/>
      <c r="N645" s="36"/>
      <c r="O645" s="36"/>
    </row>
    <row r="646" spans="13:15" x14ac:dyDescent="0.4">
      <c r="M646" s="36"/>
      <c r="N646" s="36"/>
      <c r="O646" s="36"/>
    </row>
    <row r="647" spans="13:15" x14ac:dyDescent="0.4">
      <c r="M647" s="36"/>
      <c r="N647" s="36"/>
      <c r="O647" s="36"/>
    </row>
    <row r="648" spans="13:15" x14ac:dyDescent="0.4">
      <c r="M648" s="36"/>
      <c r="N648" s="36"/>
      <c r="O648" s="36"/>
    </row>
    <row r="649" spans="13:15" x14ac:dyDescent="0.4">
      <c r="M649" s="36"/>
      <c r="N649" s="36"/>
      <c r="O649" s="36"/>
    </row>
    <row r="650" spans="13:15" x14ac:dyDescent="0.4">
      <c r="M650" s="36"/>
      <c r="N650" s="36"/>
      <c r="O650" s="36"/>
    </row>
    <row r="651" spans="13:15" x14ac:dyDescent="0.4">
      <c r="M651" s="36"/>
      <c r="N651" s="36"/>
      <c r="O651" s="36"/>
    </row>
    <row r="652" spans="13:15" x14ac:dyDescent="0.4">
      <c r="M652" s="36"/>
      <c r="N652" s="36"/>
      <c r="O652" s="36"/>
    </row>
    <row r="653" spans="13:15" x14ac:dyDescent="0.4">
      <c r="M653" s="36"/>
      <c r="N653" s="36"/>
      <c r="O653" s="36"/>
    </row>
    <row r="654" spans="13:15" x14ac:dyDescent="0.4">
      <c r="M654" s="36"/>
      <c r="N654" s="36"/>
      <c r="O654" s="36"/>
    </row>
    <row r="655" spans="13:15" x14ac:dyDescent="0.4">
      <c r="M655" s="36"/>
      <c r="N655" s="36"/>
      <c r="O655" s="36"/>
    </row>
    <row r="656" spans="13:15" x14ac:dyDescent="0.4">
      <c r="M656" s="36"/>
      <c r="N656" s="36"/>
      <c r="O656" s="36"/>
    </row>
    <row r="657" spans="13:15" x14ac:dyDescent="0.4">
      <c r="M657" s="36"/>
      <c r="N657" s="36"/>
      <c r="O657" s="36"/>
    </row>
    <row r="658" spans="13:15" x14ac:dyDescent="0.4">
      <c r="M658" s="36"/>
      <c r="N658" s="36"/>
      <c r="O658" s="36"/>
    </row>
    <row r="659" spans="13:15" x14ac:dyDescent="0.4">
      <c r="M659" s="36"/>
      <c r="N659" s="36"/>
      <c r="O659" s="36"/>
    </row>
    <row r="660" spans="13:15" x14ac:dyDescent="0.4">
      <c r="M660" s="36"/>
      <c r="N660" s="36"/>
      <c r="O660" s="36"/>
    </row>
    <row r="661" spans="13:15" x14ac:dyDescent="0.4">
      <c r="M661" s="36"/>
      <c r="N661" s="36"/>
      <c r="O661" s="36"/>
    </row>
    <row r="662" spans="13:15" x14ac:dyDescent="0.4">
      <c r="M662" s="36"/>
      <c r="N662" s="36"/>
      <c r="O662" s="36"/>
    </row>
    <row r="663" spans="13:15" x14ac:dyDescent="0.4">
      <c r="M663" s="36"/>
      <c r="N663" s="36"/>
      <c r="O663" s="36"/>
    </row>
    <row r="664" spans="13:15" x14ac:dyDescent="0.4">
      <c r="M664" s="36"/>
      <c r="N664" s="36"/>
      <c r="O664" s="36"/>
    </row>
    <row r="665" spans="13:15" x14ac:dyDescent="0.4">
      <c r="M665" s="36"/>
      <c r="N665" s="36"/>
      <c r="O665" s="36"/>
    </row>
    <row r="666" spans="13:15" x14ac:dyDescent="0.4">
      <c r="M666" s="36"/>
      <c r="N666" s="36"/>
      <c r="O666" s="36"/>
    </row>
    <row r="667" spans="13:15" x14ac:dyDescent="0.4">
      <c r="M667" s="36"/>
      <c r="N667" s="36"/>
      <c r="O667" s="36"/>
    </row>
    <row r="668" spans="13:15" x14ac:dyDescent="0.4">
      <c r="M668" s="36"/>
      <c r="N668" s="36"/>
      <c r="O668" s="36"/>
    </row>
    <row r="669" spans="13:15" x14ac:dyDescent="0.4">
      <c r="M669" s="36"/>
      <c r="N669" s="36"/>
      <c r="O669" s="36"/>
    </row>
    <row r="670" spans="13:15" x14ac:dyDescent="0.4">
      <c r="M670" s="36"/>
      <c r="N670" s="36"/>
      <c r="O670" s="36"/>
    </row>
    <row r="671" spans="13:15" x14ac:dyDescent="0.4">
      <c r="M671" s="36"/>
      <c r="N671" s="36"/>
      <c r="O671" s="36"/>
    </row>
    <row r="672" spans="13:15" x14ac:dyDescent="0.4">
      <c r="M672" s="36"/>
      <c r="N672" s="36"/>
      <c r="O672" s="36"/>
    </row>
    <row r="673" spans="13:15" x14ac:dyDescent="0.4">
      <c r="M673" s="36"/>
      <c r="N673" s="36"/>
      <c r="O673" s="36"/>
    </row>
    <row r="674" spans="13:15" x14ac:dyDescent="0.4">
      <c r="M674" s="36"/>
      <c r="N674" s="36"/>
      <c r="O674" s="36"/>
    </row>
    <row r="675" spans="13:15" x14ac:dyDescent="0.4">
      <c r="M675" s="36"/>
      <c r="N675" s="36"/>
      <c r="O675" s="36"/>
    </row>
    <row r="676" spans="13:15" x14ac:dyDescent="0.4">
      <c r="M676" s="36"/>
      <c r="N676" s="36"/>
      <c r="O676" s="36"/>
    </row>
    <row r="677" spans="13:15" x14ac:dyDescent="0.4">
      <c r="M677" s="36"/>
      <c r="N677" s="36"/>
      <c r="O677" s="36"/>
    </row>
    <row r="678" spans="13:15" x14ac:dyDescent="0.4">
      <c r="M678" s="36"/>
      <c r="N678" s="36"/>
      <c r="O678" s="36"/>
    </row>
    <row r="679" spans="13:15" x14ac:dyDescent="0.4">
      <c r="M679" s="36"/>
      <c r="N679" s="36"/>
      <c r="O679" s="36"/>
    </row>
    <row r="680" spans="13:15" x14ac:dyDescent="0.4">
      <c r="M680" s="36"/>
      <c r="N680" s="36"/>
      <c r="O680" s="36"/>
    </row>
    <row r="681" spans="13:15" x14ac:dyDescent="0.4">
      <c r="M681" s="36"/>
      <c r="N681" s="36"/>
      <c r="O681" s="36"/>
    </row>
    <row r="682" spans="13:15" x14ac:dyDescent="0.4">
      <c r="M682" s="36"/>
      <c r="N682" s="36"/>
      <c r="O682" s="36"/>
    </row>
    <row r="683" spans="13:15" x14ac:dyDescent="0.4">
      <c r="M683" s="36"/>
      <c r="N683" s="36"/>
      <c r="O683" s="36"/>
    </row>
    <row r="684" spans="13:15" x14ac:dyDescent="0.4">
      <c r="M684" s="36"/>
      <c r="N684" s="36"/>
      <c r="O684" s="36"/>
    </row>
    <row r="685" spans="13:15" x14ac:dyDescent="0.4">
      <c r="M685" s="36"/>
      <c r="N685" s="36"/>
      <c r="O685" s="36"/>
    </row>
    <row r="686" spans="13:15" x14ac:dyDescent="0.4">
      <c r="M686" s="36"/>
      <c r="N686" s="36"/>
      <c r="O686" s="36"/>
    </row>
    <row r="687" spans="13:15" x14ac:dyDescent="0.4">
      <c r="M687" s="36"/>
      <c r="N687" s="36"/>
      <c r="O687" s="36"/>
    </row>
    <row r="688" spans="13:15" x14ac:dyDescent="0.4">
      <c r="M688" s="36"/>
      <c r="N688" s="36"/>
      <c r="O688" s="36"/>
    </row>
    <row r="689" spans="13:15" x14ac:dyDescent="0.4">
      <c r="M689" s="36"/>
      <c r="N689" s="36"/>
      <c r="O689" s="36"/>
    </row>
    <row r="690" spans="13:15" x14ac:dyDescent="0.4">
      <c r="M690" s="36"/>
      <c r="N690" s="36"/>
      <c r="O690" s="36"/>
    </row>
    <row r="691" spans="13:15" x14ac:dyDescent="0.4">
      <c r="M691" s="36"/>
      <c r="N691" s="36"/>
      <c r="O691" s="36"/>
    </row>
    <row r="692" spans="13:15" x14ac:dyDescent="0.4">
      <c r="M692" s="36"/>
      <c r="N692" s="36"/>
      <c r="O692" s="36"/>
    </row>
    <row r="693" spans="13:15" x14ac:dyDescent="0.4">
      <c r="M693" s="36"/>
      <c r="N693" s="36"/>
      <c r="O693" s="36"/>
    </row>
    <row r="694" spans="13:15" x14ac:dyDescent="0.4">
      <c r="M694" s="36"/>
      <c r="N694" s="36"/>
      <c r="O694" s="36"/>
    </row>
    <row r="695" spans="13:15" x14ac:dyDescent="0.4">
      <c r="M695" s="36"/>
      <c r="N695" s="36"/>
      <c r="O695" s="36"/>
    </row>
    <row r="696" spans="13:15" x14ac:dyDescent="0.4">
      <c r="M696" s="36"/>
      <c r="N696" s="36"/>
      <c r="O696" s="36"/>
    </row>
    <row r="697" spans="13:15" x14ac:dyDescent="0.4">
      <c r="M697" s="36"/>
      <c r="N697" s="36"/>
      <c r="O697" s="36"/>
    </row>
    <row r="698" spans="13:15" x14ac:dyDescent="0.4">
      <c r="M698" s="36"/>
      <c r="N698" s="36"/>
      <c r="O698" s="36"/>
    </row>
    <row r="699" spans="13:15" x14ac:dyDescent="0.4">
      <c r="M699" s="36"/>
      <c r="N699" s="36"/>
      <c r="O699" s="36"/>
    </row>
    <row r="700" spans="13:15" x14ac:dyDescent="0.4">
      <c r="M700" s="36"/>
      <c r="N700" s="36"/>
      <c r="O700" s="36"/>
    </row>
    <row r="701" spans="13:15" x14ac:dyDescent="0.4">
      <c r="M701" s="36"/>
      <c r="N701" s="36"/>
      <c r="O701" s="36"/>
    </row>
    <row r="702" spans="13:15" x14ac:dyDescent="0.4">
      <c r="M702" s="36"/>
      <c r="N702" s="36"/>
      <c r="O702" s="36"/>
    </row>
    <row r="703" spans="13:15" x14ac:dyDescent="0.4">
      <c r="M703" s="36"/>
      <c r="N703" s="36"/>
      <c r="O703" s="36"/>
    </row>
    <row r="704" spans="13:15" x14ac:dyDescent="0.4">
      <c r="M704" s="36"/>
      <c r="N704" s="36"/>
      <c r="O704" s="36"/>
    </row>
    <row r="705" spans="13:15" x14ac:dyDescent="0.4">
      <c r="M705" s="36"/>
      <c r="N705" s="36"/>
      <c r="O705" s="36"/>
    </row>
    <row r="706" spans="13:15" x14ac:dyDescent="0.4">
      <c r="M706" s="36"/>
      <c r="N706" s="36"/>
      <c r="O706" s="36"/>
    </row>
    <row r="707" spans="13:15" x14ac:dyDescent="0.4">
      <c r="M707" s="36"/>
      <c r="N707" s="36"/>
      <c r="O707" s="36"/>
    </row>
    <row r="708" spans="13:15" x14ac:dyDescent="0.4">
      <c r="M708" s="36"/>
      <c r="N708" s="36"/>
      <c r="O708" s="36"/>
    </row>
    <row r="709" spans="13:15" x14ac:dyDescent="0.4">
      <c r="M709" s="36"/>
      <c r="N709" s="36"/>
      <c r="O709" s="36"/>
    </row>
    <row r="710" spans="13:15" x14ac:dyDescent="0.4">
      <c r="M710" s="36"/>
      <c r="N710" s="36"/>
      <c r="O710" s="36"/>
    </row>
    <row r="711" spans="13:15" x14ac:dyDescent="0.4">
      <c r="M711" s="36"/>
      <c r="N711" s="36"/>
      <c r="O711" s="36"/>
    </row>
    <row r="712" spans="13:15" x14ac:dyDescent="0.4">
      <c r="M712" s="36"/>
      <c r="N712" s="36"/>
      <c r="O712" s="36"/>
    </row>
    <row r="713" spans="13:15" x14ac:dyDescent="0.4">
      <c r="M713" s="36"/>
      <c r="N713" s="36"/>
      <c r="O713" s="36"/>
    </row>
    <row r="714" spans="13:15" x14ac:dyDescent="0.4">
      <c r="M714" s="36"/>
      <c r="N714" s="36"/>
      <c r="O714" s="36"/>
    </row>
    <row r="715" spans="13:15" x14ac:dyDescent="0.4">
      <c r="M715" s="36"/>
      <c r="N715" s="36"/>
      <c r="O715" s="36"/>
    </row>
    <row r="716" spans="13:15" x14ac:dyDescent="0.4">
      <c r="M716" s="36"/>
      <c r="N716" s="36"/>
      <c r="O716" s="36"/>
    </row>
    <row r="717" spans="13:15" x14ac:dyDescent="0.4">
      <c r="M717" s="36"/>
      <c r="N717" s="36"/>
      <c r="O717" s="36"/>
    </row>
    <row r="718" spans="13:15" x14ac:dyDescent="0.4">
      <c r="M718" s="36"/>
      <c r="N718" s="36"/>
      <c r="O718" s="36"/>
    </row>
    <row r="719" spans="13:15" x14ac:dyDescent="0.4">
      <c r="M719" s="36"/>
      <c r="N719" s="36"/>
      <c r="O719" s="36"/>
    </row>
    <row r="720" spans="13:15" x14ac:dyDescent="0.4">
      <c r="M720" s="36"/>
      <c r="N720" s="36"/>
      <c r="O720" s="36"/>
    </row>
    <row r="721" spans="13:15" x14ac:dyDescent="0.4">
      <c r="M721" s="36"/>
      <c r="N721" s="36"/>
      <c r="O721" s="36"/>
    </row>
    <row r="722" spans="13:15" x14ac:dyDescent="0.4">
      <c r="M722" s="36"/>
      <c r="N722" s="36"/>
      <c r="O722" s="36"/>
    </row>
    <row r="723" spans="13:15" x14ac:dyDescent="0.4">
      <c r="M723" s="36"/>
      <c r="N723" s="36"/>
      <c r="O723" s="36"/>
    </row>
    <row r="724" spans="13:15" x14ac:dyDescent="0.4">
      <c r="M724" s="36"/>
      <c r="N724" s="36"/>
      <c r="O724" s="36"/>
    </row>
    <row r="725" spans="13:15" x14ac:dyDescent="0.4">
      <c r="M725" s="36"/>
      <c r="N725" s="36"/>
      <c r="O725" s="36"/>
    </row>
    <row r="726" spans="13:15" x14ac:dyDescent="0.4">
      <c r="M726" s="36"/>
      <c r="N726" s="36"/>
      <c r="O726" s="36"/>
    </row>
    <row r="727" spans="13:15" x14ac:dyDescent="0.4">
      <c r="M727" s="36"/>
      <c r="N727" s="36"/>
      <c r="O727" s="36"/>
    </row>
    <row r="728" spans="13:15" x14ac:dyDescent="0.4">
      <c r="M728" s="36"/>
      <c r="N728" s="36"/>
      <c r="O728" s="36"/>
    </row>
    <row r="729" spans="13:15" x14ac:dyDescent="0.4">
      <c r="M729" s="36"/>
      <c r="N729" s="36"/>
      <c r="O729" s="36"/>
    </row>
    <row r="730" spans="13:15" x14ac:dyDescent="0.4">
      <c r="M730" s="36"/>
      <c r="N730" s="36"/>
      <c r="O730" s="36"/>
    </row>
    <row r="731" spans="13:15" x14ac:dyDescent="0.4">
      <c r="M731" s="36"/>
      <c r="N731" s="36"/>
      <c r="O731" s="36"/>
    </row>
    <row r="732" spans="13:15" x14ac:dyDescent="0.4">
      <c r="M732" s="36"/>
      <c r="N732" s="36"/>
      <c r="O732" s="36"/>
    </row>
    <row r="733" spans="13:15" x14ac:dyDescent="0.4">
      <c r="M733" s="36"/>
      <c r="N733" s="36"/>
      <c r="O733" s="36"/>
    </row>
    <row r="734" spans="13:15" x14ac:dyDescent="0.4">
      <c r="M734" s="36"/>
      <c r="N734" s="36"/>
      <c r="O734" s="36"/>
    </row>
    <row r="735" spans="13:15" x14ac:dyDescent="0.4">
      <c r="M735" s="36"/>
      <c r="N735" s="36"/>
      <c r="O735" s="36"/>
    </row>
    <row r="736" spans="13:15" x14ac:dyDescent="0.4">
      <c r="M736" s="36"/>
      <c r="N736" s="36"/>
      <c r="O736" s="36"/>
    </row>
    <row r="737" spans="13:15" x14ac:dyDescent="0.4">
      <c r="M737" s="36"/>
      <c r="N737" s="36"/>
      <c r="O737" s="36"/>
    </row>
    <row r="738" spans="13:15" x14ac:dyDescent="0.4">
      <c r="M738" s="36"/>
      <c r="N738" s="36"/>
      <c r="O738" s="36"/>
    </row>
    <row r="739" spans="13:15" x14ac:dyDescent="0.4">
      <c r="M739" s="36"/>
      <c r="N739" s="36"/>
      <c r="O739" s="36"/>
    </row>
    <row r="740" spans="13:15" x14ac:dyDescent="0.4">
      <c r="M740" s="36"/>
      <c r="N740" s="36"/>
      <c r="O740" s="36"/>
    </row>
    <row r="741" spans="13:15" x14ac:dyDescent="0.4">
      <c r="M741" s="36"/>
      <c r="N741" s="36"/>
      <c r="O741" s="36"/>
    </row>
    <row r="742" spans="13:15" x14ac:dyDescent="0.4">
      <c r="M742" s="36"/>
      <c r="N742" s="36"/>
      <c r="O742" s="36"/>
    </row>
    <row r="743" spans="13:15" x14ac:dyDescent="0.4">
      <c r="M743" s="36"/>
      <c r="N743" s="36"/>
      <c r="O743" s="36"/>
    </row>
    <row r="744" spans="13:15" x14ac:dyDescent="0.4">
      <c r="M744" s="36"/>
      <c r="N744" s="36"/>
      <c r="O744" s="36"/>
    </row>
    <row r="745" spans="13:15" x14ac:dyDescent="0.4">
      <c r="M745" s="36"/>
      <c r="N745" s="36"/>
      <c r="O745" s="36"/>
    </row>
    <row r="746" spans="13:15" x14ac:dyDescent="0.4">
      <c r="M746" s="36"/>
      <c r="N746" s="36"/>
      <c r="O746" s="36"/>
    </row>
    <row r="747" spans="13:15" x14ac:dyDescent="0.4">
      <c r="M747" s="36"/>
      <c r="N747" s="36"/>
      <c r="O747" s="36"/>
    </row>
    <row r="748" spans="13:15" x14ac:dyDescent="0.4">
      <c r="M748" s="36"/>
      <c r="N748" s="36"/>
      <c r="O748" s="36"/>
    </row>
    <row r="749" spans="13:15" x14ac:dyDescent="0.4">
      <c r="M749" s="36"/>
      <c r="N749" s="36"/>
      <c r="O749" s="36"/>
    </row>
    <row r="750" spans="13:15" x14ac:dyDescent="0.4">
      <c r="M750" s="36"/>
      <c r="N750" s="36"/>
      <c r="O750" s="36"/>
    </row>
    <row r="751" spans="13:15" x14ac:dyDescent="0.4">
      <c r="M751" s="36"/>
      <c r="N751" s="36"/>
      <c r="O751" s="36"/>
    </row>
    <row r="752" spans="13:15" x14ac:dyDescent="0.4">
      <c r="M752" s="36"/>
      <c r="N752" s="36"/>
      <c r="O752" s="36"/>
    </row>
    <row r="753" spans="13:15" x14ac:dyDescent="0.4">
      <c r="M753" s="36"/>
      <c r="N753" s="36"/>
      <c r="O753" s="36"/>
    </row>
    <row r="754" spans="13:15" x14ac:dyDescent="0.4">
      <c r="M754" s="36"/>
      <c r="N754" s="36"/>
      <c r="O754" s="36"/>
    </row>
    <row r="755" spans="13:15" x14ac:dyDescent="0.4">
      <c r="M755" s="36"/>
      <c r="N755" s="36"/>
      <c r="O755" s="36"/>
    </row>
    <row r="756" spans="13:15" x14ac:dyDescent="0.4">
      <c r="M756" s="36"/>
      <c r="N756" s="36"/>
      <c r="O756" s="36"/>
    </row>
    <row r="757" spans="13:15" x14ac:dyDescent="0.4">
      <c r="M757" s="36"/>
      <c r="N757" s="36"/>
      <c r="O757" s="36"/>
    </row>
    <row r="758" spans="13:15" x14ac:dyDescent="0.4">
      <c r="M758" s="36"/>
      <c r="N758" s="36"/>
      <c r="O758" s="36"/>
    </row>
    <row r="759" spans="13:15" x14ac:dyDescent="0.4">
      <c r="M759" s="36"/>
      <c r="N759" s="36"/>
      <c r="O759" s="36"/>
    </row>
    <row r="760" spans="13:15" x14ac:dyDescent="0.4">
      <c r="M760" s="36"/>
      <c r="N760" s="36"/>
      <c r="O760" s="36"/>
    </row>
    <row r="761" spans="13:15" x14ac:dyDescent="0.4">
      <c r="M761" s="36"/>
      <c r="N761" s="36"/>
      <c r="O761" s="36"/>
    </row>
    <row r="762" spans="13:15" x14ac:dyDescent="0.4">
      <c r="M762" s="36"/>
      <c r="N762" s="36"/>
      <c r="O762" s="36"/>
    </row>
    <row r="763" spans="13:15" x14ac:dyDescent="0.4">
      <c r="M763" s="36"/>
      <c r="N763" s="36"/>
      <c r="O763" s="36"/>
    </row>
    <row r="764" spans="13:15" x14ac:dyDescent="0.4">
      <c r="M764" s="36"/>
      <c r="N764" s="36"/>
      <c r="O764" s="36"/>
    </row>
    <row r="765" spans="13:15" x14ac:dyDescent="0.4">
      <c r="M765" s="36"/>
      <c r="N765" s="36"/>
      <c r="O765" s="36"/>
    </row>
    <row r="766" spans="13:15" x14ac:dyDescent="0.4">
      <c r="M766" s="36"/>
      <c r="N766" s="36"/>
      <c r="O766" s="36"/>
    </row>
    <row r="767" spans="13:15" x14ac:dyDescent="0.4">
      <c r="M767" s="36"/>
      <c r="N767" s="36"/>
      <c r="O767" s="36"/>
    </row>
    <row r="768" spans="13:15" x14ac:dyDescent="0.4">
      <c r="M768" s="36"/>
      <c r="N768" s="36"/>
      <c r="O768" s="36"/>
    </row>
    <row r="769" spans="13:15" x14ac:dyDescent="0.4">
      <c r="M769" s="36"/>
      <c r="N769" s="36"/>
      <c r="O769" s="36"/>
    </row>
    <row r="770" spans="13:15" x14ac:dyDescent="0.4">
      <c r="M770" s="36"/>
      <c r="N770" s="36"/>
      <c r="O770" s="36"/>
    </row>
    <row r="771" spans="13:15" x14ac:dyDescent="0.4">
      <c r="M771" s="36"/>
      <c r="N771" s="36"/>
      <c r="O771" s="36"/>
    </row>
    <row r="772" spans="13:15" x14ac:dyDescent="0.4">
      <c r="M772" s="36"/>
      <c r="N772" s="36"/>
      <c r="O772" s="36"/>
    </row>
    <row r="773" spans="13:15" x14ac:dyDescent="0.4">
      <c r="M773" s="36"/>
      <c r="N773" s="36"/>
      <c r="O773" s="36"/>
    </row>
    <row r="774" spans="13:15" x14ac:dyDescent="0.4">
      <c r="M774" s="36"/>
      <c r="N774" s="36"/>
      <c r="O774" s="36"/>
    </row>
    <row r="775" spans="13:15" x14ac:dyDescent="0.4">
      <c r="M775" s="36"/>
      <c r="N775" s="36"/>
      <c r="O775" s="36"/>
    </row>
    <row r="776" spans="13:15" x14ac:dyDescent="0.4">
      <c r="M776" s="36"/>
      <c r="N776" s="36"/>
      <c r="O776" s="36"/>
    </row>
    <row r="777" spans="13:15" x14ac:dyDescent="0.4">
      <c r="M777" s="36"/>
      <c r="N777" s="36"/>
      <c r="O777" s="36"/>
    </row>
    <row r="778" spans="13:15" x14ac:dyDescent="0.4">
      <c r="M778" s="36"/>
      <c r="N778" s="36"/>
      <c r="O778" s="36"/>
    </row>
    <row r="779" spans="13:15" x14ac:dyDescent="0.4">
      <c r="M779" s="36"/>
      <c r="N779" s="36"/>
      <c r="O779" s="36"/>
    </row>
    <row r="780" spans="13:15" x14ac:dyDescent="0.4">
      <c r="M780" s="36"/>
      <c r="N780" s="36"/>
      <c r="O780" s="36"/>
    </row>
    <row r="781" spans="13:15" x14ac:dyDescent="0.4">
      <c r="M781" s="36"/>
      <c r="N781" s="36"/>
      <c r="O781" s="36"/>
    </row>
    <row r="782" spans="13:15" x14ac:dyDescent="0.4">
      <c r="M782" s="36"/>
      <c r="N782" s="36"/>
      <c r="O782" s="36"/>
    </row>
    <row r="783" spans="13:15" x14ac:dyDescent="0.4">
      <c r="M783" s="36"/>
      <c r="N783" s="36"/>
      <c r="O783" s="36"/>
    </row>
    <row r="784" spans="13:15" x14ac:dyDescent="0.4">
      <c r="M784" s="36"/>
      <c r="N784" s="36"/>
      <c r="O784" s="36"/>
    </row>
    <row r="785" spans="13:15" x14ac:dyDescent="0.4">
      <c r="M785" s="36"/>
      <c r="N785" s="36"/>
      <c r="O785" s="36"/>
    </row>
    <row r="786" spans="13:15" x14ac:dyDescent="0.4">
      <c r="M786" s="36"/>
      <c r="N786" s="36"/>
      <c r="O786" s="36"/>
    </row>
    <row r="787" spans="13:15" x14ac:dyDescent="0.4">
      <c r="M787" s="36"/>
      <c r="N787" s="36"/>
      <c r="O787" s="36"/>
    </row>
    <row r="788" spans="13:15" x14ac:dyDescent="0.4">
      <c r="M788" s="36"/>
      <c r="N788" s="36"/>
      <c r="O788" s="36"/>
    </row>
    <row r="789" spans="13:15" x14ac:dyDescent="0.4">
      <c r="M789" s="36"/>
      <c r="N789" s="36"/>
      <c r="O789" s="36"/>
    </row>
    <row r="790" spans="13:15" x14ac:dyDescent="0.4">
      <c r="M790" s="36"/>
      <c r="N790" s="36"/>
      <c r="O790" s="36"/>
    </row>
    <row r="791" spans="13:15" x14ac:dyDescent="0.4">
      <c r="M791" s="36"/>
      <c r="N791" s="36"/>
      <c r="O791" s="36"/>
    </row>
    <row r="792" spans="13:15" x14ac:dyDescent="0.4">
      <c r="M792" s="36"/>
      <c r="N792" s="36"/>
      <c r="O792" s="36"/>
    </row>
    <row r="793" spans="13:15" x14ac:dyDescent="0.4">
      <c r="M793" s="36"/>
      <c r="N793" s="36"/>
      <c r="O793" s="36"/>
    </row>
    <row r="794" spans="13:15" x14ac:dyDescent="0.4">
      <c r="M794" s="36"/>
      <c r="N794" s="36"/>
      <c r="O794" s="36"/>
    </row>
    <row r="795" spans="13:15" x14ac:dyDescent="0.4">
      <c r="M795" s="36"/>
      <c r="N795" s="36"/>
      <c r="O795" s="36"/>
    </row>
    <row r="796" spans="13:15" x14ac:dyDescent="0.4">
      <c r="M796" s="36"/>
      <c r="N796" s="36"/>
      <c r="O796" s="36"/>
    </row>
    <row r="797" spans="13:15" x14ac:dyDescent="0.4">
      <c r="M797" s="36"/>
      <c r="N797" s="36"/>
      <c r="O797" s="36"/>
    </row>
    <row r="798" spans="13:15" x14ac:dyDescent="0.4">
      <c r="M798" s="36"/>
      <c r="N798" s="36"/>
      <c r="O798" s="36"/>
    </row>
    <row r="799" spans="13:15" x14ac:dyDescent="0.4">
      <c r="M799" s="36"/>
      <c r="N799" s="36"/>
      <c r="O799" s="36"/>
    </row>
    <row r="800" spans="13:15" x14ac:dyDescent="0.4">
      <c r="M800" s="36"/>
      <c r="N800" s="36"/>
      <c r="O800" s="36"/>
    </row>
    <row r="801" spans="13:15" x14ac:dyDescent="0.4">
      <c r="M801" s="36"/>
      <c r="N801" s="36"/>
      <c r="O801" s="36"/>
    </row>
    <row r="802" spans="13:15" x14ac:dyDescent="0.4">
      <c r="M802" s="36"/>
      <c r="N802" s="36"/>
      <c r="O802" s="36"/>
    </row>
    <row r="803" spans="13:15" x14ac:dyDescent="0.4">
      <c r="M803" s="36"/>
      <c r="N803" s="36"/>
      <c r="O803" s="36"/>
    </row>
    <row r="804" spans="13:15" x14ac:dyDescent="0.4">
      <c r="M804" s="36"/>
      <c r="N804" s="36"/>
      <c r="O804" s="36"/>
    </row>
    <row r="805" spans="13:15" x14ac:dyDescent="0.4">
      <c r="M805" s="36"/>
      <c r="N805" s="36"/>
      <c r="O805" s="36"/>
    </row>
    <row r="806" spans="13:15" x14ac:dyDescent="0.4">
      <c r="M806" s="36"/>
      <c r="N806" s="36"/>
      <c r="O806" s="36"/>
    </row>
    <row r="807" spans="13:15" x14ac:dyDescent="0.4">
      <c r="M807" s="36"/>
      <c r="N807" s="36"/>
      <c r="O807" s="36"/>
    </row>
    <row r="808" spans="13:15" x14ac:dyDescent="0.4">
      <c r="M808" s="36"/>
      <c r="N808" s="36"/>
      <c r="O808" s="36"/>
    </row>
    <row r="809" spans="13:15" x14ac:dyDescent="0.4">
      <c r="M809" s="36"/>
      <c r="N809" s="36"/>
      <c r="O809" s="36"/>
    </row>
    <row r="810" spans="13:15" x14ac:dyDescent="0.4">
      <c r="M810" s="36"/>
      <c r="N810" s="36"/>
      <c r="O810" s="36"/>
    </row>
    <row r="811" spans="13:15" x14ac:dyDescent="0.4">
      <c r="M811" s="36"/>
      <c r="N811" s="36"/>
      <c r="O811" s="36"/>
    </row>
    <row r="812" spans="13:15" x14ac:dyDescent="0.4">
      <c r="M812" s="36"/>
      <c r="N812" s="36"/>
      <c r="O812" s="36"/>
    </row>
    <row r="813" spans="13:15" x14ac:dyDescent="0.4">
      <c r="M813" s="36"/>
      <c r="N813" s="36"/>
      <c r="O813" s="36"/>
    </row>
    <row r="814" spans="13:15" x14ac:dyDescent="0.4">
      <c r="M814" s="36"/>
      <c r="N814" s="36"/>
      <c r="O814" s="36"/>
    </row>
    <row r="815" spans="13:15" x14ac:dyDescent="0.4">
      <c r="M815" s="36"/>
      <c r="N815" s="36"/>
      <c r="O815" s="36"/>
    </row>
    <row r="816" spans="13:15" x14ac:dyDescent="0.4">
      <c r="M816" s="36"/>
      <c r="N816" s="36"/>
      <c r="O816" s="36"/>
    </row>
    <row r="817" spans="13:15" x14ac:dyDescent="0.4">
      <c r="M817" s="36"/>
      <c r="N817" s="36"/>
      <c r="O817" s="36"/>
    </row>
    <row r="818" spans="13:15" x14ac:dyDescent="0.4">
      <c r="M818" s="36"/>
      <c r="N818" s="36"/>
      <c r="O818" s="36"/>
    </row>
    <row r="819" spans="13:15" x14ac:dyDescent="0.4">
      <c r="M819" s="36"/>
      <c r="N819" s="36"/>
      <c r="O819" s="36"/>
    </row>
    <row r="820" spans="13:15" x14ac:dyDescent="0.4">
      <c r="M820" s="36"/>
      <c r="N820" s="36"/>
      <c r="O820" s="36"/>
    </row>
    <row r="821" spans="13:15" x14ac:dyDescent="0.4">
      <c r="M821" s="36"/>
      <c r="N821" s="36"/>
      <c r="O821" s="36"/>
    </row>
    <row r="822" spans="13:15" x14ac:dyDescent="0.4">
      <c r="M822" s="36"/>
      <c r="N822" s="36"/>
      <c r="O822" s="36"/>
    </row>
    <row r="823" spans="13:15" x14ac:dyDescent="0.4">
      <c r="M823" s="36"/>
      <c r="N823" s="36"/>
      <c r="O823" s="36"/>
    </row>
    <row r="824" spans="13:15" x14ac:dyDescent="0.4">
      <c r="M824" s="36"/>
      <c r="N824" s="36"/>
      <c r="O824" s="36"/>
    </row>
    <row r="825" spans="13:15" x14ac:dyDescent="0.4">
      <c r="M825" s="36"/>
      <c r="N825" s="36"/>
      <c r="O825" s="36"/>
    </row>
    <row r="826" spans="13:15" x14ac:dyDescent="0.4">
      <c r="M826" s="36"/>
      <c r="N826" s="36"/>
      <c r="O826" s="36"/>
    </row>
    <row r="827" spans="13:15" x14ac:dyDescent="0.4">
      <c r="M827" s="36"/>
      <c r="N827" s="36"/>
      <c r="O827" s="36"/>
    </row>
    <row r="828" spans="13:15" x14ac:dyDescent="0.4">
      <c r="M828" s="36"/>
      <c r="N828" s="36"/>
      <c r="O828" s="36"/>
    </row>
    <row r="829" spans="13:15" x14ac:dyDescent="0.4">
      <c r="M829" s="36"/>
      <c r="N829" s="36"/>
      <c r="O829" s="36"/>
    </row>
    <row r="830" spans="13:15" x14ac:dyDescent="0.4">
      <c r="M830" s="36"/>
      <c r="N830" s="36"/>
      <c r="O830" s="36"/>
    </row>
    <row r="831" spans="13:15" x14ac:dyDescent="0.4">
      <c r="M831" s="36"/>
      <c r="N831" s="36"/>
      <c r="O831" s="36"/>
    </row>
    <row r="832" spans="13:15" x14ac:dyDescent="0.4">
      <c r="M832" s="36"/>
      <c r="N832" s="36"/>
      <c r="O832" s="36"/>
    </row>
    <row r="833" spans="13:15" x14ac:dyDescent="0.4">
      <c r="M833" s="36"/>
      <c r="N833" s="36"/>
      <c r="O833" s="36"/>
    </row>
    <row r="834" spans="13:15" x14ac:dyDescent="0.4">
      <c r="M834" s="36"/>
      <c r="N834" s="36"/>
      <c r="O834" s="36"/>
    </row>
    <row r="835" spans="13:15" x14ac:dyDescent="0.4">
      <c r="M835" s="36"/>
      <c r="N835" s="36"/>
      <c r="O835" s="36"/>
    </row>
    <row r="836" spans="13:15" x14ac:dyDescent="0.4">
      <c r="M836" s="36"/>
      <c r="N836" s="36"/>
      <c r="O836" s="36"/>
    </row>
    <row r="837" spans="13:15" x14ac:dyDescent="0.4">
      <c r="M837" s="36"/>
      <c r="N837" s="36"/>
      <c r="O837" s="36"/>
    </row>
    <row r="838" spans="13:15" x14ac:dyDescent="0.4">
      <c r="M838" s="36"/>
      <c r="N838" s="36"/>
      <c r="O838" s="36"/>
    </row>
    <row r="839" spans="13:15" x14ac:dyDescent="0.4">
      <c r="M839" s="36"/>
      <c r="N839" s="36"/>
      <c r="O839" s="36"/>
    </row>
    <row r="840" spans="13:15" x14ac:dyDescent="0.4">
      <c r="M840" s="36"/>
      <c r="N840" s="36"/>
      <c r="O840" s="36"/>
    </row>
    <row r="841" spans="13:15" x14ac:dyDescent="0.4">
      <c r="M841" s="36"/>
      <c r="N841" s="36"/>
      <c r="O841" s="36"/>
    </row>
    <row r="842" spans="13:15" x14ac:dyDescent="0.4">
      <c r="M842" s="36"/>
      <c r="N842" s="36"/>
      <c r="O842" s="36"/>
    </row>
    <row r="843" spans="13:15" x14ac:dyDescent="0.4">
      <c r="M843" s="36"/>
      <c r="N843" s="36"/>
      <c r="O843" s="36"/>
    </row>
    <row r="844" spans="13:15" x14ac:dyDescent="0.4">
      <c r="M844" s="36"/>
      <c r="N844" s="36"/>
      <c r="O844" s="36"/>
    </row>
    <row r="845" spans="13:15" x14ac:dyDescent="0.4">
      <c r="M845" s="36"/>
      <c r="N845" s="36"/>
      <c r="O845" s="36"/>
    </row>
    <row r="846" spans="13:15" x14ac:dyDescent="0.4">
      <c r="M846" s="36"/>
      <c r="N846" s="36"/>
      <c r="O846" s="36"/>
    </row>
    <row r="847" spans="13:15" x14ac:dyDescent="0.4">
      <c r="M847" s="36"/>
      <c r="N847" s="36"/>
      <c r="O847" s="36"/>
    </row>
    <row r="848" spans="13:15" x14ac:dyDescent="0.4">
      <c r="M848" s="36"/>
      <c r="N848" s="36"/>
      <c r="O848" s="36"/>
    </row>
    <row r="849" spans="13:15" x14ac:dyDescent="0.4">
      <c r="M849" s="36"/>
      <c r="N849" s="36"/>
      <c r="O849" s="36"/>
    </row>
    <row r="850" spans="13:15" x14ac:dyDescent="0.4">
      <c r="M850" s="36"/>
      <c r="N850" s="36"/>
      <c r="O850" s="36"/>
    </row>
    <row r="851" spans="13:15" x14ac:dyDescent="0.4">
      <c r="M851" s="36"/>
      <c r="N851" s="36"/>
      <c r="O851" s="36"/>
    </row>
    <row r="852" spans="13:15" x14ac:dyDescent="0.4">
      <c r="M852" s="36"/>
      <c r="N852" s="36"/>
      <c r="O852" s="36"/>
    </row>
    <row r="853" spans="13:15" x14ac:dyDescent="0.4">
      <c r="M853" s="36"/>
      <c r="N853" s="36"/>
      <c r="O853" s="36"/>
    </row>
    <row r="854" spans="13:15" x14ac:dyDescent="0.4">
      <c r="M854" s="36"/>
      <c r="N854" s="36"/>
      <c r="O854" s="36"/>
    </row>
    <row r="855" spans="13:15" x14ac:dyDescent="0.4">
      <c r="M855" s="36"/>
      <c r="N855" s="36"/>
      <c r="O855" s="36"/>
    </row>
    <row r="856" spans="13:15" x14ac:dyDescent="0.4">
      <c r="M856" s="36"/>
      <c r="N856" s="36"/>
      <c r="O856" s="36"/>
    </row>
    <row r="857" spans="13:15" x14ac:dyDescent="0.4">
      <c r="M857" s="36"/>
      <c r="N857" s="36"/>
      <c r="O857" s="36"/>
    </row>
    <row r="858" spans="13:15" x14ac:dyDescent="0.4">
      <c r="M858" s="36"/>
      <c r="N858" s="36"/>
      <c r="O858" s="36"/>
    </row>
    <row r="859" spans="13:15" x14ac:dyDescent="0.4">
      <c r="M859" s="36"/>
      <c r="N859" s="36"/>
      <c r="O859" s="36"/>
    </row>
    <row r="860" spans="13:15" x14ac:dyDescent="0.4">
      <c r="M860" s="36"/>
      <c r="N860" s="36"/>
      <c r="O860" s="36"/>
    </row>
    <row r="861" spans="13:15" x14ac:dyDescent="0.4">
      <c r="M861" s="36"/>
      <c r="N861" s="36"/>
      <c r="O861" s="36"/>
    </row>
    <row r="862" spans="13:15" x14ac:dyDescent="0.4">
      <c r="M862" s="36"/>
      <c r="N862" s="36"/>
      <c r="O862" s="36"/>
    </row>
    <row r="863" spans="13:15" x14ac:dyDescent="0.4">
      <c r="M863" s="36"/>
      <c r="N863" s="36"/>
      <c r="O863" s="36"/>
    </row>
    <row r="864" spans="13:15" x14ac:dyDescent="0.4">
      <c r="M864" s="36"/>
      <c r="N864" s="36"/>
      <c r="O864" s="36"/>
    </row>
    <row r="865" spans="13:15" x14ac:dyDescent="0.4">
      <c r="M865" s="36"/>
      <c r="N865" s="36"/>
      <c r="O865" s="36"/>
    </row>
    <row r="866" spans="13:15" x14ac:dyDescent="0.4">
      <c r="M866" s="36"/>
      <c r="N866" s="36"/>
      <c r="O866" s="36"/>
    </row>
    <row r="867" spans="13:15" x14ac:dyDescent="0.4">
      <c r="M867" s="36"/>
      <c r="N867" s="36"/>
      <c r="O867" s="36"/>
    </row>
    <row r="868" spans="13:15" x14ac:dyDescent="0.4">
      <c r="M868" s="36"/>
      <c r="N868" s="36"/>
      <c r="O868" s="36"/>
    </row>
    <row r="869" spans="13:15" x14ac:dyDescent="0.4">
      <c r="M869" s="36"/>
      <c r="N869" s="36"/>
      <c r="O869" s="36"/>
    </row>
    <row r="870" spans="13:15" x14ac:dyDescent="0.4">
      <c r="M870" s="36"/>
      <c r="N870" s="36"/>
      <c r="O870" s="36"/>
    </row>
    <row r="871" spans="13:15" x14ac:dyDescent="0.4">
      <c r="M871" s="36"/>
      <c r="N871" s="36"/>
      <c r="O871" s="36"/>
    </row>
    <row r="872" spans="13:15" x14ac:dyDescent="0.4">
      <c r="M872" s="36"/>
      <c r="N872" s="36"/>
      <c r="O872" s="36"/>
    </row>
    <row r="873" spans="13:15" x14ac:dyDescent="0.4">
      <c r="M873" s="36"/>
      <c r="N873" s="36"/>
      <c r="O873" s="36"/>
    </row>
    <row r="874" spans="13:15" x14ac:dyDescent="0.4">
      <c r="M874" s="36"/>
      <c r="N874" s="36"/>
      <c r="O874" s="36"/>
    </row>
    <row r="875" spans="13:15" x14ac:dyDescent="0.4">
      <c r="M875" s="36"/>
      <c r="N875" s="36"/>
      <c r="O875" s="36"/>
    </row>
    <row r="876" spans="13:15" x14ac:dyDescent="0.4">
      <c r="M876" s="36"/>
      <c r="N876" s="36"/>
      <c r="O876" s="36"/>
    </row>
    <row r="877" spans="13:15" x14ac:dyDescent="0.4">
      <c r="M877" s="36"/>
      <c r="N877" s="36"/>
      <c r="O877" s="36"/>
    </row>
    <row r="878" spans="13:15" x14ac:dyDescent="0.4">
      <c r="M878" s="36"/>
      <c r="N878" s="36"/>
      <c r="O878" s="36"/>
    </row>
    <row r="879" spans="13:15" x14ac:dyDescent="0.4">
      <c r="M879" s="36"/>
      <c r="N879" s="36"/>
      <c r="O879" s="36"/>
    </row>
    <row r="880" spans="13:15" x14ac:dyDescent="0.4">
      <c r="M880" s="36"/>
      <c r="N880" s="36"/>
      <c r="O880" s="36"/>
    </row>
    <row r="881" spans="13:15" x14ac:dyDescent="0.4">
      <c r="M881" s="36"/>
      <c r="N881" s="36"/>
      <c r="O881" s="36"/>
    </row>
    <row r="882" spans="13:15" x14ac:dyDescent="0.4">
      <c r="M882" s="36"/>
      <c r="N882" s="36"/>
      <c r="O882" s="36"/>
    </row>
    <row r="883" spans="13:15" x14ac:dyDescent="0.4">
      <c r="M883" s="36"/>
      <c r="N883" s="36"/>
      <c r="O883" s="36"/>
    </row>
    <row r="884" spans="13:15" x14ac:dyDescent="0.4">
      <c r="M884" s="36"/>
      <c r="N884" s="36"/>
      <c r="O884" s="36"/>
    </row>
    <row r="885" spans="13:15" x14ac:dyDescent="0.4">
      <c r="M885" s="36"/>
      <c r="N885" s="36"/>
      <c r="O885" s="36"/>
    </row>
    <row r="886" spans="13:15" x14ac:dyDescent="0.4">
      <c r="M886" s="36"/>
      <c r="N886" s="36"/>
      <c r="O886" s="36"/>
    </row>
    <row r="887" spans="13:15" x14ac:dyDescent="0.4">
      <c r="M887" s="36"/>
      <c r="N887" s="36"/>
      <c r="O887" s="36"/>
    </row>
    <row r="888" spans="13:15" x14ac:dyDescent="0.4">
      <c r="M888" s="36"/>
      <c r="N888" s="36"/>
      <c r="O888" s="36"/>
    </row>
    <row r="889" spans="13:15" x14ac:dyDescent="0.4">
      <c r="M889" s="36"/>
      <c r="N889" s="36"/>
      <c r="O889" s="36"/>
    </row>
    <row r="890" spans="13:15" x14ac:dyDescent="0.4">
      <c r="M890" s="36"/>
      <c r="N890" s="36"/>
      <c r="O890" s="36"/>
    </row>
    <row r="891" spans="13:15" x14ac:dyDescent="0.4">
      <c r="M891" s="36"/>
      <c r="N891" s="36"/>
      <c r="O891" s="36"/>
    </row>
    <row r="892" spans="13:15" x14ac:dyDescent="0.4">
      <c r="M892" s="36"/>
      <c r="N892" s="36"/>
      <c r="O892" s="36"/>
    </row>
    <row r="893" spans="13:15" x14ac:dyDescent="0.4">
      <c r="M893" s="36"/>
      <c r="N893" s="36"/>
      <c r="O893" s="36"/>
    </row>
    <row r="894" spans="13:15" x14ac:dyDescent="0.4">
      <c r="M894" s="36"/>
      <c r="N894" s="36"/>
      <c r="O894" s="36"/>
    </row>
    <row r="895" spans="13:15" x14ac:dyDescent="0.4">
      <c r="M895" s="36"/>
      <c r="N895" s="36"/>
      <c r="O895" s="36"/>
    </row>
    <row r="896" spans="13:15" x14ac:dyDescent="0.4">
      <c r="M896" s="36"/>
      <c r="N896" s="36"/>
      <c r="O896" s="36"/>
    </row>
    <row r="897" spans="13:15" x14ac:dyDescent="0.4">
      <c r="M897" s="36"/>
      <c r="N897" s="36"/>
      <c r="O897" s="36"/>
    </row>
    <row r="898" spans="13:15" x14ac:dyDescent="0.4">
      <c r="M898" s="36"/>
      <c r="N898" s="36"/>
      <c r="O898" s="36"/>
    </row>
    <row r="899" spans="13:15" x14ac:dyDescent="0.4">
      <c r="M899" s="36"/>
      <c r="N899" s="36"/>
      <c r="O899" s="36"/>
    </row>
    <row r="900" spans="13:15" x14ac:dyDescent="0.4">
      <c r="M900" s="36"/>
      <c r="N900" s="36"/>
      <c r="O900" s="36"/>
    </row>
    <row r="901" spans="13:15" x14ac:dyDescent="0.4">
      <c r="M901" s="36"/>
      <c r="N901" s="36"/>
      <c r="O901" s="36"/>
    </row>
    <row r="902" spans="13:15" x14ac:dyDescent="0.4">
      <c r="M902" s="36"/>
      <c r="N902" s="36"/>
      <c r="O902" s="36"/>
    </row>
    <row r="903" spans="13:15" x14ac:dyDescent="0.4">
      <c r="M903" s="36"/>
      <c r="N903" s="36"/>
      <c r="O903" s="36"/>
    </row>
    <row r="904" spans="13:15" x14ac:dyDescent="0.4">
      <c r="M904" s="36"/>
      <c r="N904" s="36"/>
      <c r="O904" s="36"/>
    </row>
    <row r="905" spans="13:15" x14ac:dyDescent="0.4">
      <c r="M905" s="36"/>
      <c r="N905" s="36"/>
      <c r="O905" s="36"/>
    </row>
    <row r="906" spans="13:15" x14ac:dyDescent="0.4">
      <c r="M906" s="36"/>
      <c r="N906" s="36"/>
      <c r="O906" s="36"/>
    </row>
    <row r="907" spans="13:15" x14ac:dyDescent="0.4">
      <c r="M907" s="36"/>
      <c r="N907" s="36"/>
      <c r="O907" s="36"/>
    </row>
    <row r="908" spans="13:15" x14ac:dyDescent="0.4">
      <c r="M908" s="36"/>
      <c r="N908" s="36"/>
      <c r="O908" s="36"/>
    </row>
    <row r="909" spans="13:15" x14ac:dyDescent="0.4">
      <c r="M909" s="36"/>
      <c r="N909" s="36"/>
      <c r="O909" s="36"/>
    </row>
    <row r="910" spans="13:15" x14ac:dyDescent="0.4">
      <c r="M910" s="36"/>
      <c r="N910" s="36"/>
      <c r="O910" s="36"/>
    </row>
    <row r="911" spans="13:15" x14ac:dyDescent="0.4">
      <c r="M911" s="36"/>
      <c r="N911" s="36"/>
      <c r="O911" s="36"/>
    </row>
    <row r="912" spans="13:15" x14ac:dyDescent="0.4">
      <c r="M912" s="36"/>
      <c r="N912" s="36"/>
      <c r="O912" s="36"/>
    </row>
    <row r="913" spans="13:15" x14ac:dyDescent="0.4">
      <c r="M913" s="36"/>
      <c r="N913" s="36"/>
      <c r="O913" s="36"/>
    </row>
    <row r="914" spans="13:15" x14ac:dyDescent="0.4">
      <c r="M914" s="36"/>
      <c r="N914" s="36"/>
      <c r="O914" s="36"/>
    </row>
    <row r="915" spans="13:15" x14ac:dyDescent="0.4">
      <c r="M915" s="36"/>
      <c r="N915" s="36"/>
      <c r="O915" s="36"/>
    </row>
    <row r="916" spans="13:15" x14ac:dyDescent="0.4">
      <c r="M916" s="36"/>
      <c r="N916" s="36"/>
      <c r="O916" s="36"/>
    </row>
    <row r="917" spans="13:15" x14ac:dyDescent="0.4">
      <c r="M917" s="36"/>
      <c r="N917" s="36"/>
      <c r="O917" s="36"/>
    </row>
    <row r="918" spans="13:15" x14ac:dyDescent="0.4">
      <c r="M918" s="36"/>
      <c r="N918" s="36"/>
      <c r="O918" s="36"/>
    </row>
    <row r="919" spans="13:15" x14ac:dyDescent="0.4">
      <c r="M919" s="36"/>
      <c r="N919" s="36"/>
      <c r="O919" s="36"/>
    </row>
    <row r="920" spans="13:15" x14ac:dyDescent="0.4">
      <c r="M920" s="36"/>
      <c r="N920" s="36"/>
      <c r="O920" s="36"/>
    </row>
    <row r="921" spans="13:15" x14ac:dyDescent="0.4">
      <c r="M921" s="36"/>
      <c r="N921" s="36"/>
      <c r="O921" s="36"/>
    </row>
    <row r="922" spans="13:15" x14ac:dyDescent="0.4">
      <c r="M922" s="36"/>
      <c r="N922" s="36"/>
      <c r="O922" s="36"/>
    </row>
    <row r="923" spans="13:15" x14ac:dyDescent="0.4">
      <c r="M923" s="36"/>
      <c r="N923" s="36"/>
      <c r="O923" s="36"/>
    </row>
    <row r="924" spans="13:15" x14ac:dyDescent="0.4">
      <c r="M924" s="36"/>
      <c r="N924" s="36"/>
      <c r="O924" s="36"/>
    </row>
    <row r="925" spans="13:15" x14ac:dyDescent="0.4">
      <c r="M925" s="36"/>
      <c r="N925" s="36"/>
      <c r="O925" s="36"/>
    </row>
    <row r="926" spans="13:15" x14ac:dyDescent="0.4">
      <c r="M926" s="36"/>
      <c r="N926" s="36"/>
      <c r="O926" s="36"/>
    </row>
    <row r="927" spans="13:15" x14ac:dyDescent="0.4">
      <c r="M927" s="36"/>
      <c r="N927" s="36"/>
      <c r="O927" s="36"/>
    </row>
    <row r="928" spans="13:15" x14ac:dyDescent="0.4">
      <c r="M928" s="36"/>
      <c r="N928" s="36"/>
      <c r="O928" s="36"/>
    </row>
    <row r="929" spans="13:15" x14ac:dyDescent="0.4">
      <c r="M929" s="36"/>
      <c r="N929" s="36"/>
      <c r="O929" s="36"/>
    </row>
    <row r="930" spans="13:15" x14ac:dyDescent="0.4">
      <c r="M930" s="36"/>
      <c r="N930" s="36"/>
      <c r="O930" s="36"/>
    </row>
    <row r="931" spans="13:15" x14ac:dyDescent="0.4">
      <c r="M931" s="36"/>
      <c r="N931" s="36"/>
      <c r="O931" s="36"/>
    </row>
    <row r="932" spans="13:15" x14ac:dyDescent="0.4">
      <c r="M932" s="36"/>
      <c r="N932" s="36"/>
      <c r="O932" s="36"/>
    </row>
    <row r="933" spans="13:15" x14ac:dyDescent="0.4">
      <c r="M933" s="36"/>
      <c r="N933" s="36"/>
      <c r="O933" s="36"/>
    </row>
    <row r="934" spans="13:15" x14ac:dyDescent="0.4">
      <c r="M934" s="36"/>
      <c r="N934" s="36"/>
      <c r="O934" s="36"/>
    </row>
    <row r="935" spans="13:15" x14ac:dyDescent="0.4">
      <c r="M935" s="36"/>
      <c r="N935" s="36"/>
      <c r="O935" s="36"/>
    </row>
    <row r="936" spans="13:15" x14ac:dyDescent="0.4">
      <c r="M936" s="36"/>
      <c r="N936" s="36"/>
      <c r="O936" s="36"/>
    </row>
    <row r="937" spans="13:15" x14ac:dyDescent="0.4">
      <c r="M937" s="36"/>
      <c r="N937" s="36"/>
      <c r="O937" s="36"/>
    </row>
    <row r="938" spans="13:15" x14ac:dyDescent="0.4">
      <c r="M938" s="36"/>
      <c r="N938" s="36"/>
      <c r="O938" s="36"/>
    </row>
    <row r="939" spans="13:15" x14ac:dyDescent="0.4">
      <c r="M939" s="36"/>
      <c r="N939" s="36"/>
      <c r="O939" s="36"/>
    </row>
    <row r="940" spans="13:15" x14ac:dyDescent="0.4">
      <c r="M940" s="36"/>
      <c r="N940" s="36"/>
      <c r="O940" s="36"/>
    </row>
    <row r="941" spans="13:15" x14ac:dyDescent="0.4">
      <c r="M941" s="36"/>
      <c r="N941" s="36"/>
      <c r="O941" s="36"/>
    </row>
    <row r="942" spans="13:15" x14ac:dyDescent="0.4">
      <c r="M942" s="36"/>
      <c r="N942" s="36"/>
      <c r="O942" s="36"/>
    </row>
    <row r="943" spans="13:15" x14ac:dyDescent="0.4">
      <c r="M943" s="36"/>
      <c r="N943" s="36"/>
      <c r="O943" s="36"/>
    </row>
    <row r="944" spans="13:15" x14ac:dyDescent="0.4">
      <c r="M944" s="36"/>
      <c r="N944" s="36"/>
      <c r="O944" s="36"/>
    </row>
    <row r="945" spans="13:15" x14ac:dyDescent="0.4">
      <c r="M945" s="36"/>
      <c r="N945" s="36"/>
      <c r="O945" s="36"/>
    </row>
    <row r="946" spans="13:15" x14ac:dyDescent="0.4">
      <c r="M946" s="36"/>
      <c r="N946" s="36"/>
      <c r="O946" s="36"/>
    </row>
    <row r="947" spans="13:15" x14ac:dyDescent="0.4">
      <c r="M947" s="36"/>
      <c r="N947" s="36"/>
      <c r="O947" s="36"/>
    </row>
    <row r="948" spans="13:15" x14ac:dyDescent="0.4">
      <c r="M948" s="36"/>
      <c r="N948" s="36"/>
      <c r="O948" s="36"/>
    </row>
    <row r="949" spans="13:15" x14ac:dyDescent="0.4">
      <c r="M949" s="36"/>
      <c r="N949" s="36"/>
      <c r="O949" s="36"/>
    </row>
    <row r="950" spans="13:15" x14ac:dyDescent="0.4">
      <c r="M950" s="36"/>
      <c r="N950" s="36"/>
      <c r="O950" s="36"/>
    </row>
    <row r="951" spans="13:15" x14ac:dyDescent="0.4">
      <c r="M951" s="36"/>
      <c r="N951" s="36"/>
      <c r="O951" s="36"/>
    </row>
    <row r="952" spans="13:15" x14ac:dyDescent="0.4">
      <c r="M952" s="36"/>
      <c r="N952" s="36"/>
      <c r="O952" s="36"/>
    </row>
    <row r="953" spans="13:15" x14ac:dyDescent="0.4">
      <c r="M953" s="36"/>
      <c r="N953" s="36"/>
      <c r="O953" s="36"/>
    </row>
    <row r="954" spans="13:15" x14ac:dyDescent="0.4">
      <c r="M954" s="36"/>
      <c r="N954" s="36"/>
      <c r="O954" s="36"/>
    </row>
    <row r="955" spans="13:15" x14ac:dyDescent="0.4">
      <c r="M955" s="36"/>
      <c r="N955" s="36"/>
      <c r="O955" s="36"/>
    </row>
    <row r="956" spans="13:15" x14ac:dyDescent="0.4">
      <c r="M956" s="36"/>
      <c r="N956" s="36"/>
      <c r="O956" s="36"/>
    </row>
    <row r="957" spans="13:15" x14ac:dyDescent="0.4">
      <c r="M957" s="36"/>
      <c r="N957" s="36"/>
      <c r="O957" s="36"/>
    </row>
    <row r="958" spans="13:15" x14ac:dyDescent="0.4">
      <c r="M958" s="36"/>
      <c r="N958" s="36"/>
      <c r="O958" s="36"/>
    </row>
    <row r="959" spans="13:15" x14ac:dyDescent="0.4">
      <c r="M959" s="36"/>
      <c r="N959" s="36"/>
      <c r="O959" s="36"/>
    </row>
    <row r="960" spans="13:15" x14ac:dyDescent="0.4">
      <c r="M960" s="36"/>
      <c r="N960" s="36"/>
      <c r="O960" s="36"/>
    </row>
    <row r="961" spans="13:15" x14ac:dyDescent="0.4">
      <c r="M961" s="36"/>
      <c r="N961" s="36"/>
      <c r="O961" s="36"/>
    </row>
    <row r="962" spans="13:15" x14ac:dyDescent="0.4">
      <c r="M962" s="36"/>
      <c r="N962" s="36"/>
      <c r="O962" s="36"/>
    </row>
    <row r="963" spans="13:15" x14ac:dyDescent="0.4">
      <c r="M963" s="36"/>
      <c r="N963" s="36"/>
      <c r="O963" s="36"/>
    </row>
    <row r="964" spans="13:15" x14ac:dyDescent="0.4">
      <c r="M964" s="36"/>
      <c r="N964" s="36"/>
      <c r="O964" s="36"/>
    </row>
    <row r="965" spans="13:15" x14ac:dyDescent="0.4">
      <c r="M965" s="36"/>
      <c r="N965" s="36"/>
      <c r="O965" s="36"/>
    </row>
    <row r="966" spans="13:15" x14ac:dyDescent="0.4">
      <c r="M966" s="36"/>
      <c r="N966" s="36"/>
      <c r="O966" s="36"/>
    </row>
    <row r="967" spans="13:15" x14ac:dyDescent="0.4">
      <c r="M967" s="36"/>
      <c r="N967" s="36"/>
      <c r="O967" s="36"/>
    </row>
    <row r="968" spans="13:15" x14ac:dyDescent="0.4">
      <c r="M968" s="36"/>
      <c r="N968" s="36"/>
      <c r="O968" s="36"/>
    </row>
    <row r="969" spans="13:15" x14ac:dyDescent="0.4">
      <c r="M969" s="36"/>
      <c r="N969" s="36"/>
      <c r="O969" s="36"/>
    </row>
    <row r="970" spans="13:15" x14ac:dyDescent="0.4">
      <c r="M970" s="36"/>
      <c r="N970" s="36"/>
      <c r="O970" s="36"/>
    </row>
    <row r="971" spans="13:15" x14ac:dyDescent="0.4">
      <c r="M971" s="36"/>
      <c r="N971" s="36"/>
      <c r="O971" s="36"/>
    </row>
    <row r="972" spans="13:15" x14ac:dyDescent="0.4">
      <c r="M972" s="36"/>
      <c r="N972" s="36"/>
      <c r="O972" s="36"/>
    </row>
    <row r="973" spans="13:15" x14ac:dyDescent="0.4">
      <c r="M973" s="36"/>
      <c r="N973" s="36"/>
      <c r="O973" s="36"/>
    </row>
    <row r="974" spans="13:15" x14ac:dyDescent="0.4">
      <c r="M974" s="36"/>
      <c r="N974" s="36"/>
      <c r="O974" s="36"/>
    </row>
    <row r="975" spans="13:15" x14ac:dyDescent="0.4">
      <c r="M975" s="36"/>
      <c r="N975" s="36"/>
      <c r="O975" s="36"/>
    </row>
    <row r="976" spans="13:15" x14ac:dyDescent="0.4">
      <c r="M976" s="36"/>
      <c r="N976" s="36"/>
      <c r="O976" s="36"/>
    </row>
    <row r="977" spans="13:15" x14ac:dyDescent="0.4">
      <c r="M977" s="36"/>
      <c r="N977" s="36"/>
      <c r="O977" s="36"/>
    </row>
    <row r="978" spans="13:15" x14ac:dyDescent="0.4">
      <c r="M978" s="36"/>
      <c r="N978" s="36"/>
      <c r="O978" s="36"/>
    </row>
    <row r="979" spans="13:15" x14ac:dyDescent="0.4">
      <c r="M979" s="36"/>
      <c r="N979" s="36"/>
      <c r="O979" s="36"/>
    </row>
    <row r="980" spans="13:15" x14ac:dyDescent="0.4">
      <c r="M980" s="36"/>
      <c r="N980" s="36"/>
      <c r="O980" s="36"/>
    </row>
    <row r="981" spans="13:15" x14ac:dyDescent="0.4">
      <c r="M981" s="36"/>
      <c r="N981" s="36"/>
      <c r="O981" s="36"/>
    </row>
    <row r="982" spans="13:15" x14ac:dyDescent="0.4">
      <c r="M982" s="36"/>
      <c r="N982" s="36"/>
      <c r="O982" s="36"/>
    </row>
    <row r="983" spans="13:15" x14ac:dyDescent="0.4">
      <c r="M983" s="36"/>
      <c r="N983" s="36"/>
      <c r="O983" s="36"/>
    </row>
    <row r="984" spans="13:15" x14ac:dyDescent="0.4">
      <c r="M984" s="36"/>
      <c r="N984" s="36"/>
      <c r="O984" s="36"/>
    </row>
    <row r="985" spans="13:15" x14ac:dyDescent="0.4">
      <c r="M985" s="36"/>
      <c r="N985" s="36"/>
      <c r="O985" s="36"/>
    </row>
    <row r="986" spans="13:15" x14ac:dyDescent="0.4">
      <c r="M986" s="36"/>
      <c r="N986" s="36"/>
      <c r="O986" s="36"/>
    </row>
    <row r="987" spans="13:15" x14ac:dyDescent="0.4">
      <c r="M987" s="36"/>
      <c r="N987" s="36"/>
      <c r="O987" s="36"/>
    </row>
    <row r="988" spans="13:15" x14ac:dyDescent="0.4">
      <c r="M988" s="36"/>
      <c r="N988" s="36"/>
      <c r="O988" s="36"/>
    </row>
    <row r="989" spans="13:15" x14ac:dyDescent="0.4">
      <c r="M989" s="36"/>
      <c r="N989" s="36"/>
      <c r="O989" s="36"/>
    </row>
    <row r="990" spans="13:15" x14ac:dyDescent="0.4">
      <c r="M990" s="36"/>
      <c r="N990" s="36"/>
      <c r="O990" s="36"/>
    </row>
    <row r="991" spans="13:15" x14ac:dyDescent="0.4">
      <c r="M991" s="36"/>
      <c r="N991" s="36"/>
      <c r="O991" s="36"/>
    </row>
    <row r="992" spans="13:15" x14ac:dyDescent="0.4">
      <c r="M992" s="36"/>
      <c r="N992" s="36"/>
      <c r="O992" s="36"/>
    </row>
    <row r="993" spans="13:15" x14ac:dyDescent="0.4">
      <c r="M993" s="36"/>
      <c r="N993" s="36"/>
      <c r="O993" s="36"/>
    </row>
    <row r="994" spans="13:15" x14ac:dyDescent="0.4">
      <c r="M994" s="36"/>
      <c r="N994" s="36"/>
      <c r="O994" s="36"/>
    </row>
    <row r="995" spans="13:15" x14ac:dyDescent="0.4">
      <c r="M995" s="36"/>
      <c r="N995" s="36"/>
      <c r="O995" s="36"/>
    </row>
    <row r="996" spans="13:15" x14ac:dyDescent="0.4">
      <c r="M996" s="36"/>
      <c r="N996" s="36"/>
      <c r="O996" s="36"/>
    </row>
    <row r="997" spans="13:15" x14ac:dyDescent="0.4">
      <c r="M997" s="36"/>
      <c r="N997" s="36"/>
      <c r="O997" s="36"/>
    </row>
    <row r="998" spans="13:15" x14ac:dyDescent="0.4">
      <c r="M998" s="36"/>
      <c r="N998" s="36"/>
      <c r="O998" s="36"/>
    </row>
    <row r="999" spans="13:15" x14ac:dyDescent="0.4">
      <c r="M999" s="36"/>
      <c r="N999" s="36"/>
      <c r="O999" s="36"/>
    </row>
    <row r="1000" spans="13:15" x14ac:dyDescent="0.4">
      <c r="M1000" s="36"/>
      <c r="N1000" s="36"/>
      <c r="O1000" s="36"/>
    </row>
    <row r="1001" spans="13:15" x14ac:dyDescent="0.4">
      <c r="M1001" s="36"/>
      <c r="N1001" s="36"/>
      <c r="O1001" s="36"/>
    </row>
    <row r="1002" spans="13:15" x14ac:dyDescent="0.4">
      <c r="M1002" s="36"/>
      <c r="N1002" s="36"/>
      <c r="O1002" s="36"/>
    </row>
    <row r="1003" spans="13:15" x14ac:dyDescent="0.4">
      <c r="M1003" s="36"/>
      <c r="N1003" s="36"/>
      <c r="O1003" s="36"/>
    </row>
    <row r="1004" spans="13:15" x14ac:dyDescent="0.4">
      <c r="M1004" s="36"/>
      <c r="N1004" s="36"/>
      <c r="O1004" s="36"/>
    </row>
    <row r="1005" spans="13:15" x14ac:dyDescent="0.4">
      <c r="M1005" s="36"/>
      <c r="N1005" s="36"/>
      <c r="O1005" s="36"/>
    </row>
    <row r="1006" spans="13:15" x14ac:dyDescent="0.4">
      <c r="M1006" s="36"/>
      <c r="N1006" s="36"/>
      <c r="O1006" s="36"/>
    </row>
    <row r="1007" spans="13:15" x14ac:dyDescent="0.4">
      <c r="M1007" s="36"/>
      <c r="N1007" s="36"/>
      <c r="O1007" s="36"/>
    </row>
    <row r="1008" spans="13:15" x14ac:dyDescent="0.4">
      <c r="M1008" s="36"/>
      <c r="N1008" s="36"/>
      <c r="O1008" s="36"/>
    </row>
    <row r="1009" spans="13:15" x14ac:dyDescent="0.4">
      <c r="M1009" s="36"/>
      <c r="N1009" s="36"/>
      <c r="O1009" s="36"/>
    </row>
    <row r="1010" spans="13:15" x14ac:dyDescent="0.4">
      <c r="M1010" s="36"/>
      <c r="N1010" s="36"/>
      <c r="O1010" s="36"/>
    </row>
    <row r="1011" spans="13:15" x14ac:dyDescent="0.4">
      <c r="M1011" s="36"/>
      <c r="N1011" s="36"/>
      <c r="O1011" s="36"/>
    </row>
  </sheetData>
  <sheetProtection algorithmName="SHA-512" hashValue="9k/EGrjNWRHPrJwIUTLf+J7SjxIQX3nuuaBqSi5VkSzkqSP54B9yosQUXCo6s0HbIFQblQnhfWzhzTs0XS5jmQ==" saltValue="JgZZNbcxYndNHfsjrK/eUg==" spinCount="100000" sheet="1" objects="1" scenarios="1" selectLockedCells="1" selectUnlockedCells="1"/>
  <mergeCells count="59">
    <mergeCell ref="C57:I57"/>
    <mergeCell ref="C58:I58"/>
    <mergeCell ref="C59:I59"/>
    <mergeCell ref="C60:I60"/>
    <mergeCell ref="U20:U34"/>
    <mergeCell ref="A52:J52"/>
    <mergeCell ref="M52:O52"/>
    <mergeCell ref="M53:O53"/>
    <mergeCell ref="A54:V54"/>
    <mergeCell ref="A56:I56"/>
    <mergeCell ref="T18:T19"/>
    <mergeCell ref="K20:K34"/>
    <mergeCell ref="L20:L34"/>
    <mergeCell ref="P20:P34"/>
    <mergeCell ref="Q20:Q34"/>
    <mergeCell ref="R20:R34"/>
    <mergeCell ref="S20:S34"/>
    <mergeCell ref="T20:T34"/>
    <mergeCell ref="S18:S19"/>
    <mergeCell ref="J18:J19"/>
    <mergeCell ref="K18:K19"/>
    <mergeCell ref="L18:L19"/>
    <mergeCell ref="M18:O18"/>
    <mergeCell ref="P18:R18"/>
    <mergeCell ref="I18:I19"/>
    <mergeCell ref="A16:V16"/>
    <mergeCell ref="A17:A19"/>
    <mergeCell ref="B17:B19"/>
    <mergeCell ref="C17:H17"/>
    <mergeCell ref="I17:J17"/>
    <mergeCell ref="K17:R17"/>
    <mergeCell ref="S17:T17"/>
    <mergeCell ref="U17:U19"/>
    <mergeCell ref="V17:V19"/>
    <mergeCell ref="C18:C19"/>
    <mergeCell ref="D18:D19"/>
    <mergeCell ref="E18:E19"/>
    <mergeCell ref="F18:F19"/>
    <mergeCell ref="G18:G19"/>
    <mergeCell ref="H18:H19"/>
    <mergeCell ref="A13:I13"/>
    <mergeCell ref="J13:V13"/>
    <mergeCell ref="A14:I14"/>
    <mergeCell ref="J14:V14"/>
    <mergeCell ref="A15:I15"/>
    <mergeCell ref="J15:V15"/>
    <mergeCell ref="A10:I10"/>
    <mergeCell ref="J10:V10"/>
    <mergeCell ref="A11:I11"/>
    <mergeCell ref="J11:V11"/>
    <mergeCell ref="A12:I12"/>
    <mergeCell ref="J12:V12"/>
    <mergeCell ref="A9:I9"/>
    <mergeCell ref="J9:V9"/>
    <mergeCell ref="G4:J4"/>
    <mergeCell ref="A6:V6"/>
    <mergeCell ref="A7:V7"/>
    <mergeCell ref="A8:I8"/>
    <mergeCell ref="J8:V8"/>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Z1000"/>
  <sheetViews>
    <sheetView showGridLines="0" topLeftCell="H1" zoomScale="60" zoomScaleNormal="60" workbookViewId="0">
      <selection activeCell="T20" sqref="T20:T24"/>
    </sheetView>
  </sheetViews>
  <sheetFormatPr defaultColWidth="14.42578125" defaultRowHeight="15" customHeight="1" x14ac:dyDescent="0.25"/>
  <cols>
    <col min="1" max="1" width="13" style="376" customWidth="1"/>
    <col min="2" max="2" width="23.85546875" style="376" customWidth="1"/>
    <col min="3" max="3" width="51" style="376" customWidth="1"/>
    <col min="4" max="4" width="37.7109375" style="376" customWidth="1"/>
    <col min="5" max="5" width="44.42578125" style="376" customWidth="1"/>
    <col min="6" max="6" width="82" style="376" customWidth="1"/>
    <col min="7" max="7" width="48.140625" style="376" customWidth="1"/>
    <col min="8" max="8" width="26.42578125" style="376" customWidth="1"/>
    <col min="9" max="9" width="17.5703125" style="376" customWidth="1"/>
    <col min="10" max="10" width="16.28515625" style="376" customWidth="1"/>
    <col min="11" max="12" width="32.28515625" style="376" customWidth="1"/>
    <col min="13" max="15" width="34.85546875" style="376" customWidth="1"/>
    <col min="16" max="16" width="28.5703125" style="376" customWidth="1"/>
    <col min="17" max="17" width="27.140625" style="376" customWidth="1"/>
    <col min="18" max="18" width="30" style="376" customWidth="1"/>
    <col min="19" max="19" width="30.140625" style="376" customWidth="1"/>
    <col min="20" max="20" width="25" style="376" customWidth="1"/>
    <col min="21" max="21" width="20" style="376" customWidth="1"/>
    <col min="22" max="22" width="36" style="376" customWidth="1"/>
    <col min="23" max="26" width="9.140625" style="376" customWidth="1"/>
    <col min="27" max="16384" width="14.42578125" style="376"/>
  </cols>
  <sheetData>
    <row r="1" spans="1:26" ht="26.25" customHeight="1" x14ac:dyDescent="0.4">
      <c r="A1" s="373"/>
      <c r="B1" s="373"/>
      <c r="C1" s="373"/>
      <c r="D1" s="373"/>
      <c r="E1" s="373"/>
      <c r="F1" s="373"/>
      <c r="G1" s="373"/>
      <c r="H1" s="373"/>
      <c r="I1" s="373"/>
      <c r="J1" s="373"/>
      <c r="K1" s="373"/>
      <c r="L1" s="373"/>
      <c r="M1" s="374"/>
      <c r="N1" s="374"/>
      <c r="O1" s="374"/>
      <c r="P1" s="373"/>
      <c r="Q1" s="373"/>
      <c r="R1" s="373"/>
      <c r="S1" s="373"/>
      <c r="T1" s="373"/>
      <c r="U1" s="373"/>
      <c r="V1" s="375"/>
      <c r="W1" s="374"/>
      <c r="X1" s="374"/>
      <c r="Y1" s="374"/>
      <c r="Z1" s="374"/>
    </row>
    <row r="2" spans="1:26" ht="26.25" customHeight="1" x14ac:dyDescent="0.4">
      <c r="A2" s="373"/>
      <c r="B2" s="373"/>
      <c r="C2" s="373"/>
      <c r="D2" s="373"/>
      <c r="E2" s="373"/>
      <c r="F2" s="373"/>
      <c r="G2" s="373"/>
      <c r="H2" s="373"/>
      <c r="I2" s="373"/>
      <c r="J2" s="373"/>
      <c r="K2" s="373"/>
      <c r="L2" s="373"/>
      <c r="M2" s="374"/>
      <c r="N2" s="374"/>
      <c r="O2" s="374"/>
      <c r="P2" s="373"/>
      <c r="Q2" s="373"/>
      <c r="R2" s="373"/>
      <c r="S2" s="373"/>
      <c r="T2" s="373"/>
      <c r="U2" s="373"/>
      <c r="V2" s="375"/>
      <c r="W2" s="374"/>
      <c r="X2" s="374"/>
      <c r="Y2" s="374"/>
      <c r="Z2" s="374"/>
    </row>
    <row r="3" spans="1:26" ht="26.25" customHeight="1" x14ac:dyDescent="0.4">
      <c r="A3" s="373"/>
      <c r="B3" s="373"/>
      <c r="C3" s="373"/>
      <c r="D3" s="373"/>
      <c r="E3" s="373"/>
      <c r="F3" s="373"/>
      <c r="G3" s="373"/>
      <c r="H3" s="373"/>
      <c r="I3" s="373"/>
      <c r="J3" s="373"/>
      <c r="K3" s="373"/>
      <c r="L3" s="373"/>
      <c r="M3" s="374"/>
      <c r="N3" s="374"/>
      <c r="O3" s="374"/>
      <c r="P3" s="373"/>
      <c r="Q3" s="373"/>
      <c r="R3" s="373"/>
      <c r="S3" s="373"/>
      <c r="T3" s="373"/>
      <c r="U3" s="373"/>
      <c r="V3" s="375"/>
      <c r="W3" s="374"/>
      <c r="X3" s="374"/>
      <c r="Y3" s="374"/>
      <c r="Z3" s="374"/>
    </row>
    <row r="4" spans="1:26" ht="26.25" customHeight="1" x14ac:dyDescent="0.4">
      <c r="A4" s="373"/>
      <c r="B4" s="373"/>
      <c r="C4" s="373"/>
      <c r="D4" s="373"/>
      <c r="E4" s="373"/>
      <c r="F4" s="373"/>
      <c r="G4" s="373"/>
      <c r="H4" s="373"/>
      <c r="I4" s="373"/>
      <c r="J4" s="373"/>
      <c r="K4" s="1544"/>
      <c r="L4" s="1545"/>
      <c r="M4" s="1545"/>
      <c r="N4" s="1545"/>
      <c r="O4" s="1545"/>
      <c r="P4" s="1545"/>
      <c r="Q4" s="1545"/>
      <c r="R4" s="1545"/>
      <c r="S4" s="373"/>
      <c r="T4" s="373"/>
      <c r="U4" s="373"/>
      <c r="V4" s="375"/>
      <c r="W4" s="374"/>
      <c r="X4" s="374"/>
      <c r="Y4" s="374"/>
      <c r="Z4" s="374"/>
    </row>
    <row r="5" spans="1:26" ht="39" customHeight="1" x14ac:dyDescent="0.4">
      <c r="A5" s="373"/>
      <c r="B5" s="373"/>
      <c r="C5" s="373"/>
      <c r="D5" s="373"/>
      <c r="E5" s="373"/>
      <c r="F5" s="373"/>
      <c r="G5" s="373"/>
      <c r="H5" s="373"/>
      <c r="I5" s="373"/>
      <c r="J5" s="373"/>
      <c r="K5" s="373"/>
      <c r="L5" s="373"/>
      <c r="M5" s="374"/>
      <c r="N5" s="374"/>
      <c r="O5" s="374"/>
      <c r="P5" s="373"/>
      <c r="Q5" s="373"/>
      <c r="R5" s="373"/>
      <c r="S5" s="373"/>
      <c r="T5" s="373"/>
      <c r="U5" s="373"/>
      <c r="V5" s="375"/>
      <c r="W5" s="374"/>
      <c r="X5" s="374"/>
      <c r="Y5" s="374"/>
      <c r="Z5" s="374"/>
    </row>
    <row r="6" spans="1:26" ht="31.5" customHeight="1" x14ac:dyDescent="0.25">
      <c r="A6" s="1546" t="s">
        <v>0</v>
      </c>
      <c r="B6" s="1541"/>
      <c r="C6" s="1541"/>
      <c r="D6" s="1541"/>
      <c r="E6" s="1541"/>
      <c r="F6" s="1541"/>
      <c r="G6" s="1541"/>
      <c r="H6" s="1541"/>
      <c r="I6" s="1541"/>
      <c r="J6" s="1541"/>
      <c r="K6" s="1541"/>
      <c r="L6" s="1541"/>
      <c r="M6" s="1541"/>
      <c r="N6" s="1541"/>
      <c r="O6" s="1541"/>
      <c r="P6" s="1541"/>
      <c r="Q6" s="1541"/>
      <c r="R6" s="1541"/>
      <c r="S6" s="1541"/>
      <c r="T6" s="1541"/>
      <c r="U6" s="1541"/>
      <c r="V6" s="1542"/>
      <c r="W6" s="374"/>
      <c r="X6" s="374"/>
      <c r="Y6" s="374"/>
      <c r="Z6" s="374"/>
    </row>
    <row r="7" spans="1:26" ht="26.25" customHeight="1" x14ac:dyDescent="0.25">
      <c r="A7" s="1547" t="s">
        <v>1</v>
      </c>
      <c r="B7" s="1548"/>
      <c r="C7" s="1548"/>
      <c r="D7" s="1548"/>
      <c r="E7" s="1548"/>
      <c r="F7" s="1548"/>
      <c r="G7" s="1548"/>
      <c r="H7" s="1548"/>
      <c r="I7" s="1548"/>
      <c r="J7" s="1548"/>
      <c r="K7" s="1548"/>
      <c r="L7" s="1548"/>
      <c r="M7" s="1548"/>
      <c r="N7" s="1548"/>
      <c r="O7" s="1548"/>
      <c r="P7" s="1548"/>
      <c r="Q7" s="1548"/>
      <c r="R7" s="1548"/>
      <c r="S7" s="1548"/>
      <c r="T7" s="1548"/>
      <c r="U7" s="1548"/>
      <c r="V7" s="1548"/>
      <c r="W7" s="374"/>
      <c r="X7" s="374"/>
      <c r="Y7" s="374"/>
      <c r="Z7" s="374"/>
    </row>
    <row r="8" spans="1:26" ht="45" customHeight="1" x14ac:dyDescent="0.25">
      <c r="A8" s="1540" t="s">
        <v>2</v>
      </c>
      <c r="B8" s="1541"/>
      <c r="C8" s="1541"/>
      <c r="D8" s="1541"/>
      <c r="E8" s="1541"/>
      <c r="F8" s="1541"/>
      <c r="G8" s="1541"/>
      <c r="H8" s="1541"/>
      <c r="I8" s="1542"/>
      <c r="J8" s="1543" t="s">
        <v>994</v>
      </c>
      <c r="K8" s="1541"/>
      <c r="L8" s="1541"/>
      <c r="M8" s="1541"/>
      <c r="N8" s="1541"/>
      <c r="O8" s="1541"/>
      <c r="P8" s="1541"/>
      <c r="Q8" s="1541"/>
      <c r="R8" s="1541"/>
      <c r="S8" s="1541"/>
      <c r="T8" s="1541"/>
      <c r="U8" s="1541"/>
      <c r="V8" s="1542"/>
      <c r="W8" s="374"/>
      <c r="X8" s="374"/>
      <c r="Y8" s="374"/>
      <c r="Z8" s="374"/>
    </row>
    <row r="9" spans="1:26" ht="45" customHeight="1" x14ac:dyDescent="0.25">
      <c r="A9" s="1540" t="s">
        <v>4</v>
      </c>
      <c r="B9" s="1541"/>
      <c r="C9" s="1541"/>
      <c r="D9" s="1541"/>
      <c r="E9" s="1541"/>
      <c r="F9" s="1541"/>
      <c r="G9" s="1541"/>
      <c r="H9" s="1541"/>
      <c r="I9" s="1542"/>
      <c r="J9" s="1543" t="s">
        <v>1134</v>
      </c>
      <c r="K9" s="1541"/>
      <c r="L9" s="1541"/>
      <c r="M9" s="1541"/>
      <c r="N9" s="1541"/>
      <c r="O9" s="1541"/>
      <c r="P9" s="1541"/>
      <c r="Q9" s="1541"/>
      <c r="R9" s="1541"/>
      <c r="S9" s="1541"/>
      <c r="T9" s="1541"/>
      <c r="U9" s="1541"/>
      <c r="V9" s="1542"/>
      <c r="W9" s="374"/>
      <c r="X9" s="374"/>
      <c r="Y9" s="374"/>
      <c r="Z9" s="374"/>
    </row>
    <row r="10" spans="1:26" ht="45" customHeight="1" x14ac:dyDescent="0.25">
      <c r="A10" s="1540" t="s">
        <v>6</v>
      </c>
      <c r="B10" s="1541"/>
      <c r="C10" s="1541"/>
      <c r="D10" s="1541"/>
      <c r="E10" s="1541"/>
      <c r="F10" s="1541"/>
      <c r="G10" s="1541"/>
      <c r="H10" s="1541"/>
      <c r="I10" s="1542"/>
      <c r="J10" s="1543" t="s">
        <v>680</v>
      </c>
      <c r="K10" s="1541"/>
      <c r="L10" s="1541"/>
      <c r="M10" s="1541"/>
      <c r="N10" s="1541"/>
      <c r="O10" s="1541"/>
      <c r="P10" s="1541"/>
      <c r="Q10" s="1541"/>
      <c r="R10" s="1541"/>
      <c r="S10" s="1541"/>
      <c r="T10" s="1541"/>
      <c r="U10" s="1541"/>
      <c r="V10" s="1542"/>
      <c r="W10" s="374"/>
      <c r="X10" s="374"/>
      <c r="Y10" s="374"/>
      <c r="Z10" s="374"/>
    </row>
    <row r="11" spans="1:26" ht="45" customHeight="1" x14ac:dyDescent="0.25">
      <c r="A11" s="1540" t="s">
        <v>8</v>
      </c>
      <c r="B11" s="1541"/>
      <c r="C11" s="1541"/>
      <c r="D11" s="1541"/>
      <c r="E11" s="1541"/>
      <c r="F11" s="1541"/>
      <c r="G11" s="1541"/>
      <c r="H11" s="1541"/>
      <c r="I11" s="1542"/>
      <c r="J11" s="1543" t="s">
        <v>1135</v>
      </c>
      <c r="K11" s="1541"/>
      <c r="L11" s="1541"/>
      <c r="M11" s="1541"/>
      <c r="N11" s="1541"/>
      <c r="O11" s="1541"/>
      <c r="P11" s="1541"/>
      <c r="Q11" s="1541"/>
      <c r="R11" s="1541"/>
      <c r="S11" s="1541"/>
      <c r="T11" s="1541"/>
      <c r="U11" s="1541"/>
      <c r="V11" s="1542"/>
      <c r="W11" s="374"/>
      <c r="X11" s="374"/>
      <c r="Y11" s="374"/>
      <c r="Z11" s="374"/>
    </row>
    <row r="12" spans="1:26" ht="60" customHeight="1" x14ac:dyDescent="0.25">
      <c r="A12" s="1540" t="s">
        <v>85</v>
      </c>
      <c r="B12" s="1541"/>
      <c r="C12" s="1541"/>
      <c r="D12" s="1541"/>
      <c r="E12" s="1541"/>
      <c r="F12" s="1541"/>
      <c r="G12" s="1541"/>
      <c r="H12" s="1541"/>
      <c r="I12" s="1542"/>
      <c r="J12" s="1543" t="s">
        <v>1136</v>
      </c>
      <c r="K12" s="1541"/>
      <c r="L12" s="1541"/>
      <c r="M12" s="1541"/>
      <c r="N12" s="1541"/>
      <c r="O12" s="1541"/>
      <c r="P12" s="1541"/>
      <c r="Q12" s="1541"/>
      <c r="R12" s="1541"/>
      <c r="S12" s="1541"/>
      <c r="T12" s="1541"/>
      <c r="U12" s="1541"/>
      <c r="V12" s="1542"/>
      <c r="W12" s="374"/>
      <c r="X12" s="374"/>
      <c r="Y12" s="374"/>
      <c r="Z12" s="374"/>
    </row>
    <row r="13" spans="1:26" ht="45" customHeight="1" x14ac:dyDescent="0.25">
      <c r="A13" s="1540" t="s">
        <v>12</v>
      </c>
      <c r="B13" s="1541"/>
      <c r="C13" s="1541"/>
      <c r="D13" s="1541"/>
      <c r="E13" s="1541"/>
      <c r="F13" s="1541"/>
      <c r="G13" s="1541"/>
      <c r="H13" s="1541"/>
      <c r="I13" s="1542"/>
      <c r="J13" s="1543" t="s">
        <v>1137</v>
      </c>
      <c r="K13" s="1541"/>
      <c r="L13" s="1541"/>
      <c r="M13" s="1541"/>
      <c r="N13" s="1541"/>
      <c r="O13" s="1541"/>
      <c r="P13" s="1541"/>
      <c r="Q13" s="1541"/>
      <c r="R13" s="1541"/>
      <c r="S13" s="1541"/>
      <c r="T13" s="1541"/>
      <c r="U13" s="1541"/>
      <c r="V13" s="1542"/>
      <c r="W13" s="374"/>
      <c r="X13" s="374"/>
      <c r="Y13" s="374"/>
      <c r="Z13" s="374"/>
    </row>
    <row r="14" spans="1:26" ht="45" customHeight="1" x14ac:dyDescent="0.25">
      <c r="A14" s="1540" t="s">
        <v>14</v>
      </c>
      <c r="B14" s="1541"/>
      <c r="C14" s="1541"/>
      <c r="D14" s="1541"/>
      <c r="E14" s="1541"/>
      <c r="F14" s="1541"/>
      <c r="G14" s="1541"/>
      <c r="H14" s="1541"/>
      <c r="I14" s="1542"/>
      <c r="J14" s="1543" t="s">
        <v>1092</v>
      </c>
      <c r="K14" s="1541"/>
      <c r="L14" s="1541"/>
      <c r="M14" s="1541"/>
      <c r="N14" s="1541"/>
      <c r="O14" s="1541"/>
      <c r="P14" s="1541"/>
      <c r="Q14" s="1541"/>
      <c r="R14" s="1541"/>
      <c r="S14" s="1541"/>
      <c r="T14" s="1541"/>
      <c r="U14" s="1541"/>
      <c r="V14" s="1542"/>
      <c r="W14" s="374"/>
      <c r="X14" s="374"/>
      <c r="Y14" s="374"/>
      <c r="Z14" s="374"/>
    </row>
    <row r="15" spans="1:26" ht="60" customHeight="1" x14ac:dyDescent="0.25">
      <c r="A15" s="1540" t="s">
        <v>16</v>
      </c>
      <c r="B15" s="1541"/>
      <c r="C15" s="1541"/>
      <c r="D15" s="1541"/>
      <c r="E15" s="1541"/>
      <c r="F15" s="1541"/>
      <c r="G15" s="1541"/>
      <c r="H15" s="1541"/>
      <c r="I15" s="1542"/>
      <c r="J15" s="1543" t="s">
        <v>1138</v>
      </c>
      <c r="K15" s="1541"/>
      <c r="L15" s="1541"/>
      <c r="M15" s="1541"/>
      <c r="N15" s="1541"/>
      <c r="O15" s="1541"/>
      <c r="P15" s="1541"/>
      <c r="Q15" s="1541"/>
      <c r="R15" s="1541"/>
      <c r="S15" s="1541"/>
      <c r="T15" s="1541"/>
      <c r="U15" s="1541"/>
      <c r="V15" s="1542"/>
      <c r="W15" s="374"/>
      <c r="X15" s="374"/>
      <c r="Y15" s="374"/>
      <c r="Z15" s="374"/>
    </row>
    <row r="16" spans="1:26" ht="54" customHeight="1" x14ac:dyDescent="0.25">
      <c r="A16" s="1551"/>
      <c r="B16" s="1551"/>
      <c r="C16" s="1551"/>
      <c r="D16" s="1551"/>
      <c r="E16" s="1551"/>
      <c r="F16" s="1551"/>
      <c r="G16" s="1551"/>
      <c r="H16" s="1551"/>
      <c r="I16" s="1551"/>
      <c r="J16" s="1551"/>
      <c r="K16" s="1551"/>
      <c r="L16" s="1551"/>
      <c r="M16" s="1551"/>
      <c r="N16" s="1551"/>
      <c r="O16" s="1551"/>
      <c r="P16" s="1551"/>
      <c r="Q16" s="1551"/>
      <c r="R16" s="1551"/>
      <c r="S16" s="1551"/>
      <c r="T16" s="1551"/>
      <c r="U16" s="1551"/>
      <c r="V16" s="1551"/>
      <c r="W16" s="377"/>
      <c r="X16" s="377"/>
      <c r="Y16" s="377"/>
      <c r="Z16" s="377"/>
    </row>
    <row r="17" spans="1:26" ht="60" customHeight="1" x14ac:dyDescent="0.25">
      <c r="A17" s="1549" t="s">
        <v>17</v>
      </c>
      <c r="B17" s="1549" t="s">
        <v>18</v>
      </c>
      <c r="C17" s="1553" t="s">
        <v>19</v>
      </c>
      <c r="D17" s="1541"/>
      <c r="E17" s="1541"/>
      <c r="F17" s="1541"/>
      <c r="G17" s="1541"/>
      <c r="H17" s="1542"/>
      <c r="I17" s="1553" t="s">
        <v>20</v>
      </c>
      <c r="J17" s="1542"/>
      <c r="K17" s="1553" t="s">
        <v>21</v>
      </c>
      <c r="L17" s="1541"/>
      <c r="M17" s="1541"/>
      <c r="N17" s="1541"/>
      <c r="O17" s="1541"/>
      <c r="P17" s="1541"/>
      <c r="Q17" s="1541"/>
      <c r="R17" s="1542"/>
      <c r="S17" s="1553" t="s">
        <v>22</v>
      </c>
      <c r="T17" s="1542"/>
      <c r="U17" s="1554" t="s">
        <v>89</v>
      </c>
      <c r="V17" s="1549" t="s">
        <v>24</v>
      </c>
      <c r="W17" s="374"/>
      <c r="X17" s="374"/>
      <c r="Y17" s="374"/>
      <c r="Z17" s="374"/>
    </row>
    <row r="18" spans="1:26" ht="48.75" customHeight="1" x14ac:dyDescent="0.25">
      <c r="A18" s="1552"/>
      <c r="B18" s="1552"/>
      <c r="C18" s="1549" t="s">
        <v>25</v>
      </c>
      <c r="D18" s="1549" t="s">
        <v>26</v>
      </c>
      <c r="E18" s="1549" t="s">
        <v>27</v>
      </c>
      <c r="F18" s="1549" t="s">
        <v>28</v>
      </c>
      <c r="G18" s="1549" t="s">
        <v>29</v>
      </c>
      <c r="H18" s="1549" t="s">
        <v>30</v>
      </c>
      <c r="I18" s="1549" t="s">
        <v>31</v>
      </c>
      <c r="J18" s="1549" t="s">
        <v>32</v>
      </c>
      <c r="K18" s="1549" t="s">
        <v>33</v>
      </c>
      <c r="L18" s="1549" t="s">
        <v>1139</v>
      </c>
      <c r="M18" s="1553" t="s">
        <v>35</v>
      </c>
      <c r="N18" s="1541"/>
      <c r="O18" s="1542"/>
      <c r="P18" s="1553" t="s">
        <v>36</v>
      </c>
      <c r="Q18" s="1541"/>
      <c r="R18" s="1542"/>
      <c r="S18" s="1549" t="s">
        <v>37</v>
      </c>
      <c r="T18" s="1549" t="s">
        <v>38</v>
      </c>
      <c r="U18" s="1552"/>
      <c r="V18" s="1552"/>
      <c r="W18" s="374"/>
      <c r="X18" s="374"/>
      <c r="Y18" s="374"/>
      <c r="Z18" s="374"/>
    </row>
    <row r="19" spans="1:26" ht="79.5" customHeight="1" x14ac:dyDescent="0.25">
      <c r="A19" s="1550"/>
      <c r="B19" s="1550"/>
      <c r="C19" s="1550"/>
      <c r="D19" s="1550"/>
      <c r="E19" s="1550"/>
      <c r="F19" s="1550"/>
      <c r="G19" s="1550"/>
      <c r="H19" s="1550"/>
      <c r="I19" s="1550"/>
      <c r="J19" s="1550"/>
      <c r="K19" s="1550"/>
      <c r="L19" s="1550"/>
      <c r="M19" s="378" t="s">
        <v>39</v>
      </c>
      <c r="N19" s="378" t="s">
        <v>40</v>
      </c>
      <c r="O19" s="378" t="s">
        <v>41</v>
      </c>
      <c r="P19" s="378" t="s">
        <v>42</v>
      </c>
      <c r="Q19" s="378" t="s">
        <v>43</v>
      </c>
      <c r="R19" s="378" t="s">
        <v>44</v>
      </c>
      <c r="S19" s="1550"/>
      <c r="T19" s="1550"/>
      <c r="U19" s="1550"/>
      <c r="V19" s="1550"/>
      <c r="W19" s="374"/>
      <c r="X19" s="374"/>
      <c r="Y19" s="374"/>
      <c r="Z19" s="374"/>
    </row>
    <row r="20" spans="1:26" ht="292.5" customHeight="1" x14ac:dyDescent="0.25">
      <c r="A20" s="379">
        <v>1</v>
      </c>
      <c r="B20" s="379" t="s">
        <v>420</v>
      </c>
      <c r="C20" s="379" t="s">
        <v>1140</v>
      </c>
      <c r="D20" s="379" t="s">
        <v>1141</v>
      </c>
      <c r="E20" s="379" t="s">
        <v>1142</v>
      </c>
      <c r="F20" s="379" t="s">
        <v>1143</v>
      </c>
      <c r="G20" s="379" t="s">
        <v>1038</v>
      </c>
      <c r="H20" s="380" t="s">
        <v>1134</v>
      </c>
      <c r="I20" s="381">
        <v>43466</v>
      </c>
      <c r="J20" s="381">
        <v>43800</v>
      </c>
      <c r="K20" s="1555">
        <v>333393.03999999998</v>
      </c>
      <c r="L20" s="1555">
        <v>313060.19900000002</v>
      </c>
      <c r="M20" s="382" t="s">
        <v>98</v>
      </c>
      <c r="N20" s="382" t="s">
        <v>98</v>
      </c>
      <c r="O20" s="382" t="s">
        <v>98</v>
      </c>
      <c r="P20" s="1555">
        <v>61946.82</v>
      </c>
      <c r="Q20" s="1555">
        <v>251113.37900000002</v>
      </c>
      <c r="R20" s="1556">
        <f>P20+Q20</f>
        <v>313060.19900000002</v>
      </c>
      <c r="S20" s="1556">
        <f>R20-L20</f>
        <v>0</v>
      </c>
      <c r="T20" s="1557">
        <f t="shared" ref="T20:T24" si="0">IFERROR(S20/L20*100,0)</f>
        <v>0</v>
      </c>
      <c r="U20" s="1557">
        <f>IFERROR(R20/$R$45*100,0)</f>
        <v>100</v>
      </c>
      <c r="V20" s="383" t="s">
        <v>1134</v>
      </c>
      <c r="W20" s="374"/>
      <c r="X20" s="374"/>
      <c r="Y20" s="374"/>
      <c r="Z20" s="374"/>
    </row>
    <row r="21" spans="1:26" ht="138.75" customHeight="1" x14ac:dyDescent="0.25">
      <c r="A21" s="384">
        <v>2</v>
      </c>
      <c r="B21" s="384" t="s">
        <v>402</v>
      </c>
      <c r="C21" s="384" t="s">
        <v>1140</v>
      </c>
      <c r="D21" s="385" t="s">
        <v>1144</v>
      </c>
      <c r="E21" s="385" t="s">
        <v>1145</v>
      </c>
      <c r="F21" s="385" t="s">
        <v>1146</v>
      </c>
      <c r="G21" s="385" t="s">
        <v>1147</v>
      </c>
      <c r="H21" s="380" t="s">
        <v>1134</v>
      </c>
      <c r="I21" s="381">
        <v>43466</v>
      </c>
      <c r="J21" s="381">
        <v>43800</v>
      </c>
      <c r="K21" s="1552"/>
      <c r="L21" s="1552"/>
      <c r="M21" s="382" t="s">
        <v>98</v>
      </c>
      <c r="N21" s="382" t="s">
        <v>98</v>
      </c>
      <c r="O21" s="382" t="s">
        <v>1148</v>
      </c>
      <c r="P21" s="1552"/>
      <c r="Q21" s="1552"/>
      <c r="R21" s="1552"/>
      <c r="S21" s="1552"/>
      <c r="T21" s="1552">
        <f t="shared" si="0"/>
        <v>0</v>
      </c>
      <c r="U21" s="1552"/>
      <c r="V21" s="383" t="s">
        <v>1134</v>
      </c>
      <c r="W21" s="374"/>
      <c r="X21" s="374"/>
      <c r="Y21" s="374"/>
      <c r="Z21" s="374"/>
    </row>
    <row r="22" spans="1:26" ht="219.75" customHeight="1" x14ac:dyDescent="0.25">
      <c r="A22" s="379">
        <v>3</v>
      </c>
      <c r="B22" s="379" t="s">
        <v>420</v>
      </c>
      <c r="C22" s="379" t="s">
        <v>1149</v>
      </c>
      <c r="D22" s="379" t="s">
        <v>1150</v>
      </c>
      <c r="E22" s="379" t="s">
        <v>1151</v>
      </c>
      <c r="F22" s="379" t="s">
        <v>1152</v>
      </c>
      <c r="G22" s="379" t="s">
        <v>1153</v>
      </c>
      <c r="H22" s="380" t="s">
        <v>1134</v>
      </c>
      <c r="I22" s="381">
        <v>43466</v>
      </c>
      <c r="J22" s="381">
        <v>43800</v>
      </c>
      <c r="K22" s="1552"/>
      <c r="L22" s="1552"/>
      <c r="M22" s="382" t="s">
        <v>98</v>
      </c>
      <c r="N22" s="382" t="s">
        <v>98</v>
      </c>
      <c r="O22" s="382" t="s">
        <v>98</v>
      </c>
      <c r="P22" s="1552"/>
      <c r="Q22" s="1552"/>
      <c r="R22" s="1552"/>
      <c r="S22" s="1552"/>
      <c r="T22" s="1552">
        <f t="shared" si="0"/>
        <v>0</v>
      </c>
      <c r="U22" s="1552"/>
      <c r="V22" s="383" t="s">
        <v>1134</v>
      </c>
      <c r="W22" s="374"/>
      <c r="X22" s="374"/>
      <c r="Y22" s="374"/>
      <c r="Z22" s="374"/>
    </row>
    <row r="23" spans="1:26" ht="219.75" customHeight="1" x14ac:dyDescent="0.25">
      <c r="A23" s="384">
        <v>4</v>
      </c>
      <c r="B23" s="384" t="s">
        <v>402</v>
      </c>
      <c r="C23" s="386" t="s">
        <v>1154</v>
      </c>
      <c r="D23" s="385" t="s">
        <v>1155</v>
      </c>
      <c r="E23" s="385" t="s">
        <v>1156</v>
      </c>
      <c r="F23" s="385" t="s">
        <v>1157</v>
      </c>
      <c r="G23" s="385" t="s">
        <v>1158</v>
      </c>
      <c r="H23" s="380" t="s">
        <v>1134</v>
      </c>
      <c r="I23" s="381">
        <v>43466</v>
      </c>
      <c r="J23" s="381">
        <v>43800</v>
      </c>
      <c r="K23" s="1552"/>
      <c r="L23" s="1552"/>
      <c r="M23" s="382" t="s">
        <v>98</v>
      </c>
      <c r="N23" s="382" t="s">
        <v>98</v>
      </c>
      <c r="O23" s="382" t="s">
        <v>98</v>
      </c>
      <c r="P23" s="1552"/>
      <c r="Q23" s="1552"/>
      <c r="R23" s="1552"/>
      <c r="S23" s="1552"/>
      <c r="T23" s="1552">
        <f t="shared" si="0"/>
        <v>0</v>
      </c>
      <c r="U23" s="1552"/>
      <c r="V23" s="383" t="s">
        <v>1134</v>
      </c>
      <c r="W23" s="374"/>
      <c r="X23" s="374"/>
      <c r="Y23" s="374"/>
      <c r="Z23" s="374"/>
    </row>
    <row r="24" spans="1:26" ht="267.75" customHeight="1" x14ac:dyDescent="0.25">
      <c r="A24" s="379">
        <v>5</v>
      </c>
      <c r="B24" s="379" t="s">
        <v>420</v>
      </c>
      <c r="C24" s="379" t="s">
        <v>1159</v>
      </c>
      <c r="D24" s="379" t="s">
        <v>1160</v>
      </c>
      <c r="E24" s="379" t="s">
        <v>1161</v>
      </c>
      <c r="F24" s="379" t="s">
        <v>1162</v>
      </c>
      <c r="G24" s="379" t="s">
        <v>1163</v>
      </c>
      <c r="H24" s="380" t="s">
        <v>1134</v>
      </c>
      <c r="I24" s="381">
        <v>43466</v>
      </c>
      <c r="J24" s="381">
        <v>43800</v>
      </c>
      <c r="K24" s="1552"/>
      <c r="L24" s="1552"/>
      <c r="M24" s="382" t="s">
        <v>98</v>
      </c>
      <c r="N24" s="382" t="s">
        <v>98</v>
      </c>
      <c r="O24" s="382" t="s">
        <v>98</v>
      </c>
      <c r="P24" s="1550"/>
      <c r="Q24" s="1550"/>
      <c r="R24" s="1550"/>
      <c r="S24" s="1550"/>
      <c r="T24" s="1550">
        <f t="shared" si="0"/>
        <v>0</v>
      </c>
      <c r="U24" s="1550"/>
      <c r="V24" s="383" t="s">
        <v>1134</v>
      </c>
      <c r="W24" s="374"/>
      <c r="X24" s="374"/>
      <c r="Y24" s="374"/>
      <c r="Z24" s="374"/>
    </row>
    <row r="25" spans="1:26" ht="55.5" hidden="1" customHeight="1" x14ac:dyDescent="0.25">
      <c r="A25" s="384">
        <v>6</v>
      </c>
      <c r="B25" s="383"/>
      <c r="C25" s="383"/>
      <c r="D25" s="383"/>
      <c r="E25" s="383"/>
      <c r="F25" s="383"/>
      <c r="G25" s="383"/>
      <c r="H25" s="387"/>
      <c r="I25" s="388"/>
      <c r="J25" s="388"/>
      <c r="K25" s="389"/>
      <c r="L25" s="390"/>
      <c r="M25" s="391"/>
      <c r="N25" s="391"/>
      <c r="O25" s="391"/>
      <c r="P25" s="389"/>
      <c r="Q25" s="389"/>
      <c r="R25" s="392">
        <f t="shared" ref="R25:R44" si="1">P25+Q25</f>
        <v>0</v>
      </c>
      <c r="S25" s="392">
        <f t="shared" ref="S25:S44" si="2">R25-K25</f>
        <v>0</v>
      </c>
      <c r="T25" s="393">
        <f t="shared" ref="T25:T44" si="3">IFERROR(S25/K25*100,0)</f>
        <v>0</v>
      </c>
      <c r="U25" s="393">
        <f t="shared" ref="U25:U44" si="4">IFERROR(R25/$R$45*100,0)</f>
        <v>0</v>
      </c>
      <c r="V25" s="383"/>
      <c r="W25" s="374"/>
      <c r="X25" s="374"/>
      <c r="Y25" s="374"/>
      <c r="Z25" s="374"/>
    </row>
    <row r="26" spans="1:26" ht="55.5" hidden="1" customHeight="1" x14ac:dyDescent="0.25">
      <c r="A26" s="384">
        <v>7</v>
      </c>
      <c r="B26" s="383"/>
      <c r="C26" s="383"/>
      <c r="D26" s="383"/>
      <c r="E26" s="383"/>
      <c r="F26" s="383"/>
      <c r="G26" s="383"/>
      <c r="H26" s="387"/>
      <c r="I26" s="388"/>
      <c r="J26" s="388"/>
      <c r="K26" s="389"/>
      <c r="L26" s="390"/>
      <c r="M26" s="391"/>
      <c r="N26" s="391"/>
      <c r="O26" s="391"/>
      <c r="P26" s="389"/>
      <c r="Q26" s="389"/>
      <c r="R26" s="392">
        <f t="shared" si="1"/>
        <v>0</v>
      </c>
      <c r="S26" s="392">
        <f t="shared" si="2"/>
        <v>0</v>
      </c>
      <c r="T26" s="393">
        <f t="shared" si="3"/>
        <v>0</v>
      </c>
      <c r="U26" s="393">
        <f t="shared" si="4"/>
        <v>0</v>
      </c>
      <c r="V26" s="383"/>
      <c r="W26" s="374"/>
      <c r="X26" s="374"/>
      <c r="Y26" s="374"/>
      <c r="Z26" s="374"/>
    </row>
    <row r="27" spans="1:26" ht="55.5" hidden="1" customHeight="1" x14ac:dyDescent="0.25">
      <c r="A27" s="384">
        <v>8</v>
      </c>
      <c r="B27" s="383"/>
      <c r="C27" s="383"/>
      <c r="D27" s="383"/>
      <c r="E27" s="383"/>
      <c r="F27" s="383"/>
      <c r="G27" s="383"/>
      <c r="H27" s="387"/>
      <c r="I27" s="388"/>
      <c r="J27" s="388"/>
      <c r="K27" s="389"/>
      <c r="L27" s="390"/>
      <c r="M27" s="391"/>
      <c r="N27" s="391"/>
      <c r="O27" s="391"/>
      <c r="P27" s="389"/>
      <c r="Q27" s="389"/>
      <c r="R27" s="392">
        <f t="shared" si="1"/>
        <v>0</v>
      </c>
      <c r="S27" s="392">
        <f t="shared" si="2"/>
        <v>0</v>
      </c>
      <c r="T27" s="393">
        <f t="shared" si="3"/>
        <v>0</v>
      </c>
      <c r="U27" s="393">
        <f t="shared" si="4"/>
        <v>0</v>
      </c>
      <c r="V27" s="383"/>
      <c r="W27" s="374"/>
      <c r="X27" s="374"/>
      <c r="Y27" s="374"/>
      <c r="Z27" s="374"/>
    </row>
    <row r="28" spans="1:26" ht="55.5" hidden="1" customHeight="1" x14ac:dyDescent="0.25">
      <c r="A28" s="384">
        <v>9</v>
      </c>
      <c r="B28" s="383"/>
      <c r="C28" s="383"/>
      <c r="D28" s="383"/>
      <c r="E28" s="383"/>
      <c r="F28" s="383"/>
      <c r="G28" s="383"/>
      <c r="H28" s="387"/>
      <c r="I28" s="388"/>
      <c r="J28" s="388"/>
      <c r="K28" s="389"/>
      <c r="L28" s="390"/>
      <c r="M28" s="391"/>
      <c r="N28" s="391"/>
      <c r="O28" s="391"/>
      <c r="P28" s="389"/>
      <c r="Q28" s="389"/>
      <c r="R28" s="392">
        <f t="shared" si="1"/>
        <v>0</v>
      </c>
      <c r="S28" s="392">
        <f t="shared" si="2"/>
        <v>0</v>
      </c>
      <c r="T28" s="393">
        <f t="shared" si="3"/>
        <v>0</v>
      </c>
      <c r="U28" s="393">
        <f t="shared" si="4"/>
        <v>0</v>
      </c>
      <c r="V28" s="383"/>
      <c r="W28" s="374"/>
      <c r="X28" s="374"/>
      <c r="Y28" s="374"/>
      <c r="Z28" s="374"/>
    </row>
    <row r="29" spans="1:26" ht="55.5" hidden="1" customHeight="1" x14ac:dyDescent="0.25">
      <c r="A29" s="384">
        <v>10</v>
      </c>
      <c r="B29" s="383"/>
      <c r="C29" s="383"/>
      <c r="D29" s="383"/>
      <c r="E29" s="383"/>
      <c r="F29" s="383"/>
      <c r="G29" s="383"/>
      <c r="H29" s="387"/>
      <c r="I29" s="388"/>
      <c r="J29" s="388"/>
      <c r="K29" s="389"/>
      <c r="L29" s="390"/>
      <c r="M29" s="391"/>
      <c r="N29" s="391"/>
      <c r="O29" s="391"/>
      <c r="P29" s="389"/>
      <c r="Q29" s="389"/>
      <c r="R29" s="392">
        <f t="shared" si="1"/>
        <v>0</v>
      </c>
      <c r="S29" s="392">
        <f t="shared" si="2"/>
        <v>0</v>
      </c>
      <c r="T29" s="393">
        <f t="shared" si="3"/>
        <v>0</v>
      </c>
      <c r="U29" s="393">
        <f t="shared" si="4"/>
        <v>0</v>
      </c>
      <c r="V29" s="383"/>
      <c r="W29" s="374"/>
      <c r="X29" s="374"/>
      <c r="Y29" s="374"/>
      <c r="Z29" s="374"/>
    </row>
    <row r="30" spans="1:26" ht="55.5" hidden="1" customHeight="1" x14ac:dyDescent="0.25">
      <c r="A30" s="384">
        <v>11</v>
      </c>
      <c r="B30" s="383"/>
      <c r="C30" s="383"/>
      <c r="D30" s="383"/>
      <c r="E30" s="383"/>
      <c r="F30" s="383"/>
      <c r="G30" s="383"/>
      <c r="H30" s="387"/>
      <c r="I30" s="388"/>
      <c r="J30" s="388"/>
      <c r="K30" s="389"/>
      <c r="L30" s="390"/>
      <c r="M30" s="391"/>
      <c r="N30" s="391"/>
      <c r="O30" s="391"/>
      <c r="P30" s="389"/>
      <c r="Q30" s="389"/>
      <c r="R30" s="392">
        <f t="shared" si="1"/>
        <v>0</v>
      </c>
      <c r="S30" s="392">
        <f t="shared" si="2"/>
        <v>0</v>
      </c>
      <c r="T30" s="393">
        <f t="shared" si="3"/>
        <v>0</v>
      </c>
      <c r="U30" s="393">
        <f t="shared" si="4"/>
        <v>0</v>
      </c>
      <c r="V30" s="383"/>
      <c r="W30" s="374"/>
      <c r="X30" s="374"/>
      <c r="Y30" s="374"/>
      <c r="Z30" s="374"/>
    </row>
    <row r="31" spans="1:26" ht="55.5" hidden="1" customHeight="1" x14ac:dyDescent="0.4">
      <c r="A31" s="384">
        <v>12</v>
      </c>
      <c r="B31" s="383"/>
      <c r="C31" s="383"/>
      <c r="D31" s="383"/>
      <c r="E31" s="373"/>
      <c r="F31" s="383"/>
      <c r="G31" s="383"/>
      <c r="H31" s="387"/>
      <c r="I31" s="388"/>
      <c r="J31" s="388"/>
      <c r="K31" s="389"/>
      <c r="L31" s="390"/>
      <c r="M31" s="391"/>
      <c r="N31" s="391"/>
      <c r="O31" s="391"/>
      <c r="P31" s="389"/>
      <c r="Q31" s="389"/>
      <c r="R31" s="392">
        <f t="shared" si="1"/>
        <v>0</v>
      </c>
      <c r="S31" s="392">
        <f t="shared" si="2"/>
        <v>0</v>
      </c>
      <c r="T31" s="393">
        <f t="shared" si="3"/>
        <v>0</v>
      </c>
      <c r="U31" s="393">
        <f t="shared" si="4"/>
        <v>0</v>
      </c>
      <c r="V31" s="383"/>
      <c r="W31" s="374"/>
      <c r="X31" s="374"/>
      <c r="Y31" s="374"/>
      <c r="Z31" s="374"/>
    </row>
    <row r="32" spans="1:26" ht="55.5" hidden="1" customHeight="1" x14ac:dyDescent="0.25">
      <c r="A32" s="384">
        <v>13</v>
      </c>
      <c r="B32" s="383"/>
      <c r="C32" s="383"/>
      <c r="D32" s="383"/>
      <c r="E32" s="383"/>
      <c r="F32" s="383"/>
      <c r="G32" s="383"/>
      <c r="H32" s="387"/>
      <c r="I32" s="388"/>
      <c r="J32" s="388"/>
      <c r="K32" s="389"/>
      <c r="L32" s="390"/>
      <c r="M32" s="391"/>
      <c r="N32" s="391"/>
      <c r="O32" s="391"/>
      <c r="P32" s="389"/>
      <c r="Q32" s="389"/>
      <c r="R32" s="392">
        <f t="shared" si="1"/>
        <v>0</v>
      </c>
      <c r="S32" s="392">
        <f t="shared" si="2"/>
        <v>0</v>
      </c>
      <c r="T32" s="393">
        <f t="shared" si="3"/>
        <v>0</v>
      </c>
      <c r="U32" s="393">
        <f t="shared" si="4"/>
        <v>0</v>
      </c>
      <c r="V32" s="383"/>
      <c r="W32" s="374"/>
      <c r="X32" s="374"/>
      <c r="Y32" s="374"/>
      <c r="Z32" s="374"/>
    </row>
    <row r="33" spans="1:26" ht="55.5" hidden="1" customHeight="1" x14ac:dyDescent="0.25">
      <c r="A33" s="384">
        <v>14</v>
      </c>
      <c r="B33" s="383"/>
      <c r="C33" s="383"/>
      <c r="D33" s="383"/>
      <c r="E33" s="383"/>
      <c r="F33" s="383"/>
      <c r="G33" s="383"/>
      <c r="H33" s="387"/>
      <c r="I33" s="388"/>
      <c r="J33" s="388"/>
      <c r="K33" s="389"/>
      <c r="L33" s="390"/>
      <c r="M33" s="394"/>
      <c r="N33" s="394"/>
      <c r="O33" s="394"/>
      <c r="P33" s="389"/>
      <c r="Q33" s="389"/>
      <c r="R33" s="392">
        <f t="shared" si="1"/>
        <v>0</v>
      </c>
      <c r="S33" s="392">
        <f t="shared" si="2"/>
        <v>0</v>
      </c>
      <c r="T33" s="393">
        <f t="shared" si="3"/>
        <v>0</v>
      </c>
      <c r="U33" s="393">
        <f t="shared" si="4"/>
        <v>0</v>
      </c>
      <c r="V33" s="383"/>
      <c r="W33" s="374"/>
      <c r="X33" s="374"/>
      <c r="Y33" s="374"/>
      <c r="Z33" s="374"/>
    </row>
    <row r="34" spans="1:26" ht="55.5" hidden="1" customHeight="1" x14ac:dyDescent="0.4">
      <c r="A34" s="384">
        <v>15</v>
      </c>
      <c r="B34" s="383"/>
      <c r="C34" s="383"/>
      <c r="D34" s="383"/>
      <c r="E34" s="383"/>
      <c r="F34" s="383"/>
      <c r="G34" s="383"/>
      <c r="H34" s="387"/>
      <c r="I34" s="388"/>
      <c r="J34" s="388"/>
      <c r="K34" s="389"/>
      <c r="L34" s="390"/>
      <c r="M34" s="373"/>
      <c r="N34" s="373"/>
      <c r="O34" s="373"/>
      <c r="P34" s="389"/>
      <c r="Q34" s="389"/>
      <c r="R34" s="392">
        <f t="shared" si="1"/>
        <v>0</v>
      </c>
      <c r="S34" s="392">
        <f t="shared" si="2"/>
        <v>0</v>
      </c>
      <c r="T34" s="393">
        <f t="shared" si="3"/>
        <v>0</v>
      </c>
      <c r="U34" s="393">
        <f t="shared" si="4"/>
        <v>0</v>
      </c>
      <c r="V34" s="383"/>
      <c r="W34" s="374"/>
      <c r="X34" s="374"/>
      <c r="Y34" s="374"/>
      <c r="Z34" s="374"/>
    </row>
    <row r="35" spans="1:26" ht="55.5" hidden="1" customHeight="1" x14ac:dyDescent="0.25">
      <c r="A35" s="384">
        <v>16</v>
      </c>
      <c r="B35" s="383"/>
      <c r="C35" s="383"/>
      <c r="D35" s="383"/>
      <c r="E35" s="383"/>
      <c r="F35" s="383"/>
      <c r="G35" s="383"/>
      <c r="H35" s="387"/>
      <c r="I35" s="388"/>
      <c r="J35" s="388"/>
      <c r="K35" s="389"/>
      <c r="L35" s="389"/>
      <c r="M35" s="389"/>
      <c r="N35" s="389"/>
      <c r="O35" s="389"/>
      <c r="P35" s="389"/>
      <c r="Q35" s="389"/>
      <c r="R35" s="392">
        <f t="shared" si="1"/>
        <v>0</v>
      </c>
      <c r="S35" s="392">
        <f t="shared" si="2"/>
        <v>0</v>
      </c>
      <c r="T35" s="393">
        <f t="shared" si="3"/>
        <v>0</v>
      </c>
      <c r="U35" s="393">
        <f t="shared" si="4"/>
        <v>0</v>
      </c>
      <c r="V35" s="383"/>
      <c r="W35" s="374"/>
      <c r="X35" s="374"/>
      <c r="Y35" s="374"/>
      <c r="Z35" s="374"/>
    </row>
    <row r="36" spans="1:26" ht="55.5" hidden="1" customHeight="1" x14ac:dyDescent="0.25">
      <c r="A36" s="384">
        <v>17</v>
      </c>
      <c r="B36" s="383"/>
      <c r="C36" s="383"/>
      <c r="D36" s="383"/>
      <c r="E36" s="383"/>
      <c r="F36" s="383"/>
      <c r="G36" s="383"/>
      <c r="H36" s="387"/>
      <c r="I36" s="388"/>
      <c r="J36" s="388"/>
      <c r="K36" s="389"/>
      <c r="L36" s="389"/>
      <c r="M36" s="389"/>
      <c r="N36" s="389"/>
      <c r="O36" s="389"/>
      <c r="P36" s="389"/>
      <c r="Q36" s="389"/>
      <c r="R36" s="392">
        <f t="shared" si="1"/>
        <v>0</v>
      </c>
      <c r="S36" s="392">
        <f t="shared" si="2"/>
        <v>0</v>
      </c>
      <c r="T36" s="393">
        <f t="shared" si="3"/>
        <v>0</v>
      </c>
      <c r="U36" s="393">
        <f t="shared" si="4"/>
        <v>0</v>
      </c>
      <c r="V36" s="383"/>
      <c r="W36" s="374"/>
      <c r="X36" s="374"/>
      <c r="Y36" s="374"/>
      <c r="Z36" s="374"/>
    </row>
    <row r="37" spans="1:26" ht="55.5" hidden="1" customHeight="1" x14ac:dyDescent="0.25">
      <c r="A37" s="384">
        <v>18</v>
      </c>
      <c r="B37" s="383"/>
      <c r="C37" s="383"/>
      <c r="D37" s="383"/>
      <c r="E37" s="383"/>
      <c r="F37" s="383"/>
      <c r="G37" s="383"/>
      <c r="H37" s="387"/>
      <c r="I37" s="388"/>
      <c r="J37" s="388"/>
      <c r="K37" s="389"/>
      <c r="L37" s="390"/>
      <c r="M37" s="374"/>
      <c r="N37" s="374"/>
      <c r="O37" s="374"/>
      <c r="P37" s="389"/>
      <c r="Q37" s="389"/>
      <c r="R37" s="392">
        <f t="shared" si="1"/>
        <v>0</v>
      </c>
      <c r="S37" s="392">
        <f t="shared" si="2"/>
        <v>0</v>
      </c>
      <c r="T37" s="393">
        <f t="shared" si="3"/>
        <v>0</v>
      </c>
      <c r="U37" s="393">
        <f t="shared" si="4"/>
        <v>0</v>
      </c>
      <c r="V37" s="383"/>
      <c r="W37" s="374"/>
      <c r="X37" s="374"/>
      <c r="Y37" s="374"/>
      <c r="Z37" s="374"/>
    </row>
    <row r="38" spans="1:26" ht="55.5" hidden="1" customHeight="1" x14ac:dyDescent="0.25">
      <c r="A38" s="384">
        <v>19</v>
      </c>
      <c r="B38" s="383"/>
      <c r="C38" s="383"/>
      <c r="D38" s="383"/>
      <c r="E38" s="383"/>
      <c r="F38" s="383"/>
      <c r="G38" s="383"/>
      <c r="H38" s="387"/>
      <c r="I38" s="388"/>
      <c r="J38" s="388"/>
      <c r="K38" s="389"/>
      <c r="L38" s="390"/>
      <c r="M38" s="374"/>
      <c r="N38" s="374"/>
      <c r="O38" s="374"/>
      <c r="P38" s="389"/>
      <c r="Q38" s="389"/>
      <c r="R38" s="392">
        <f t="shared" si="1"/>
        <v>0</v>
      </c>
      <c r="S38" s="392">
        <f t="shared" si="2"/>
        <v>0</v>
      </c>
      <c r="T38" s="393">
        <f t="shared" si="3"/>
        <v>0</v>
      </c>
      <c r="U38" s="393">
        <f t="shared" si="4"/>
        <v>0</v>
      </c>
      <c r="V38" s="383"/>
      <c r="W38" s="374"/>
      <c r="X38" s="374"/>
      <c r="Y38" s="374"/>
      <c r="Z38" s="374"/>
    </row>
    <row r="39" spans="1:26" ht="55.5" hidden="1" customHeight="1" x14ac:dyDescent="0.25">
      <c r="A39" s="384">
        <v>20</v>
      </c>
      <c r="B39" s="383"/>
      <c r="C39" s="383"/>
      <c r="D39" s="383"/>
      <c r="E39" s="383"/>
      <c r="F39" s="383"/>
      <c r="G39" s="383"/>
      <c r="H39" s="387"/>
      <c r="I39" s="388"/>
      <c r="J39" s="388"/>
      <c r="K39" s="389"/>
      <c r="L39" s="390"/>
      <c r="M39" s="374"/>
      <c r="N39" s="374"/>
      <c r="O39" s="374"/>
      <c r="P39" s="389"/>
      <c r="Q39" s="389"/>
      <c r="R39" s="392">
        <f t="shared" si="1"/>
        <v>0</v>
      </c>
      <c r="S39" s="392">
        <f t="shared" si="2"/>
        <v>0</v>
      </c>
      <c r="T39" s="393">
        <f t="shared" si="3"/>
        <v>0</v>
      </c>
      <c r="U39" s="393">
        <f t="shared" si="4"/>
        <v>0</v>
      </c>
      <c r="V39" s="383"/>
      <c r="W39" s="374"/>
      <c r="X39" s="374"/>
      <c r="Y39" s="374"/>
      <c r="Z39" s="374"/>
    </row>
    <row r="40" spans="1:26" ht="55.5" hidden="1" customHeight="1" x14ac:dyDescent="0.25">
      <c r="A40" s="384">
        <v>21</v>
      </c>
      <c r="B40" s="383"/>
      <c r="C40" s="383"/>
      <c r="D40" s="383"/>
      <c r="E40" s="383"/>
      <c r="F40" s="383"/>
      <c r="G40" s="383"/>
      <c r="H40" s="387"/>
      <c r="I40" s="388"/>
      <c r="J40" s="388"/>
      <c r="K40" s="389"/>
      <c r="L40" s="390"/>
      <c r="M40" s="374"/>
      <c r="N40" s="374"/>
      <c r="O40" s="374"/>
      <c r="P40" s="389"/>
      <c r="Q40" s="389"/>
      <c r="R40" s="392">
        <f t="shared" si="1"/>
        <v>0</v>
      </c>
      <c r="S40" s="392">
        <f t="shared" si="2"/>
        <v>0</v>
      </c>
      <c r="T40" s="393">
        <f t="shared" si="3"/>
        <v>0</v>
      </c>
      <c r="U40" s="393">
        <f t="shared" si="4"/>
        <v>0</v>
      </c>
      <c r="V40" s="383"/>
      <c r="W40" s="374"/>
      <c r="X40" s="374"/>
      <c r="Y40" s="374"/>
      <c r="Z40" s="374"/>
    </row>
    <row r="41" spans="1:26" ht="55.5" hidden="1" customHeight="1" x14ac:dyDescent="0.25">
      <c r="A41" s="384">
        <v>22</v>
      </c>
      <c r="B41" s="383"/>
      <c r="C41" s="383"/>
      <c r="D41" s="383"/>
      <c r="E41" s="383"/>
      <c r="F41" s="383"/>
      <c r="G41" s="383"/>
      <c r="H41" s="387"/>
      <c r="I41" s="388"/>
      <c r="J41" s="388"/>
      <c r="K41" s="389"/>
      <c r="L41" s="390"/>
      <c r="M41" s="374"/>
      <c r="N41" s="374"/>
      <c r="O41" s="374"/>
      <c r="P41" s="389"/>
      <c r="Q41" s="389"/>
      <c r="R41" s="392">
        <f t="shared" si="1"/>
        <v>0</v>
      </c>
      <c r="S41" s="392">
        <f t="shared" si="2"/>
        <v>0</v>
      </c>
      <c r="T41" s="393">
        <f t="shared" si="3"/>
        <v>0</v>
      </c>
      <c r="U41" s="393">
        <f t="shared" si="4"/>
        <v>0</v>
      </c>
      <c r="V41" s="383"/>
      <c r="W41" s="374"/>
      <c r="X41" s="374"/>
      <c r="Y41" s="374"/>
      <c r="Z41" s="374"/>
    </row>
    <row r="42" spans="1:26" ht="55.5" hidden="1" customHeight="1" x14ac:dyDescent="0.25">
      <c r="A42" s="384">
        <v>23</v>
      </c>
      <c r="B42" s="383"/>
      <c r="C42" s="383"/>
      <c r="D42" s="383"/>
      <c r="E42" s="383"/>
      <c r="F42" s="383"/>
      <c r="G42" s="383"/>
      <c r="H42" s="387"/>
      <c r="I42" s="388"/>
      <c r="J42" s="388"/>
      <c r="K42" s="389"/>
      <c r="L42" s="390"/>
      <c r="M42" s="374"/>
      <c r="N42" s="374"/>
      <c r="O42" s="374"/>
      <c r="P42" s="389"/>
      <c r="Q42" s="389"/>
      <c r="R42" s="392">
        <f t="shared" si="1"/>
        <v>0</v>
      </c>
      <c r="S42" s="392">
        <f t="shared" si="2"/>
        <v>0</v>
      </c>
      <c r="T42" s="393">
        <f t="shared" si="3"/>
        <v>0</v>
      </c>
      <c r="U42" s="393">
        <f t="shared" si="4"/>
        <v>0</v>
      </c>
      <c r="V42" s="383"/>
      <c r="W42" s="374"/>
      <c r="X42" s="374"/>
      <c r="Y42" s="374"/>
      <c r="Z42" s="374"/>
    </row>
    <row r="43" spans="1:26" ht="55.5" hidden="1" customHeight="1" x14ac:dyDescent="0.25">
      <c r="A43" s="384">
        <v>24</v>
      </c>
      <c r="B43" s="383"/>
      <c r="C43" s="383"/>
      <c r="D43" s="383"/>
      <c r="E43" s="383"/>
      <c r="F43" s="383"/>
      <c r="G43" s="383"/>
      <c r="H43" s="387"/>
      <c r="I43" s="388"/>
      <c r="J43" s="388"/>
      <c r="K43" s="389"/>
      <c r="L43" s="390"/>
      <c r="M43" s="374"/>
      <c r="N43" s="374"/>
      <c r="O43" s="374"/>
      <c r="P43" s="389"/>
      <c r="Q43" s="389"/>
      <c r="R43" s="392">
        <f t="shared" si="1"/>
        <v>0</v>
      </c>
      <c r="S43" s="392">
        <f t="shared" si="2"/>
        <v>0</v>
      </c>
      <c r="T43" s="393">
        <f t="shared" si="3"/>
        <v>0</v>
      </c>
      <c r="U43" s="393">
        <f t="shared" si="4"/>
        <v>0</v>
      </c>
      <c r="V43" s="383"/>
      <c r="W43" s="374"/>
      <c r="X43" s="374"/>
      <c r="Y43" s="374"/>
      <c r="Z43" s="374"/>
    </row>
    <row r="44" spans="1:26" ht="55.5" hidden="1" customHeight="1" x14ac:dyDescent="0.4">
      <c r="A44" s="384">
        <v>25</v>
      </c>
      <c r="B44" s="383"/>
      <c r="C44" s="383"/>
      <c r="D44" s="383"/>
      <c r="E44" s="383"/>
      <c r="F44" s="383"/>
      <c r="G44" s="383"/>
      <c r="H44" s="387"/>
      <c r="I44" s="388"/>
      <c r="J44" s="388"/>
      <c r="K44" s="389"/>
      <c r="L44" s="389"/>
      <c r="M44" s="395"/>
      <c r="N44" s="395"/>
      <c r="O44" s="395"/>
      <c r="P44" s="389"/>
      <c r="Q44" s="389"/>
      <c r="R44" s="392">
        <f t="shared" si="1"/>
        <v>0</v>
      </c>
      <c r="S44" s="392">
        <f t="shared" si="2"/>
        <v>0</v>
      </c>
      <c r="T44" s="393">
        <f t="shared" si="3"/>
        <v>0</v>
      </c>
      <c r="U44" s="393">
        <f t="shared" si="4"/>
        <v>0</v>
      </c>
      <c r="V44" s="383"/>
      <c r="W44" s="374"/>
      <c r="X44" s="374"/>
      <c r="Y44" s="374"/>
      <c r="Z44" s="374"/>
    </row>
    <row r="45" spans="1:26" ht="24.75" customHeight="1" x14ac:dyDescent="0.4">
      <c r="A45" s="1561" t="s">
        <v>71</v>
      </c>
      <c r="B45" s="1541"/>
      <c r="C45" s="1541"/>
      <c r="D45" s="1541"/>
      <c r="E45" s="1541"/>
      <c r="F45" s="1541"/>
      <c r="G45" s="1541"/>
      <c r="H45" s="1541"/>
      <c r="I45" s="1541"/>
      <c r="J45" s="1542"/>
      <c r="K45" s="396">
        <f t="shared" ref="K45:L45" si="5">SUM(K20:K29)</f>
        <v>333393.03999999998</v>
      </c>
      <c r="L45" s="396">
        <f t="shared" si="5"/>
        <v>313060.19900000002</v>
      </c>
      <c r="M45" s="1562"/>
      <c r="N45" s="1541"/>
      <c r="O45" s="1541"/>
      <c r="P45" s="396">
        <f t="shared" ref="P45:R45" si="6">SUM(P20:P29)</f>
        <v>61946.82</v>
      </c>
      <c r="Q45" s="396">
        <f t="shared" si="6"/>
        <v>251113.37900000002</v>
      </c>
      <c r="R45" s="396">
        <f t="shared" si="6"/>
        <v>313060.19900000002</v>
      </c>
      <c r="S45" s="397">
        <f>R45-L45</f>
        <v>0</v>
      </c>
      <c r="T45" s="398">
        <f>IFERROR(S45/L45*100,0)</f>
        <v>0</v>
      </c>
      <c r="U45" s="398">
        <f>SUM(U20:U29)</f>
        <v>100</v>
      </c>
      <c r="V45" s="399"/>
      <c r="W45" s="400"/>
      <c r="X45" s="400"/>
      <c r="Y45" s="400"/>
      <c r="Z45" s="400"/>
    </row>
    <row r="46" spans="1:26" ht="26.25" customHeight="1" x14ac:dyDescent="0.4">
      <c r="A46" s="401" t="s">
        <v>72</v>
      </c>
      <c r="B46" s="401"/>
      <c r="C46" s="401"/>
      <c r="D46" s="401"/>
      <c r="E46" s="401"/>
      <c r="F46" s="401"/>
      <c r="G46" s="401"/>
      <c r="H46" s="401"/>
      <c r="I46" s="401"/>
      <c r="J46" s="401"/>
      <c r="K46" s="1563"/>
      <c r="L46" s="1541"/>
      <c r="M46" s="1563"/>
      <c r="N46" s="1541"/>
      <c r="O46" s="1542"/>
      <c r="P46" s="402"/>
      <c r="Q46" s="402"/>
      <c r="R46" s="403"/>
      <c r="S46" s="401"/>
      <c r="T46" s="401"/>
      <c r="U46" s="401"/>
      <c r="V46" s="401"/>
      <c r="W46" s="374"/>
      <c r="X46" s="374"/>
      <c r="Y46" s="374"/>
      <c r="Z46" s="374"/>
    </row>
    <row r="47" spans="1:26" ht="36" customHeight="1" x14ac:dyDescent="0.25">
      <c r="A47" s="1540" t="s">
        <v>73</v>
      </c>
      <c r="B47" s="1541"/>
      <c r="C47" s="1541"/>
      <c r="D47" s="1541"/>
      <c r="E47" s="1541"/>
      <c r="F47" s="1541"/>
      <c r="G47" s="1541"/>
      <c r="H47" s="1541"/>
      <c r="I47" s="1541"/>
      <c r="J47" s="1541"/>
      <c r="K47" s="1541"/>
      <c r="L47" s="1541"/>
      <c r="M47" s="1541"/>
      <c r="N47" s="1541"/>
      <c r="O47" s="1541"/>
      <c r="P47" s="1541"/>
      <c r="Q47" s="1541"/>
      <c r="R47" s="1541"/>
      <c r="S47" s="1541"/>
      <c r="T47" s="1541"/>
      <c r="U47" s="1541"/>
      <c r="V47" s="1542"/>
      <c r="W47" s="374"/>
      <c r="X47" s="374"/>
      <c r="Y47" s="374"/>
      <c r="Z47" s="374"/>
    </row>
    <row r="48" spans="1:26" ht="95.25" customHeight="1" x14ac:dyDescent="0.4">
      <c r="A48" s="1564"/>
      <c r="B48" s="1541"/>
      <c r="C48" s="1541"/>
      <c r="D48" s="1541"/>
      <c r="E48" s="1541"/>
      <c r="F48" s="1541"/>
      <c r="G48" s="1541"/>
      <c r="H48" s="1541"/>
      <c r="I48" s="1541"/>
      <c r="J48" s="1541"/>
      <c r="K48" s="1541"/>
      <c r="L48" s="1541"/>
      <c r="M48" s="1541"/>
      <c r="N48" s="1541"/>
      <c r="O48" s="1541"/>
      <c r="P48" s="1541"/>
      <c r="Q48" s="1541"/>
      <c r="R48" s="1541"/>
      <c r="S48" s="1541"/>
      <c r="T48" s="1541"/>
      <c r="U48" s="1541"/>
      <c r="V48" s="1542"/>
      <c r="W48" s="374"/>
      <c r="X48" s="374"/>
      <c r="Y48" s="374"/>
      <c r="Z48" s="374"/>
    </row>
    <row r="49" spans="1:26" ht="15" hidden="1" customHeight="1" x14ac:dyDescent="0.4">
      <c r="A49" s="1565" t="s">
        <v>74</v>
      </c>
      <c r="B49" s="1566"/>
      <c r="C49" s="1566"/>
      <c r="D49" s="1566"/>
      <c r="E49" s="1566"/>
      <c r="F49" s="1566"/>
      <c r="G49" s="1566"/>
      <c r="H49" s="1566"/>
      <c r="I49" s="1567"/>
      <c r="J49" s="404"/>
      <c r="K49" s="404"/>
      <c r="L49" s="404"/>
      <c r="M49" s="374"/>
      <c r="N49" s="374"/>
      <c r="O49" s="374"/>
      <c r="P49" s="404"/>
      <c r="Q49" s="404"/>
      <c r="R49" s="404"/>
      <c r="S49" s="404"/>
      <c r="T49" s="404"/>
      <c r="U49" s="404"/>
      <c r="V49" s="404"/>
      <c r="W49" s="374"/>
      <c r="X49" s="374"/>
      <c r="Y49" s="374"/>
      <c r="Z49" s="374"/>
    </row>
    <row r="50" spans="1:26" ht="15" hidden="1" customHeight="1" x14ac:dyDescent="0.4">
      <c r="A50" s="405" t="s">
        <v>75</v>
      </c>
      <c r="B50" s="405"/>
      <c r="C50" s="1558" t="s">
        <v>76</v>
      </c>
      <c r="D50" s="1559"/>
      <c r="E50" s="1559"/>
      <c r="F50" s="1559"/>
      <c r="G50" s="1559"/>
      <c r="H50" s="1559"/>
      <c r="I50" s="1560"/>
      <c r="J50" s="373"/>
      <c r="K50" s="373"/>
      <c r="L50" s="373"/>
      <c r="M50" s="374"/>
      <c r="N50" s="374"/>
      <c r="O50" s="374"/>
      <c r="P50" s="373"/>
      <c r="Q50" s="373"/>
      <c r="R50" s="373"/>
      <c r="S50" s="373"/>
      <c r="T50" s="373"/>
      <c r="U50" s="373"/>
      <c r="V50" s="373"/>
      <c r="W50" s="374"/>
      <c r="X50" s="374"/>
      <c r="Y50" s="374"/>
      <c r="Z50" s="374"/>
    </row>
    <row r="51" spans="1:26" ht="15" hidden="1" customHeight="1" x14ac:dyDescent="0.4">
      <c r="A51" s="405" t="s">
        <v>77</v>
      </c>
      <c r="B51" s="405"/>
      <c r="C51" s="1558" t="s">
        <v>78</v>
      </c>
      <c r="D51" s="1559"/>
      <c r="E51" s="1559"/>
      <c r="F51" s="1559"/>
      <c r="G51" s="1559"/>
      <c r="H51" s="1559"/>
      <c r="I51" s="1560"/>
      <c r="J51" s="373"/>
      <c r="K51" s="373"/>
      <c r="L51" s="373"/>
      <c r="M51" s="374"/>
      <c r="N51" s="374"/>
      <c r="O51" s="374"/>
      <c r="P51" s="373"/>
      <c r="Q51" s="373"/>
      <c r="R51" s="373"/>
      <c r="S51" s="373"/>
      <c r="T51" s="373"/>
      <c r="U51" s="373"/>
      <c r="V51" s="373"/>
      <c r="W51" s="374"/>
      <c r="X51" s="374"/>
      <c r="Y51" s="374"/>
      <c r="Z51" s="374"/>
    </row>
    <row r="52" spans="1:26" ht="15" hidden="1" customHeight="1" x14ac:dyDescent="0.4">
      <c r="A52" s="405" t="s">
        <v>79</v>
      </c>
      <c r="B52" s="405"/>
      <c r="C52" s="1558" t="s">
        <v>80</v>
      </c>
      <c r="D52" s="1559"/>
      <c r="E52" s="1559"/>
      <c r="F52" s="1559"/>
      <c r="G52" s="1559"/>
      <c r="H52" s="1559"/>
      <c r="I52" s="1560"/>
      <c r="J52" s="373"/>
      <c r="K52" s="373"/>
      <c r="L52" s="373"/>
      <c r="M52" s="374"/>
      <c r="N52" s="374"/>
      <c r="O52" s="374"/>
      <c r="P52" s="373"/>
      <c r="Q52" s="373"/>
      <c r="R52" s="373"/>
      <c r="S52" s="373"/>
      <c r="T52" s="373"/>
      <c r="U52" s="373"/>
      <c r="V52" s="373"/>
      <c r="W52" s="374"/>
      <c r="X52" s="374"/>
      <c r="Y52" s="374"/>
      <c r="Z52" s="374"/>
    </row>
    <row r="53" spans="1:26" ht="15" hidden="1" customHeight="1" x14ac:dyDescent="0.4">
      <c r="A53" s="405" t="s">
        <v>81</v>
      </c>
      <c r="B53" s="405"/>
      <c r="C53" s="1558" t="s">
        <v>82</v>
      </c>
      <c r="D53" s="1559"/>
      <c r="E53" s="1559"/>
      <c r="F53" s="1559"/>
      <c r="G53" s="1559"/>
      <c r="H53" s="1559"/>
      <c r="I53" s="1560"/>
      <c r="J53" s="373"/>
      <c r="K53" s="373"/>
      <c r="L53" s="373"/>
      <c r="M53" s="374"/>
      <c r="N53" s="374"/>
      <c r="O53" s="374"/>
      <c r="P53" s="373"/>
      <c r="Q53" s="373"/>
      <c r="R53" s="373"/>
      <c r="S53" s="373"/>
      <c r="T53" s="373"/>
      <c r="U53" s="373"/>
      <c r="V53" s="373"/>
      <c r="W53" s="374"/>
      <c r="X53" s="374"/>
      <c r="Y53" s="374"/>
      <c r="Z53" s="374"/>
    </row>
    <row r="54" spans="1:26" ht="35.25" customHeight="1" x14ac:dyDescent="0.4">
      <c r="A54" s="373"/>
      <c r="B54" s="373"/>
      <c r="C54" s="373"/>
      <c r="D54" s="373"/>
      <c r="E54" s="373"/>
      <c r="F54" s="373"/>
      <c r="G54" s="373"/>
      <c r="H54" s="373"/>
      <c r="I54" s="373"/>
      <c r="J54" s="373"/>
      <c r="K54" s="373"/>
      <c r="L54" s="373"/>
      <c r="M54" s="374"/>
      <c r="N54" s="374"/>
      <c r="O54" s="374"/>
      <c r="P54" s="373"/>
      <c r="Q54" s="373"/>
      <c r="R54" s="373"/>
      <c r="S54" s="373"/>
      <c r="T54" s="373"/>
      <c r="U54" s="373"/>
      <c r="V54" s="375"/>
      <c r="W54" s="374"/>
      <c r="X54" s="374"/>
      <c r="Y54" s="374"/>
      <c r="Z54" s="374"/>
    </row>
    <row r="55" spans="1:26" ht="26.25" customHeight="1" x14ac:dyDescent="0.4">
      <c r="A55" s="373"/>
      <c r="B55" s="373"/>
      <c r="C55" s="373"/>
      <c r="D55" s="373"/>
      <c r="E55" s="373"/>
      <c r="F55" s="373"/>
      <c r="G55" s="373"/>
      <c r="H55" s="373"/>
      <c r="I55" s="373"/>
      <c r="J55" s="373"/>
      <c r="K55" s="373"/>
      <c r="L55" s="373"/>
      <c r="M55" s="374"/>
      <c r="N55" s="374"/>
      <c r="O55" s="374"/>
      <c r="P55" s="373"/>
      <c r="Q55" s="373"/>
      <c r="R55" s="373"/>
      <c r="S55" s="373"/>
      <c r="T55" s="373"/>
      <c r="U55" s="373"/>
      <c r="V55" s="375"/>
      <c r="W55" s="374"/>
      <c r="X55" s="374"/>
      <c r="Y55" s="374"/>
      <c r="Z55" s="374"/>
    </row>
    <row r="56" spans="1:26" ht="26.25" customHeight="1" x14ac:dyDescent="0.4">
      <c r="A56" s="373"/>
      <c r="B56" s="373"/>
      <c r="C56" s="373"/>
      <c r="D56" s="373"/>
      <c r="E56" s="373"/>
      <c r="F56" s="373"/>
      <c r="G56" s="373"/>
      <c r="H56" s="373"/>
      <c r="I56" s="373"/>
      <c r="J56" s="373"/>
      <c r="K56" s="373"/>
      <c r="L56" s="373"/>
      <c r="M56" s="374"/>
      <c r="N56" s="374"/>
      <c r="O56" s="374"/>
      <c r="P56" s="373"/>
      <c r="Q56" s="373"/>
      <c r="R56" s="373"/>
      <c r="S56" s="373"/>
      <c r="T56" s="373"/>
      <c r="U56" s="373"/>
      <c r="V56" s="375"/>
      <c r="W56" s="374"/>
      <c r="X56" s="374"/>
      <c r="Y56" s="374"/>
      <c r="Z56" s="374"/>
    </row>
    <row r="57" spans="1:26" ht="26.25" customHeight="1" x14ac:dyDescent="0.4">
      <c r="A57" s="373"/>
      <c r="B57" s="373"/>
      <c r="C57" s="373"/>
      <c r="D57" s="373"/>
      <c r="E57" s="373"/>
      <c r="F57" s="373"/>
      <c r="G57" s="373"/>
      <c r="H57" s="373"/>
      <c r="I57" s="373"/>
      <c r="J57" s="373"/>
      <c r="K57" s="373"/>
      <c r="L57" s="373"/>
      <c r="M57" s="374"/>
      <c r="N57" s="374"/>
      <c r="O57" s="374"/>
      <c r="P57" s="373"/>
      <c r="Q57" s="373"/>
      <c r="R57" s="373"/>
      <c r="S57" s="373"/>
      <c r="T57" s="373"/>
      <c r="U57" s="373"/>
      <c r="V57" s="375"/>
      <c r="W57" s="374"/>
      <c r="X57" s="374"/>
      <c r="Y57" s="374"/>
      <c r="Z57" s="374"/>
    </row>
    <row r="58" spans="1:26" ht="26.25" customHeight="1" x14ac:dyDescent="0.4">
      <c r="A58" s="373"/>
      <c r="B58" s="373"/>
      <c r="C58" s="373"/>
      <c r="D58" s="373"/>
      <c r="E58" s="373"/>
      <c r="F58" s="373"/>
      <c r="G58" s="373"/>
      <c r="H58" s="373"/>
      <c r="I58" s="373"/>
      <c r="J58" s="373"/>
      <c r="K58" s="373"/>
      <c r="L58" s="373"/>
      <c r="M58" s="374"/>
      <c r="N58" s="374"/>
      <c r="O58" s="374"/>
      <c r="P58" s="373"/>
      <c r="Q58" s="373"/>
      <c r="R58" s="373"/>
      <c r="S58" s="373"/>
      <c r="T58" s="373"/>
      <c r="U58" s="373"/>
      <c r="V58" s="375"/>
      <c r="W58" s="374"/>
      <c r="X58" s="374"/>
      <c r="Y58" s="374"/>
      <c r="Z58" s="374"/>
    </row>
    <row r="59" spans="1:26" ht="26.25" customHeight="1" x14ac:dyDescent="0.4">
      <c r="A59" s="373"/>
      <c r="B59" s="373"/>
      <c r="C59" s="373"/>
      <c r="D59" s="373"/>
      <c r="E59" s="373"/>
      <c r="F59" s="373"/>
      <c r="G59" s="373"/>
      <c r="H59" s="373"/>
      <c r="I59" s="373"/>
      <c r="J59" s="373"/>
      <c r="K59" s="373"/>
      <c r="L59" s="373"/>
      <c r="M59" s="374"/>
      <c r="N59" s="374"/>
      <c r="O59" s="374"/>
      <c r="P59" s="373"/>
      <c r="Q59" s="373"/>
      <c r="R59" s="373"/>
      <c r="S59" s="373"/>
      <c r="T59" s="373"/>
      <c r="U59" s="373"/>
      <c r="V59" s="375"/>
      <c r="W59" s="374"/>
      <c r="X59" s="374"/>
      <c r="Y59" s="374"/>
      <c r="Z59" s="374"/>
    </row>
    <row r="60" spans="1:26" ht="26.25" customHeight="1" x14ac:dyDescent="0.4">
      <c r="A60" s="373"/>
      <c r="B60" s="373"/>
      <c r="C60" s="373"/>
      <c r="D60" s="373"/>
      <c r="E60" s="373"/>
      <c r="F60" s="373"/>
      <c r="G60" s="373"/>
      <c r="H60" s="373"/>
      <c r="I60" s="373"/>
      <c r="J60" s="373"/>
      <c r="K60" s="373"/>
      <c r="L60" s="373"/>
      <c r="M60" s="374"/>
      <c r="N60" s="374"/>
      <c r="O60" s="374"/>
      <c r="P60" s="373"/>
      <c r="Q60" s="373"/>
      <c r="R60" s="373"/>
      <c r="S60" s="373"/>
      <c r="T60" s="373"/>
      <c r="U60" s="373"/>
      <c r="V60" s="375"/>
      <c r="W60" s="374"/>
      <c r="X60" s="374"/>
      <c r="Y60" s="374"/>
      <c r="Z60" s="374"/>
    </row>
    <row r="61" spans="1:26" ht="26.25" customHeight="1" x14ac:dyDescent="0.4">
      <c r="A61" s="373"/>
      <c r="B61" s="373"/>
      <c r="C61" s="373"/>
      <c r="D61" s="373"/>
      <c r="E61" s="373"/>
      <c r="F61" s="373"/>
      <c r="G61" s="373"/>
      <c r="H61" s="373"/>
      <c r="I61" s="373"/>
      <c r="J61" s="373"/>
      <c r="K61" s="373"/>
      <c r="L61" s="373"/>
      <c r="M61" s="374"/>
      <c r="N61" s="374"/>
      <c r="O61" s="374"/>
      <c r="P61" s="373"/>
      <c r="Q61" s="373"/>
      <c r="R61" s="373"/>
      <c r="S61" s="373"/>
      <c r="T61" s="373"/>
      <c r="U61" s="373"/>
      <c r="V61" s="375"/>
      <c r="W61" s="374"/>
      <c r="X61" s="374"/>
      <c r="Y61" s="374"/>
      <c r="Z61" s="374"/>
    </row>
    <row r="62" spans="1:26" ht="26.25" customHeight="1" x14ac:dyDescent="0.4">
      <c r="A62" s="373"/>
      <c r="B62" s="373"/>
      <c r="C62" s="373"/>
      <c r="D62" s="373"/>
      <c r="E62" s="373"/>
      <c r="F62" s="373"/>
      <c r="G62" s="373"/>
      <c r="H62" s="373"/>
      <c r="I62" s="373"/>
      <c r="J62" s="373"/>
      <c r="K62" s="373"/>
      <c r="L62" s="373"/>
      <c r="M62" s="374"/>
      <c r="N62" s="374"/>
      <c r="O62" s="374"/>
      <c r="P62" s="373"/>
      <c r="Q62" s="373"/>
      <c r="R62" s="373"/>
      <c r="S62" s="373"/>
      <c r="T62" s="373"/>
      <c r="U62" s="373"/>
      <c r="V62" s="375"/>
      <c r="W62" s="374"/>
      <c r="X62" s="374"/>
      <c r="Y62" s="374"/>
      <c r="Z62" s="374"/>
    </row>
    <row r="63" spans="1:26" ht="26.25" customHeight="1" x14ac:dyDescent="0.4">
      <c r="A63" s="373"/>
      <c r="B63" s="373"/>
      <c r="C63" s="373"/>
      <c r="D63" s="373"/>
      <c r="E63" s="373"/>
      <c r="F63" s="373"/>
      <c r="G63" s="373"/>
      <c r="H63" s="373"/>
      <c r="I63" s="373"/>
      <c r="J63" s="373"/>
      <c r="K63" s="373"/>
      <c r="L63" s="373"/>
      <c r="M63" s="374"/>
      <c r="N63" s="374"/>
      <c r="O63" s="374"/>
      <c r="P63" s="373"/>
      <c r="Q63" s="373"/>
      <c r="R63" s="373"/>
      <c r="S63" s="373"/>
      <c r="T63" s="373"/>
      <c r="U63" s="373"/>
      <c r="V63" s="375"/>
      <c r="W63" s="374"/>
      <c r="X63" s="374"/>
      <c r="Y63" s="374"/>
      <c r="Z63" s="374"/>
    </row>
    <row r="64" spans="1:26" ht="26.25" customHeight="1" x14ac:dyDescent="0.4">
      <c r="A64" s="373"/>
      <c r="B64" s="373"/>
      <c r="C64" s="373"/>
      <c r="D64" s="373"/>
      <c r="E64" s="373"/>
      <c r="F64" s="373"/>
      <c r="G64" s="373"/>
      <c r="H64" s="373"/>
      <c r="I64" s="373"/>
      <c r="J64" s="373"/>
      <c r="K64" s="373"/>
      <c r="L64" s="373"/>
      <c r="M64" s="374"/>
      <c r="N64" s="374"/>
      <c r="O64" s="374"/>
      <c r="P64" s="373"/>
      <c r="Q64" s="373"/>
      <c r="R64" s="373"/>
      <c r="S64" s="373"/>
      <c r="T64" s="373"/>
      <c r="U64" s="373"/>
      <c r="V64" s="375"/>
      <c r="W64" s="374"/>
      <c r="X64" s="374"/>
      <c r="Y64" s="374"/>
      <c r="Z64" s="374"/>
    </row>
    <row r="65" spans="1:26" ht="26.25" customHeight="1" x14ac:dyDescent="0.4">
      <c r="A65" s="373"/>
      <c r="B65" s="373"/>
      <c r="C65" s="373"/>
      <c r="D65" s="373"/>
      <c r="E65" s="373"/>
      <c r="F65" s="373"/>
      <c r="G65" s="373"/>
      <c r="H65" s="373"/>
      <c r="I65" s="373"/>
      <c r="J65" s="373"/>
      <c r="K65" s="373"/>
      <c r="L65" s="373"/>
      <c r="M65" s="374"/>
      <c r="N65" s="374"/>
      <c r="O65" s="374"/>
      <c r="P65" s="373"/>
      <c r="Q65" s="373"/>
      <c r="R65" s="373"/>
      <c r="S65" s="373"/>
      <c r="T65" s="373"/>
      <c r="U65" s="373"/>
      <c r="V65" s="375"/>
      <c r="W65" s="374"/>
      <c r="X65" s="374"/>
      <c r="Y65" s="374"/>
      <c r="Z65" s="374"/>
    </row>
    <row r="66" spans="1:26" ht="26.25" customHeight="1" x14ac:dyDescent="0.4">
      <c r="A66" s="373"/>
      <c r="B66" s="373"/>
      <c r="C66" s="373"/>
      <c r="D66" s="373"/>
      <c r="E66" s="373"/>
      <c r="F66" s="373"/>
      <c r="G66" s="373"/>
      <c r="H66" s="373"/>
      <c r="I66" s="373"/>
      <c r="J66" s="373"/>
      <c r="K66" s="373"/>
      <c r="L66" s="373"/>
      <c r="M66" s="374"/>
      <c r="N66" s="374"/>
      <c r="O66" s="374"/>
      <c r="P66" s="373"/>
      <c r="Q66" s="373"/>
      <c r="R66" s="373"/>
      <c r="S66" s="373"/>
      <c r="T66" s="373"/>
      <c r="U66" s="373"/>
      <c r="V66" s="375"/>
      <c r="W66" s="374"/>
      <c r="X66" s="374"/>
      <c r="Y66" s="374"/>
      <c r="Z66" s="374"/>
    </row>
    <row r="67" spans="1:26" ht="26.25" customHeight="1" x14ac:dyDescent="0.4">
      <c r="A67" s="373"/>
      <c r="B67" s="373"/>
      <c r="C67" s="373"/>
      <c r="D67" s="373"/>
      <c r="E67" s="373"/>
      <c r="F67" s="373"/>
      <c r="G67" s="373"/>
      <c r="H67" s="373"/>
      <c r="I67" s="373"/>
      <c r="J67" s="373"/>
      <c r="K67" s="373"/>
      <c r="L67" s="373"/>
      <c r="M67" s="374"/>
      <c r="N67" s="374"/>
      <c r="O67" s="374"/>
      <c r="P67" s="373"/>
      <c r="Q67" s="373"/>
      <c r="R67" s="373"/>
      <c r="S67" s="373"/>
      <c r="T67" s="373"/>
      <c r="U67" s="373"/>
      <c r="V67" s="375"/>
      <c r="W67" s="374"/>
      <c r="X67" s="374"/>
      <c r="Y67" s="374"/>
      <c r="Z67" s="374"/>
    </row>
    <row r="68" spans="1:26" ht="26.25" customHeight="1" x14ac:dyDescent="0.4">
      <c r="A68" s="373"/>
      <c r="B68" s="373"/>
      <c r="C68" s="373"/>
      <c r="D68" s="373"/>
      <c r="E68" s="373"/>
      <c r="F68" s="373"/>
      <c r="G68" s="373"/>
      <c r="H68" s="373"/>
      <c r="I68" s="373"/>
      <c r="J68" s="373"/>
      <c r="K68" s="373"/>
      <c r="L68" s="373"/>
      <c r="M68" s="374"/>
      <c r="N68" s="374"/>
      <c r="O68" s="374"/>
      <c r="P68" s="373"/>
      <c r="Q68" s="373"/>
      <c r="R68" s="373"/>
      <c r="S68" s="373"/>
      <c r="T68" s="373"/>
      <c r="U68" s="373"/>
      <c r="V68" s="375"/>
      <c r="W68" s="374"/>
      <c r="X68" s="374"/>
      <c r="Y68" s="374"/>
      <c r="Z68" s="374"/>
    </row>
    <row r="69" spans="1:26" ht="26.25" customHeight="1" x14ac:dyDescent="0.4">
      <c r="A69" s="373"/>
      <c r="B69" s="373"/>
      <c r="C69" s="373"/>
      <c r="D69" s="373"/>
      <c r="E69" s="373"/>
      <c r="F69" s="373"/>
      <c r="G69" s="373"/>
      <c r="H69" s="373"/>
      <c r="I69" s="373"/>
      <c r="J69" s="373"/>
      <c r="K69" s="373"/>
      <c r="L69" s="373"/>
      <c r="M69" s="374"/>
      <c r="N69" s="374"/>
      <c r="O69" s="374"/>
      <c r="P69" s="373"/>
      <c r="Q69" s="373"/>
      <c r="R69" s="373"/>
      <c r="S69" s="373"/>
      <c r="T69" s="373"/>
      <c r="U69" s="373"/>
      <c r="V69" s="375"/>
      <c r="W69" s="374"/>
      <c r="X69" s="374"/>
      <c r="Y69" s="374"/>
      <c r="Z69" s="374"/>
    </row>
    <row r="70" spans="1:26" ht="26.25" customHeight="1" x14ac:dyDescent="0.4">
      <c r="A70" s="373"/>
      <c r="B70" s="373"/>
      <c r="C70" s="373"/>
      <c r="D70" s="373"/>
      <c r="E70" s="373"/>
      <c r="F70" s="373"/>
      <c r="G70" s="373"/>
      <c r="H70" s="373"/>
      <c r="I70" s="373"/>
      <c r="J70" s="373"/>
      <c r="K70" s="373"/>
      <c r="L70" s="373"/>
      <c r="M70" s="374"/>
      <c r="N70" s="374"/>
      <c r="O70" s="374"/>
      <c r="P70" s="373"/>
      <c r="Q70" s="373"/>
      <c r="R70" s="373"/>
      <c r="S70" s="373"/>
      <c r="T70" s="373"/>
      <c r="U70" s="373"/>
      <c r="V70" s="375"/>
      <c r="W70" s="374"/>
      <c r="X70" s="374"/>
      <c r="Y70" s="374"/>
      <c r="Z70" s="374"/>
    </row>
    <row r="71" spans="1:26" ht="26.25" customHeight="1" x14ac:dyDescent="0.4">
      <c r="A71" s="373"/>
      <c r="B71" s="373"/>
      <c r="C71" s="373"/>
      <c r="D71" s="373"/>
      <c r="E71" s="373"/>
      <c r="F71" s="373"/>
      <c r="G71" s="373"/>
      <c r="H71" s="373"/>
      <c r="I71" s="373"/>
      <c r="J71" s="373"/>
      <c r="K71" s="373"/>
      <c r="L71" s="373"/>
      <c r="M71" s="374"/>
      <c r="N71" s="374"/>
      <c r="O71" s="374"/>
      <c r="P71" s="373"/>
      <c r="Q71" s="373"/>
      <c r="R71" s="373"/>
      <c r="S71" s="373"/>
      <c r="T71" s="373"/>
      <c r="U71" s="373"/>
      <c r="V71" s="375"/>
      <c r="W71" s="374"/>
      <c r="X71" s="374"/>
      <c r="Y71" s="374"/>
      <c r="Z71" s="374"/>
    </row>
    <row r="72" spans="1:26" ht="26.25" customHeight="1" x14ac:dyDescent="0.4">
      <c r="A72" s="373"/>
      <c r="B72" s="373"/>
      <c r="C72" s="373"/>
      <c r="D72" s="373"/>
      <c r="E72" s="373"/>
      <c r="F72" s="373"/>
      <c r="G72" s="373"/>
      <c r="H72" s="373"/>
      <c r="I72" s="373"/>
      <c r="J72" s="373"/>
      <c r="K72" s="373"/>
      <c r="L72" s="373"/>
      <c r="M72" s="374"/>
      <c r="N72" s="374"/>
      <c r="O72" s="374"/>
      <c r="P72" s="373"/>
      <c r="Q72" s="373"/>
      <c r="R72" s="373"/>
      <c r="S72" s="373"/>
      <c r="T72" s="373"/>
      <c r="U72" s="373"/>
      <c r="V72" s="375"/>
      <c r="W72" s="374"/>
      <c r="X72" s="374"/>
      <c r="Y72" s="374"/>
      <c r="Z72" s="374"/>
    </row>
    <row r="73" spans="1:26" ht="26.25" customHeight="1" x14ac:dyDescent="0.4">
      <c r="A73" s="373"/>
      <c r="B73" s="373"/>
      <c r="C73" s="373"/>
      <c r="D73" s="373"/>
      <c r="E73" s="373"/>
      <c r="F73" s="373"/>
      <c r="G73" s="373"/>
      <c r="H73" s="373"/>
      <c r="I73" s="373"/>
      <c r="J73" s="373"/>
      <c r="K73" s="373"/>
      <c r="L73" s="373"/>
      <c r="M73" s="374"/>
      <c r="N73" s="374"/>
      <c r="O73" s="374"/>
      <c r="P73" s="373"/>
      <c r="Q73" s="373"/>
      <c r="R73" s="373"/>
      <c r="S73" s="373"/>
      <c r="T73" s="373"/>
      <c r="U73" s="373"/>
      <c r="V73" s="375"/>
      <c r="W73" s="374"/>
      <c r="X73" s="374"/>
      <c r="Y73" s="374"/>
      <c r="Z73" s="374"/>
    </row>
    <row r="74" spans="1:26" ht="26.25" customHeight="1" x14ac:dyDescent="0.4">
      <c r="A74" s="373"/>
      <c r="B74" s="373"/>
      <c r="C74" s="373"/>
      <c r="D74" s="373"/>
      <c r="E74" s="373"/>
      <c r="F74" s="373"/>
      <c r="G74" s="373"/>
      <c r="H74" s="373"/>
      <c r="I74" s="373"/>
      <c r="J74" s="373"/>
      <c r="K74" s="373"/>
      <c r="L74" s="373"/>
      <c r="M74" s="374"/>
      <c r="N74" s="374"/>
      <c r="O74" s="374"/>
      <c r="P74" s="373"/>
      <c r="Q74" s="373"/>
      <c r="R74" s="373"/>
      <c r="S74" s="373"/>
      <c r="T74" s="373"/>
      <c r="U74" s="373"/>
      <c r="V74" s="375"/>
      <c r="W74" s="374"/>
      <c r="X74" s="374"/>
      <c r="Y74" s="374"/>
      <c r="Z74" s="374"/>
    </row>
    <row r="75" spans="1:26" ht="26.25" customHeight="1" x14ac:dyDescent="0.4">
      <c r="A75" s="373"/>
      <c r="B75" s="373"/>
      <c r="C75" s="373"/>
      <c r="D75" s="373"/>
      <c r="E75" s="373"/>
      <c r="F75" s="373"/>
      <c r="G75" s="373"/>
      <c r="H75" s="373"/>
      <c r="I75" s="373"/>
      <c r="J75" s="373"/>
      <c r="K75" s="373"/>
      <c r="L75" s="373"/>
      <c r="M75" s="374"/>
      <c r="N75" s="374"/>
      <c r="O75" s="374"/>
      <c r="P75" s="373"/>
      <c r="Q75" s="373"/>
      <c r="R75" s="373"/>
      <c r="S75" s="373"/>
      <c r="T75" s="373"/>
      <c r="U75" s="373"/>
      <c r="V75" s="375"/>
      <c r="W75" s="374"/>
      <c r="X75" s="374"/>
      <c r="Y75" s="374"/>
      <c r="Z75" s="374"/>
    </row>
    <row r="76" spans="1:26" ht="26.25" customHeight="1" x14ac:dyDescent="0.4">
      <c r="A76" s="373"/>
      <c r="B76" s="373"/>
      <c r="C76" s="373"/>
      <c r="D76" s="373"/>
      <c r="E76" s="373"/>
      <c r="F76" s="373"/>
      <c r="G76" s="373"/>
      <c r="H76" s="373"/>
      <c r="I76" s="373"/>
      <c r="J76" s="373"/>
      <c r="K76" s="373"/>
      <c r="L76" s="373"/>
      <c r="M76" s="374"/>
      <c r="N76" s="374"/>
      <c r="O76" s="374"/>
      <c r="P76" s="373"/>
      <c r="Q76" s="373"/>
      <c r="R76" s="373"/>
      <c r="S76" s="373"/>
      <c r="T76" s="373"/>
      <c r="U76" s="373"/>
      <c r="V76" s="375"/>
      <c r="W76" s="374"/>
      <c r="X76" s="374"/>
      <c r="Y76" s="374"/>
      <c r="Z76" s="374"/>
    </row>
    <row r="77" spans="1:26" ht="26.25" customHeight="1" x14ac:dyDescent="0.4">
      <c r="A77" s="373"/>
      <c r="B77" s="373"/>
      <c r="C77" s="373"/>
      <c r="D77" s="373"/>
      <c r="E77" s="373"/>
      <c r="F77" s="373"/>
      <c r="G77" s="373"/>
      <c r="H77" s="373"/>
      <c r="I77" s="373"/>
      <c r="J77" s="373"/>
      <c r="K77" s="373"/>
      <c r="L77" s="373"/>
      <c r="M77" s="374"/>
      <c r="N77" s="374"/>
      <c r="O77" s="374"/>
      <c r="P77" s="373"/>
      <c r="Q77" s="373"/>
      <c r="R77" s="373"/>
      <c r="S77" s="373"/>
      <c r="T77" s="373"/>
      <c r="U77" s="373"/>
      <c r="V77" s="375"/>
      <c r="W77" s="374"/>
      <c r="X77" s="374"/>
      <c r="Y77" s="374"/>
      <c r="Z77" s="374"/>
    </row>
    <row r="78" spans="1:26" ht="26.25" customHeight="1" x14ac:dyDescent="0.4">
      <c r="A78" s="373"/>
      <c r="B78" s="373"/>
      <c r="C78" s="373"/>
      <c r="D78" s="373"/>
      <c r="E78" s="373"/>
      <c r="F78" s="373"/>
      <c r="G78" s="373"/>
      <c r="H78" s="373"/>
      <c r="I78" s="373"/>
      <c r="J78" s="373"/>
      <c r="K78" s="373"/>
      <c r="L78" s="373"/>
      <c r="M78" s="374"/>
      <c r="N78" s="374"/>
      <c r="O78" s="374"/>
      <c r="P78" s="373"/>
      <c r="Q78" s="373"/>
      <c r="R78" s="373"/>
      <c r="S78" s="373"/>
      <c r="T78" s="373"/>
      <c r="U78" s="373"/>
      <c r="V78" s="375"/>
      <c r="W78" s="374"/>
      <c r="X78" s="374"/>
      <c r="Y78" s="374"/>
      <c r="Z78" s="374"/>
    </row>
    <row r="79" spans="1:26" ht="26.25" customHeight="1" x14ac:dyDescent="0.4">
      <c r="A79" s="373"/>
      <c r="B79" s="373"/>
      <c r="C79" s="373"/>
      <c r="D79" s="373"/>
      <c r="E79" s="373"/>
      <c r="F79" s="373"/>
      <c r="G79" s="373"/>
      <c r="H79" s="373"/>
      <c r="I79" s="373"/>
      <c r="J79" s="373"/>
      <c r="K79" s="373"/>
      <c r="L79" s="373"/>
      <c r="M79" s="374"/>
      <c r="N79" s="374"/>
      <c r="O79" s="374"/>
      <c r="P79" s="373"/>
      <c r="Q79" s="373"/>
      <c r="R79" s="373"/>
      <c r="S79" s="373"/>
      <c r="T79" s="373"/>
      <c r="U79" s="373"/>
      <c r="V79" s="375"/>
      <c r="W79" s="374"/>
      <c r="X79" s="374"/>
      <c r="Y79" s="374"/>
      <c r="Z79" s="374"/>
    </row>
    <row r="80" spans="1:26" ht="26.25" customHeight="1" x14ac:dyDescent="0.4">
      <c r="A80" s="373"/>
      <c r="B80" s="373"/>
      <c r="C80" s="373"/>
      <c r="D80" s="373"/>
      <c r="E80" s="373"/>
      <c r="F80" s="373"/>
      <c r="G80" s="373"/>
      <c r="H80" s="373"/>
      <c r="I80" s="373"/>
      <c r="J80" s="373"/>
      <c r="K80" s="373"/>
      <c r="L80" s="373"/>
      <c r="M80" s="374"/>
      <c r="N80" s="374"/>
      <c r="O80" s="374"/>
      <c r="P80" s="373"/>
      <c r="Q80" s="373"/>
      <c r="R80" s="373"/>
      <c r="S80" s="373"/>
      <c r="T80" s="373"/>
      <c r="U80" s="373"/>
      <c r="V80" s="375"/>
      <c r="W80" s="374"/>
      <c r="X80" s="374"/>
      <c r="Y80" s="374"/>
      <c r="Z80" s="374"/>
    </row>
    <row r="81" spans="1:26" ht="26.25" customHeight="1" x14ac:dyDescent="0.4">
      <c r="A81" s="373"/>
      <c r="B81" s="373"/>
      <c r="C81" s="373"/>
      <c r="D81" s="373"/>
      <c r="E81" s="373"/>
      <c r="F81" s="373"/>
      <c r="G81" s="373"/>
      <c r="H81" s="373"/>
      <c r="I81" s="373"/>
      <c r="J81" s="373"/>
      <c r="K81" s="373"/>
      <c r="L81" s="373"/>
      <c r="M81" s="374"/>
      <c r="N81" s="374"/>
      <c r="O81" s="374"/>
      <c r="P81" s="373"/>
      <c r="Q81" s="373"/>
      <c r="R81" s="373"/>
      <c r="S81" s="373"/>
      <c r="T81" s="373"/>
      <c r="U81" s="373"/>
      <c r="V81" s="375"/>
      <c r="W81" s="374"/>
      <c r="X81" s="374"/>
      <c r="Y81" s="374"/>
      <c r="Z81" s="374"/>
    </row>
    <row r="82" spans="1:26" ht="26.25" customHeight="1" x14ac:dyDescent="0.4">
      <c r="A82" s="373"/>
      <c r="B82" s="373"/>
      <c r="C82" s="373"/>
      <c r="D82" s="373"/>
      <c r="E82" s="373"/>
      <c r="F82" s="373"/>
      <c r="G82" s="373"/>
      <c r="H82" s="373"/>
      <c r="I82" s="373"/>
      <c r="J82" s="373"/>
      <c r="K82" s="373"/>
      <c r="L82" s="373"/>
      <c r="M82" s="374"/>
      <c r="N82" s="374"/>
      <c r="O82" s="374"/>
      <c r="P82" s="373"/>
      <c r="Q82" s="373"/>
      <c r="R82" s="373"/>
      <c r="S82" s="373"/>
      <c r="T82" s="373"/>
      <c r="U82" s="373"/>
      <c r="V82" s="375"/>
      <c r="W82" s="374"/>
      <c r="X82" s="374"/>
      <c r="Y82" s="374"/>
      <c r="Z82" s="374"/>
    </row>
    <row r="83" spans="1:26" ht="26.25" customHeight="1" x14ac:dyDescent="0.4">
      <c r="A83" s="373"/>
      <c r="B83" s="373"/>
      <c r="C83" s="373"/>
      <c r="D83" s="373"/>
      <c r="E83" s="373"/>
      <c r="F83" s="373"/>
      <c r="G83" s="373"/>
      <c r="H83" s="373"/>
      <c r="I83" s="373"/>
      <c r="J83" s="373"/>
      <c r="K83" s="373"/>
      <c r="L83" s="373"/>
      <c r="M83" s="374"/>
      <c r="N83" s="374"/>
      <c r="O83" s="374"/>
      <c r="P83" s="373"/>
      <c r="Q83" s="373"/>
      <c r="R83" s="373"/>
      <c r="S83" s="373"/>
      <c r="T83" s="373"/>
      <c r="U83" s="373"/>
      <c r="V83" s="375"/>
      <c r="W83" s="374"/>
      <c r="X83" s="374"/>
      <c r="Y83" s="374"/>
      <c r="Z83" s="374"/>
    </row>
    <row r="84" spans="1:26" ht="26.25" customHeight="1" x14ac:dyDescent="0.4">
      <c r="A84" s="373"/>
      <c r="B84" s="373"/>
      <c r="C84" s="373"/>
      <c r="D84" s="373"/>
      <c r="E84" s="373"/>
      <c r="F84" s="373"/>
      <c r="G84" s="373"/>
      <c r="H84" s="373"/>
      <c r="I84" s="373"/>
      <c r="J84" s="373"/>
      <c r="K84" s="373"/>
      <c r="L84" s="373"/>
      <c r="M84" s="374"/>
      <c r="N84" s="374"/>
      <c r="O84" s="374"/>
      <c r="P84" s="373"/>
      <c r="Q84" s="373"/>
      <c r="R84" s="373"/>
      <c r="S84" s="373"/>
      <c r="T84" s="373"/>
      <c r="U84" s="373"/>
      <c r="V84" s="375"/>
      <c r="W84" s="374"/>
      <c r="X84" s="374"/>
      <c r="Y84" s="374"/>
      <c r="Z84" s="374"/>
    </row>
    <row r="85" spans="1:26" ht="26.25" customHeight="1" x14ac:dyDescent="0.4">
      <c r="A85" s="373"/>
      <c r="B85" s="373"/>
      <c r="C85" s="373"/>
      <c r="D85" s="373"/>
      <c r="E85" s="373"/>
      <c r="F85" s="373"/>
      <c r="G85" s="373"/>
      <c r="H85" s="373"/>
      <c r="I85" s="373"/>
      <c r="J85" s="373"/>
      <c r="K85" s="373"/>
      <c r="L85" s="373"/>
      <c r="M85" s="374"/>
      <c r="N85" s="374"/>
      <c r="O85" s="374"/>
      <c r="P85" s="373"/>
      <c r="Q85" s="373"/>
      <c r="R85" s="373"/>
      <c r="S85" s="373"/>
      <c r="T85" s="373"/>
      <c r="U85" s="373"/>
      <c r="V85" s="375"/>
      <c r="W85" s="374"/>
      <c r="X85" s="374"/>
      <c r="Y85" s="374"/>
      <c r="Z85" s="374"/>
    </row>
    <row r="86" spans="1:26" ht="26.25" customHeight="1" x14ac:dyDescent="0.4">
      <c r="A86" s="373"/>
      <c r="B86" s="373"/>
      <c r="C86" s="373"/>
      <c r="D86" s="373"/>
      <c r="E86" s="373"/>
      <c r="F86" s="373"/>
      <c r="G86" s="373"/>
      <c r="H86" s="373"/>
      <c r="I86" s="373"/>
      <c r="J86" s="373"/>
      <c r="K86" s="373"/>
      <c r="L86" s="373"/>
      <c r="M86" s="374"/>
      <c r="N86" s="374"/>
      <c r="O86" s="374"/>
      <c r="P86" s="373"/>
      <c r="Q86" s="373"/>
      <c r="R86" s="373"/>
      <c r="S86" s="373"/>
      <c r="T86" s="373"/>
      <c r="U86" s="373"/>
      <c r="V86" s="375"/>
      <c r="W86" s="374"/>
      <c r="X86" s="374"/>
      <c r="Y86" s="374"/>
      <c r="Z86" s="374"/>
    </row>
    <row r="87" spans="1:26" ht="26.25" customHeight="1" x14ac:dyDescent="0.4">
      <c r="A87" s="373"/>
      <c r="B87" s="373"/>
      <c r="C87" s="373"/>
      <c r="D87" s="373"/>
      <c r="E87" s="373"/>
      <c r="F87" s="373"/>
      <c r="G87" s="373"/>
      <c r="H87" s="373"/>
      <c r="I87" s="373"/>
      <c r="J87" s="373"/>
      <c r="K87" s="373"/>
      <c r="L87" s="373"/>
      <c r="M87" s="374"/>
      <c r="N87" s="374"/>
      <c r="O87" s="374"/>
      <c r="P87" s="373"/>
      <c r="Q87" s="373"/>
      <c r="R87" s="373"/>
      <c r="S87" s="373"/>
      <c r="T87" s="373"/>
      <c r="U87" s="373"/>
      <c r="V87" s="375"/>
      <c r="W87" s="374"/>
      <c r="X87" s="374"/>
      <c r="Y87" s="374"/>
      <c r="Z87" s="374"/>
    </row>
    <row r="88" spans="1:26" ht="26.25" customHeight="1" x14ac:dyDescent="0.4">
      <c r="A88" s="373"/>
      <c r="B88" s="373"/>
      <c r="C88" s="373"/>
      <c r="D88" s="373"/>
      <c r="E88" s="373"/>
      <c r="F88" s="373"/>
      <c r="G88" s="373"/>
      <c r="H88" s="373"/>
      <c r="I88" s="373"/>
      <c r="J88" s="373"/>
      <c r="K88" s="373"/>
      <c r="L88" s="373"/>
      <c r="M88" s="374"/>
      <c r="N88" s="374"/>
      <c r="O88" s="374"/>
      <c r="P88" s="373"/>
      <c r="Q88" s="373"/>
      <c r="R88" s="373"/>
      <c r="S88" s="373"/>
      <c r="T88" s="373"/>
      <c r="U88" s="373"/>
      <c r="V88" s="375"/>
      <c r="W88" s="374"/>
      <c r="X88" s="374"/>
      <c r="Y88" s="374"/>
      <c r="Z88" s="374"/>
    </row>
    <row r="89" spans="1:26" ht="26.25" customHeight="1" x14ac:dyDescent="0.4">
      <c r="A89" s="373"/>
      <c r="B89" s="373"/>
      <c r="C89" s="373"/>
      <c r="D89" s="373"/>
      <c r="E89" s="373"/>
      <c r="F89" s="373"/>
      <c r="G89" s="373"/>
      <c r="H89" s="373"/>
      <c r="I89" s="373"/>
      <c r="J89" s="373"/>
      <c r="K89" s="373"/>
      <c r="L89" s="373"/>
      <c r="M89" s="374"/>
      <c r="N89" s="374"/>
      <c r="O89" s="374"/>
      <c r="P89" s="373"/>
      <c r="Q89" s="373"/>
      <c r="R89" s="373"/>
      <c r="S89" s="373"/>
      <c r="T89" s="373"/>
      <c r="U89" s="373"/>
      <c r="V89" s="375"/>
      <c r="W89" s="374"/>
      <c r="X89" s="374"/>
      <c r="Y89" s="374"/>
      <c r="Z89" s="374"/>
    </row>
    <row r="90" spans="1:26" ht="26.25" customHeight="1" x14ac:dyDescent="0.4">
      <c r="A90" s="373"/>
      <c r="B90" s="373"/>
      <c r="C90" s="373"/>
      <c r="D90" s="373"/>
      <c r="E90" s="373"/>
      <c r="F90" s="373"/>
      <c r="G90" s="373"/>
      <c r="H90" s="373"/>
      <c r="I90" s="373"/>
      <c r="J90" s="373"/>
      <c r="K90" s="373"/>
      <c r="L90" s="373"/>
      <c r="M90" s="374"/>
      <c r="N90" s="374"/>
      <c r="O90" s="374"/>
      <c r="P90" s="373"/>
      <c r="Q90" s="373"/>
      <c r="R90" s="373"/>
      <c r="S90" s="373"/>
      <c r="T90" s="373"/>
      <c r="U90" s="373"/>
      <c r="V90" s="375"/>
      <c r="W90" s="374"/>
      <c r="X90" s="374"/>
      <c r="Y90" s="374"/>
      <c r="Z90" s="374"/>
    </row>
    <row r="91" spans="1:26" ht="26.25" customHeight="1" x14ac:dyDescent="0.4">
      <c r="A91" s="373"/>
      <c r="B91" s="373"/>
      <c r="C91" s="373"/>
      <c r="D91" s="373"/>
      <c r="E91" s="373"/>
      <c r="F91" s="373"/>
      <c r="G91" s="373"/>
      <c r="H91" s="373"/>
      <c r="I91" s="373"/>
      <c r="J91" s="373"/>
      <c r="K91" s="373"/>
      <c r="L91" s="373"/>
      <c r="M91" s="374"/>
      <c r="N91" s="374"/>
      <c r="O91" s="374"/>
      <c r="P91" s="373"/>
      <c r="Q91" s="373"/>
      <c r="R91" s="373"/>
      <c r="S91" s="373"/>
      <c r="T91" s="373"/>
      <c r="U91" s="373"/>
      <c r="V91" s="375"/>
      <c r="W91" s="374"/>
      <c r="X91" s="374"/>
      <c r="Y91" s="374"/>
      <c r="Z91" s="374"/>
    </row>
    <row r="92" spans="1:26" ht="26.25" customHeight="1" x14ac:dyDescent="0.4">
      <c r="A92" s="373"/>
      <c r="B92" s="373"/>
      <c r="C92" s="373"/>
      <c r="D92" s="373"/>
      <c r="E92" s="373"/>
      <c r="F92" s="373"/>
      <c r="G92" s="373"/>
      <c r="H92" s="373"/>
      <c r="I92" s="373"/>
      <c r="J92" s="373"/>
      <c r="K92" s="373"/>
      <c r="L92" s="373"/>
      <c r="M92" s="374"/>
      <c r="N92" s="374"/>
      <c r="O92" s="374"/>
      <c r="P92" s="373"/>
      <c r="Q92" s="373"/>
      <c r="R92" s="373"/>
      <c r="S92" s="373"/>
      <c r="T92" s="373"/>
      <c r="U92" s="373"/>
      <c r="V92" s="375"/>
      <c r="W92" s="374"/>
      <c r="X92" s="374"/>
      <c r="Y92" s="374"/>
      <c r="Z92" s="374"/>
    </row>
    <row r="93" spans="1:26" ht="26.25" customHeight="1" x14ac:dyDescent="0.4">
      <c r="A93" s="373"/>
      <c r="B93" s="373"/>
      <c r="C93" s="373"/>
      <c r="D93" s="373"/>
      <c r="E93" s="373"/>
      <c r="F93" s="373"/>
      <c r="G93" s="373"/>
      <c r="H93" s="373"/>
      <c r="I93" s="373"/>
      <c r="J93" s="373"/>
      <c r="K93" s="373"/>
      <c r="L93" s="373"/>
      <c r="M93" s="374"/>
      <c r="N93" s="374"/>
      <c r="O93" s="374"/>
      <c r="P93" s="373"/>
      <c r="Q93" s="373"/>
      <c r="R93" s="373"/>
      <c r="S93" s="373"/>
      <c r="T93" s="373"/>
      <c r="U93" s="373"/>
      <c r="V93" s="375"/>
      <c r="W93" s="374"/>
      <c r="X93" s="374"/>
      <c r="Y93" s="374"/>
      <c r="Z93" s="374"/>
    </row>
    <row r="94" spans="1:26" ht="26.25" customHeight="1" x14ac:dyDescent="0.4">
      <c r="A94" s="373"/>
      <c r="B94" s="373"/>
      <c r="C94" s="373"/>
      <c r="D94" s="373"/>
      <c r="E94" s="373"/>
      <c r="F94" s="373"/>
      <c r="G94" s="373"/>
      <c r="H94" s="373"/>
      <c r="I94" s="373"/>
      <c r="J94" s="373"/>
      <c r="K94" s="373"/>
      <c r="L94" s="373"/>
      <c r="M94" s="374"/>
      <c r="N94" s="374"/>
      <c r="O94" s="374"/>
      <c r="P94" s="373"/>
      <c r="Q94" s="373"/>
      <c r="R94" s="373"/>
      <c r="S94" s="373"/>
      <c r="T94" s="373"/>
      <c r="U94" s="373"/>
      <c r="V94" s="375"/>
      <c r="W94" s="374"/>
      <c r="X94" s="374"/>
      <c r="Y94" s="374"/>
      <c r="Z94" s="374"/>
    </row>
    <row r="95" spans="1:26" ht="26.25" customHeight="1" x14ac:dyDescent="0.4">
      <c r="A95" s="373"/>
      <c r="B95" s="373"/>
      <c r="C95" s="373"/>
      <c r="D95" s="373"/>
      <c r="E95" s="373"/>
      <c r="F95" s="373"/>
      <c r="G95" s="373"/>
      <c r="H95" s="373"/>
      <c r="I95" s="373"/>
      <c r="J95" s="373"/>
      <c r="K95" s="373"/>
      <c r="L95" s="373"/>
      <c r="M95" s="374"/>
      <c r="N95" s="374"/>
      <c r="O95" s="374"/>
      <c r="P95" s="373"/>
      <c r="Q95" s="373"/>
      <c r="R95" s="373"/>
      <c r="S95" s="373"/>
      <c r="T95" s="373"/>
      <c r="U95" s="373"/>
      <c r="V95" s="375"/>
      <c r="W95" s="374"/>
      <c r="X95" s="374"/>
      <c r="Y95" s="374"/>
      <c r="Z95" s="374"/>
    </row>
    <row r="96" spans="1:26" ht="26.25" customHeight="1" x14ac:dyDescent="0.4">
      <c r="A96" s="373"/>
      <c r="B96" s="373"/>
      <c r="C96" s="373"/>
      <c r="D96" s="373"/>
      <c r="E96" s="373"/>
      <c r="F96" s="373"/>
      <c r="G96" s="373"/>
      <c r="H96" s="373"/>
      <c r="I96" s="373"/>
      <c r="J96" s="373"/>
      <c r="K96" s="373"/>
      <c r="L96" s="373"/>
      <c r="M96" s="374"/>
      <c r="N96" s="374"/>
      <c r="O96" s="374"/>
      <c r="P96" s="373"/>
      <c r="Q96" s="373"/>
      <c r="R96" s="373"/>
      <c r="S96" s="373"/>
      <c r="T96" s="373"/>
      <c r="U96" s="373"/>
      <c r="V96" s="375"/>
      <c r="W96" s="374"/>
      <c r="X96" s="374"/>
      <c r="Y96" s="374"/>
      <c r="Z96" s="374"/>
    </row>
    <row r="97" spans="1:26" ht="26.25" customHeight="1" x14ac:dyDescent="0.4">
      <c r="A97" s="373"/>
      <c r="B97" s="373"/>
      <c r="C97" s="373"/>
      <c r="D97" s="373"/>
      <c r="E97" s="373"/>
      <c r="F97" s="373"/>
      <c r="G97" s="373"/>
      <c r="H97" s="373"/>
      <c r="I97" s="373"/>
      <c r="J97" s="373"/>
      <c r="K97" s="373"/>
      <c r="L97" s="373"/>
      <c r="M97" s="374"/>
      <c r="N97" s="374"/>
      <c r="O97" s="374"/>
      <c r="P97" s="373"/>
      <c r="Q97" s="373"/>
      <c r="R97" s="373"/>
      <c r="S97" s="373"/>
      <c r="T97" s="373"/>
      <c r="U97" s="373"/>
      <c r="V97" s="375"/>
      <c r="W97" s="374"/>
      <c r="X97" s="374"/>
      <c r="Y97" s="374"/>
      <c r="Z97" s="374"/>
    </row>
    <row r="98" spans="1:26" ht="26.25" customHeight="1" x14ac:dyDescent="0.4">
      <c r="A98" s="373"/>
      <c r="B98" s="373"/>
      <c r="C98" s="373"/>
      <c r="D98" s="373"/>
      <c r="E98" s="373"/>
      <c r="F98" s="373"/>
      <c r="G98" s="373"/>
      <c r="H98" s="373"/>
      <c r="I98" s="373"/>
      <c r="J98" s="373"/>
      <c r="K98" s="373"/>
      <c r="L98" s="373"/>
      <c r="M98" s="374"/>
      <c r="N98" s="374"/>
      <c r="O98" s="374"/>
      <c r="P98" s="373"/>
      <c r="Q98" s="373"/>
      <c r="R98" s="373"/>
      <c r="S98" s="373"/>
      <c r="T98" s="373"/>
      <c r="U98" s="373"/>
      <c r="V98" s="375"/>
      <c r="W98" s="374"/>
      <c r="X98" s="374"/>
      <c r="Y98" s="374"/>
      <c r="Z98" s="374"/>
    </row>
    <row r="99" spans="1:26" ht="26.25" customHeight="1" x14ac:dyDescent="0.4">
      <c r="A99" s="373"/>
      <c r="B99" s="373"/>
      <c r="C99" s="373"/>
      <c r="D99" s="373"/>
      <c r="E99" s="373"/>
      <c r="F99" s="373"/>
      <c r="G99" s="373"/>
      <c r="H99" s="373"/>
      <c r="I99" s="373"/>
      <c r="J99" s="373"/>
      <c r="K99" s="373"/>
      <c r="L99" s="373"/>
      <c r="M99" s="374"/>
      <c r="N99" s="374"/>
      <c r="O99" s="374"/>
      <c r="P99" s="373"/>
      <c r="Q99" s="373"/>
      <c r="R99" s="373"/>
      <c r="S99" s="373"/>
      <c r="T99" s="373"/>
      <c r="U99" s="373"/>
      <c r="V99" s="375"/>
      <c r="W99" s="374"/>
      <c r="X99" s="374"/>
      <c r="Y99" s="374"/>
      <c r="Z99" s="374"/>
    </row>
    <row r="100" spans="1:26" ht="26.25" customHeight="1" x14ac:dyDescent="0.4">
      <c r="A100" s="373"/>
      <c r="B100" s="373"/>
      <c r="C100" s="373"/>
      <c r="D100" s="373"/>
      <c r="E100" s="373"/>
      <c r="F100" s="373"/>
      <c r="G100" s="373"/>
      <c r="H100" s="373"/>
      <c r="I100" s="373"/>
      <c r="J100" s="373"/>
      <c r="K100" s="373"/>
      <c r="L100" s="373"/>
      <c r="M100" s="374"/>
      <c r="N100" s="374"/>
      <c r="O100" s="374"/>
      <c r="P100" s="373"/>
      <c r="Q100" s="373"/>
      <c r="R100" s="373"/>
      <c r="S100" s="373"/>
      <c r="T100" s="373"/>
      <c r="U100" s="373"/>
      <c r="V100" s="375"/>
      <c r="W100" s="374"/>
      <c r="X100" s="374"/>
      <c r="Y100" s="374"/>
      <c r="Z100" s="374"/>
    </row>
    <row r="101" spans="1:26" ht="26.25" customHeight="1" x14ac:dyDescent="0.4">
      <c r="A101" s="373"/>
      <c r="B101" s="373"/>
      <c r="C101" s="373"/>
      <c r="D101" s="373"/>
      <c r="E101" s="373"/>
      <c r="F101" s="373"/>
      <c r="G101" s="373"/>
      <c r="H101" s="373"/>
      <c r="I101" s="373"/>
      <c r="J101" s="373"/>
      <c r="K101" s="373"/>
      <c r="L101" s="373"/>
      <c r="M101" s="374"/>
      <c r="N101" s="374"/>
      <c r="O101" s="374"/>
      <c r="P101" s="373"/>
      <c r="Q101" s="373"/>
      <c r="R101" s="373"/>
      <c r="S101" s="373"/>
      <c r="T101" s="373"/>
      <c r="U101" s="373"/>
      <c r="V101" s="375"/>
      <c r="W101" s="374"/>
      <c r="X101" s="374"/>
      <c r="Y101" s="374"/>
      <c r="Z101" s="374"/>
    </row>
    <row r="102" spans="1:26" ht="26.25" customHeight="1" x14ac:dyDescent="0.4">
      <c r="A102" s="373"/>
      <c r="B102" s="373"/>
      <c r="C102" s="373"/>
      <c r="D102" s="373"/>
      <c r="E102" s="373"/>
      <c r="F102" s="373"/>
      <c r="G102" s="373"/>
      <c r="H102" s="373"/>
      <c r="I102" s="373"/>
      <c r="J102" s="373"/>
      <c r="K102" s="373"/>
      <c r="L102" s="373"/>
      <c r="M102" s="374"/>
      <c r="N102" s="374"/>
      <c r="O102" s="374"/>
      <c r="P102" s="373"/>
      <c r="Q102" s="373"/>
      <c r="R102" s="373"/>
      <c r="S102" s="373"/>
      <c r="T102" s="373"/>
      <c r="U102" s="373"/>
      <c r="V102" s="375"/>
      <c r="W102" s="374"/>
      <c r="X102" s="374"/>
      <c r="Y102" s="374"/>
      <c r="Z102" s="374"/>
    </row>
    <row r="103" spans="1:26" ht="26.25" customHeight="1" x14ac:dyDescent="0.4">
      <c r="A103" s="373"/>
      <c r="B103" s="373"/>
      <c r="C103" s="373"/>
      <c r="D103" s="373"/>
      <c r="E103" s="373"/>
      <c r="F103" s="373"/>
      <c r="G103" s="373"/>
      <c r="H103" s="373"/>
      <c r="I103" s="373"/>
      <c r="J103" s="373"/>
      <c r="K103" s="373"/>
      <c r="L103" s="373"/>
      <c r="M103" s="374"/>
      <c r="N103" s="374"/>
      <c r="O103" s="374"/>
      <c r="P103" s="373"/>
      <c r="Q103" s="373"/>
      <c r="R103" s="373"/>
      <c r="S103" s="373"/>
      <c r="T103" s="373"/>
      <c r="U103" s="373"/>
      <c r="V103" s="375"/>
      <c r="W103" s="374"/>
      <c r="X103" s="374"/>
      <c r="Y103" s="374"/>
      <c r="Z103" s="374"/>
    </row>
    <row r="104" spans="1:26" ht="26.25" customHeight="1" x14ac:dyDescent="0.4">
      <c r="A104" s="373"/>
      <c r="B104" s="373"/>
      <c r="C104" s="373"/>
      <c r="D104" s="373"/>
      <c r="E104" s="373"/>
      <c r="F104" s="373"/>
      <c r="G104" s="373"/>
      <c r="H104" s="373"/>
      <c r="I104" s="373"/>
      <c r="J104" s="373"/>
      <c r="K104" s="373"/>
      <c r="L104" s="373"/>
      <c r="M104" s="374"/>
      <c r="N104" s="374"/>
      <c r="O104" s="374"/>
      <c r="P104" s="373"/>
      <c r="Q104" s="373"/>
      <c r="R104" s="373"/>
      <c r="S104" s="373"/>
      <c r="T104" s="373"/>
      <c r="U104" s="373"/>
      <c r="V104" s="375"/>
      <c r="W104" s="374"/>
      <c r="X104" s="374"/>
      <c r="Y104" s="374"/>
      <c r="Z104" s="374"/>
    </row>
    <row r="105" spans="1:26" ht="26.25" customHeight="1" x14ac:dyDescent="0.4">
      <c r="A105" s="373"/>
      <c r="B105" s="373"/>
      <c r="C105" s="373"/>
      <c r="D105" s="373"/>
      <c r="E105" s="373"/>
      <c r="F105" s="373"/>
      <c r="G105" s="373"/>
      <c r="H105" s="373"/>
      <c r="I105" s="373"/>
      <c r="J105" s="373"/>
      <c r="K105" s="373"/>
      <c r="L105" s="373"/>
      <c r="M105" s="374"/>
      <c r="N105" s="374"/>
      <c r="O105" s="374"/>
      <c r="P105" s="373"/>
      <c r="Q105" s="373"/>
      <c r="R105" s="373"/>
      <c r="S105" s="373"/>
      <c r="T105" s="373"/>
      <c r="U105" s="373"/>
      <c r="V105" s="375"/>
      <c r="W105" s="374"/>
      <c r="X105" s="374"/>
      <c r="Y105" s="374"/>
      <c r="Z105" s="374"/>
    </row>
    <row r="106" spans="1:26" ht="26.25" customHeight="1" x14ac:dyDescent="0.4">
      <c r="A106" s="373"/>
      <c r="B106" s="373"/>
      <c r="C106" s="373"/>
      <c r="D106" s="373"/>
      <c r="E106" s="373"/>
      <c r="F106" s="373"/>
      <c r="G106" s="373"/>
      <c r="H106" s="373"/>
      <c r="I106" s="373"/>
      <c r="J106" s="373"/>
      <c r="K106" s="373"/>
      <c r="L106" s="373"/>
      <c r="M106" s="374"/>
      <c r="N106" s="374"/>
      <c r="O106" s="374"/>
      <c r="P106" s="373"/>
      <c r="Q106" s="373"/>
      <c r="R106" s="373"/>
      <c r="S106" s="373"/>
      <c r="T106" s="373"/>
      <c r="U106" s="373"/>
      <c r="V106" s="375"/>
      <c r="W106" s="374"/>
      <c r="X106" s="374"/>
      <c r="Y106" s="374"/>
      <c r="Z106" s="374"/>
    </row>
    <row r="107" spans="1:26" ht="26.25" customHeight="1" x14ac:dyDescent="0.4">
      <c r="A107" s="373"/>
      <c r="B107" s="373"/>
      <c r="C107" s="373"/>
      <c r="D107" s="373"/>
      <c r="E107" s="373"/>
      <c r="F107" s="373"/>
      <c r="G107" s="373"/>
      <c r="H107" s="373"/>
      <c r="I107" s="373"/>
      <c r="J107" s="373"/>
      <c r="K107" s="373"/>
      <c r="L107" s="373"/>
      <c r="M107" s="374"/>
      <c r="N107" s="374"/>
      <c r="O107" s="374"/>
      <c r="P107" s="373"/>
      <c r="Q107" s="373"/>
      <c r="R107" s="373"/>
      <c r="S107" s="373"/>
      <c r="T107" s="373"/>
      <c r="U107" s="373"/>
      <c r="V107" s="375"/>
      <c r="W107" s="374"/>
      <c r="X107" s="374"/>
      <c r="Y107" s="374"/>
      <c r="Z107" s="374"/>
    </row>
    <row r="108" spans="1:26" ht="26.25" customHeight="1" x14ac:dyDescent="0.4">
      <c r="A108" s="373"/>
      <c r="B108" s="373"/>
      <c r="C108" s="373"/>
      <c r="D108" s="373"/>
      <c r="E108" s="373"/>
      <c r="F108" s="373"/>
      <c r="G108" s="373"/>
      <c r="H108" s="373"/>
      <c r="I108" s="373"/>
      <c r="J108" s="373"/>
      <c r="K108" s="373"/>
      <c r="L108" s="373"/>
      <c r="M108" s="374"/>
      <c r="N108" s="374"/>
      <c r="O108" s="374"/>
      <c r="P108" s="373"/>
      <c r="Q108" s="373"/>
      <c r="R108" s="373"/>
      <c r="S108" s="373"/>
      <c r="T108" s="373"/>
      <c r="U108" s="373"/>
      <c r="V108" s="375"/>
      <c r="W108" s="374"/>
      <c r="X108" s="374"/>
      <c r="Y108" s="374"/>
      <c r="Z108" s="374"/>
    </row>
    <row r="109" spans="1:26" ht="26.25" customHeight="1" x14ac:dyDescent="0.4">
      <c r="A109" s="373"/>
      <c r="B109" s="373"/>
      <c r="C109" s="373"/>
      <c r="D109" s="373"/>
      <c r="E109" s="373"/>
      <c r="F109" s="373"/>
      <c r="G109" s="373"/>
      <c r="H109" s="373"/>
      <c r="I109" s="373"/>
      <c r="J109" s="373"/>
      <c r="K109" s="373"/>
      <c r="L109" s="373"/>
      <c r="M109" s="374"/>
      <c r="N109" s="374"/>
      <c r="O109" s="374"/>
      <c r="P109" s="373"/>
      <c r="Q109" s="373"/>
      <c r="R109" s="373"/>
      <c r="S109" s="373"/>
      <c r="T109" s="373"/>
      <c r="U109" s="373"/>
      <c r="V109" s="375"/>
      <c r="W109" s="374"/>
      <c r="X109" s="374"/>
      <c r="Y109" s="374"/>
      <c r="Z109" s="374"/>
    </row>
    <row r="110" spans="1:26" ht="26.25" customHeight="1" x14ac:dyDescent="0.4">
      <c r="A110" s="373"/>
      <c r="B110" s="373"/>
      <c r="C110" s="373"/>
      <c r="D110" s="373"/>
      <c r="E110" s="373"/>
      <c r="F110" s="373"/>
      <c r="G110" s="373"/>
      <c r="H110" s="373"/>
      <c r="I110" s="373"/>
      <c r="J110" s="373"/>
      <c r="K110" s="373"/>
      <c r="L110" s="373"/>
      <c r="M110" s="374"/>
      <c r="N110" s="374"/>
      <c r="O110" s="374"/>
      <c r="P110" s="373"/>
      <c r="Q110" s="373"/>
      <c r="R110" s="373"/>
      <c r="S110" s="373"/>
      <c r="T110" s="373"/>
      <c r="U110" s="373"/>
      <c r="V110" s="375"/>
      <c r="W110" s="374"/>
      <c r="X110" s="374"/>
      <c r="Y110" s="374"/>
      <c r="Z110" s="374"/>
    </row>
    <row r="111" spans="1:26" ht="26.25" customHeight="1" x14ac:dyDescent="0.4">
      <c r="A111" s="373"/>
      <c r="B111" s="373"/>
      <c r="C111" s="373"/>
      <c r="D111" s="373"/>
      <c r="E111" s="373"/>
      <c r="F111" s="373"/>
      <c r="G111" s="373"/>
      <c r="H111" s="373"/>
      <c r="I111" s="373"/>
      <c r="J111" s="373"/>
      <c r="K111" s="373"/>
      <c r="L111" s="373"/>
      <c r="M111" s="374"/>
      <c r="N111" s="374"/>
      <c r="O111" s="374"/>
      <c r="P111" s="373"/>
      <c r="Q111" s="373"/>
      <c r="R111" s="373"/>
      <c r="S111" s="373"/>
      <c r="T111" s="373"/>
      <c r="U111" s="373"/>
      <c r="V111" s="375"/>
      <c r="W111" s="374"/>
      <c r="X111" s="374"/>
      <c r="Y111" s="374"/>
      <c r="Z111" s="374"/>
    </row>
    <row r="112" spans="1:26" ht="26.25" customHeight="1" x14ac:dyDescent="0.4">
      <c r="A112" s="373"/>
      <c r="B112" s="373"/>
      <c r="C112" s="373"/>
      <c r="D112" s="373"/>
      <c r="E112" s="373"/>
      <c r="F112" s="373"/>
      <c r="G112" s="373"/>
      <c r="H112" s="373"/>
      <c r="I112" s="373"/>
      <c r="J112" s="373"/>
      <c r="K112" s="373"/>
      <c r="L112" s="373"/>
      <c r="M112" s="374"/>
      <c r="N112" s="374"/>
      <c r="O112" s="374"/>
      <c r="P112" s="373"/>
      <c r="Q112" s="373"/>
      <c r="R112" s="373"/>
      <c r="S112" s="373"/>
      <c r="T112" s="373"/>
      <c r="U112" s="373"/>
      <c r="V112" s="375"/>
      <c r="W112" s="374"/>
      <c r="X112" s="374"/>
      <c r="Y112" s="374"/>
      <c r="Z112" s="374"/>
    </row>
    <row r="113" spans="1:26" ht="26.25" customHeight="1" x14ac:dyDescent="0.4">
      <c r="A113" s="373"/>
      <c r="B113" s="373"/>
      <c r="C113" s="373"/>
      <c r="D113" s="373"/>
      <c r="E113" s="373"/>
      <c r="F113" s="373"/>
      <c r="G113" s="373"/>
      <c r="H113" s="373"/>
      <c r="I113" s="373"/>
      <c r="J113" s="373"/>
      <c r="K113" s="373"/>
      <c r="L113" s="373"/>
      <c r="M113" s="374"/>
      <c r="N113" s="374"/>
      <c r="O113" s="374"/>
      <c r="P113" s="373"/>
      <c r="Q113" s="373"/>
      <c r="R113" s="373"/>
      <c r="S113" s="373"/>
      <c r="T113" s="373"/>
      <c r="U113" s="373"/>
      <c r="V113" s="375"/>
      <c r="W113" s="374"/>
      <c r="X113" s="374"/>
      <c r="Y113" s="374"/>
      <c r="Z113" s="374"/>
    </row>
    <row r="114" spans="1:26" ht="26.25" customHeight="1" x14ac:dyDescent="0.4">
      <c r="A114" s="373"/>
      <c r="B114" s="373"/>
      <c r="C114" s="373"/>
      <c r="D114" s="373"/>
      <c r="E114" s="373"/>
      <c r="F114" s="373"/>
      <c r="G114" s="373"/>
      <c r="H114" s="373"/>
      <c r="I114" s="373"/>
      <c r="J114" s="373"/>
      <c r="K114" s="373"/>
      <c r="L114" s="373"/>
      <c r="M114" s="374"/>
      <c r="N114" s="374"/>
      <c r="O114" s="374"/>
      <c r="P114" s="373"/>
      <c r="Q114" s="373"/>
      <c r="R114" s="373"/>
      <c r="S114" s="373"/>
      <c r="T114" s="373"/>
      <c r="U114" s="373"/>
      <c r="V114" s="375"/>
      <c r="W114" s="374"/>
      <c r="X114" s="374"/>
      <c r="Y114" s="374"/>
      <c r="Z114" s="374"/>
    </row>
    <row r="115" spans="1:26" ht="26.25" customHeight="1" x14ac:dyDescent="0.4">
      <c r="A115" s="373"/>
      <c r="B115" s="373"/>
      <c r="C115" s="373"/>
      <c r="D115" s="373"/>
      <c r="E115" s="373"/>
      <c r="F115" s="373"/>
      <c r="G115" s="373"/>
      <c r="H115" s="373"/>
      <c r="I115" s="373"/>
      <c r="J115" s="373"/>
      <c r="K115" s="373"/>
      <c r="L115" s="373"/>
      <c r="M115" s="374"/>
      <c r="N115" s="374"/>
      <c r="O115" s="374"/>
      <c r="P115" s="373"/>
      <c r="Q115" s="373"/>
      <c r="R115" s="373"/>
      <c r="S115" s="373"/>
      <c r="T115" s="373"/>
      <c r="U115" s="373"/>
      <c r="V115" s="375"/>
      <c r="W115" s="374"/>
      <c r="X115" s="374"/>
      <c r="Y115" s="374"/>
      <c r="Z115" s="374"/>
    </row>
    <row r="116" spans="1:26" ht="26.25" customHeight="1" x14ac:dyDescent="0.4">
      <c r="A116" s="373"/>
      <c r="B116" s="373"/>
      <c r="C116" s="373"/>
      <c r="D116" s="373"/>
      <c r="E116" s="373"/>
      <c r="F116" s="373"/>
      <c r="G116" s="373"/>
      <c r="H116" s="373"/>
      <c r="I116" s="373"/>
      <c r="J116" s="373"/>
      <c r="K116" s="373"/>
      <c r="L116" s="373"/>
      <c r="M116" s="374"/>
      <c r="N116" s="374"/>
      <c r="O116" s="374"/>
      <c r="P116" s="373"/>
      <c r="Q116" s="373"/>
      <c r="R116" s="373"/>
      <c r="S116" s="373"/>
      <c r="T116" s="373"/>
      <c r="U116" s="373"/>
      <c r="V116" s="375"/>
      <c r="W116" s="374"/>
      <c r="X116" s="374"/>
      <c r="Y116" s="374"/>
      <c r="Z116" s="374"/>
    </row>
    <row r="117" spans="1:26" ht="26.25" customHeight="1" x14ac:dyDescent="0.4">
      <c r="A117" s="373"/>
      <c r="B117" s="373"/>
      <c r="C117" s="373"/>
      <c r="D117" s="373"/>
      <c r="E117" s="373"/>
      <c r="F117" s="373"/>
      <c r="G117" s="373"/>
      <c r="H117" s="373"/>
      <c r="I117" s="373"/>
      <c r="J117" s="373"/>
      <c r="K117" s="373"/>
      <c r="L117" s="373"/>
      <c r="M117" s="374"/>
      <c r="N117" s="374"/>
      <c r="O117" s="374"/>
      <c r="P117" s="373"/>
      <c r="Q117" s="373"/>
      <c r="R117" s="373"/>
      <c r="S117" s="373"/>
      <c r="T117" s="373"/>
      <c r="U117" s="373"/>
      <c r="V117" s="375"/>
      <c r="W117" s="374"/>
      <c r="X117" s="374"/>
      <c r="Y117" s="374"/>
      <c r="Z117" s="374"/>
    </row>
    <row r="118" spans="1:26" ht="26.25" customHeight="1" x14ac:dyDescent="0.4">
      <c r="A118" s="373"/>
      <c r="B118" s="373"/>
      <c r="C118" s="373"/>
      <c r="D118" s="373"/>
      <c r="E118" s="373"/>
      <c r="F118" s="373"/>
      <c r="G118" s="373"/>
      <c r="H118" s="373"/>
      <c r="I118" s="373"/>
      <c r="J118" s="373"/>
      <c r="K118" s="373"/>
      <c r="L118" s="373"/>
      <c r="M118" s="374"/>
      <c r="N118" s="374"/>
      <c r="O118" s="374"/>
      <c r="P118" s="373"/>
      <c r="Q118" s="373"/>
      <c r="R118" s="373"/>
      <c r="S118" s="373"/>
      <c r="T118" s="373"/>
      <c r="U118" s="373"/>
      <c r="V118" s="375"/>
      <c r="W118" s="374"/>
      <c r="X118" s="374"/>
      <c r="Y118" s="374"/>
      <c r="Z118" s="374"/>
    </row>
    <row r="119" spans="1:26" ht="26.25" customHeight="1" x14ac:dyDescent="0.4">
      <c r="A119" s="373"/>
      <c r="B119" s="373"/>
      <c r="C119" s="373"/>
      <c r="D119" s="373"/>
      <c r="E119" s="373"/>
      <c r="F119" s="373"/>
      <c r="G119" s="373"/>
      <c r="H119" s="373"/>
      <c r="I119" s="373"/>
      <c r="J119" s="373"/>
      <c r="K119" s="373"/>
      <c r="L119" s="373"/>
      <c r="M119" s="374"/>
      <c r="N119" s="374"/>
      <c r="O119" s="374"/>
      <c r="P119" s="373"/>
      <c r="Q119" s="373"/>
      <c r="R119" s="373"/>
      <c r="S119" s="373"/>
      <c r="T119" s="373"/>
      <c r="U119" s="373"/>
      <c r="V119" s="375"/>
      <c r="W119" s="374"/>
      <c r="X119" s="374"/>
      <c r="Y119" s="374"/>
      <c r="Z119" s="374"/>
    </row>
    <row r="120" spans="1:26" ht="26.25" customHeight="1" x14ac:dyDescent="0.4">
      <c r="A120" s="373"/>
      <c r="B120" s="373"/>
      <c r="C120" s="373"/>
      <c r="D120" s="373"/>
      <c r="E120" s="373"/>
      <c r="F120" s="373"/>
      <c r="G120" s="373"/>
      <c r="H120" s="373"/>
      <c r="I120" s="373"/>
      <c r="J120" s="373"/>
      <c r="K120" s="373"/>
      <c r="L120" s="373"/>
      <c r="M120" s="374"/>
      <c r="N120" s="374"/>
      <c r="O120" s="374"/>
      <c r="P120" s="373"/>
      <c r="Q120" s="373"/>
      <c r="R120" s="373"/>
      <c r="S120" s="373"/>
      <c r="T120" s="373"/>
      <c r="U120" s="373"/>
      <c r="V120" s="375"/>
      <c r="W120" s="374"/>
      <c r="X120" s="374"/>
      <c r="Y120" s="374"/>
      <c r="Z120" s="374"/>
    </row>
    <row r="121" spans="1:26" ht="26.25" customHeight="1" x14ac:dyDescent="0.4">
      <c r="A121" s="373"/>
      <c r="B121" s="373"/>
      <c r="C121" s="373"/>
      <c r="D121" s="373"/>
      <c r="E121" s="373"/>
      <c r="F121" s="373"/>
      <c r="G121" s="373"/>
      <c r="H121" s="373"/>
      <c r="I121" s="373"/>
      <c r="J121" s="373"/>
      <c r="K121" s="373"/>
      <c r="L121" s="373"/>
      <c r="M121" s="374"/>
      <c r="N121" s="374"/>
      <c r="O121" s="374"/>
      <c r="P121" s="373"/>
      <c r="Q121" s="373"/>
      <c r="R121" s="373"/>
      <c r="S121" s="373"/>
      <c r="T121" s="373"/>
      <c r="U121" s="373"/>
      <c r="V121" s="375"/>
      <c r="W121" s="374"/>
      <c r="X121" s="374"/>
      <c r="Y121" s="374"/>
      <c r="Z121" s="374"/>
    </row>
    <row r="122" spans="1:26" ht="26.25" customHeight="1" x14ac:dyDescent="0.4">
      <c r="A122" s="373"/>
      <c r="B122" s="373"/>
      <c r="C122" s="373"/>
      <c r="D122" s="373"/>
      <c r="E122" s="373"/>
      <c r="F122" s="373"/>
      <c r="G122" s="373"/>
      <c r="H122" s="373"/>
      <c r="I122" s="373"/>
      <c r="J122" s="373"/>
      <c r="K122" s="373"/>
      <c r="L122" s="373"/>
      <c r="M122" s="374"/>
      <c r="N122" s="374"/>
      <c r="O122" s="374"/>
      <c r="P122" s="373"/>
      <c r="Q122" s="373"/>
      <c r="R122" s="373"/>
      <c r="S122" s="373"/>
      <c r="T122" s="373"/>
      <c r="U122" s="373"/>
      <c r="V122" s="375"/>
      <c r="W122" s="374"/>
      <c r="X122" s="374"/>
      <c r="Y122" s="374"/>
      <c r="Z122" s="374"/>
    </row>
    <row r="123" spans="1:26" ht="26.25" customHeight="1" x14ac:dyDescent="0.4">
      <c r="A123" s="373"/>
      <c r="B123" s="373"/>
      <c r="C123" s="373"/>
      <c r="D123" s="373"/>
      <c r="E123" s="373"/>
      <c r="F123" s="373"/>
      <c r="G123" s="373"/>
      <c r="H123" s="373"/>
      <c r="I123" s="373"/>
      <c r="J123" s="373"/>
      <c r="K123" s="373"/>
      <c r="L123" s="373"/>
      <c r="M123" s="374"/>
      <c r="N123" s="374"/>
      <c r="O123" s="374"/>
      <c r="P123" s="373"/>
      <c r="Q123" s="373"/>
      <c r="R123" s="373"/>
      <c r="S123" s="373"/>
      <c r="T123" s="373"/>
      <c r="U123" s="373"/>
      <c r="V123" s="375"/>
      <c r="W123" s="374"/>
      <c r="X123" s="374"/>
      <c r="Y123" s="374"/>
      <c r="Z123" s="374"/>
    </row>
    <row r="124" spans="1:26" ht="26.25" customHeight="1" x14ac:dyDescent="0.4">
      <c r="A124" s="373"/>
      <c r="B124" s="373"/>
      <c r="C124" s="373"/>
      <c r="D124" s="373"/>
      <c r="E124" s="373"/>
      <c r="F124" s="373"/>
      <c r="G124" s="373"/>
      <c r="H124" s="373"/>
      <c r="I124" s="373"/>
      <c r="J124" s="373"/>
      <c r="K124" s="373"/>
      <c r="L124" s="373"/>
      <c r="M124" s="374"/>
      <c r="N124" s="374"/>
      <c r="O124" s="374"/>
      <c r="P124" s="373"/>
      <c r="Q124" s="373"/>
      <c r="R124" s="373"/>
      <c r="S124" s="373"/>
      <c r="T124" s="373"/>
      <c r="U124" s="373"/>
      <c r="V124" s="375"/>
      <c r="W124" s="374"/>
      <c r="X124" s="374"/>
      <c r="Y124" s="374"/>
      <c r="Z124" s="374"/>
    </row>
    <row r="125" spans="1:26" ht="26.25" customHeight="1" x14ac:dyDescent="0.4">
      <c r="A125" s="373"/>
      <c r="B125" s="373"/>
      <c r="C125" s="373"/>
      <c r="D125" s="373"/>
      <c r="E125" s="373"/>
      <c r="F125" s="373"/>
      <c r="G125" s="373"/>
      <c r="H125" s="373"/>
      <c r="I125" s="373"/>
      <c r="J125" s="373"/>
      <c r="K125" s="373"/>
      <c r="L125" s="373"/>
      <c r="M125" s="374"/>
      <c r="N125" s="374"/>
      <c r="O125" s="374"/>
      <c r="P125" s="373"/>
      <c r="Q125" s="373"/>
      <c r="R125" s="373"/>
      <c r="S125" s="373"/>
      <c r="T125" s="373"/>
      <c r="U125" s="373"/>
      <c r="V125" s="375"/>
      <c r="W125" s="374"/>
      <c r="X125" s="374"/>
      <c r="Y125" s="374"/>
      <c r="Z125" s="374"/>
    </row>
    <row r="126" spans="1:26" ht="26.25" customHeight="1" x14ac:dyDescent="0.4">
      <c r="A126" s="373"/>
      <c r="B126" s="373"/>
      <c r="C126" s="373"/>
      <c r="D126" s="373"/>
      <c r="E126" s="373"/>
      <c r="F126" s="373"/>
      <c r="G126" s="373"/>
      <c r="H126" s="373"/>
      <c r="I126" s="373"/>
      <c r="J126" s="373"/>
      <c r="K126" s="373"/>
      <c r="L126" s="373"/>
      <c r="M126" s="374"/>
      <c r="N126" s="374"/>
      <c r="O126" s="374"/>
      <c r="P126" s="373"/>
      <c r="Q126" s="373"/>
      <c r="R126" s="373"/>
      <c r="S126" s="373"/>
      <c r="T126" s="373"/>
      <c r="U126" s="373"/>
      <c r="V126" s="375"/>
      <c r="W126" s="374"/>
      <c r="X126" s="374"/>
      <c r="Y126" s="374"/>
      <c r="Z126" s="374"/>
    </row>
    <row r="127" spans="1:26" ht="26.25" customHeight="1" x14ac:dyDescent="0.4">
      <c r="A127" s="373"/>
      <c r="B127" s="373"/>
      <c r="C127" s="373"/>
      <c r="D127" s="373"/>
      <c r="E127" s="373"/>
      <c r="F127" s="373"/>
      <c r="G127" s="373"/>
      <c r="H127" s="373"/>
      <c r="I127" s="373"/>
      <c r="J127" s="373"/>
      <c r="K127" s="373"/>
      <c r="L127" s="373"/>
      <c r="M127" s="374"/>
      <c r="N127" s="374"/>
      <c r="O127" s="374"/>
      <c r="P127" s="373"/>
      <c r="Q127" s="373"/>
      <c r="R127" s="373"/>
      <c r="S127" s="373"/>
      <c r="T127" s="373"/>
      <c r="U127" s="373"/>
      <c r="V127" s="375"/>
      <c r="W127" s="374"/>
      <c r="X127" s="374"/>
      <c r="Y127" s="374"/>
      <c r="Z127" s="374"/>
    </row>
    <row r="128" spans="1:26" ht="26.25" customHeight="1" x14ac:dyDescent="0.4">
      <c r="A128" s="373"/>
      <c r="B128" s="373"/>
      <c r="C128" s="373"/>
      <c r="D128" s="373"/>
      <c r="E128" s="373"/>
      <c r="F128" s="373"/>
      <c r="G128" s="373"/>
      <c r="H128" s="373"/>
      <c r="I128" s="373"/>
      <c r="J128" s="373"/>
      <c r="K128" s="373"/>
      <c r="L128" s="373"/>
      <c r="M128" s="374"/>
      <c r="N128" s="374"/>
      <c r="O128" s="374"/>
      <c r="P128" s="373"/>
      <c r="Q128" s="373"/>
      <c r="R128" s="373"/>
      <c r="S128" s="373"/>
      <c r="T128" s="373"/>
      <c r="U128" s="373"/>
      <c r="V128" s="375"/>
      <c r="W128" s="374"/>
      <c r="X128" s="374"/>
      <c r="Y128" s="374"/>
      <c r="Z128" s="374"/>
    </row>
    <row r="129" spans="1:26" ht="26.25" customHeight="1" x14ac:dyDescent="0.4">
      <c r="A129" s="373"/>
      <c r="B129" s="373"/>
      <c r="C129" s="373"/>
      <c r="D129" s="373"/>
      <c r="E129" s="373"/>
      <c r="F129" s="373"/>
      <c r="G129" s="373"/>
      <c r="H129" s="373"/>
      <c r="I129" s="373"/>
      <c r="J129" s="373"/>
      <c r="K129" s="373"/>
      <c r="L129" s="373"/>
      <c r="M129" s="374"/>
      <c r="N129" s="374"/>
      <c r="O129" s="374"/>
      <c r="P129" s="373"/>
      <c r="Q129" s="373"/>
      <c r="R129" s="373"/>
      <c r="S129" s="373"/>
      <c r="T129" s="373"/>
      <c r="U129" s="373"/>
      <c r="V129" s="375"/>
      <c r="W129" s="374"/>
      <c r="X129" s="374"/>
      <c r="Y129" s="374"/>
      <c r="Z129" s="374"/>
    </row>
    <row r="130" spans="1:26" ht="26.25" customHeight="1" x14ac:dyDescent="0.4">
      <c r="A130" s="373"/>
      <c r="B130" s="373"/>
      <c r="C130" s="373"/>
      <c r="D130" s="373"/>
      <c r="E130" s="373"/>
      <c r="F130" s="373"/>
      <c r="G130" s="373"/>
      <c r="H130" s="373"/>
      <c r="I130" s="373"/>
      <c r="J130" s="373"/>
      <c r="K130" s="373"/>
      <c r="L130" s="373"/>
      <c r="M130" s="374"/>
      <c r="N130" s="374"/>
      <c r="O130" s="374"/>
      <c r="P130" s="373"/>
      <c r="Q130" s="373"/>
      <c r="R130" s="373"/>
      <c r="S130" s="373"/>
      <c r="T130" s="373"/>
      <c r="U130" s="373"/>
      <c r="V130" s="375"/>
      <c r="W130" s="374"/>
      <c r="X130" s="374"/>
      <c r="Y130" s="374"/>
      <c r="Z130" s="374"/>
    </row>
    <row r="131" spans="1:26" ht="26.25" customHeight="1" x14ac:dyDescent="0.4">
      <c r="A131" s="373"/>
      <c r="B131" s="373"/>
      <c r="C131" s="373"/>
      <c r="D131" s="373"/>
      <c r="E131" s="373"/>
      <c r="F131" s="373"/>
      <c r="G131" s="373"/>
      <c r="H131" s="373"/>
      <c r="I131" s="373"/>
      <c r="J131" s="373"/>
      <c r="K131" s="373"/>
      <c r="L131" s="373"/>
      <c r="M131" s="374"/>
      <c r="N131" s="374"/>
      <c r="O131" s="374"/>
      <c r="P131" s="373"/>
      <c r="Q131" s="373"/>
      <c r="R131" s="373"/>
      <c r="S131" s="373"/>
      <c r="T131" s="373"/>
      <c r="U131" s="373"/>
      <c r="V131" s="375"/>
      <c r="W131" s="374"/>
      <c r="X131" s="374"/>
      <c r="Y131" s="374"/>
      <c r="Z131" s="374"/>
    </row>
    <row r="132" spans="1:26" ht="26.25" customHeight="1" x14ac:dyDescent="0.4">
      <c r="A132" s="373"/>
      <c r="B132" s="373"/>
      <c r="C132" s="373"/>
      <c r="D132" s="373"/>
      <c r="E132" s="373"/>
      <c r="F132" s="373"/>
      <c r="G132" s="373"/>
      <c r="H132" s="373"/>
      <c r="I132" s="373"/>
      <c r="J132" s="373"/>
      <c r="K132" s="373"/>
      <c r="L132" s="373"/>
      <c r="M132" s="374"/>
      <c r="N132" s="374"/>
      <c r="O132" s="374"/>
      <c r="P132" s="373"/>
      <c r="Q132" s="373"/>
      <c r="R132" s="373"/>
      <c r="S132" s="373"/>
      <c r="T132" s="373"/>
      <c r="U132" s="373"/>
      <c r="V132" s="375"/>
      <c r="W132" s="374"/>
      <c r="X132" s="374"/>
      <c r="Y132" s="374"/>
      <c r="Z132" s="374"/>
    </row>
    <row r="133" spans="1:26" ht="26.25" customHeight="1" x14ac:dyDescent="0.4">
      <c r="A133" s="373"/>
      <c r="B133" s="373"/>
      <c r="C133" s="373"/>
      <c r="D133" s="373"/>
      <c r="E133" s="373"/>
      <c r="F133" s="373"/>
      <c r="G133" s="373"/>
      <c r="H133" s="373"/>
      <c r="I133" s="373"/>
      <c r="J133" s="373"/>
      <c r="K133" s="373"/>
      <c r="L133" s="373"/>
      <c r="M133" s="374"/>
      <c r="N133" s="374"/>
      <c r="O133" s="374"/>
      <c r="P133" s="373"/>
      <c r="Q133" s="373"/>
      <c r="R133" s="373"/>
      <c r="S133" s="373"/>
      <c r="T133" s="373"/>
      <c r="U133" s="373"/>
      <c r="V133" s="375"/>
      <c r="W133" s="374"/>
      <c r="X133" s="374"/>
      <c r="Y133" s="374"/>
      <c r="Z133" s="374"/>
    </row>
    <row r="134" spans="1:26" ht="26.25" customHeight="1" x14ac:dyDescent="0.4">
      <c r="A134" s="373"/>
      <c r="B134" s="373"/>
      <c r="C134" s="373"/>
      <c r="D134" s="373"/>
      <c r="E134" s="373"/>
      <c r="F134" s="373"/>
      <c r="G134" s="373"/>
      <c r="H134" s="373"/>
      <c r="I134" s="373"/>
      <c r="J134" s="373"/>
      <c r="K134" s="373"/>
      <c r="L134" s="373"/>
      <c r="M134" s="374"/>
      <c r="N134" s="374"/>
      <c r="O134" s="374"/>
      <c r="P134" s="373"/>
      <c r="Q134" s="373"/>
      <c r="R134" s="373"/>
      <c r="S134" s="373"/>
      <c r="T134" s="373"/>
      <c r="U134" s="373"/>
      <c r="V134" s="375"/>
      <c r="W134" s="374"/>
      <c r="X134" s="374"/>
      <c r="Y134" s="374"/>
      <c r="Z134" s="374"/>
    </row>
    <row r="135" spans="1:26" ht="26.25" customHeight="1" x14ac:dyDescent="0.4">
      <c r="A135" s="373"/>
      <c r="B135" s="373"/>
      <c r="C135" s="373"/>
      <c r="D135" s="373"/>
      <c r="E135" s="373"/>
      <c r="F135" s="373"/>
      <c r="G135" s="373"/>
      <c r="H135" s="373"/>
      <c r="I135" s="373"/>
      <c r="J135" s="373"/>
      <c r="K135" s="373"/>
      <c r="L135" s="373"/>
      <c r="M135" s="374"/>
      <c r="N135" s="374"/>
      <c r="O135" s="374"/>
      <c r="P135" s="373"/>
      <c r="Q135" s="373"/>
      <c r="R135" s="373"/>
      <c r="S135" s="373"/>
      <c r="T135" s="373"/>
      <c r="U135" s="373"/>
      <c r="V135" s="375"/>
      <c r="W135" s="374"/>
      <c r="X135" s="374"/>
      <c r="Y135" s="374"/>
      <c r="Z135" s="374"/>
    </row>
    <row r="136" spans="1:26" ht="26.25" customHeight="1" x14ac:dyDescent="0.4">
      <c r="A136" s="373"/>
      <c r="B136" s="373"/>
      <c r="C136" s="373"/>
      <c r="D136" s="373"/>
      <c r="E136" s="373"/>
      <c r="F136" s="373"/>
      <c r="G136" s="373"/>
      <c r="H136" s="373"/>
      <c r="I136" s="373"/>
      <c r="J136" s="373"/>
      <c r="K136" s="373"/>
      <c r="L136" s="373"/>
      <c r="M136" s="374"/>
      <c r="N136" s="374"/>
      <c r="O136" s="374"/>
      <c r="P136" s="373"/>
      <c r="Q136" s="373"/>
      <c r="R136" s="373"/>
      <c r="S136" s="373"/>
      <c r="T136" s="373"/>
      <c r="U136" s="373"/>
      <c r="V136" s="375"/>
      <c r="W136" s="374"/>
      <c r="X136" s="374"/>
      <c r="Y136" s="374"/>
      <c r="Z136" s="374"/>
    </row>
    <row r="137" spans="1:26" ht="26.25" customHeight="1" x14ac:dyDescent="0.4">
      <c r="A137" s="373"/>
      <c r="B137" s="373"/>
      <c r="C137" s="373"/>
      <c r="D137" s="373"/>
      <c r="E137" s="373"/>
      <c r="F137" s="373"/>
      <c r="G137" s="373"/>
      <c r="H137" s="373"/>
      <c r="I137" s="373"/>
      <c r="J137" s="373"/>
      <c r="K137" s="373"/>
      <c r="L137" s="373"/>
      <c r="M137" s="374"/>
      <c r="N137" s="374"/>
      <c r="O137" s="374"/>
      <c r="P137" s="373"/>
      <c r="Q137" s="373"/>
      <c r="R137" s="373"/>
      <c r="S137" s="373"/>
      <c r="T137" s="373"/>
      <c r="U137" s="373"/>
      <c r="V137" s="375"/>
      <c r="W137" s="374"/>
      <c r="X137" s="374"/>
      <c r="Y137" s="374"/>
      <c r="Z137" s="374"/>
    </row>
    <row r="138" spans="1:26" ht="26.25" customHeight="1" x14ac:dyDescent="0.4">
      <c r="A138" s="373"/>
      <c r="B138" s="373"/>
      <c r="C138" s="373"/>
      <c r="D138" s="373"/>
      <c r="E138" s="373"/>
      <c r="F138" s="373"/>
      <c r="G138" s="373"/>
      <c r="H138" s="373"/>
      <c r="I138" s="373"/>
      <c r="J138" s="373"/>
      <c r="K138" s="373"/>
      <c r="L138" s="373"/>
      <c r="M138" s="374"/>
      <c r="N138" s="374"/>
      <c r="O138" s="374"/>
      <c r="P138" s="373"/>
      <c r="Q138" s="373"/>
      <c r="R138" s="373"/>
      <c r="S138" s="373"/>
      <c r="T138" s="373"/>
      <c r="U138" s="373"/>
      <c r="V138" s="375"/>
      <c r="W138" s="374"/>
      <c r="X138" s="374"/>
      <c r="Y138" s="374"/>
      <c r="Z138" s="374"/>
    </row>
    <row r="139" spans="1:26" ht="26.25" customHeight="1" x14ac:dyDescent="0.4">
      <c r="A139" s="373"/>
      <c r="B139" s="373"/>
      <c r="C139" s="373"/>
      <c r="D139" s="373"/>
      <c r="E139" s="373"/>
      <c r="F139" s="373"/>
      <c r="G139" s="373"/>
      <c r="H139" s="373"/>
      <c r="I139" s="373"/>
      <c r="J139" s="373"/>
      <c r="K139" s="373"/>
      <c r="L139" s="373"/>
      <c r="M139" s="374"/>
      <c r="N139" s="374"/>
      <c r="O139" s="374"/>
      <c r="P139" s="373"/>
      <c r="Q139" s="373"/>
      <c r="R139" s="373"/>
      <c r="S139" s="373"/>
      <c r="T139" s="373"/>
      <c r="U139" s="373"/>
      <c r="V139" s="375"/>
      <c r="W139" s="374"/>
      <c r="X139" s="374"/>
      <c r="Y139" s="374"/>
      <c r="Z139" s="374"/>
    </row>
    <row r="140" spans="1:26" ht="26.25" customHeight="1" x14ac:dyDescent="0.4">
      <c r="A140" s="373"/>
      <c r="B140" s="373"/>
      <c r="C140" s="373"/>
      <c r="D140" s="373"/>
      <c r="E140" s="373"/>
      <c r="F140" s="373"/>
      <c r="G140" s="373"/>
      <c r="H140" s="373"/>
      <c r="I140" s="373"/>
      <c r="J140" s="373"/>
      <c r="K140" s="373"/>
      <c r="L140" s="373"/>
      <c r="M140" s="374"/>
      <c r="N140" s="374"/>
      <c r="O140" s="374"/>
      <c r="P140" s="373"/>
      <c r="Q140" s="373"/>
      <c r="R140" s="373"/>
      <c r="S140" s="373"/>
      <c r="T140" s="373"/>
      <c r="U140" s="373"/>
      <c r="V140" s="375"/>
      <c r="W140" s="374"/>
      <c r="X140" s="374"/>
      <c r="Y140" s="374"/>
      <c r="Z140" s="374"/>
    </row>
    <row r="141" spans="1:26" ht="26.25" customHeight="1" x14ac:dyDescent="0.4">
      <c r="A141" s="373"/>
      <c r="B141" s="373"/>
      <c r="C141" s="373"/>
      <c r="D141" s="373"/>
      <c r="E141" s="373"/>
      <c r="F141" s="373"/>
      <c r="G141" s="373"/>
      <c r="H141" s="373"/>
      <c r="I141" s="373"/>
      <c r="J141" s="373"/>
      <c r="K141" s="373"/>
      <c r="L141" s="373"/>
      <c r="M141" s="374"/>
      <c r="N141" s="374"/>
      <c r="O141" s="374"/>
      <c r="P141" s="373"/>
      <c r="Q141" s="373"/>
      <c r="R141" s="373"/>
      <c r="S141" s="373"/>
      <c r="T141" s="373"/>
      <c r="U141" s="373"/>
      <c r="V141" s="375"/>
      <c r="W141" s="374"/>
      <c r="X141" s="374"/>
      <c r="Y141" s="374"/>
      <c r="Z141" s="374"/>
    </row>
    <row r="142" spans="1:26" ht="26.25" customHeight="1" x14ac:dyDescent="0.4">
      <c r="A142" s="373"/>
      <c r="B142" s="373"/>
      <c r="C142" s="373"/>
      <c r="D142" s="373"/>
      <c r="E142" s="373"/>
      <c r="F142" s="373"/>
      <c r="G142" s="373"/>
      <c r="H142" s="373"/>
      <c r="I142" s="373"/>
      <c r="J142" s="373"/>
      <c r="K142" s="373"/>
      <c r="L142" s="373"/>
      <c r="M142" s="374"/>
      <c r="N142" s="374"/>
      <c r="O142" s="374"/>
      <c r="P142" s="373"/>
      <c r="Q142" s="373"/>
      <c r="R142" s="373"/>
      <c r="S142" s="373"/>
      <c r="T142" s="373"/>
      <c r="U142" s="373"/>
      <c r="V142" s="375"/>
      <c r="W142" s="374"/>
      <c r="X142" s="374"/>
      <c r="Y142" s="374"/>
      <c r="Z142" s="374"/>
    </row>
    <row r="143" spans="1:26" ht="26.25" customHeight="1" x14ac:dyDescent="0.4">
      <c r="A143" s="373"/>
      <c r="B143" s="373"/>
      <c r="C143" s="373"/>
      <c r="D143" s="373"/>
      <c r="E143" s="373"/>
      <c r="F143" s="373"/>
      <c r="G143" s="373"/>
      <c r="H143" s="373"/>
      <c r="I143" s="373"/>
      <c r="J143" s="373"/>
      <c r="K143" s="373"/>
      <c r="L143" s="373"/>
      <c r="M143" s="374"/>
      <c r="N143" s="374"/>
      <c r="O143" s="374"/>
      <c r="P143" s="373"/>
      <c r="Q143" s="373"/>
      <c r="R143" s="373"/>
      <c r="S143" s="373"/>
      <c r="T143" s="373"/>
      <c r="U143" s="373"/>
      <c r="V143" s="375"/>
      <c r="W143" s="374"/>
      <c r="X143" s="374"/>
      <c r="Y143" s="374"/>
      <c r="Z143" s="374"/>
    </row>
    <row r="144" spans="1:26" ht="26.25" customHeight="1" x14ac:dyDescent="0.4">
      <c r="A144" s="373"/>
      <c r="B144" s="373"/>
      <c r="C144" s="373"/>
      <c r="D144" s="373"/>
      <c r="E144" s="373"/>
      <c r="F144" s="373"/>
      <c r="G144" s="373"/>
      <c r="H144" s="373"/>
      <c r="I144" s="373"/>
      <c r="J144" s="373"/>
      <c r="K144" s="373"/>
      <c r="L144" s="373"/>
      <c r="M144" s="374"/>
      <c r="N144" s="374"/>
      <c r="O144" s="374"/>
      <c r="P144" s="373"/>
      <c r="Q144" s="373"/>
      <c r="R144" s="373"/>
      <c r="S144" s="373"/>
      <c r="T144" s="373"/>
      <c r="U144" s="373"/>
      <c r="V144" s="375"/>
      <c r="W144" s="374"/>
      <c r="X144" s="374"/>
      <c r="Y144" s="374"/>
      <c r="Z144" s="374"/>
    </row>
    <row r="145" spans="1:26" ht="26.25" customHeight="1" x14ac:dyDescent="0.4">
      <c r="A145" s="373"/>
      <c r="B145" s="373"/>
      <c r="C145" s="373"/>
      <c r="D145" s="373"/>
      <c r="E145" s="373"/>
      <c r="F145" s="373"/>
      <c r="G145" s="373"/>
      <c r="H145" s="373"/>
      <c r="I145" s="373"/>
      <c r="J145" s="373"/>
      <c r="K145" s="373"/>
      <c r="L145" s="373"/>
      <c r="M145" s="374"/>
      <c r="N145" s="374"/>
      <c r="O145" s="374"/>
      <c r="P145" s="373"/>
      <c r="Q145" s="373"/>
      <c r="R145" s="373"/>
      <c r="S145" s="373"/>
      <c r="T145" s="373"/>
      <c r="U145" s="373"/>
      <c r="V145" s="375"/>
      <c r="W145" s="374"/>
      <c r="X145" s="374"/>
      <c r="Y145" s="374"/>
      <c r="Z145" s="374"/>
    </row>
    <row r="146" spans="1:26" ht="26.25" customHeight="1" x14ac:dyDescent="0.4">
      <c r="A146" s="373"/>
      <c r="B146" s="373"/>
      <c r="C146" s="373"/>
      <c r="D146" s="373"/>
      <c r="E146" s="373"/>
      <c r="F146" s="373"/>
      <c r="G146" s="373"/>
      <c r="H146" s="373"/>
      <c r="I146" s="373"/>
      <c r="J146" s="373"/>
      <c r="K146" s="373"/>
      <c r="L146" s="373"/>
      <c r="M146" s="374"/>
      <c r="N146" s="374"/>
      <c r="O146" s="374"/>
      <c r="P146" s="373"/>
      <c r="Q146" s="373"/>
      <c r="R146" s="373"/>
      <c r="S146" s="373"/>
      <c r="T146" s="373"/>
      <c r="U146" s="373"/>
      <c r="V146" s="375"/>
      <c r="W146" s="374"/>
      <c r="X146" s="374"/>
      <c r="Y146" s="374"/>
      <c r="Z146" s="374"/>
    </row>
    <row r="147" spans="1:26" ht="26.25" customHeight="1" x14ac:dyDescent="0.4">
      <c r="A147" s="373"/>
      <c r="B147" s="373"/>
      <c r="C147" s="373"/>
      <c r="D147" s="373"/>
      <c r="E147" s="373"/>
      <c r="F147" s="373"/>
      <c r="G147" s="373"/>
      <c r="H147" s="373"/>
      <c r="I147" s="373"/>
      <c r="J147" s="373"/>
      <c r="K147" s="373"/>
      <c r="L147" s="373"/>
      <c r="M147" s="374"/>
      <c r="N147" s="374"/>
      <c r="O147" s="374"/>
      <c r="P147" s="373"/>
      <c r="Q147" s="373"/>
      <c r="R147" s="373"/>
      <c r="S147" s="373"/>
      <c r="T147" s="373"/>
      <c r="U147" s="373"/>
      <c r="V147" s="375"/>
      <c r="W147" s="374"/>
      <c r="X147" s="374"/>
      <c r="Y147" s="374"/>
      <c r="Z147" s="374"/>
    </row>
    <row r="148" spans="1:26" ht="26.25" customHeight="1" x14ac:dyDescent="0.4">
      <c r="A148" s="373"/>
      <c r="B148" s="373"/>
      <c r="C148" s="373"/>
      <c r="D148" s="373"/>
      <c r="E148" s="373"/>
      <c r="F148" s="373"/>
      <c r="G148" s="373"/>
      <c r="H148" s="373"/>
      <c r="I148" s="373"/>
      <c r="J148" s="373"/>
      <c r="K148" s="373"/>
      <c r="L148" s="373"/>
      <c r="M148" s="374"/>
      <c r="N148" s="374"/>
      <c r="O148" s="374"/>
      <c r="P148" s="373"/>
      <c r="Q148" s="373"/>
      <c r="R148" s="373"/>
      <c r="S148" s="373"/>
      <c r="T148" s="373"/>
      <c r="U148" s="373"/>
      <c r="V148" s="375"/>
      <c r="W148" s="374"/>
      <c r="X148" s="374"/>
      <c r="Y148" s="374"/>
      <c r="Z148" s="374"/>
    </row>
    <row r="149" spans="1:26" ht="26.25" customHeight="1" x14ac:dyDescent="0.4">
      <c r="A149" s="373"/>
      <c r="B149" s="373"/>
      <c r="C149" s="373"/>
      <c r="D149" s="373"/>
      <c r="E149" s="373"/>
      <c r="F149" s="373"/>
      <c r="G149" s="373"/>
      <c r="H149" s="373"/>
      <c r="I149" s="373"/>
      <c r="J149" s="373"/>
      <c r="K149" s="373"/>
      <c r="L149" s="373"/>
      <c r="M149" s="374"/>
      <c r="N149" s="374"/>
      <c r="O149" s="374"/>
      <c r="P149" s="373"/>
      <c r="Q149" s="373"/>
      <c r="R149" s="373"/>
      <c r="S149" s="373"/>
      <c r="T149" s="373"/>
      <c r="U149" s="373"/>
      <c r="V149" s="375"/>
      <c r="W149" s="374"/>
      <c r="X149" s="374"/>
      <c r="Y149" s="374"/>
      <c r="Z149" s="374"/>
    </row>
    <row r="150" spans="1:26" ht="26.25" customHeight="1" x14ac:dyDescent="0.4">
      <c r="A150" s="373"/>
      <c r="B150" s="373"/>
      <c r="C150" s="373"/>
      <c r="D150" s="373"/>
      <c r="E150" s="373"/>
      <c r="F150" s="373"/>
      <c r="G150" s="373"/>
      <c r="H150" s="373"/>
      <c r="I150" s="373"/>
      <c r="J150" s="373"/>
      <c r="K150" s="373"/>
      <c r="L150" s="373"/>
      <c r="M150" s="374"/>
      <c r="N150" s="374"/>
      <c r="O150" s="374"/>
      <c r="P150" s="373"/>
      <c r="Q150" s="373"/>
      <c r="R150" s="373"/>
      <c r="S150" s="373"/>
      <c r="T150" s="373"/>
      <c r="U150" s="373"/>
      <c r="V150" s="375"/>
      <c r="W150" s="374"/>
      <c r="X150" s="374"/>
      <c r="Y150" s="374"/>
      <c r="Z150" s="374"/>
    </row>
    <row r="151" spans="1:26" ht="26.25" customHeight="1" x14ac:dyDescent="0.4">
      <c r="A151" s="373"/>
      <c r="B151" s="373"/>
      <c r="C151" s="373"/>
      <c r="D151" s="373"/>
      <c r="E151" s="373"/>
      <c r="F151" s="373"/>
      <c r="G151" s="373"/>
      <c r="H151" s="373"/>
      <c r="I151" s="373"/>
      <c r="J151" s="373"/>
      <c r="K151" s="373"/>
      <c r="L151" s="373"/>
      <c r="M151" s="374"/>
      <c r="N151" s="374"/>
      <c r="O151" s="374"/>
      <c r="P151" s="373"/>
      <c r="Q151" s="373"/>
      <c r="R151" s="373"/>
      <c r="S151" s="373"/>
      <c r="T151" s="373"/>
      <c r="U151" s="373"/>
      <c r="V151" s="375"/>
      <c r="W151" s="374"/>
      <c r="X151" s="374"/>
      <c r="Y151" s="374"/>
      <c r="Z151" s="374"/>
    </row>
    <row r="152" spans="1:26" ht="26.25" customHeight="1" x14ac:dyDescent="0.4">
      <c r="A152" s="373"/>
      <c r="B152" s="373"/>
      <c r="C152" s="373"/>
      <c r="D152" s="373"/>
      <c r="E152" s="373"/>
      <c r="F152" s="373"/>
      <c r="G152" s="373"/>
      <c r="H152" s="373"/>
      <c r="I152" s="373"/>
      <c r="J152" s="373"/>
      <c r="K152" s="373"/>
      <c r="L152" s="373"/>
      <c r="M152" s="374"/>
      <c r="N152" s="374"/>
      <c r="O152" s="374"/>
      <c r="P152" s="373"/>
      <c r="Q152" s="373"/>
      <c r="R152" s="373"/>
      <c r="S152" s="373"/>
      <c r="T152" s="373"/>
      <c r="U152" s="373"/>
      <c r="V152" s="375"/>
      <c r="W152" s="374"/>
      <c r="X152" s="374"/>
      <c r="Y152" s="374"/>
      <c r="Z152" s="374"/>
    </row>
    <row r="153" spans="1:26" ht="26.25" customHeight="1" x14ac:dyDescent="0.4">
      <c r="A153" s="373"/>
      <c r="B153" s="373"/>
      <c r="C153" s="373"/>
      <c r="D153" s="373"/>
      <c r="E153" s="373"/>
      <c r="F153" s="373"/>
      <c r="G153" s="373"/>
      <c r="H153" s="373"/>
      <c r="I153" s="373"/>
      <c r="J153" s="373"/>
      <c r="K153" s="373"/>
      <c r="L153" s="373"/>
      <c r="M153" s="374"/>
      <c r="N153" s="374"/>
      <c r="O153" s="374"/>
      <c r="P153" s="373"/>
      <c r="Q153" s="373"/>
      <c r="R153" s="373"/>
      <c r="S153" s="373"/>
      <c r="T153" s="373"/>
      <c r="U153" s="373"/>
      <c r="V153" s="375"/>
      <c r="W153" s="374"/>
      <c r="X153" s="374"/>
      <c r="Y153" s="374"/>
      <c r="Z153" s="374"/>
    </row>
    <row r="154" spans="1:26" ht="26.25" customHeight="1" x14ac:dyDescent="0.4">
      <c r="A154" s="373"/>
      <c r="B154" s="373"/>
      <c r="C154" s="373"/>
      <c r="D154" s="373"/>
      <c r="E154" s="373"/>
      <c r="F154" s="373"/>
      <c r="G154" s="373"/>
      <c r="H154" s="373"/>
      <c r="I154" s="373"/>
      <c r="J154" s="373"/>
      <c r="K154" s="373"/>
      <c r="L154" s="373"/>
      <c r="M154" s="374"/>
      <c r="N154" s="374"/>
      <c r="O154" s="374"/>
      <c r="P154" s="373"/>
      <c r="Q154" s="373"/>
      <c r="R154" s="373"/>
      <c r="S154" s="373"/>
      <c r="T154" s="373"/>
      <c r="U154" s="373"/>
      <c r="V154" s="375"/>
      <c r="W154" s="374"/>
      <c r="X154" s="374"/>
      <c r="Y154" s="374"/>
      <c r="Z154" s="374"/>
    </row>
    <row r="155" spans="1:26" ht="26.25" customHeight="1" x14ac:dyDescent="0.4">
      <c r="A155" s="373"/>
      <c r="B155" s="373"/>
      <c r="C155" s="373"/>
      <c r="D155" s="373"/>
      <c r="E155" s="373"/>
      <c r="F155" s="373"/>
      <c r="G155" s="373"/>
      <c r="H155" s="373"/>
      <c r="I155" s="373"/>
      <c r="J155" s="373"/>
      <c r="K155" s="373"/>
      <c r="L155" s="373"/>
      <c r="M155" s="374"/>
      <c r="N155" s="374"/>
      <c r="O155" s="374"/>
      <c r="P155" s="373"/>
      <c r="Q155" s="373"/>
      <c r="R155" s="373"/>
      <c r="S155" s="373"/>
      <c r="T155" s="373"/>
      <c r="U155" s="373"/>
      <c r="V155" s="375"/>
      <c r="W155" s="374"/>
      <c r="X155" s="374"/>
      <c r="Y155" s="374"/>
      <c r="Z155" s="374"/>
    </row>
    <row r="156" spans="1:26" ht="26.25" customHeight="1" x14ac:dyDescent="0.4">
      <c r="A156" s="373"/>
      <c r="B156" s="373"/>
      <c r="C156" s="373"/>
      <c r="D156" s="373"/>
      <c r="E156" s="373"/>
      <c r="F156" s="373"/>
      <c r="G156" s="373"/>
      <c r="H156" s="373"/>
      <c r="I156" s="373"/>
      <c r="J156" s="373"/>
      <c r="K156" s="373"/>
      <c r="L156" s="373"/>
      <c r="M156" s="374"/>
      <c r="N156" s="374"/>
      <c r="O156" s="374"/>
      <c r="P156" s="373"/>
      <c r="Q156" s="373"/>
      <c r="R156" s="373"/>
      <c r="S156" s="373"/>
      <c r="T156" s="373"/>
      <c r="U156" s="373"/>
      <c r="V156" s="375"/>
      <c r="W156" s="374"/>
      <c r="X156" s="374"/>
      <c r="Y156" s="374"/>
      <c r="Z156" s="374"/>
    </row>
    <row r="157" spans="1:26" ht="26.25" customHeight="1" x14ac:dyDescent="0.4">
      <c r="A157" s="373"/>
      <c r="B157" s="373"/>
      <c r="C157" s="373"/>
      <c r="D157" s="373"/>
      <c r="E157" s="373"/>
      <c r="F157" s="373"/>
      <c r="G157" s="373"/>
      <c r="H157" s="373"/>
      <c r="I157" s="373"/>
      <c r="J157" s="373"/>
      <c r="K157" s="373"/>
      <c r="L157" s="373"/>
      <c r="M157" s="374"/>
      <c r="N157" s="374"/>
      <c r="O157" s="374"/>
      <c r="P157" s="373"/>
      <c r="Q157" s="373"/>
      <c r="R157" s="373"/>
      <c r="S157" s="373"/>
      <c r="T157" s="373"/>
      <c r="U157" s="373"/>
      <c r="V157" s="375"/>
      <c r="W157" s="374"/>
      <c r="X157" s="374"/>
      <c r="Y157" s="374"/>
      <c r="Z157" s="374"/>
    </row>
    <row r="158" spans="1:26" ht="26.25" customHeight="1" x14ac:dyDescent="0.4">
      <c r="A158" s="373"/>
      <c r="B158" s="373"/>
      <c r="C158" s="373"/>
      <c r="D158" s="373"/>
      <c r="E158" s="373"/>
      <c r="F158" s="373"/>
      <c r="G158" s="373"/>
      <c r="H158" s="373"/>
      <c r="I158" s="373"/>
      <c r="J158" s="373"/>
      <c r="K158" s="373"/>
      <c r="L158" s="373"/>
      <c r="M158" s="374"/>
      <c r="N158" s="374"/>
      <c r="O158" s="374"/>
      <c r="P158" s="373"/>
      <c r="Q158" s="373"/>
      <c r="R158" s="373"/>
      <c r="S158" s="373"/>
      <c r="T158" s="373"/>
      <c r="U158" s="373"/>
      <c r="V158" s="375"/>
      <c r="W158" s="374"/>
      <c r="X158" s="374"/>
      <c r="Y158" s="374"/>
      <c r="Z158" s="374"/>
    </row>
    <row r="159" spans="1:26" ht="26.25" customHeight="1" x14ac:dyDescent="0.4">
      <c r="A159" s="373"/>
      <c r="B159" s="373"/>
      <c r="C159" s="373"/>
      <c r="D159" s="373"/>
      <c r="E159" s="373"/>
      <c r="F159" s="373"/>
      <c r="G159" s="373"/>
      <c r="H159" s="373"/>
      <c r="I159" s="373"/>
      <c r="J159" s="373"/>
      <c r="K159" s="373"/>
      <c r="L159" s="373"/>
      <c r="M159" s="374"/>
      <c r="N159" s="374"/>
      <c r="O159" s="374"/>
      <c r="P159" s="373"/>
      <c r="Q159" s="373"/>
      <c r="R159" s="373"/>
      <c r="S159" s="373"/>
      <c r="T159" s="373"/>
      <c r="U159" s="373"/>
      <c r="V159" s="375"/>
      <c r="W159" s="374"/>
      <c r="X159" s="374"/>
      <c r="Y159" s="374"/>
      <c r="Z159" s="374"/>
    </row>
    <row r="160" spans="1:26" ht="26.25" customHeight="1" x14ac:dyDescent="0.4">
      <c r="A160" s="373"/>
      <c r="B160" s="373"/>
      <c r="C160" s="373"/>
      <c r="D160" s="373"/>
      <c r="E160" s="373"/>
      <c r="F160" s="373"/>
      <c r="G160" s="373"/>
      <c r="H160" s="373"/>
      <c r="I160" s="373"/>
      <c r="J160" s="373"/>
      <c r="K160" s="373"/>
      <c r="L160" s="373"/>
      <c r="M160" s="374"/>
      <c r="N160" s="374"/>
      <c r="O160" s="374"/>
      <c r="P160" s="373"/>
      <c r="Q160" s="373"/>
      <c r="R160" s="373"/>
      <c r="S160" s="373"/>
      <c r="T160" s="373"/>
      <c r="U160" s="373"/>
      <c r="V160" s="375"/>
      <c r="W160" s="374"/>
      <c r="X160" s="374"/>
      <c r="Y160" s="374"/>
      <c r="Z160" s="374"/>
    </row>
    <row r="161" spans="1:26" ht="26.25" customHeight="1" x14ac:dyDescent="0.4">
      <c r="A161" s="373"/>
      <c r="B161" s="373"/>
      <c r="C161" s="373"/>
      <c r="D161" s="373"/>
      <c r="E161" s="373"/>
      <c r="F161" s="373"/>
      <c r="G161" s="373"/>
      <c r="H161" s="373"/>
      <c r="I161" s="373"/>
      <c r="J161" s="373"/>
      <c r="K161" s="373"/>
      <c r="L161" s="373"/>
      <c r="M161" s="374"/>
      <c r="N161" s="374"/>
      <c r="O161" s="374"/>
      <c r="P161" s="373"/>
      <c r="Q161" s="373"/>
      <c r="R161" s="373"/>
      <c r="S161" s="373"/>
      <c r="T161" s="373"/>
      <c r="U161" s="373"/>
      <c r="V161" s="375"/>
      <c r="W161" s="374"/>
      <c r="X161" s="374"/>
      <c r="Y161" s="374"/>
      <c r="Z161" s="374"/>
    </row>
    <row r="162" spans="1:26" ht="26.25" customHeight="1" x14ac:dyDescent="0.4">
      <c r="A162" s="373"/>
      <c r="B162" s="373"/>
      <c r="C162" s="373"/>
      <c r="D162" s="373"/>
      <c r="E162" s="373"/>
      <c r="F162" s="373"/>
      <c r="G162" s="373"/>
      <c r="H162" s="373"/>
      <c r="I162" s="373"/>
      <c r="J162" s="373"/>
      <c r="K162" s="373"/>
      <c r="L162" s="373"/>
      <c r="M162" s="374"/>
      <c r="N162" s="374"/>
      <c r="O162" s="374"/>
      <c r="P162" s="373"/>
      <c r="Q162" s="373"/>
      <c r="R162" s="373"/>
      <c r="S162" s="373"/>
      <c r="T162" s="373"/>
      <c r="U162" s="373"/>
      <c r="V162" s="375"/>
      <c r="W162" s="374"/>
      <c r="X162" s="374"/>
      <c r="Y162" s="374"/>
      <c r="Z162" s="374"/>
    </row>
    <row r="163" spans="1:26" ht="26.25" customHeight="1" x14ac:dyDescent="0.4">
      <c r="A163" s="373"/>
      <c r="B163" s="373"/>
      <c r="C163" s="373"/>
      <c r="D163" s="373"/>
      <c r="E163" s="373"/>
      <c r="F163" s="373"/>
      <c r="G163" s="373"/>
      <c r="H163" s="373"/>
      <c r="I163" s="373"/>
      <c r="J163" s="373"/>
      <c r="K163" s="373"/>
      <c r="L163" s="373"/>
      <c r="M163" s="374"/>
      <c r="N163" s="374"/>
      <c r="O163" s="374"/>
      <c r="P163" s="373"/>
      <c r="Q163" s="373"/>
      <c r="R163" s="373"/>
      <c r="S163" s="373"/>
      <c r="T163" s="373"/>
      <c r="U163" s="373"/>
      <c r="V163" s="375"/>
      <c r="W163" s="374"/>
      <c r="X163" s="374"/>
      <c r="Y163" s="374"/>
      <c r="Z163" s="374"/>
    </row>
    <row r="164" spans="1:26" ht="26.25" customHeight="1" x14ac:dyDescent="0.4">
      <c r="A164" s="373"/>
      <c r="B164" s="373"/>
      <c r="C164" s="373"/>
      <c r="D164" s="373"/>
      <c r="E164" s="373"/>
      <c r="F164" s="373"/>
      <c r="G164" s="373"/>
      <c r="H164" s="373"/>
      <c r="I164" s="373"/>
      <c r="J164" s="373"/>
      <c r="K164" s="373"/>
      <c r="L164" s="373"/>
      <c r="M164" s="374"/>
      <c r="N164" s="374"/>
      <c r="O164" s="374"/>
      <c r="P164" s="373"/>
      <c r="Q164" s="373"/>
      <c r="R164" s="373"/>
      <c r="S164" s="373"/>
      <c r="T164" s="373"/>
      <c r="U164" s="373"/>
      <c r="V164" s="375"/>
      <c r="W164" s="374"/>
      <c r="X164" s="374"/>
      <c r="Y164" s="374"/>
      <c r="Z164" s="374"/>
    </row>
    <row r="165" spans="1:26" ht="26.25" customHeight="1" x14ac:dyDescent="0.4">
      <c r="A165" s="373"/>
      <c r="B165" s="373"/>
      <c r="C165" s="373"/>
      <c r="D165" s="373"/>
      <c r="E165" s="373"/>
      <c r="F165" s="373"/>
      <c r="G165" s="373"/>
      <c r="H165" s="373"/>
      <c r="I165" s="373"/>
      <c r="J165" s="373"/>
      <c r="K165" s="373"/>
      <c r="L165" s="373"/>
      <c r="M165" s="374"/>
      <c r="N165" s="374"/>
      <c r="O165" s="374"/>
      <c r="P165" s="373"/>
      <c r="Q165" s="373"/>
      <c r="R165" s="373"/>
      <c r="S165" s="373"/>
      <c r="T165" s="373"/>
      <c r="U165" s="373"/>
      <c r="V165" s="375"/>
      <c r="W165" s="374"/>
      <c r="X165" s="374"/>
      <c r="Y165" s="374"/>
      <c r="Z165" s="374"/>
    </row>
    <row r="166" spans="1:26" ht="26.25" customHeight="1" x14ac:dyDescent="0.4">
      <c r="A166" s="373"/>
      <c r="B166" s="373"/>
      <c r="C166" s="373"/>
      <c r="D166" s="373"/>
      <c r="E166" s="373"/>
      <c r="F166" s="373"/>
      <c r="G166" s="373"/>
      <c r="H166" s="373"/>
      <c r="I166" s="373"/>
      <c r="J166" s="373"/>
      <c r="K166" s="373"/>
      <c r="L166" s="373"/>
      <c r="M166" s="374"/>
      <c r="N166" s="374"/>
      <c r="O166" s="374"/>
      <c r="P166" s="373"/>
      <c r="Q166" s="373"/>
      <c r="R166" s="373"/>
      <c r="S166" s="373"/>
      <c r="T166" s="373"/>
      <c r="U166" s="373"/>
      <c r="V166" s="375"/>
      <c r="W166" s="374"/>
      <c r="X166" s="374"/>
      <c r="Y166" s="374"/>
      <c r="Z166" s="374"/>
    </row>
    <row r="167" spans="1:26" ht="26.25" customHeight="1" x14ac:dyDescent="0.4">
      <c r="A167" s="373"/>
      <c r="B167" s="373"/>
      <c r="C167" s="373"/>
      <c r="D167" s="373"/>
      <c r="E167" s="373"/>
      <c r="F167" s="373"/>
      <c r="G167" s="373"/>
      <c r="H167" s="373"/>
      <c r="I167" s="373"/>
      <c r="J167" s="373"/>
      <c r="K167" s="373"/>
      <c r="L167" s="373"/>
      <c r="M167" s="374"/>
      <c r="N167" s="374"/>
      <c r="O167" s="374"/>
      <c r="P167" s="373"/>
      <c r="Q167" s="373"/>
      <c r="R167" s="373"/>
      <c r="S167" s="373"/>
      <c r="T167" s="373"/>
      <c r="U167" s="373"/>
      <c r="V167" s="375"/>
      <c r="W167" s="374"/>
      <c r="X167" s="374"/>
      <c r="Y167" s="374"/>
      <c r="Z167" s="374"/>
    </row>
    <row r="168" spans="1:26" ht="26.25" customHeight="1" x14ac:dyDescent="0.4">
      <c r="A168" s="373"/>
      <c r="B168" s="373"/>
      <c r="C168" s="373"/>
      <c r="D168" s="373"/>
      <c r="E168" s="373"/>
      <c r="F168" s="373"/>
      <c r="G168" s="373"/>
      <c r="H168" s="373"/>
      <c r="I168" s="373"/>
      <c r="J168" s="373"/>
      <c r="K168" s="373"/>
      <c r="L168" s="373"/>
      <c r="M168" s="374"/>
      <c r="N168" s="374"/>
      <c r="O168" s="374"/>
      <c r="P168" s="373"/>
      <c r="Q168" s="373"/>
      <c r="R168" s="373"/>
      <c r="S168" s="373"/>
      <c r="T168" s="373"/>
      <c r="U168" s="373"/>
      <c r="V168" s="375"/>
      <c r="W168" s="374"/>
      <c r="X168" s="374"/>
      <c r="Y168" s="374"/>
      <c r="Z168" s="374"/>
    </row>
    <row r="169" spans="1:26" ht="26.25" customHeight="1" x14ac:dyDescent="0.4">
      <c r="A169" s="373"/>
      <c r="B169" s="373"/>
      <c r="C169" s="373"/>
      <c r="D169" s="373"/>
      <c r="E169" s="373"/>
      <c r="F169" s="373"/>
      <c r="G169" s="373"/>
      <c r="H169" s="373"/>
      <c r="I169" s="373"/>
      <c r="J169" s="373"/>
      <c r="K169" s="373"/>
      <c r="L169" s="373"/>
      <c r="M169" s="374"/>
      <c r="N169" s="374"/>
      <c r="O169" s="374"/>
      <c r="P169" s="373"/>
      <c r="Q169" s="373"/>
      <c r="R169" s="373"/>
      <c r="S169" s="373"/>
      <c r="T169" s="373"/>
      <c r="U169" s="373"/>
      <c r="V169" s="375"/>
      <c r="W169" s="374"/>
      <c r="X169" s="374"/>
      <c r="Y169" s="374"/>
      <c r="Z169" s="374"/>
    </row>
    <row r="170" spans="1:26" ht="26.25" customHeight="1" x14ac:dyDescent="0.4">
      <c r="A170" s="373"/>
      <c r="B170" s="373"/>
      <c r="C170" s="373"/>
      <c r="D170" s="373"/>
      <c r="E170" s="373"/>
      <c r="F170" s="373"/>
      <c r="G170" s="373"/>
      <c r="H170" s="373"/>
      <c r="I170" s="373"/>
      <c r="J170" s="373"/>
      <c r="K170" s="373"/>
      <c r="L170" s="373"/>
      <c r="M170" s="374"/>
      <c r="N170" s="374"/>
      <c r="O170" s="374"/>
      <c r="P170" s="373"/>
      <c r="Q170" s="373"/>
      <c r="R170" s="373"/>
      <c r="S170" s="373"/>
      <c r="T170" s="373"/>
      <c r="U170" s="373"/>
      <c r="V170" s="375"/>
      <c r="W170" s="374"/>
      <c r="X170" s="374"/>
      <c r="Y170" s="374"/>
      <c r="Z170" s="374"/>
    </row>
    <row r="171" spans="1:26" ht="26.25" customHeight="1" x14ac:dyDescent="0.4">
      <c r="A171" s="373"/>
      <c r="B171" s="373"/>
      <c r="C171" s="373"/>
      <c r="D171" s="373"/>
      <c r="E171" s="373"/>
      <c r="F171" s="373"/>
      <c r="G171" s="373"/>
      <c r="H171" s="373"/>
      <c r="I171" s="373"/>
      <c r="J171" s="373"/>
      <c r="K171" s="373"/>
      <c r="L171" s="373"/>
      <c r="M171" s="374"/>
      <c r="N171" s="374"/>
      <c r="O171" s="374"/>
      <c r="P171" s="373"/>
      <c r="Q171" s="373"/>
      <c r="R171" s="373"/>
      <c r="S171" s="373"/>
      <c r="T171" s="373"/>
      <c r="U171" s="373"/>
      <c r="V171" s="375"/>
      <c r="W171" s="374"/>
      <c r="X171" s="374"/>
      <c r="Y171" s="374"/>
      <c r="Z171" s="374"/>
    </row>
    <row r="172" spans="1:26" ht="26.25" customHeight="1" x14ac:dyDescent="0.4">
      <c r="A172" s="373"/>
      <c r="B172" s="373"/>
      <c r="C172" s="373"/>
      <c r="D172" s="373"/>
      <c r="E172" s="373"/>
      <c r="F172" s="373"/>
      <c r="G172" s="373"/>
      <c r="H172" s="373"/>
      <c r="I172" s="373"/>
      <c r="J172" s="373"/>
      <c r="K172" s="373"/>
      <c r="L172" s="373"/>
      <c r="M172" s="374"/>
      <c r="N172" s="374"/>
      <c r="O172" s="374"/>
      <c r="P172" s="373"/>
      <c r="Q172" s="373"/>
      <c r="R172" s="373"/>
      <c r="S172" s="373"/>
      <c r="T172" s="373"/>
      <c r="U172" s="373"/>
      <c r="V172" s="375"/>
      <c r="W172" s="374"/>
      <c r="X172" s="374"/>
      <c r="Y172" s="374"/>
      <c r="Z172" s="374"/>
    </row>
    <row r="173" spans="1:26" ht="26.25" customHeight="1" x14ac:dyDescent="0.4">
      <c r="A173" s="373"/>
      <c r="B173" s="373"/>
      <c r="C173" s="373"/>
      <c r="D173" s="373"/>
      <c r="E173" s="373"/>
      <c r="F173" s="373"/>
      <c r="G173" s="373"/>
      <c r="H173" s="373"/>
      <c r="I173" s="373"/>
      <c r="J173" s="373"/>
      <c r="K173" s="373"/>
      <c r="L173" s="373"/>
      <c r="M173" s="374"/>
      <c r="N173" s="374"/>
      <c r="O173" s="374"/>
      <c r="P173" s="373"/>
      <c r="Q173" s="373"/>
      <c r="R173" s="373"/>
      <c r="S173" s="373"/>
      <c r="T173" s="373"/>
      <c r="U173" s="373"/>
      <c r="V173" s="375"/>
      <c r="W173" s="374"/>
      <c r="X173" s="374"/>
      <c r="Y173" s="374"/>
      <c r="Z173" s="374"/>
    </row>
    <row r="174" spans="1:26" ht="26.25" customHeight="1" x14ac:dyDescent="0.4">
      <c r="A174" s="373"/>
      <c r="B174" s="373"/>
      <c r="C174" s="373"/>
      <c r="D174" s="373"/>
      <c r="E174" s="373"/>
      <c r="F174" s="373"/>
      <c r="G174" s="373"/>
      <c r="H174" s="373"/>
      <c r="I174" s="373"/>
      <c r="J174" s="373"/>
      <c r="K174" s="373"/>
      <c r="L174" s="373"/>
      <c r="M174" s="374"/>
      <c r="N174" s="374"/>
      <c r="O174" s="374"/>
      <c r="P174" s="373"/>
      <c r="Q174" s="373"/>
      <c r="R174" s="373"/>
      <c r="S174" s="373"/>
      <c r="T174" s="373"/>
      <c r="U174" s="373"/>
      <c r="V174" s="375"/>
      <c r="W174" s="374"/>
      <c r="X174" s="374"/>
      <c r="Y174" s="374"/>
      <c r="Z174" s="374"/>
    </row>
    <row r="175" spans="1:26" ht="26.25" customHeight="1" x14ac:dyDescent="0.4">
      <c r="A175" s="373"/>
      <c r="B175" s="373"/>
      <c r="C175" s="373"/>
      <c r="D175" s="373"/>
      <c r="E175" s="373"/>
      <c r="F175" s="373"/>
      <c r="G175" s="373"/>
      <c r="H175" s="373"/>
      <c r="I175" s="373"/>
      <c r="J175" s="373"/>
      <c r="K175" s="373"/>
      <c r="L175" s="373"/>
      <c r="M175" s="374"/>
      <c r="N175" s="374"/>
      <c r="O175" s="374"/>
      <c r="P175" s="373"/>
      <c r="Q175" s="373"/>
      <c r="R175" s="373"/>
      <c r="S175" s="373"/>
      <c r="T175" s="373"/>
      <c r="U175" s="373"/>
      <c r="V175" s="375"/>
      <c r="W175" s="374"/>
      <c r="X175" s="374"/>
      <c r="Y175" s="374"/>
      <c r="Z175" s="374"/>
    </row>
    <row r="176" spans="1:26" ht="26.25" customHeight="1" x14ac:dyDescent="0.4">
      <c r="A176" s="373"/>
      <c r="B176" s="373"/>
      <c r="C176" s="373"/>
      <c r="D176" s="373"/>
      <c r="E176" s="373"/>
      <c r="F176" s="373"/>
      <c r="G176" s="373"/>
      <c r="H176" s="373"/>
      <c r="I176" s="373"/>
      <c r="J176" s="373"/>
      <c r="K176" s="373"/>
      <c r="L176" s="373"/>
      <c r="M176" s="374"/>
      <c r="N176" s="374"/>
      <c r="O176" s="374"/>
      <c r="P176" s="373"/>
      <c r="Q176" s="373"/>
      <c r="R176" s="373"/>
      <c r="S176" s="373"/>
      <c r="T176" s="373"/>
      <c r="U176" s="373"/>
      <c r="V176" s="375"/>
      <c r="W176" s="374"/>
      <c r="X176" s="374"/>
      <c r="Y176" s="374"/>
      <c r="Z176" s="374"/>
    </row>
    <row r="177" spans="1:26" ht="26.25" customHeight="1" x14ac:dyDescent="0.4">
      <c r="A177" s="373"/>
      <c r="B177" s="373"/>
      <c r="C177" s="373"/>
      <c r="D177" s="373"/>
      <c r="E177" s="373"/>
      <c r="F177" s="373"/>
      <c r="G177" s="373"/>
      <c r="H177" s="373"/>
      <c r="I177" s="373"/>
      <c r="J177" s="373"/>
      <c r="K177" s="373"/>
      <c r="L177" s="373"/>
      <c r="M177" s="374"/>
      <c r="N177" s="374"/>
      <c r="O177" s="374"/>
      <c r="P177" s="373"/>
      <c r="Q177" s="373"/>
      <c r="R177" s="373"/>
      <c r="S177" s="373"/>
      <c r="T177" s="373"/>
      <c r="U177" s="373"/>
      <c r="V177" s="375"/>
      <c r="W177" s="374"/>
      <c r="X177" s="374"/>
      <c r="Y177" s="374"/>
      <c r="Z177" s="374"/>
    </row>
    <row r="178" spans="1:26" ht="26.25" customHeight="1" x14ac:dyDescent="0.4">
      <c r="A178" s="373"/>
      <c r="B178" s="373"/>
      <c r="C178" s="373"/>
      <c r="D178" s="373"/>
      <c r="E178" s="373"/>
      <c r="F178" s="373"/>
      <c r="G178" s="373"/>
      <c r="H178" s="373"/>
      <c r="I178" s="373"/>
      <c r="J178" s="373"/>
      <c r="K178" s="373"/>
      <c r="L178" s="373"/>
      <c r="M178" s="374"/>
      <c r="N178" s="374"/>
      <c r="O178" s="374"/>
      <c r="P178" s="373"/>
      <c r="Q178" s="373"/>
      <c r="R178" s="373"/>
      <c r="S178" s="373"/>
      <c r="T178" s="373"/>
      <c r="U178" s="373"/>
      <c r="V178" s="375"/>
      <c r="W178" s="374"/>
      <c r="X178" s="374"/>
      <c r="Y178" s="374"/>
      <c r="Z178" s="374"/>
    </row>
    <row r="179" spans="1:26" ht="26.25" customHeight="1" x14ac:dyDescent="0.4">
      <c r="A179" s="373"/>
      <c r="B179" s="373"/>
      <c r="C179" s="373"/>
      <c r="D179" s="373"/>
      <c r="E179" s="373"/>
      <c r="F179" s="373"/>
      <c r="G179" s="373"/>
      <c r="H179" s="373"/>
      <c r="I179" s="373"/>
      <c r="J179" s="373"/>
      <c r="K179" s="373"/>
      <c r="L179" s="373"/>
      <c r="M179" s="374"/>
      <c r="N179" s="374"/>
      <c r="O179" s="374"/>
      <c r="P179" s="373"/>
      <c r="Q179" s="373"/>
      <c r="R179" s="373"/>
      <c r="S179" s="373"/>
      <c r="T179" s="373"/>
      <c r="U179" s="373"/>
      <c r="V179" s="375"/>
      <c r="W179" s="374"/>
      <c r="X179" s="374"/>
      <c r="Y179" s="374"/>
      <c r="Z179" s="374"/>
    </row>
    <row r="180" spans="1:26" ht="26.25" customHeight="1" x14ac:dyDescent="0.4">
      <c r="A180" s="373"/>
      <c r="B180" s="373"/>
      <c r="C180" s="373"/>
      <c r="D180" s="373"/>
      <c r="E180" s="373"/>
      <c r="F180" s="373"/>
      <c r="G180" s="373"/>
      <c r="H180" s="373"/>
      <c r="I180" s="373"/>
      <c r="J180" s="373"/>
      <c r="K180" s="373"/>
      <c r="L180" s="373"/>
      <c r="M180" s="374"/>
      <c r="N180" s="374"/>
      <c r="O180" s="374"/>
      <c r="P180" s="373"/>
      <c r="Q180" s="373"/>
      <c r="R180" s="373"/>
      <c r="S180" s="373"/>
      <c r="T180" s="373"/>
      <c r="U180" s="373"/>
      <c r="V180" s="375"/>
      <c r="W180" s="374"/>
      <c r="X180" s="374"/>
      <c r="Y180" s="374"/>
      <c r="Z180" s="374"/>
    </row>
    <row r="181" spans="1:26" ht="26.25" customHeight="1" x14ac:dyDescent="0.4">
      <c r="A181" s="373"/>
      <c r="B181" s="373"/>
      <c r="C181" s="373"/>
      <c r="D181" s="373"/>
      <c r="E181" s="373"/>
      <c r="F181" s="373"/>
      <c r="G181" s="373"/>
      <c r="H181" s="373"/>
      <c r="I181" s="373"/>
      <c r="J181" s="373"/>
      <c r="K181" s="373"/>
      <c r="L181" s="373"/>
      <c r="M181" s="374"/>
      <c r="N181" s="374"/>
      <c r="O181" s="374"/>
      <c r="P181" s="373"/>
      <c r="Q181" s="373"/>
      <c r="R181" s="373"/>
      <c r="S181" s="373"/>
      <c r="T181" s="373"/>
      <c r="U181" s="373"/>
      <c r="V181" s="375"/>
      <c r="W181" s="374"/>
      <c r="X181" s="374"/>
      <c r="Y181" s="374"/>
      <c r="Z181" s="374"/>
    </row>
    <row r="182" spans="1:26" ht="26.25" customHeight="1" x14ac:dyDescent="0.4">
      <c r="A182" s="373"/>
      <c r="B182" s="373"/>
      <c r="C182" s="373"/>
      <c r="D182" s="373"/>
      <c r="E182" s="373"/>
      <c r="F182" s="373"/>
      <c r="G182" s="373"/>
      <c r="H182" s="373"/>
      <c r="I182" s="373"/>
      <c r="J182" s="373"/>
      <c r="K182" s="373"/>
      <c r="L182" s="373"/>
      <c r="M182" s="374"/>
      <c r="N182" s="374"/>
      <c r="O182" s="374"/>
      <c r="P182" s="373"/>
      <c r="Q182" s="373"/>
      <c r="R182" s="373"/>
      <c r="S182" s="373"/>
      <c r="T182" s="373"/>
      <c r="U182" s="373"/>
      <c r="V182" s="375"/>
      <c r="W182" s="374"/>
      <c r="X182" s="374"/>
      <c r="Y182" s="374"/>
      <c r="Z182" s="374"/>
    </row>
    <row r="183" spans="1:26" ht="26.25" customHeight="1" x14ac:dyDescent="0.4">
      <c r="A183" s="373"/>
      <c r="B183" s="373"/>
      <c r="C183" s="373"/>
      <c r="D183" s="373"/>
      <c r="E183" s="373"/>
      <c r="F183" s="373"/>
      <c r="G183" s="373"/>
      <c r="H183" s="373"/>
      <c r="I183" s="373"/>
      <c r="J183" s="373"/>
      <c r="K183" s="373"/>
      <c r="L183" s="373"/>
      <c r="M183" s="374"/>
      <c r="N183" s="374"/>
      <c r="O183" s="374"/>
      <c r="P183" s="373"/>
      <c r="Q183" s="373"/>
      <c r="R183" s="373"/>
      <c r="S183" s="373"/>
      <c r="T183" s="373"/>
      <c r="U183" s="373"/>
      <c r="V183" s="375"/>
      <c r="W183" s="374"/>
      <c r="X183" s="374"/>
      <c r="Y183" s="374"/>
      <c r="Z183" s="374"/>
    </row>
    <row r="184" spans="1:26" ht="26.25" customHeight="1" x14ac:dyDescent="0.4">
      <c r="A184" s="373"/>
      <c r="B184" s="373"/>
      <c r="C184" s="373"/>
      <c r="D184" s="373"/>
      <c r="E184" s="373"/>
      <c r="F184" s="373"/>
      <c r="G184" s="373"/>
      <c r="H184" s="373"/>
      <c r="I184" s="373"/>
      <c r="J184" s="373"/>
      <c r="K184" s="373"/>
      <c r="L184" s="373"/>
      <c r="M184" s="374"/>
      <c r="N184" s="374"/>
      <c r="O184" s="374"/>
      <c r="P184" s="373"/>
      <c r="Q184" s="373"/>
      <c r="R184" s="373"/>
      <c r="S184" s="373"/>
      <c r="T184" s="373"/>
      <c r="U184" s="373"/>
      <c r="V184" s="375"/>
      <c r="W184" s="374"/>
      <c r="X184" s="374"/>
      <c r="Y184" s="374"/>
      <c r="Z184" s="374"/>
    </row>
    <row r="185" spans="1:26" ht="26.25" customHeight="1" x14ac:dyDescent="0.4">
      <c r="A185" s="373"/>
      <c r="B185" s="373"/>
      <c r="C185" s="373"/>
      <c r="D185" s="373"/>
      <c r="E185" s="373"/>
      <c r="F185" s="373"/>
      <c r="G185" s="373"/>
      <c r="H185" s="373"/>
      <c r="I185" s="373"/>
      <c r="J185" s="373"/>
      <c r="K185" s="373"/>
      <c r="L185" s="373"/>
      <c r="M185" s="374"/>
      <c r="N185" s="374"/>
      <c r="O185" s="374"/>
      <c r="P185" s="373"/>
      <c r="Q185" s="373"/>
      <c r="R185" s="373"/>
      <c r="S185" s="373"/>
      <c r="T185" s="373"/>
      <c r="U185" s="373"/>
      <c r="V185" s="375"/>
      <c r="W185" s="374"/>
      <c r="X185" s="374"/>
      <c r="Y185" s="374"/>
      <c r="Z185" s="374"/>
    </row>
    <row r="186" spans="1:26" ht="26.25" customHeight="1" x14ac:dyDescent="0.4">
      <c r="A186" s="373"/>
      <c r="B186" s="373"/>
      <c r="C186" s="373"/>
      <c r="D186" s="373"/>
      <c r="E186" s="373"/>
      <c r="F186" s="373"/>
      <c r="G186" s="373"/>
      <c r="H186" s="373"/>
      <c r="I186" s="373"/>
      <c r="J186" s="373"/>
      <c r="K186" s="373"/>
      <c r="L186" s="373"/>
      <c r="M186" s="374"/>
      <c r="N186" s="374"/>
      <c r="O186" s="374"/>
      <c r="P186" s="373"/>
      <c r="Q186" s="373"/>
      <c r="R186" s="373"/>
      <c r="S186" s="373"/>
      <c r="T186" s="373"/>
      <c r="U186" s="373"/>
      <c r="V186" s="375"/>
      <c r="W186" s="374"/>
      <c r="X186" s="374"/>
      <c r="Y186" s="374"/>
      <c r="Z186" s="374"/>
    </row>
    <row r="187" spans="1:26" ht="26.25" customHeight="1" x14ac:dyDescent="0.4">
      <c r="A187" s="373"/>
      <c r="B187" s="373"/>
      <c r="C187" s="373"/>
      <c r="D187" s="373"/>
      <c r="E187" s="373"/>
      <c r="F187" s="373"/>
      <c r="G187" s="373"/>
      <c r="H187" s="373"/>
      <c r="I187" s="373"/>
      <c r="J187" s="373"/>
      <c r="K187" s="373"/>
      <c r="L187" s="373"/>
      <c r="M187" s="374"/>
      <c r="N187" s="374"/>
      <c r="O187" s="374"/>
      <c r="P187" s="373"/>
      <c r="Q187" s="373"/>
      <c r="R187" s="373"/>
      <c r="S187" s="373"/>
      <c r="T187" s="373"/>
      <c r="U187" s="373"/>
      <c r="V187" s="375"/>
      <c r="W187" s="374"/>
      <c r="X187" s="374"/>
      <c r="Y187" s="374"/>
      <c r="Z187" s="374"/>
    </row>
    <row r="188" spans="1:26" ht="26.25" customHeight="1" x14ac:dyDescent="0.4">
      <c r="A188" s="373"/>
      <c r="B188" s="373"/>
      <c r="C188" s="373"/>
      <c r="D188" s="373"/>
      <c r="E188" s="373"/>
      <c r="F188" s="373"/>
      <c r="G188" s="373"/>
      <c r="H188" s="373"/>
      <c r="I188" s="373"/>
      <c r="J188" s="373"/>
      <c r="K188" s="373"/>
      <c r="L188" s="373"/>
      <c r="M188" s="374"/>
      <c r="N188" s="374"/>
      <c r="O188" s="374"/>
      <c r="P188" s="373"/>
      <c r="Q188" s="373"/>
      <c r="R188" s="373"/>
      <c r="S188" s="373"/>
      <c r="T188" s="373"/>
      <c r="U188" s="373"/>
      <c r="V188" s="375"/>
      <c r="W188" s="374"/>
      <c r="X188" s="374"/>
      <c r="Y188" s="374"/>
      <c r="Z188" s="374"/>
    </row>
    <row r="189" spans="1:26" ht="26.25" customHeight="1" x14ac:dyDescent="0.4">
      <c r="A189" s="373"/>
      <c r="B189" s="373"/>
      <c r="C189" s="373"/>
      <c r="D189" s="373"/>
      <c r="E189" s="373"/>
      <c r="F189" s="373"/>
      <c r="G189" s="373"/>
      <c r="H189" s="373"/>
      <c r="I189" s="373"/>
      <c r="J189" s="373"/>
      <c r="K189" s="373"/>
      <c r="L189" s="373"/>
      <c r="M189" s="374"/>
      <c r="N189" s="374"/>
      <c r="O189" s="374"/>
      <c r="P189" s="373"/>
      <c r="Q189" s="373"/>
      <c r="R189" s="373"/>
      <c r="S189" s="373"/>
      <c r="T189" s="373"/>
      <c r="U189" s="373"/>
      <c r="V189" s="375"/>
      <c r="W189" s="374"/>
      <c r="X189" s="374"/>
      <c r="Y189" s="374"/>
      <c r="Z189" s="374"/>
    </row>
    <row r="190" spans="1:26" ht="26.25" customHeight="1" x14ac:dyDescent="0.4">
      <c r="A190" s="373"/>
      <c r="B190" s="373"/>
      <c r="C190" s="373"/>
      <c r="D190" s="373"/>
      <c r="E190" s="373"/>
      <c r="F190" s="373"/>
      <c r="G190" s="373"/>
      <c r="H190" s="373"/>
      <c r="I190" s="373"/>
      <c r="J190" s="373"/>
      <c r="K190" s="373"/>
      <c r="L190" s="373"/>
      <c r="M190" s="374"/>
      <c r="N190" s="374"/>
      <c r="O190" s="374"/>
      <c r="P190" s="373"/>
      <c r="Q190" s="373"/>
      <c r="R190" s="373"/>
      <c r="S190" s="373"/>
      <c r="T190" s="373"/>
      <c r="U190" s="373"/>
      <c r="V190" s="375"/>
      <c r="W190" s="374"/>
      <c r="X190" s="374"/>
      <c r="Y190" s="374"/>
      <c r="Z190" s="374"/>
    </row>
    <row r="191" spans="1:26" ht="26.25" customHeight="1" x14ac:dyDescent="0.4">
      <c r="A191" s="373"/>
      <c r="B191" s="373"/>
      <c r="C191" s="373"/>
      <c r="D191" s="373"/>
      <c r="E191" s="373"/>
      <c r="F191" s="373"/>
      <c r="G191" s="373"/>
      <c r="H191" s="373"/>
      <c r="I191" s="373"/>
      <c r="J191" s="373"/>
      <c r="K191" s="373"/>
      <c r="L191" s="373"/>
      <c r="M191" s="374"/>
      <c r="N191" s="374"/>
      <c r="O191" s="374"/>
      <c r="P191" s="373"/>
      <c r="Q191" s="373"/>
      <c r="R191" s="373"/>
      <c r="S191" s="373"/>
      <c r="T191" s="373"/>
      <c r="U191" s="373"/>
      <c r="V191" s="375"/>
      <c r="W191" s="374"/>
      <c r="X191" s="374"/>
      <c r="Y191" s="374"/>
      <c r="Z191" s="374"/>
    </row>
    <row r="192" spans="1:26" ht="26.25" customHeight="1" x14ac:dyDescent="0.4">
      <c r="A192" s="373"/>
      <c r="B192" s="373"/>
      <c r="C192" s="373"/>
      <c r="D192" s="373"/>
      <c r="E192" s="373"/>
      <c r="F192" s="373"/>
      <c r="G192" s="373"/>
      <c r="H192" s="373"/>
      <c r="I192" s="373"/>
      <c r="J192" s="373"/>
      <c r="K192" s="373"/>
      <c r="L192" s="373"/>
      <c r="M192" s="374"/>
      <c r="N192" s="374"/>
      <c r="O192" s="374"/>
      <c r="P192" s="373"/>
      <c r="Q192" s="373"/>
      <c r="R192" s="373"/>
      <c r="S192" s="373"/>
      <c r="T192" s="373"/>
      <c r="U192" s="373"/>
      <c r="V192" s="375"/>
      <c r="W192" s="374"/>
      <c r="X192" s="374"/>
      <c r="Y192" s="374"/>
      <c r="Z192" s="374"/>
    </row>
    <row r="193" spans="1:26" ht="26.25" customHeight="1" x14ac:dyDescent="0.4">
      <c r="A193" s="373"/>
      <c r="B193" s="373"/>
      <c r="C193" s="373"/>
      <c r="D193" s="373"/>
      <c r="E193" s="373"/>
      <c r="F193" s="373"/>
      <c r="G193" s="373"/>
      <c r="H193" s="373"/>
      <c r="I193" s="373"/>
      <c r="J193" s="373"/>
      <c r="K193" s="373"/>
      <c r="L193" s="373"/>
      <c r="M193" s="374"/>
      <c r="N193" s="374"/>
      <c r="O193" s="374"/>
      <c r="P193" s="373"/>
      <c r="Q193" s="373"/>
      <c r="R193" s="373"/>
      <c r="S193" s="373"/>
      <c r="T193" s="373"/>
      <c r="U193" s="373"/>
      <c r="V193" s="375"/>
      <c r="W193" s="374"/>
      <c r="X193" s="374"/>
      <c r="Y193" s="374"/>
      <c r="Z193" s="374"/>
    </row>
    <row r="194" spans="1:26" ht="26.25" customHeight="1" x14ac:dyDescent="0.4">
      <c r="A194" s="373"/>
      <c r="B194" s="373"/>
      <c r="C194" s="373"/>
      <c r="D194" s="373"/>
      <c r="E194" s="373"/>
      <c r="F194" s="373"/>
      <c r="G194" s="373"/>
      <c r="H194" s="373"/>
      <c r="I194" s="373"/>
      <c r="J194" s="373"/>
      <c r="K194" s="373"/>
      <c r="L194" s="373"/>
      <c r="M194" s="374"/>
      <c r="N194" s="374"/>
      <c r="O194" s="374"/>
      <c r="P194" s="373"/>
      <c r="Q194" s="373"/>
      <c r="R194" s="373"/>
      <c r="S194" s="373"/>
      <c r="T194" s="373"/>
      <c r="U194" s="373"/>
      <c r="V194" s="375"/>
      <c r="W194" s="374"/>
      <c r="X194" s="374"/>
      <c r="Y194" s="374"/>
      <c r="Z194" s="374"/>
    </row>
    <row r="195" spans="1:26" ht="26.25" customHeight="1" x14ac:dyDescent="0.4">
      <c r="A195" s="373"/>
      <c r="B195" s="373"/>
      <c r="C195" s="373"/>
      <c r="D195" s="373"/>
      <c r="E195" s="373"/>
      <c r="F195" s="373"/>
      <c r="G195" s="373"/>
      <c r="H195" s="373"/>
      <c r="I195" s="373"/>
      <c r="J195" s="373"/>
      <c r="K195" s="373"/>
      <c r="L195" s="373"/>
      <c r="M195" s="374"/>
      <c r="N195" s="374"/>
      <c r="O195" s="374"/>
      <c r="P195" s="373"/>
      <c r="Q195" s="373"/>
      <c r="R195" s="373"/>
      <c r="S195" s="373"/>
      <c r="T195" s="373"/>
      <c r="U195" s="373"/>
      <c r="V195" s="375"/>
      <c r="W195" s="374"/>
      <c r="X195" s="374"/>
      <c r="Y195" s="374"/>
      <c r="Z195" s="374"/>
    </row>
    <row r="196" spans="1:26" ht="26.25" customHeight="1" x14ac:dyDescent="0.4">
      <c r="A196" s="373"/>
      <c r="B196" s="373"/>
      <c r="C196" s="373"/>
      <c r="D196" s="373"/>
      <c r="E196" s="373"/>
      <c r="F196" s="373"/>
      <c r="G196" s="373"/>
      <c r="H196" s="373"/>
      <c r="I196" s="373"/>
      <c r="J196" s="373"/>
      <c r="K196" s="373"/>
      <c r="L196" s="373"/>
      <c r="M196" s="374"/>
      <c r="N196" s="374"/>
      <c r="O196" s="374"/>
      <c r="P196" s="373"/>
      <c r="Q196" s="373"/>
      <c r="R196" s="373"/>
      <c r="S196" s="373"/>
      <c r="T196" s="373"/>
      <c r="U196" s="373"/>
      <c r="V196" s="375"/>
      <c r="W196" s="374"/>
      <c r="X196" s="374"/>
      <c r="Y196" s="374"/>
      <c r="Z196" s="374"/>
    </row>
    <row r="197" spans="1:26" ht="26.25" customHeight="1" x14ac:dyDescent="0.4">
      <c r="A197" s="373"/>
      <c r="B197" s="373"/>
      <c r="C197" s="373"/>
      <c r="D197" s="373"/>
      <c r="E197" s="373"/>
      <c r="F197" s="373"/>
      <c r="G197" s="373"/>
      <c r="H197" s="373"/>
      <c r="I197" s="373"/>
      <c r="J197" s="373"/>
      <c r="K197" s="373"/>
      <c r="L197" s="373"/>
      <c r="M197" s="374"/>
      <c r="N197" s="374"/>
      <c r="O197" s="374"/>
      <c r="P197" s="373"/>
      <c r="Q197" s="373"/>
      <c r="R197" s="373"/>
      <c r="S197" s="373"/>
      <c r="T197" s="373"/>
      <c r="U197" s="373"/>
      <c r="V197" s="375"/>
      <c r="W197" s="374"/>
      <c r="X197" s="374"/>
      <c r="Y197" s="374"/>
      <c r="Z197" s="374"/>
    </row>
    <row r="198" spans="1:26" ht="26.25" customHeight="1" x14ac:dyDescent="0.4">
      <c r="A198" s="373"/>
      <c r="B198" s="373"/>
      <c r="C198" s="373"/>
      <c r="D198" s="373"/>
      <c r="E198" s="373"/>
      <c r="F198" s="373"/>
      <c r="G198" s="373"/>
      <c r="H198" s="373"/>
      <c r="I198" s="373"/>
      <c r="J198" s="373"/>
      <c r="K198" s="373"/>
      <c r="L198" s="373"/>
      <c r="M198" s="374"/>
      <c r="N198" s="374"/>
      <c r="O198" s="374"/>
      <c r="P198" s="373"/>
      <c r="Q198" s="373"/>
      <c r="R198" s="373"/>
      <c r="S198" s="373"/>
      <c r="T198" s="373"/>
      <c r="U198" s="373"/>
      <c r="V198" s="375"/>
      <c r="W198" s="374"/>
      <c r="X198" s="374"/>
      <c r="Y198" s="374"/>
      <c r="Z198" s="374"/>
    </row>
    <row r="199" spans="1:26" ht="26.25" customHeight="1" x14ac:dyDescent="0.4">
      <c r="A199" s="373"/>
      <c r="B199" s="373"/>
      <c r="C199" s="373"/>
      <c r="D199" s="373"/>
      <c r="E199" s="373"/>
      <c r="F199" s="373"/>
      <c r="G199" s="373"/>
      <c r="H199" s="373"/>
      <c r="I199" s="373"/>
      <c r="J199" s="373"/>
      <c r="K199" s="373"/>
      <c r="L199" s="373"/>
      <c r="M199" s="374"/>
      <c r="N199" s="374"/>
      <c r="O199" s="374"/>
      <c r="P199" s="373"/>
      <c r="Q199" s="373"/>
      <c r="R199" s="373"/>
      <c r="S199" s="373"/>
      <c r="T199" s="373"/>
      <c r="U199" s="373"/>
      <c r="V199" s="375"/>
      <c r="W199" s="374"/>
      <c r="X199" s="374"/>
      <c r="Y199" s="374"/>
      <c r="Z199" s="374"/>
    </row>
    <row r="200" spans="1:26" ht="26.25" customHeight="1" x14ac:dyDescent="0.4">
      <c r="A200" s="373"/>
      <c r="B200" s="373"/>
      <c r="C200" s="373"/>
      <c r="D200" s="373"/>
      <c r="E200" s="373"/>
      <c r="F200" s="373"/>
      <c r="G200" s="373"/>
      <c r="H200" s="373"/>
      <c r="I200" s="373"/>
      <c r="J200" s="373"/>
      <c r="K200" s="373"/>
      <c r="L200" s="373"/>
      <c r="M200" s="374"/>
      <c r="N200" s="374"/>
      <c r="O200" s="374"/>
      <c r="P200" s="373"/>
      <c r="Q200" s="373"/>
      <c r="R200" s="373"/>
      <c r="S200" s="373"/>
      <c r="T200" s="373"/>
      <c r="U200" s="373"/>
      <c r="V200" s="375"/>
      <c r="W200" s="374"/>
      <c r="X200" s="374"/>
      <c r="Y200" s="374"/>
      <c r="Z200" s="374"/>
    </row>
    <row r="201" spans="1:26" ht="26.25" customHeight="1" x14ac:dyDescent="0.4">
      <c r="A201" s="373"/>
      <c r="B201" s="373"/>
      <c r="C201" s="373"/>
      <c r="D201" s="373"/>
      <c r="E201" s="373"/>
      <c r="F201" s="373"/>
      <c r="G201" s="373"/>
      <c r="H201" s="373"/>
      <c r="I201" s="373"/>
      <c r="J201" s="373"/>
      <c r="K201" s="373"/>
      <c r="L201" s="373"/>
      <c r="M201" s="374"/>
      <c r="N201" s="374"/>
      <c r="O201" s="374"/>
      <c r="P201" s="373"/>
      <c r="Q201" s="373"/>
      <c r="R201" s="373"/>
      <c r="S201" s="373"/>
      <c r="T201" s="373"/>
      <c r="U201" s="373"/>
      <c r="V201" s="375"/>
      <c r="W201" s="374"/>
      <c r="X201" s="374"/>
      <c r="Y201" s="374"/>
      <c r="Z201" s="374"/>
    </row>
    <row r="202" spans="1:26" ht="26.25" customHeight="1" x14ac:dyDescent="0.4">
      <c r="A202" s="373"/>
      <c r="B202" s="373"/>
      <c r="C202" s="373"/>
      <c r="D202" s="373"/>
      <c r="E202" s="373"/>
      <c r="F202" s="373"/>
      <c r="G202" s="373"/>
      <c r="H202" s="373"/>
      <c r="I202" s="373"/>
      <c r="J202" s="373"/>
      <c r="K202" s="373"/>
      <c r="L202" s="373"/>
      <c r="M202" s="374"/>
      <c r="N202" s="374"/>
      <c r="O202" s="374"/>
      <c r="P202" s="373"/>
      <c r="Q202" s="373"/>
      <c r="R202" s="373"/>
      <c r="S202" s="373"/>
      <c r="T202" s="373"/>
      <c r="U202" s="373"/>
      <c r="V202" s="375"/>
      <c r="W202" s="374"/>
      <c r="X202" s="374"/>
      <c r="Y202" s="374"/>
      <c r="Z202" s="374"/>
    </row>
    <row r="203" spans="1:26" ht="26.25" customHeight="1" x14ac:dyDescent="0.4">
      <c r="A203" s="373"/>
      <c r="B203" s="373"/>
      <c r="C203" s="373"/>
      <c r="D203" s="373"/>
      <c r="E203" s="373"/>
      <c r="F203" s="373"/>
      <c r="G203" s="373"/>
      <c r="H203" s="373"/>
      <c r="I203" s="373"/>
      <c r="J203" s="373"/>
      <c r="K203" s="373"/>
      <c r="L203" s="373"/>
      <c r="M203" s="374"/>
      <c r="N203" s="374"/>
      <c r="O203" s="374"/>
      <c r="P203" s="373"/>
      <c r="Q203" s="373"/>
      <c r="R203" s="373"/>
      <c r="S203" s="373"/>
      <c r="T203" s="373"/>
      <c r="U203" s="373"/>
      <c r="V203" s="375"/>
      <c r="W203" s="374"/>
      <c r="X203" s="374"/>
      <c r="Y203" s="374"/>
      <c r="Z203" s="374"/>
    </row>
    <row r="204" spans="1:26" ht="26.25" customHeight="1" x14ac:dyDescent="0.4">
      <c r="A204" s="373"/>
      <c r="B204" s="373"/>
      <c r="C204" s="373"/>
      <c r="D204" s="373"/>
      <c r="E204" s="373"/>
      <c r="F204" s="373"/>
      <c r="G204" s="373"/>
      <c r="H204" s="373"/>
      <c r="I204" s="373"/>
      <c r="J204" s="373"/>
      <c r="K204" s="373"/>
      <c r="L204" s="373"/>
      <c r="M204" s="374"/>
      <c r="N204" s="374"/>
      <c r="O204" s="374"/>
      <c r="P204" s="373"/>
      <c r="Q204" s="373"/>
      <c r="R204" s="373"/>
      <c r="S204" s="373"/>
      <c r="T204" s="373"/>
      <c r="U204" s="373"/>
      <c r="V204" s="375"/>
      <c r="W204" s="374"/>
      <c r="X204" s="374"/>
      <c r="Y204" s="374"/>
      <c r="Z204" s="374"/>
    </row>
    <row r="205" spans="1:26" ht="26.25" customHeight="1" x14ac:dyDescent="0.4">
      <c r="A205" s="373"/>
      <c r="B205" s="373"/>
      <c r="C205" s="373"/>
      <c r="D205" s="373"/>
      <c r="E205" s="373"/>
      <c r="F205" s="373"/>
      <c r="G205" s="373"/>
      <c r="H205" s="373"/>
      <c r="I205" s="373"/>
      <c r="J205" s="373"/>
      <c r="K205" s="373"/>
      <c r="L205" s="373"/>
      <c r="M205" s="374"/>
      <c r="N205" s="374"/>
      <c r="O205" s="374"/>
      <c r="P205" s="373"/>
      <c r="Q205" s="373"/>
      <c r="R205" s="373"/>
      <c r="S205" s="373"/>
      <c r="T205" s="373"/>
      <c r="U205" s="373"/>
      <c r="V205" s="375"/>
      <c r="W205" s="374"/>
      <c r="X205" s="374"/>
      <c r="Y205" s="374"/>
      <c r="Z205" s="374"/>
    </row>
    <row r="206" spans="1:26" ht="26.25" customHeight="1" x14ac:dyDescent="0.4">
      <c r="A206" s="373"/>
      <c r="B206" s="373"/>
      <c r="C206" s="373"/>
      <c r="D206" s="373"/>
      <c r="E206" s="373"/>
      <c r="F206" s="373"/>
      <c r="G206" s="373"/>
      <c r="H206" s="373"/>
      <c r="I206" s="373"/>
      <c r="J206" s="373"/>
      <c r="K206" s="373"/>
      <c r="L206" s="373"/>
      <c r="M206" s="374"/>
      <c r="N206" s="374"/>
      <c r="O206" s="374"/>
      <c r="P206" s="373"/>
      <c r="Q206" s="373"/>
      <c r="R206" s="373"/>
      <c r="S206" s="373"/>
      <c r="T206" s="373"/>
      <c r="U206" s="373"/>
      <c r="V206" s="375"/>
      <c r="W206" s="374"/>
      <c r="X206" s="374"/>
      <c r="Y206" s="374"/>
      <c r="Z206" s="374"/>
    </row>
    <row r="207" spans="1:26" ht="26.25" customHeight="1" x14ac:dyDescent="0.4">
      <c r="A207" s="373"/>
      <c r="B207" s="373"/>
      <c r="C207" s="373"/>
      <c r="D207" s="373"/>
      <c r="E207" s="373"/>
      <c r="F207" s="373"/>
      <c r="G207" s="373"/>
      <c r="H207" s="373"/>
      <c r="I207" s="373"/>
      <c r="J207" s="373"/>
      <c r="K207" s="373"/>
      <c r="L207" s="373"/>
      <c r="M207" s="374"/>
      <c r="N207" s="374"/>
      <c r="O207" s="374"/>
      <c r="P207" s="373"/>
      <c r="Q207" s="373"/>
      <c r="R207" s="373"/>
      <c r="S207" s="373"/>
      <c r="T207" s="373"/>
      <c r="U207" s="373"/>
      <c r="V207" s="375"/>
      <c r="W207" s="374"/>
      <c r="X207" s="374"/>
      <c r="Y207" s="374"/>
      <c r="Z207" s="374"/>
    </row>
    <row r="208" spans="1:26" ht="26.25" customHeight="1" x14ac:dyDescent="0.4">
      <c r="A208" s="373"/>
      <c r="B208" s="373"/>
      <c r="C208" s="373"/>
      <c r="D208" s="373"/>
      <c r="E208" s="373"/>
      <c r="F208" s="373"/>
      <c r="G208" s="373"/>
      <c r="H208" s="373"/>
      <c r="I208" s="373"/>
      <c r="J208" s="373"/>
      <c r="K208" s="373"/>
      <c r="L208" s="373"/>
      <c r="M208" s="374"/>
      <c r="N208" s="374"/>
      <c r="O208" s="374"/>
      <c r="P208" s="373"/>
      <c r="Q208" s="373"/>
      <c r="R208" s="373"/>
      <c r="S208" s="373"/>
      <c r="T208" s="373"/>
      <c r="U208" s="373"/>
      <c r="V208" s="375"/>
      <c r="W208" s="374"/>
      <c r="X208" s="374"/>
      <c r="Y208" s="374"/>
      <c r="Z208" s="374"/>
    </row>
    <row r="209" spans="1:26" ht="26.25" customHeight="1" x14ac:dyDescent="0.4">
      <c r="A209" s="373"/>
      <c r="B209" s="373"/>
      <c r="C209" s="373"/>
      <c r="D209" s="373"/>
      <c r="E209" s="373"/>
      <c r="F209" s="373"/>
      <c r="G209" s="373"/>
      <c r="H209" s="373"/>
      <c r="I209" s="373"/>
      <c r="J209" s="373"/>
      <c r="K209" s="373"/>
      <c r="L209" s="373"/>
      <c r="M209" s="374"/>
      <c r="N209" s="374"/>
      <c r="O209" s="374"/>
      <c r="P209" s="373"/>
      <c r="Q209" s="373"/>
      <c r="R209" s="373"/>
      <c r="S209" s="373"/>
      <c r="T209" s="373"/>
      <c r="U209" s="373"/>
      <c r="V209" s="375"/>
      <c r="W209" s="374"/>
      <c r="X209" s="374"/>
      <c r="Y209" s="374"/>
      <c r="Z209" s="374"/>
    </row>
    <row r="210" spans="1:26" ht="26.25" customHeight="1" x14ac:dyDescent="0.4">
      <c r="A210" s="373"/>
      <c r="B210" s="373"/>
      <c r="C210" s="373"/>
      <c r="D210" s="373"/>
      <c r="E210" s="373"/>
      <c r="F210" s="373"/>
      <c r="G210" s="373"/>
      <c r="H210" s="373"/>
      <c r="I210" s="373"/>
      <c r="J210" s="373"/>
      <c r="K210" s="373"/>
      <c r="L210" s="373"/>
      <c r="M210" s="374"/>
      <c r="N210" s="374"/>
      <c r="O210" s="374"/>
      <c r="P210" s="373"/>
      <c r="Q210" s="373"/>
      <c r="R210" s="373"/>
      <c r="S210" s="373"/>
      <c r="T210" s="373"/>
      <c r="U210" s="373"/>
      <c r="V210" s="375"/>
      <c r="W210" s="374"/>
      <c r="X210" s="374"/>
      <c r="Y210" s="374"/>
      <c r="Z210" s="374"/>
    </row>
    <row r="211" spans="1:26" ht="26.25" customHeight="1" x14ac:dyDescent="0.4">
      <c r="A211" s="373"/>
      <c r="B211" s="373"/>
      <c r="C211" s="373"/>
      <c r="D211" s="373"/>
      <c r="E211" s="373"/>
      <c r="F211" s="373"/>
      <c r="G211" s="373"/>
      <c r="H211" s="373"/>
      <c r="I211" s="373"/>
      <c r="J211" s="373"/>
      <c r="K211" s="373"/>
      <c r="L211" s="373"/>
      <c r="M211" s="374"/>
      <c r="N211" s="374"/>
      <c r="O211" s="374"/>
      <c r="P211" s="373"/>
      <c r="Q211" s="373"/>
      <c r="R211" s="373"/>
      <c r="S211" s="373"/>
      <c r="T211" s="373"/>
      <c r="U211" s="373"/>
      <c r="V211" s="375"/>
      <c r="W211" s="374"/>
      <c r="X211" s="374"/>
      <c r="Y211" s="374"/>
      <c r="Z211" s="374"/>
    </row>
    <row r="212" spans="1:26" ht="26.25" customHeight="1" x14ac:dyDescent="0.4">
      <c r="A212" s="373"/>
      <c r="B212" s="373"/>
      <c r="C212" s="373"/>
      <c r="D212" s="373"/>
      <c r="E212" s="373"/>
      <c r="F212" s="373"/>
      <c r="G212" s="373"/>
      <c r="H212" s="373"/>
      <c r="I212" s="373"/>
      <c r="J212" s="373"/>
      <c r="K212" s="373"/>
      <c r="L212" s="373"/>
      <c r="M212" s="374"/>
      <c r="N212" s="374"/>
      <c r="O212" s="374"/>
      <c r="P212" s="373"/>
      <c r="Q212" s="373"/>
      <c r="R212" s="373"/>
      <c r="S212" s="373"/>
      <c r="T212" s="373"/>
      <c r="U212" s="373"/>
      <c r="V212" s="375"/>
      <c r="W212" s="374"/>
      <c r="X212" s="374"/>
      <c r="Y212" s="374"/>
      <c r="Z212" s="374"/>
    </row>
    <row r="213" spans="1:26" ht="26.25" customHeight="1" x14ac:dyDescent="0.4">
      <c r="A213" s="373"/>
      <c r="B213" s="373"/>
      <c r="C213" s="373"/>
      <c r="D213" s="373"/>
      <c r="E213" s="373"/>
      <c r="F213" s="373"/>
      <c r="G213" s="373"/>
      <c r="H213" s="373"/>
      <c r="I213" s="373"/>
      <c r="J213" s="373"/>
      <c r="K213" s="373"/>
      <c r="L213" s="373"/>
      <c r="M213" s="374"/>
      <c r="N213" s="374"/>
      <c r="O213" s="374"/>
      <c r="P213" s="373"/>
      <c r="Q213" s="373"/>
      <c r="R213" s="373"/>
      <c r="S213" s="373"/>
      <c r="T213" s="373"/>
      <c r="U213" s="373"/>
      <c r="V213" s="375"/>
      <c r="W213" s="374"/>
      <c r="X213" s="374"/>
      <c r="Y213" s="374"/>
      <c r="Z213" s="374"/>
    </row>
    <row r="214" spans="1:26" ht="26.25" customHeight="1" x14ac:dyDescent="0.4">
      <c r="A214" s="373"/>
      <c r="B214" s="373"/>
      <c r="C214" s="373"/>
      <c r="D214" s="373"/>
      <c r="E214" s="373"/>
      <c r="F214" s="373"/>
      <c r="G214" s="373"/>
      <c r="H214" s="373"/>
      <c r="I214" s="373"/>
      <c r="J214" s="373"/>
      <c r="K214" s="373"/>
      <c r="L214" s="373"/>
      <c r="M214" s="374"/>
      <c r="N214" s="374"/>
      <c r="O214" s="374"/>
      <c r="P214" s="373"/>
      <c r="Q214" s="373"/>
      <c r="R214" s="373"/>
      <c r="S214" s="373"/>
      <c r="T214" s="373"/>
      <c r="U214" s="373"/>
      <c r="V214" s="375"/>
      <c r="W214" s="374"/>
      <c r="X214" s="374"/>
      <c r="Y214" s="374"/>
      <c r="Z214" s="374"/>
    </row>
    <row r="215" spans="1:26" ht="26.25" customHeight="1" x14ac:dyDescent="0.4">
      <c r="A215" s="373"/>
      <c r="B215" s="373"/>
      <c r="C215" s="373"/>
      <c r="D215" s="373"/>
      <c r="E215" s="373"/>
      <c r="F215" s="373"/>
      <c r="G215" s="373"/>
      <c r="H215" s="373"/>
      <c r="I215" s="373"/>
      <c r="J215" s="373"/>
      <c r="K215" s="373"/>
      <c r="L215" s="373"/>
      <c r="M215" s="374"/>
      <c r="N215" s="374"/>
      <c r="O215" s="374"/>
      <c r="P215" s="373"/>
      <c r="Q215" s="373"/>
      <c r="R215" s="373"/>
      <c r="S215" s="373"/>
      <c r="T215" s="373"/>
      <c r="U215" s="373"/>
      <c r="V215" s="375"/>
      <c r="W215" s="374"/>
      <c r="X215" s="374"/>
      <c r="Y215" s="374"/>
      <c r="Z215" s="374"/>
    </row>
    <row r="216" spans="1:26" ht="26.25" customHeight="1" x14ac:dyDescent="0.4">
      <c r="A216" s="373"/>
      <c r="B216" s="373"/>
      <c r="C216" s="373"/>
      <c r="D216" s="373"/>
      <c r="E216" s="373"/>
      <c r="F216" s="373"/>
      <c r="G216" s="373"/>
      <c r="H216" s="373"/>
      <c r="I216" s="373"/>
      <c r="J216" s="373"/>
      <c r="K216" s="373"/>
      <c r="L216" s="373"/>
      <c r="M216" s="374"/>
      <c r="N216" s="374"/>
      <c r="O216" s="374"/>
      <c r="P216" s="373"/>
      <c r="Q216" s="373"/>
      <c r="R216" s="373"/>
      <c r="S216" s="373"/>
      <c r="T216" s="373"/>
      <c r="U216" s="373"/>
      <c r="V216" s="375"/>
      <c r="W216" s="374"/>
      <c r="X216" s="374"/>
      <c r="Y216" s="374"/>
      <c r="Z216" s="374"/>
    </row>
    <row r="217" spans="1:26" ht="26.25" customHeight="1" x14ac:dyDescent="0.4">
      <c r="A217" s="373"/>
      <c r="B217" s="373"/>
      <c r="C217" s="373"/>
      <c r="D217" s="373"/>
      <c r="E217" s="373"/>
      <c r="F217" s="373"/>
      <c r="G217" s="373"/>
      <c r="H217" s="373"/>
      <c r="I217" s="373"/>
      <c r="J217" s="373"/>
      <c r="K217" s="373"/>
      <c r="L217" s="373"/>
      <c r="M217" s="374"/>
      <c r="N217" s="374"/>
      <c r="O217" s="374"/>
      <c r="P217" s="373"/>
      <c r="Q217" s="373"/>
      <c r="R217" s="373"/>
      <c r="S217" s="373"/>
      <c r="T217" s="373"/>
      <c r="U217" s="373"/>
      <c r="V217" s="375"/>
      <c r="W217" s="374"/>
      <c r="X217" s="374"/>
      <c r="Y217" s="374"/>
      <c r="Z217" s="374"/>
    </row>
    <row r="218" spans="1:26" ht="26.25" customHeight="1" x14ac:dyDescent="0.4">
      <c r="A218" s="373"/>
      <c r="B218" s="373"/>
      <c r="C218" s="373"/>
      <c r="D218" s="373"/>
      <c r="E218" s="373"/>
      <c r="F218" s="373"/>
      <c r="G218" s="373"/>
      <c r="H218" s="373"/>
      <c r="I218" s="373"/>
      <c r="J218" s="373"/>
      <c r="K218" s="373"/>
      <c r="L218" s="373"/>
      <c r="M218" s="374"/>
      <c r="N218" s="374"/>
      <c r="O218" s="374"/>
      <c r="P218" s="373"/>
      <c r="Q218" s="373"/>
      <c r="R218" s="373"/>
      <c r="S218" s="373"/>
      <c r="T218" s="373"/>
      <c r="U218" s="373"/>
      <c r="V218" s="375"/>
      <c r="W218" s="374"/>
      <c r="X218" s="374"/>
      <c r="Y218" s="374"/>
      <c r="Z218" s="374"/>
    </row>
    <row r="219" spans="1:26" ht="26.25" customHeight="1" x14ac:dyDescent="0.4">
      <c r="A219" s="373"/>
      <c r="B219" s="373"/>
      <c r="C219" s="373"/>
      <c r="D219" s="373"/>
      <c r="E219" s="373"/>
      <c r="F219" s="373"/>
      <c r="G219" s="373"/>
      <c r="H219" s="373"/>
      <c r="I219" s="373"/>
      <c r="J219" s="373"/>
      <c r="K219" s="373"/>
      <c r="L219" s="373"/>
      <c r="M219" s="374"/>
      <c r="N219" s="374"/>
      <c r="O219" s="374"/>
      <c r="P219" s="373"/>
      <c r="Q219" s="373"/>
      <c r="R219" s="373"/>
      <c r="S219" s="373"/>
      <c r="T219" s="373"/>
      <c r="U219" s="373"/>
      <c r="V219" s="375"/>
      <c r="W219" s="374"/>
      <c r="X219" s="374"/>
      <c r="Y219" s="374"/>
      <c r="Z219" s="374"/>
    </row>
    <row r="220" spans="1:26" ht="26.25" customHeight="1" x14ac:dyDescent="0.4">
      <c r="A220" s="373"/>
      <c r="B220" s="373"/>
      <c r="C220" s="373"/>
      <c r="D220" s="373"/>
      <c r="E220" s="373"/>
      <c r="F220" s="373"/>
      <c r="G220" s="373"/>
      <c r="H220" s="373"/>
      <c r="I220" s="373"/>
      <c r="J220" s="373"/>
      <c r="K220" s="373"/>
      <c r="L220" s="373"/>
      <c r="M220" s="374"/>
      <c r="N220" s="374"/>
      <c r="O220" s="374"/>
      <c r="P220" s="373"/>
      <c r="Q220" s="373"/>
      <c r="R220" s="373"/>
      <c r="S220" s="373"/>
      <c r="T220" s="373"/>
      <c r="U220" s="373"/>
      <c r="V220" s="375"/>
      <c r="W220" s="374"/>
      <c r="X220" s="374"/>
      <c r="Y220" s="374"/>
      <c r="Z220" s="374"/>
    </row>
    <row r="221" spans="1:26" ht="26.25" customHeight="1" x14ac:dyDescent="0.4">
      <c r="A221" s="373"/>
      <c r="B221" s="373"/>
      <c r="C221" s="373"/>
      <c r="D221" s="373"/>
      <c r="E221" s="373"/>
      <c r="F221" s="373"/>
      <c r="G221" s="373"/>
      <c r="H221" s="373"/>
      <c r="I221" s="373"/>
      <c r="J221" s="373"/>
      <c r="K221" s="373"/>
      <c r="L221" s="373"/>
      <c r="M221" s="374"/>
      <c r="N221" s="374"/>
      <c r="O221" s="374"/>
      <c r="P221" s="373"/>
      <c r="Q221" s="373"/>
      <c r="R221" s="373"/>
      <c r="S221" s="373"/>
      <c r="T221" s="373"/>
      <c r="U221" s="373"/>
      <c r="V221" s="375"/>
      <c r="W221" s="374"/>
      <c r="X221" s="374"/>
      <c r="Y221" s="374"/>
      <c r="Z221" s="374"/>
    </row>
    <row r="222" spans="1:26" ht="26.25" customHeight="1" x14ac:dyDescent="0.4">
      <c r="A222" s="373"/>
      <c r="B222" s="373"/>
      <c r="C222" s="373"/>
      <c r="D222" s="373"/>
      <c r="E222" s="373"/>
      <c r="F222" s="373"/>
      <c r="G222" s="373"/>
      <c r="H222" s="373"/>
      <c r="I222" s="373"/>
      <c r="J222" s="373"/>
      <c r="K222" s="373"/>
      <c r="L222" s="373"/>
      <c r="M222" s="374"/>
      <c r="N222" s="374"/>
      <c r="O222" s="374"/>
      <c r="P222" s="373"/>
      <c r="Q222" s="373"/>
      <c r="R222" s="373"/>
      <c r="S222" s="373"/>
      <c r="T222" s="373"/>
      <c r="U222" s="373"/>
      <c r="V222" s="375"/>
      <c r="W222" s="374"/>
      <c r="X222" s="374"/>
      <c r="Y222" s="374"/>
      <c r="Z222" s="374"/>
    </row>
    <row r="223" spans="1:26" ht="26.25" customHeight="1" x14ac:dyDescent="0.4">
      <c r="A223" s="373"/>
      <c r="B223" s="373"/>
      <c r="C223" s="373"/>
      <c r="D223" s="373"/>
      <c r="E223" s="373"/>
      <c r="F223" s="373"/>
      <c r="G223" s="373"/>
      <c r="H223" s="373"/>
      <c r="I223" s="373"/>
      <c r="J223" s="373"/>
      <c r="K223" s="373"/>
      <c r="L223" s="373"/>
      <c r="M223" s="374"/>
      <c r="N223" s="374"/>
      <c r="O223" s="374"/>
      <c r="P223" s="373"/>
      <c r="Q223" s="373"/>
      <c r="R223" s="373"/>
      <c r="S223" s="373"/>
      <c r="T223" s="373"/>
      <c r="U223" s="373"/>
      <c r="V223" s="375"/>
      <c r="W223" s="374"/>
      <c r="X223" s="374"/>
      <c r="Y223" s="374"/>
      <c r="Z223" s="374"/>
    </row>
    <row r="224" spans="1:26" ht="26.25" customHeight="1" x14ac:dyDescent="0.4">
      <c r="A224" s="373"/>
      <c r="B224" s="373"/>
      <c r="C224" s="373"/>
      <c r="D224" s="373"/>
      <c r="E224" s="373"/>
      <c r="F224" s="373"/>
      <c r="G224" s="373"/>
      <c r="H224" s="373"/>
      <c r="I224" s="373"/>
      <c r="J224" s="373"/>
      <c r="K224" s="373"/>
      <c r="L224" s="373"/>
      <c r="M224" s="374"/>
      <c r="N224" s="374"/>
      <c r="O224" s="374"/>
      <c r="P224" s="373"/>
      <c r="Q224" s="373"/>
      <c r="R224" s="373"/>
      <c r="S224" s="373"/>
      <c r="T224" s="373"/>
      <c r="U224" s="373"/>
      <c r="V224" s="375"/>
      <c r="W224" s="374"/>
      <c r="X224" s="374"/>
      <c r="Y224" s="374"/>
      <c r="Z224" s="374"/>
    </row>
    <row r="225" spans="1:26" ht="26.25" customHeight="1" x14ac:dyDescent="0.4">
      <c r="A225" s="373"/>
      <c r="B225" s="373"/>
      <c r="C225" s="373"/>
      <c r="D225" s="373"/>
      <c r="E225" s="373"/>
      <c r="F225" s="373"/>
      <c r="G225" s="373"/>
      <c r="H225" s="373"/>
      <c r="I225" s="373"/>
      <c r="J225" s="373"/>
      <c r="K225" s="373"/>
      <c r="L225" s="373"/>
      <c r="M225" s="374"/>
      <c r="N225" s="374"/>
      <c r="O225" s="374"/>
      <c r="P225" s="373"/>
      <c r="Q225" s="373"/>
      <c r="R225" s="373"/>
      <c r="S225" s="373"/>
      <c r="T225" s="373"/>
      <c r="U225" s="373"/>
      <c r="V225" s="375"/>
      <c r="W225" s="374"/>
      <c r="X225" s="374"/>
      <c r="Y225" s="374"/>
      <c r="Z225" s="374"/>
    </row>
    <row r="226" spans="1:26" ht="26.25" customHeight="1" x14ac:dyDescent="0.4">
      <c r="A226" s="373"/>
      <c r="B226" s="373"/>
      <c r="C226" s="373"/>
      <c r="D226" s="373"/>
      <c r="E226" s="373"/>
      <c r="F226" s="373"/>
      <c r="G226" s="373"/>
      <c r="H226" s="373"/>
      <c r="I226" s="373"/>
      <c r="J226" s="373"/>
      <c r="K226" s="373"/>
      <c r="L226" s="373"/>
      <c r="M226" s="374"/>
      <c r="N226" s="374"/>
      <c r="O226" s="374"/>
      <c r="P226" s="373"/>
      <c r="Q226" s="373"/>
      <c r="R226" s="373"/>
      <c r="S226" s="373"/>
      <c r="T226" s="373"/>
      <c r="U226" s="373"/>
      <c r="V226" s="375"/>
      <c r="W226" s="374"/>
      <c r="X226" s="374"/>
      <c r="Y226" s="374"/>
      <c r="Z226" s="374"/>
    </row>
    <row r="227" spans="1:26" ht="26.25" customHeight="1" x14ac:dyDescent="0.4">
      <c r="A227" s="373"/>
      <c r="B227" s="373"/>
      <c r="C227" s="373"/>
      <c r="D227" s="373"/>
      <c r="E227" s="373"/>
      <c r="F227" s="373"/>
      <c r="G227" s="373"/>
      <c r="H227" s="373"/>
      <c r="I227" s="373"/>
      <c r="J227" s="373"/>
      <c r="K227" s="373"/>
      <c r="L227" s="373"/>
      <c r="M227" s="374"/>
      <c r="N227" s="374"/>
      <c r="O227" s="374"/>
      <c r="P227" s="373"/>
      <c r="Q227" s="373"/>
      <c r="R227" s="373"/>
      <c r="S227" s="373"/>
      <c r="T227" s="373"/>
      <c r="U227" s="373"/>
      <c r="V227" s="375"/>
      <c r="W227" s="374"/>
      <c r="X227" s="374"/>
      <c r="Y227" s="374"/>
      <c r="Z227" s="374"/>
    </row>
    <row r="228" spans="1:26" ht="26.25" customHeight="1" x14ac:dyDescent="0.4">
      <c r="A228" s="373"/>
      <c r="B228" s="373"/>
      <c r="C228" s="373"/>
      <c r="D228" s="373"/>
      <c r="E228" s="373"/>
      <c r="F228" s="373"/>
      <c r="G228" s="373"/>
      <c r="H228" s="373"/>
      <c r="I228" s="373"/>
      <c r="J228" s="373"/>
      <c r="K228" s="373"/>
      <c r="L228" s="373"/>
      <c r="M228" s="374"/>
      <c r="N228" s="374"/>
      <c r="O228" s="374"/>
      <c r="P228" s="373"/>
      <c r="Q228" s="373"/>
      <c r="R228" s="373"/>
      <c r="S228" s="373"/>
      <c r="T228" s="373"/>
      <c r="U228" s="373"/>
      <c r="V228" s="375"/>
      <c r="W228" s="374"/>
      <c r="X228" s="374"/>
      <c r="Y228" s="374"/>
      <c r="Z228" s="374"/>
    </row>
    <row r="229" spans="1:26" ht="26.25" customHeight="1" x14ac:dyDescent="0.4">
      <c r="A229" s="373"/>
      <c r="B229" s="373"/>
      <c r="C229" s="373"/>
      <c r="D229" s="373"/>
      <c r="E229" s="373"/>
      <c r="F229" s="373"/>
      <c r="G229" s="373"/>
      <c r="H229" s="373"/>
      <c r="I229" s="373"/>
      <c r="J229" s="373"/>
      <c r="K229" s="373"/>
      <c r="L229" s="373"/>
      <c r="M229" s="374"/>
      <c r="N229" s="374"/>
      <c r="O229" s="374"/>
      <c r="P229" s="373"/>
      <c r="Q229" s="373"/>
      <c r="R229" s="373"/>
      <c r="S229" s="373"/>
      <c r="T229" s="373"/>
      <c r="U229" s="373"/>
      <c r="V229" s="375"/>
      <c r="W229" s="374"/>
      <c r="X229" s="374"/>
      <c r="Y229" s="374"/>
      <c r="Z229" s="374"/>
    </row>
    <row r="230" spans="1:26" ht="26.25" customHeight="1" x14ac:dyDescent="0.4">
      <c r="A230" s="373"/>
      <c r="B230" s="373"/>
      <c r="C230" s="373"/>
      <c r="D230" s="373"/>
      <c r="E230" s="373"/>
      <c r="F230" s="373"/>
      <c r="G230" s="373"/>
      <c r="H230" s="373"/>
      <c r="I230" s="373"/>
      <c r="J230" s="373"/>
      <c r="K230" s="373"/>
      <c r="L230" s="373"/>
      <c r="M230" s="374"/>
      <c r="N230" s="374"/>
      <c r="O230" s="374"/>
      <c r="P230" s="373"/>
      <c r="Q230" s="373"/>
      <c r="R230" s="373"/>
      <c r="S230" s="373"/>
      <c r="T230" s="373"/>
      <c r="U230" s="373"/>
      <c r="V230" s="375"/>
      <c r="W230" s="374"/>
      <c r="X230" s="374"/>
      <c r="Y230" s="374"/>
      <c r="Z230" s="374"/>
    </row>
    <row r="231" spans="1:26" ht="26.25" customHeight="1" x14ac:dyDescent="0.4">
      <c r="A231" s="373"/>
      <c r="B231" s="373"/>
      <c r="C231" s="373"/>
      <c r="D231" s="373"/>
      <c r="E231" s="373"/>
      <c r="F231" s="373"/>
      <c r="G231" s="373"/>
      <c r="H231" s="373"/>
      <c r="I231" s="373"/>
      <c r="J231" s="373"/>
      <c r="K231" s="373"/>
      <c r="L231" s="373"/>
      <c r="M231" s="374"/>
      <c r="N231" s="374"/>
      <c r="O231" s="374"/>
      <c r="P231" s="373"/>
      <c r="Q231" s="373"/>
      <c r="R231" s="373"/>
      <c r="S231" s="373"/>
      <c r="T231" s="373"/>
      <c r="U231" s="373"/>
      <c r="V231" s="375"/>
      <c r="W231" s="374"/>
      <c r="X231" s="374"/>
      <c r="Y231" s="374"/>
      <c r="Z231" s="374"/>
    </row>
    <row r="232" spans="1:26" ht="26.25" customHeight="1" x14ac:dyDescent="0.4">
      <c r="A232" s="373"/>
      <c r="B232" s="373"/>
      <c r="C232" s="373"/>
      <c r="D232" s="373"/>
      <c r="E232" s="373"/>
      <c r="F232" s="373"/>
      <c r="G232" s="373"/>
      <c r="H232" s="373"/>
      <c r="I232" s="373"/>
      <c r="J232" s="373"/>
      <c r="K232" s="373"/>
      <c r="L232" s="373"/>
      <c r="M232" s="374"/>
      <c r="N232" s="374"/>
      <c r="O232" s="374"/>
      <c r="P232" s="373"/>
      <c r="Q232" s="373"/>
      <c r="R232" s="373"/>
      <c r="S232" s="373"/>
      <c r="T232" s="373"/>
      <c r="U232" s="373"/>
      <c r="V232" s="375"/>
      <c r="W232" s="374"/>
      <c r="X232" s="374"/>
      <c r="Y232" s="374"/>
      <c r="Z232" s="374"/>
    </row>
    <row r="233" spans="1:26" ht="26.25" customHeight="1" x14ac:dyDescent="0.4">
      <c r="A233" s="373"/>
      <c r="B233" s="373"/>
      <c r="C233" s="373"/>
      <c r="D233" s="373"/>
      <c r="E233" s="373"/>
      <c r="F233" s="373"/>
      <c r="G233" s="373"/>
      <c r="H233" s="373"/>
      <c r="I233" s="373"/>
      <c r="J233" s="373"/>
      <c r="K233" s="373"/>
      <c r="L233" s="373"/>
      <c r="M233" s="374"/>
      <c r="N233" s="374"/>
      <c r="O233" s="374"/>
      <c r="P233" s="373"/>
      <c r="Q233" s="373"/>
      <c r="R233" s="373"/>
      <c r="S233" s="373"/>
      <c r="T233" s="373"/>
      <c r="U233" s="373"/>
      <c r="V233" s="375"/>
      <c r="W233" s="374"/>
      <c r="X233" s="374"/>
      <c r="Y233" s="374"/>
      <c r="Z233" s="374"/>
    </row>
    <row r="234" spans="1:26" ht="26.25" customHeight="1" x14ac:dyDescent="0.4">
      <c r="A234" s="373"/>
      <c r="B234" s="373"/>
      <c r="C234" s="373"/>
      <c r="D234" s="373"/>
      <c r="E234" s="373"/>
      <c r="F234" s="373"/>
      <c r="G234" s="373"/>
      <c r="H234" s="373"/>
      <c r="I234" s="373"/>
      <c r="J234" s="373"/>
      <c r="K234" s="373"/>
      <c r="L234" s="373"/>
      <c r="M234" s="374"/>
      <c r="N234" s="374"/>
      <c r="O234" s="374"/>
      <c r="P234" s="373"/>
      <c r="Q234" s="373"/>
      <c r="R234" s="373"/>
      <c r="S234" s="373"/>
      <c r="T234" s="373"/>
      <c r="U234" s="373"/>
      <c r="V234" s="375"/>
      <c r="W234" s="374"/>
      <c r="X234" s="374"/>
      <c r="Y234" s="374"/>
      <c r="Z234" s="374"/>
    </row>
    <row r="235" spans="1:26" ht="26.25" customHeight="1" x14ac:dyDescent="0.4">
      <c r="A235" s="373"/>
      <c r="B235" s="373"/>
      <c r="C235" s="373"/>
      <c r="D235" s="373"/>
      <c r="E235" s="373"/>
      <c r="F235" s="373"/>
      <c r="G235" s="373"/>
      <c r="H235" s="373"/>
      <c r="I235" s="373"/>
      <c r="J235" s="373"/>
      <c r="K235" s="373"/>
      <c r="L235" s="373"/>
      <c r="M235" s="374"/>
      <c r="N235" s="374"/>
      <c r="O235" s="374"/>
      <c r="P235" s="373"/>
      <c r="Q235" s="373"/>
      <c r="R235" s="373"/>
      <c r="S235" s="373"/>
      <c r="T235" s="373"/>
      <c r="U235" s="373"/>
      <c r="V235" s="375"/>
      <c r="W235" s="374"/>
      <c r="X235" s="374"/>
      <c r="Y235" s="374"/>
      <c r="Z235" s="374"/>
    </row>
    <row r="236" spans="1:26" ht="26.25" customHeight="1" x14ac:dyDescent="0.4">
      <c r="A236" s="373"/>
      <c r="B236" s="373"/>
      <c r="C236" s="373"/>
      <c r="D236" s="373"/>
      <c r="E236" s="373"/>
      <c r="F236" s="373"/>
      <c r="G236" s="373"/>
      <c r="H236" s="373"/>
      <c r="I236" s="373"/>
      <c r="J236" s="373"/>
      <c r="K236" s="373"/>
      <c r="L236" s="373"/>
      <c r="M236" s="374"/>
      <c r="N236" s="374"/>
      <c r="O236" s="374"/>
      <c r="P236" s="373"/>
      <c r="Q236" s="373"/>
      <c r="R236" s="373"/>
      <c r="S236" s="373"/>
      <c r="T236" s="373"/>
      <c r="U236" s="373"/>
      <c r="V236" s="375"/>
      <c r="W236" s="374"/>
      <c r="X236" s="374"/>
      <c r="Y236" s="374"/>
      <c r="Z236" s="374"/>
    </row>
    <row r="237" spans="1:26" ht="26.25" customHeight="1" x14ac:dyDescent="0.4">
      <c r="A237" s="373"/>
      <c r="B237" s="373"/>
      <c r="C237" s="373"/>
      <c r="D237" s="373"/>
      <c r="E237" s="373"/>
      <c r="F237" s="373"/>
      <c r="G237" s="373"/>
      <c r="H237" s="373"/>
      <c r="I237" s="373"/>
      <c r="J237" s="373"/>
      <c r="K237" s="373"/>
      <c r="L237" s="373"/>
      <c r="M237" s="374"/>
      <c r="N237" s="374"/>
      <c r="O237" s="374"/>
      <c r="P237" s="373"/>
      <c r="Q237" s="373"/>
      <c r="R237" s="373"/>
      <c r="S237" s="373"/>
      <c r="T237" s="373"/>
      <c r="U237" s="373"/>
      <c r="V237" s="375"/>
      <c r="W237" s="374"/>
      <c r="X237" s="374"/>
      <c r="Y237" s="374"/>
      <c r="Z237" s="374"/>
    </row>
    <row r="238" spans="1:26" ht="26.25" customHeight="1" x14ac:dyDescent="0.4">
      <c r="A238" s="373"/>
      <c r="B238" s="373"/>
      <c r="C238" s="373"/>
      <c r="D238" s="373"/>
      <c r="E238" s="373"/>
      <c r="F238" s="373"/>
      <c r="G238" s="373"/>
      <c r="H238" s="373"/>
      <c r="I238" s="373"/>
      <c r="J238" s="373"/>
      <c r="K238" s="373"/>
      <c r="L238" s="373"/>
      <c r="M238" s="374"/>
      <c r="N238" s="374"/>
      <c r="O238" s="374"/>
      <c r="P238" s="373"/>
      <c r="Q238" s="373"/>
      <c r="R238" s="373"/>
      <c r="S238" s="373"/>
      <c r="T238" s="373"/>
      <c r="U238" s="373"/>
      <c r="V238" s="375"/>
      <c r="W238" s="374"/>
      <c r="X238" s="374"/>
      <c r="Y238" s="374"/>
      <c r="Z238" s="374"/>
    </row>
    <row r="239" spans="1:26" ht="26.25" customHeight="1" x14ac:dyDescent="0.4">
      <c r="A239" s="373"/>
      <c r="B239" s="373"/>
      <c r="C239" s="373"/>
      <c r="D239" s="373"/>
      <c r="E239" s="373"/>
      <c r="F239" s="373"/>
      <c r="G239" s="373"/>
      <c r="H239" s="373"/>
      <c r="I239" s="373"/>
      <c r="J239" s="373"/>
      <c r="K239" s="373"/>
      <c r="L239" s="373"/>
      <c r="M239" s="374"/>
      <c r="N239" s="374"/>
      <c r="O239" s="374"/>
      <c r="P239" s="373"/>
      <c r="Q239" s="373"/>
      <c r="R239" s="373"/>
      <c r="S239" s="373"/>
      <c r="T239" s="373"/>
      <c r="U239" s="373"/>
      <c r="V239" s="375"/>
      <c r="W239" s="374"/>
      <c r="X239" s="374"/>
      <c r="Y239" s="374"/>
      <c r="Z239" s="374"/>
    </row>
    <row r="240" spans="1:26" ht="26.25" customHeight="1" x14ac:dyDescent="0.4">
      <c r="A240" s="373"/>
      <c r="B240" s="373"/>
      <c r="C240" s="373"/>
      <c r="D240" s="373"/>
      <c r="E240" s="373"/>
      <c r="F240" s="373"/>
      <c r="G240" s="373"/>
      <c r="H240" s="373"/>
      <c r="I240" s="373"/>
      <c r="J240" s="373"/>
      <c r="K240" s="373"/>
      <c r="L240" s="373"/>
      <c r="M240" s="374"/>
      <c r="N240" s="374"/>
      <c r="O240" s="374"/>
      <c r="P240" s="373"/>
      <c r="Q240" s="373"/>
      <c r="R240" s="373"/>
      <c r="S240" s="373"/>
      <c r="T240" s="373"/>
      <c r="U240" s="373"/>
      <c r="V240" s="375"/>
      <c r="W240" s="374"/>
      <c r="X240" s="374"/>
      <c r="Y240" s="374"/>
      <c r="Z240" s="374"/>
    </row>
    <row r="241" spans="1:26" ht="26.25" customHeight="1" x14ac:dyDescent="0.4">
      <c r="A241" s="373"/>
      <c r="B241" s="373"/>
      <c r="C241" s="373"/>
      <c r="D241" s="373"/>
      <c r="E241" s="373"/>
      <c r="F241" s="373"/>
      <c r="G241" s="373"/>
      <c r="H241" s="373"/>
      <c r="I241" s="373"/>
      <c r="J241" s="373"/>
      <c r="K241" s="373"/>
      <c r="L241" s="373"/>
      <c r="M241" s="374"/>
      <c r="N241" s="374"/>
      <c r="O241" s="374"/>
      <c r="P241" s="373"/>
      <c r="Q241" s="373"/>
      <c r="R241" s="373"/>
      <c r="S241" s="373"/>
      <c r="T241" s="373"/>
      <c r="U241" s="373"/>
      <c r="V241" s="375"/>
      <c r="W241" s="374"/>
      <c r="X241" s="374"/>
      <c r="Y241" s="374"/>
      <c r="Z241" s="374"/>
    </row>
    <row r="242" spans="1:26" ht="26.25" customHeight="1" x14ac:dyDescent="0.4">
      <c r="A242" s="373"/>
      <c r="B242" s="373"/>
      <c r="C242" s="373"/>
      <c r="D242" s="373"/>
      <c r="E242" s="373"/>
      <c r="F242" s="373"/>
      <c r="G242" s="373"/>
      <c r="H242" s="373"/>
      <c r="I242" s="373"/>
      <c r="J242" s="373"/>
      <c r="K242" s="373"/>
      <c r="L242" s="373"/>
      <c r="M242" s="374"/>
      <c r="N242" s="374"/>
      <c r="O242" s="374"/>
      <c r="P242" s="373"/>
      <c r="Q242" s="373"/>
      <c r="R242" s="373"/>
      <c r="S242" s="373"/>
      <c r="T242" s="373"/>
      <c r="U242" s="373"/>
      <c r="V242" s="375"/>
      <c r="W242" s="374"/>
      <c r="X242" s="374"/>
      <c r="Y242" s="374"/>
      <c r="Z242" s="374"/>
    </row>
    <row r="243" spans="1:26" ht="26.25" customHeight="1" x14ac:dyDescent="0.4">
      <c r="A243" s="373"/>
      <c r="B243" s="373"/>
      <c r="C243" s="373"/>
      <c r="D243" s="373"/>
      <c r="E243" s="373"/>
      <c r="F243" s="373"/>
      <c r="G243" s="373"/>
      <c r="H243" s="373"/>
      <c r="I243" s="373"/>
      <c r="J243" s="373"/>
      <c r="K243" s="373"/>
      <c r="L243" s="373"/>
      <c r="M243" s="374"/>
      <c r="N243" s="374"/>
      <c r="O243" s="374"/>
      <c r="P243" s="373"/>
      <c r="Q243" s="373"/>
      <c r="R243" s="373"/>
      <c r="S243" s="373"/>
      <c r="T243" s="373"/>
      <c r="U243" s="373"/>
      <c r="V243" s="375"/>
      <c r="W243" s="374"/>
      <c r="X243" s="374"/>
      <c r="Y243" s="374"/>
      <c r="Z243" s="374"/>
    </row>
    <row r="244" spans="1:26" ht="26.25" customHeight="1" x14ac:dyDescent="0.4">
      <c r="A244" s="373"/>
      <c r="B244" s="373"/>
      <c r="C244" s="373"/>
      <c r="D244" s="373"/>
      <c r="E244" s="373"/>
      <c r="F244" s="373"/>
      <c r="G244" s="373"/>
      <c r="H244" s="373"/>
      <c r="I244" s="373"/>
      <c r="J244" s="373"/>
      <c r="K244" s="373"/>
      <c r="L244" s="373"/>
      <c r="M244" s="374"/>
      <c r="N244" s="374"/>
      <c r="O244" s="374"/>
      <c r="P244" s="373"/>
      <c r="Q244" s="373"/>
      <c r="R244" s="373"/>
      <c r="S244" s="373"/>
      <c r="T244" s="373"/>
      <c r="U244" s="373"/>
      <c r="V244" s="375"/>
      <c r="W244" s="374"/>
      <c r="X244" s="374"/>
      <c r="Y244" s="374"/>
      <c r="Z244" s="374"/>
    </row>
    <row r="245" spans="1:26" ht="26.25" customHeight="1" x14ac:dyDescent="0.4">
      <c r="A245" s="373"/>
      <c r="B245" s="373"/>
      <c r="C245" s="373"/>
      <c r="D245" s="373"/>
      <c r="E245" s="373"/>
      <c r="F245" s="373"/>
      <c r="G245" s="373"/>
      <c r="H245" s="373"/>
      <c r="I245" s="373"/>
      <c r="J245" s="373"/>
      <c r="K245" s="373"/>
      <c r="L245" s="373"/>
      <c r="M245" s="374"/>
      <c r="N245" s="374"/>
      <c r="O245" s="374"/>
      <c r="P245" s="373"/>
      <c r="Q245" s="373"/>
      <c r="R245" s="373"/>
      <c r="S245" s="373"/>
      <c r="T245" s="373"/>
      <c r="U245" s="373"/>
      <c r="V245" s="375"/>
      <c r="W245" s="374"/>
      <c r="X245" s="374"/>
      <c r="Y245" s="374"/>
      <c r="Z245" s="374"/>
    </row>
    <row r="246" spans="1:26" ht="26.25" customHeight="1" x14ac:dyDescent="0.4">
      <c r="A246" s="373"/>
      <c r="B246" s="373"/>
      <c r="C246" s="373"/>
      <c r="D246" s="373"/>
      <c r="E246" s="373"/>
      <c r="F246" s="373"/>
      <c r="G246" s="373"/>
      <c r="H246" s="373"/>
      <c r="I246" s="373"/>
      <c r="J246" s="373"/>
      <c r="K246" s="373"/>
      <c r="L246" s="373"/>
      <c r="M246" s="374"/>
      <c r="N246" s="374"/>
      <c r="O246" s="374"/>
      <c r="P246" s="373"/>
      <c r="Q246" s="373"/>
      <c r="R246" s="373"/>
      <c r="S246" s="373"/>
      <c r="T246" s="373"/>
      <c r="U246" s="373"/>
      <c r="V246" s="375"/>
      <c r="W246" s="374"/>
      <c r="X246" s="374"/>
      <c r="Y246" s="374"/>
      <c r="Z246" s="374"/>
    </row>
    <row r="247" spans="1:26" ht="26.25" customHeight="1" x14ac:dyDescent="0.4">
      <c r="A247" s="373"/>
      <c r="B247" s="373"/>
      <c r="C247" s="373"/>
      <c r="D247" s="373"/>
      <c r="E247" s="373"/>
      <c r="F247" s="373"/>
      <c r="G247" s="373"/>
      <c r="H247" s="373"/>
      <c r="I247" s="373"/>
      <c r="J247" s="373"/>
      <c r="K247" s="373"/>
      <c r="L247" s="373"/>
      <c r="M247" s="374"/>
      <c r="N247" s="374"/>
      <c r="O247" s="374"/>
      <c r="P247" s="373"/>
      <c r="Q247" s="373"/>
      <c r="R247" s="373"/>
      <c r="S247" s="373"/>
      <c r="T247" s="373"/>
      <c r="U247" s="373"/>
      <c r="V247" s="375"/>
      <c r="W247" s="374"/>
      <c r="X247" s="374"/>
      <c r="Y247" s="374"/>
      <c r="Z247" s="374"/>
    </row>
    <row r="248" spans="1:26" ht="26.25" customHeight="1" x14ac:dyDescent="0.4">
      <c r="A248" s="373"/>
      <c r="B248" s="373"/>
      <c r="C248" s="373"/>
      <c r="D248" s="373"/>
      <c r="E248" s="373"/>
      <c r="F248" s="373"/>
      <c r="G248" s="373"/>
      <c r="H248" s="373"/>
      <c r="I248" s="373"/>
      <c r="J248" s="373"/>
      <c r="K248" s="373"/>
      <c r="L248" s="373"/>
      <c r="M248" s="374"/>
      <c r="N248" s="374"/>
      <c r="O248" s="374"/>
      <c r="P248" s="373"/>
      <c r="Q248" s="373"/>
      <c r="R248" s="373"/>
      <c r="S248" s="373"/>
      <c r="T248" s="373"/>
      <c r="U248" s="373"/>
      <c r="V248" s="375"/>
      <c r="W248" s="374"/>
      <c r="X248" s="374"/>
      <c r="Y248" s="374"/>
      <c r="Z248" s="374"/>
    </row>
    <row r="249" spans="1:26" ht="26.25" customHeight="1" x14ac:dyDescent="0.4">
      <c r="A249" s="373"/>
      <c r="B249" s="373"/>
      <c r="C249" s="373"/>
      <c r="D249" s="373"/>
      <c r="E249" s="373"/>
      <c r="F249" s="373"/>
      <c r="G249" s="373"/>
      <c r="H249" s="373"/>
      <c r="I249" s="373"/>
      <c r="J249" s="373"/>
      <c r="K249" s="373"/>
      <c r="L249" s="373"/>
      <c r="M249" s="374"/>
      <c r="N249" s="374"/>
      <c r="O249" s="374"/>
      <c r="P249" s="373"/>
      <c r="Q249" s="373"/>
      <c r="R249" s="373"/>
      <c r="S249" s="373"/>
      <c r="T249" s="373"/>
      <c r="U249" s="373"/>
      <c r="V249" s="375"/>
      <c r="W249" s="374"/>
      <c r="X249" s="374"/>
      <c r="Y249" s="374"/>
      <c r="Z249" s="374"/>
    </row>
    <row r="250" spans="1:26" ht="26.25" customHeight="1" x14ac:dyDescent="0.4">
      <c r="A250" s="373"/>
      <c r="B250" s="373"/>
      <c r="C250" s="373"/>
      <c r="D250" s="373"/>
      <c r="E250" s="373"/>
      <c r="F250" s="373"/>
      <c r="G250" s="373"/>
      <c r="H250" s="373"/>
      <c r="I250" s="373"/>
      <c r="J250" s="373"/>
      <c r="K250" s="373"/>
      <c r="L250" s="373"/>
      <c r="M250" s="374"/>
      <c r="N250" s="374"/>
      <c r="O250" s="374"/>
      <c r="P250" s="373"/>
      <c r="Q250" s="373"/>
      <c r="R250" s="373"/>
      <c r="S250" s="373"/>
      <c r="T250" s="373"/>
      <c r="U250" s="373"/>
      <c r="V250" s="375"/>
      <c r="W250" s="374"/>
      <c r="X250" s="374"/>
      <c r="Y250" s="374"/>
      <c r="Z250" s="374"/>
    </row>
    <row r="251" spans="1:26" ht="26.25" customHeight="1" x14ac:dyDescent="0.4">
      <c r="A251" s="373"/>
      <c r="B251" s="373"/>
      <c r="C251" s="373"/>
      <c r="D251" s="373"/>
      <c r="E251" s="373"/>
      <c r="F251" s="373"/>
      <c r="G251" s="373"/>
      <c r="H251" s="373"/>
      <c r="I251" s="373"/>
      <c r="J251" s="373"/>
      <c r="K251" s="373"/>
      <c r="L251" s="373"/>
      <c r="M251" s="374"/>
      <c r="N251" s="374"/>
      <c r="O251" s="374"/>
      <c r="P251" s="373"/>
      <c r="Q251" s="373"/>
      <c r="R251" s="373"/>
      <c r="S251" s="373"/>
      <c r="T251" s="373"/>
      <c r="U251" s="373"/>
      <c r="V251" s="375"/>
      <c r="W251" s="374"/>
      <c r="X251" s="374"/>
      <c r="Y251" s="374"/>
      <c r="Z251" s="374"/>
    </row>
    <row r="252" spans="1:26" ht="26.25" customHeight="1" x14ac:dyDescent="0.4">
      <c r="A252" s="373"/>
      <c r="B252" s="373"/>
      <c r="C252" s="373"/>
      <c r="D252" s="373"/>
      <c r="E252" s="373"/>
      <c r="F252" s="373"/>
      <c r="G252" s="373"/>
      <c r="H252" s="373"/>
      <c r="I252" s="373"/>
      <c r="J252" s="373"/>
      <c r="K252" s="373"/>
      <c r="L252" s="373"/>
      <c r="M252" s="374"/>
      <c r="N252" s="374"/>
      <c r="O252" s="374"/>
      <c r="P252" s="373"/>
      <c r="Q252" s="373"/>
      <c r="R252" s="373"/>
      <c r="S252" s="373"/>
      <c r="T252" s="373"/>
      <c r="U252" s="373"/>
      <c r="V252" s="375"/>
      <c r="W252" s="374"/>
      <c r="X252" s="374"/>
      <c r="Y252" s="374"/>
      <c r="Z252" s="374"/>
    </row>
    <row r="253" spans="1:26" ht="26.25" customHeight="1" x14ac:dyDescent="0.4">
      <c r="A253" s="373"/>
      <c r="B253" s="373"/>
      <c r="C253" s="373"/>
      <c r="D253" s="373"/>
      <c r="E253" s="373"/>
      <c r="F253" s="373"/>
      <c r="G253" s="373"/>
      <c r="H253" s="373"/>
      <c r="I253" s="373"/>
      <c r="J253" s="373"/>
      <c r="K253" s="373"/>
      <c r="L253" s="373"/>
      <c r="M253" s="374"/>
      <c r="N253" s="374"/>
      <c r="O253" s="374"/>
      <c r="P253" s="373"/>
      <c r="Q253" s="373"/>
      <c r="R253" s="373"/>
      <c r="S253" s="373"/>
      <c r="T253" s="373"/>
      <c r="U253" s="373"/>
      <c r="V253" s="375"/>
      <c r="W253" s="374"/>
      <c r="X253" s="374"/>
      <c r="Y253" s="374"/>
      <c r="Z253" s="374"/>
    </row>
    <row r="254" spans="1:26" ht="26.25" customHeight="1" x14ac:dyDescent="0.4">
      <c r="A254" s="373"/>
      <c r="B254" s="373"/>
      <c r="C254" s="373"/>
      <c r="D254" s="373"/>
      <c r="E254" s="373"/>
      <c r="F254" s="373"/>
      <c r="G254" s="373"/>
      <c r="H254" s="373"/>
      <c r="I254" s="373"/>
      <c r="J254" s="373"/>
      <c r="K254" s="373"/>
      <c r="L254" s="373"/>
      <c r="M254" s="406"/>
      <c r="N254" s="406"/>
      <c r="O254" s="406"/>
      <c r="P254" s="373"/>
      <c r="Q254" s="373"/>
      <c r="R254" s="373"/>
      <c r="S254" s="373"/>
      <c r="T254" s="373"/>
      <c r="U254" s="373"/>
      <c r="V254" s="375"/>
      <c r="W254" s="374"/>
      <c r="X254" s="374"/>
      <c r="Y254" s="374"/>
      <c r="Z254" s="374"/>
    </row>
    <row r="255" spans="1:26" ht="26.25" customHeight="1" x14ac:dyDescent="0.4">
      <c r="A255" s="373"/>
      <c r="B255" s="373"/>
      <c r="C255" s="373"/>
      <c r="D255" s="373"/>
      <c r="E255" s="373"/>
      <c r="F255" s="373"/>
      <c r="G255" s="373"/>
      <c r="H255" s="373"/>
      <c r="I255" s="373"/>
      <c r="J255" s="373"/>
      <c r="K255" s="373"/>
      <c r="L255" s="373"/>
      <c r="M255" s="406"/>
      <c r="N255" s="406"/>
      <c r="O255" s="406"/>
      <c r="P255" s="373"/>
      <c r="Q255" s="373"/>
      <c r="R255" s="373"/>
      <c r="S255" s="373"/>
      <c r="T255" s="373"/>
      <c r="U255" s="373"/>
      <c r="V255" s="375"/>
      <c r="W255" s="374"/>
      <c r="X255" s="374"/>
      <c r="Y255" s="374"/>
      <c r="Z255" s="374"/>
    </row>
    <row r="256" spans="1:26" ht="26.25" customHeight="1" x14ac:dyDescent="0.4">
      <c r="A256" s="373"/>
      <c r="B256" s="373"/>
      <c r="C256" s="373"/>
      <c r="D256" s="373"/>
      <c r="E256" s="373"/>
      <c r="F256" s="373"/>
      <c r="G256" s="373"/>
      <c r="H256" s="373"/>
      <c r="I256" s="373"/>
      <c r="J256" s="373"/>
      <c r="K256" s="373"/>
      <c r="L256" s="373"/>
      <c r="M256" s="406"/>
      <c r="N256" s="406"/>
      <c r="O256" s="406"/>
      <c r="P256" s="373"/>
      <c r="Q256" s="373"/>
      <c r="R256" s="373"/>
      <c r="S256" s="373"/>
      <c r="T256" s="373"/>
      <c r="U256" s="373"/>
      <c r="V256" s="375"/>
      <c r="W256" s="374"/>
      <c r="X256" s="374"/>
      <c r="Y256" s="374"/>
      <c r="Z256" s="374"/>
    </row>
    <row r="257" spans="1:26" ht="26.25" customHeight="1" x14ac:dyDescent="0.4">
      <c r="A257" s="373"/>
      <c r="B257" s="373"/>
      <c r="C257" s="373"/>
      <c r="D257" s="373"/>
      <c r="E257" s="373"/>
      <c r="F257" s="373"/>
      <c r="G257" s="373"/>
      <c r="H257" s="373"/>
      <c r="I257" s="373"/>
      <c r="J257" s="373"/>
      <c r="K257" s="373"/>
      <c r="L257" s="373"/>
      <c r="M257" s="406"/>
      <c r="N257" s="406"/>
      <c r="O257" s="406"/>
      <c r="P257" s="373"/>
      <c r="Q257" s="373"/>
      <c r="R257" s="373"/>
      <c r="S257" s="373"/>
      <c r="T257" s="373"/>
      <c r="U257" s="373"/>
      <c r="V257" s="375"/>
      <c r="W257" s="374"/>
      <c r="X257" s="374"/>
      <c r="Y257" s="374"/>
      <c r="Z257" s="374"/>
    </row>
    <row r="258" spans="1:26" ht="26.25" customHeight="1" x14ac:dyDescent="0.4">
      <c r="A258" s="373"/>
      <c r="B258" s="373"/>
      <c r="C258" s="373"/>
      <c r="D258" s="373"/>
      <c r="E258" s="373"/>
      <c r="F258" s="373"/>
      <c r="G258" s="373"/>
      <c r="H258" s="373"/>
      <c r="I258" s="373"/>
      <c r="J258" s="373"/>
      <c r="K258" s="373"/>
      <c r="L258" s="373"/>
      <c r="M258" s="406"/>
      <c r="N258" s="406"/>
      <c r="O258" s="406"/>
      <c r="P258" s="373"/>
      <c r="Q258" s="373"/>
      <c r="R258" s="373"/>
      <c r="S258" s="373"/>
      <c r="T258" s="373"/>
      <c r="U258" s="373"/>
      <c r="V258" s="375"/>
      <c r="W258" s="374"/>
      <c r="X258" s="374"/>
      <c r="Y258" s="374"/>
      <c r="Z258" s="374"/>
    </row>
    <row r="259" spans="1:26" ht="26.25" customHeight="1" x14ac:dyDescent="0.4">
      <c r="A259" s="373"/>
      <c r="B259" s="373"/>
      <c r="C259" s="373"/>
      <c r="D259" s="373"/>
      <c r="E259" s="373"/>
      <c r="F259" s="373"/>
      <c r="G259" s="373"/>
      <c r="H259" s="373"/>
      <c r="I259" s="373"/>
      <c r="J259" s="373"/>
      <c r="K259" s="373"/>
      <c r="L259" s="373"/>
      <c r="M259" s="406"/>
      <c r="N259" s="406"/>
      <c r="O259" s="406"/>
      <c r="P259" s="373"/>
      <c r="Q259" s="373"/>
      <c r="R259" s="373"/>
      <c r="S259" s="373"/>
      <c r="T259" s="373"/>
      <c r="U259" s="373"/>
      <c r="V259" s="375"/>
      <c r="W259" s="374"/>
      <c r="X259" s="374"/>
      <c r="Y259" s="374"/>
      <c r="Z259" s="374"/>
    </row>
    <row r="260" spans="1:26" ht="26.25" customHeight="1" x14ac:dyDescent="0.4">
      <c r="A260" s="373"/>
      <c r="B260" s="373"/>
      <c r="C260" s="373"/>
      <c r="D260" s="373"/>
      <c r="E260" s="373"/>
      <c r="F260" s="373"/>
      <c r="G260" s="373"/>
      <c r="H260" s="373"/>
      <c r="I260" s="373"/>
      <c r="J260" s="373"/>
      <c r="K260" s="373"/>
      <c r="L260" s="373"/>
      <c r="M260" s="406"/>
      <c r="N260" s="406"/>
      <c r="O260" s="406"/>
      <c r="P260" s="373"/>
      <c r="Q260" s="373"/>
      <c r="R260" s="373"/>
      <c r="S260" s="373"/>
      <c r="T260" s="373"/>
      <c r="U260" s="373"/>
      <c r="V260" s="375"/>
      <c r="W260" s="374"/>
      <c r="X260" s="374"/>
      <c r="Y260" s="374"/>
      <c r="Z260" s="374"/>
    </row>
    <row r="261" spans="1:26" ht="26.25" customHeight="1" x14ac:dyDescent="0.4">
      <c r="A261" s="373"/>
      <c r="B261" s="373"/>
      <c r="C261" s="373"/>
      <c r="D261" s="373"/>
      <c r="E261" s="373"/>
      <c r="F261" s="373"/>
      <c r="G261" s="373"/>
      <c r="H261" s="373"/>
      <c r="I261" s="373"/>
      <c r="J261" s="373"/>
      <c r="K261" s="373"/>
      <c r="L261" s="373"/>
      <c r="M261" s="406"/>
      <c r="N261" s="406"/>
      <c r="O261" s="406"/>
      <c r="P261" s="373"/>
      <c r="Q261" s="373"/>
      <c r="R261" s="373"/>
      <c r="S261" s="373"/>
      <c r="T261" s="373"/>
      <c r="U261" s="373"/>
      <c r="V261" s="375"/>
      <c r="W261" s="374"/>
      <c r="X261" s="374"/>
      <c r="Y261" s="374"/>
      <c r="Z261" s="374"/>
    </row>
    <row r="262" spans="1:26" ht="26.25" customHeight="1" x14ac:dyDescent="0.4">
      <c r="A262" s="373"/>
      <c r="B262" s="373"/>
      <c r="C262" s="373"/>
      <c r="D262" s="373"/>
      <c r="E262" s="373"/>
      <c r="F262" s="373"/>
      <c r="G262" s="373"/>
      <c r="H262" s="373"/>
      <c r="I262" s="373"/>
      <c r="J262" s="373"/>
      <c r="K262" s="373"/>
      <c r="L262" s="373"/>
      <c r="M262" s="406"/>
      <c r="N262" s="406"/>
      <c r="O262" s="406"/>
      <c r="P262" s="373"/>
      <c r="Q262" s="373"/>
      <c r="R262" s="373"/>
      <c r="S262" s="373"/>
      <c r="T262" s="373"/>
      <c r="U262" s="373"/>
      <c r="V262" s="375"/>
      <c r="W262" s="374"/>
      <c r="X262" s="374"/>
      <c r="Y262" s="374"/>
      <c r="Z262" s="374"/>
    </row>
    <row r="263" spans="1:26" ht="26.25" customHeight="1" x14ac:dyDescent="0.4">
      <c r="A263" s="373"/>
      <c r="B263" s="373"/>
      <c r="C263" s="373"/>
      <c r="D263" s="373"/>
      <c r="E263" s="373"/>
      <c r="F263" s="373"/>
      <c r="G263" s="373"/>
      <c r="H263" s="373"/>
      <c r="I263" s="373"/>
      <c r="J263" s="373"/>
      <c r="K263" s="373"/>
      <c r="L263" s="373"/>
      <c r="M263" s="406"/>
      <c r="N263" s="406"/>
      <c r="O263" s="406"/>
      <c r="P263" s="373"/>
      <c r="Q263" s="373"/>
      <c r="R263" s="373"/>
      <c r="S263" s="373"/>
      <c r="T263" s="373"/>
      <c r="U263" s="373"/>
      <c r="V263" s="375"/>
      <c r="W263" s="374"/>
      <c r="X263" s="374"/>
      <c r="Y263" s="374"/>
      <c r="Z263" s="374"/>
    </row>
    <row r="264" spans="1:26" ht="26.25" customHeight="1" x14ac:dyDescent="0.4">
      <c r="A264" s="373"/>
      <c r="B264" s="373"/>
      <c r="C264" s="373"/>
      <c r="D264" s="373"/>
      <c r="E264" s="373"/>
      <c r="F264" s="373"/>
      <c r="G264" s="373"/>
      <c r="H264" s="373"/>
      <c r="I264" s="373"/>
      <c r="J264" s="373"/>
      <c r="K264" s="373"/>
      <c r="L264" s="373"/>
      <c r="M264" s="406"/>
      <c r="N264" s="406"/>
      <c r="O264" s="406"/>
      <c r="P264" s="373"/>
      <c r="Q264" s="373"/>
      <c r="R264" s="373"/>
      <c r="S264" s="373"/>
      <c r="T264" s="373"/>
      <c r="U264" s="373"/>
      <c r="V264" s="375"/>
      <c r="W264" s="374"/>
      <c r="X264" s="374"/>
      <c r="Y264" s="374"/>
      <c r="Z264" s="374"/>
    </row>
    <row r="265" spans="1:26" ht="26.25" customHeight="1" x14ac:dyDescent="0.4">
      <c r="A265" s="373"/>
      <c r="B265" s="373"/>
      <c r="C265" s="373"/>
      <c r="D265" s="373"/>
      <c r="E265" s="373"/>
      <c r="F265" s="373"/>
      <c r="G265" s="373"/>
      <c r="H265" s="373"/>
      <c r="I265" s="373"/>
      <c r="J265" s="373"/>
      <c r="K265" s="373"/>
      <c r="L265" s="373"/>
      <c r="M265" s="406"/>
      <c r="N265" s="406"/>
      <c r="O265" s="406"/>
      <c r="P265" s="373"/>
      <c r="Q265" s="373"/>
      <c r="R265" s="373"/>
      <c r="S265" s="373"/>
      <c r="T265" s="373"/>
      <c r="U265" s="373"/>
      <c r="V265" s="375"/>
      <c r="W265" s="374"/>
      <c r="X265" s="374"/>
      <c r="Y265" s="374"/>
      <c r="Z265" s="374"/>
    </row>
    <row r="266" spans="1:26" ht="26.25" customHeight="1" x14ac:dyDescent="0.4">
      <c r="A266" s="373"/>
      <c r="B266" s="373"/>
      <c r="C266" s="373"/>
      <c r="D266" s="373"/>
      <c r="E266" s="373"/>
      <c r="F266" s="373"/>
      <c r="G266" s="373"/>
      <c r="H266" s="373"/>
      <c r="I266" s="373"/>
      <c r="J266" s="373"/>
      <c r="K266" s="373"/>
      <c r="L266" s="373"/>
      <c r="M266" s="406"/>
      <c r="N266" s="406"/>
      <c r="O266" s="406"/>
      <c r="P266" s="373"/>
      <c r="Q266" s="373"/>
      <c r="R266" s="373"/>
      <c r="S266" s="373"/>
      <c r="T266" s="373"/>
      <c r="U266" s="373"/>
      <c r="V266" s="375"/>
      <c r="W266" s="374"/>
      <c r="X266" s="374"/>
      <c r="Y266" s="374"/>
      <c r="Z266" s="374"/>
    </row>
    <row r="267" spans="1:26" ht="26.25" customHeight="1" x14ac:dyDescent="0.4">
      <c r="A267" s="373"/>
      <c r="B267" s="373"/>
      <c r="C267" s="373"/>
      <c r="D267" s="373"/>
      <c r="E267" s="373"/>
      <c r="F267" s="373"/>
      <c r="G267" s="373"/>
      <c r="H267" s="373"/>
      <c r="I267" s="373"/>
      <c r="J267" s="373"/>
      <c r="K267" s="373"/>
      <c r="L267" s="373"/>
      <c r="M267" s="406"/>
      <c r="N267" s="406"/>
      <c r="O267" s="406"/>
      <c r="P267" s="373"/>
      <c r="Q267" s="373"/>
      <c r="R267" s="373"/>
      <c r="S267" s="373"/>
      <c r="T267" s="373"/>
      <c r="U267" s="373"/>
      <c r="V267" s="375"/>
      <c r="W267" s="374"/>
      <c r="X267" s="374"/>
      <c r="Y267" s="374"/>
      <c r="Z267" s="374"/>
    </row>
    <row r="268" spans="1:26" ht="26.25" customHeight="1" x14ac:dyDescent="0.4">
      <c r="A268" s="373"/>
      <c r="B268" s="373"/>
      <c r="C268" s="373"/>
      <c r="D268" s="373"/>
      <c r="E268" s="373"/>
      <c r="F268" s="373"/>
      <c r="G268" s="373"/>
      <c r="H268" s="373"/>
      <c r="I268" s="373"/>
      <c r="J268" s="373"/>
      <c r="K268" s="373"/>
      <c r="L268" s="373"/>
      <c r="M268" s="406"/>
      <c r="N268" s="406"/>
      <c r="O268" s="406"/>
      <c r="P268" s="373"/>
      <c r="Q268" s="373"/>
      <c r="R268" s="373"/>
      <c r="S268" s="373"/>
      <c r="T268" s="373"/>
      <c r="U268" s="373"/>
      <c r="V268" s="375"/>
      <c r="W268" s="374"/>
      <c r="X268" s="374"/>
      <c r="Y268" s="374"/>
      <c r="Z268" s="374"/>
    </row>
    <row r="269" spans="1:26" ht="26.25" customHeight="1" x14ac:dyDescent="0.4">
      <c r="A269" s="373"/>
      <c r="B269" s="373"/>
      <c r="C269" s="373"/>
      <c r="D269" s="373"/>
      <c r="E269" s="373"/>
      <c r="F269" s="373"/>
      <c r="G269" s="373"/>
      <c r="H269" s="373"/>
      <c r="I269" s="373"/>
      <c r="J269" s="373"/>
      <c r="K269" s="373"/>
      <c r="L269" s="373"/>
      <c r="M269" s="406"/>
      <c r="N269" s="406"/>
      <c r="O269" s="406"/>
      <c r="P269" s="373"/>
      <c r="Q269" s="373"/>
      <c r="R269" s="373"/>
      <c r="S269" s="373"/>
      <c r="T269" s="373"/>
      <c r="U269" s="373"/>
      <c r="V269" s="375"/>
      <c r="W269" s="374"/>
      <c r="X269" s="374"/>
      <c r="Y269" s="374"/>
      <c r="Z269" s="374"/>
    </row>
    <row r="270" spans="1:26" ht="26.25" customHeight="1" x14ac:dyDescent="0.4">
      <c r="A270" s="373"/>
      <c r="B270" s="373"/>
      <c r="C270" s="373"/>
      <c r="D270" s="373"/>
      <c r="E270" s="373"/>
      <c r="F270" s="373"/>
      <c r="G270" s="373"/>
      <c r="H270" s="373"/>
      <c r="I270" s="373"/>
      <c r="J270" s="373"/>
      <c r="K270" s="373"/>
      <c r="L270" s="373"/>
      <c r="M270" s="406"/>
      <c r="N270" s="406"/>
      <c r="O270" s="406"/>
      <c r="P270" s="373"/>
      <c r="Q270" s="373"/>
      <c r="R270" s="373"/>
      <c r="S270" s="373"/>
      <c r="T270" s="373"/>
      <c r="U270" s="373"/>
      <c r="V270" s="375"/>
      <c r="W270" s="374"/>
      <c r="X270" s="374"/>
      <c r="Y270" s="374"/>
      <c r="Z270" s="374"/>
    </row>
    <row r="271" spans="1:26" ht="26.25" customHeight="1" x14ac:dyDescent="0.4">
      <c r="A271" s="373"/>
      <c r="B271" s="373"/>
      <c r="C271" s="373"/>
      <c r="D271" s="373"/>
      <c r="E271" s="373"/>
      <c r="F271" s="373"/>
      <c r="G271" s="373"/>
      <c r="H271" s="373"/>
      <c r="I271" s="373"/>
      <c r="J271" s="373"/>
      <c r="K271" s="373"/>
      <c r="L271" s="373"/>
      <c r="M271" s="406"/>
      <c r="N271" s="406"/>
      <c r="O271" s="406"/>
      <c r="P271" s="373"/>
      <c r="Q271" s="373"/>
      <c r="R271" s="373"/>
      <c r="S271" s="373"/>
      <c r="T271" s="373"/>
      <c r="U271" s="373"/>
      <c r="V271" s="375"/>
      <c r="W271" s="374"/>
      <c r="X271" s="374"/>
      <c r="Y271" s="374"/>
      <c r="Z271" s="374"/>
    </row>
    <row r="272" spans="1:26" ht="26.25" customHeight="1" x14ac:dyDescent="0.4">
      <c r="A272" s="373"/>
      <c r="B272" s="373"/>
      <c r="C272" s="373"/>
      <c r="D272" s="373"/>
      <c r="E272" s="373"/>
      <c r="F272" s="373"/>
      <c r="G272" s="373"/>
      <c r="H272" s="373"/>
      <c r="I272" s="373"/>
      <c r="J272" s="373"/>
      <c r="K272" s="373"/>
      <c r="L272" s="373"/>
      <c r="M272" s="406"/>
      <c r="N272" s="406"/>
      <c r="O272" s="406"/>
      <c r="P272" s="373"/>
      <c r="Q272" s="373"/>
      <c r="R272" s="373"/>
      <c r="S272" s="373"/>
      <c r="T272" s="373"/>
      <c r="U272" s="373"/>
      <c r="V272" s="375"/>
      <c r="W272" s="374"/>
      <c r="X272" s="374"/>
      <c r="Y272" s="374"/>
      <c r="Z272" s="374"/>
    </row>
    <row r="273" spans="1:26" ht="26.25" customHeight="1" x14ac:dyDescent="0.4">
      <c r="A273" s="373"/>
      <c r="B273" s="373"/>
      <c r="C273" s="373"/>
      <c r="D273" s="373"/>
      <c r="E273" s="373"/>
      <c r="F273" s="373"/>
      <c r="G273" s="373"/>
      <c r="H273" s="373"/>
      <c r="I273" s="373"/>
      <c r="J273" s="373"/>
      <c r="K273" s="373"/>
      <c r="L273" s="373"/>
      <c r="M273" s="406"/>
      <c r="N273" s="406"/>
      <c r="O273" s="406"/>
      <c r="P273" s="373"/>
      <c r="Q273" s="373"/>
      <c r="R273" s="373"/>
      <c r="S273" s="373"/>
      <c r="T273" s="373"/>
      <c r="U273" s="373"/>
      <c r="V273" s="375"/>
      <c r="W273" s="374"/>
      <c r="X273" s="374"/>
      <c r="Y273" s="374"/>
      <c r="Z273" s="374"/>
    </row>
    <row r="274" spans="1:26" ht="26.25" customHeight="1" x14ac:dyDescent="0.4">
      <c r="A274" s="373"/>
      <c r="B274" s="373"/>
      <c r="C274" s="373"/>
      <c r="D274" s="373"/>
      <c r="E274" s="373"/>
      <c r="F274" s="373"/>
      <c r="G274" s="373"/>
      <c r="H274" s="373"/>
      <c r="I274" s="373"/>
      <c r="J274" s="373"/>
      <c r="K274" s="373"/>
      <c r="L274" s="373"/>
      <c r="M274" s="406"/>
      <c r="N274" s="406"/>
      <c r="O274" s="406"/>
      <c r="P274" s="373"/>
      <c r="Q274" s="373"/>
      <c r="R274" s="373"/>
      <c r="S274" s="373"/>
      <c r="T274" s="373"/>
      <c r="U274" s="373"/>
      <c r="V274" s="375"/>
      <c r="W274" s="374"/>
      <c r="X274" s="374"/>
      <c r="Y274" s="374"/>
      <c r="Z274" s="374"/>
    </row>
    <row r="275" spans="1:26" ht="26.25" customHeight="1" x14ac:dyDescent="0.4">
      <c r="A275" s="373"/>
      <c r="B275" s="373"/>
      <c r="C275" s="373"/>
      <c r="D275" s="373"/>
      <c r="E275" s="373"/>
      <c r="F275" s="373"/>
      <c r="G275" s="373"/>
      <c r="H275" s="373"/>
      <c r="I275" s="373"/>
      <c r="J275" s="373"/>
      <c r="K275" s="373"/>
      <c r="L275" s="373"/>
      <c r="M275" s="406"/>
      <c r="N275" s="406"/>
      <c r="O275" s="406"/>
      <c r="P275" s="373"/>
      <c r="Q275" s="373"/>
      <c r="R275" s="373"/>
      <c r="S275" s="373"/>
      <c r="T275" s="373"/>
      <c r="U275" s="373"/>
      <c r="V275" s="375"/>
      <c r="W275" s="374"/>
      <c r="X275" s="374"/>
      <c r="Y275" s="374"/>
      <c r="Z275" s="374"/>
    </row>
    <row r="276" spans="1:26" ht="26.25" customHeight="1" x14ac:dyDescent="0.4">
      <c r="A276" s="373"/>
      <c r="B276" s="373"/>
      <c r="C276" s="373"/>
      <c r="D276" s="373"/>
      <c r="E276" s="373"/>
      <c r="F276" s="373"/>
      <c r="G276" s="373"/>
      <c r="H276" s="373"/>
      <c r="I276" s="373"/>
      <c r="J276" s="373"/>
      <c r="K276" s="373"/>
      <c r="L276" s="373"/>
      <c r="M276" s="406"/>
      <c r="N276" s="406"/>
      <c r="O276" s="406"/>
      <c r="P276" s="373"/>
      <c r="Q276" s="373"/>
      <c r="R276" s="373"/>
      <c r="S276" s="373"/>
      <c r="T276" s="373"/>
      <c r="U276" s="373"/>
      <c r="V276" s="375"/>
      <c r="W276" s="374"/>
      <c r="X276" s="374"/>
      <c r="Y276" s="374"/>
      <c r="Z276" s="374"/>
    </row>
    <row r="277" spans="1:26" ht="26.25" customHeight="1" x14ac:dyDescent="0.4">
      <c r="A277" s="373"/>
      <c r="B277" s="373"/>
      <c r="C277" s="373"/>
      <c r="D277" s="373"/>
      <c r="E277" s="373"/>
      <c r="F277" s="373"/>
      <c r="G277" s="373"/>
      <c r="H277" s="373"/>
      <c r="I277" s="373"/>
      <c r="J277" s="373"/>
      <c r="K277" s="373"/>
      <c r="L277" s="373"/>
      <c r="M277" s="406"/>
      <c r="N277" s="406"/>
      <c r="O277" s="406"/>
      <c r="P277" s="373"/>
      <c r="Q277" s="373"/>
      <c r="R277" s="373"/>
      <c r="S277" s="373"/>
      <c r="T277" s="373"/>
      <c r="U277" s="373"/>
      <c r="V277" s="375"/>
      <c r="W277" s="374"/>
      <c r="X277" s="374"/>
      <c r="Y277" s="374"/>
      <c r="Z277" s="374"/>
    </row>
    <row r="278" spans="1:26" ht="26.25" customHeight="1" x14ac:dyDescent="0.4">
      <c r="A278" s="373"/>
      <c r="B278" s="373"/>
      <c r="C278" s="373"/>
      <c r="D278" s="373"/>
      <c r="E278" s="373"/>
      <c r="F278" s="373"/>
      <c r="G278" s="373"/>
      <c r="H278" s="373"/>
      <c r="I278" s="373"/>
      <c r="J278" s="373"/>
      <c r="K278" s="373"/>
      <c r="L278" s="373"/>
      <c r="M278" s="406"/>
      <c r="N278" s="406"/>
      <c r="O278" s="406"/>
      <c r="P278" s="373"/>
      <c r="Q278" s="373"/>
      <c r="R278" s="373"/>
      <c r="S278" s="373"/>
      <c r="T278" s="373"/>
      <c r="U278" s="373"/>
      <c r="V278" s="375"/>
      <c r="W278" s="374"/>
      <c r="X278" s="374"/>
      <c r="Y278" s="374"/>
      <c r="Z278" s="374"/>
    </row>
    <row r="279" spans="1:26" ht="26.25" customHeight="1" x14ac:dyDescent="0.4">
      <c r="A279" s="373"/>
      <c r="B279" s="373"/>
      <c r="C279" s="373"/>
      <c r="D279" s="373"/>
      <c r="E279" s="373"/>
      <c r="F279" s="373"/>
      <c r="G279" s="373"/>
      <c r="H279" s="373"/>
      <c r="I279" s="373"/>
      <c r="J279" s="373"/>
      <c r="K279" s="373"/>
      <c r="L279" s="373"/>
      <c r="M279" s="406"/>
      <c r="N279" s="406"/>
      <c r="O279" s="406"/>
      <c r="P279" s="373"/>
      <c r="Q279" s="373"/>
      <c r="R279" s="373"/>
      <c r="S279" s="373"/>
      <c r="T279" s="373"/>
      <c r="U279" s="373"/>
      <c r="V279" s="375"/>
      <c r="W279" s="374"/>
      <c r="X279" s="374"/>
      <c r="Y279" s="374"/>
      <c r="Z279" s="374"/>
    </row>
    <row r="280" spans="1:26" ht="26.25" customHeight="1" x14ac:dyDescent="0.4">
      <c r="A280" s="373"/>
      <c r="B280" s="373"/>
      <c r="C280" s="373"/>
      <c r="D280" s="373"/>
      <c r="E280" s="373"/>
      <c r="F280" s="373"/>
      <c r="G280" s="373"/>
      <c r="H280" s="373"/>
      <c r="I280" s="373"/>
      <c r="J280" s="373"/>
      <c r="K280" s="373"/>
      <c r="L280" s="373"/>
      <c r="M280" s="406"/>
      <c r="N280" s="406"/>
      <c r="O280" s="406"/>
      <c r="P280" s="373"/>
      <c r="Q280" s="373"/>
      <c r="R280" s="373"/>
      <c r="S280" s="373"/>
      <c r="T280" s="373"/>
      <c r="U280" s="373"/>
      <c r="V280" s="375"/>
      <c r="W280" s="374"/>
      <c r="X280" s="374"/>
      <c r="Y280" s="374"/>
      <c r="Z280" s="374"/>
    </row>
    <row r="281" spans="1:26" ht="26.25" customHeight="1" x14ac:dyDescent="0.4">
      <c r="A281" s="373"/>
      <c r="B281" s="373"/>
      <c r="C281" s="373"/>
      <c r="D281" s="373"/>
      <c r="E281" s="373"/>
      <c r="F281" s="373"/>
      <c r="G281" s="373"/>
      <c r="H281" s="373"/>
      <c r="I281" s="373"/>
      <c r="J281" s="373"/>
      <c r="K281" s="373"/>
      <c r="L281" s="373"/>
      <c r="M281" s="406"/>
      <c r="N281" s="406"/>
      <c r="O281" s="406"/>
      <c r="P281" s="373"/>
      <c r="Q281" s="373"/>
      <c r="R281" s="373"/>
      <c r="S281" s="373"/>
      <c r="T281" s="373"/>
      <c r="U281" s="373"/>
      <c r="V281" s="375"/>
      <c r="W281" s="374"/>
      <c r="X281" s="374"/>
      <c r="Y281" s="374"/>
      <c r="Z281" s="374"/>
    </row>
    <row r="282" spans="1:26" ht="26.25" customHeight="1" x14ac:dyDescent="0.4">
      <c r="A282" s="373"/>
      <c r="B282" s="373"/>
      <c r="C282" s="373"/>
      <c r="D282" s="373"/>
      <c r="E282" s="373"/>
      <c r="F282" s="373"/>
      <c r="G282" s="373"/>
      <c r="H282" s="373"/>
      <c r="I282" s="373"/>
      <c r="J282" s="373"/>
      <c r="K282" s="373"/>
      <c r="L282" s="373"/>
      <c r="M282" s="406"/>
      <c r="N282" s="406"/>
      <c r="O282" s="406"/>
      <c r="P282" s="373"/>
      <c r="Q282" s="373"/>
      <c r="R282" s="373"/>
      <c r="S282" s="373"/>
      <c r="T282" s="373"/>
      <c r="U282" s="373"/>
      <c r="V282" s="375"/>
      <c r="W282" s="374"/>
      <c r="X282" s="374"/>
      <c r="Y282" s="374"/>
      <c r="Z282" s="374"/>
    </row>
    <row r="283" spans="1:26" ht="26.25" customHeight="1" x14ac:dyDescent="0.4">
      <c r="A283" s="373"/>
      <c r="B283" s="373"/>
      <c r="C283" s="373"/>
      <c r="D283" s="373"/>
      <c r="E283" s="373"/>
      <c r="F283" s="373"/>
      <c r="G283" s="373"/>
      <c r="H283" s="373"/>
      <c r="I283" s="373"/>
      <c r="J283" s="373"/>
      <c r="K283" s="373"/>
      <c r="L283" s="373"/>
      <c r="M283" s="406"/>
      <c r="N283" s="406"/>
      <c r="O283" s="406"/>
      <c r="P283" s="373"/>
      <c r="Q283" s="373"/>
      <c r="R283" s="373"/>
      <c r="S283" s="373"/>
      <c r="T283" s="373"/>
      <c r="U283" s="373"/>
      <c r="V283" s="375"/>
      <c r="W283" s="374"/>
      <c r="X283" s="374"/>
      <c r="Y283" s="374"/>
      <c r="Z283" s="374"/>
    </row>
    <row r="284" spans="1:26" ht="26.25" customHeight="1" x14ac:dyDescent="0.4">
      <c r="A284" s="373"/>
      <c r="B284" s="373"/>
      <c r="C284" s="373"/>
      <c r="D284" s="373"/>
      <c r="E284" s="373"/>
      <c r="F284" s="373"/>
      <c r="G284" s="373"/>
      <c r="H284" s="373"/>
      <c r="I284" s="373"/>
      <c r="J284" s="373"/>
      <c r="K284" s="373"/>
      <c r="L284" s="373"/>
      <c r="M284" s="406"/>
      <c r="N284" s="406"/>
      <c r="O284" s="406"/>
      <c r="P284" s="373"/>
      <c r="Q284" s="373"/>
      <c r="R284" s="373"/>
      <c r="S284" s="373"/>
      <c r="T284" s="373"/>
      <c r="U284" s="373"/>
      <c r="V284" s="375"/>
      <c r="W284" s="374"/>
      <c r="X284" s="374"/>
      <c r="Y284" s="374"/>
      <c r="Z284" s="374"/>
    </row>
    <row r="285" spans="1:26" ht="26.25" customHeight="1" x14ac:dyDescent="0.4">
      <c r="A285" s="373"/>
      <c r="B285" s="373"/>
      <c r="C285" s="373"/>
      <c r="D285" s="373"/>
      <c r="E285" s="373"/>
      <c r="F285" s="373"/>
      <c r="G285" s="373"/>
      <c r="H285" s="373"/>
      <c r="I285" s="373"/>
      <c r="J285" s="373"/>
      <c r="K285" s="373"/>
      <c r="L285" s="373"/>
      <c r="M285" s="406"/>
      <c r="N285" s="406"/>
      <c r="O285" s="406"/>
      <c r="P285" s="373"/>
      <c r="Q285" s="373"/>
      <c r="R285" s="373"/>
      <c r="S285" s="373"/>
      <c r="T285" s="373"/>
      <c r="U285" s="373"/>
      <c r="V285" s="375"/>
      <c r="W285" s="374"/>
      <c r="X285" s="374"/>
      <c r="Y285" s="374"/>
      <c r="Z285" s="374"/>
    </row>
    <row r="286" spans="1:26" ht="26.25" customHeight="1" x14ac:dyDescent="0.4">
      <c r="A286" s="373"/>
      <c r="B286" s="373"/>
      <c r="C286" s="373"/>
      <c r="D286" s="373"/>
      <c r="E286" s="373"/>
      <c r="F286" s="373"/>
      <c r="G286" s="373"/>
      <c r="H286" s="373"/>
      <c r="I286" s="373"/>
      <c r="J286" s="373"/>
      <c r="K286" s="373"/>
      <c r="L286" s="373"/>
      <c r="M286" s="406"/>
      <c r="N286" s="406"/>
      <c r="O286" s="406"/>
      <c r="P286" s="373"/>
      <c r="Q286" s="373"/>
      <c r="R286" s="373"/>
      <c r="S286" s="373"/>
      <c r="T286" s="373"/>
      <c r="U286" s="373"/>
      <c r="V286" s="375"/>
      <c r="W286" s="374"/>
      <c r="X286" s="374"/>
      <c r="Y286" s="374"/>
      <c r="Z286" s="374"/>
    </row>
    <row r="287" spans="1:26" ht="26.25" customHeight="1" x14ac:dyDescent="0.4">
      <c r="A287" s="373"/>
      <c r="B287" s="373"/>
      <c r="C287" s="373"/>
      <c r="D287" s="373"/>
      <c r="E287" s="373"/>
      <c r="F287" s="373"/>
      <c r="G287" s="373"/>
      <c r="H287" s="373"/>
      <c r="I287" s="373"/>
      <c r="J287" s="373"/>
      <c r="K287" s="373"/>
      <c r="L287" s="373"/>
      <c r="M287" s="406"/>
      <c r="N287" s="406"/>
      <c r="O287" s="406"/>
      <c r="P287" s="373"/>
      <c r="Q287" s="373"/>
      <c r="R287" s="373"/>
      <c r="S287" s="373"/>
      <c r="T287" s="373"/>
      <c r="U287" s="373"/>
      <c r="V287" s="375"/>
      <c r="W287" s="374"/>
      <c r="X287" s="374"/>
      <c r="Y287" s="374"/>
      <c r="Z287" s="374"/>
    </row>
    <row r="288" spans="1:26" ht="26.25" customHeight="1" x14ac:dyDescent="0.4">
      <c r="A288" s="373"/>
      <c r="B288" s="373"/>
      <c r="C288" s="373"/>
      <c r="D288" s="373"/>
      <c r="E288" s="373"/>
      <c r="F288" s="373"/>
      <c r="G288" s="373"/>
      <c r="H288" s="373"/>
      <c r="I288" s="373"/>
      <c r="J288" s="373"/>
      <c r="K288" s="373"/>
      <c r="L288" s="373"/>
      <c r="M288" s="406"/>
      <c r="N288" s="406"/>
      <c r="O288" s="406"/>
      <c r="P288" s="373"/>
      <c r="Q288" s="373"/>
      <c r="R288" s="373"/>
      <c r="S288" s="373"/>
      <c r="T288" s="373"/>
      <c r="U288" s="373"/>
      <c r="V288" s="375"/>
      <c r="W288" s="374"/>
      <c r="X288" s="374"/>
      <c r="Y288" s="374"/>
      <c r="Z288" s="374"/>
    </row>
    <row r="289" spans="1:26" ht="26.25" customHeight="1" x14ac:dyDescent="0.4">
      <c r="A289" s="373"/>
      <c r="B289" s="373"/>
      <c r="C289" s="373"/>
      <c r="D289" s="373"/>
      <c r="E289" s="373"/>
      <c r="F289" s="373"/>
      <c r="G289" s="373"/>
      <c r="H289" s="373"/>
      <c r="I289" s="373"/>
      <c r="J289" s="373"/>
      <c r="K289" s="373"/>
      <c r="L289" s="373"/>
      <c r="M289" s="406"/>
      <c r="N289" s="406"/>
      <c r="O289" s="406"/>
      <c r="P289" s="373"/>
      <c r="Q289" s="373"/>
      <c r="R289" s="373"/>
      <c r="S289" s="373"/>
      <c r="T289" s="373"/>
      <c r="U289" s="373"/>
      <c r="V289" s="375"/>
      <c r="W289" s="374"/>
      <c r="X289" s="374"/>
      <c r="Y289" s="374"/>
      <c r="Z289" s="374"/>
    </row>
    <row r="290" spans="1:26" ht="26.25" customHeight="1" x14ac:dyDescent="0.4">
      <c r="A290" s="373"/>
      <c r="B290" s="373"/>
      <c r="C290" s="373"/>
      <c r="D290" s="373"/>
      <c r="E290" s="373"/>
      <c r="F290" s="373"/>
      <c r="G290" s="373"/>
      <c r="H290" s="373"/>
      <c r="I290" s="373"/>
      <c r="J290" s="373"/>
      <c r="K290" s="373"/>
      <c r="L290" s="373"/>
      <c r="M290" s="406"/>
      <c r="N290" s="406"/>
      <c r="O290" s="406"/>
      <c r="P290" s="373"/>
      <c r="Q290" s="373"/>
      <c r="R290" s="373"/>
      <c r="S290" s="373"/>
      <c r="T290" s="373"/>
      <c r="U290" s="373"/>
      <c r="V290" s="375"/>
      <c r="W290" s="374"/>
      <c r="X290" s="374"/>
      <c r="Y290" s="374"/>
      <c r="Z290" s="374"/>
    </row>
    <row r="291" spans="1:26" ht="26.25" customHeight="1" x14ac:dyDescent="0.4">
      <c r="A291" s="373"/>
      <c r="B291" s="373"/>
      <c r="C291" s="373"/>
      <c r="D291" s="373"/>
      <c r="E291" s="373"/>
      <c r="F291" s="373"/>
      <c r="G291" s="373"/>
      <c r="H291" s="373"/>
      <c r="I291" s="373"/>
      <c r="J291" s="373"/>
      <c r="K291" s="373"/>
      <c r="L291" s="373"/>
      <c r="M291" s="406"/>
      <c r="N291" s="406"/>
      <c r="O291" s="406"/>
      <c r="P291" s="373"/>
      <c r="Q291" s="373"/>
      <c r="R291" s="373"/>
      <c r="S291" s="373"/>
      <c r="T291" s="373"/>
      <c r="U291" s="373"/>
      <c r="V291" s="375"/>
      <c r="W291" s="374"/>
      <c r="X291" s="374"/>
      <c r="Y291" s="374"/>
      <c r="Z291" s="374"/>
    </row>
    <row r="292" spans="1:26" ht="26.25" customHeight="1" x14ac:dyDescent="0.4">
      <c r="A292" s="373"/>
      <c r="B292" s="373"/>
      <c r="C292" s="373"/>
      <c r="D292" s="373"/>
      <c r="E292" s="373"/>
      <c r="F292" s="373"/>
      <c r="G292" s="373"/>
      <c r="H292" s="373"/>
      <c r="I292" s="373"/>
      <c r="J292" s="373"/>
      <c r="K292" s="373"/>
      <c r="L292" s="373"/>
      <c r="M292" s="406"/>
      <c r="N292" s="406"/>
      <c r="O292" s="406"/>
      <c r="P292" s="373"/>
      <c r="Q292" s="373"/>
      <c r="R292" s="373"/>
      <c r="S292" s="373"/>
      <c r="T292" s="373"/>
      <c r="U292" s="373"/>
      <c r="V292" s="375"/>
      <c r="W292" s="374"/>
      <c r="X292" s="374"/>
      <c r="Y292" s="374"/>
      <c r="Z292" s="374"/>
    </row>
    <row r="293" spans="1:26" ht="26.25" customHeight="1" x14ac:dyDescent="0.4">
      <c r="A293" s="373"/>
      <c r="B293" s="373"/>
      <c r="C293" s="373"/>
      <c r="D293" s="373"/>
      <c r="E293" s="373"/>
      <c r="F293" s="373"/>
      <c r="G293" s="373"/>
      <c r="H293" s="373"/>
      <c r="I293" s="373"/>
      <c r="J293" s="373"/>
      <c r="K293" s="373"/>
      <c r="L293" s="373"/>
      <c r="M293" s="406"/>
      <c r="N293" s="406"/>
      <c r="O293" s="406"/>
      <c r="P293" s="373"/>
      <c r="Q293" s="373"/>
      <c r="R293" s="373"/>
      <c r="S293" s="373"/>
      <c r="T293" s="373"/>
      <c r="U293" s="373"/>
      <c r="V293" s="375"/>
      <c r="W293" s="374"/>
      <c r="X293" s="374"/>
      <c r="Y293" s="374"/>
      <c r="Z293" s="374"/>
    </row>
    <row r="294" spans="1:26" ht="26.25" customHeight="1" x14ac:dyDescent="0.4">
      <c r="A294" s="373"/>
      <c r="B294" s="373"/>
      <c r="C294" s="373"/>
      <c r="D294" s="373"/>
      <c r="E294" s="373"/>
      <c r="F294" s="373"/>
      <c r="G294" s="373"/>
      <c r="H294" s="373"/>
      <c r="I294" s="373"/>
      <c r="J294" s="373"/>
      <c r="K294" s="373"/>
      <c r="L294" s="373"/>
      <c r="M294" s="406"/>
      <c r="N294" s="406"/>
      <c r="O294" s="406"/>
      <c r="P294" s="373"/>
      <c r="Q294" s="373"/>
      <c r="R294" s="373"/>
      <c r="S294" s="373"/>
      <c r="T294" s="373"/>
      <c r="U294" s="373"/>
      <c r="V294" s="375"/>
      <c r="W294" s="374"/>
      <c r="X294" s="374"/>
      <c r="Y294" s="374"/>
      <c r="Z294" s="374"/>
    </row>
    <row r="295" spans="1:26" ht="26.25" customHeight="1" x14ac:dyDescent="0.4">
      <c r="A295" s="373"/>
      <c r="B295" s="373"/>
      <c r="C295" s="373"/>
      <c r="D295" s="373"/>
      <c r="E295" s="373"/>
      <c r="F295" s="373"/>
      <c r="G295" s="373"/>
      <c r="H295" s="373"/>
      <c r="I295" s="373"/>
      <c r="J295" s="373"/>
      <c r="K295" s="373"/>
      <c r="L295" s="373"/>
      <c r="M295" s="406"/>
      <c r="N295" s="406"/>
      <c r="O295" s="406"/>
      <c r="P295" s="373"/>
      <c r="Q295" s="373"/>
      <c r="R295" s="373"/>
      <c r="S295" s="373"/>
      <c r="T295" s="373"/>
      <c r="U295" s="373"/>
      <c r="V295" s="375"/>
      <c r="W295" s="374"/>
      <c r="X295" s="374"/>
      <c r="Y295" s="374"/>
      <c r="Z295" s="374"/>
    </row>
    <row r="296" spans="1:26" ht="26.25" customHeight="1" x14ac:dyDescent="0.4">
      <c r="A296" s="373"/>
      <c r="B296" s="373"/>
      <c r="C296" s="373"/>
      <c r="D296" s="373"/>
      <c r="E296" s="373"/>
      <c r="F296" s="373"/>
      <c r="G296" s="373"/>
      <c r="H296" s="373"/>
      <c r="I296" s="373"/>
      <c r="J296" s="373"/>
      <c r="K296" s="373"/>
      <c r="L296" s="373"/>
      <c r="M296" s="406"/>
      <c r="N296" s="406"/>
      <c r="O296" s="406"/>
      <c r="P296" s="373"/>
      <c r="Q296" s="373"/>
      <c r="R296" s="373"/>
      <c r="S296" s="373"/>
      <c r="T296" s="373"/>
      <c r="U296" s="373"/>
      <c r="V296" s="375"/>
      <c r="W296" s="374"/>
      <c r="X296" s="374"/>
      <c r="Y296" s="374"/>
      <c r="Z296" s="374"/>
    </row>
    <row r="297" spans="1:26" ht="26.25" customHeight="1" x14ac:dyDescent="0.4">
      <c r="A297" s="373"/>
      <c r="B297" s="373"/>
      <c r="C297" s="373"/>
      <c r="D297" s="373"/>
      <c r="E297" s="373"/>
      <c r="F297" s="373"/>
      <c r="G297" s="373"/>
      <c r="H297" s="373"/>
      <c r="I297" s="373"/>
      <c r="J297" s="373"/>
      <c r="K297" s="373"/>
      <c r="L297" s="373"/>
      <c r="M297" s="406"/>
      <c r="N297" s="406"/>
      <c r="O297" s="406"/>
      <c r="P297" s="373"/>
      <c r="Q297" s="373"/>
      <c r="R297" s="373"/>
      <c r="S297" s="373"/>
      <c r="T297" s="373"/>
      <c r="U297" s="373"/>
      <c r="V297" s="375"/>
      <c r="W297" s="374"/>
      <c r="X297" s="374"/>
      <c r="Y297" s="374"/>
      <c r="Z297" s="374"/>
    </row>
    <row r="298" spans="1:26" ht="26.25" customHeight="1" x14ac:dyDescent="0.4">
      <c r="A298" s="373"/>
      <c r="B298" s="373"/>
      <c r="C298" s="373"/>
      <c r="D298" s="373"/>
      <c r="E298" s="373"/>
      <c r="F298" s="373"/>
      <c r="G298" s="373"/>
      <c r="H298" s="373"/>
      <c r="I298" s="373"/>
      <c r="J298" s="373"/>
      <c r="K298" s="373"/>
      <c r="L298" s="373"/>
      <c r="M298" s="406"/>
      <c r="N298" s="406"/>
      <c r="O298" s="406"/>
      <c r="P298" s="373"/>
      <c r="Q298" s="373"/>
      <c r="R298" s="373"/>
      <c r="S298" s="373"/>
      <c r="T298" s="373"/>
      <c r="U298" s="373"/>
      <c r="V298" s="375"/>
      <c r="W298" s="374"/>
      <c r="X298" s="374"/>
      <c r="Y298" s="374"/>
      <c r="Z298" s="374"/>
    </row>
    <row r="299" spans="1:26" ht="26.25" customHeight="1" x14ac:dyDescent="0.4">
      <c r="A299" s="373"/>
      <c r="B299" s="373"/>
      <c r="C299" s="373"/>
      <c r="D299" s="373"/>
      <c r="E299" s="373"/>
      <c r="F299" s="373"/>
      <c r="G299" s="373"/>
      <c r="H299" s="373"/>
      <c r="I299" s="373"/>
      <c r="J299" s="373"/>
      <c r="K299" s="373"/>
      <c r="L299" s="373"/>
      <c r="M299" s="406"/>
      <c r="N299" s="406"/>
      <c r="O299" s="406"/>
      <c r="P299" s="373"/>
      <c r="Q299" s="373"/>
      <c r="R299" s="373"/>
      <c r="S299" s="373"/>
      <c r="T299" s="373"/>
      <c r="U299" s="373"/>
      <c r="V299" s="375"/>
      <c r="W299" s="374"/>
      <c r="X299" s="374"/>
      <c r="Y299" s="374"/>
      <c r="Z299" s="374"/>
    </row>
    <row r="300" spans="1:26" ht="26.25" customHeight="1" x14ac:dyDescent="0.4">
      <c r="A300" s="373"/>
      <c r="B300" s="373"/>
      <c r="C300" s="373"/>
      <c r="D300" s="373"/>
      <c r="E300" s="373"/>
      <c r="F300" s="373"/>
      <c r="G300" s="373"/>
      <c r="H300" s="373"/>
      <c r="I300" s="373"/>
      <c r="J300" s="373"/>
      <c r="K300" s="373"/>
      <c r="L300" s="373"/>
      <c r="M300" s="406"/>
      <c r="N300" s="406"/>
      <c r="O300" s="406"/>
      <c r="P300" s="373"/>
      <c r="Q300" s="373"/>
      <c r="R300" s="373"/>
      <c r="S300" s="373"/>
      <c r="T300" s="373"/>
      <c r="U300" s="373"/>
      <c r="V300" s="375"/>
      <c r="W300" s="374"/>
      <c r="X300" s="374"/>
      <c r="Y300" s="374"/>
      <c r="Z300" s="374"/>
    </row>
    <row r="301" spans="1:26" ht="26.25" customHeight="1" x14ac:dyDescent="0.4">
      <c r="A301" s="373"/>
      <c r="B301" s="373"/>
      <c r="C301" s="373"/>
      <c r="D301" s="373"/>
      <c r="E301" s="373"/>
      <c r="F301" s="373"/>
      <c r="G301" s="373"/>
      <c r="H301" s="373"/>
      <c r="I301" s="373"/>
      <c r="J301" s="373"/>
      <c r="K301" s="373"/>
      <c r="L301" s="373"/>
      <c r="M301" s="406"/>
      <c r="N301" s="406"/>
      <c r="O301" s="406"/>
      <c r="P301" s="373"/>
      <c r="Q301" s="373"/>
      <c r="R301" s="373"/>
      <c r="S301" s="373"/>
      <c r="T301" s="373"/>
      <c r="U301" s="373"/>
      <c r="V301" s="375"/>
      <c r="W301" s="374"/>
      <c r="X301" s="374"/>
      <c r="Y301" s="374"/>
      <c r="Z301" s="374"/>
    </row>
    <row r="302" spans="1:26" ht="26.25" customHeight="1" x14ac:dyDescent="0.4">
      <c r="A302" s="373"/>
      <c r="B302" s="373"/>
      <c r="C302" s="373"/>
      <c r="D302" s="373"/>
      <c r="E302" s="373"/>
      <c r="F302" s="373"/>
      <c r="G302" s="373"/>
      <c r="H302" s="373"/>
      <c r="I302" s="373"/>
      <c r="J302" s="373"/>
      <c r="K302" s="373"/>
      <c r="L302" s="373"/>
      <c r="M302" s="406"/>
      <c r="N302" s="406"/>
      <c r="O302" s="406"/>
      <c r="P302" s="373"/>
      <c r="Q302" s="373"/>
      <c r="R302" s="373"/>
      <c r="S302" s="373"/>
      <c r="T302" s="373"/>
      <c r="U302" s="373"/>
      <c r="V302" s="375"/>
      <c r="W302" s="374"/>
      <c r="X302" s="374"/>
      <c r="Y302" s="374"/>
      <c r="Z302" s="374"/>
    </row>
    <row r="303" spans="1:26" ht="26.25" customHeight="1" x14ac:dyDescent="0.4">
      <c r="A303" s="373"/>
      <c r="B303" s="373"/>
      <c r="C303" s="373"/>
      <c r="D303" s="373"/>
      <c r="E303" s="373"/>
      <c r="F303" s="373"/>
      <c r="G303" s="373"/>
      <c r="H303" s="373"/>
      <c r="I303" s="373"/>
      <c r="J303" s="373"/>
      <c r="K303" s="373"/>
      <c r="L303" s="373"/>
      <c r="M303" s="406"/>
      <c r="N303" s="406"/>
      <c r="O303" s="406"/>
      <c r="P303" s="373"/>
      <c r="Q303" s="373"/>
      <c r="R303" s="373"/>
      <c r="S303" s="373"/>
      <c r="T303" s="373"/>
      <c r="U303" s="373"/>
      <c r="V303" s="375"/>
      <c r="W303" s="374"/>
      <c r="X303" s="374"/>
      <c r="Y303" s="374"/>
      <c r="Z303" s="374"/>
    </row>
    <row r="304" spans="1:26" ht="26.25" customHeight="1" x14ac:dyDescent="0.4">
      <c r="A304" s="373"/>
      <c r="B304" s="373"/>
      <c r="C304" s="373"/>
      <c r="D304" s="373"/>
      <c r="E304" s="373"/>
      <c r="F304" s="373"/>
      <c r="G304" s="373"/>
      <c r="H304" s="373"/>
      <c r="I304" s="373"/>
      <c r="J304" s="373"/>
      <c r="K304" s="373"/>
      <c r="L304" s="373"/>
      <c r="M304" s="406"/>
      <c r="N304" s="406"/>
      <c r="O304" s="406"/>
      <c r="P304" s="373"/>
      <c r="Q304" s="373"/>
      <c r="R304" s="373"/>
      <c r="S304" s="373"/>
      <c r="T304" s="373"/>
      <c r="U304" s="373"/>
      <c r="V304" s="375"/>
      <c r="W304" s="374"/>
      <c r="X304" s="374"/>
      <c r="Y304" s="374"/>
      <c r="Z304" s="374"/>
    </row>
    <row r="305" spans="1:26" ht="26.25" customHeight="1" x14ac:dyDescent="0.4">
      <c r="A305" s="373"/>
      <c r="B305" s="373"/>
      <c r="C305" s="373"/>
      <c r="D305" s="373"/>
      <c r="E305" s="373"/>
      <c r="F305" s="373"/>
      <c r="G305" s="373"/>
      <c r="H305" s="373"/>
      <c r="I305" s="373"/>
      <c r="J305" s="373"/>
      <c r="K305" s="373"/>
      <c r="L305" s="373"/>
      <c r="M305" s="406"/>
      <c r="N305" s="406"/>
      <c r="O305" s="406"/>
      <c r="P305" s="373"/>
      <c r="Q305" s="373"/>
      <c r="R305" s="373"/>
      <c r="S305" s="373"/>
      <c r="T305" s="373"/>
      <c r="U305" s="373"/>
      <c r="V305" s="375"/>
      <c r="W305" s="374"/>
      <c r="X305" s="374"/>
      <c r="Y305" s="374"/>
      <c r="Z305" s="374"/>
    </row>
    <row r="306" spans="1:26" ht="26.25" customHeight="1" x14ac:dyDescent="0.4">
      <c r="A306" s="373"/>
      <c r="B306" s="373"/>
      <c r="C306" s="373"/>
      <c r="D306" s="373"/>
      <c r="E306" s="373"/>
      <c r="F306" s="373"/>
      <c r="G306" s="373"/>
      <c r="H306" s="373"/>
      <c r="I306" s="373"/>
      <c r="J306" s="373"/>
      <c r="K306" s="373"/>
      <c r="L306" s="373"/>
      <c r="M306" s="406"/>
      <c r="N306" s="406"/>
      <c r="O306" s="406"/>
      <c r="P306" s="373"/>
      <c r="Q306" s="373"/>
      <c r="R306" s="373"/>
      <c r="S306" s="373"/>
      <c r="T306" s="373"/>
      <c r="U306" s="373"/>
      <c r="V306" s="375"/>
      <c r="W306" s="374"/>
      <c r="X306" s="374"/>
      <c r="Y306" s="374"/>
      <c r="Z306" s="374"/>
    </row>
    <row r="307" spans="1:26" ht="26.25" customHeight="1" x14ac:dyDescent="0.4">
      <c r="A307" s="373"/>
      <c r="B307" s="373"/>
      <c r="C307" s="373"/>
      <c r="D307" s="373"/>
      <c r="E307" s="373"/>
      <c r="F307" s="373"/>
      <c r="G307" s="373"/>
      <c r="H307" s="373"/>
      <c r="I307" s="373"/>
      <c r="J307" s="373"/>
      <c r="K307" s="373"/>
      <c r="L307" s="373"/>
      <c r="M307" s="406"/>
      <c r="N307" s="406"/>
      <c r="O307" s="406"/>
      <c r="P307" s="373"/>
      <c r="Q307" s="373"/>
      <c r="R307" s="373"/>
      <c r="S307" s="373"/>
      <c r="T307" s="373"/>
      <c r="U307" s="373"/>
      <c r="V307" s="375"/>
      <c r="W307" s="374"/>
      <c r="X307" s="374"/>
      <c r="Y307" s="374"/>
      <c r="Z307" s="374"/>
    </row>
    <row r="308" spans="1:26" ht="26.25" customHeight="1" x14ac:dyDescent="0.4">
      <c r="A308" s="373"/>
      <c r="B308" s="373"/>
      <c r="C308" s="373"/>
      <c r="D308" s="373"/>
      <c r="E308" s="373"/>
      <c r="F308" s="373"/>
      <c r="G308" s="373"/>
      <c r="H308" s="373"/>
      <c r="I308" s="373"/>
      <c r="J308" s="373"/>
      <c r="K308" s="373"/>
      <c r="L308" s="373"/>
      <c r="M308" s="406"/>
      <c r="N308" s="406"/>
      <c r="O308" s="406"/>
      <c r="P308" s="373"/>
      <c r="Q308" s="373"/>
      <c r="R308" s="373"/>
      <c r="S308" s="373"/>
      <c r="T308" s="373"/>
      <c r="U308" s="373"/>
      <c r="V308" s="375"/>
      <c r="W308" s="374"/>
      <c r="X308" s="374"/>
      <c r="Y308" s="374"/>
      <c r="Z308" s="374"/>
    </row>
    <row r="309" spans="1:26" ht="26.25" customHeight="1" x14ac:dyDescent="0.4">
      <c r="A309" s="373"/>
      <c r="B309" s="373"/>
      <c r="C309" s="373"/>
      <c r="D309" s="373"/>
      <c r="E309" s="373"/>
      <c r="F309" s="373"/>
      <c r="G309" s="373"/>
      <c r="H309" s="373"/>
      <c r="I309" s="373"/>
      <c r="J309" s="373"/>
      <c r="K309" s="373"/>
      <c r="L309" s="373"/>
      <c r="M309" s="406"/>
      <c r="N309" s="406"/>
      <c r="O309" s="406"/>
      <c r="P309" s="373"/>
      <c r="Q309" s="373"/>
      <c r="R309" s="373"/>
      <c r="S309" s="373"/>
      <c r="T309" s="373"/>
      <c r="U309" s="373"/>
      <c r="V309" s="375"/>
      <c r="W309" s="374"/>
      <c r="X309" s="374"/>
      <c r="Y309" s="374"/>
      <c r="Z309" s="374"/>
    </row>
    <row r="310" spans="1:26" ht="26.25" customHeight="1" x14ac:dyDescent="0.4">
      <c r="A310" s="373"/>
      <c r="B310" s="373"/>
      <c r="C310" s="373"/>
      <c r="D310" s="373"/>
      <c r="E310" s="373"/>
      <c r="F310" s="373"/>
      <c r="G310" s="373"/>
      <c r="H310" s="373"/>
      <c r="I310" s="373"/>
      <c r="J310" s="373"/>
      <c r="K310" s="373"/>
      <c r="L310" s="373"/>
      <c r="M310" s="406"/>
      <c r="N310" s="406"/>
      <c r="O310" s="406"/>
      <c r="P310" s="373"/>
      <c r="Q310" s="373"/>
      <c r="R310" s="373"/>
      <c r="S310" s="373"/>
      <c r="T310" s="373"/>
      <c r="U310" s="373"/>
      <c r="V310" s="375"/>
      <c r="W310" s="374"/>
      <c r="X310" s="374"/>
      <c r="Y310" s="374"/>
      <c r="Z310" s="374"/>
    </row>
    <row r="311" spans="1:26" ht="26.25" customHeight="1" x14ac:dyDescent="0.4">
      <c r="A311" s="373"/>
      <c r="B311" s="373"/>
      <c r="C311" s="373"/>
      <c r="D311" s="373"/>
      <c r="E311" s="373"/>
      <c r="F311" s="373"/>
      <c r="G311" s="373"/>
      <c r="H311" s="373"/>
      <c r="I311" s="373"/>
      <c r="J311" s="373"/>
      <c r="K311" s="373"/>
      <c r="L311" s="373"/>
      <c r="M311" s="406"/>
      <c r="N311" s="406"/>
      <c r="O311" s="406"/>
      <c r="P311" s="373"/>
      <c r="Q311" s="373"/>
      <c r="R311" s="373"/>
      <c r="S311" s="373"/>
      <c r="T311" s="373"/>
      <c r="U311" s="373"/>
      <c r="V311" s="375"/>
      <c r="W311" s="374"/>
      <c r="X311" s="374"/>
      <c r="Y311" s="374"/>
      <c r="Z311" s="374"/>
    </row>
    <row r="312" spans="1:26" ht="26.25" customHeight="1" x14ac:dyDescent="0.4">
      <c r="A312" s="373"/>
      <c r="B312" s="373"/>
      <c r="C312" s="373"/>
      <c r="D312" s="373"/>
      <c r="E312" s="373"/>
      <c r="F312" s="373"/>
      <c r="G312" s="373"/>
      <c r="H312" s="373"/>
      <c r="I312" s="373"/>
      <c r="J312" s="373"/>
      <c r="K312" s="373"/>
      <c r="L312" s="373"/>
      <c r="M312" s="406"/>
      <c r="N312" s="406"/>
      <c r="O312" s="406"/>
      <c r="P312" s="373"/>
      <c r="Q312" s="373"/>
      <c r="R312" s="373"/>
      <c r="S312" s="373"/>
      <c r="T312" s="373"/>
      <c r="U312" s="373"/>
      <c r="V312" s="375"/>
      <c r="W312" s="374"/>
      <c r="X312" s="374"/>
      <c r="Y312" s="374"/>
      <c r="Z312" s="374"/>
    </row>
    <row r="313" spans="1:26" ht="26.25" customHeight="1" x14ac:dyDescent="0.4">
      <c r="A313" s="373"/>
      <c r="B313" s="373"/>
      <c r="C313" s="373"/>
      <c r="D313" s="373"/>
      <c r="E313" s="373"/>
      <c r="F313" s="373"/>
      <c r="G313" s="373"/>
      <c r="H313" s="373"/>
      <c r="I313" s="373"/>
      <c r="J313" s="373"/>
      <c r="K313" s="373"/>
      <c r="L313" s="373"/>
      <c r="M313" s="406"/>
      <c r="N313" s="406"/>
      <c r="O313" s="406"/>
      <c r="P313" s="373"/>
      <c r="Q313" s="373"/>
      <c r="R313" s="373"/>
      <c r="S313" s="373"/>
      <c r="T313" s="373"/>
      <c r="U313" s="373"/>
      <c r="V313" s="375"/>
      <c r="W313" s="374"/>
      <c r="X313" s="374"/>
      <c r="Y313" s="374"/>
      <c r="Z313" s="374"/>
    </row>
    <row r="314" spans="1:26" ht="26.25" customHeight="1" x14ac:dyDescent="0.4">
      <c r="A314" s="373"/>
      <c r="B314" s="373"/>
      <c r="C314" s="373"/>
      <c r="D314" s="373"/>
      <c r="E314" s="373"/>
      <c r="F314" s="373"/>
      <c r="G314" s="373"/>
      <c r="H314" s="373"/>
      <c r="I314" s="373"/>
      <c r="J314" s="373"/>
      <c r="K314" s="373"/>
      <c r="L314" s="373"/>
      <c r="M314" s="406"/>
      <c r="N314" s="406"/>
      <c r="O314" s="406"/>
      <c r="P314" s="373"/>
      <c r="Q314" s="373"/>
      <c r="R314" s="373"/>
      <c r="S314" s="373"/>
      <c r="T314" s="373"/>
      <c r="U314" s="373"/>
      <c r="V314" s="375"/>
      <c r="W314" s="374"/>
      <c r="X314" s="374"/>
      <c r="Y314" s="374"/>
      <c r="Z314" s="374"/>
    </row>
    <row r="315" spans="1:26" ht="26.25" customHeight="1" x14ac:dyDescent="0.4">
      <c r="A315" s="373"/>
      <c r="B315" s="373"/>
      <c r="C315" s="373"/>
      <c r="D315" s="373"/>
      <c r="E315" s="373"/>
      <c r="F315" s="373"/>
      <c r="G315" s="373"/>
      <c r="H315" s="373"/>
      <c r="I315" s="373"/>
      <c r="J315" s="373"/>
      <c r="K315" s="373"/>
      <c r="L315" s="373"/>
      <c r="M315" s="406"/>
      <c r="N315" s="406"/>
      <c r="O315" s="406"/>
      <c r="P315" s="373"/>
      <c r="Q315" s="373"/>
      <c r="R315" s="373"/>
      <c r="S315" s="373"/>
      <c r="T315" s="373"/>
      <c r="U315" s="373"/>
      <c r="V315" s="375"/>
      <c r="W315" s="374"/>
      <c r="X315" s="374"/>
      <c r="Y315" s="374"/>
      <c r="Z315" s="374"/>
    </row>
    <row r="316" spans="1:26" ht="26.25" customHeight="1" x14ac:dyDescent="0.4">
      <c r="A316" s="373"/>
      <c r="B316" s="373"/>
      <c r="C316" s="373"/>
      <c r="D316" s="373"/>
      <c r="E316" s="373"/>
      <c r="F316" s="373"/>
      <c r="G316" s="373"/>
      <c r="H316" s="373"/>
      <c r="I316" s="373"/>
      <c r="J316" s="373"/>
      <c r="K316" s="373"/>
      <c r="L316" s="373"/>
      <c r="M316" s="406"/>
      <c r="N316" s="406"/>
      <c r="O316" s="406"/>
      <c r="P316" s="373"/>
      <c r="Q316" s="373"/>
      <c r="R316" s="373"/>
      <c r="S316" s="373"/>
      <c r="T316" s="373"/>
      <c r="U316" s="373"/>
      <c r="V316" s="375"/>
      <c r="W316" s="374"/>
      <c r="X316" s="374"/>
      <c r="Y316" s="374"/>
      <c r="Z316" s="374"/>
    </row>
    <row r="317" spans="1:26" ht="26.25" customHeight="1" x14ac:dyDescent="0.4">
      <c r="A317" s="373"/>
      <c r="B317" s="373"/>
      <c r="C317" s="373"/>
      <c r="D317" s="373"/>
      <c r="E317" s="373"/>
      <c r="F317" s="373"/>
      <c r="G317" s="373"/>
      <c r="H317" s="373"/>
      <c r="I317" s="373"/>
      <c r="J317" s="373"/>
      <c r="K317" s="373"/>
      <c r="L317" s="373"/>
      <c r="M317" s="406"/>
      <c r="N317" s="406"/>
      <c r="O317" s="406"/>
      <c r="P317" s="373"/>
      <c r="Q317" s="373"/>
      <c r="R317" s="373"/>
      <c r="S317" s="373"/>
      <c r="T317" s="373"/>
      <c r="U317" s="373"/>
      <c r="V317" s="375"/>
      <c r="W317" s="374"/>
      <c r="X317" s="374"/>
      <c r="Y317" s="374"/>
      <c r="Z317" s="374"/>
    </row>
    <row r="318" spans="1:26" ht="26.25" customHeight="1" x14ac:dyDescent="0.4">
      <c r="A318" s="373"/>
      <c r="B318" s="373"/>
      <c r="C318" s="373"/>
      <c r="D318" s="373"/>
      <c r="E318" s="373"/>
      <c r="F318" s="373"/>
      <c r="G318" s="373"/>
      <c r="H318" s="373"/>
      <c r="I318" s="373"/>
      <c r="J318" s="373"/>
      <c r="K318" s="373"/>
      <c r="L318" s="373"/>
      <c r="M318" s="406"/>
      <c r="N318" s="406"/>
      <c r="O318" s="406"/>
      <c r="P318" s="373"/>
      <c r="Q318" s="373"/>
      <c r="R318" s="373"/>
      <c r="S318" s="373"/>
      <c r="T318" s="373"/>
      <c r="U318" s="373"/>
      <c r="V318" s="375"/>
      <c r="W318" s="374"/>
      <c r="X318" s="374"/>
      <c r="Y318" s="374"/>
      <c r="Z318" s="374"/>
    </row>
    <row r="319" spans="1:26" ht="26.25" customHeight="1" x14ac:dyDescent="0.4">
      <c r="A319" s="373"/>
      <c r="B319" s="373"/>
      <c r="C319" s="373"/>
      <c r="D319" s="373"/>
      <c r="E319" s="373"/>
      <c r="F319" s="373"/>
      <c r="G319" s="373"/>
      <c r="H319" s="373"/>
      <c r="I319" s="373"/>
      <c r="J319" s="373"/>
      <c r="K319" s="373"/>
      <c r="L319" s="373"/>
      <c r="M319" s="406"/>
      <c r="N319" s="406"/>
      <c r="O319" s="406"/>
      <c r="P319" s="373"/>
      <c r="Q319" s="373"/>
      <c r="R319" s="373"/>
      <c r="S319" s="373"/>
      <c r="T319" s="373"/>
      <c r="U319" s="373"/>
      <c r="V319" s="375"/>
      <c r="W319" s="374"/>
      <c r="X319" s="374"/>
      <c r="Y319" s="374"/>
      <c r="Z319" s="374"/>
    </row>
    <row r="320" spans="1:26" ht="26.25" customHeight="1" x14ac:dyDescent="0.4">
      <c r="A320" s="373"/>
      <c r="B320" s="373"/>
      <c r="C320" s="373"/>
      <c r="D320" s="373"/>
      <c r="E320" s="373"/>
      <c r="F320" s="373"/>
      <c r="G320" s="373"/>
      <c r="H320" s="373"/>
      <c r="I320" s="373"/>
      <c r="J320" s="373"/>
      <c r="K320" s="373"/>
      <c r="L320" s="373"/>
      <c r="M320" s="406"/>
      <c r="N320" s="406"/>
      <c r="O320" s="406"/>
      <c r="P320" s="373"/>
      <c r="Q320" s="373"/>
      <c r="R320" s="373"/>
      <c r="S320" s="373"/>
      <c r="T320" s="373"/>
      <c r="U320" s="373"/>
      <c r="V320" s="375"/>
      <c r="W320" s="374"/>
      <c r="X320" s="374"/>
      <c r="Y320" s="374"/>
      <c r="Z320" s="374"/>
    </row>
    <row r="321" spans="1:26" ht="26.25" customHeight="1" x14ac:dyDescent="0.4">
      <c r="A321" s="373"/>
      <c r="B321" s="373"/>
      <c r="C321" s="373"/>
      <c r="D321" s="373"/>
      <c r="E321" s="373"/>
      <c r="F321" s="373"/>
      <c r="G321" s="373"/>
      <c r="H321" s="373"/>
      <c r="I321" s="373"/>
      <c r="J321" s="373"/>
      <c r="K321" s="373"/>
      <c r="L321" s="373"/>
      <c r="M321" s="406"/>
      <c r="N321" s="406"/>
      <c r="O321" s="406"/>
      <c r="P321" s="373"/>
      <c r="Q321" s="373"/>
      <c r="R321" s="373"/>
      <c r="S321" s="373"/>
      <c r="T321" s="373"/>
      <c r="U321" s="373"/>
      <c r="V321" s="375"/>
      <c r="W321" s="374"/>
      <c r="X321" s="374"/>
      <c r="Y321" s="374"/>
      <c r="Z321" s="374"/>
    </row>
    <row r="322" spans="1:26" ht="26.25" customHeight="1" x14ac:dyDescent="0.4">
      <c r="A322" s="373"/>
      <c r="B322" s="373"/>
      <c r="C322" s="373"/>
      <c r="D322" s="373"/>
      <c r="E322" s="373"/>
      <c r="F322" s="373"/>
      <c r="G322" s="373"/>
      <c r="H322" s="373"/>
      <c r="I322" s="373"/>
      <c r="J322" s="373"/>
      <c r="K322" s="373"/>
      <c r="L322" s="373"/>
      <c r="M322" s="406"/>
      <c r="N322" s="406"/>
      <c r="O322" s="406"/>
      <c r="P322" s="373"/>
      <c r="Q322" s="373"/>
      <c r="R322" s="373"/>
      <c r="S322" s="373"/>
      <c r="T322" s="373"/>
      <c r="U322" s="373"/>
      <c r="V322" s="375"/>
      <c r="W322" s="374"/>
      <c r="X322" s="374"/>
      <c r="Y322" s="374"/>
      <c r="Z322" s="374"/>
    </row>
    <row r="323" spans="1:26" ht="26.25" customHeight="1" x14ac:dyDescent="0.4">
      <c r="A323" s="373"/>
      <c r="B323" s="373"/>
      <c r="C323" s="373"/>
      <c r="D323" s="373"/>
      <c r="E323" s="373"/>
      <c r="F323" s="373"/>
      <c r="G323" s="373"/>
      <c r="H323" s="373"/>
      <c r="I323" s="373"/>
      <c r="J323" s="373"/>
      <c r="K323" s="373"/>
      <c r="L323" s="373"/>
      <c r="M323" s="406"/>
      <c r="N323" s="406"/>
      <c r="O323" s="406"/>
      <c r="P323" s="373"/>
      <c r="Q323" s="373"/>
      <c r="R323" s="373"/>
      <c r="S323" s="373"/>
      <c r="T323" s="373"/>
      <c r="U323" s="373"/>
      <c r="V323" s="375"/>
      <c r="W323" s="374"/>
      <c r="X323" s="374"/>
      <c r="Y323" s="374"/>
      <c r="Z323" s="374"/>
    </row>
    <row r="324" spans="1:26" ht="26.25" customHeight="1" x14ac:dyDescent="0.4">
      <c r="A324" s="373"/>
      <c r="B324" s="373"/>
      <c r="C324" s="373"/>
      <c r="D324" s="373"/>
      <c r="E324" s="373"/>
      <c r="F324" s="373"/>
      <c r="G324" s="373"/>
      <c r="H324" s="373"/>
      <c r="I324" s="373"/>
      <c r="J324" s="373"/>
      <c r="K324" s="373"/>
      <c r="L324" s="373"/>
      <c r="M324" s="406"/>
      <c r="N324" s="406"/>
      <c r="O324" s="406"/>
      <c r="P324" s="373"/>
      <c r="Q324" s="373"/>
      <c r="R324" s="373"/>
      <c r="S324" s="373"/>
      <c r="T324" s="373"/>
      <c r="U324" s="373"/>
      <c r="V324" s="375"/>
      <c r="W324" s="374"/>
      <c r="X324" s="374"/>
      <c r="Y324" s="374"/>
      <c r="Z324" s="374"/>
    </row>
    <row r="325" spans="1:26" ht="26.25" customHeight="1" x14ac:dyDescent="0.4">
      <c r="A325" s="373"/>
      <c r="B325" s="373"/>
      <c r="C325" s="373"/>
      <c r="D325" s="373"/>
      <c r="E325" s="373"/>
      <c r="F325" s="373"/>
      <c r="G325" s="373"/>
      <c r="H325" s="373"/>
      <c r="I325" s="373"/>
      <c r="J325" s="373"/>
      <c r="K325" s="373"/>
      <c r="L325" s="373"/>
      <c r="M325" s="406"/>
      <c r="N325" s="406"/>
      <c r="O325" s="406"/>
      <c r="P325" s="373"/>
      <c r="Q325" s="373"/>
      <c r="R325" s="373"/>
      <c r="S325" s="373"/>
      <c r="T325" s="373"/>
      <c r="U325" s="373"/>
      <c r="V325" s="375"/>
      <c r="W325" s="374"/>
      <c r="X325" s="374"/>
      <c r="Y325" s="374"/>
      <c r="Z325" s="374"/>
    </row>
    <row r="326" spans="1:26" ht="26.25" customHeight="1" x14ac:dyDescent="0.4">
      <c r="A326" s="373"/>
      <c r="B326" s="373"/>
      <c r="C326" s="373"/>
      <c r="D326" s="373"/>
      <c r="E326" s="373"/>
      <c r="F326" s="373"/>
      <c r="G326" s="373"/>
      <c r="H326" s="373"/>
      <c r="I326" s="373"/>
      <c r="J326" s="373"/>
      <c r="K326" s="373"/>
      <c r="L326" s="373"/>
      <c r="M326" s="406"/>
      <c r="N326" s="406"/>
      <c r="O326" s="406"/>
      <c r="P326" s="373"/>
      <c r="Q326" s="373"/>
      <c r="R326" s="373"/>
      <c r="S326" s="373"/>
      <c r="T326" s="373"/>
      <c r="U326" s="373"/>
      <c r="V326" s="375"/>
      <c r="W326" s="374"/>
      <c r="X326" s="374"/>
      <c r="Y326" s="374"/>
      <c r="Z326" s="374"/>
    </row>
    <row r="327" spans="1:26" ht="26.25" customHeight="1" x14ac:dyDescent="0.4">
      <c r="A327" s="373"/>
      <c r="B327" s="373"/>
      <c r="C327" s="373"/>
      <c r="D327" s="373"/>
      <c r="E327" s="373"/>
      <c r="F327" s="373"/>
      <c r="G327" s="373"/>
      <c r="H327" s="373"/>
      <c r="I327" s="373"/>
      <c r="J327" s="373"/>
      <c r="K327" s="373"/>
      <c r="L327" s="373"/>
      <c r="M327" s="406"/>
      <c r="N327" s="406"/>
      <c r="O327" s="406"/>
      <c r="P327" s="373"/>
      <c r="Q327" s="373"/>
      <c r="R327" s="373"/>
      <c r="S327" s="373"/>
      <c r="T327" s="373"/>
      <c r="U327" s="373"/>
      <c r="V327" s="375"/>
      <c r="W327" s="374"/>
      <c r="X327" s="374"/>
      <c r="Y327" s="374"/>
      <c r="Z327" s="374"/>
    </row>
    <row r="328" spans="1:26" ht="26.25" customHeight="1" x14ac:dyDescent="0.4">
      <c r="A328" s="373"/>
      <c r="B328" s="373"/>
      <c r="C328" s="373"/>
      <c r="D328" s="373"/>
      <c r="E328" s="373"/>
      <c r="F328" s="373"/>
      <c r="G328" s="373"/>
      <c r="H328" s="373"/>
      <c r="I328" s="373"/>
      <c r="J328" s="373"/>
      <c r="K328" s="373"/>
      <c r="L328" s="373"/>
      <c r="M328" s="406"/>
      <c r="N328" s="406"/>
      <c r="O328" s="406"/>
      <c r="P328" s="373"/>
      <c r="Q328" s="373"/>
      <c r="R328" s="373"/>
      <c r="S328" s="373"/>
      <c r="T328" s="373"/>
      <c r="U328" s="373"/>
      <c r="V328" s="375"/>
      <c r="W328" s="374"/>
      <c r="X328" s="374"/>
      <c r="Y328" s="374"/>
      <c r="Z328" s="374"/>
    </row>
    <row r="329" spans="1:26" ht="26.25" customHeight="1" x14ac:dyDescent="0.4">
      <c r="A329" s="373"/>
      <c r="B329" s="373"/>
      <c r="C329" s="373"/>
      <c r="D329" s="373"/>
      <c r="E329" s="373"/>
      <c r="F329" s="373"/>
      <c r="G329" s="373"/>
      <c r="H329" s="373"/>
      <c r="I329" s="373"/>
      <c r="J329" s="373"/>
      <c r="K329" s="373"/>
      <c r="L329" s="373"/>
      <c r="M329" s="406"/>
      <c r="N329" s="406"/>
      <c r="O329" s="406"/>
      <c r="P329" s="373"/>
      <c r="Q329" s="373"/>
      <c r="R329" s="373"/>
      <c r="S329" s="373"/>
      <c r="T329" s="373"/>
      <c r="U329" s="373"/>
      <c r="V329" s="375"/>
      <c r="W329" s="374"/>
      <c r="X329" s="374"/>
      <c r="Y329" s="374"/>
      <c r="Z329" s="374"/>
    </row>
    <row r="330" spans="1:26" ht="26.25" customHeight="1" x14ac:dyDescent="0.4">
      <c r="A330" s="373"/>
      <c r="B330" s="373"/>
      <c r="C330" s="373"/>
      <c r="D330" s="373"/>
      <c r="E330" s="373"/>
      <c r="F330" s="373"/>
      <c r="G330" s="373"/>
      <c r="H330" s="373"/>
      <c r="I330" s="373"/>
      <c r="J330" s="373"/>
      <c r="K330" s="373"/>
      <c r="L330" s="373"/>
      <c r="M330" s="406"/>
      <c r="N330" s="406"/>
      <c r="O330" s="406"/>
      <c r="P330" s="373"/>
      <c r="Q330" s="373"/>
      <c r="R330" s="373"/>
      <c r="S330" s="373"/>
      <c r="T330" s="373"/>
      <c r="U330" s="373"/>
      <c r="V330" s="375"/>
      <c r="W330" s="374"/>
      <c r="X330" s="374"/>
      <c r="Y330" s="374"/>
      <c r="Z330" s="374"/>
    </row>
    <row r="331" spans="1:26" ht="26.25" customHeight="1" x14ac:dyDescent="0.4">
      <c r="A331" s="373"/>
      <c r="B331" s="373"/>
      <c r="C331" s="373"/>
      <c r="D331" s="373"/>
      <c r="E331" s="373"/>
      <c r="F331" s="373"/>
      <c r="G331" s="373"/>
      <c r="H331" s="373"/>
      <c r="I331" s="373"/>
      <c r="J331" s="373"/>
      <c r="K331" s="373"/>
      <c r="L331" s="373"/>
      <c r="M331" s="406"/>
      <c r="N331" s="406"/>
      <c r="O331" s="406"/>
      <c r="P331" s="373"/>
      <c r="Q331" s="373"/>
      <c r="R331" s="373"/>
      <c r="S331" s="373"/>
      <c r="T331" s="373"/>
      <c r="U331" s="373"/>
      <c r="V331" s="375"/>
      <c r="W331" s="374"/>
      <c r="X331" s="374"/>
      <c r="Y331" s="374"/>
      <c r="Z331" s="374"/>
    </row>
    <row r="332" spans="1:26" ht="26.25" customHeight="1" x14ac:dyDescent="0.4">
      <c r="A332" s="373"/>
      <c r="B332" s="373"/>
      <c r="C332" s="373"/>
      <c r="D332" s="373"/>
      <c r="E332" s="373"/>
      <c r="F332" s="373"/>
      <c r="G332" s="373"/>
      <c r="H332" s="373"/>
      <c r="I332" s="373"/>
      <c r="J332" s="373"/>
      <c r="K332" s="373"/>
      <c r="L332" s="373"/>
      <c r="M332" s="406"/>
      <c r="N332" s="406"/>
      <c r="O332" s="406"/>
      <c r="P332" s="373"/>
      <c r="Q332" s="373"/>
      <c r="R332" s="373"/>
      <c r="S332" s="373"/>
      <c r="T332" s="373"/>
      <c r="U332" s="373"/>
      <c r="V332" s="375"/>
      <c r="W332" s="374"/>
      <c r="X332" s="374"/>
      <c r="Y332" s="374"/>
      <c r="Z332" s="374"/>
    </row>
    <row r="333" spans="1:26" ht="26.25" customHeight="1" x14ac:dyDescent="0.4">
      <c r="A333" s="373"/>
      <c r="B333" s="373"/>
      <c r="C333" s="373"/>
      <c r="D333" s="373"/>
      <c r="E333" s="373"/>
      <c r="F333" s="373"/>
      <c r="G333" s="373"/>
      <c r="H333" s="373"/>
      <c r="I333" s="373"/>
      <c r="J333" s="373"/>
      <c r="K333" s="373"/>
      <c r="L333" s="373"/>
      <c r="M333" s="406"/>
      <c r="N333" s="406"/>
      <c r="O333" s="406"/>
      <c r="P333" s="373"/>
      <c r="Q333" s="373"/>
      <c r="R333" s="373"/>
      <c r="S333" s="373"/>
      <c r="T333" s="373"/>
      <c r="U333" s="373"/>
      <c r="V333" s="375"/>
      <c r="W333" s="374"/>
      <c r="X333" s="374"/>
      <c r="Y333" s="374"/>
      <c r="Z333" s="374"/>
    </row>
    <row r="334" spans="1:26" ht="26.25" customHeight="1" x14ac:dyDescent="0.4">
      <c r="A334" s="373"/>
      <c r="B334" s="373"/>
      <c r="C334" s="373"/>
      <c r="D334" s="373"/>
      <c r="E334" s="373"/>
      <c r="F334" s="373"/>
      <c r="G334" s="373"/>
      <c r="H334" s="373"/>
      <c r="I334" s="373"/>
      <c r="J334" s="373"/>
      <c r="K334" s="373"/>
      <c r="L334" s="373"/>
      <c r="M334" s="406"/>
      <c r="N334" s="406"/>
      <c r="O334" s="406"/>
      <c r="P334" s="373"/>
      <c r="Q334" s="373"/>
      <c r="R334" s="373"/>
      <c r="S334" s="373"/>
      <c r="T334" s="373"/>
      <c r="U334" s="373"/>
      <c r="V334" s="375"/>
      <c r="W334" s="374"/>
      <c r="X334" s="374"/>
      <c r="Y334" s="374"/>
      <c r="Z334" s="374"/>
    </row>
    <row r="335" spans="1:26" ht="26.25" customHeight="1" x14ac:dyDescent="0.4">
      <c r="A335" s="373"/>
      <c r="B335" s="373"/>
      <c r="C335" s="373"/>
      <c r="D335" s="373"/>
      <c r="E335" s="373"/>
      <c r="F335" s="373"/>
      <c r="G335" s="373"/>
      <c r="H335" s="373"/>
      <c r="I335" s="373"/>
      <c r="J335" s="373"/>
      <c r="K335" s="373"/>
      <c r="L335" s="373"/>
      <c r="M335" s="406"/>
      <c r="N335" s="406"/>
      <c r="O335" s="406"/>
      <c r="P335" s="373"/>
      <c r="Q335" s="373"/>
      <c r="R335" s="373"/>
      <c r="S335" s="373"/>
      <c r="T335" s="373"/>
      <c r="U335" s="373"/>
      <c r="V335" s="375"/>
      <c r="W335" s="374"/>
      <c r="X335" s="374"/>
      <c r="Y335" s="374"/>
      <c r="Z335" s="374"/>
    </row>
    <row r="336" spans="1:26" ht="26.25" customHeight="1" x14ac:dyDescent="0.4">
      <c r="A336" s="373"/>
      <c r="B336" s="373"/>
      <c r="C336" s="373"/>
      <c r="D336" s="373"/>
      <c r="E336" s="373"/>
      <c r="F336" s="373"/>
      <c r="G336" s="373"/>
      <c r="H336" s="373"/>
      <c r="I336" s="373"/>
      <c r="J336" s="373"/>
      <c r="K336" s="373"/>
      <c r="L336" s="373"/>
      <c r="M336" s="406"/>
      <c r="N336" s="406"/>
      <c r="O336" s="406"/>
      <c r="P336" s="373"/>
      <c r="Q336" s="373"/>
      <c r="R336" s="373"/>
      <c r="S336" s="373"/>
      <c r="T336" s="373"/>
      <c r="U336" s="373"/>
      <c r="V336" s="375"/>
      <c r="W336" s="374"/>
      <c r="X336" s="374"/>
      <c r="Y336" s="374"/>
      <c r="Z336" s="374"/>
    </row>
    <row r="337" spans="1:26" ht="26.25" customHeight="1" x14ac:dyDescent="0.4">
      <c r="A337" s="373"/>
      <c r="B337" s="373"/>
      <c r="C337" s="373"/>
      <c r="D337" s="373"/>
      <c r="E337" s="373"/>
      <c r="F337" s="373"/>
      <c r="G337" s="373"/>
      <c r="H337" s="373"/>
      <c r="I337" s="373"/>
      <c r="J337" s="373"/>
      <c r="K337" s="373"/>
      <c r="L337" s="373"/>
      <c r="M337" s="406"/>
      <c r="N337" s="406"/>
      <c r="O337" s="406"/>
      <c r="P337" s="373"/>
      <c r="Q337" s="373"/>
      <c r="R337" s="373"/>
      <c r="S337" s="373"/>
      <c r="T337" s="373"/>
      <c r="U337" s="373"/>
      <c r="V337" s="375"/>
      <c r="W337" s="374"/>
      <c r="X337" s="374"/>
      <c r="Y337" s="374"/>
      <c r="Z337" s="374"/>
    </row>
    <row r="338" spans="1:26" ht="26.25" customHeight="1" x14ac:dyDescent="0.4">
      <c r="A338" s="373"/>
      <c r="B338" s="373"/>
      <c r="C338" s="373"/>
      <c r="D338" s="373"/>
      <c r="E338" s="373"/>
      <c r="F338" s="373"/>
      <c r="G338" s="373"/>
      <c r="H338" s="373"/>
      <c r="I338" s="373"/>
      <c r="J338" s="373"/>
      <c r="K338" s="373"/>
      <c r="L338" s="373"/>
      <c r="M338" s="406"/>
      <c r="N338" s="406"/>
      <c r="O338" s="406"/>
      <c r="P338" s="373"/>
      <c r="Q338" s="373"/>
      <c r="R338" s="373"/>
      <c r="S338" s="373"/>
      <c r="T338" s="373"/>
      <c r="U338" s="373"/>
      <c r="V338" s="375"/>
      <c r="W338" s="374"/>
      <c r="X338" s="374"/>
      <c r="Y338" s="374"/>
      <c r="Z338" s="374"/>
    </row>
    <row r="339" spans="1:26" ht="26.25" customHeight="1" x14ac:dyDescent="0.4">
      <c r="A339" s="373"/>
      <c r="B339" s="373"/>
      <c r="C339" s="373"/>
      <c r="D339" s="373"/>
      <c r="E339" s="373"/>
      <c r="F339" s="373"/>
      <c r="G339" s="373"/>
      <c r="H339" s="373"/>
      <c r="I339" s="373"/>
      <c r="J339" s="373"/>
      <c r="K339" s="373"/>
      <c r="L339" s="373"/>
      <c r="M339" s="406"/>
      <c r="N339" s="406"/>
      <c r="O339" s="406"/>
      <c r="P339" s="373"/>
      <c r="Q339" s="373"/>
      <c r="R339" s="373"/>
      <c r="S339" s="373"/>
      <c r="T339" s="373"/>
      <c r="U339" s="373"/>
      <c r="V339" s="375"/>
      <c r="W339" s="374"/>
      <c r="X339" s="374"/>
      <c r="Y339" s="374"/>
      <c r="Z339" s="374"/>
    </row>
    <row r="340" spans="1:26" ht="26.25" customHeight="1" x14ac:dyDescent="0.4">
      <c r="A340" s="373"/>
      <c r="B340" s="373"/>
      <c r="C340" s="373"/>
      <c r="D340" s="373"/>
      <c r="E340" s="373"/>
      <c r="F340" s="373"/>
      <c r="G340" s="373"/>
      <c r="H340" s="373"/>
      <c r="I340" s="373"/>
      <c r="J340" s="373"/>
      <c r="K340" s="373"/>
      <c r="L340" s="373"/>
      <c r="M340" s="406"/>
      <c r="N340" s="406"/>
      <c r="O340" s="406"/>
      <c r="P340" s="373"/>
      <c r="Q340" s="373"/>
      <c r="R340" s="373"/>
      <c r="S340" s="373"/>
      <c r="T340" s="373"/>
      <c r="U340" s="373"/>
      <c r="V340" s="375"/>
      <c r="W340" s="374"/>
      <c r="X340" s="374"/>
      <c r="Y340" s="374"/>
      <c r="Z340" s="374"/>
    </row>
    <row r="341" spans="1:26" ht="26.25" customHeight="1" x14ac:dyDescent="0.4">
      <c r="A341" s="373"/>
      <c r="B341" s="373"/>
      <c r="C341" s="373"/>
      <c r="D341" s="373"/>
      <c r="E341" s="373"/>
      <c r="F341" s="373"/>
      <c r="G341" s="373"/>
      <c r="H341" s="373"/>
      <c r="I341" s="373"/>
      <c r="J341" s="373"/>
      <c r="K341" s="373"/>
      <c r="L341" s="373"/>
      <c r="M341" s="406"/>
      <c r="N341" s="406"/>
      <c r="O341" s="406"/>
      <c r="P341" s="373"/>
      <c r="Q341" s="373"/>
      <c r="R341" s="373"/>
      <c r="S341" s="373"/>
      <c r="T341" s="373"/>
      <c r="U341" s="373"/>
      <c r="V341" s="375"/>
      <c r="W341" s="374"/>
      <c r="X341" s="374"/>
      <c r="Y341" s="374"/>
      <c r="Z341" s="374"/>
    </row>
    <row r="342" spans="1:26" ht="26.25" customHeight="1" x14ac:dyDescent="0.4">
      <c r="A342" s="373"/>
      <c r="B342" s="373"/>
      <c r="C342" s="373"/>
      <c r="D342" s="373"/>
      <c r="E342" s="373"/>
      <c r="F342" s="373"/>
      <c r="G342" s="373"/>
      <c r="H342" s="373"/>
      <c r="I342" s="373"/>
      <c r="J342" s="373"/>
      <c r="K342" s="373"/>
      <c r="L342" s="373"/>
      <c r="M342" s="406"/>
      <c r="N342" s="406"/>
      <c r="O342" s="406"/>
      <c r="P342" s="373"/>
      <c r="Q342" s="373"/>
      <c r="R342" s="373"/>
      <c r="S342" s="373"/>
      <c r="T342" s="373"/>
      <c r="U342" s="373"/>
      <c r="V342" s="375"/>
      <c r="W342" s="374"/>
      <c r="X342" s="374"/>
      <c r="Y342" s="374"/>
      <c r="Z342" s="374"/>
    </row>
    <row r="343" spans="1:26" ht="26.25" customHeight="1" x14ac:dyDescent="0.4">
      <c r="A343" s="373"/>
      <c r="B343" s="373"/>
      <c r="C343" s="373"/>
      <c r="D343" s="373"/>
      <c r="E343" s="373"/>
      <c r="F343" s="373"/>
      <c r="G343" s="373"/>
      <c r="H343" s="373"/>
      <c r="I343" s="373"/>
      <c r="J343" s="373"/>
      <c r="K343" s="373"/>
      <c r="L343" s="373"/>
      <c r="M343" s="406"/>
      <c r="N343" s="406"/>
      <c r="O343" s="406"/>
      <c r="P343" s="373"/>
      <c r="Q343" s="373"/>
      <c r="R343" s="373"/>
      <c r="S343" s="373"/>
      <c r="T343" s="373"/>
      <c r="U343" s="373"/>
      <c r="V343" s="375"/>
      <c r="W343" s="374"/>
      <c r="X343" s="374"/>
      <c r="Y343" s="374"/>
      <c r="Z343" s="374"/>
    </row>
    <row r="344" spans="1:26" ht="26.25" customHeight="1" x14ac:dyDescent="0.4">
      <c r="A344" s="373"/>
      <c r="B344" s="373"/>
      <c r="C344" s="373"/>
      <c r="D344" s="373"/>
      <c r="E344" s="373"/>
      <c r="F344" s="373"/>
      <c r="G344" s="373"/>
      <c r="H344" s="373"/>
      <c r="I344" s="373"/>
      <c r="J344" s="373"/>
      <c r="K344" s="373"/>
      <c r="L344" s="373"/>
      <c r="M344" s="406"/>
      <c r="N344" s="406"/>
      <c r="O344" s="406"/>
      <c r="P344" s="373"/>
      <c r="Q344" s="373"/>
      <c r="R344" s="373"/>
      <c r="S344" s="373"/>
      <c r="T344" s="373"/>
      <c r="U344" s="373"/>
      <c r="V344" s="375"/>
      <c r="W344" s="374"/>
      <c r="X344" s="374"/>
      <c r="Y344" s="374"/>
      <c r="Z344" s="374"/>
    </row>
    <row r="345" spans="1:26" ht="26.25" customHeight="1" x14ac:dyDescent="0.4">
      <c r="A345" s="373"/>
      <c r="B345" s="373"/>
      <c r="C345" s="373"/>
      <c r="D345" s="373"/>
      <c r="E345" s="373"/>
      <c r="F345" s="373"/>
      <c r="G345" s="373"/>
      <c r="H345" s="373"/>
      <c r="I345" s="373"/>
      <c r="J345" s="373"/>
      <c r="K345" s="373"/>
      <c r="L345" s="373"/>
      <c r="M345" s="406"/>
      <c r="N345" s="406"/>
      <c r="O345" s="406"/>
      <c r="P345" s="373"/>
      <c r="Q345" s="373"/>
      <c r="R345" s="373"/>
      <c r="S345" s="373"/>
      <c r="T345" s="373"/>
      <c r="U345" s="373"/>
      <c r="V345" s="375"/>
      <c r="W345" s="374"/>
      <c r="X345" s="374"/>
      <c r="Y345" s="374"/>
      <c r="Z345" s="374"/>
    </row>
    <row r="346" spans="1:26" ht="26.25" customHeight="1" x14ac:dyDescent="0.4">
      <c r="A346" s="373"/>
      <c r="B346" s="373"/>
      <c r="C346" s="373"/>
      <c r="D346" s="373"/>
      <c r="E346" s="373"/>
      <c r="F346" s="373"/>
      <c r="G346" s="373"/>
      <c r="H346" s="373"/>
      <c r="I346" s="373"/>
      <c r="J346" s="373"/>
      <c r="K346" s="373"/>
      <c r="L346" s="373"/>
      <c r="M346" s="406"/>
      <c r="N346" s="406"/>
      <c r="O346" s="406"/>
      <c r="P346" s="373"/>
      <c r="Q346" s="373"/>
      <c r="R346" s="373"/>
      <c r="S346" s="373"/>
      <c r="T346" s="373"/>
      <c r="U346" s="373"/>
      <c r="V346" s="375"/>
      <c r="W346" s="374"/>
      <c r="X346" s="374"/>
      <c r="Y346" s="374"/>
      <c r="Z346" s="374"/>
    </row>
    <row r="347" spans="1:26" ht="26.25" customHeight="1" x14ac:dyDescent="0.4">
      <c r="A347" s="373"/>
      <c r="B347" s="373"/>
      <c r="C347" s="373"/>
      <c r="D347" s="373"/>
      <c r="E347" s="373"/>
      <c r="F347" s="373"/>
      <c r="G347" s="373"/>
      <c r="H347" s="373"/>
      <c r="I347" s="373"/>
      <c r="J347" s="373"/>
      <c r="K347" s="373"/>
      <c r="L347" s="373"/>
      <c r="M347" s="406"/>
      <c r="N347" s="406"/>
      <c r="O347" s="406"/>
      <c r="P347" s="373"/>
      <c r="Q347" s="373"/>
      <c r="R347" s="373"/>
      <c r="S347" s="373"/>
      <c r="T347" s="373"/>
      <c r="U347" s="373"/>
      <c r="V347" s="375"/>
      <c r="W347" s="374"/>
      <c r="X347" s="374"/>
      <c r="Y347" s="374"/>
      <c r="Z347" s="374"/>
    </row>
    <row r="348" spans="1:26" ht="26.25" customHeight="1" x14ac:dyDescent="0.4">
      <c r="A348" s="373"/>
      <c r="B348" s="373"/>
      <c r="C348" s="373"/>
      <c r="D348" s="373"/>
      <c r="E348" s="373"/>
      <c r="F348" s="373"/>
      <c r="G348" s="373"/>
      <c r="H348" s="373"/>
      <c r="I348" s="373"/>
      <c r="J348" s="373"/>
      <c r="K348" s="373"/>
      <c r="L348" s="373"/>
      <c r="M348" s="406"/>
      <c r="N348" s="406"/>
      <c r="O348" s="406"/>
      <c r="P348" s="373"/>
      <c r="Q348" s="373"/>
      <c r="R348" s="373"/>
      <c r="S348" s="373"/>
      <c r="T348" s="373"/>
      <c r="U348" s="373"/>
      <c r="V348" s="375"/>
      <c r="W348" s="374"/>
      <c r="X348" s="374"/>
      <c r="Y348" s="374"/>
      <c r="Z348" s="374"/>
    </row>
    <row r="349" spans="1:26" ht="26.25" customHeight="1" x14ac:dyDescent="0.4">
      <c r="A349" s="373"/>
      <c r="B349" s="373"/>
      <c r="C349" s="373"/>
      <c r="D349" s="373"/>
      <c r="E349" s="373"/>
      <c r="F349" s="373"/>
      <c r="G349" s="373"/>
      <c r="H349" s="373"/>
      <c r="I349" s="373"/>
      <c r="J349" s="373"/>
      <c r="K349" s="373"/>
      <c r="L349" s="373"/>
      <c r="M349" s="406"/>
      <c r="N349" s="406"/>
      <c r="O349" s="406"/>
      <c r="P349" s="373"/>
      <c r="Q349" s="373"/>
      <c r="R349" s="373"/>
      <c r="S349" s="373"/>
      <c r="T349" s="373"/>
      <c r="U349" s="373"/>
      <c r="V349" s="375"/>
      <c r="W349" s="374"/>
      <c r="X349" s="374"/>
      <c r="Y349" s="374"/>
      <c r="Z349" s="374"/>
    </row>
    <row r="350" spans="1:26" ht="26.25" customHeight="1" x14ac:dyDescent="0.4">
      <c r="A350" s="373"/>
      <c r="B350" s="373"/>
      <c r="C350" s="373"/>
      <c r="D350" s="373"/>
      <c r="E350" s="373"/>
      <c r="F350" s="373"/>
      <c r="G350" s="373"/>
      <c r="H350" s="373"/>
      <c r="I350" s="373"/>
      <c r="J350" s="373"/>
      <c r="K350" s="373"/>
      <c r="L350" s="373"/>
      <c r="M350" s="406"/>
      <c r="N350" s="406"/>
      <c r="O350" s="406"/>
      <c r="P350" s="373"/>
      <c r="Q350" s="373"/>
      <c r="R350" s="373"/>
      <c r="S350" s="373"/>
      <c r="T350" s="373"/>
      <c r="U350" s="373"/>
      <c r="V350" s="375"/>
      <c r="W350" s="374"/>
      <c r="X350" s="374"/>
      <c r="Y350" s="374"/>
      <c r="Z350" s="374"/>
    </row>
    <row r="351" spans="1:26" ht="26.25" customHeight="1" x14ac:dyDescent="0.4">
      <c r="A351" s="373"/>
      <c r="B351" s="373"/>
      <c r="C351" s="373"/>
      <c r="D351" s="373"/>
      <c r="E351" s="373"/>
      <c r="F351" s="373"/>
      <c r="G351" s="373"/>
      <c r="H351" s="373"/>
      <c r="I351" s="373"/>
      <c r="J351" s="373"/>
      <c r="K351" s="373"/>
      <c r="L351" s="373"/>
      <c r="M351" s="406"/>
      <c r="N351" s="406"/>
      <c r="O351" s="406"/>
      <c r="P351" s="373"/>
      <c r="Q351" s="373"/>
      <c r="R351" s="373"/>
      <c r="S351" s="373"/>
      <c r="T351" s="373"/>
      <c r="U351" s="373"/>
      <c r="V351" s="375"/>
      <c r="W351" s="374"/>
      <c r="X351" s="374"/>
      <c r="Y351" s="374"/>
      <c r="Z351" s="374"/>
    </row>
    <row r="352" spans="1:26" ht="26.25" customHeight="1" x14ac:dyDescent="0.4">
      <c r="A352" s="373"/>
      <c r="B352" s="373"/>
      <c r="C352" s="373"/>
      <c r="D352" s="373"/>
      <c r="E352" s="373"/>
      <c r="F352" s="373"/>
      <c r="G352" s="373"/>
      <c r="H352" s="373"/>
      <c r="I352" s="373"/>
      <c r="J352" s="373"/>
      <c r="K352" s="373"/>
      <c r="L352" s="373"/>
      <c r="M352" s="406"/>
      <c r="N352" s="406"/>
      <c r="O352" s="406"/>
      <c r="P352" s="373"/>
      <c r="Q352" s="373"/>
      <c r="R352" s="373"/>
      <c r="S352" s="373"/>
      <c r="T352" s="373"/>
      <c r="U352" s="373"/>
      <c r="V352" s="375"/>
      <c r="W352" s="374"/>
      <c r="X352" s="374"/>
      <c r="Y352" s="374"/>
      <c r="Z352" s="374"/>
    </row>
    <row r="353" spans="1:26" ht="26.25" customHeight="1" x14ac:dyDescent="0.4">
      <c r="A353" s="373"/>
      <c r="B353" s="373"/>
      <c r="C353" s="373"/>
      <c r="D353" s="373"/>
      <c r="E353" s="373"/>
      <c r="F353" s="373"/>
      <c r="G353" s="373"/>
      <c r="H353" s="373"/>
      <c r="I353" s="373"/>
      <c r="J353" s="373"/>
      <c r="K353" s="373"/>
      <c r="L353" s="373"/>
      <c r="M353" s="406"/>
      <c r="N353" s="406"/>
      <c r="O353" s="406"/>
      <c r="P353" s="373"/>
      <c r="Q353" s="373"/>
      <c r="R353" s="373"/>
      <c r="S353" s="373"/>
      <c r="T353" s="373"/>
      <c r="U353" s="373"/>
      <c r="V353" s="375"/>
      <c r="W353" s="374"/>
      <c r="X353" s="374"/>
      <c r="Y353" s="374"/>
      <c r="Z353" s="374"/>
    </row>
    <row r="354" spans="1:26" ht="26.25" customHeight="1" x14ac:dyDescent="0.4">
      <c r="A354" s="373"/>
      <c r="B354" s="373"/>
      <c r="C354" s="373"/>
      <c r="D354" s="373"/>
      <c r="E354" s="373"/>
      <c r="F354" s="373"/>
      <c r="G354" s="373"/>
      <c r="H354" s="373"/>
      <c r="I354" s="373"/>
      <c r="J354" s="373"/>
      <c r="K354" s="373"/>
      <c r="L354" s="373"/>
      <c r="M354" s="406"/>
      <c r="N354" s="406"/>
      <c r="O354" s="406"/>
      <c r="P354" s="373"/>
      <c r="Q354" s="373"/>
      <c r="R354" s="373"/>
      <c r="S354" s="373"/>
      <c r="T354" s="373"/>
      <c r="U354" s="373"/>
      <c r="V354" s="375"/>
      <c r="W354" s="374"/>
      <c r="X354" s="374"/>
      <c r="Y354" s="374"/>
      <c r="Z354" s="374"/>
    </row>
    <row r="355" spans="1:26" ht="26.25" customHeight="1" x14ac:dyDescent="0.4">
      <c r="A355" s="373"/>
      <c r="B355" s="373"/>
      <c r="C355" s="373"/>
      <c r="D355" s="373"/>
      <c r="E355" s="373"/>
      <c r="F355" s="373"/>
      <c r="G355" s="373"/>
      <c r="H355" s="373"/>
      <c r="I355" s="373"/>
      <c r="J355" s="373"/>
      <c r="K355" s="373"/>
      <c r="L355" s="373"/>
      <c r="M355" s="406"/>
      <c r="N355" s="406"/>
      <c r="O355" s="406"/>
      <c r="P355" s="373"/>
      <c r="Q355" s="373"/>
      <c r="R355" s="373"/>
      <c r="S355" s="373"/>
      <c r="T355" s="373"/>
      <c r="U355" s="373"/>
      <c r="V355" s="375"/>
      <c r="W355" s="374"/>
      <c r="X355" s="374"/>
      <c r="Y355" s="374"/>
      <c r="Z355" s="374"/>
    </row>
    <row r="356" spans="1:26" ht="26.25" customHeight="1" x14ac:dyDescent="0.4">
      <c r="A356" s="373"/>
      <c r="B356" s="373"/>
      <c r="C356" s="373"/>
      <c r="D356" s="373"/>
      <c r="E356" s="373"/>
      <c r="F356" s="373"/>
      <c r="G356" s="373"/>
      <c r="H356" s="373"/>
      <c r="I356" s="373"/>
      <c r="J356" s="373"/>
      <c r="K356" s="373"/>
      <c r="L356" s="373"/>
      <c r="M356" s="406"/>
      <c r="N356" s="406"/>
      <c r="O356" s="406"/>
      <c r="P356" s="373"/>
      <c r="Q356" s="373"/>
      <c r="R356" s="373"/>
      <c r="S356" s="373"/>
      <c r="T356" s="373"/>
      <c r="U356" s="373"/>
      <c r="V356" s="375"/>
      <c r="W356" s="374"/>
      <c r="X356" s="374"/>
      <c r="Y356" s="374"/>
      <c r="Z356" s="374"/>
    </row>
    <row r="357" spans="1:26" ht="26.25" customHeight="1" x14ac:dyDescent="0.4">
      <c r="A357" s="373"/>
      <c r="B357" s="373"/>
      <c r="C357" s="373"/>
      <c r="D357" s="373"/>
      <c r="E357" s="373"/>
      <c r="F357" s="373"/>
      <c r="G357" s="373"/>
      <c r="H357" s="373"/>
      <c r="I357" s="373"/>
      <c r="J357" s="373"/>
      <c r="K357" s="373"/>
      <c r="L357" s="373"/>
      <c r="M357" s="406"/>
      <c r="N357" s="406"/>
      <c r="O357" s="406"/>
      <c r="P357" s="373"/>
      <c r="Q357" s="373"/>
      <c r="R357" s="373"/>
      <c r="S357" s="373"/>
      <c r="T357" s="373"/>
      <c r="U357" s="373"/>
      <c r="V357" s="375"/>
      <c r="W357" s="374"/>
      <c r="X357" s="374"/>
      <c r="Y357" s="374"/>
      <c r="Z357" s="374"/>
    </row>
    <row r="358" spans="1:26" ht="26.25" customHeight="1" x14ac:dyDescent="0.4">
      <c r="A358" s="373"/>
      <c r="B358" s="373"/>
      <c r="C358" s="373"/>
      <c r="D358" s="373"/>
      <c r="E358" s="373"/>
      <c r="F358" s="373"/>
      <c r="G358" s="373"/>
      <c r="H358" s="373"/>
      <c r="I358" s="373"/>
      <c r="J358" s="373"/>
      <c r="K358" s="373"/>
      <c r="L358" s="373"/>
      <c r="M358" s="406"/>
      <c r="N358" s="406"/>
      <c r="O358" s="406"/>
      <c r="P358" s="373"/>
      <c r="Q358" s="373"/>
      <c r="R358" s="373"/>
      <c r="S358" s="373"/>
      <c r="T358" s="373"/>
      <c r="U358" s="373"/>
      <c r="V358" s="375"/>
      <c r="W358" s="374"/>
      <c r="X358" s="374"/>
      <c r="Y358" s="374"/>
      <c r="Z358" s="374"/>
    </row>
    <row r="359" spans="1:26" ht="26.25" customHeight="1" x14ac:dyDescent="0.4">
      <c r="A359" s="373"/>
      <c r="B359" s="373"/>
      <c r="C359" s="373"/>
      <c r="D359" s="373"/>
      <c r="E359" s="373"/>
      <c r="F359" s="373"/>
      <c r="G359" s="373"/>
      <c r="H359" s="373"/>
      <c r="I359" s="373"/>
      <c r="J359" s="373"/>
      <c r="K359" s="373"/>
      <c r="L359" s="373"/>
      <c r="M359" s="406"/>
      <c r="N359" s="406"/>
      <c r="O359" s="406"/>
      <c r="P359" s="373"/>
      <c r="Q359" s="373"/>
      <c r="R359" s="373"/>
      <c r="S359" s="373"/>
      <c r="T359" s="373"/>
      <c r="U359" s="373"/>
      <c r="V359" s="375"/>
      <c r="W359" s="374"/>
      <c r="X359" s="374"/>
      <c r="Y359" s="374"/>
      <c r="Z359" s="374"/>
    </row>
    <row r="360" spans="1:26" ht="26.25" customHeight="1" x14ac:dyDescent="0.4">
      <c r="A360" s="373"/>
      <c r="B360" s="373"/>
      <c r="C360" s="373"/>
      <c r="D360" s="373"/>
      <c r="E360" s="373"/>
      <c r="F360" s="373"/>
      <c r="G360" s="373"/>
      <c r="H360" s="373"/>
      <c r="I360" s="373"/>
      <c r="J360" s="373"/>
      <c r="K360" s="373"/>
      <c r="L360" s="373"/>
      <c r="M360" s="406"/>
      <c r="N360" s="406"/>
      <c r="O360" s="406"/>
      <c r="P360" s="373"/>
      <c r="Q360" s="373"/>
      <c r="R360" s="373"/>
      <c r="S360" s="373"/>
      <c r="T360" s="373"/>
      <c r="U360" s="373"/>
      <c r="V360" s="375"/>
      <c r="W360" s="374"/>
      <c r="X360" s="374"/>
      <c r="Y360" s="374"/>
      <c r="Z360" s="374"/>
    </row>
    <row r="361" spans="1:26" ht="26.25" customHeight="1" x14ac:dyDescent="0.4">
      <c r="A361" s="373"/>
      <c r="B361" s="373"/>
      <c r="C361" s="373"/>
      <c r="D361" s="373"/>
      <c r="E361" s="373"/>
      <c r="F361" s="373"/>
      <c r="G361" s="373"/>
      <c r="H361" s="373"/>
      <c r="I361" s="373"/>
      <c r="J361" s="373"/>
      <c r="K361" s="373"/>
      <c r="L361" s="373"/>
      <c r="M361" s="406"/>
      <c r="N361" s="406"/>
      <c r="O361" s="406"/>
      <c r="P361" s="373"/>
      <c r="Q361" s="373"/>
      <c r="R361" s="373"/>
      <c r="S361" s="373"/>
      <c r="T361" s="373"/>
      <c r="U361" s="373"/>
      <c r="V361" s="375"/>
      <c r="W361" s="374"/>
      <c r="X361" s="374"/>
      <c r="Y361" s="374"/>
      <c r="Z361" s="374"/>
    </row>
    <row r="362" spans="1:26" ht="26.25" customHeight="1" x14ac:dyDescent="0.4">
      <c r="A362" s="373"/>
      <c r="B362" s="373"/>
      <c r="C362" s="373"/>
      <c r="D362" s="373"/>
      <c r="E362" s="373"/>
      <c r="F362" s="373"/>
      <c r="G362" s="373"/>
      <c r="H362" s="373"/>
      <c r="I362" s="373"/>
      <c r="J362" s="373"/>
      <c r="K362" s="373"/>
      <c r="L362" s="373"/>
      <c r="M362" s="406"/>
      <c r="N362" s="406"/>
      <c r="O362" s="406"/>
      <c r="P362" s="373"/>
      <c r="Q362" s="373"/>
      <c r="R362" s="373"/>
      <c r="S362" s="373"/>
      <c r="T362" s="373"/>
      <c r="U362" s="373"/>
      <c r="V362" s="375"/>
      <c r="W362" s="374"/>
      <c r="X362" s="374"/>
      <c r="Y362" s="374"/>
      <c r="Z362" s="374"/>
    </row>
    <row r="363" spans="1:26" ht="26.25" customHeight="1" x14ac:dyDescent="0.4">
      <c r="A363" s="373"/>
      <c r="B363" s="373"/>
      <c r="C363" s="373"/>
      <c r="D363" s="373"/>
      <c r="E363" s="373"/>
      <c r="F363" s="373"/>
      <c r="G363" s="373"/>
      <c r="H363" s="373"/>
      <c r="I363" s="373"/>
      <c r="J363" s="373"/>
      <c r="K363" s="373"/>
      <c r="L363" s="373"/>
      <c r="M363" s="406"/>
      <c r="N363" s="406"/>
      <c r="O363" s="406"/>
      <c r="P363" s="373"/>
      <c r="Q363" s="373"/>
      <c r="R363" s="373"/>
      <c r="S363" s="373"/>
      <c r="T363" s="373"/>
      <c r="U363" s="373"/>
      <c r="V363" s="375"/>
      <c r="W363" s="374"/>
      <c r="X363" s="374"/>
      <c r="Y363" s="374"/>
      <c r="Z363" s="374"/>
    </row>
    <row r="364" spans="1:26" ht="26.25" customHeight="1" x14ac:dyDescent="0.4">
      <c r="A364" s="373"/>
      <c r="B364" s="373"/>
      <c r="C364" s="373"/>
      <c r="D364" s="373"/>
      <c r="E364" s="373"/>
      <c r="F364" s="373"/>
      <c r="G364" s="373"/>
      <c r="H364" s="373"/>
      <c r="I364" s="373"/>
      <c r="J364" s="373"/>
      <c r="K364" s="373"/>
      <c r="L364" s="373"/>
      <c r="M364" s="406"/>
      <c r="N364" s="406"/>
      <c r="O364" s="406"/>
      <c r="P364" s="373"/>
      <c r="Q364" s="373"/>
      <c r="R364" s="373"/>
      <c r="S364" s="373"/>
      <c r="T364" s="373"/>
      <c r="U364" s="373"/>
      <c r="V364" s="375"/>
      <c r="W364" s="374"/>
      <c r="X364" s="374"/>
      <c r="Y364" s="374"/>
      <c r="Z364" s="374"/>
    </row>
    <row r="365" spans="1:26" ht="26.25" customHeight="1" x14ac:dyDescent="0.4">
      <c r="A365" s="373"/>
      <c r="B365" s="373"/>
      <c r="C365" s="373"/>
      <c r="D365" s="373"/>
      <c r="E365" s="373"/>
      <c r="F365" s="373"/>
      <c r="G365" s="373"/>
      <c r="H365" s="373"/>
      <c r="I365" s="373"/>
      <c r="J365" s="373"/>
      <c r="K365" s="373"/>
      <c r="L365" s="373"/>
      <c r="M365" s="406"/>
      <c r="N365" s="406"/>
      <c r="O365" s="406"/>
      <c r="P365" s="373"/>
      <c r="Q365" s="373"/>
      <c r="R365" s="373"/>
      <c r="S365" s="373"/>
      <c r="T365" s="373"/>
      <c r="U365" s="373"/>
      <c r="V365" s="375"/>
      <c r="W365" s="374"/>
      <c r="X365" s="374"/>
      <c r="Y365" s="374"/>
      <c r="Z365" s="374"/>
    </row>
    <row r="366" spans="1:26" ht="26.25" customHeight="1" x14ac:dyDescent="0.4">
      <c r="A366" s="373"/>
      <c r="B366" s="373"/>
      <c r="C366" s="373"/>
      <c r="D366" s="373"/>
      <c r="E366" s="373"/>
      <c r="F366" s="373"/>
      <c r="G366" s="373"/>
      <c r="H366" s="373"/>
      <c r="I366" s="373"/>
      <c r="J366" s="373"/>
      <c r="K366" s="373"/>
      <c r="L366" s="373"/>
      <c r="M366" s="406"/>
      <c r="N366" s="406"/>
      <c r="O366" s="406"/>
      <c r="P366" s="373"/>
      <c r="Q366" s="373"/>
      <c r="R366" s="373"/>
      <c r="S366" s="373"/>
      <c r="T366" s="373"/>
      <c r="U366" s="373"/>
      <c r="V366" s="375"/>
      <c r="W366" s="374"/>
      <c r="X366" s="374"/>
      <c r="Y366" s="374"/>
      <c r="Z366" s="374"/>
    </row>
    <row r="367" spans="1:26" ht="26.25" customHeight="1" x14ac:dyDescent="0.4">
      <c r="A367" s="373"/>
      <c r="B367" s="373"/>
      <c r="C367" s="373"/>
      <c r="D367" s="373"/>
      <c r="E367" s="373"/>
      <c r="F367" s="373"/>
      <c r="G367" s="373"/>
      <c r="H367" s="373"/>
      <c r="I367" s="373"/>
      <c r="J367" s="373"/>
      <c r="K367" s="373"/>
      <c r="L367" s="373"/>
      <c r="M367" s="406"/>
      <c r="N367" s="406"/>
      <c r="O367" s="406"/>
      <c r="P367" s="373"/>
      <c r="Q367" s="373"/>
      <c r="R367" s="373"/>
      <c r="S367" s="373"/>
      <c r="T367" s="373"/>
      <c r="U367" s="373"/>
      <c r="V367" s="375"/>
      <c r="W367" s="374"/>
      <c r="X367" s="374"/>
      <c r="Y367" s="374"/>
      <c r="Z367" s="374"/>
    </row>
    <row r="368" spans="1:26" ht="26.25" customHeight="1" x14ac:dyDescent="0.4">
      <c r="A368" s="373"/>
      <c r="B368" s="373"/>
      <c r="C368" s="373"/>
      <c r="D368" s="373"/>
      <c r="E368" s="373"/>
      <c r="F368" s="373"/>
      <c r="G368" s="373"/>
      <c r="H368" s="373"/>
      <c r="I368" s="373"/>
      <c r="J368" s="373"/>
      <c r="K368" s="373"/>
      <c r="L368" s="373"/>
      <c r="M368" s="406"/>
      <c r="N368" s="406"/>
      <c r="O368" s="406"/>
      <c r="P368" s="373"/>
      <c r="Q368" s="373"/>
      <c r="R368" s="373"/>
      <c r="S368" s="373"/>
      <c r="T368" s="373"/>
      <c r="U368" s="373"/>
      <c r="V368" s="375"/>
      <c r="W368" s="374"/>
      <c r="X368" s="374"/>
      <c r="Y368" s="374"/>
      <c r="Z368" s="374"/>
    </row>
    <row r="369" spans="1:26" ht="26.25" customHeight="1" x14ac:dyDescent="0.4">
      <c r="A369" s="373"/>
      <c r="B369" s="373"/>
      <c r="C369" s="373"/>
      <c r="D369" s="373"/>
      <c r="E369" s="373"/>
      <c r="F369" s="373"/>
      <c r="G369" s="373"/>
      <c r="H369" s="373"/>
      <c r="I369" s="373"/>
      <c r="J369" s="373"/>
      <c r="K369" s="373"/>
      <c r="L369" s="373"/>
      <c r="M369" s="406"/>
      <c r="N369" s="406"/>
      <c r="O369" s="406"/>
      <c r="P369" s="373"/>
      <c r="Q369" s="373"/>
      <c r="R369" s="373"/>
      <c r="S369" s="373"/>
      <c r="T369" s="373"/>
      <c r="U369" s="373"/>
      <c r="V369" s="375"/>
      <c r="W369" s="374"/>
      <c r="X369" s="374"/>
      <c r="Y369" s="374"/>
      <c r="Z369" s="374"/>
    </row>
    <row r="370" spans="1:26" ht="26.25" customHeight="1" x14ac:dyDescent="0.4">
      <c r="A370" s="373"/>
      <c r="B370" s="373"/>
      <c r="C370" s="373"/>
      <c r="D370" s="373"/>
      <c r="E370" s="373"/>
      <c r="F370" s="373"/>
      <c r="G370" s="373"/>
      <c r="H370" s="373"/>
      <c r="I370" s="373"/>
      <c r="J370" s="373"/>
      <c r="K370" s="373"/>
      <c r="L370" s="373"/>
      <c r="M370" s="406"/>
      <c r="N370" s="406"/>
      <c r="O370" s="406"/>
      <c r="P370" s="373"/>
      <c r="Q370" s="373"/>
      <c r="R370" s="373"/>
      <c r="S370" s="373"/>
      <c r="T370" s="373"/>
      <c r="U370" s="373"/>
      <c r="V370" s="375"/>
      <c r="W370" s="374"/>
      <c r="X370" s="374"/>
      <c r="Y370" s="374"/>
      <c r="Z370" s="374"/>
    </row>
    <row r="371" spans="1:26" ht="26.25" customHeight="1" x14ac:dyDescent="0.4">
      <c r="A371" s="373"/>
      <c r="B371" s="373"/>
      <c r="C371" s="373"/>
      <c r="D371" s="373"/>
      <c r="E371" s="373"/>
      <c r="F371" s="373"/>
      <c r="G371" s="373"/>
      <c r="H371" s="373"/>
      <c r="I371" s="373"/>
      <c r="J371" s="373"/>
      <c r="K371" s="373"/>
      <c r="L371" s="373"/>
      <c r="M371" s="406"/>
      <c r="N371" s="406"/>
      <c r="O371" s="406"/>
      <c r="P371" s="373"/>
      <c r="Q371" s="373"/>
      <c r="R371" s="373"/>
      <c r="S371" s="373"/>
      <c r="T371" s="373"/>
      <c r="U371" s="373"/>
      <c r="V371" s="375"/>
      <c r="W371" s="374"/>
      <c r="X371" s="374"/>
      <c r="Y371" s="374"/>
      <c r="Z371" s="374"/>
    </row>
    <row r="372" spans="1:26" ht="26.25" customHeight="1" x14ac:dyDescent="0.4">
      <c r="A372" s="373"/>
      <c r="B372" s="373"/>
      <c r="C372" s="373"/>
      <c r="D372" s="373"/>
      <c r="E372" s="373"/>
      <c r="F372" s="373"/>
      <c r="G372" s="373"/>
      <c r="H372" s="373"/>
      <c r="I372" s="373"/>
      <c r="J372" s="373"/>
      <c r="K372" s="373"/>
      <c r="L372" s="373"/>
      <c r="M372" s="406"/>
      <c r="N372" s="406"/>
      <c r="O372" s="406"/>
      <c r="P372" s="373"/>
      <c r="Q372" s="373"/>
      <c r="R372" s="373"/>
      <c r="S372" s="373"/>
      <c r="T372" s="373"/>
      <c r="U372" s="373"/>
      <c r="V372" s="375"/>
      <c r="W372" s="374"/>
      <c r="X372" s="374"/>
      <c r="Y372" s="374"/>
      <c r="Z372" s="374"/>
    </row>
    <row r="373" spans="1:26" ht="26.25" customHeight="1" x14ac:dyDescent="0.4">
      <c r="A373" s="373"/>
      <c r="B373" s="373"/>
      <c r="C373" s="373"/>
      <c r="D373" s="373"/>
      <c r="E373" s="373"/>
      <c r="F373" s="373"/>
      <c r="G373" s="373"/>
      <c r="H373" s="373"/>
      <c r="I373" s="373"/>
      <c r="J373" s="373"/>
      <c r="K373" s="373"/>
      <c r="L373" s="373"/>
      <c r="M373" s="406"/>
      <c r="N373" s="406"/>
      <c r="O373" s="406"/>
      <c r="P373" s="373"/>
      <c r="Q373" s="373"/>
      <c r="R373" s="373"/>
      <c r="S373" s="373"/>
      <c r="T373" s="373"/>
      <c r="U373" s="373"/>
      <c r="V373" s="375"/>
      <c r="W373" s="374"/>
      <c r="X373" s="374"/>
      <c r="Y373" s="374"/>
      <c r="Z373" s="374"/>
    </row>
    <row r="374" spans="1:26" ht="26.25" customHeight="1" x14ac:dyDescent="0.4">
      <c r="A374" s="373"/>
      <c r="B374" s="373"/>
      <c r="C374" s="373"/>
      <c r="D374" s="373"/>
      <c r="E374" s="373"/>
      <c r="F374" s="373"/>
      <c r="G374" s="373"/>
      <c r="H374" s="373"/>
      <c r="I374" s="373"/>
      <c r="J374" s="373"/>
      <c r="K374" s="373"/>
      <c r="L374" s="373"/>
      <c r="M374" s="406"/>
      <c r="N374" s="406"/>
      <c r="O374" s="406"/>
      <c r="P374" s="373"/>
      <c r="Q374" s="373"/>
      <c r="R374" s="373"/>
      <c r="S374" s="373"/>
      <c r="T374" s="373"/>
      <c r="U374" s="373"/>
      <c r="V374" s="375"/>
      <c r="W374" s="374"/>
      <c r="X374" s="374"/>
      <c r="Y374" s="374"/>
      <c r="Z374" s="374"/>
    </row>
    <row r="375" spans="1:26" ht="26.25" customHeight="1" x14ac:dyDescent="0.4">
      <c r="A375" s="373"/>
      <c r="B375" s="373"/>
      <c r="C375" s="373"/>
      <c r="D375" s="373"/>
      <c r="E375" s="373"/>
      <c r="F375" s="373"/>
      <c r="G375" s="373"/>
      <c r="H375" s="373"/>
      <c r="I375" s="373"/>
      <c r="J375" s="373"/>
      <c r="K375" s="373"/>
      <c r="L375" s="373"/>
      <c r="M375" s="406"/>
      <c r="N375" s="406"/>
      <c r="O375" s="406"/>
      <c r="P375" s="373"/>
      <c r="Q375" s="373"/>
      <c r="R375" s="373"/>
      <c r="S375" s="373"/>
      <c r="T375" s="373"/>
      <c r="U375" s="373"/>
      <c r="V375" s="375"/>
      <c r="W375" s="374"/>
      <c r="X375" s="374"/>
      <c r="Y375" s="374"/>
      <c r="Z375" s="374"/>
    </row>
    <row r="376" spans="1:26" ht="26.25" customHeight="1" x14ac:dyDescent="0.4">
      <c r="A376" s="373"/>
      <c r="B376" s="373"/>
      <c r="C376" s="373"/>
      <c r="D376" s="373"/>
      <c r="E376" s="373"/>
      <c r="F376" s="373"/>
      <c r="G376" s="373"/>
      <c r="H376" s="373"/>
      <c r="I376" s="373"/>
      <c r="J376" s="373"/>
      <c r="K376" s="373"/>
      <c r="L376" s="373"/>
      <c r="M376" s="406"/>
      <c r="N376" s="406"/>
      <c r="O376" s="406"/>
      <c r="P376" s="373"/>
      <c r="Q376" s="373"/>
      <c r="R376" s="373"/>
      <c r="S376" s="373"/>
      <c r="T376" s="373"/>
      <c r="U376" s="373"/>
      <c r="V376" s="375"/>
      <c r="W376" s="374"/>
      <c r="X376" s="374"/>
      <c r="Y376" s="374"/>
      <c r="Z376" s="374"/>
    </row>
    <row r="377" spans="1:26" ht="26.25" customHeight="1" x14ac:dyDescent="0.4">
      <c r="A377" s="373"/>
      <c r="B377" s="373"/>
      <c r="C377" s="373"/>
      <c r="D377" s="373"/>
      <c r="E377" s="373"/>
      <c r="F377" s="373"/>
      <c r="G377" s="373"/>
      <c r="H377" s="373"/>
      <c r="I377" s="373"/>
      <c r="J377" s="373"/>
      <c r="K377" s="373"/>
      <c r="L377" s="373"/>
      <c r="M377" s="406"/>
      <c r="N377" s="406"/>
      <c r="O377" s="406"/>
      <c r="P377" s="373"/>
      <c r="Q377" s="373"/>
      <c r="R377" s="373"/>
      <c r="S377" s="373"/>
      <c r="T377" s="373"/>
      <c r="U377" s="373"/>
      <c r="V377" s="375"/>
      <c r="W377" s="374"/>
      <c r="X377" s="374"/>
      <c r="Y377" s="374"/>
      <c r="Z377" s="374"/>
    </row>
    <row r="378" spans="1:26" ht="26.25" customHeight="1" x14ac:dyDescent="0.4">
      <c r="A378" s="373"/>
      <c r="B378" s="373"/>
      <c r="C378" s="373"/>
      <c r="D378" s="373"/>
      <c r="E378" s="373"/>
      <c r="F378" s="373"/>
      <c r="G378" s="373"/>
      <c r="H378" s="373"/>
      <c r="I378" s="373"/>
      <c r="J378" s="373"/>
      <c r="K378" s="373"/>
      <c r="L378" s="373"/>
      <c r="M378" s="406"/>
      <c r="N378" s="406"/>
      <c r="O378" s="406"/>
      <c r="P378" s="373"/>
      <c r="Q378" s="373"/>
      <c r="R378" s="373"/>
      <c r="S378" s="373"/>
      <c r="T378" s="373"/>
      <c r="U378" s="373"/>
      <c r="V378" s="375"/>
      <c r="W378" s="374"/>
      <c r="X378" s="374"/>
      <c r="Y378" s="374"/>
      <c r="Z378" s="374"/>
    </row>
    <row r="379" spans="1:26" ht="26.25" customHeight="1" x14ac:dyDescent="0.4">
      <c r="A379" s="373"/>
      <c r="B379" s="373"/>
      <c r="C379" s="373"/>
      <c r="D379" s="373"/>
      <c r="E379" s="373"/>
      <c r="F379" s="373"/>
      <c r="G379" s="373"/>
      <c r="H379" s="373"/>
      <c r="I379" s="373"/>
      <c r="J379" s="373"/>
      <c r="K379" s="373"/>
      <c r="L379" s="373"/>
      <c r="M379" s="406"/>
      <c r="N379" s="406"/>
      <c r="O379" s="406"/>
      <c r="P379" s="373"/>
      <c r="Q379" s="373"/>
      <c r="R379" s="373"/>
      <c r="S379" s="373"/>
      <c r="T379" s="373"/>
      <c r="U379" s="373"/>
      <c r="V379" s="375"/>
      <c r="W379" s="374"/>
      <c r="X379" s="374"/>
      <c r="Y379" s="374"/>
      <c r="Z379" s="374"/>
    </row>
    <row r="380" spans="1:26" ht="26.25" customHeight="1" x14ac:dyDescent="0.4">
      <c r="A380" s="373"/>
      <c r="B380" s="373"/>
      <c r="C380" s="373"/>
      <c r="D380" s="373"/>
      <c r="E380" s="373"/>
      <c r="F380" s="373"/>
      <c r="G380" s="373"/>
      <c r="H380" s="373"/>
      <c r="I380" s="373"/>
      <c r="J380" s="373"/>
      <c r="K380" s="373"/>
      <c r="L380" s="373"/>
      <c r="M380" s="406"/>
      <c r="N380" s="406"/>
      <c r="O380" s="406"/>
      <c r="P380" s="373"/>
      <c r="Q380" s="373"/>
      <c r="R380" s="373"/>
      <c r="S380" s="373"/>
      <c r="T380" s="373"/>
      <c r="U380" s="373"/>
      <c r="V380" s="375"/>
      <c r="W380" s="374"/>
      <c r="X380" s="374"/>
      <c r="Y380" s="374"/>
      <c r="Z380" s="374"/>
    </row>
    <row r="381" spans="1:26" ht="26.25" customHeight="1" x14ac:dyDescent="0.4">
      <c r="A381" s="373"/>
      <c r="B381" s="373"/>
      <c r="C381" s="373"/>
      <c r="D381" s="373"/>
      <c r="E381" s="373"/>
      <c r="F381" s="373"/>
      <c r="G381" s="373"/>
      <c r="H381" s="373"/>
      <c r="I381" s="373"/>
      <c r="J381" s="373"/>
      <c r="K381" s="373"/>
      <c r="L381" s="373"/>
      <c r="M381" s="406"/>
      <c r="N381" s="406"/>
      <c r="O381" s="406"/>
      <c r="P381" s="373"/>
      <c r="Q381" s="373"/>
      <c r="R381" s="373"/>
      <c r="S381" s="373"/>
      <c r="T381" s="373"/>
      <c r="U381" s="373"/>
      <c r="V381" s="375"/>
      <c r="W381" s="374"/>
      <c r="X381" s="374"/>
      <c r="Y381" s="374"/>
      <c r="Z381" s="374"/>
    </row>
    <row r="382" spans="1:26" ht="26.25" customHeight="1" x14ac:dyDescent="0.4">
      <c r="A382" s="373"/>
      <c r="B382" s="373"/>
      <c r="C382" s="373"/>
      <c r="D382" s="373"/>
      <c r="E382" s="373"/>
      <c r="F382" s="373"/>
      <c r="G382" s="373"/>
      <c r="H382" s="373"/>
      <c r="I382" s="373"/>
      <c r="J382" s="373"/>
      <c r="K382" s="373"/>
      <c r="L382" s="373"/>
      <c r="M382" s="406"/>
      <c r="N382" s="406"/>
      <c r="O382" s="406"/>
      <c r="P382" s="373"/>
      <c r="Q382" s="373"/>
      <c r="R382" s="373"/>
      <c r="S382" s="373"/>
      <c r="T382" s="373"/>
      <c r="U382" s="373"/>
      <c r="V382" s="375"/>
      <c r="W382" s="374"/>
      <c r="X382" s="374"/>
      <c r="Y382" s="374"/>
      <c r="Z382" s="374"/>
    </row>
    <row r="383" spans="1:26" ht="26.25" customHeight="1" x14ac:dyDescent="0.4">
      <c r="A383" s="373"/>
      <c r="B383" s="373"/>
      <c r="C383" s="373"/>
      <c r="D383" s="373"/>
      <c r="E383" s="373"/>
      <c r="F383" s="373"/>
      <c r="G383" s="373"/>
      <c r="H383" s="373"/>
      <c r="I383" s="373"/>
      <c r="J383" s="373"/>
      <c r="K383" s="373"/>
      <c r="L383" s="373"/>
      <c r="M383" s="406"/>
      <c r="N383" s="406"/>
      <c r="O383" s="406"/>
      <c r="P383" s="373"/>
      <c r="Q383" s="373"/>
      <c r="R383" s="373"/>
      <c r="S383" s="373"/>
      <c r="T383" s="373"/>
      <c r="U383" s="373"/>
      <c r="V383" s="375"/>
      <c r="W383" s="374"/>
      <c r="X383" s="374"/>
      <c r="Y383" s="374"/>
      <c r="Z383" s="374"/>
    </row>
    <row r="384" spans="1:26" ht="26.25" customHeight="1" x14ac:dyDescent="0.4">
      <c r="A384" s="373"/>
      <c r="B384" s="373"/>
      <c r="C384" s="373"/>
      <c r="D384" s="373"/>
      <c r="E384" s="373"/>
      <c r="F384" s="373"/>
      <c r="G384" s="373"/>
      <c r="H384" s="373"/>
      <c r="I384" s="373"/>
      <c r="J384" s="373"/>
      <c r="K384" s="373"/>
      <c r="L384" s="373"/>
      <c r="M384" s="406"/>
      <c r="N384" s="406"/>
      <c r="O384" s="406"/>
      <c r="P384" s="373"/>
      <c r="Q384" s="373"/>
      <c r="R384" s="373"/>
      <c r="S384" s="373"/>
      <c r="T384" s="373"/>
      <c r="U384" s="373"/>
      <c r="V384" s="375"/>
      <c r="W384" s="374"/>
      <c r="X384" s="374"/>
      <c r="Y384" s="374"/>
      <c r="Z384" s="374"/>
    </row>
    <row r="385" spans="1:26" ht="26.25" customHeight="1" x14ac:dyDescent="0.4">
      <c r="A385" s="373"/>
      <c r="B385" s="373"/>
      <c r="C385" s="373"/>
      <c r="D385" s="373"/>
      <c r="E385" s="373"/>
      <c r="F385" s="373"/>
      <c r="G385" s="373"/>
      <c r="H385" s="373"/>
      <c r="I385" s="373"/>
      <c r="J385" s="373"/>
      <c r="K385" s="373"/>
      <c r="L385" s="373"/>
      <c r="M385" s="406"/>
      <c r="N385" s="406"/>
      <c r="O385" s="406"/>
      <c r="P385" s="373"/>
      <c r="Q385" s="373"/>
      <c r="R385" s="373"/>
      <c r="S385" s="373"/>
      <c r="T385" s="373"/>
      <c r="U385" s="373"/>
      <c r="V385" s="375"/>
      <c r="W385" s="374"/>
      <c r="X385" s="374"/>
      <c r="Y385" s="374"/>
      <c r="Z385" s="374"/>
    </row>
    <row r="386" spans="1:26" ht="26.25" customHeight="1" x14ac:dyDescent="0.4">
      <c r="A386" s="373"/>
      <c r="B386" s="373"/>
      <c r="C386" s="373"/>
      <c r="D386" s="373"/>
      <c r="E386" s="373"/>
      <c r="F386" s="373"/>
      <c r="G386" s="373"/>
      <c r="H386" s="373"/>
      <c r="I386" s="373"/>
      <c r="J386" s="373"/>
      <c r="K386" s="373"/>
      <c r="L386" s="373"/>
      <c r="M386" s="406"/>
      <c r="N386" s="406"/>
      <c r="O386" s="406"/>
      <c r="P386" s="373"/>
      <c r="Q386" s="373"/>
      <c r="R386" s="373"/>
      <c r="S386" s="373"/>
      <c r="T386" s="373"/>
      <c r="U386" s="373"/>
      <c r="V386" s="375"/>
      <c r="W386" s="374"/>
      <c r="X386" s="374"/>
      <c r="Y386" s="374"/>
      <c r="Z386" s="374"/>
    </row>
    <row r="387" spans="1:26" ht="26.25" customHeight="1" x14ac:dyDescent="0.4">
      <c r="A387" s="373"/>
      <c r="B387" s="373"/>
      <c r="C387" s="373"/>
      <c r="D387" s="373"/>
      <c r="E387" s="373"/>
      <c r="F387" s="373"/>
      <c r="G387" s="373"/>
      <c r="H387" s="373"/>
      <c r="I387" s="373"/>
      <c r="J387" s="373"/>
      <c r="K387" s="373"/>
      <c r="L387" s="373"/>
      <c r="M387" s="406"/>
      <c r="N387" s="406"/>
      <c r="O387" s="406"/>
      <c r="P387" s="373"/>
      <c r="Q387" s="373"/>
      <c r="R387" s="373"/>
      <c r="S387" s="373"/>
      <c r="T387" s="373"/>
      <c r="U387" s="373"/>
      <c r="V387" s="375"/>
      <c r="W387" s="374"/>
      <c r="X387" s="374"/>
      <c r="Y387" s="374"/>
      <c r="Z387" s="374"/>
    </row>
    <row r="388" spans="1:26" ht="26.25" customHeight="1" x14ac:dyDescent="0.4">
      <c r="A388" s="373"/>
      <c r="B388" s="373"/>
      <c r="C388" s="373"/>
      <c r="D388" s="373"/>
      <c r="E388" s="373"/>
      <c r="F388" s="373"/>
      <c r="G388" s="373"/>
      <c r="H388" s="373"/>
      <c r="I388" s="373"/>
      <c r="J388" s="373"/>
      <c r="K388" s="373"/>
      <c r="L388" s="373"/>
      <c r="M388" s="406"/>
      <c r="N388" s="406"/>
      <c r="O388" s="406"/>
      <c r="P388" s="373"/>
      <c r="Q388" s="373"/>
      <c r="R388" s="373"/>
      <c r="S388" s="373"/>
      <c r="T388" s="373"/>
      <c r="U388" s="373"/>
      <c r="V388" s="375"/>
      <c r="W388" s="374"/>
      <c r="X388" s="374"/>
      <c r="Y388" s="374"/>
      <c r="Z388" s="374"/>
    </row>
    <row r="389" spans="1:26" ht="26.25" customHeight="1" x14ac:dyDescent="0.4">
      <c r="A389" s="373"/>
      <c r="B389" s="373"/>
      <c r="C389" s="373"/>
      <c r="D389" s="373"/>
      <c r="E389" s="373"/>
      <c r="F389" s="373"/>
      <c r="G389" s="373"/>
      <c r="H389" s="373"/>
      <c r="I389" s="373"/>
      <c r="J389" s="373"/>
      <c r="K389" s="373"/>
      <c r="L389" s="373"/>
      <c r="M389" s="406"/>
      <c r="N389" s="406"/>
      <c r="O389" s="406"/>
      <c r="P389" s="373"/>
      <c r="Q389" s="373"/>
      <c r="R389" s="373"/>
      <c r="S389" s="373"/>
      <c r="T389" s="373"/>
      <c r="U389" s="373"/>
      <c r="V389" s="375"/>
      <c r="W389" s="374"/>
      <c r="X389" s="374"/>
      <c r="Y389" s="374"/>
      <c r="Z389" s="374"/>
    </row>
    <row r="390" spans="1:26" ht="26.25" customHeight="1" x14ac:dyDescent="0.4">
      <c r="A390" s="373"/>
      <c r="B390" s="373"/>
      <c r="C390" s="373"/>
      <c r="D390" s="373"/>
      <c r="E390" s="373"/>
      <c r="F390" s="373"/>
      <c r="G390" s="373"/>
      <c r="H390" s="373"/>
      <c r="I390" s="373"/>
      <c r="J390" s="373"/>
      <c r="K390" s="373"/>
      <c r="L390" s="373"/>
      <c r="M390" s="406"/>
      <c r="N390" s="406"/>
      <c r="O390" s="406"/>
      <c r="P390" s="373"/>
      <c r="Q390" s="373"/>
      <c r="R390" s="373"/>
      <c r="S390" s="373"/>
      <c r="T390" s="373"/>
      <c r="U390" s="373"/>
      <c r="V390" s="375"/>
      <c r="W390" s="374"/>
      <c r="X390" s="374"/>
      <c r="Y390" s="374"/>
      <c r="Z390" s="374"/>
    </row>
    <row r="391" spans="1:26" ht="26.25" customHeight="1" x14ac:dyDescent="0.4">
      <c r="A391" s="373"/>
      <c r="B391" s="373"/>
      <c r="C391" s="373"/>
      <c r="D391" s="373"/>
      <c r="E391" s="373"/>
      <c r="F391" s="373"/>
      <c r="G391" s="373"/>
      <c r="H391" s="373"/>
      <c r="I391" s="373"/>
      <c r="J391" s="373"/>
      <c r="K391" s="373"/>
      <c r="L391" s="373"/>
      <c r="M391" s="406"/>
      <c r="N391" s="406"/>
      <c r="O391" s="406"/>
      <c r="P391" s="373"/>
      <c r="Q391" s="373"/>
      <c r="R391" s="373"/>
      <c r="S391" s="373"/>
      <c r="T391" s="373"/>
      <c r="U391" s="373"/>
      <c r="V391" s="375"/>
      <c r="W391" s="374"/>
      <c r="X391" s="374"/>
      <c r="Y391" s="374"/>
      <c r="Z391" s="374"/>
    </row>
    <row r="392" spans="1:26" ht="26.25" customHeight="1" x14ac:dyDescent="0.4">
      <c r="A392" s="373"/>
      <c r="B392" s="373"/>
      <c r="C392" s="373"/>
      <c r="D392" s="373"/>
      <c r="E392" s="373"/>
      <c r="F392" s="373"/>
      <c r="G392" s="373"/>
      <c r="H392" s="373"/>
      <c r="I392" s="373"/>
      <c r="J392" s="373"/>
      <c r="K392" s="373"/>
      <c r="L392" s="373"/>
      <c r="M392" s="406"/>
      <c r="N392" s="406"/>
      <c r="O392" s="406"/>
      <c r="P392" s="373"/>
      <c r="Q392" s="373"/>
      <c r="R392" s="373"/>
      <c r="S392" s="373"/>
      <c r="T392" s="373"/>
      <c r="U392" s="373"/>
      <c r="V392" s="375"/>
      <c r="W392" s="374"/>
      <c r="X392" s="374"/>
      <c r="Y392" s="374"/>
      <c r="Z392" s="374"/>
    </row>
    <row r="393" spans="1:26" ht="26.25" customHeight="1" x14ac:dyDescent="0.4">
      <c r="A393" s="373"/>
      <c r="B393" s="373"/>
      <c r="C393" s="373"/>
      <c r="D393" s="373"/>
      <c r="E393" s="373"/>
      <c r="F393" s="373"/>
      <c r="G393" s="373"/>
      <c r="H393" s="373"/>
      <c r="I393" s="373"/>
      <c r="J393" s="373"/>
      <c r="K393" s="373"/>
      <c r="L393" s="373"/>
      <c r="M393" s="406"/>
      <c r="N393" s="406"/>
      <c r="O393" s="406"/>
      <c r="P393" s="373"/>
      <c r="Q393" s="373"/>
      <c r="R393" s="373"/>
      <c r="S393" s="373"/>
      <c r="T393" s="373"/>
      <c r="U393" s="373"/>
      <c r="V393" s="375"/>
      <c r="W393" s="374"/>
      <c r="X393" s="374"/>
      <c r="Y393" s="374"/>
      <c r="Z393" s="374"/>
    </row>
    <row r="394" spans="1:26" ht="26.25" customHeight="1" x14ac:dyDescent="0.4">
      <c r="A394" s="373"/>
      <c r="B394" s="373"/>
      <c r="C394" s="373"/>
      <c r="D394" s="373"/>
      <c r="E394" s="373"/>
      <c r="F394" s="373"/>
      <c r="G394" s="373"/>
      <c r="H394" s="373"/>
      <c r="I394" s="373"/>
      <c r="J394" s="373"/>
      <c r="K394" s="373"/>
      <c r="L394" s="373"/>
      <c r="M394" s="406"/>
      <c r="N394" s="406"/>
      <c r="O394" s="406"/>
      <c r="P394" s="373"/>
      <c r="Q394" s="373"/>
      <c r="R394" s="373"/>
      <c r="S394" s="373"/>
      <c r="T394" s="373"/>
      <c r="U394" s="373"/>
      <c r="V394" s="375"/>
      <c r="W394" s="374"/>
      <c r="X394" s="374"/>
      <c r="Y394" s="374"/>
      <c r="Z394" s="374"/>
    </row>
    <row r="395" spans="1:26" ht="26.25" customHeight="1" x14ac:dyDescent="0.4">
      <c r="A395" s="373"/>
      <c r="B395" s="373"/>
      <c r="C395" s="373"/>
      <c r="D395" s="373"/>
      <c r="E395" s="373"/>
      <c r="F395" s="373"/>
      <c r="G395" s="373"/>
      <c r="H395" s="373"/>
      <c r="I395" s="373"/>
      <c r="J395" s="373"/>
      <c r="K395" s="373"/>
      <c r="L395" s="373"/>
      <c r="M395" s="406"/>
      <c r="N395" s="406"/>
      <c r="O395" s="406"/>
      <c r="P395" s="373"/>
      <c r="Q395" s="373"/>
      <c r="R395" s="373"/>
      <c r="S395" s="373"/>
      <c r="T395" s="373"/>
      <c r="U395" s="373"/>
      <c r="V395" s="375"/>
      <c r="W395" s="374"/>
      <c r="X395" s="374"/>
      <c r="Y395" s="374"/>
      <c r="Z395" s="374"/>
    </row>
    <row r="396" spans="1:26" ht="26.25" customHeight="1" x14ac:dyDescent="0.4">
      <c r="A396" s="373"/>
      <c r="B396" s="373"/>
      <c r="C396" s="373"/>
      <c r="D396" s="373"/>
      <c r="E396" s="373"/>
      <c r="F396" s="373"/>
      <c r="G396" s="373"/>
      <c r="H396" s="373"/>
      <c r="I396" s="373"/>
      <c r="J396" s="373"/>
      <c r="K396" s="373"/>
      <c r="L396" s="373"/>
      <c r="M396" s="406"/>
      <c r="N396" s="406"/>
      <c r="O396" s="406"/>
      <c r="P396" s="373"/>
      <c r="Q396" s="373"/>
      <c r="R396" s="373"/>
      <c r="S396" s="373"/>
      <c r="T396" s="373"/>
      <c r="U396" s="373"/>
      <c r="V396" s="375"/>
      <c r="W396" s="374"/>
      <c r="X396" s="374"/>
      <c r="Y396" s="374"/>
      <c r="Z396" s="374"/>
    </row>
    <row r="397" spans="1:26" ht="26.25" customHeight="1" x14ac:dyDescent="0.4">
      <c r="A397" s="373"/>
      <c r="B397" s="373"/>
      <c r="C397" s="373"/>
      <c r="D397" s="373"/>
      <c r="E397" s="373"/>
      <c r="F397" s="373"/>
      <c r="G397" s="373"/>
      <c r="H397" s="373"/>
      <c r="I397" s="373"/>
      <c r="J397" s="373"/>
      <c r="K397" s="373"/>
      <c r="L397" s="373"/>
      <c r="M397" s="406"/>
      <c r="N397" s="406"/>
      <c r="O397" s="406"/>
      <c r="P397" s="373"/>
      <c r="Q397" s="373"/>
      <c r="R397" s="373"/>
      <c r="S397" s="373"/>
      <c r="T397" s="373"/>
      <c r="U397" s="373"/>
      <c r="V397" s="375"/>
      <c r="W397" s="374"/>
      <c r="X397" s="374"/>
      <c r="Y397" s="374"/>
      <c r="Z397" s="374"/>
    </row>
    <row r="398" spans="1:26" ht="26.25" customHeight="1" x14ac:dyDescent="0.4">
      <c r="A398" s="373"/>
      <c r="B398" s="373"/>
      <c r="C398" s="373"/>
      <c r="D398" s="373"/>
      <c r="E398" s="373"/>
      <c r="F398" s="373"/>
      <c r="G398" s="373"/>
      <c r="H398" s="373"/>
      <c r="I398" s="373"/>
      <c r="J398" s="373"/>
      <c r="K398" s="373"/>
      <c r="L398" s="373"/>
      <c r="M398" s="406"/>
      <c r="N398" s="406"/>
      <c r="O398" s="406"/>
      <c r="P398" s="373"/>
      <c r="Q398" s="373"/>
      <c r="R398" s="373"/>
      <c r="S398" s="373"/>
      <c r="T398" s="373"/>
      <c r="U398" s="373"/>
      <c r="V398" s="375"/>
      <c r="W398" s="374"/>
      <c r="X398" s="374"/>
      <c r="Y398" s="374"/>
      <c r="Z398" s="374"/>
    </row>
    <row r="399" spans="1:26" ht="26.25" customHeight="1" x14ac:dyDescent="0.4">
      <c r="A399" s="373"/>
      <c r="B399" s="373"/>
      <c r="C399" s="373"/>
      <c r="D399" s="373"/>
      <c r="E399" s="373"/>
      <c r="F399" s="373"/>
      <c r="G399" s="373"/>
      <c r="H399" s="373"/>
      <c r="I399" s="373"/>
      <c r="J399" s="373"/>
      <c r="K399" s="373"/>
      <c r="L399" s="373"/>
      <c r="M399" s="406"/>
      <c r="N399" s="406"/>
      <c r="O399" s="406"/>
      <c r="P399" s="373"/>
      <c r="Q399" s="373"/>
      <c r="R399" s="373"/>
      <c r="S399" s="373"/>
      <c r="T399" s="373"/>
      <c r="U399" s="373"/>
      <c r="V399" s="375"/>
      <c r="W399" s="374"/>
      <c r="X399" s="374"/>
      <c r="Y399" s="374"/>
      <c r="Z399" s="374"/>
    </row>
    <row r="400" spans="1:26" ht="26.25" customHeight="1" x14ac:dyDescent="0.4">
      <c r="A400" s="373"/>
      <c r="B400" s="373"/>
      <c r="C400" s="373"/>
      <c r="D400" s="373"/>
      <c r="E400" s="373"/>
      <c r="F400" s="373"/>
      <c r="G400" s="373"/>
      <c r="H400" s="373"/>
      <c r="I400" s="373"/>
      <c r="J400" s="373"/>
      <c r="K400" s="373"/>
      <c r="L400" s="373"/>
      <c r="M400" s="406"/>
      <c r="N400" s="406"/>
      <c r="O400" s="406"/>
      <c r="P400" s="373"/>
      <c r="Q400" s="373"/>
      <c r="R400" s="373"/>
      <c r="S400" s="373"/>
      <c r="T400" s="373"/>
      <c r="U400" s="373"/>
      <c r="V400" s="375"/>
      <c r="W400" s="374"/>
      <c r="X400" s="374"/>
      <c r="Y400" s="374"/>
      <c r="Z400" s="374"/>
    </row>
    <row r="401" spans="1:26" ht="26.25" customHeight="1" x14ac:dyDescent="0.4">
      <c r="A401" s="373"/>
      <c r="B401" s="373"/>
      <c r="C401" s="373"/>
      <c r="D401" s="373"/>
      <c r="E401" s="373"/>
      <c r="F401" s="373"/>
      <c r="G401" s="373"/>
      <c r="H401" s="373"/>
      <c r="I401" s="373"/>
      <c r="J401" s="373"/>
      <c r="K401" s="373"/>
      <c r="L401" s="373"/>
      <c r="M401" s="406"/>
      <c r="N401" s="406"/>
      <c r="O401" s="406"/>
      <c r="P401" s="373"/>
      <c r="Q401" s="373"/>
      <c r="R401" s="373"/>
      <c r="S401" s="373"/>
      <c r="T401" s="373"/>
      <c r="U401" s="373"/>
      <c r="V401" s="375"/>
      <c r="W401" s="374"/>
      <c r="X401" s="374"/>
      <c r="Y401" s="374"/>
      <c r="Z401" s="374"/>
    </row>
    <row r="402" spans="1:26" ht="26.25" customHeight="1" x14ac:dyDescent="0.4">
      <c r="A402" s="373"/>
      <c r="B402" s="373"/>
      <c r="C402" s="373"/>
      <c r="D402" s="373"/>
      <c r="E402" s="373"/>
      <c r="F402" s="373"/>
      <c r="G402" s="373"/>
      <c r="H402" s="373"/>
      <c r="I402" s="373"/>
      <c r="J402" s="373"/>
      <c r="K402" s="373"/>
      <c r="L402" s="373"/>
      <c r="M402" s="406"/>
      <c r="N402" s="406"/>
      <c r="O402" s="406"/>
      <c r="P402" s="373"/>
      <c r="Q402" s="373"/>
      <c r="R402" s="373"/>
      <c r="S402" s="373"/>
      <c r="T402" s="373"/>
      <c r="U402" s="373"/>
      <c r="V402" s="375"/>
      <c r="W402" s="374"/>
      <c r="X402" s="374"/>
      <c r="Y402" s="374"/>
      <c r="Z402" s="374"/>
    </row>
    <row r="403" spans="1:26" ht="26.25" customHeight="1" x14ac:dyDescent="0.4">
      <c r="A403" s="373"/>
      <c r="B403" s="373"/>
      <c r="C403" s="373"/>
      <c r="D403" s="373"/>
      <c r="E403" s="373"/>
      <c r="F403" s="373"/>
      <c r="G403" s="373"/>
      <c r="H403" s="373"/>
      <c r="I403" s="373"/>
      <c r="J403" s="373"/>
      <c r="K403" s="373"/>
      <c r="L403" s="373"/>
      <c r="M403" s="406"/>
      <c r="N403" s="406"/>
      <c r="O403" s="406"/>
      <c r="P403" s="373"/>
      <c r="Q403" s="373"/>
      <c r="R403" s="373"/>
      <c r="S403" s="373"/>
      <c r="T403" s="373"/>
      <c r="U403" s="373"/>
      <c r="V403" s="375"/>
      <c r="W403" s="374"/>
      <c r="X403" s="374"/>
      <c r="Y403" s="374"/>
      <c r="Z403" s="374"/>
    </row>
    <row r="404" spans="1:26" ht="26.25" customHeight="1" x14ac:dyDescent="0.4">
      <c r="A404" s="373"/>
      <c r="B404" s="373"/>
      <c r="C404" s="373"/>
      <c r="D404" s="373"/>
      <c r="E404" s="373"/>
      <c r="F404" s="373"/>
      <c r="G404" s="373"/>
      <c r="H404" s="373"/>
      <c r="I404" s="373"/>
      <c r="J404" s="373"/>
      <c r="K404" s="373"/>
      <c r="L404" s="373"/>
      <c r="M404" s="406"/>
      <c r="N404" s="406"/>
      <c r="O404" s="406"/>
      <c r="P404" s="373"/>
      <c r="Q404" s="373"/>
      <c r="R404" s="373"/>
      <c r="S404" s="373"/>
      <c r="T404" s="373"/>
      <c r="U404" s="373"/>
      <c r="V404" s="375"/>
      <c r="W404" s="374"/>
      <c r="X404" s="374"/>
      <c r="Y404" s="374"/>
      <c r="Z404" s="374"/>
    </row>
    <row r="405" spans="1:26" ht="26.25" customHeight="1" x14ac:dyDescent="0.4">
      <c r="A405" s="373"/>
      <c r="B405" s="373"/>
      <c r="C405" s="373"/>
      <c r="D405" s="373"/>
      <c r="E405" s="373"/>
      <c r="F405" s="373"/>
      <c r="G405" s="373"/>
      <c r="H405" s="373"/>
      <c r="I405" s="373"/>
      <c r="J405" s="373"/>
      <c r="K405" s="373"/>
      <c r="L405" s="373"/>
      <c r="M405" s="406"/>
      <c r="N405" s="406"/>
      <c r="O405" s="406"/>
      <c r="P405" s="373"/>
      <c r="Q405" s="373"/>
      <c r="R405" s="373"/>
      <c r="S405" s="373"/>
      <c r="T405" s="373"/>
      <c r="U405" s="373"/>
      <c r="V405" s="375"/>
      <c r="W405" s="374"/>
      <c r="X405" s="374"/>
      <c r="Y405" s="374"/>
      <c r="Z405" s="374"/>
    </row>
    <row r="406" spans="1:26" ht="26.25" customHeight="1" x14ac:dyDescent="0.4">
      <c r="A406" s="373"/>
      <c r="B406" s="373"/>
      <c r="C406" s="373"/>
      <c r="D406" s="373"/>
      <c r="E406" s="373"/>
      <c r="F406" s="373"/>
      <c r="G406" s="373"/>
      <c r="H406" s="373"/>
      <c r="I406" s="373"/>
      <c r="J406" s="373"/>
      <c r="K406" s="373"/>
      <c r="L406" s="373"/>
      <c r="M406" s="406"/>
      <c r="N406" s="406"/>
      <c r="O406" s="406"/>
      <c r="P406" s="373"/>
      <c r="Q406" s="373"/>
      <c r="R406" s="373"/>
      <c r="S406" s="373"/>
      <c r="T406" s="373"/>
      <c r="U406" s="373"/>
      <c r="V406" s="375"/>
      <c r="W406" s="374"/>
      <c r="X406" s="374"/>
      <c r="Y406" s="374"/>
      <c r="Z406" s="374"/>
    </row>
    <row r="407" spans="1:26" ht="26.25" customHeight="1" x14ac:dyDescent="0.4">
      <c r="A407" s="373"/>
      <c r="B407" s="373"/>
      <c r="C407" s="373"/>
      <c r="D407" s="373"/>
      <c r="E407" s="373"/>
      <c r="F407" s="373"/>
      <c r="G407" s="373"/>
      <c r="H407" s="373"/>
      <c r="I407" s="373"/>
      <c r="J407" s="373"/>
      <c r="K407" s="373"/>
      <c r="L407" s="373"/>
      <c r="M407" s="406"/>
      <c r="N407" s="406"/>
      <c r="O407" s="406"/>
      <c r="P407" s="373"/>
      <c r="Q407" s="373"/>
      <c r="R407" s="373"/>
      <c r="S407" s="373"/>
      <c r="T407" s="373"/>
      <c r="U407" s="373"/>
      <c r="V407" s="375"/>
      <c r="W407" s="374"/>
      <c r="X407" s="374"/>
      <c r="Y407" s="374"/>
      <c r="Z407" s="374"/>
    </row>
    <row r="408" spans="1:26" ht="26.25" customHeight="1" x14ac:dyDescent="0.4">
      <c r="A408" s="373"/>
      <c r="B408" s="373"/>
      <c r="C408" s="373"/>
      <c r="D408" s="373"/>
      <c r="E408" s="373"/>
      <c r="F408" s="373"/>
      <c r="G408" s="373"/>
      <c r="H408" s="373"/>
      <c r="I408" s="373"/>
      <c r="J408" s="373"/>
      <c r="K408" s="373"/>
      <c r="L408" s="373"/>
      <c r="M408" s="406"/>
      <c r="N408" s="406"/>
      <c r="O408" s="406"/>
      <c r="P408" s="373"/>
      <c r="Q408" s="373"/>
      <c r="R408" s="373"/>
      <c r="S408" s="373"/>
      <c r="T408" s="373"/>
      <c r="U408" s="373"/>
      <c r="V408" s="375"/>
      <c r="W408" s="374"/>
      <c r="X408" s="374"/>
      <c r="Y408" s="374"/>
      <c r="Z408" s="374"/>
    </row>
    <row r="409" spans="1:26" ht="26.25" customHeight="1" x14ac:dyDescent="0.4">
      <c r="A409" s="373"/>
      <c r="B409" s="373"/>
      <c r="C409" s="373"/>
      <c r="D409" s="373"/>
      <c r="E409" s="373"/>
      <c r="F409" s="373"/>
      <c r="G409" s="373"/>
      <c r="H409" s="373"/>
      <c r="I409" s="373"/>
      <c r="J409" s="373"/>
      <c r="K409" s="373"/>
      <c r="L409" s="373"/>
      <c r="M409" s="406"/>
      <c r="N409" s="406"/>
      <c r="O409" s="406"/>
      <c r="P409" s="373"/>
      <c r="Q409" s="373"/>
      <c r="R409" s="373"/>
      <c r="S409" s="373"/>
      <c r="T409" s="373"/>
      <c r="U409" s="373"/>
      <c r="V409" s="375"/>
      <c r="W409" s="374"/>
      <c r="X409" s="374"/>
      <c r="Y409" s="374"/>
      <c r="Z409" s="374"/>
    </row>
    <row r="410" spans="1:26" ht="26.25" customHeight="1" x14ac:dyDescent="0.4">
      <c r="A410" s="373"/>
      <c r="B410" s="373"/>
      <c r="C410" s="373"/>
      <c r="D410" s="373"/>
      <c r="E410" s="373"/>
      <c r="F410" s="373"/>
      <c r="G410" s="373"/>
      <c r="H410" s="373"/>
      <c r="I410" s="373"/>
      <c r="J410" s="373"/>
      <c r="K410" s="373"/>
      <c r="L410" s="373"/>
      <c r="M410" s="406"/>
      <c r="N410" s="406"/>
      <c r="O410" s="406"/>
      <c r="P410" s="373"/>
      <c r="Q410" s="373"/>
      <c r="R410" s="373"/>
      <c r="S410" s="373"/>
      <c r="T410" s="373"/>
      <c r="U410" s="373"/>
      <c r="V410" s="375"/>
      <c r="W410" s="374"/>
      <c r="X410" s="374"/>
      <c r="Y410" s="374"/>
      <c r="Z410" s="374"/>
    </row>
    <row r="411" spans="1:26" ht="26.25" customHeight="1" x14ac:dyDescent="0.4">
      <c r="A411" s="373"/>
      <c r="B411" s="373"/>
      <c r="C411" s="373"/>
      <c r="D411" s="373"/>
      <c r="E411" s="373"/>
      <c r="F411" s="373"/>
      <c r="G411" s="373"/>
      <c r="H411" s="373"/>
      <c r="I411" s="373"/>
      <c r="J411" s="373"/>
      <c r="K411" s="373"/>
      <c r="L411" s="373"/>
      <c r="M411" s="406"/>
      <c r="N411" s="406"/>
      <c r="O411" s="406"/>
      <c r="P411" s="373"/>
      <c r="Q411" s="373"/>
      <c r="R411" s="373"/>
      <c r="S411" s="373"/>
      <c r="T411" s="373"/>
      <c r="U411" s="373"/>
      <c r="V411" s="375"/>
      <c r="W411" s="374"/>
      <c r="X411" s="374"/>
      <c r="Y411" s="374"/>
      <c r="Z411" s="374"/>
    </row>
    <row r="412" spans="1:26" ht="26.25" customHeight="1" x14ac:dyDescent="0.4">
      <c r="A412" s="373"/>
      <c r="B412" s="373"/>
      <c r="C412" s="373"/>
      <c r="D412" s="373"/>
      <c r="E412" s="373"/>
      <c r="F412" s="373"/>
      <c r="G412" s="373"/>
      <c r="H412" s="373"/>
      <c r="I412" s="373"/>
      <c r="J412" s="373"/>
      <c r="K412" s="373"/>
      <c r="L412" s="373"/>
      <c r="M412" s="406"/>
      <c r="N412" s="406"/>
      <c r="O412" s="406"/>
      <c r="P412" s="373"/>
      <c r="Q412" s="373"/>
      <c r="R412" s="373"/>
      <c r="S412" s="373"/>
      <c r="T412" s="373"/>
      <c r="U412" s="373"/>
      <c r="V412" s="375"/>
      <c r="W412" s="374"/>
      <c r="X412" s="374"/>
      <c r="Y412" s="374"/>
      <c r="Z412" s="374"/>
    </row>
    <row r="413" spans="1:26" ht="26.25" customHeight="1" x14ac:dyDescent="0.4">
      <c r="A413" s="373"/>
      <c r="B413" s="373"/>
      <c r="C413" s="373"/>
      <c r="D413" s="373"/>
      <c r="E413" s="373"/>
      <c r="F413" s="373"/>
      <c r="G413" s="373"/>
      <c r="H413" s="373"/>
      <c r="I413" s="373"/>
      <c r="J413" s="373"/>
      <c r="K413" s="373"/>
      <c r="L413" s="373"/>
      <c r="M413" s="406"/>
      <c r="N413" s="406"/>
      <c r="O413" s="406"/>
      <c r="P413" s="373"/>
      <c r="Q413" s="373"/>
      <c r="R413" s="373"/>
      <c r="S413" s="373"/>
      <c r="T413" s="373"/>
      <c r="U413" s="373"/>
      <c r="V413" s="375"/>
      <c r="W413" s="374"/>
      <c r="X413" s="374"/>
      <c r="Y413" s="374"/>
      <c r="Z413" s="374"/>
    </row>
    <row r="414" spans="1:26" ht="26.25" customHeight="1" x14ac:dyDescent="0.4">
      <c r="A414" s="373"/>
      <c r="B414" s="373"/>
      <c r="C414" s="373"/>
      <c r="D414" s="373"/>
      <c r="E414" s="373"/>
      <c r="F414" s="373"/>
      <c r="G414" s="373"/>
      <c r="H414" s="373"/>
      <c r="I414" s="373"/>
      <c r="J414" s="373"/>
      <c r="K414" s="373"/>
      <c r="L414" s="373"/>
      <c r="M414" s="406"/>
      <c r="N414" s="406"/>
      <c r="O414" s="406"/>
      <c r="P414" s="373"/>
      <c r="Q414" s="373"/>
      <c r="R414" s="373"/>
      <c r="S414" s="373"/>
      <c r="T414" s="373"/>
      <c r="U414" s="373"/>
      <c r="V414" s="375"/>
      <c r="W414" s="374"/>
      <c r="X414" s="374"/>
      <c r="Y414" s="374"/>
      <c r="Z414" s="374"/>
    </row>
    <row r="415" spans="1:26" ht="26.25" customHeight="1" x14ac:dyDescent="0.4">
      <c r="A415" s="373"/>
      <c r="B415" s="373"/>
      <c r="C415" s="373"/>
      <c r="D415" s="373"/>
      <c r="E415" s="373"/>
      <c r="F415" s="373"/>
      <c r="G415" s="373"/>
      <c r="H415" s="373"/>
      <c r="I415" s="373"/>
      <c r="J415" s="373"/>
      <c r="K415" s="373"/>
      <c r="L415" s="373"/>
      <c r="M415" s="406"/>
      <c r="N415" s="406"/>
      <c r="O415" s="406"/>
      <c r="P415" s="373"/>
      <c r="Q415" s="373"/>
      <c r="R415" s="373"/>
      <c r="S415" s="373"/>
      <c r="T415" s="373"/>
      <c r="U415" s="373"/>
      <c r="V415" s="375"/>
      <c r="W415" s="374"/>
      <c r="X415" s="374"/>
      <c r="Y415" s="374"/>
      <c r="Z415" s="374"/>
    </row>
    <row r="416" spans="1:26" ht="26.25" customHeight="1" x14ac:dyDescent="0.4">
      <c r="A416" s="373"/>
      <c r="B416" s="373"/>
      <c r="C416" s="373"/>
      <c r="D416" s="373"/>
      <c r="E416" s="373"/>
      <c r="F416" s="373"/>
      <c r="G416" s="373"/>
      <c r="H416" s="373"/>
      <c r="I416" s="373"/>
      <c r="J416" s="373"/>
      <c r="K416" s="373"/>
      <c r="L416" s="373"/>
      <c r="M416" s="406"/>
      <c r="N416" s="406"/>
      <c r="O416" s="406"/>
      <c r="P416" s="373"/>
      <c r="Q416" s="373"/>
      <c r="R416" s="373"/>
      <c r="S416" s="373"/>
      <c r="T416" s="373"/>
      <c r="U416" s="373"/>
      <c r="V416" s="375"/>
      <c r="W416" s="374"/>
      <c r="X416" s="374"/>
      <c r="Y416" s="374"/>
      <c r="Z416" s="374"/>
    </row>
    <row r="417" spans="1:26" ht="26.25" customHeight="1" x14ac:dyDescent="0.4">
      <c r="A417" s="373"/>
      <c r="B417" s="373"/>
      <c r="C417" s="373"/>
      <c r="D417" s="373"/>
      <c r="E417" s="373"/>
      <c r="F417" s="373"/>
      <c r="G417" s="373"/>
      <c r="H417" s="373"/>
      <c r="I417" s="373"/>
      <c r="J417" s="373"/>
      <c r="K417" s="373"/>
      <c r="L417" s="373"/>
      <c r="M417" s="406"/>
      <c r="N417" s="406"/>
      <c r="O417" s="406"/>
      <c r="P417" s="373"/>
      <c r="Q417" s="373"/>
      <c r="R417" s="373"/>
      <c r="S417" s="373"/>
      <c r="T417" s="373"/>
      <c r="U417" s="373"/>
      <c r="V417" s="375"/>
      <c r="W417" s="374"/>
      <c r="X417" s="374"/>
      <c r="Y417" s="374"/>
      <c r="Z417" s="374"/>
    </row>
    <row r="418" spans="1:26" ht="26.25" customHeight="1" x14ac:dyDescent="0.4">
      <c r="A418" s="373"/>
      <c r="B418" s="373"/>
      <c r="C418" s="373"/>
      <c r="D418" s="373"/>
      <c r="E418" s="373"/>
      <c r="F418" s="373"/>
      <c r="G418" s="373"/>
      <c r="H418" s="373"/>
      <c r="I418" s="373"/>
      <c r="J418" s="373"/>
      <c r="K418" s="373"/>
      <c r="L418" s="373"/>
      <c r="M418" s="406"/>
      <c r="N418" s="406"/>
      <c r="O418" s="406"/>
      <c r="P418" s="373"/>
      <c r="Q418" s="373"/>
      <c r="R418" s="373"/>
      <c r="S418" s="373"/>
      <c r="T418" s="373"/>
      <c r="U418" s="373"/>
      <c r="V418" s="375"/>
      <c r="W418" s="374"/>
      <c r="X418" s="374"/>
      <c r="Y418" s="374"/>
      <c r="Z418" s="374"/>
    </row>
    <row r="419" spans="1:26" ht="26.25" customHeight="1" x14ac:dyDescent="0.4">
      <c r="A419" s="373"/>
      <c r="B419" s="373"/>
      <c r="C419" s="373"/>
      <c r="D419" s="373"/>
      <c r="E419" s="373"/>
      <c r="F419" s="373"/>
      <c r="G419" s="373"/>
      <c r="H419" s="373"/>
      <c r="I419" s="373"/>
      <c r="J419" s="373"/>
      <c r="K419" s="373"/>
      <c r="L419" s="373"/>
      <c r="M419" s="406"/>
      <c r="N419" s="406"/>
      <c r="O419" s="406"/>
      <c r="P419" s="373"/>
      <c r="Q419" s="373"/>
      <c r="R419" s="373"/>
      <c r="S419" s="373"/>
      <c r="T419" s="373"/>
      <c r="U419" s="373"/>
      <c r="V419" s="375"/>
      <c r="W419" s="374"/>
      <c r="X419" s="374"/>
      <c r="Y419" s="374"/>
      <c r="Z419" s="374"/>
    </row>
    <row r="420" spans="1:26" ht="26.25" customHeight="1" x14ac:dyDescent="0.4">
      <c r="A420" s="373"/>
      <c r="B420" s="373"/>
      <c r="C420" s="373"/>
      <c r="D420" s="373"/>
      <c r="E420" s="373"/>
      <c r="F420" s="373"/>
      <c r="G420" s="373"/>
      <c r="H420" s="373"/>
      <c r="I420" s="373"/>
      <c r="J420" s="373"/>
      <c r="K420" s="373"/>
      <c r="L420" s="373"/>
      <c r="M420" s="406"/>
      <c r="N420" s="406"/>
      <c r="O420" s="406"/>
      <c r="P420" s="373"/>
      <c r="Q420" s="373"/>
      <c r="R420" s="373"/>
      <c r="S420" s="373"/>
      <c r="T420" s="373"/>
      <c r="U420" s="373"/>
      <c r="V420" s="375"/>
      <c r="W420" s="374"/>
      <c r="X420" s="374"/>
      <c r="Y420" s="374"/>
      <c r="Z420" s="374"/>
    </row>
    <row r="421" spans="1:26" ht="26.25" customHeight="1" x14ac:dyDescent="0.4">
      <c r="A421" s="373"/>
      <c r="B421" s="373"/>
      <c r="C421" s="373"/>
      <c r="D421" s="373"/>
      <c r="E421" s="373"/>
      <c r="F421" s="373"/>
      <c r="G421" s="373"/>
      <c r="H421" s="373"/>
      <c r="I421" s="373"/>
      <c r="J421" s="373"/>
      <c r="K421" s="373"/>
      <c r="L421" s="373"/>
      <c r="M421" s="406"/>
      <c r="N421" s="406"/>
      <c r="O421" s="406"/>
      <c r="P421" s="373"/>
      <c r="Q421" s="373"/>
      <c r="R421" s="373"/>
      <c r="S421" s="373"/>
      <c r="T421" s="373"/>
      <c r="U421" s="373"/>
      <c r="V421" s="375"/>
      <c r="W421" s="374"/>
      <c r="X421" s="374"/>
      <c r="Y421" s="374"/>
      <c r="Z421" s="374"/>
    </row>
    <row r="422" spans="1:26" ht="26.25" customHeight="1" x14ac:dyDescent="0.4">
      <c r="A422" s="373"/>
      <c r="B422" s="373"/>
      <c r="C422" s="373"/>
      <c r="D422" s="373"/>
      <c r="E422" s="373"/>
      <c r="F422" s="373"/>
      <c r="G422" s="373"/>
      <c r="H422" s="373"/>
      <c r="I422" s="373"/>
      <c r="J422" s="373"/>
      <c r="K422" s="373"/>
      <c r="L422" s="373"/>
      <c r="M422" s="406"/>
      <c r="N422" s="406"/>
      <c r="O422" s="406"/>
      <c r="P422" s="373"/>
      <c r="Q422" s="373"/>
      <c r="R422" s="373"/>
      <c r="S422" s="373"/>
      <c r="T422" s="373"/>
      <c r="U422" s="373"/>
      <c r="V422" s="375"/>
      <c r="W422" s="374"/>
      <c r="X422" s="374"/>
      <c r="Y422" s="374"/>
      <c r="Z422" s="374"/>
    </row>
    <row r="423" spans="1:26" ht="26.25" customHeight="1" x14ac:dyDescent="0.4">
      <c r="A423" s="373"/>
      <c r="B423" s="373"/>
      <c r="C423" s="373"/>
      <c r="D423" s="373"/>
      <c r="E423" s="373"/>
      <c r="F423" s="373"/>
      <c r="G423" s="373"/>
      <c r="H423" s="373"/>
      <c r="I423" s="373"/>
      <c r="J423" s="373"/>
      <c r="K423" s="373"/>
      <c r="L423" s="373"/>
      <c r="M423" s="406"/>
      <c r="N423" s="406"/>
      <c r="O423" s="406"/>
      <c r="P423" s="373"/>
      <c r="Q423" s="373"/>
      <c r="R423" s="373"/>
      <c r="S423" s="373"/>
      <c r="T423" s="373"/>
      <c r="U423" s="373"/>
      <c r="V423" s="375"/>
      <c r="W423" s="374"/>
      <c r="X423" s="374"/>
      <c r="Y423" s="374"/>
      <c r="Z423" s="374"/>
    </row>
    <row r="424" spans="1:26" ht="26.25" customHeight="1" x14ac:dyDescent="0.4">
      <c r="A424" s="373"/>
      <c r="B424" s="373"/>
      <c r="C424" s="373"/>
      <c r="D424" s="373"/>
      <c r="E424" s="373"/>
      <c r="F424" s="373"/>
      <c r="G424" s="373"/>
      <c r="H424" s="373"/>
      <c r="I424" s="373"/>
      <c r="J424" s="373"/>
      <c r="K424" s="373"/>
      <c r="L424" s="373"/>
      <c r="M424" s="406"/>
      <c r="N424" s="406"/>
      <c r="O424" s="406"/>
      <c r="P424" s="373"/>
      <c r="Q424" s="373"/>
      <c r="R424" s="373"/>
      <c r="S424" s="373"/>
      <c r="T424" s="373"/>
      <c r="U424" s="373"/>
      <c r="V424" s="375"/>
      <c r="W424" s="374"/>
      <c r="X424" s="374"/>
      <c r="Y424" s="374"/>
      <c r="Z424" s="374"/>
    </row>
    <row r="425" spans="1:26" ht="26.25" customHeight="1" x14ac:dyDescent="0.4">
      <c r="A425" s="373"/>
      <c r="B425" s="373"/>
      <c r="C425" s="373"/>
      <c r="D425" s="373"/>
      <c r="E425" s="373"/>
      <c r="F425" s="373"/>
      <c r="G425" s="373"/>
      <c r="H425" s="373"/>
      <c r="I425" s="373"/>
      <c r="J425" s="373"/>
      <c r="K425" s="373"/>
      <c r="L425" s="373"/>
      <c r="M425" s="406"/>
      <c r="N425" s="406"/>
      <c r="O425" s="406"/>
      <c r="P425" s="373"/>
      <c r="Q425" s="373"/>
      <c r="R425" s="373"/>
      <c r="S425" s="373"/>
      <c r="T425" s="373"/>
      <c r="U425" s="373"/>
      <c r="V425" s="375"/>
      <c r="W425" s="374"/>
      <c r="X425" s="374"/>
      <c r="Y425" s="374"/>
      <c r="Z425" s="374"/>
    </row>
    <row r="426" spans="1:26" ht="26.25" customHeight="1" x14ac:dyDescent="0.4">
      <c r="A426" s="373"/>
      <c r="B426" s="373"/>
      <c r="C426" s="373"/>
      <c r="D426" s="373"/>
      <c r="E426" s="373"/>
      <c r="F426" s="373"/>
      <c r="G426" s="373"/>
      <c r="H426" s="373"/>
      <c r="I426" s="373"/>
      <c r="J426" s="373"/>
      <c r="K426" s="373"/>
      <c r="L426" s="373"/>
      <c r="M426" s="406"/>
      <c r="N426" s="406"/>
      <c r="O426" s="406"/>
      <c r="P426" s="373"/>
      <c r="Q426" s="373"/>
      <c r="R426" s="373"/>
      <c r="S426" s="373"/>
      <c r="T426" s="373"/>
      <c r="U426" s="373"/>
      <c r="V426" s="375"/>
      <c r="W426" s="374"/>
      <c r="X426" s="374"/>
      <c r="Y426" s="374"/>
      <c r="Z426" s="374"/>
    </row>
    <row r="427" spans="1:26" ht="26.25" customHeight="1" x14ac:dyDescent="0.4">
      <c r="A427" s="373"/>
      <c r="B427" s="373"/>
      <c r="C427" s="373"/>
      <c r="D427" s="373"/>
      <c r="E427" s="373"/>
      <c r="F427" s="373"/>
      <c r="G427" s="373"/>
      <c r="H427" s="373"/>
      <c r="I427" s="373"/>
      <c r="J427" s="373"/>
      <c r="K427" s="373"/>
      <c r="L427" s="373"/>
      <c r="M427" s="406"/>
      <c r="N427" s="406"/>
      <c r="O427" s="406"/>
      <c r="P427" s="373"/>
      <c r="Q427" s="373"/>
      <c r="R427" s="373"/>
      <c r="S427" s="373"/>
      <c r="T427" s="373"/>
      <c r="U427" s="373"/>
      <c r="V427" s="375"/>
      <c r="W427" s="374"/>
      <c r="X427" s="374"/>
      <c r="Y427" s="374"/>
      <c r="Z427" s="374"/>
    </row>
    <row r="428" spans="1:26" ht="26.25" customHeight="1" x14ac:dyDescent="0.4">
      <c r="A428" s="373"/>
      <c r="B428" s="373"/>
      <c r="C428" s="373"/>
      <c r="D428" s="373"/>
      <c r="E428" s="373"/>
      <c r="F428" s="373"/>
      <c r="G428" s="373"/>
      <c r="H428" s="373"/>
      <c r="I428" s="373"/>
      <c r="J428" s="373"/>
      <c r="K428" s="373"/>
      <c r="L428" s="373"/>
      <c r="M428" s="406"/>
      <c r="N428" s="406"/>
      <c r="O428" s="406"/>
      <c r="P428" s="373"/>
      <c r="Q428" s="373"/>
      <c r="R428" s="373"/>
      <c r="S428" s="373"/>
      <c r="T428" s="373"/>
      <c r="U428" s="373"/>
      <c r="V428" s="375"/>
      <c r="W428" s="374"/>
      <c r="X428" s="374"/>
      <c r="Y428" s="374"/>
      <c r="Z428" s="374"/>
    </row>
    <row r="429" spans="1:26" ht="26.25" customHeight="1" x14ac:dyDescent="0.4">
      <c r="A429" s="373"/>
      <c r="B429" s="373"/>
      <c r="C429" s="373"/>
      <c r="D429" s="373"/>
      <c r="E429" s="373"/>
      <c r="F429" s="373"/>
      <c r="G429" s="373"/>
      <c r="H429" s="373"/>
      <c r="I429" s="373"/>
      <c r="J429" s="373"/>
      <c r="K429" s="373"/>
      <c r="L429" s="373"/>
      <c r="M429" s="406"/>
      <c r="N429" s="406"/>
      <c r="O429" s="406"/>
      <c r="P429" s="373"/>
      <c r="Q429" s="373"/>
      <c r="R429" s="373"/>
      <c r="S429" s="373"/>
      <c r="T429" s="373"/>
      <c r="U429" s="373"/>
      <c r="V429" s="375"/>
      <c r="W429" s="374"/>
      <c r="X429" s="374"/>
      <c r="Y429" s="374"/>
      <c r="Z429" s="374"/>
    </row>
    <row r="430" spans="1:26" ht="26.25" customHeight="1" x14ac:dyDescent="0.4">
      <c r="A430" s="373"/>
      <c r="B430" s="373"/>
      <c r="C430" s="373"/>
      <c r="D430" s="373"/>
      <c r="E430" s="373"/>
      <c r="F430" s="373"/>
      <c r="G430" s="373"/>
      <c r="H430" s="373"/>
      <c r="I430" s="373"/>
      <c r="J430" s="373"/>
      <c r="K430" s="373"/>
      <c r="L430" s="373"/>
      <c r="M430" s="406"/>
      <c r="N430" s="406"/>
      <c r="O430" s="406"/>
      <c r="P430" s="373"/>
      <c r="Q430" s="373"/>
      <c r="R430" s="373"/>
      <c r="S430" s="373"/>
      <c r="T430" s="373"/>
      <c r="U430" s="373"/>
      <c r="V430" s="375"/>
      <c r="W430" s="374"/>
      <c r="X430" s="374"/>
      <c r="Y430" s="374"/>
      <c r="Z430" s="374"/>
    </row>
    <row r="431" spans="1:26" ht="26.25" customHeight="1" x14ac:dyDescent="0.4">
      <c r="A431" s="373"/>
      <c r="B431" s="373"/>
      <c r="C431" s="373"/>
      <c r="D431" s="373"/>
      <c r="E431" s="373"/>
      <c r="F431" s="373"/>
      <c r="G431" s="373"/>
      <c r="H431" s="373"/>
      <c r="I431" s="373"/>
      <c r="J431" s="373"/>
      <c r="K431" s="373"/>
      <c r="L431" s="373"/>
      <c r="M431" s="406"/>
      <c r="N431" s="406"/>
      <c r="O431" s="406"/>
      <c r="P431" s="373"/>
      <c r="Q431" s="373"/>
      <c r="R431" s="373"/>
      <c r="S431" s="373"/>
      <c r="T431" s="373"/>
      <c r="U431" s="373"/>
      <c r="V431" s="375"/>
      <c r="W431" s="374"/>
      <c r="X431" s="374"/>
      <c r="Y431" s="374"/>
      <c r="Z431" s="374"/>
    </row>
    <row r="432" spans="1:26" ht="26.25" customHeight="1" x14ac:dyDescent="0.4">
      <c r="A432" s="373"/>
      <c r="B432" s="373"/>
      <c r="C432" s="373"/>
      <c r="D432" s="373"/>
      <c r="E432" s="373"/>
      <c r="F432" s="373"/>
      <c r="G432" s="373"/>
      <c r="H432" s="373"/>
      <c r="I432" s="373"/>
      <c r="J432" s="373"/>
      <c r="K432" s="373"/>
      <c r="L432" s="373"/>
      <c r="M432" s="406"/>
      <c r="N432" s="406"/>
      <c r="O432" s="406"/>
      <c r="P432" s="373"/>
      <c r="Q432" s="373"/>
      <c r="R432" s="373"/>
      <c r="S432" s="373"/>
      <c r="T432" s="373"/>
      <c r="U432" s="373"/>
      <c r="V432" s="375"/>
      <c r="W432" s="374"/>
      <c r="X432" s="374"/>
      <c r="Y432" s="374"/>
      <c r="Z432" s="374"/>
    </row>
    <row r="433" spans="1:26" ht="26.25" customHeight="1" x14ac:dyDescent="0.4">
      <c r="A433" s="373"/>
      <c r="B433" s="373"/>
      <c r="C433" s="373"/>
      <c r="D433" s="373"/>
      <c r="E433" s="373"/>
      <c r="F433" s="373"/>
      <c r="G433" s="373"/>
      <c r="H433" s="373"/>
      <c r="I433" s="373"/>
      <c r="J433" s="373"/>
      <c r="K433" s="373"/>
      <c r="L433" s="373"/>
      <c r="M433" s="406"/>
      <c r="N433" s="406"/>
      <c r="O433" s="406"/>
      <c r="P433" s="373"/>
      <c r="Q433" s="373"/>
      <c r="R433" s="373"/>
      <c r="S433" s="373"/>
      <c r="T433" s="373"/>
      <c r="U433" s="373"/>
      <c r="V433" s="375"/>
      <c r="W433" s="374"/>
      <c r="X433" s="374"/>
      <c r="Y433" s="374"/>
      <c r="Z433" s="374"/>
    </row>
    <row r="434" spans="1:26" ht="26.25" customHeight="1" x14ac:dyDescent="0.4">
      <c r="A434" s="373"/>
      <c r="B434" s="373"/>
      <c r="C434" s="373"/>
      <c r="D434" s="373"/>
      <c r="E434" s="373"/>
      <c r="F434" s="373"/>
      <c r="G434" s="373"/>
      <c r="H434" s="373"/>
      <c r="I434" s="373"/>
      <c r="J434" s="373"/>
      <c r="K434" s="373"/>
      <c r="L434" s="373"/>
      <c r="M434" s="406"/>
      <c r="N434" s="406"/>
      <c r="O434" s="406"/>
      <c r="P434" s="373"/>
      <c r="Q434" s="373"/>
      <c r="R434" s="373"/>
      <c r="S434" s="373"/>
      <c r="T434" s="373"/>
      <c r="U434" s="373"/>
      <c r="V434" s="375"/>
      <c r="W434" s="374"/>
      <c r="X434" s="374"/>
      <c r="Y434" s="374"/>
      <c r="Z434" s="374"/>
    </row>
    <row r="435" spans="1:26" ht="26.25" customHeight="1" x14ac:dyDescent="0.4">
      <c r="A435" s="373"/>
      <c r="B435" s="373"/>
      <c r="C435" s="373"/>
      <c r="D435" s="373"/>
      <c r="E435" s="373"/>
      <c r="F435" s="373"/>
      <c r="G435" s="373"/>
      <c r="H435" s="373"/>
      <c r="I435" s="373"/>
      <c r="J435" s="373"/>
      <c r="K435" s="373"/>
      <c r="L435" s="373"/>
      <c r="M435" s="406"/>
      <c r="N435" s="406"/>
      <c r="O435" s="406"/>
      <c r="P435" s="373"/>
      <c r="Q435" s="373"/>
      <c r="R435" s="373"/>
      <c r="S435" s="373"/>
      <c r="T435" s="373"/>
      <c r="U435" s="373"/>
      <c r="V435" s="375"/>
      <c r="W435" s="374"/>
      <c r="X435" s="374"/>
      <c r="Y435" s="374"/>
      <c r="Z435" s="374"/>
    </row>
    <row r="436" spans="1:26" ht="26.25" customHeight="1" x14ac:dyDescent="0.4">
      <c r="A436" s="373"/>
      <c r="B436" s="373"/>
      <c r="C436" s="373"/>
      <c r="D436" s="373"/>
      <c r="E436" s="373"/>
      <c r="F436" s="373"/>
      <c r="G436" s="373"/>
      <c r="H436" s="373"/>
      <c r="I436" s="373"/>
      <c r="J436" s="373"/>
      <c r="K436" s="373"/>
      <c r="L436" s="373"/>
      <c r="M436" s="406"/>
      <c r="N436" s="406"/>
      <c r="O436" s="406"/>
      <c r="P436" s="373"/>
      <c r="Q436" s="373"/>
      <c r="R436" s="373"/>
      <c r="S436" s="373"/>
      <c r="T436" s="373"/>
      <c r="U436" s="373"/>
      <c r="V436" s="375"/>
      <c r="W436" s="374"/>
      <c r="X436" s="374"/>
      <c r="Y436" s="374"/>
      <c r="Z436" s="374"/>
    </row>
    <row r="437" spans="1:26" ht="26.25" customHeight="1" x14ac:dyDescent="0.4">
      <c r="A437" s="373"/>
      <c r="B437" s="373"/>
      <c r="C437" s="373"/>
      <c r="D437" s="373"/>
      <c r="E437" s="373"/>
      <c r="F437" s="373"/>
      <c r="G437" s="373"/>
      <c r="H437" s="373"/>
      <c r="I437" s="373"/>
      <c r="J437" s="373"/>
      <c r="K437" s="373"/>
      <c r="L437" s="373"/>
      <c r="M437" s="406"/>
      <c r="N437" s="406"/>
      <c r="O437" s="406"/>
      <c r="P437" s="373"/>
      <c r="Q437" s="373"/>
      <c r="R437" s="373"/>
      <c r="S437" s="373"/>
      <c r="T437" s="373"/>
      <c r="U437" s="373"/>
      <c r="V437" s="375"/>
      <c r="W437" s="374"/>
      <c r="X437" s="374"/>
      <c r="Y437" s="374"/>
      <c r="Z437" s="374"/>
    </row>
    <row r="438" spans="1:26" ht="26.25" customHeight="1" x14ac:dyDescent="0.4">
      <c r="A438" s="373"/>
      <c r="B438" s="373"/>
      <c r="C438" s="373"/>
      <c r="D438" s="373"/>
      <c r="E438" s="373"/>
      <c r="F438" s="373"/>
      <c r="G438" s="373"/>
      <c r="H438" s="373"/>
      <c r="I438" s="373"/>
      <c r="J438" s="373"/>
      <c r="K438" s="373"/>
      <c r="L438" s="373"/>
      <c r="M438" s="406"/>
      <c r="N438" s="406"/>
      <c r="O438" s="406"/>
      <c r="P438" s="373"/>
      <c r="Q438" s="373"/>
      <c r="R438" s="373"/>
      <c r="S438" s="373"/>
      <c r="T438" s="373"/>
      <c r="U438" s="373"/>
      <c r="V438" s="375"/>
      <c r="W438" s="374"/>
      <c r="X438" s="374"/>
      <c r="Y438" s="374"/>
      <c r="Z438" s="374"/>
    </row>
    <row r="439" spans="1:26" ht="26.25" customHeight="1" x14ac:dyDescent="0.4">
      <c r="A439" s="373"/>
      <c r="B439" s="373"/>
      <c r="C439" s="373"/>
      <c r="D439" s="373"/>
      <c r="E439" s="373"/>
      <c r="F439" s="373"/>
      <c r="G439" s="373"/>
      <c r="H439" s="373"/>
      <c r="I439" s="373"/>
      <c r="J439" s="373"/>
      <c r="K439" s="373"/>
      <c r="L439" s="373"/>
      <c r="M439" s="406"/>
      <c r="N439" s="406"/>
      <c r="O439" s="406"/>
      <c r="P439" s="373"/>
      <c r="Q439" s="373"/>
      <c r="R439" s="373"/>
      <c r="S439" s="373"/>
      <c r="T439" s="373"/>
      <c r="U439" s="373"/>
      <c r="V439" s="375"/>
      <c r="W439" s="374"/>
      <c r="X439" s="374"/>
      <c r="Y439" s="374"/>
      <c r="Z439" s="374"/>
    </row>
    <row r="440" spans="1:26" ht="26.25" customHeight="1" x14ac:dyDescent="0.4">
      <c r="A440" s="373"/>
      <c r="B440" s="373"/>
      <c r="C440" s="373"/>
      <c r="D440" s="373"/>
      <c r="E440" s="373"/>
      <c r="F440" s="373"/>
      <c r="G440" s="373"/>
      <c r="H440" s="373"/>
      <c r="I440" s="373"/>
      <c r="J440" s="373"/>
      <c r="K440" s="373"/>
      <c r="L440" s="373"/>
      <c r="M440" s="406"/>
      <c r="N440" s="406"/>
      <c r="O440" s="406"/>
      <c r="P440" s="373"/>
      <c r="Q440" s="373"/>
      <c r="R440" s="373"/>
      <c r="S440" s="373"/>
      <c r="T440" s="373"/>
      <c r="U440" s="373"/>
      <c r="V440" s="375"/>
      <c r="W440" s="374"/>
      <c r="X440" s="374"/>
      <c r="Y440" s="374"/>
      <c r="Z440" s="374"/>
    </row>
    <row r="441" spans="1:26" ht="26.25" customHeight="1" x14ac:dyDescent="0.4">
      <c r="A441" s="373"/>
      <c r="B441" s="373"/>
      <c r="C441" s="373"/>
      <c r="D441" s="373"/>
      <c r="E441" s="373"/>
      <c r="F441" s="373"/>
      <c r="G441" s="373"/>
      <c r="H441" s="373"/>
      <c r="I441" s="373"/>
      <c r="J441" s="373"/>
      <c r="K441" s="373"/>
      <c r="L441" s="373"/>
      <c r="M441" s="406"/>
      <c r="N441" s="406"/>
      <c r="O441" s="406"/>
      <c r="P441" s="373"/>
      <c r="Q441" s="373"/>
      <c r="R441" s="373"/>
      <c r="S441" s="373"/>
      <c r="T441" s="373"/>
      <c r="U441" s="373"/>
      <c r="V441" s="375"/>
      <c r="W441" s="374"/>
      <c r="X441" s="374"/>
      <c r="Y441" s="374"/>
      <c r="Z441" s="374"/>
    </row>
    <row r="442" spans="1:26" ht="26.25" customHeight="1" x14ac:dyDescent="0.4">
      <c r="A442" s="373"/>
      <c r="B442" s="373"/>
      <c r="C442" s="373"/>
      <c r="D442" s="373"/>
      <c r="E442" s="373"/>
      <c r="F442" s="373"/>
      <c r="G442" s="373"/>
      <c r="H442" s="373"/>
      <c r="I442" s="373"/>
      <c r="J442" s="373"/>
      <c r="K442" s="373"/>
      <c r="L442" s="373"/>
      <c r="M442" s="406"/>
      <c r="N442" s="406"/>
      <c r="O442" s="406"/>
      <c r="P442" s="373"/>
      <c r="Q442" s="373"/>
      <c r="R442" s="373"/>
      <c r="S442" s="373"/>
      <c r="T442" s="373"/>
      <c r="U442" s="373"/>
      <c r="V442" s="375"/>
      <c r="W442" s="374"/>
      <c r="X442" s="374"/>
      <c r="Y442" s="374"/>
      <c r="Z442" s="374"/>
    </row>
    <row r="443" spans="1:26" ht="26.25" customHeight="1" x14ac:dyDescent="0.4">
      <c r="A443" s="373"/>
      <c r="B443" s="373"/>
      <c r="C443" s="373"/>
      <c r="D443" s="373"/>
      <c r="E443" s="373"/>
      <c r="F443" s="373"/>
      <c r="G443" s="373"/>
      <c r="H443" s="373"/>
      <c r="I443" s="373"/>
      <c r="J443" s="373"/>
      <c r="K443" s="373"/>
      <c r="L443" s="373"/>
      <c r="M443" s="406"/>
      <c r="N443" s="406"/>
      <c r="O443" s="406"/>
      <c r="P443" s="373"/>
      <c r="Q443" s="373"/>
      <c r="R443" s="373"/>
      <c r="S443" s="373"/>
      <c r="T443" s="373"/>
      <c r="U443" s="373"/>
      <c r="V443" s="375"/>
      <c r="W443" s="374"/>
      <c r="X443" s="374"/>
      <c r="Y443" s="374"/>
      <c r="Z443" s="374"/>
    </row>
    <row r="444" spans="1:26" ht="26.25" customHeight="1" x14ac:dyDescent="0.4">
      <c r="A444" s="373"/>
      <c r="B444" s="373"/>
      <c r="C444" s="373"/>
      <c r="D444" s="373"/>
      <c r="E444" s="373"/>
      <c r="F444" s="373"/>
      <c r="G444" s="373"/>
      <c r="H444" s="373"/>
      <c r="I444" s="373"/>
      <c r="J444" s="373"/>
      <c r="K444" s="373"/>
      <c r="L444" s="373"/>
      <c r="M444" s="406"/>
      <c r="N444" s="406"/>
      <c r="O444" s="406"/>
      <c r="P444" s="373"/>
      <c r="Q444" s="373"/>
      <c r="R444" s="373"/>
      <c r="S444" s="373"/>
      <c r="T444" s="373"/>
      <c r="U444" s="373"/>
      <c r="V444" s="375"/>
      <c r="W444" s="374"/>
      <c r="X444" s="374"/>
      <c r="Y444" s="374"/>
      <c r="Z444" s="374"/>
    </row>
    <row r="445" spans="1:26" ht="26.25" customHeight="1" x14ac:dyDescent="0.4">
      <c r="A445" s="373"/>
      <c r="B445" s="373"/>
      <c r="C445" s="373"/>
      <c r="D445" s="373"/>
      <c r="E445" s="373"/>
      <c r="F445" s="373"/>
      <c r="G445" s="373"/>
      <c r="H445" s="373"/>
      <c r="I445" s="373"/>
      <c r="J445" s="373"/>
      <c r="K445" s="373"/>
      <c r="L445" s="373"/>
      <c r="M445" s="406"/>
      <c r="N445" s="406"/>
      <c r="O445" s="406"/>
      <c r="P445" s="373"/>
      <c r="Q445" s="373"/>
      <c r="R445" s="373"/>
      <c r="S445" s="373"/>
      <c r="T445" s="373"/>
      <c r="U445" s="373"/>
      <c r="V445" s="375"/>
      <c r="W445" s="374"/>
      <c r="X445" s="374"/>
      <c r="Y445" s="374"/>
      <c r="Z445" s="374"/>
    </row>
    <row r="446" spans="1:26" ht="26.25" customHeight="1" x14ac:dyDescent="0.4">
      <c r="A446" s="373"/>
      <c r="B446" s="373"/>
      <c r="C446" s="373"/>
      <c r="D446" s="373"/>
      <c r="E446" s="373"/>
      <c r="F446" s="373"/>
      <c r="G446" s="373"/>
      <c r="H446" s="373"/>
      <c r="I446" s="373"/>
      <c r="J446" s="373"/>
      <c r="K446" s="373"/>
      <c r="L446" s="373"/>
      <c r="M446" s="406"/>
      <c r="N446" s="406"/>
      <c r="O446" s="406"/>
      <c r="P446" s="373"/>
      <c r="Q446" s="373"/>
      <c r="R446" s="373"/>
      <c r="S446" s="373"/>
      <c r="T446" s="373"/>
      <c r="U446" s="373"/>
      <c r="V446" s="375"/>
      <c r="W446" s="374"/>
      <c r="X446" s="374"/>
      <c r="Y446" s="374"/>
      <c r="Z446" s="374"/>
    </row>
    <row r="447" spans="1:26" ht="26.25" customHeight="1" x14ac:dyDescent="0.4">
      <c r="A447" s="373"/>
      <c r="B447" s="373"/>
      <c r="C447" s="373"/>
      <c r="D447" s="373"/>
      <c r="E447" s="373"/>
      <c r="F447" s="373"/>
      <c r="G447" s="373"/>
      <c r="H447" s="373"/>
      <c r="I447" s="373"/>
      <c r="J447" s="373"/>
      <c r="K447" s="373"/>
      <c r="L447" s="373"/>
      <c r="M447" s="406"/>
      <c r="N447" s="406"/>
      <c r="O447" s="406"/>
      <c r="P447" s="373"/>
      <c r="Q447" s="373"/>
      <c r="R447" s="373"/>
      <c r="S447" s="373"/>
      <c r="T447" s="373"/>
      <c r="U447" s="373"/>
      <c r="V447" s="375"/>
      <c r="W447" s="374"/>
      <c r="X447" s="374"/>
      <c r="Y447" s="374"/>
      <c r="Z447" s="374"/>
    </row>
    <row r="448" spans="1:26" ht="26.25" customHeight="1" x14ac:dyDescent="0.4">
      <c r="A448" s="373"/>
      <c r="B448" s="373"/>
      <c r="C448" s="373"/>
      <c r="D448" s="373"/>
      <c r="E448" s="373"/>
      <c r="F448" s="373"/>
      <c r="G448" s="373"/>
      <c r="H448" s="373"/>
      <c r="I448" s="373"/>
      <c r="J448" s="373"/>
      <c r="K448" s="373"/>
      <c r="L448" s="373"/>
      <c r="M448" s="406"/>
      <c r="N448" s="406"/>
      <c r="O448" s="406"/>
      <c r="P448" s="373"/>
      <c r="Q448" s="373"/>
      <c r="R448" s="373"/>
      <c r="S448" s="373"/>
      <c r="T448" s="373"/>
      <c r="U448" s="373"/>
      <c r="V448" s="375"/>
      <c r="W448" s="374"/>
      <c r="X448" s="374"/>
      <c r="Y448" s="374"/>
      <c r="Z448" s="374"/>
    </row>
    <row r="449" spans="1:26" ht="26.25" customHeight="1" x14ac:dyDescent="0.4">
      <c r="A449" s="373"/>
      <c r="B449" s="373"/>
      <c r="C449" s="373"/>
      <c r="D449" s="373"/>
      <c r="E449" s="373"/>
      <c r="F449" s="373"/>
      <c r="G449" s="373"/>
      <c r="H449" s="373"/>
      <c r="I449" s="373"/>
      <c r="J449" s="373"/>
      <c r="K449" s="373"/>
      <c r="L449" s="373"/>
      <c r="M449" s="406"/>
      <c r="N449" s="406"/>
      <c r="O449" s="406"/>
      <c r="P449" s="373"/>
      <c r="Q449" s="373"/>
      <c r="R449" s="373"/>
      <c r="S449" s="373"/>
      <c r="T449" s="373"/>
      <c r="U449" s="373"/>
      <c r="V449" s="375"/>
      <c r="W449" s="374"/>
      <c r="X449" s="374"/>
      <c r="Y449" s="374"/>
      <c r="Z449" s="374"/>
    </row>
    <row r="450" spans="1:26" ht="26.25" customHeight="1" x14ac:dyDescent="0.4">
      <c r="A450" s="373"/>
      <c r="B450" s="373"/>
      <c r="C450" s="373"/>
      <c r="D450" s="373"/>
      <c r="E450" s="373"/>
      <c r="F450" s="373"/>
      <c r="G450" s="373"/>
      <c r="H450" s="373"/>
      <c r="I450" s="373"/>
      <c r="J450" s="373"/>
      <c r="K450" s="373"/>
      <c r="L450" s="373"/>
      <c r="M450" s="406"/>
      <c r="N450" s="406"/>
      <c r="O450" s="406"/>
      <c r="P450" s="373"/>
      <c r="Q450" s="373"/>
      <c r="R450" s="373"/>
      <c r="S450" s="373"/>
      <c r="T450" s="373"/>
      <c r="U450" s="373"/>
      <c r="V450" s="375"/>
      <c r="W450" s="374"/>
      <c r="X450" s="374"/>
      <c r="Y450" s="374"/>
      <c r="Z450" s="374"/>
    </row>
    <row r="451" spans="1:26" ht="26.25" customHeight="1" x14ac:dyDescent="0.4">
      <c r="A451" s="373"/>
      <c r="B451" s="373"/>
      <c r="C451" s="373"/>
      <c r="D451" s="373"/>
      <c r="E451" s="373"/>
      <c r="F451" s="373"/>
      <c r="G451" s="373"/>
      <c r="H451" s="373"/>
      <c r="I451" s="373"/>
      <c r="J451" s="373"/>
      <c r="K451" s="373"/>
      <c r="L451" s="373"/>
      <c r="M451" s="406"/>
      <c r="N451" s="406"/>
      <c r="O451" s="406"/>
      <c r="P451" s="373"/>
      <c r="Q451" s="373"/>
      <c r="R451" s="373"/>
      <c r="S451" s="373"/>
      <c r="T451" s="373"/>
      <c r="U451" s="373"/>
      <c r="V451" s="375"/>
      <c r="W451" s="374"/>
      <c r="X451" s="374"/>
      <c r="Y451" s="374"/>
      <c r="Z451" s="374"/>
    </row>
    <row r="452" spans="1:26" ht="26.25" customHeight="1" x14ac:dyDescent="0.4">
      <c r="A452" s="373"/>
      <c r="B452" s="373"/>
      <c r="C452" s="373"/>
      <c r="D452" s="373"/>
      <c r="E452" s="373"/>
      <c r="F452" s="373"/>
      <c r="G452" s="373"/>
      <c r="H452" s="373"/>
      <c r="I452" s="373"/>
      <c r="J452" s="373"/>
      <c r="K452" s="373"/>
      <c r="L452" s="373"/>
      <c r="M452" s="406"/>
      <c r="N452" s="406"/>
      <c r="O452" s="406"/>
      <c r="P452" s="373"/>
      <c r="Q452" s="373"/>
      <c r="R452" s="373"/>
      <c r="S452" s="373"/>
      <c r="T452" s="373"/>
      <c r="U452" s="373"/>
      <c r="V452" s="375"/>
      <c r="W452" s="374"/>
      <c r="X452" s="374"/>
      <c r="Y452" s="374"/>
      <c r="Z452" s="374"/>
    </row>
    <row r="453" spans="1:26" ht="26.25" customHeight="1" x14ac:dyDescent="0.4">
      <c r="A453" s="373"/>
      <c r="B453" s="373"/>
      <c r="C453" s="373"/>
      <c r="D453" s="373"/>
      <c r="E453" s="373"/>
      <c r="F453" s="373"/>
      <c r="G453" s="373"/>
      <c r="H453" s="373"/>
      <c r="I453" s="373"/>
      <c r="J453" s="373"/>
      <c r="K453" s="373"/>
      <c r="L453" s="373"/>
      <c r="M453" s="406"/>
      <c r="N453" s="406"/>
      <c r="O453" s="406"/>
      <c r="P453" s="373"/>
      <c r="Q453" s="373"/>
      <c r="R453" s="373"/>
      <c r="S453" s="373"/>
      <c r="T453" s="373"/>
      <c r="U453" s="373"/>
      <c r="V453" s="375"/>
      <c r="W453" s="374"/>
      <c r="X453" s="374"/>
      <c r="Y453" s="374"/>
      <c r="Z453" s="374"/>
    </row>
    <row r="454" spans="1:26" ht="26.25" customHeight="1" x14ac:dyDescent="0.4">
      <c r="A454" s="373"/>
      <c r="B454" s="373"/>
      <c r="C454" s="373"/>
      <c r="D454" s="373"/>
      <c r="E454" s="373"/>
      <c r="F454" s="373"/>
      <c r="G454" s="373"/>
      <c r="H454" s="373"/>
      <c r="I454" s="373"/>
      <c r="J454" s="373"/>
      <c r="K454" s="373"/>
      <c r="L454" s="373"/>
      <c r="M454" s="406"/>
      <c r="N454" s="406"/>
      <c r="O454" s="406"/>
      <c r="P454" s="373"/>
      <c r="Q454" s="373"/>
      <c r="R454" s="373"/>
      <c r="S454" s="373"/>
      <c r="T454" s="373"/>
      <c r="U454" s="373"/>
      <c r="V454" s="375"/>
      <c r="W454" s="374"/>
      <c r="X454" s="374"/>
      <c r="Y454" s="374"/>
      <c r="Z454" s="374"/>
    </row>
    <row r="455" spans="1:26" ht="26.25" customHeight="1" x14ac:dyDescent="0.4">
      <c r="A455" s="373"/>
      <c r="B455" s="373"/>
      <c r="C455" s="373"/>
      <c r="D455" s="373"/>
      <c r="E455" s="373"/>
      <c r="F455" s="373"/>
      <c r="G455" s="373"/>
      <c r="H455" s="373"/>
      <c r="I455" s="373"/>
      <c r="J455" s="373"/>
      <c r="K455" s="373"/>
      <c r="L455" s="373"/>
      <c r="M455" s="406"/>
      <c r="N455" s="406"/>
      <c r="O455" s="406"/>
      <c r="P455" s="373"/>
      <c r="Q455" s="373"/>
      <c r="R455" s="373"/>
      <c r="S455" s="373"/>
      <c r="T455" s="373"/>
      <c r="U455" s="373"/>
      <c r="V455" s="375"/>
      <c r="W455" s="374"/>
      <c r="X455" s="374"/>
      <c r="Y455" s="374"/>
      <c r="Z455" s="374"/>
    </row>
    <row r="456" spans="1:26" ht="26.25" customHeight="1" x14ac:dyDescent="0.4">
      <c r="A456" s="373"/>
      <c r="B456" s="373"/>
      <c r="C456" s="373"/>
      <c r="D456" s="373"/>
      <c r="E456" s="373"/>
      <c r="F456" s="373"/>
      <c r="G456" s="373"/>
      <c r="H456" s="373"/>
      <c r="I456" s="373"/>
      <c r="J456" s="373"/>
      <c r="K456" s="373"/>
      <c r="L456" s="373"/>
      <c r="M456" s="406"/>
      <c r="N456" s="406"/>
      <c r="O456" s="406"/>
      <c r="P456" s="373"/>
      <c r="Q456" s="373"/>
      <c r="R456" s="373"/>
      <c r="S456" s="373"/>
      <c r="T456" s="373"/>
      <c r="U456" s="373"/>
      <c r="V456" s="375"/>
      <c r="W456" s="374"/>
      <c r="X456" s="374"/>
      <c r="Y456" s="374"/>
      <c r="Z456" s="374"/>
    </row>
    <row r="457" spans="1:26" ht="26.25" customHeight="1" x14ac:dyDescent="0.4">
      <c r="A457" s="373"/>
      <c r="B457" s="373"/>
      <c r="C457" s="373"/>
      <c r="D457" s="373"/>
      <c r="E457" s="373"/>
      <c r="F457" s="373"/>
      <c r="G457" s="373"/>
      <c r="H457" s="373"/>
      <c r="I457" s="373"/>
      <c r="J457" s="373"/>
      <c r="K457" s="373"/>
      <c r="L457" s="373"/>
      <c r="M457" s="406"/>
      <c r="N457" s="406"/>
      <c r="O457" s="406"/>
      <c r="P457" s="373"/>
      <c r="Q457" s="373"/>
      <c r="R457" s="373"/>
      <c r="S457" s="373"/>
      <c r="T457" s="373"/>
      <c r="U457" s="373"/>
      <c r="V457" s="375"/>
      <c r="W457" s="374"/>
      <c r="X457" s="374"/>
      <c r="Y457" s="374"/>
      <c r="Z457" s="374"/>
    </row>
    <row r="458" spans="1:26" ht="26.25" customHeight="1" x14ac:dyDescent="0.4">
      <c r="A458" s="373"/>
      <c r="B458" s="373"/>
      <c r="C458" s="373"/>
      <c r="D458" s="373"/>
      <c r="E458" s="373"/>
      <c r="F458" s="373"/>
      <c r="G458" s="373"/>
      <c r="H458" s="373"/>
      <c r="I458" s="373"/>
      <c r="J458" s="373"/>
      <c r="K458" s="373"/>
      <c r="L458" s="373"/>
      <c r="M458" s="406"/>
      <c r="N458" s="406"/>
      <c r="O458" s="406"/>
      <c r="P458" s="373"/>
      <c r="Q458" s="373"/>
      <c r="R458" s="373"/>
      <c r="S458" s="373"/>
      <c r="T458" s="373"/>
      <c r="U458" s="373"/>
      <c r="V458" s="375"/>
      <c r="W458" s="374"/>
      <c r="X458" s="374"/>
      <c r="Y458" s="374"/>
      <c r="Z458" s="374"/>
    </row>
    <row r="459" spans="1:26" ht="26.25" customHeight="1" x14ac:dyDescent="0.4">
      <c r="A459" s="373"/>
      <c r="B459" s="373"/>
      <c r="C459" s="373"/>
      <c r="D459" s="373"/>
      <c r="E459" s="373"/>
      <c r="F459" s="373"/>
      <c r="G459" s="373"/>
      <c r="H459" s="373"/>
      <c r="I459" s="373"/>
      <c r="J459" s="373"/>
      <c r="K459" s="373"/>
      <c r="L459" s="373"/>
      <c r="M459" s="406"/>
      <c r="N459" s="406"/>
      <c r="O459" s="406"/>
      <c r="P459" s="373"/>
      <c r="Q459" s="373"/>
      <c r="R459" s="373"/>
      <c r="S459" s="373"/>
      <c r="T459" s="373"/>
      <c r="U459" s="373"/>
      <c r="V459" s="375"/>
      <c r="W459" s="374"/>
      <c r="X459" s="374"/>
      <c r="Y459" s="374"/>
      <c r="Z459" s="374"/>
    </row>
    <row r="460" spans="1:26" ht="26.25" customHeight="1" x14ac:dyDescent="0.4">
      <c r="A460" s="373"/>
      <c r="B460" s="373"/>
      <c r="C460" s="373"/>
      <c r="D460" s="373"/>
      <c r="E460" s="373"/>
      <c r="F460" s="373"/>
      <c r="G460" s="373"/>
      <c r="H460" s="373"/>
      <c r="I460" s="373"/>
      <c r="J460" s="373"/>
      <c r="K460" s="373"/>
      <c r="L460" s="373"/>
      <c r="M460" s="406"/>
      <c r="N460" s="406"/>
      <c r="O460" s="406"/>
      <c r="P460" s="373"/>
      <c r="Q460" s="373"/>
      <c r="R460" s="373"/>
      <c r="S460" s="373"/>
      <c r="T460" s="373"/>
      <c r="U460" s="373"/>
      <c r="V460" s="375"/>
      <c r="W460" s="374"/>
      <c r="X460" s="374"/>
      <c r="Y460" s="374"/>
      <c r="Z460" s="374"/>
    </row>
    <row r="461" spans="1:26" ht="26.25" customHeight="1" x14ac:dyDescent="0.4">
      <c r="A461" s="373"/>
      <c r="B461" s="373"/>
      <c r="C461" s="373"/>
      <c r="D461" s="373"/>
      <c r="E461" s="373"/>
      <c r="F461" s="373"/>
      <c r="G461" s="373"/>
      <c r="H461" s="373"/>
      <c r="I461" s="373"/>
      <c r="J461" s="373"/>
      <c r="K461" s="373"/>
      <c r="L461" s="373"/>
      <c r="M461" s="406"/>
      <c r="N461" s="406"/>
      <c r="O461" s="406"/>
      <c r="P461" s="373"/>
      <c r="Q461" s="373"/>
      <c r="R461" s="373"/>
      <c r="S461" s="373"/>
      <c r="T461" s="373"/>
      <c r="U461" s="373"/>
      <c r="V461" s="375"/>
      <c r="W461" s="374"/>
      <c r="X461" s="374"/>
      <c r="Y461" s="374"/>
      <c r="Z461" s="374"/>
    </row>
    <row r="462" spans="1:26" ht="26.25" customHeight="1" x14ac:dyDescent="0.4">
      <c r="A462" s="373"/>
      <c r="B462" s="373"/>
      <c r="C462" s="373"/>
      <c r="D462" s="373"/>
      <c r="E462" s="373"/>
      <c r="F462" s="373"/>
      <c r="G462" s="373"/>
      <c r="H462" s="373"/>
      <c r="I462" s="373"/>
      <c r="J462" s="373"/>
      <c r="K462" s="373"/>
      <c r="L462" s="373"/>
      <c r="M462" s="406"/>
      <c r="N462" s="406"/>
      <c r="O462" s="406"/>
      <c r="P462" s="373"/>
      <c r="Q462" s="373"/>
      <c r="R462" s="373"/>
      <c r="S462" s="373"/>
      <c r="T462" s="373"/>
      <c r="U462" s="373"/>
      <c r="V462" s="375"/>
      <c r="W462" s="374"/>
      <c r="X462" s="374"/>
      <c r="Y462" s="374"/>
      <c r="Z462" s="374"/>
    </row>
    <row r="463" spans="1:26" ht="26.25" customHeight="1" x14ac:dyDescent="0.4">
      <c r="A463" s="373"/>
      <c r="B463" s="373"/>
      <c r="C463" s="373"/>
      <c r="D463" s="373"/>
      <c r="E463" s="373"/>
      <c r="F463" s="373"/>
      <c r="G463" s="373"/>
      <c r="H463" s="373"/>
      <c r="I463" s="373"/>
      <c r="J463" s="373"/>
      <c r="K463" s="373"/>
      <c r="L463" s="373"/>
      <c r="M463" s="406"/>
      <c r="N463" s="406"/>
      <c r="O463" s="406"/>
      <c r="P463" s="373"/>
      <c r="Q463" s="373"/>
      <c r="R463" s="373"/>
      <c r="S463" s="373"/>
      <c r="T463" s="373"/>
      <c r="U463" s="373"/>
      <c r="V463" s="375"/>
      <c r="W463" s="374"/>
      <c r="X463" s="374"/>
      <c r="Y463" s="374"/>
      <c r="Z463" s="374"/>
    </row>
    <row r="464" spans="1:26" ht="26.25" customHeight="1" x14ac:dyDescent="0.4">
      <c r="A464" s="373"/>
      <c r="B464" s="373"/>
      <c r="C464" s="373"/>
      <c r="D464" s="373"/>
      <c r="E464" s="373"/>
      <c r="F464" s="373"/>
      <c r="G464" s="373"/>
      <c r="H464" s="373"/>
      <c r="I464" s="373"/>
      <c r="J464" s="373"/>
      <c r="K464" s="373"/>
      <c r="L464" s="373"/>
      <c r="M464" s="406"/>
      <c r="N464" s="406"/>
      <c r="O464" s="406"/>
      <c r="P464" s="373"/>
      <c r="Q464" s="373"/>
      <c r="R464" s="373"/>
      <c r="S464" s="373"/>
      <c r="T464" s="373"/>
      <c r="U464" s="373"/>
      <c r="V464" s="375"/>
      <c r="W464" s="374"/>
      <c r="X464" s="374"/>
      <c r="Y464" s="374"/>
      <c r="Z464" s="374"/>
    </row>
    <row r="465" spans="1:26" ht="26.25" customHeight="1" x14ac:dyDescent="0.4">
      <c r="A465" s="373"/>
      <c r="B465" s="373"/>
      <c r="C465" s="373"/>
      <c r="D465" s="373"/>
      <c r="E465" s="373"/>
      <c r="F465" s="373"/>
      <c r="G465" s="373"/>
      <c r="H465" s="373"/>
      <c r="I465" s="373"/>
      <c r="J465" s="373"/>
      <c r="K465" s="373"/>
      <c r="L465" s="373"/>
      <c r="M465" s="406"/>
      <c r="N465" s="406"/>
      <c r="O465" s="406"/>
      <c r="P465" s="373"/>
      <c r="Q465" s="373"/>
      <c r="R465" s="373"/>
      <c r="S465" s="373"/>
      <c r="T465" s="373"/>
      <c r="U465" s="373"/>
      <c r="V465" s="375"/>
      <c r="W465" s="374"/>
      <c r="X465" s="374"/>
      <c r="Y465" s="374"/>
      <c r="Z465" s="374"/>
    </row>
    <row r="466" spans="1:26" ht="26.25" customHeight="1" x14ac:dyDescent="0.4">
      <c r="A466" s="373"/>
      <c r="B466" s="373"/>
      <c r="C466" s="373"/>
      <c r="D466" s="373"/>
      <c r="E466" s="373"/>
      <c r="F466" s="373"/>
      <c r="G466" s="373"/>
      <c r="H466" s="373"/>
      <c r="I466" s="373"/>
      <c r="J466" s="373"/>
      <c r="K466" s="373"/>
      <c r="L466" s="373"/>
      <c r="M466" s="406"/>
      <c r="N466" s="406"/>
      <c r="O466" s="406"/>
      <c r="P466" s="373"/>
      <c r="Q466" s="373"/>
      <c r="R466" s="373"/>
      <c r="S466" s="373"/>
      <c r="T466" s="373"/>
      <c r="U466" s="373"/>
      <c r="V466" s="375"/>
      <c r="W466" s="374"/>
      <c r="X466" s="374"/>
      <c r="Y466" s="374"/>
      <c r="Z466" s="374"/>
    </row>
    <row r="467" spans="1:26" ht="26.25" customHeight="1" x14ac:dyDescent="0.4">
      <c r="A467" s="373"/>
      <c r="B467" s="373"/>
      <c r="C467" s="373"/>
      <c r="D467" s="373"/>
      <c r="E467" s="373"/>
      <c r="F467" s="373"/>
      <c r="G467" s="373"/>
      <c r="H467" s="373"/>
      <c r="I467" s="373"/>
      <c r="J467" s="373"/>
      <c r="K467" s="373"/>
      <c r="L467" s="373"/>
      <c r="M467" s="406"/>
      <c r="N467" s="406"/>
      <c r="O467" s="406"/>
      <c r="P467" s="373"/>
      <c r="Q467" s="373"/>
      <c r="R467" s="373"/>
      <c r="S467" s="373"/>
      <c r="T467" s="373"/>
      <c r="U467" s="373"/>
      <c r="V467" s="375"/>
      <c r="W467" s="374"/>
      <c r="X467" s="374"/>
      <c r="Y467" s="374"/>
      <c r="Z467" s="374"/>
    </row>
    <row r="468" spans="1:26" ht="26.25" customHeight="1" x14ac:dyDescent="0.4">
      <c r="A468" s="373"/>
      <c r="B468" s="373"/>
      <c r="C468" s="373"/>
      <c r="D468" s="373"/>
      <c r="E468" s="373"/>
      <c r="F468" s="373"/>
      <c r="G468" s="373"/>
      <c r="H468" s="373"/>
      <c r="I468" s="373"/>
      <c r="J468" s="373"/>
      <c r="K468" s="373"/>
      <c r="L468" s="373"/>
      <c r="M468" s="406"/>
      <c r="N468" s="406"/>
      <c r="O468" s="406"/>
      <c r="P468" s="373"/>
      <c r="Q468" s="373"/>
      <c r="R468" s="373"/>
      <c r="S468" s="373"/>
      <c r="T468" s="373"/>
      <c r="U468" s="373"/>
      <c r="V468" s="375"/>
      <c r="W468" s="374"/>
      <c r="X468" s="374"/>
      <c r="Y468" s="374"/>
      <c r="Z468" s="374"/>
    </row>
    <row r="469" spans="1:26" ht="26.25" customHeight="1" x14ac:dyDescent="0.4">
      <c r="A469" s="373"/>
      <c r="B469" s="373"/>
      <c r="C469" s="373"/>
      <c r="D469" s="373"/>
      <c r="E469" s="373"/>
      <c r="F469" s="373"/>
      <c r="G469" s="373"/>
      <c r="H469" s="373"/>
      <c r="I469" s="373"/>
      <c r="J469" s="373"/>
      <c r="K469" s="373"/>
      <c r="L469" s="373"/>
      <c r="M469" s="406"/>
      <c r="N469" s="406"/>
      <c r="O469" s="406"/>
      <c r="P469" s="373"/>
      <c r="Q469" s="373"/>
      <c r="R469" s="373"/>
      <c r="S469" s="373"/>
      <c r="T469" s="373"/>
      <c r="U469" s="373"/>
      <c r="V469" s="375"/>
      <c r="W469" s="374"/>
      <c r="X469" s="374"/>
      <c r="Y469" s="374"/>
      <c r="Z469" s="374"/>
    </row>
    <row r="470" spans="1:26" ht="26.25" customHeight="1" x14ac:dyDescent="0.4">
      <c r="A470" s="373"/>
      <c r="B470" s="373"/>
      <c r="C470" s="373"/>
      <c r="D470" s="373"/>
      <c r="E470" s="373"/>
      <c r="F470" s="373"/>
      <c r="G470" s="373"/>
      <c r="H470" s="373"/>
      <c r="I470" s="373"/>
      <c r="J470" s="373"/>
      <c r="K470" s="373"/>
      <c r="L470" s="373"/>
      <c r="M470" s="406"/>
      <c r="N470" s="406"/>
      <c r="O470" s="406"/>
      <c r="P470" s="373"/>
      <c r="Q470" s="373"/>
      <c r="R470" s="373"/>
      <c r="S470" s="373"/>
      <c r="T470" s="373"/>
      <c r="U470" s="373"/>
      <c r="V470" s="375"/>
      <c r="W470" s="374"/>
      <c r="X470" s="374"/>
      <c r="Y470" s="374"/>
      <c r="Z470" s="374"/>
    </row>
    <row r="471" spans="1:26" ht="26.25" customHeight="1" x14ac:dyDescent="0.4">
      <c r="A471" s="373"/>
      <c r="B471" s="373"/>
      <c r="C471" s="373"/>
      <c r="D471" s="373"/>
      <c r="E471" s="373"/>
      <c r="F471" s="373"/>
      <c r="G471" s="373"/>
      <c r="H471" s="373"/>
      <c r="I471" s="373"/>
      <c r="J471" s="373"/>
      <c r="K471" s="373"/>
      <c r="L471" s="373"/>
      <c r="M471" s="406"/>
      <c r="N471" s="406"/>
      <c r="O471" s="406"/>
      <c r="P471" s="373"/>
      <c r="Q471" s="373"/>
      <c r="R471" s="373"/>
      <c r="S471" s="373"/>
      <c r="T471" s="373"/>
      <c r="U471" s="373"/>
      <c r="V471" s="375"/>
      <c r="W471" s="374"/>
      <c r="X471" s="374"/>
      <c r="Y471" s="374"/>
      <c r="Z471" s="374"/>
    </row>
    <row r="472" spans="1:26" ht="26.25" customHeight="1" x14ac:dyDescent="0.4">
      <c r="A472" s="373"/>
      <c r="B472" s="373"/>
      <c r="C472" s="373"/>
      <c r="D472" s="373"/>
      <c r="E472" s="373"/>
      <c r="F472" s="373"/>
      <c r="G472" s="373"/>
      <c r="H472" s="373"/>
      <c r="I472" s="373"/>
      <c r="J472" s="373"/>
      <c r="K472" s="373"/>
      <c r="L472" s="373"/>
      <c r="M472" s="406"/>
      <c r="N472" s="406"/>
      <c r="O472" s="406"/>
      <c r="P472" s="373"/>
      <c r="Q472" s="373"/>
      <c r="R472" s="373"/>
      <c r="S472" s="373"/>
      <c r="T472" s="373"/>
      <c r="U472" s="373"/>
      <c r="V472" s="375"/>
      <c r="W472" s="374"/>
      <c r="X472" s="374"/>
      <c r="Y472" s="374"/>
      <c r="Z472" s="374"/>
    </row>
    <row r="473" spans="1:26" ht="26.25" customHeight="1" x14ac:dyDescent="0.4">
      <c r="A473" s="373"/>
      <c r="B473" s="373"/>
      <c r="C473" s="373"/>
      <c r="D473" s="373"/>
      <c r="E473" s="373"/>
      <c r="F473" s="373"/>
      <c r="G473" s="373"/>
      <c r="H473" s="373"/>
      <c r="I473" s="373"/>
      <c r="J473" s="373"/>
      <c r="K473" s="373"/>
      <c r="L473" s="373"/>
      <c r="M473" s="406"/>
      <c r="N473" s="406"/>
      <c r="O473" s="406"/>
      <c r="P473" s="373"/>
      <c r="Q473" s="373"/>
      <c r="R473" s="373"/>
      <c r="S473" s="373"/>
      <c r="T473" s="373"/>
      <c r="U473" s="373"/>
      <c r="V473" s="375"/>
      <c r="W473" s="374"/>
      <c r="X473" s="374"/>
      <c r="Y473" s="374"/>
      <c r="Z473" s="374"/>
    </row>
    <row r="474" spans="1:26" ht="26.25" customHeight="1" x14ac:dyDescent="0.4">
      <c r="A474" s="373"/>
      <c r="B474" s="373"/>
      <c r="C474" s="373"/>
      <c r="D474" s="373"/>
      <c r="E474" s="373"/>
      <c r="F474" s="373"/>
      <c r="G474" s="373"/>
      <c r="H474" s="373"/>
      <c r="I474" s="373"/>
      <c r="J474" s="373"/>
      <c r="K474" s="373"/>
      <c r="L474" s="373"/>
      <c r="M474" s="406"/>
      <c r="N474" s="406"/>
      <c r="O474" s="406"/>
      <c r="P474" s="373"/>
      <c r="Q474" s="373"/>
      <c r="R474" s="373"/>
      <c r="S474" s="373"/>
      <c r="T474" s="373"/>
      <c r="U474" s="373"/>
      <c r="V474" s="375"/>
      <c r="W474" s="374"/>
      <c r="X474" s="374"/>
      <c r="Y474" s="374"/>
      <c r="Z474" s="374"/>
    </row>
    <row r="475" spans="1:26" ht="26.25" customHeight="1" x14ac:dyDescent="0.4">
      <c r="A475" s="373"/>
      <c r="B475" s="373"/>
      <c r="C475" s="373"/>
      <c r="D475" s="373"/>
      <c r="E475" s="373"/>
      <c r="F475" s="373"/>
      <c r="G475" s="373"/>
      <c r="H475" s="373"/>
      <c r="I475" s="373"/>
      <c r="J475" s="373"/>
      <c r="K475" s="373"/>
      <c r="L475" s="373"/>
      <c r="M475" s="406"/>
      <c r="N475" s="406"/>
      <c r="O475" s="406"/>
      <c r="P475" s="373"/>
      <c r="Q475" s="373"/>
      <c r="R475" s="373"/>
      <c r="S475" s="373"/>
      <c r="T475" s="373"/>
      <c r="U475" s="373"/>
      <c r="V475" s="375"/>
      <c r="W475" s="374"/>
      <c r="X475" s="374"/>
      <c r="Y475" s="374"/>
      <c r="Z475" s="374"/>
    </row>
    <row r="476" spans="1:26" ht="26.25" customHeight="1" x14ac:dyDescent="0.4">
      <c r="A476" s="373"/>
      <c r="B476" s="373"/>
      <c r="C476" s="373"/>
      <c r="D476" s="373"/>
      <c r="E476" s="373"/>
      <c r="F476" s="373"/>
      <c r="G476" s="373"/>
      <c r="H476" s="373"/>
      <c r="I476" s="373"/>
      <c r="J476" s="373"/>
      <c r="K476" s="373"/>
      <c r="L476" s="373"/>
      <c r="M476" s="406"/>
      <c r="N476" s="406"/>
      <c r="O476" s="406"/>
      <c r="P476" s="373"/>
      <c r="Q476" s="373"/>
      <c r="R476" s="373"/>
      <c r="S476" s="373"/>
      <c r="T476" s="373"/>
      <c r="U476" s="373"/>
      <c r="V476" s="375"/>
      <c r="W476" s="374"/>
      <c r="X476" s="374"/>
      <c r="Y476" s="374"/>
      <c r="Z476" s="374"/>
    </row>
    <row r="477" spans="1:26" ht="26.25" customHeight="1" x14ac:dyDescent="0.4">
      <c r="A477" s="373"/>
      <c r="B477" s="373"/>
      <c r="C477" s="373"/>
      <c r="D477" s="373"/>
      <c r="E477" s="373"/>
      <c r="F477" s="373"/>
      <c r="G477" s="373"/>
      <c r="H477" s="373"/>
      <c r="I477" s="373"/>
      <c r="J477" s="373"/>
      <c r="K477" s="373"/>
      <c r="L477" s="373"/>
      <c r="M477" s="406"/>
      <c r="N477" s="406"/>
      <c r="O477" s="406"/>
      <c r="P477" s="373"/>
      <c r="Q477" s="373"/>
      <c r="R477" s="373"/>
      <c r="S477" s="373"/>
      <c r="T477" s="373"/>
      <c r="U477" s="373"/>
      <c r="V477" s="375"/>
      <c r="W477" s="374"/>
      <c r="X477" s="374"/>
      <c r="Y477" s="374"/>
      <c r="Z477" s="374"/>
    </row>
    <row r="478" spans="1:26" ht="26.25" customHeight="1" x14ac:dyDescent="0.4">
      <c r="A478" s="373"/>
      <c r="B478" s="373"/>
      <c r="C478" s="373"/>
      <c r="D478" s="373"/>
      <c r="E478" s="373"/>
      <c r="F478" s="373"/>
      <c r="G478" s="373"/>
      <c r="H478" s="373"/>
      <c r="I478" s="373"/>
      <c r="J478" s="373"/>
      <c r="K478" s="373"/>
      <c r="L478" s="373"/>
      <c r="M478" s="406"/>
      <c r="N478" s="406"/>
      <c r="O478" s="406"/>
      <c r="P478" s="373"/>
      <c r="Q478" s="373"/>
      <c r="R478" s="373"/>
      <c r="S478" s="373"/>
      <c r="T478" s="373"/>
      <c r="U478" s="373"/>
      <c r="V478" s="375"/>
      <c r="W478" s="374"/>
      <c r="X478" s="374"/>
      <c r="Y478" s="374"/>
      <c r="Z478" s="374"/>
    </row>
    <row r="479" spans="1:26" ht="26.25" customHeight="1" x14ac:dyDescent="0.4">
      <c r="A479" s="373"/>
      <c r="B479" s="373"/>
      <c r="C479" s="373"/>
      <c r="D479" s="373"/>
      <c r="E479" s="373"/>
      <c r="F479" s="373"/>
      <c r="G479" s="373"/>
      <c r="H479" s="373"/>
      <c r="I479" s="373"/>
      <c r="J479" s="373"/>
      <c r="K479" s="373"/>
      <c r="L479" s="373"/>
      <c r="M479" s="406"/>
      <c r="N479" s="406"/>
      <c r="O479" s="406"/>
      <c r="P479" s="373"/>
      <c r="Q479" s="373"/>
      <c r="R479" s="373"/>
      <c r="S479" s="373"/>
      <c r="T479" s="373"/>
      <c r="U479" s="373"/>
      <c r="V479" s="375"/>
      <c r="W479" s="374"/>
      <c r="X479" s="374"/>
      <c r="Y479" s="374"/>
      <c r="Z479" s="374"/>
    </row>
    <row r="480" spans="1:26" ht="26.25" customHeight="1" x14ac:dyDescent="0.4">
      <c r="A480" s="373"/>
      <c r="B480" s="373"/>
      <c r="C480" s="373"/>
      <c r="D480" s="373"/>
      <c r="E480" s="373"/>
      <c r="F480" s="373"/>
      <c r="G480" s="373"/>
      <c r="H480" s="373"/>
      <c r="I480" s="373"/>
      <c r="J480" s="373"/>
      <c r="K480" s="373"/>
      <c r="L480" s="373"/>
      <c r="M480" s="406"/>
      <c r="N480" s="406"/>
      <c r="O480" s="406"/>
      <c r="P480" s="373"/>
      <c r="Q480" s="373"/>
      <c r="R480" s="373"/>
      <c r="S480" s="373"/>
      <c r="T480" s="373"/>
      <c r="U480" s="373"/>
      <c r="V480" s="375"/>
      <c r="W480" s="374"/>
      <c r="X480" s="374"/>
      <c r="Y480" s="374"/>
      <c r="Z480" s="374"/>
    </row>
    <row r="481" spans="1:26" ht="26.25" customHeight="1" x14ac:dyDescent="0.4">
      <c r="A481" s="373"/>
      <c r="B481" s="373"/>
      <c r="C481" s="373"/>
      <c r="D481" s="373"/>
      <c r="E481" s="373"/>
      <c r="F481" s="373"/>
      <c r="G481" s="373"/>
      <c r="H481" s="373"/>
      <c r="I481" s="373"/>
      <c r="J481" s="373"/>
      <c r="K481" s="373"/>
      <c r="L481" s="373"/>
      <c r="M481" s="406"/>
      <c r="N481" s="406"/>
      <c r="O481" s="406"/>
      <c r="P481" s="373"/>
      <c r="Q481" s="373"/>
      <c r="R481" s="373"/>
      <c r="S481" s="373"/>
      <c r="T481" s="373"/>
      <c r="U481" s="373"/>
      <c r="V481" s="375"/>
      <c r="W481" s="374"/>
      <c r="X481" s="374"/>
      <c r="Y481" s="374"/>
      <c r="Z481" s="374"/>
    </row>
    <row r="482" spans="1:26" ht="26.25" customHeight="1" x14ac:dyDescent="0.4">
      <c r="A482" s="373"/>
      <c r="B482" s="373"/>
      <c r="C482" s="373"/>
      <c r="D482" s="373"/>
      <c r="E482" s="373"/>
      <c r="F482" s="373"/>
      <c r="G482" s="373"/>
      <c r="H482" s="373"/>
      <c r="I482" s="373"/>
      <c r="J482" s="373"/>
      <c r="K482" s="373"/>
      <c r="L482" s="373"/>
      <c r="M482" s="406"/>
      <c r="N482" s="406"/>
      <c r="O482" s="406"/>
      <c r="P482" s="373"/>
      <c r="Q482" s="373"/>
      <c r="R482" s="373"/>
      <c r="S482" s="373"/>
      <c r="T482" s="373"/>
      <c r="U482" s="373"/>
      <c r="V482" s="375"/>
      <c r="W482" s="374"/>
      <c r="X482" s="374"/>
      <c r="Y482" s="374"/>
      <c r="Z482" s="374"/>
    </row>
    <row r="483" spans="1:26" ht="26.25" customHeight="1" x14ac:dyDescent="0.4">
      <c r="A483" s="373"/>
      <c r="B483" s="373"/>
      <c r="C483" s="373"/>
      <c r="D483" s="373"/>
      <c r="E483" s="373"/>
      <c r="F483" s="373"/>
      <c r="G483" s="373"/>
      <c r="H483" s="373"/>
      <c r="I483" s="373"/>
      <c r="J483" s="373"/>
      <c r="K483" s="373"/>
      <c r="L483" s="373"/>
      <c r="M483" s="406"/>
      <c r="N483" s="406"/>
      <c r="O483" s="406"/>
      <c r="P483" s="373"/>
      <c r="Q483" s="373"/>
      <c r="R483" s="373"/>
      <c r="S483" s="373"/>
      <c r="T483" s="373"/>
      <c r="U483" s="373"/>
      <c r="V483" s="375"/>
      <c r="W483" s="374"/>
      <c r="X483" s="374"/>
      <c r="Y483" s="374"/>
      <c r="Z483" s="374"/>
    </row>
    <row r="484" spans="1:26" ht="26.25" customHeight="1" x14ac:dyDescent="0.4">
      <c r="A484" s="373"/>
      <c r="B484" s="373"/>
      <c r="C484" s="373"/>
      <c r="D484" s="373"/>
      <c r="E484" s="373"/>
      <c r="F484" s="373"/>
      <c r="G484" s="373"/>
      <c r="H484" s="373"/>
      <c r="I484" s="373"/>
      <c r="J484" s="373"/>
      <c r="K484" s="373"/>
      <c r="L484" s="373"/>
      <c r="M484" s="406"/>
      <c r="N484" s="406"/>
      <c r="O484" s="406"/>
      <c r="P484" s="373"/>
      <c r="Q484" s="373"/>
      <c r="R484" s="373"/>
      <c r="S484" s="373"/>
      <c r="T484" s="373"/>
      <c r="U484" s="373"/>
      <c r="V484" s="375"/>
      <c r="W484" s="374"/>
      <c r="X484" s="374"/>
      <c r="Y484" s="374"/>
      <c r="Z484" s="374"/>
    </row>
    <row r="485" spans="1:26" ht="26.25" customHeight="1" x14ac:dyDescent="0.4">
      <c r="A485" s="373"/>
      <c r="B485" s="373"/>
      <c r="C485" s="373"/>
      <c r="D485" s="373"/>
      <c r="E485" s="373"/>
      <c r="F485" s="373"/>
      <c r="G485" s="373"/>
      <c r="H485" s="373"/>
      <c r="I485" s="373"/>
      <c r="J485" s="373"/>
      <c r="K485" s="373"/>
      <c r="L485" s="373"/>
      <c r="M485" s="406"/>
      <c r="N485" s="406"/>
      <c r="O485" s="406"/>
      <c r="P485" s="373"/>
      <c r="Q485" s="373"/>
      <c r="R485" s="373"/>
      <c r="S485" s="373"/>
      <c r="T485" s="373"/>
      <c r="U485" s="373"/>
      <c r="V485" s="375"/>
      <c r="W485" s="374"/>
      <c r="X485" s="374"/>
      <c r="Y485" s="374"/>
      <c r="Z485" s="374"/>
    </row>
    <row r="486" spans="1:26" ht="26.25" customHeight="1" x14ac:dyDescent="0.4">
      <c r="A486" s="373"/>
      <c r="B486" s="373"/>
      <c r="C486" s="373"/>
      <c r="D486" s="373"/>
      <c r="E486" s="373"/>
      <c r="F486" s="373"/>
      <c r="G486" s="373"/>
      <c r="H486" s="373"/>
      <c r="I486" s="373"/>
      <c r="J486" s="373"/>
      <c r="K486" s="373"/>
      <c r="L486" s="373"/>
      <c r="M486" s="406"/>
      <c r="N486" s="406"/>
      <c r="O486" s="406"/>
      <c r="P486" s="373"/>
      <c r="Q486" s="373"/>
      <c r="R486" s="373"/>
      <c r="S486" s="373"/>
      <c r="T486" s="373"/>
      <c r="U486" s="373"/>
      <c r="V486" s="375"/>
      <c r="W486" s="374"/>
      <c r="X486" s="374"/>
      <c r="Y486" s="374"/>
      <c r="Z486" s="374"/>
    </row>
    <row r="487" spans="1:26" ht="26.25" customHeight="1" x14ac:dyDescent="0.4">
      <c r="A487" s="373"/>
      <c r="B487" s="373"/>
      <c r="C487" s="373"/>
      <c r="D487" s="373"/>
      <c r="E487" s="373"/>
      <c r="F487" s="373"/>
      <c r="G487" s="373"/>
      <c r="H487" s="373"/>
      <c r="I487" s="373"/>
      <c r="J487" s="373"/>
      <c r="K487" s="373"/>
      <c r="L487" s="373"/>
      <c r="M487" s="406"/>
      <c r="N487" s="406"/>
      <c r="O487" s="406"/>
      <c r="P487" s="373"/>
      <c r="Q487" s="373"/>
      <c r="R487" s="373"/>
      <c r="S487" s="373"/>
      <c r="T487" s="373"/>
      <c r="U487" s="373"/>
      <c r="V487" s="375"/>
      <c r="W487" s="374"/>
      <c r="X487" s="374"/>
      <c r="Y487" s="374"/>
      <c r="Z487" s="374"/>
    </row>
    <row r="488" spans="1:26" ht="26.25" customHeight="1" x14ac:dyDescent="0.4">
      <c r="A488" s="373"/>
      <c r="B488" s="373"/>
      <c r="C488" s="373"/>
      <c r="D488" s="373"/>
      <c r="E488" s="373"/>
      <c r="F488" s="373"/>
      <c r="G488" s="373"/>
      <c r="H488" s="373"/>
      <c r="I488" s="373"/>
      <c r="J488" s="373"/>
      <c r="K488" s="373"/>
      <c r="L488" s="373"/>
      <c r="M488" s="406"/>
      <c r="N488" s="406"/>
      <c r="O488" s="406"/>
      <c r="P488" s="373"/>
      <c r="Q488" s="373"/>
      <c r="R488" s="373"/>
      <c r="S488" s="373"/>
      <c r="T488" s="373"/>
      <c r="U488" s="373"/>
      <c r="V488" s="375"/>
      <c r="W488" s="374"/>
      <c r="X488" s="374"/>
      <c r="Y488" s="374"/>
      <c r="Z488" s="374"/>
    </row>
    <row r="489" spans="1:26" ht="26.25" customHeight="1" x14ac:dyDescent="0.4">
      <c r="A489" s="373"/>
      <c r="B489" s="373"/>
      <c r="C489" s="373"/>
      <c r="D489" s="373"/>
      <c r="E489" s="373"/>
      <c r="F489" s="373"/>
      <c r="G489" s="373"/>
      <c r="H489" s="373"/>
      <c r="I489" s="373"/>
      <c r="J489" s="373"/>
      <c r="K489" s="373"/>
      <c r="L489" s="373"/>
      <c r="M489" s="406"/>
      <c r="N489" s="406"/>
      <c r="O489" s="406"/>
      <c r="P489" s="373"/>
      <c r="Q489" s="373"/>
      <c r="R489" s="373"/>
      <c r="S489" s="373"/>
      <c r="T489" s="373"/>
      <c r="U489" s="373"/>
      <c r="V489" s="375"/>
      <c r="W489" s="374"/>
      <c r="X489" s="374"/>
      <c r="Y489" s="374"/>
      <c r="Z489" s="374"/>
    </row>
    <row r="490" spans="1:26" ht="26.25" customHeight="1" x14ac:dyDescent="0.4">
      <c r="A490" s="373"/>
      <c r="B490" s="373"/>
      <c r="C490" s="373"/>
      <c r="D490" s="373"/>
      <c r="E490" s="373"/>
      <c r="F490" s="373"/>
      <c r="G490" s="373"/>
      <c r="H490" s="373"/>
      <c r="I490" s="373"/>
      <c r="J490" s="373"/>
      <c r="K490" s="373"/>
      <c r="L490" s="373"/>
      <c r="M490" s="406"/>
      <c r="N490" s="406"/>
      <c r="O490" s="406"/>
      <c r="P490" s="373"/>
      <c r="Q490" s="373"/>
      <c r="R490" s="373"/>
      <c r="S490" s="373"/>
      <c r="T490" s="373"/>
      <c r="U490" s="373"/>
      <c r="V490" s="375"/>
      <c r="W490" s="374"/>
      <c r="X490" s="374"/>
      <c r="Y490" s="374"/>
      <c r="Z490" s="374"/>
    </row>
    <row r="491" spans="1:26" ht="26.25" customHeight="1" x14ac:dyDescent="0.4">
      <c r="A491" s="373"/>
      <c r="B491" s="373"/>
      <c r="C491" s="373"/>
      <c r="D491" s="373"/>
      <c r="E491" s="373"/>
      <c r="F491" s="373"/>
      <c r="G491" s="373"/>
      <c r="H491" s="373"/>
      <c r="I491" s="373"/>
      <c r="J491" s="373"/>
      <c r="K491" s="373"/>
      <c r="L491" s="373"/>
      <c r="M491" s="406"/>
      <c r="N491" s="406"/>
      <c r="O491" s="406"/>
      <c r="P491" s="373"/>
      <c r="Q491" s="373"/>
      <c r="R491" s="373"/>
      <c r="S491" s="373"/>
      <c r="T491" s="373"/>
      <c r="U491" s="373"/>
      <c r="V491" s="375"/>
      <c r="W491" s="374"/>
      <c r="X491" s="374"/>
      <c r="Y491" s="374"/>
      <c r="Z491" s="374"/>
    </row>
    <row r="492" spans="1:26" ht="26.25" customHeight="1" x14ac:dyDescent="0.4">
      <c r="A492" s="373"/>
      <c r="B492" s="373"/>
      <c r="C492" s="373"/>
      <c r="D492" s="373"/>
      <c r="E492" s="373"/>
      <c r="F492" s="373"/>
      <c r="G492" s="373"/>
      <c r="H492" s="373"/>
      <c r="I492" s="373"/>
      <c r="J492" s="373"/>
      <c r="K492" s="373"/>
      <c r="L492" s="373"/>
      <c r="M492" s="406"/>
      <c r="N492" s="406"/>
      <c r="O492" s="406"/>
      <c r="P492" s="373"/>
      <c r="Q492" s="373"/>
      <c r="R492" s="373"/>
      <c r="S492" s="373"/>
      <c r="T492" s="373"/>
      <c r="U492" s="373"/>
      <c r="V492" s="375"/>
      <c r="W492" s="374"/>
      <c r="X492" s="374"/>
      <c r="Y492" s="374"/>
      <c r="Z492" s="374"/>
    </row>
    <row r="493" spans="1:26" ht="26.25" customHeight="1" x14ac:dyDescent="0.4">
      <c r="A493" s="373"/>
      <c r="B493" s="373"/>
      <c r="C493" s="373"/>
      <c r="D493" s="373"/>
      <c r="E493" s="373"/>
      <c r="F493" s="373"/>
      <c r="G493" s="373"/>
      <c r="H493" s="373"/>
      <c r="I493" s="373"/>
      <c r="J493" s="373"/>
      <c r="K493" s="373"/>
      <c r="L493" s="373"/>
      <c r="M493" s="406"/>
      <c r="N493" s="406"/>
      <c r="O493" s="406"/>
      <c r="P493" s="373"/>
      <c r="Q493" s="373"/>
      <c r="R493" s="373"/>
      <c r="S493" s="373"/>
      <c r="T493" s="373"/>
      <c r="U493" s="373"/>
      <c r="V493" s="375"/>
      <c r="W493" s="374"/>
      <c r="X493" s="374"/>
      <c r="Y493" s="374"/>
      <c r="Z493" s="374"/>
    </row>
    <row r="494" spans="1:26" ht="26.25" customHeight="1" x14ac:dyDescent="0.4">
      <c r="A494" s="373"/>
      <c r="B494" s="373"/>
      <c r="C494" s="373"/>
      <c r="D494" s="373"/>
      <c r="E494" s="373"/>
      <c r="F494" s="373"/>
      <c r="G494" s="373"/>
      <c r="H494" s="373"/>
      <c r="I494" s="373"/>
      <c r="J494" s="373"/>
      <c r="K494" s="373"/>
      <c r="L494" s="373"/>
      <c r="M494" s="406"/>
      <c r="N494" s="406"/>
      <c r="O494" s="406"/>
      <c r="P494" s="373"/>
      <c r="Q494" s="373"/>
      <c r="R494" s="373"/>
      <c r="S494" s="373"/>
      <c r="T494" s="373"/>
      <c r="U494" s="373"/>
      <c r="V494" s="375"/>
      <c r="W494" s="374"/>
      <c r="X494" s="374"/>
      <c r="Y494" s="374"/>
      <c r="Z494" s="374"/>
    </row>
    <row r="495" spans="1:26" ht="26.25" customHeight="1" x14ac:dyDescent="0.4">
      <c r="A495" s="373"/>
      <c r="B495" s="373"/>
      <c r="C495" s="373"/>
      <c r="D495" s="373"/>
      <c r="E495" s="373"/>
      <c r="F495" s="373"/>
      <c r="G495" s="373"/>
      <c r="H495" s="373"/>
      <c r="I495" s="373"/>
      <c r="J495" s="373"/>
      <c r="K495" s="373"/>
      <c r="L495" s="373"/>
      <c r="M495" s="406"/>
      <c r="N495" s="406"/>
      <c r="O495" s="406"/>
      <c r="P495" s="373"/>
      <c r="Q495" s="373"/>
      <c r="R495" s="373"/>
      <c r="S495" s="373"/>
      <c r="T495" s="373"/>
      <c r="U495" s="373"/>
      <c r="V495" s="375"/>
      <c r="W495" s="374"/>
      <c r="X495" s="374"/>
      <c r="Y495" s="374"/>
      <c r="Z495" s="374"/>
    </row>
    <row r="496" spans="1:26" ht="26.25" customHeight="1" x14ac:dyDescent="0.4">
      <c r="A496" s="373"/>
      <c r="B496" s="373"/>
      <c r="C496" s="373"/>
      <c r="D496" s="373"/>
      <c r="E496" s="373"/>
      <c r="F496" s="373"/>
      <c r="G496" s="373"/>
      <c r="H496" s="373"/>
      <c r="I496" s="373"/>
      <c r="J496" s="373"/>
      <c r="K496" s="373"/>
      <c r="L496" s="373"/>
      <c r="M496" s="406"/>
      <c r="N496" s="406"/>
      <c r="O496" s="406"/>
      <c r="P496" s="373"/>
      <c r="Q496" s="373"/>
      <c r="R496" s="373"/>
      <c r="S496" s="373"/>
      <c r="T496" s="373"/>
      <c r="U496" s="373"/>
      <c r="V496" s="375"/>
      <c r="W496" s="374"/>
      <c r="X496" s="374"/>
      <c r="Y496" s="374"/>
      <c r="Z496" s="374"/>
    </row>
    <row r="497" spans="1:26" ht="26.25" customHeight="1" x14ac:dyDescent="0.4">
      <c r="A497" s="373"/>
      <c r="B497" s="373"/>
      <c r="C497" s="373"/>
      <c r="D497" s="373"/>
      <c r="E497" s="373"/>
      <c r="F497" s="373"/>
      <c r="G497" s="373"/>
      <c r="H497" s="373"/>
      <c r="I497" s="373"/>
      <c r="J497" s="373"/>
      <c r="K497" s="373"/>
      <c r="L497" s="373"/>
      <c r="M497" s="406"/>
      <c r="N497" s="406"/>
      <c r="O497" s="406"/>
      <c r="P497" s="373"/>
      <c r="Q497" s="373"/>
      <c r="R497" s="373"/>
      <c r="S497" s="373"/>
      <c r="T497" s="373"/>
      <c r="U497" s="373"/>
      <c r="V497" s="375"/>
      <c r="W497" s="374"/>
      <c r="X497" s="374"/>
      <c r="Y497" s="374"/>
      <c r="Z497" s="374"/>
    </row>
    <row r="498" spans="1:26" ht="26.25" customHeight="1" x14ac:dyDescent="0.4">
      <c r="A498" s="373"/>
      <c r="B498" s="373"/>
      <c r="C498" s="373"/>
      <c r="D498" s="373"/>
      <c r="E498" s="373"/>
      <c r="F498" s="373"/>
      <c r="G498" s="373"/>
      <c r="H498" s="373"/>
      <c r="I498" s="373"/>
      <c r="J498" s="373"/>
      <c r="K498" s="373"/>
      <c r="L498" s="373"/>
      <c r="M498" s="406"/>
      <c r="N498" s="406"/>
      <c r="O498" s="406"/>
      <c r="P498" s="373"/>
      <c r="Q498" s="373"/>
      <c r="R498" s="373"/>
      <c r="S498" s="373"/>
      <c r="T498" s="373"/>
      <c r="U498" s="373"/>
      <c r="V498" s="375"/>
      <c r="W498" s="374"/>
      <c r="X498" s="374"/>
      <c r="Y498" s="374"/>
      <c r="Z498" s="374"/>
    </row>
    <row r="499" spans="1:26" ht="26.25" customHeight="1" x14ac:dyDescent="0.4">
      <c r="A499" s="373"/>
      <c r="B499" s="373"/>
      <c r="C499" s="373"/>
      <c r="D499" s="373"/>
      <c r="E499" s="373"/>
      <c r="F499" s="373"/>
      <c r="G499" s="373"/>
      <c r="H499" s="373"/>
      <c r="I499" s="373"/>
      <c r="J499" s="373"/>
      <c r="K499" s="373"/>
      <c r="L499" s="373"/>
      <c r="M499" s="406"/>
      <c r="N499" s="406"/>
      <c r="O499" s="406"/>
      <c r="P499" s="373"/>
      <c r="Q499" s="373"/>
      <c r="R499" s="373"/>
      <c r="S499" s="373"/>
      <c r="T499" s="373"/>
      <c r="U499" s="373"/>
      <c r="V499" s="375"/>
      <c r="W499" s="374"/>
      <c r="X499" s="374"/>
      <c r="Y499" s="374"/>
      <c r="Z499" s="374"/>
    </row>
    <row r="500" spans="1:26" ht="26.25" customHeight="1" x14ac:dyDescent="0.4">
      <c r="A500" s="373"/>
      <c r="B500" s="373"/>
      <c r="C500" s="373"/>
      <c r="D500" s="373"/>
      <c r="E500" s="373"/>
      <c r="F500" s="373"/>
      <c r="G500" s="373"/>
      <c r="H500" s="373"/>
      <c r="I500" s="373"/>
      <c r="J500" s="373"/>
      <c r="K500" s="373"/>
      <c r="L500" s="373"/>
      <c r="M500" s="406"/>
      <c r="N500" s="406"/>
      <c r="O500" s="406"/>
      <c r="P500" s="373"/>
      <c r="Q500" s="373"/>
      <c r="R500" s="373"/>
      <c r="S500" s="373"/>
      <c r="T500" s="373"/>
      <c r="U500" s="373"/>
      <c r="V500" s="375"/>
      <c r="W500" s="374"/>
      <c r="X500" s="374"/>
      <c r="Y500" s="374"/>
      <c r="Z500" s="374"/>
    </row>
    <row r="501" spans="1:26" ht="26.25" customHeight="1" x14ac:dyDescent="0.4">
      <c r="A501" s="373"/>
      <c r="B501" s="373"/>
      <c r="C501" s="373"/>
      <c r="D501" s="373"/>
      <c r="E501" s="373"/>
      <c r="F501" s="373"/>
      <c r="G501" s="373"/>
      <c r="H501" s="373"/>
      <c r="I501" s="373"/>
      <c r="J501" s="373"/>
      <c r="K501" s="373"/>
      <c r="L501" s="373"/>
      <c r="M501" s="406"/>
      <c r="N501" s="406"/>
      <c r="O501" s="406"/>
      <c r="P501" s="373"/>
      <c r="Q501" s="373"/>
      <c r="R501" s="373"/>
      <c r="S501" s="373"/>
      <c r="T501" s="373"/>
      <c r="U501" s="373"/>
      <c r="V501" s="375"/>
      <c r="W501" s="374"/>
      <c r="X501" s="374"/>
      <c r="Y501" s="374"/>
      <c r="Z501" s="374"/>
    </row>
    <row r="502" spans="1:26" ht="26.25" customHeight="1" x14ac:dyDescent="0.4">
      <c r="A502" s="373"/>
      <c r="B502" s="373"/>
      <c r="C502" s="373"/>
      <c r="D502" s="373"/>
      <c r="E502" s="373"/>
      <c r="F502" s="373"/>
      <c r="G502" s="373"/>
      <c r="H502" s="373"/>
      <c r="I502" s="373"/>
      <c r="J502" s="373"/>
      <c r="K502" s="373"/>
      <c r="L502" s="373"/>
      <c r="M502" s="406"/>
      <c r="N502" s="406"/>
      <c r="O502" s="406"/>
      <c r="P502" s="373"/>
      <c r="Q502" s="373"/>
      <c r="R502" s="373"/>
      <c r="S502" s="373"/>
      <c r="T502" s="373"/>
      <c r="U502" s="373"/>
      <c r="V502" s="375"/>
      <c r="W502" s="374"/>
      <c r="X502" s="374"/>
      <c r="Y502" s="374"/>
      <c r="Z502" s="374"/>
    </row>
    <row r="503" spans="1:26" ht="26.25" customHeight="1" x14ac:dyDescent="0.4">
      <c r="A503" s="373"/>
      <c r="B503" s="373"/>
      <c r="C503" s="373"/>
      <c r="D503" s="373"/>
      <c r="E503" s="373"/>
      <c r="F503" s="373"/>
      <c r="G503" s="373"/>
      <c r="H503" s="373"/>
      <c r="I503" s="373"/>
      <c r="J503" s="373"/>
      <c r="K503" s="373"/>
      <c r="L503" s="373"/>
      <c r="M503" s="406"/>
      <c r="N503" s="406"/>
      <c r="O503" s="406"/>
      <c r="P503" s="373"/>
      <c r="Q503" s="373"/>
      <c r="R503" s="373"/>
      <c r="S503" s="373"/>
      <c r="T503" s="373"/>
      <c r="U503" s="373"/>
      <c r="V503" s="375"/>
      <c r="W503" s="374"/>
      <c r="X503" s="374"/>
      <c r="Y503" s="374"/>
      <c r="Z503" s="374"/>
    </row>
    <row r="504" spans="1:26" ht="26.25" customHeight="1" x14ac:dyDescent="0.4">
      <c r="A504" s="373"/>
      <c r="B504" s="373"/>
      <c r="C504" s="373"/>
      <c r="D504" s="373"/>
      <c r="E504" s="373"/>
      <c r="F504" s="373"/>
      <c r="G504" s="373"/>
      <c r="H504" s="373"/>
      <c r="I504" s="373"/>
      <c r="J504" s="373"/>
      <c r="K504" s="373"/>
      <c r="L504" s="373"/>
      <c r="M504" s="406"/>
      <c r="N504" s="406"/>
      <c r="O504" s="406"/>
      <c r="P504" s="373"/>
      <c r="Q504" s="373"/>
      <c r="R504" s="373"/>
      <c r="S504" s="373"/>
      <c r="T504" s="373"/>
      <c r="U504" s="373"/>
      <c r="V504" s="375"/>
      <c r="W504" s="374"/>
      <c r="X504" s="374"/>
      <c r="Y504" s="374"/>
      <c r="Z504" s="374"/>
    </row>
    <row r="505" spans="1:26" ht="26.25" customHeight="1" x14ac:dyDescent="0.4">
      <c r="A505" s="373"/>
      <c r="B505" s="373"/>
      <c r="C505" s="373"/>
      <c r="D505" s="373"/>
      <c r="E505" s="373"/>
      <c r="F505" s="373"/>
      <c r="G505" s="373"/>
      <c r="H505" s="373"/>
      <c r="I505" s="373"/>
      <c r="J505" s="373"/>
      <c r="K505" s="373"/>
      <c r="L505" s="373"/>
      <c r="M505" s="406"/>
      <c r="N505" s="406"/>
      <c r="O505" s="406"/>
      <c r="P505" s="373"/>
      <c r="Q505" s="373"/>
      <c r="R505" s="373"/>
      <c r="S505" s="373"/>
      <c r="T505" s="373"/>
      <c r="U505" s="373"/>
      <c r="V505" s="375"/>
      <c r="W505" s="374"/>
      <c r="X505" s="374"/>
      <c r="Y505" s="374"/>
      <c r="Z505" s="374"/>
    </row>
    <row r="506" spans="1:26" ht="26.25" customHeight="1" x14ac:dyDescent="0.4">
      <c r="A506" s="373"/>
      <c r="B506" s="373"/>
      <c r="C506" s="373"/>
      <c r="D506" s="373"/>
      <c r="E506" s="373"/>
      <c r="F506" s="373"/>
      <c r="G506" s="373"/>
      <c r="H506" s="373"/>
      <c r="I506" s="373"/>
      <c r="J506" s="373"/>
      <c r="K506" s="373"/>
      <c r="L506" s="373"/>
      <c r="M506" s="406"/>
      <c r="N506" s="406"/>
      <c r="O506" s="406"/>
      <c r="P506" s="373"/>
      <c r="Q506" s="373"/>
      <c r="R506" s="373"/>
      <c r="S506" s="373"/>
      <c r="T506" s="373"/>
      <c r="U506" s="373"/>
      <c r="V506" s="375"/>
      <c r="W506" s="374"/>
      <c r="X506" s="374"/>
      <c r="Y506" s="374"/>
      <c r="Z506" s="374"/>
    </row>
    <row r="507" spans="1:26" ht="26.25" customHeight="1" x14ac:dyDescent="0.4">
      <c r="A507" s="373"/>
      <c r="B507" s="373"/>
      <c r="C507" s="373"/>
      <c r="D507" s="373"/>
      <c r="E507" s="373"/>
      <c r="F507" s="373"/>
      <c r="G507" s="373"/>
      <c r="H507" s="373"/>
      <c r="I507" s="373"/>
      <c r="J507" s="373"/>
      <c r="K507" s="373"/>
      <c r="L507" s="373"/>
      <c r="M507" s="406"/>
      <c r="N507" s="406"/>
      <c r="O507" s="406"/>
      <c r="P507" s="373"/>
      <c r="Q507" s="373"/>
      <c r="R507" s="373"/>
      <c r="S507" s="373"/>
      <c r="T507" s="373"/>
      <c r="U507" s="373"/>
      <c r="V507" s="375"/>
      <c r="W507" s="374"/>
      <c r="X507" s="374"/>
      <c r="Y507" s="374"/>
      <c r="Z507" s="374"/>
    </row>
    <row r="508" spans="1:26" ht="26.25" customHeight="1" x14ac:dyDescent="0.4">
      <c r="A508" s="373"/>
      <c r="B508" s="373"/>
      <c r="C508" s="373"/>
      <c r="D508" s="373"/>
      <c r="E508" s="373"/>
      <c r="F508" s="373"/>
      <c r="G508" s="373"/>
      <c r="H508" s="373"/>
      <c r="I508" s="373"/>
      <c r="J508" s="373"/>
      <c r="K508" s="373"/>
      <c r="L508" s="373"/>
      <c r="M508" s="406"/>
      <c r="N508" s="406"/>
      <c r="O508" s="406"/>
      <c r="P508" s="373"/>
      <c r="Q508" s="373"/>
      <c r="R508" s="373"/>
      <c r="S508" s="373"/>
      <c r="T508" s="373"/>
      <c r="U508" s="373"/>
      <c r="V508" s="375"/>
      <c r="W508" s="374"/>
      <c r="X508" s="374"/>
      <c r="Y508" s="374"/>
      <c r="Z508" s="374"/>
    </row>
    <row r="509" spans="1:26" ht="26.25" customHeight="1" x14ac:dyDescent="0.4">
      <c r="A509" s="373"/>
      <c r="B509" s="373"/>
      <c r="C509" s="373"/>
      <c r="D509" s="373"/>
      <c r="E509" s="373"/>
      <c r="F509" s="373"/>
      <c r="G509" s="373"/>
      <c r="H509" s="373"/>
      <c r="I509" s="373"/>
      <c r="J509" s="373"/>
      <c r="K509" s="373"/>
      <c r="L509" s="373"/>
      <c r="M509" s="406"/>
      <c r="N509" s="406"/>
      <c r="O509" s="406"/>
      <c r="P509" s="373"/>
      <c r="Q509" s="373"/>
      <c r="R509" s="373"/>
      <c r="S509" s="373"/>
      <c r="T509" s="373"/>
      <c r="U509" s="373"/>
      <c r="V509" s="375"/>
      <c r="W509" s="374"/>
      <c r="X509" s="374"/>
      <c r="Y509" s="374"/>
      <c r="Z509" s="374"/>
    </row>
    <row r="510" spans="1:26" ht="26.25" customHeight="1" x14ac:dyDescent="0.4">
      <c r="A510" s="373"/>
      <c r="B510" s="373"/>
      <c r="C510" s="373"/>
      <c r="D510" s="373"/>
      <c r="E510" s="373"/>
      <c r="F510" s="373"/>
      <c r="G510" s="373"/>
      <c r="H510" s="373"/>
      <c r="I510" s="373"/>
      <c r="J510" s="373"/>
      <c r="K510" s="373"/>
      <c r="L510" s="373"/>
      <c r="M510" s="406"/>
      <c r="N510" s="406"/>
      <c r="O510" s="406"/>
      <c r="P510" s="373"/>
      <c r="Q510" s="373"/>
      <c r="R510" s="373"/>
      <c r="S510" s="373"/>
      <c r="T510" s="373"/>
      <c r="U510" s="373"/>
      <c r="V510" s="375"/>
      <c r="W510" s="374"/>
      <c r="X510" s="374"/>
      <c r="Y510" s="374"/>
      <c r="Z510" s="374"/>
    </row>
    <row r="511" spans="1:26" ht="26.25" customHeight="1" x14ac:dyDescent="0.4">
      <c r="A511" s="373"/>
      <c r="B511" s="373"/>
      <c r="C511" s="373"/>
      <c r="D511" s="373"/>
      <c r="E511" s="373"/>
      <c r="F511" s="373"/>
      <c r="G511" s="373"/>
      <c r="H511" s="373"/>
      <c r="I511" s="373"/>
      <c r="J511" s="373"/>
      <c r="K511" s="373"/>
      <c r="L511" s="373"/>
      <c r="M511" s="406"/>
      <c r="N511" s="406"/>
      <c r="O511" s="406"/>
      <c r="P511" s="373"/>
      <c r="Q511" s="373"/>
      <c r="R511" s="373"/>
      <c r="S511" s="373"/>
      <c r="T511" s="373"/>
      <c r="U511" s="373"/>
      <c r="V511" s="375"/>
      <c r="W511" s="374"/>
      <c r="X511" s="374"/>
      <c r="Y511" s="374"/>
      <c r="Z511" s="374"/>
    </row>
    <row r="512" spans="1:26" ht="26.25" customHeight="1" x14ac:dyDescent="0.4">
      <c r="A512" s="373"/>
      <c r="B512" s="373"/>
      <c r="C512" s="373"/>
      <c r="D512" s="373"/>
      <c r="E512" s="373"/>
      <c r="F512" s="373"/>
      <c r="G512" s="373"/>
      <c r="H512" s="373"/>
      <c r="I512" s="373"/>
      <c r="J512" s="373"/>
      <c r="K512" s="373"/>
      <c r="L512" s="373"/>
      <c r="M512" s="406"/>
      <c r="N512" s="406"/>
      <c r="O512" s="406"/>
      <c r="P512" s="373"/>
      <c r="Q512" s="373"/>
      <c r="R512" s="373"/>
      <c r="S512" s="373"/>
      <c r="T512" s="373"/>
      <c r="U512" s="373"/>
      <c r="V512" s="375"/>
      <c r="W512" s="374"/>
      <c r="X512" s="374"/>
      <c r="Y512" s="374"/>
      <c r="Z512" s="374"/>
    </row>
    <row r="513" spans="1:26" ht="26.25" customHeight="1" x14ac:dyDescent="0.4">
      <c r="A513" s="373"/>
      <c r="B513" s="373"/>
      <c r="C513" s="373"/>
      <c r="D513" s="373"/>
      <c r="E513" s="373"/>
      <c r="F513" s="373"/>
      <c r="G513" s="373"/>
      <c r="H513" s="373"/>
      <c r="I513" s="373"/>
      <c r="J513" s="373"/>
      <c r="K513" s="373"/>
      <c r="L513" s="373"/>
      <c r="M513" s="406"/>
      <c r="N513" s="406"/>
      <c r="O513" s="406"/>
      <c r="P513" s="373"/>
      <c r="Q513" s="373"/>
      <c r="R513" s="373"/>
      <c r="S513" s="373"/>
      <c r="T513" s="373"/>
      <c r="U513" s="373"/>
      <c r="V513" s="375"/>
      <c r="W513" s="374"/>
      <c r="X513" s="374"/>
      <c r="Y513" s="374"/>
      <c r="Z513" s="374"/>
    </row>
    <row r="514" spans="1:26" ht="26.25" customHeight="1" x14ac:dyDescent="0.4">
      <c r="A514" s="373"/>
      <c r="B514" s="373"/>
      <c r="C514" s="373"/>
      <c r="D514" s="373"/>
      <c r="E514" s="373"/>
      <c r="F514" s="373"/>
      <c r="G514" s="373"/>
      <c r="H514" s="373"/>
      <c r="I514" s="373"/>
      <c r="J514" s="373"/>
      <c r="K514" s="373"/>
      <c r="L514" s="373"/>
      <c r="M514" s="406"/>
      <c r="N514" s="406"/>
      <c r="O514" s="406"/>
      <c r="P514" s="373"/>
      <c r="Q514" s="373"/>
      <c r="R514" s="373"/>
      <c r="S514" s="373"/>
      <c r="T514" s="373"/>
      <c r="U514" s="373"/>
      <c r="V514" s="375"/>
      <c r="W514" s="374"/>
      <c r="X514" s="374"/>
      <c r="Y514" s="374"/>
      <c r="Z514" s="374"/>
    </row>
    <row r="515" spans="1:26" ht="26.25" customHeight="1" x14ac:dyDescent="0.4">
      <c r="A515" s="373"/>
      <c r="B515" s="373"/>
      <c r="C515" s="373"/>
      <c r="D515" s="373"/>
      <c r="E515" s="373"/>
      <c r="F515" s="373"/>
      <c r="G515" s="373"/>
      <c r="H515" s="373"/>
      <c r="I515" s="373"/>
      <c r="J515" s="373"/>
      <c r="K515" s="373"/>
      <c r="L515" s="373"/>
      <c r="M515" s="406"/>
      <c r="N515" s="406"/>
      <c r="O515" s="406"/>
      <c r="P515" s="373"/>
      <c r="Q515" s="373"/>
      <c r="R515" s="373"/>
      <c r="S515" s="373"/>
      <c r="T515" s="373"/>
      <c r="U515" s="373"/>
      <c r="V515" s="375"/>
      <c r="W515" s="374"/>
      <c r="X515" s="374"/>
      <c r="Y515" s="374"/>
      <c r="Z515" s="374"/>
    </row>
    <row r="516" spans="1:26" ht="26.25" customHeight="1" x14ac:dyDescent="0.4">
      <c r="A516" s="373"/>
      <c r="B516" s="373"/>
      <c r="C516" s="373"/>
      <c r="D516" s="373"/>
      <c r="E516" s="373"/>
      <c r="F516" s="373"/>
      <c r="G516" s="373"/>
      <c r="H516" s="373"/>
      <c r="I516" s="373"/>
      <c r="J516" s="373"/>
      <c r="K516" s="373"/>
      <c r="L516" s="373"/>
      <c r="M516" s="406"/>
      <c r="N516" s="406"/>
      <c r="O516" s="406"/>
      <c r="P516" s="373"/>
      <c r="Q516" s="373"/>
      <c r="R516" s="373"/>
      <c r="S516" s="373"/>
      <c r="T516" s="373"/>
      <c r="U516" s="373"/>
      <c r="V516" s="375"/>
      <c r="W516" s="374"/>
      <c r="X516" s="374"/>
      <c r="Y516" s="374"/>
      <c r="Z516" s="374"/>
    </row>
    <row r="517" spans="1:26" ht="26.25" customHeight="1" x14ac:dyDescent="0.4">
      <c r="A517" s="373"/>
      <c r="B517" s="373"/>
      <c r="C517" s="373"/>
      <c r="D517" s="373"/>
      <c r="E517" s="373"/>
      <c r="F517" s="373"/>
      <c r="G517" s="373"/>
      <c r="H517" s="373"/>
      <c r="I517" s="373"/>
      <c r="J517" s="373"/>
      <c r="K517" s="373"/>
      <c r="L517" s="373"/>
      <c r="M517" s="406"/>
      <c r="N517" s="406"/>
      <c r="O517" s="406"/>
      <c r="P517" s="373"/>
      <c r="Q517" s="373"/>
      <c r="R517" s="373"/>
      <c r="S517" s="373"/>
      <c r="T517" s="373"/>
      <c r="U517" s="373"/>
      <c r="V517" s="375"/>
      <c r="W517" s="374"/>
      <c r="X517" s="374"/>
      <c r="Y517" s="374"/>
      <c r="Z517" s="374"/>
    </row>
    <row r="518" spans="1:26" ht="26.25" customHeight="1" x14ac:dyDescent="0.4">
      <c r="A518" s="373"/>
      <c r="B518" s="373"/>
      <c r="C518" s="373"/>
      <c r="D518" s="373"/>
      <c r="E518" s="373"/>
      <c r="F518" s="373"/>
      <c r="G518" s="373"/>
      <c r="H518" s="373"/>
      <c r="I518" s="373"/>
      <c r="J518" s="373"/>
      <c r="K518" s="373"/>
      <c r="L518" s="373"/>
      <c r="M518" s="406"/>
      <c r="N518" s="406"/>
      <c r="O518" s="406"/>
      <c r="P518" s="373"/>
      <c r="Q518" s="373"/>
      <c r="R518" s="373"/>
      <c r="S518" s="373"/>
      <c r="T518" s="373"/>
      <c r="U518" s="373"/>
      <c r="V518" s="375"/>
      <c r="W518" s="374"/>
      <c r="X518" s="374"/>
      <c r="Y518" s="374"/>
      <c r="Z518" s="374"/>
    </row>
    <row r="519" spans="1:26" ht="26.25" customHeight="1" x14ac:dyDescent="0.4">
      <c r="A519" s="373"/>
      <c r="B519" s="373"/>
      <c r="C519" s="373"/>
      <c r="D519" s="373"/>
      <c r="E519" s="373"/>
      <c r="F519" s="373"/>
      <c r="G519" s="373"/>
      <c r="H519" s="373"/>
      <c r="I519" s="373"/>
      <c r="J519" s="373"/>
      <c r="K519" s="373"/>
      <c r="L519" s="373"/>
      <c r="M519" s="406"/>
      <c r="N519" s="406"/>
      <c r="O519" s="406"/>
      <c r="P519" s="373"/>
      <c r="Q519" s="373"/>
      <c r="R519" s="373"/>
      <c r="S519" s="373"/>
      <c r="T519" s="373"/>
      <c r="U519" s="373"/>
      <c r="V519" s="375"/>
      <c r="W519" s="374"/>
      <c r="X519" s="374"/>
      <c r="Y519" s="374"/>
      <c r="Z519" s="374"/>
    </row>
    <row r="520" spans="1:26" ht="26.25" customHeight="1" x14ac:dyDescent="0.4">
      <c r="A520" s="373"/>
      <c r="B520" s="373"/>
      <c r="C520" s="373"/>
      <c r="D520" s="373"/>
      <c r="E520" s="373"/>
      <c r="F520" s="373"/>
      <c r="G520" s="373"/>
      <c r="H520" s="373"/>
      <c r="I520" s="373"/>
      <c r="J520" s="373"/>
      <c r="K520" s="373"/>
      <c r="L520" s="373"/>
      <c r="M520" s="406"/>
      <c r="N520" s="406"/>
      <c r="O520" s="406"/>
      <c r="P520" s="373"/>
      <c r="Q520" s="373"/>
      <c r="R520" s="373"/>
      <c r="S520" s="373"/>
      <c r="T520" s="373"/>
      <c r="U520" s="373"/>
      <c r="V520" s="375"/>
      <c r="W520" s="374"/>
      <c r="X520" s="374"/>
      <c r="Y520" s="374"/>
      <c r="Z520" s="374"/>
    </row>
    <row r="521" spans="1:26" ht="26.25" customHeight="1" x14ac:dyDescent="0.4">
      <c r="A521" s="373"/>
      <c r="B521" s="373"/>
      <c r="C521" s="373"/>
      <c r="D521" s="373"/>
      <c r="E521" s="373"/>
      <c r="F521" s="373"/>
      <c r="G521" s="373"/>
      <c r="H521" s="373"/>
      <c r="I521" s="373"/>
      <c r="J521" s="373"/>
      <c r="K521" s="373"/>
      <c r="L521" s="373"/>
      <c r="M521" s="406"/>
      <c r="N521" s="406"/>
      <c r="O521" s="406"/>
      <c r="P521" s="373"/>
      <c r="Q521" s="373"/>
      <c r="R521" s="373"/>
      <c r="S521" s="373"/>
      <c r="T521" s="373"/>
      <c r="U521" s="373"/>
      <c r="V521" s="375"/>
      <c r="W521" s="374"/>
      <c r="X521" s="374"/>
      <c r="Y521" s="374"/>
      <c r="Z521" s="374"/>
    </row>
    <row r="522" spans="1:26" ht="26.25" customHeight="1" x14ac:dyDescent="0.4">
      <c r="A522" s="373"/>
      <c r="B522" s="373"/>
      <c r="C522" s="373"/>
      <c r="D522" s="373"/>
      <c r="E522" s="373"/>
      <c r="F522" s="373"/>
      <c r="G522" s="373"/>
      <c r="H522" s="373"/>
      <c r="I522" s="373"/>
      <c r="J522" s="373"/>
      <c r="K522" s="373"/>
      <c r="L522" s="373"/>
      <c r="M522" s="406"/>
      <c r="N522" s="406"/>
      <c r="O522" s="406"/>
      <c r="P522" s="373"/>
      <c r="Q522" s="373"/>
      <c r="R522" s="373"/>
      <c r="S522" s="373"/>
      <c r="T522" s="373"/>
      <c r="U522" s="373"/>
      <c r="V522" s="375"/>
      <c r="W522" s="374"/>
      <c r="X522" s="374"/>
      <c r="Y522" s="374"/>
      <c r="Z522" s="374"/>
    </row>
    <row r="523" spans="1:26" ht="26.25" customHeight="1" x14ac:dyDescent="0.4">
      <c r="A523" s="373"/>
      <c r="B523" s="373"/>
      <c r="C523" s="373"/>
      <c r="D523" s="373"/>
      <c r="E523" s="373"/>
      <c r="F523" s="373"/>
      <c r="G523" s="373"/>
      <c r="H523" s="373"/>
      <c r="I523" s="373"/>
      <c r="J523" s="373"/>
      <c r="K523" s="373"/>
      <c r="L523" s="373"/>
      <c r="M523" s="406"/>
      <c r="N523" s="406"/>
      <c r="O523" s="406"/>
      <c r="P523" s="373"/>
      <c r="Q523" s="373"/>
      <c r="R523" s="373"/>
      <c r="S523" s="373"/>
      <c r="T523" s="373"/>
      <c r="U523" s="373"/>
      <c r="V523" s="375"/>
      <c r="W523" s="374"/>
      <c r="X523" s="374"/>
      <c r="Y523" s="374"/>
      <c r="Z523" s="374"/>
    </row>
    <row r="524" spans="1:26" ht="26.25" customHeight="1" x14ac:dyDescent="0.4">
      <c r="A524" s="373"/>
      <c r="B524" s="373"/>
      <c r="C524" s="373"/>
      <c r="D524" s="373"/>
      <c r="E524" s="373"/>
      <c r="F524" s="373"/>
      <c r="G524" s="373"/>
      <c r="H524" s="373"/>
      <c r="I524" s="373"/>
      <c r="J524" s="373"/>
      <c r="K524" s="373"/>
      <c r="L524" s="373"/>
      <c r="M524" s="406"/>
      <c r="N524" s="406"/>
      <c r="O524" s="406"/>
      <c r="P524" s="373"/>
      <c r="Q524" s="373"/>
      <c r="R524" s="373"/>
      <c r="S524" s="373"/>
      <c r="T524" s="373"/>
      <c r="U524" s="373"/>
      <c r="V524" s="375"/>
      <c r="W524" s="374"/>
      <c r="X524" s="374"/>
      <c r="Y524" s="374"/>
      <c r="Z524" s="374"/>
    </row>
    <row r="525" spans="1:26" ht="26.25" customHeight="1" x14ac:dyDescent="0.4">
      <c r="A525" s="373"/>
      <c r="B525" s="373"/>
      <c r="C525" s="373"/>
      <c r="D525" s="373"/>
      <c r="E525" s="373"/>
      <c r="F525" s="373"/>
      <c r="G525" s="373"/>
      <c r="H525" s="373"/>
      <c r="I525" s="373"/>
      <c r="J525" s="373"/>
      <c r="K525" s="373"/>
      <c r="L525" s="373"/>
      <c r="M525" s="406"/>
      <c r="N525" s="406"/>
      <c r="O525" s="406"/>
      <c r="P525" s="373"/>
      <c r="Q525" s="373"/>
      <c r="R525" s="373"/>
      <c r="S525" s="373"/>
      <c r="T525" s="373"/>
      <c r="U525" s="373"/>
      <c r="V525" s="375"/>
      <c r="W525" s="374"/>
      <c r="X525" s="374"/>
      <c r="Y525" s="374"/>
      <c r="Z525" s="374"/>
    </row>
    <row r="526" spans="1:26" ht="26.25" customHeight="1" x14ac:dyDescent="0.4">
      <c r="A526" s="373"/>
      <c r="B526" s="373"/>
      <c r="C526" s="373"/>
      <c r="D526" s="373"/>
      <c r="E526" s="373"/>
      <c r="F526" s="373"/>
      <c r="G526" s="373"/>
      <c r="H526" s="373"/>
      <c r="I526" s="373"/>
      <c r="J526" s="373"/>
      <c r="K526" s="373"/>
      <c r="L526" s="373"/>
      <c r="M526" s="406"/>
      <c r="N526" s="406"/>
      <c r="O526" s="406"/>
      <c r="P526" s="373"/>
      <c r="Q526" s="373"/>
      <c r="R526" s="373"/>
      <c r="S526" s="373"/>
      <c r="T526" s="373"/>
      <c r="U526" s="373"/>
      <c r="V526" s="375"/>
      <c r="W526" s="374"/>
      <c r="X526" s="374"/>
      <c r="Y526" s="374"/>
      <c r="Z526" s="374"/>
    </row>
    <row r="527" spans="1:26" ht="26.25" customHeight="1" x14ac:dyDescent="0.4">
      <c r="A527" s="373"/>
      <c r="B527" s="373"/>
      <c r="C527" s="373"/>
      <c r="D527" s="373"/>
      <c r="E527" s="373"/>
      <c r="F527" s="373"/>
      <c r="G527" s="373"/>
      <c r="H527" s="373"/>
      <c r="I527" s="373"/>
      <c r="J527" s="373"/>
      <c r="K527" s="373"/>
      <c r="L527" s="373"/>
      <c r="M527" s="406"/>
      <c r="N527" s="406"/>
      <c r="O527" s="406"/>
      <c r="P527" s="373"/>
      <c r="Q527" s="373"/>
      <c r="R527" s="373"/>
      <c r="S527" s="373"/>
      <c r="T527" s="373"/>
      <c r="U527" s="373"/>
      <c r="V527" s="375"/>
      <c r="W527" s="374"/>
      <c r="X527" s="374"/>
      <c r="Y527" s="374"/>
      <c r="Z527" s="374"/>
    </row>
    <row r="528" spans="1:26" ht="26.25" customHeight="1" x14ac:dyDescent="0.4">
      <c r="A528" s="373"/>
      <c r="B528" s="373"/>
      <c r="C528" s="373"/>
      <c r="D528" s="373"/>
      <c r="E528" s="373"/>
      <c r="F528" s="373"/>
      <c r="G528" s="373"/>
      <c r="H528" s="373"/>
      <c r="I528" s="373"/>
      <c r="J528" s="373"/>
      <c r="K528" s="373"/>
      <c r="L528" s="373"/>
      <c r="M528" s="406"/>
      <c r="N528" s="406"/>
      <c r="O528" s="406"/>
      <c r="P528" s="373"/>
      <c r="Q528" s="373"/>
      <c r="R528" s="373"/>
      <c r="S528" s="373"/>
      <c r="T528" s="373"/>
      <c r="U528" s="373"/>
      <c r="V528" s="375"/>
      <c r="W528" s="374"/>
      <c r="X528" s="374"/>
      <c r="Y528" s="374"/>
      <c r="Z528" s="374"/>
    </row>
    <row r="529" spans="1:26" ht="26.25" customHeight="1" x14ac:dyDescent="0.4">
      <c r="A529" s="373"/>
      <c r="B529" s="373"/>
      <c r="C529" s="373"/>
      <c r="D529" s="373"/>
      <c r="E529" s="373"/>
      <c r="F529" s="373"/>
      <c r="G529" s="373"/>
      <c r="H529" s="373"/>
      <c r="I529" s="373"/>
      <c r="J529" s="373"/>
      <c r="K529" s="373"/>
      <c r="L529" s="373"/>
      <c r="M529" s="406"/>
      <c r="N529" s="406"/>
      <c r="O529" s="406"/>
      <c r="P529" s="373"/>
      <c r="Q529" s="373"/>
      <c r="R529" s="373"/>
      <c r="S529" s="373"/>
      <c r="T529" s="373"/>
      <c r="U529" s="373"/>
      <c r="V529" s="375"/>
      <c r="W529" s="374"/>
      <c r="X529" s="374"/>
      <c r="Y529" s="374"/>
      <c r="Z529" s="374"/>
    </row>
    <row r="530" spans="1:26" ht="26.25" customHeight="1" x14ac:dyDescent="0.4">
      <c r="A530" s="373"/>
      <c r="B530" s="373"/>
      <c r="C530" s="373"/>
      <c r="D530" s="373"/>
      <c r="E530" s="373"/>
      <c r="F530" s="373"/>
      <c r="G530" s="373"/>
      <c r="H530" s="373"/>
      <c r="I530" s="373"/>
      <c r="J530" s="373"/>
      <c r="K530" s="373"/>
      <c r="L530" s="373"/>
      <c r="M530" s="406"/>
      <c r="N530" s="406"/>
      <c r="O530" s="406"/>
      <c r="P530" s="373"/>
      <c r="Q530" s="373"/>
      <c r="R530" s="373"/>
      <c r="S530" s="373"/>
      <c r="T530" s="373"/>
      <c r="U530" s="373"/>
      <c r="V530" s="375"/>
      <c r="W530" s="374"/>
      <c r="X530" s="374"/>
      <c r="Y530" s="374"/>
      <c r="Z530" s="374"/>
    </row>
    <row r="531" spans="1:26" ht="26.25" customHeight="1" x14ac:dyDescent="0.4">
      <c r="A531" s="373"/>
      <c r="B531" s="373"/>
      <c r="C531" s="373"/>
      <c r="D531" s="373"/>
      <c r="E531" s="373"/>
      <c r="F531" s="373"/>
      <c r="G531" s="373"/>
      <c r="H531" s="373"/>
      <c r="I531" s="373"/>
      <c r="J531" s="373"/>
      <c r="K531" s="373"/>
      <c r="L531" s="373"/>
      <c r="M531" s="406"/>
      <c r="N531" s="406"/>
      <c r="O531" s="406"/>
      <c r="P531" s="373"/>
      <c r="Q531" s="373"/>
      <c r="R531" s="373"/>
      <c r="S531" s="373"/>
      <c r="T531" s="373"/>
      <c r="U531" s="373"/>
      <c r="V531" s="375"/>
      <c r="W531" s="374"/>
      <c r="X531" s="374"/>
      <c r="Y531" s="374"/>
      <c r="Z531" s="374"/>
    </row>
    <row r="532" spans="1:26" ht="26.25" customHeight="1" x14ac:dyDescent="0.4">
      <c r="A532" s="373"/>
      <c r="B532" s="373"/>
      <c r="C532" s="373"/>
      <c r="D532" s="373"/>
      <c r="E532" s="373"/>
      <c r="F532" s="373"/>
      <c r="G532" s="373"/>
      <c r="H532" s="373"/>
      <c r="I532" s="373"/>
      <c r="J532" s="373"/>
      <c r="K532" s="373"/>
      <c r="L532" s="373"/>
      <c r="M532" s="406"/>
      <c r="N532" s="406"/>
      <c r="O532" s="406"/>
      <c r="P532" s="373"/>
      <c r="Q532" s="373"/>
      <c r="R532" s="373"/>
      <c r="S532" s="373"/>
      <c r="T532" s="373"/>
      <c r="U532" s="373"/>
      <c r="V532" s="375"/>
      <c r="W532" s="374"/>
      <c r="X532" s="374"/>
      <c r="Y532" s="374"/>
      <c r="Z532" s="374"/>
    </row>
    <row r="533" spans="1:26" ht="26.25" customHeight="1" x14ac:dyDescent="0.4">
      <c r="A533" s="373"/>
      <c r="B533" s="373"/>
      <c r="C533" s="373"/>
      <c r="D533" s="373"/>
      <c r="E533" s="373"/>
      <c r="F533" s="373"/>
      <c r="G533" s="373"/>
      <c r="H533" s="373"/>
      <c r="I533" s="373"/>
      <c r="J533" s="373"/>
      <c r="K533" s="373"/>
      <c r="L533" s="373"/>
      <c r="M533" s="406"/>
      <c r="N533" s="406"/>
      <c r="O533" s="406"/>
      <c r="P533" s="373"/>
      <c r="Q533" s="373"/>
      <c r="R533" s="373"/>
      <c r="S533" s="373"/>
      <c r="T533" s="373"/>
      <c r="U533" s="373"/>
      <c r="V533" s="375"/>
      <c r="W533" s="374"/>
      <c r="X533" s="374"/>
      <c r="Y533" s="374"/>
      <c r="Z533" s="374"/>
    </row>
    <row r="534" spans="1:26" ht="26.25" customHeight="1" x14ac:dyDescent="0.4">
      <c r="A534" s="373"/>
      <c r="B534" s="373"/>
      <c r="C534" s="373"/>
      <c r="D534" s="373"/>
      <c r="E534" s="373"/>
      <c r="F534" s="373"/>
      <c r="G534" s="373"/>
      <c r="H534" s="373"/>
      <c r="I534" s="373"/>
      <c r="J534" s="373"/>
      <c r="K534" s="373"/>
      <c r="L534" s="373"/>
      <c r="M534" s="406"/>
      <c r="N534" s="406"/>
      <c r="O534" s="406"/>
      <c r="P534" s="373"/>
      <c r="Q534" s="373"/>
      <c r="R534" s="373"/>
      <c r="S534" s="373"/>
      <c r="T534" s="373"/>
      <c r="U534" s="373"/>
      <c r="V534" s="375"/>
      <c r="W534" s="374"/>
      <c r="X534" s="374"/>
      <c r="Y534" s="374"/>
      <c r="Z534" s="374"/>
    </row>
    <row r="535" spans="1:26" ht="26.25" customHeight="1" x14ac:dyDescent="0.4">
      <c r="A535" s="373"/>
      <c r="B535" s="373"/>
      <c r="C535" s="373"/>
      <c r="D535" s="373"/>
      <c r="E535" s="373"/>
      <c r="F535" s="373"/>
      <c r="G535" s="373"/>
      <c r="H535" s="373"/>
      <c r="I535" s="373"/>
      <c r="J535" s="373"/>
      <c r="K535" s="373"/>
      <c r="L535" s="373"/>
      <c r="M535" s="406"/>
      <c r="N535" s="406"/>
      <c r="O535" s="406"/>
      <c r="P535" s="373"/>
      <c r="Q535" s="373"/>
      <c r="R535" s="373"/>
      <c r="S535" s="373"/>
      <c r="T535" s="373"/>
      <c r="U535" s="373"/>
      <c r="V535" s="375"/>
      <c r="W535" s="374"/>
      <c r="X535" s="374"/>
      <c r="Y535" s="374"/>
      <c r="Z535" s="374"/>
    </row>
    <row r="536" spans="1:26" ht="26.25" customHeight="1" x14ac:dyDescent="0.4">
      <c r="A536" s="373"/>
      <c r="B536" s="373"/>
      <c r="C536" s="373"/>
      <c r="D536" s="373"/>
      <c r="E536" s="373"/>
      <c r="F536" s="373"/>
      <c r="G536" s="373"/>
      <c r="H536" s="373"/>
      <c r="I536" s="373"/>
      <c r="J536" s="373"/>
      <c r="K536" s="373"/>
      <c r="L536" s="373"/>
      <c r="M536" s="406"/>
      <c r="N536" s="406"/>
      <c r="O536" s="406"/>
      <c r="P536" s="373"/>
      <c r="Q536" s="373"/>
      <c r="R536" s="373"/>
      <c r="S536" s="373"/>
      <c r="T536" s="373"/>
      <c r="U536" s="373"/>
      <c r="V536" s="375"/>
      <c r="W536" s="374"/>
      <c r="X536" s="374"/>
      <c r="Y536" s="374"/>
      <c r="Z536" s="374"/>
    </row>
    <row r="537" spans="1:26" ht="26.25" customHeight="1" x14ac:dyDescent="0.4">
      <c r="A537" s="373"/>
      <c r="B537" s="373"/>
      <c r="C537" s="373"/>
      <c r="D537" s="373"/>
      <c r="E537" s="373"/>
      <c r="F537" s="373"/>
      <c r="G537" s="373"/>
      <c r="H537" s="373"/>
      <c r="I537" s="373"/>
      <c r="J537" s="373"/>
      <c r="K537" s="373"/>
      <c r="L537" s="373"/>
      <c r="M537" s="406"/>
      <c r="N537" s="406"/>
      <c r="O537" s="406"/>
      <c r="P537" s="373"/>
      <c r="Q537" s="373"/>
      <c r="R537" s="373"/>
      <c r="S537" s="373"/>
      <c r="T537" s="373"/>
      <c r="U537" s="373"/>
      <c r="V537" s="375"/>
      <c r="W537" s="374"/>
      <c r="X537" s="374"/>
      <c r="Y537" s="374"/>
      <c r="Z537" s="374"/>
    </row>
    <row r="538" spans="1:26" ht="26.25" customHeight="1" x14ac:dyDescent="0.4">
      <c r="A538" s="373"/>
      <c r="B538" s="373"/>
      <c r="C538" s="373"/>
      <c r="D538" s="373"/>
      <c r="E538" s="373"/>
      <c r="F538" s="373"/>
      <c r="G538" s="373"/>
      <c r="H538" s="373"/>
      <c r="I538" s="373"/>
      <c r="J538" s="373"/>
      <c r="K538" s="373"/>
      <c r="L538" s="373"/>
      <c r="M538" s="406"/>
      <c r="N538" s="406"/>
      <c r="O538" s="406"/>
      <c r="P538" s="373"/>
      <c r="Q538" s="373"/>
      <c r="R538" s="373"/>
      <c r="S538" s="373"/>
      <c r="T538" s="373"/>
      <c r="U538" s="373"/>
      <c r="V538" s="375"/>
      <c r="W538" s="374"/>
      <c r="X538" s="374"/>
      <c r="Y538" s="374"/>
      <c r="Z538" s="374"/>
    </row>
    <row r="539" spans="1:26" ht="26.25" customHeight="1" x14ac:dyDescent="0.4">
      <c r="A539" s="373"/>
      <c r="B539" s="373"/>
      <c r="C539" s="373"/>
      <c r="D539" s="373"/>
      <c r="E539" s="373"/>
      <c r="F539" s="373"/>
      <c r="G539" s="373"/>
      <c r="H539" s="373"/>
      <c r="I539" s="373"/>
      <c r="J539" s="373"/>
      <c r="K539" s="373"/>
      <c r="L539" s="373"/>
      <c r="M539" s="406"/>
      <c r="N539" s="406"/>
      <c r="O539" s="406"/>
      <c r="P539" s="373"/>
      <c r="Q539" s="373"/>
      <c r="R539" s="373"/>
      <c r="S539" s="373"/>
      <c r="T539" s="373"/>
      <c r="U539" s="373"/>
      <c r="V539" s="375"/>
      <c r="W539" s="374"/>
      <c r="X539" s="374"/>
      <c r="Y539" s="374"/>
      <c r="Z539" s="374"/>
    </row>
    <row r="540" spans="1:26" ht="26.25" customHeight="1" x14ac:dyDescent="0.4">
      <c r="A540" s="373"/>
      <c r="B540" s="373"/>
      <c r="C540" s="373"/>
      <c r="D540" s="373"/>
      <c r="E540" s="373"/>
      <c r="F540" s="373"/>
      <c r="G540" s="373"/>
      <c r="H540" s="373"/>
      <c r="I540" s="373"/>
      <c r="J540" s="373"/>
      <c r="K540" s="373"/>
      <c r="L540" s="373"/>
      <c r="M540" s="406"/>
      <c r="N540" s="406"/>
      <c r="O540" s="406"/>
      <c r="P540" s="373"/>
      <c r="Q540" s="373"/>
      <c r="R540" s="373"/>
      <c r="S540" s="373"/>
      <c r="T540" s="373"/>
      <c r="U540" s="373"/>
      <c r="V540" s="375"/>
      <c r="W540" s="374"/>
      <c r="X540" s="374"/>
      <c r="Y540" s="374"/>
      <c r="Z540" s="374"/>
    </row>
    <row r="541" spans="1:26" ht="26.25" customHeight="1" x14ac:dyDescent="0.4">
      <c r="A541" s="373"/>
      <c r="B541" s="373"/>
      <c r="C541" s="373"/>
      <c r="D541" s="373"/>
      <c r="E541" s="373"/>
      <c r="F541" s="373"/>
      <c r="G541" s="373"/>
      <c r="H541" s="373"/>
      <c r="I541" s="373"/>
      <c r="J541" s="373"/>
      <c r="K541" s="373"/>
      <c r="L541" s="373"/>
      <c r="M541" s="406"/>
      <c r="N541" s="406"/>
      <c r="O541" s="406"/>
      <c r="P541" s="373"/>
      <c r="Q541" s="373"/>
      <c r="R541" s="373"/>
      <c r="S541" s="373"/>
      <c r="T541" s="373"/>
      <c r="U541" s="373"/>
      <c r="V541" s="375"/>
      <c r="W541" s="374"/>
      <c r="X541" s="374"/>
      <c r="Y541" s="374"/>
      <c r="Z541" s="374"/>
    </row>
    <row r="542" spans="1:26" ht="26.25" customHeight="1" x14ac:dyDescent="0.4">
      <c r="A542" s="373"/>
      <c r="B542" s="373"/>
      <c r="C542" s="373"/>
      <c r="D542" s="373"/>
      <c r="E542" s="373"/>
      <c r="F542" s="373"/>
      <c r="G542" s="373"/>
      <c r="H542" s="373"/>
      <c r="I542" s="373"/>
      <c r="J542" s="373"/>
      <c r="K542" s="373"/>
      <c r="L542" s="373"/>
      <c r="M542" s="406"/>
      <c r="N542" s="406"/>
      <c r="O542" s="406"/>
      <c r="P542" s="373"/>
      <c r="Q542" s="373"/>
      <c r="R542" s="373"/>
      <c r="S542" s="373"/>
      <c r="T542" s="373"/>
      <c r="U542" s="373"/>
      <c r="V542" s="375"/>
      <c r="W542" s="374"/>
      <c r="X542" s="374"/>
      <c r="Y542" s="374"/>
      <c r="Z542" s="374"/>
    </row>
    <row r="543" spans="1:26" ht="26.25" customHeight="1" x14ac:dyDescent="0.4">
      <c r="A543" s="373"/>
      <c r="B543" s="373"/>
      <c r="C543" s="373"/>
      <c r="D543" s="373"/>
      <c r="E543" s="373"/>
      <c r="F543" s="373"/>
      <c r="G543" s="373"/>
      <c r="H543" s="373"/>
      <c r="I543" s="373"/>
      <c r="J543" s="373"/>
      <c r="K543" s="373"/>
      <c r="L543" s="373"/>
      <c r="M543" s="406"/>
      <c r="N543" s="406"/>
      <c r="O543" s="406"/>
      <c r="P543" s="373"/>
      <c r="Q543" s="373"/>
      <c r="R543" s="373"/>
      <c r="S543" s="373"/>
      <c r="T543" s="373"/>
      <c r="U543" s="373"/>
      <c r="V543" s="375"/>
      <c r="W543" s="374"/>
      <c r="X543" s="374"/>
      <c r="Y543" s="374"/>
      <c r="Z543" s="374"/>
    </row>
    <row r="544" spans="1:26" ht="26.25" customHeight="1" x14ac:dyDescent="0.4">
      <c r="A544" s="373"/>
      <c r="B544" s="373"/>
      <c r="C544" s="373"/>
      <c r="D544" s="373"/>
      <c r="E544" s="373"/>
      <c r="F544" s="373"/>
      <c r="G544" s="373"/>
      <c r="H544" s="373"/>
      <c r="I544" s="373"/>
      <c r="J544" s="373"/>
      <c r="K544" s="373"/>
      <c r="L544" s="373"/>
      <c r="M544" s="406"/>
      <c r="N544" s="406"/>
      <c r="O544" s="406"/>
      <c r="P544" s="373"/>
      <c r="Q544" s="373"/>
      <c r="R544" s="373"/>
      <c r="S544" s="373"/>
      <c r="T544" s="373"/>
      <c r="U544" s="373"/>
      <c r="V544" s="375"/>
      <c r="W544" s="374"/>
      <c r="X544" s="374"/>
      <c r="Y544" s="374"/>
      <c r="Z544" s="374"/>
    </row>
    <row r="545" spans="1:26" ht="26.25" customHeight="1" x14ac:dyDescent="0.4">
      <c r="A545" s="373"/>
      <c r="B545" s="373"/>
      <c r="C545" s="373"/>
      <c r="D545" s="373"/>
      <c r="E545" s="373"/>
      <c r="F545" s="373"/>
      <c r="G545" s="373"/>
      <c r="H545" s="373"/>
      <c r="I545" s="373"/>
      <c r="J545" s="373"/>
      <c r="K545" s="373"/>
      <c r="L545" s="373"/>
      <c r="M545" s="406"/>
      <c r="N545" s="406"/>
      <c r="O545" s="406"/>
      <c r="P545" s="373"/>
      <c r="Q545" s="373"/>
      <c r="R545" s="373"/>
      <c r="S545" s="373"/>
      <c r="T545" s="373"/>
      <c r="U545" s="373"/>
      <c r="V545" s="375"/>
      <c r="W545" s="374"/>
      <c r="X545" s="374"/>
      <c r="Y545" s="374"/>
      <c r="Z545" s="374"/>
    </row>
    <row r="546" spans="1:26" ht="26.25" customHeight="1" x14ac:dyDescent="0.4">
      <c r="A546" s="373"/>
      <c r="B546" s="373"/>
      <c r="C546" s="373"/>
      <c r="D546" s="373"/>
      <c r="E546" s="373"/>
      <c r="F546" s="373"/>
      <c r="G546" s="373"/>
      <c r="H546" s="373"/>
      <c r="I546" s="373"/>
      <c r="J546" s="373"/>
      <c r="K546" s="373"/>
      <c r="L546" s="373"/>
      <c r="M546" s="406"/>
      <c r="N546" s="406"/>
      <c r="O546" s="406"/>
      <c r="P546" s="373"/>
      <c r="Q546" s="373"/>
      <c r="R546" s="373"/>
      <c r="S546" s="373"/>
      <c r="T546" s="373"/>
      <c r="U546" s="373"/>
      <c r="V546" s="375"/>
      <c r="W546" s="374"/>
      <c r="X546" s="374"/>
      <c r="Y546" s="374"/>
      <c r="Z546" s="374"/>
    </row>
    <row r="547" spans="1:26" ht="26.25" customHeight="1" x14ac:dyDescent="0.4">
      <c r="A547" s="373"/>
      <c r="B547" s="373"/>
      <c r="C547" s="373"/>
      <c r="D547" s="373"/>
      <c r="E547" s="373"/>
      <c r="F547" s="373"/>
      <c r="G547" s="373"/>
      <c r="H547" s="373"/>
      <c r="I547" s="373"/>
      <c r="J547" s="373"/>
      <c r="K547" s="373"/>
      <c r="L547" s="373"/>
      <c r="M547" s="406"/>
      <c r="N547" s="406"/>
      <c r="O547" s="406"/>
      <c r="P547" s="373"/>
      <c r="Q547" s="373"/>
      <c r="R547" s="373"/>
      <c r="S547" s="373"/>
      <c r="T547" s="373"/>
      <c r="U547" s="373"/>
      <c r="V547" s="375"/>
      <c r="W547" s="374"/>
      <c r="X547" s="374"/>
      <c r="Y547" s="374"/>
      <c r="Z547" s="374"/>
    </row>
    <row r="548" spans="1:26" ht="26.25" customHeight="1" x14ac:dyDescent="0.4">
      <c r="A548" s="373"/>
      <c r="B548" s="373"/>
      <c r="C548" s="373"/>
      <c r="D548" s="373"/>
      <c r="E548" s="373"/>
      <c r="F548" s="373"/>
      <c r="G548" s="373"/>
      <c r="H548" s="373"/>
      <c r="I548" s="373"/>
      <c r="J548" s="373"/>
      <c r="K548" s="373"/>
      <c r="L548" s="373"/>
      <c r="M548" s="406"/>
      <c r="N548" s="406"/>
      <c r="O548" s="406"/>
      <c r="P548" s="373"/>
      <c r="Q548" s="373"/>
      <c r="R548" s="373"/>
      <c r="S548" s="373"/>
      <c r="T548" s="373"/>
      <c r="U548" s="373"/>
      <c r="V548" s="375"/>
      <c r="W548" s="374"/>
      <c r="X548" s="374"/>
      <c r="Y548" s="374"/>
      <c r="Z548" s="374"/>
    </row>
    <row r="549" spans="1:26" ht="26.25" customHeight="1" x14ac:dyDescent="0.4">
      <c r="A549" s="373"/>
      <c r="B549" s="373"/>
      <c r="C549" s="373"/>
      <c r="D549" s="373"/>
      <c r="E549" s="373"/>
      <c r="F549" s="373"/>
      <c r="G549" s="373"/>
      <c r="H549" s="373"/>
      <c r="I549" s="373"/>
      <c r="J549" s="373"/>
      <c r="K549" s="373"/>
      <c r="L549" s="373"/>
      <c r="M549" s="406"/>
      <c r="N549" s="406"/>
      <c r="O549" s="406"/>
      <c r="P549" s="373"/>
      <c r="Q549" s="373"/>
      <c r="R549" s="373"/>
      <c r="S549" s="373"/>
      <c r="T549" s="373"/>
      <c r="U549" s="373"/>
      <c r="V549" s="375"/>
      <c r="W549" s="374"/>
      <c r="X549" s="374"/>
      <c r="Y549" s="374"/>
      <c r="Z549" s="374"/>
    </row>
    <row r="550" spans="1:26" ht="26.25" customHeight="1" x14ac:dyDescent="0.4">
      <c r="A550" s="373"/>
      <c r="B550" s="373"/>
      <c r="C550" s="373"/>
      <c r="D550" s="373"/>
      <c r="E550" s="373"/>
      <c r="F550" s="373"/>
      <c r="G550" s="373"/>
      <c r="H550" s="373"/>
      <c r="I550" s="373"/>
      <c r="J550" s="373"/>
      <c r="K550" s="373"/>
      <c r="L550" s="373"/>
      <c r="M550" s="406"/>
      <c r="N550" s="406"/>
      <c r="O550" s="406"/>
      <c r="P550" s="373"/>
      <c r="Q550" s="373"/>
      <c r="R550" s="373"/>
      <c r="S550" s="373"/>
      <c r="T550" s="373"/>
      <c r="U550" s="373"/>
      <c r="V550" s="375"/>
      <c r="W550" s="374"/>
      <c r="X550" s="374"/>
      <c r="Y550" s="374"/>
      <c r="Z550" s="374"/>
    </row>
    <row r="551" spans="1:26" ht="26.25" customHeight="1" x14ac:dyDescent="0.4">
      <c r="A551" s="373"/>
      <c r="B551" s="373"/>
      <c r="C551" s="373"/>
      <c r="D551" s="373"/>
      <c r="E551" s="373"/>
      <c r="F551" s="373"/>
      <c r="G551" s="373"/>
      <c r="H551" s="373"/>
      <c r="I551" s="373"/>
      <c r="J551" s="373"/>
      <c r="K551" s="373"/>
      <c r="L551" s="373"/>
      <c r="M551" s="406"/>
      <c r="N551" s="406"/>
      <c r="O551" s="406"/>
      <c r="P551" s="373"/>
      <c r="Q551" s="373"/>
      <c r="R551" s="373"/>
      <c r="S551" s="373"/>
      <c r="T551" s="373"/>
      <c r="U551" s="373"/>
      <c r="V551" s="375"/>
      <c r="W551" s="374"/>
      <c r="X551" s="374"/>
      <c r="Y551" s="374"/>
      <c r="Z551" s="374"/>
    </row>
    <row r="552" spans="1:26" ht="26.25" customHeight="1" x14ac:dyDescent="0.4">
      <c r="A552" s="373"/>
      <c r="B552" s="373"/>
      <c r="C552" s="373"/>
      <c r="D552" s="373"/>
      <c r="E552" s="373"/>
      <c r="F552" s="373"/>
      <c r="G552" s="373"/>
      <c r="H552" s="373"/>
      <c r="I552" s="373"/>
      <c r="J552" s="373"/>
      <c r="K552" s="373"/>
      <c r="L552" s="373"/>
      <c r="M552" s="406"/>
      <c r="N552" s="406"/>
      <c r="O552" s="406"/>
      <c r="P552" s="373"/>
      <c r="Q552" s="373"/>
      <c r="R552" s="373"/>
      <c r="S552" s="373"/>
      <c r="T552" s="373"/>
      <c r="U552" s="373"/>
      <c r="V552" s="375"/>
      <c r="W552" s="374"/>
      <c r="X552" s="374"/>
      <c r="Y552" s="374"/>
      <c r="Z552" s="374"/>
    </row>
    <row r="553" spans="1:26" ht="26.25" customHeight="1" x14ac:dyDescent="0.4">
      <c r="A553" s="373"/>
      <c r="B553" s="373"/>
      <c r="C553" s="373"/>
      <c r="D553" s="373"/>
      <c r="E553" s="373"/>
      <c r="F553" s="373"/>
      <c r="G553" s="373"/>
      <c r="H553" s="373"/>
      <c r="I553" s="373"/>
      <c r="J553" s="373"/>
      <c r="K553" s="373"/>
      <c r="L553" s="373"/>
      <c r="M553" s="406"/>
      <c r="N553" s="406"/>
      <c r="O553" s="406"/>
      <c r="P553" s="373"/>
      <c r="Q553" s="373"/>
      <c r="R553" s="373"/>
      <c r="S553" s="373"/>
      <c r="T553" s="373"/>
      <c r="U553" s="373"/>
      <c r="V553" s="375"/>
      <c r="W553" s="374"/>
      <c r="X553" s="374"/>
      <c r="Y553" s="374"/>
      <c r="Z553" s="374"/>
    </row>
    <row r="554" spans="1:26" ht="26.25" customHeight="1" x14ac:dyDescent="0.4">
      <c r="A554" s="373"/>
      <c r="B554" s="373"/>
      <c r="C554" s="373"/>
      <c r="D554" s="373"/>
      <c r="E554" s="373"/>
      <c r="F554" s="373"/>
      <c r="G554" s="373"/>
      <c r="H554" s="373"/>
      <c r="I554" s="373"/>
      <c r="J554" s="373"/>
      <c r="K554" s="373"/>
      <c r="L554" s="373"/>
      <c r="M554" s="406"/>
      <c r="N554" s="406"/>
      <c r="O554" s="406"/>
      <c r="P554" s="373"/>
      <c r="Q554" s="373"/>
      <c r="R554" s="373"/>
      <c r="S554" s="373"/>
      <c r="T554" s="373"/>
      <c r="U554" s="373"/>
      <c r="V554" s="375"/>
      <c r="W554" s="374"/>
      <c r="X554" s="374"/>
      <c r="Y554" s="374"/>
      <c r="Z554" s="374"/>
    </row>
    <row r="555" spans="1:26" ht="26.25" customHeight="1" x14ac:dyDescent="0.4">
      <c r="A555" s="373"/>
      <c r="B555" s="373"/>
      <c r="C555" s="373"/>
      <c r="D555" s="373"/>
      <c r="E555" s="373"/>
      <c r="F555" s="373"/>
      <c r="G555" s="373"/>
      <c r="H555" s="373"/>
      <c r="I555" s="373"/>
      <c r="J555" s="373"/>
      <c r="K555" s="373"/>
      <c r="L555" s="373"/>
      <c r="M555" s="406"/>
      <c r="N555" s="406"/>
      <c r="O555" s="406"/>
      <c r="P555" s="373"/>
      <c r="Q555" s="373"/>
      <c r="R555" s="373"/>
      <c r="S555" s="373"/>
      <c r="T555" s="373"/>
      <c r="U555" s="373"/>
      <c r="V555" s="375"/>
      <c r="W555" s="374"/>
      <c r="X555" s="374"/>
      <c r="Y555" s="374"/>
      <c r="Z555" s="374"/>
    </row>
    <row r="556" spans="1:26" ht="26.25" customHeight="1" x14ac:dyDescent="0.4">
      <c r="A556" s="373"/>
      <c r="B556" s="373"/>
      <c r="C556" s="373"/>
      <c r="D556" s="373"/>
      <c r="E556" s="373"/>
      <c r="F556" s="373"/>
      <c r="G556" s="373"/>
      <c r="H556" s="373"/>
      <c r="I556" s="373"/>
      <c r="J556" s="373"/>
      <c r="K556" s="373"/>
      <c r="L556" s="373"/>
      <c r="M556" s="406"/>
      <c r="N556" s="406"/>
      <c r="O556" s="406"/>
      <c r="P556" s="373"/>
      <c r="Q556" s="373"/>
      <c r="R556" s="373"/>
      <c r="S556" s="373"/>
      <c r="T556" s="373"/>
      <c r="U556" s="373"/>
      <c r="V556" s="375"/>
      <c r="W556" s="374"/>
      <c r="X556" s="374"/>
      <c r="Y556" s="374"/>
      <c r="Z556" s="374"/>
    </row>
    <row r="557" spans="1:26" ht="26.25" customHeight="1" x14ac:dyDescent="0.4">
      <c r="A557" s="373"/>
      <c r="B557" s="373"/>
      <c r="C557" s="373"/>
      <c r="D557" s="373"/>
      <c r="E557" s="373"/>
      <c r="F557" s="373"/>
      <c r="G557" s="373"/>
      <c r="H557" s="373"/>
      <c r="I557" s="373"/>
      <c r="J557" s="373"/>
      <c r="K557" s="373"/>
      <c r="L557" s="373"/>
      <c r="M557" s="406"/>
      <c r="N557" s="406"/>
      <c r="O557" s="406"/>
      <c r="P557" s="373"/>
      <c r="Q557" s="373"/>
      <c r="R557" s="373"/>
      <c r="S557" s="373"/>
      <c r="T557" s="373"/>
      <c r="U557" s="373"/>
      <c r="V557" s="375"/>
      <c r="W557" s="374"/>
      <c r="X557" s="374"/>
      <c r="Y557" s="374"/>
      <c r="Z557" s="374"/>
    </row>
    <row r="558" spans="1:26" ht="26.25" customHeight="1" x14ac:dyDescent="0.4">
      <c r="A558" s="373"/>
      <c r="B558" s="373"/>
      <c r="C558" s="373"/>
      <c r="D558" s="373"/>
      <c r="E558" s="373"/>
      <c r="F558" s="373"/>
      <c r="G558" s="373"/>
      <c r="H558" s="373"/>
      <c r="I558" s="373"/>
      <c r="J558" s="373"/>
      <c r="K558" s="373"/>
      <c r="L558" s="373"/>
      <c r="M558" s="406"/>
      <c r="N558" s="406"/>
      <c r="O558" s="406"/>
      <c r="P558" s="373"/>
      <c r="Q558" s="373"/>
      <c r="R558" s="373"/>
      <c r="S558" s="373"/>
      <c r="T558" s="373"/>
      <c r="U558" s="373"/>
      <c r="V558" s="375"/>
      <c r="W558" s="374"/>
      <c r="X558" s="374"/>
      <c r="Y558" s="374"/>
      <c r="Z558" s="374"/>
    </row>
    <row r="559" spans="1:26" ht="26.25" customHeight="1" x14ac:dyDescent="0.4">
      <c r="A559" s="373"/>
      <c r="B559" s="373"/>
      <c r="C559" s="373"/>
      <c r="D559" s="373"/>
      <c r="E559" s="373"/>
      <c r="F559" s="373"/>
      <c r="G559" s="373"/>
      <c r="H559" s="373"/>
      <c r="I559" s="373"/>
      <c r="J559" s="373"/>
      <c r="K559" s="373"/>
      <c r="L559" s="373"/>
      <c r="M559" s="406"/>
      <c r="N559" s="406"/>
      <c r="O559" s="406"/>
      <c r="P559" s="373"/>
      <c r="Q559" s="373"/>
      <c r="R559" s="373"/>
      <c r="S559" s="373"/>
      <c r="T559" s="373"/>
      <c r="U559" s="373"/>
      <c r="V559" s="375"/>
      <c r="W559" s="374"/>
      <c r="X559" s="374"/>
      <c r="Y559" s="374"/>
      <c r="Z559" s="374"/>
    </row>
    <row r="560" spans="1:26" ht="26.25" customHeight="1" x14ac:dyDescent="0.4">
      <c r="A560" s="373"/>
      <c r="B560" s="373"/>
      <c r="C560" s="373"/>
      <c r="D560" s="373"/>
      <c r="E560" s="373"/>
      <c r="F560" s="373"/>
      <c r="G560" s="373"/>
      <c r="H560" s="373"/>
      <c r="I560" s="373"/>
      <c r="J560" s="373"/>
      <c r="K560" s="373"/>
      <c r="L560" s="373"/>
      <c r="M560" s="406"/>
      <c r="N560" s="406"/>
      <c r="O560" s="406"/>
      <c r="P560" s="373"/>
      <c r="Q560" s="373"/>
      <c r="R560" s="373"/>
      <c r="S560" s="373"/>
      <c r="T560" s="373"/>
      <c r="U560" s="373"/>
      <c r="V560" s="375"/>
      <c r="W560" s="374"/>
      <c r="X560" s="374"/>
      <c r="Y560" s="374"/>
      <c r="Z560" s="374"/>
    </row>
    <row r="561" spans="1:26" ht="26.25" customHeight="1" x14ac:dyDescent="0.4">
      <c r="A561" s="373"/>
      <c r="B561" s="373"/>
      <c r="C561" s="373"/>
      <c r="D561" s="373"/>
      <c r="E561" s="373"/>
      <c r="F561" s="373"/>
      <c r="G561" s="373"/>
      <c r="H561" s="373"/>
      <c r="I561" s="373"/>
      <c r="J561" s="373"/>
      <c r="K561" s="373"/>
      <c r="L561" s="373"/>
      <c r="M561" s="406"/>
      <c r="N561" s="406"/>
      <c r="O561" s="406"/>
      <c r="P561" s="373"/>
      <c r="Q561" s="373"/>
      <c r="R561" s="373"/>
      <c r="S561" s="373"/>
      <c r="T561" s="373"/>
      <c r="U561" s="373"/>
      <c r="V561" s="375"/>
      <c r="W561" s="374"/>
      <c r="X561" s="374"/>
      <c r="Y561" s="374"/>
      <c r="Z561" s="374"/>
    </row>
    <row r="562" spans="1:26" ht="26.25" customHeight="1" x14ac:dyDescent="0.4">
      <c r="A562" s="373"/>
      <c r="B562" s="373"/>
      <c r="C562" s="373"/>
      <c r="D562" s="373"/>
      <c r="E562" s="373"/>
      <c r="F562" s="373"/>
      <c r="G562" s="373"/>
      <c r="H562" s="373"/>
      <c r="I562" s="373"/>
      <c r="J562" s="373"/>
      <c r="K562" s="373"/>
      <c r="L562" s="373"/>
      <c r="M562" s="406"/>
      <c r="N562" s="406"/>
      <c r="O562" s="406"/>
      <c r="P562" s="373"/>
      <c r="Q562" s="373"/>
      <c r="R562" s="373"/>
      <c r="S562" s="373"/>
      <c r="T562" s="373"/>
      <c r="U562" s="373"/>
      <c r="V562" s="375"/>
      <c r="W562" s="374"/>
      <c r="X562" s="374"/>
      <c r="Y562" s="374"/>
      <c r="Z562" s="374"/>
    </row>
    <row r="563" spans="1:26" ht="26.25" customHeight="1" x14ac:dyDescent="0.4">
      <c r="A563" s="373"/>
      <c r="B563" s="373"/>
      <c r="C563" s="373"/>
      <c r="D563" s="373"/>
      <c r="E563" s="373"/>
      <c r="F563" s="373"/>
      <c r="G563" s="373"/>
      <c r="H563" s="373"/>
      <c r="I563" s="373"/>
      <c r="J563" s="373"/>
      <c r="K563" s="373"/>
      <c r="L563" s="373"/>
      <c r="M563" s="406"/>
      <c r="N563" s="406"/>
      <c r="O563" s="406"/>
      <c r="P563" s="373"/>
      <c r="Q563" s="373"/>
      <c r="R563" s="373"/>
      <c r="S563" s="373"/>
      <c r="T563" s="373"/>
      <c r="U563" s="373"/>
      <c r="V563" s="375"/>
      <c r="W563" s="374"/>
      <c r="X563" s="374"/>
      <c r="Y563" s="374"/>
      <c r="Z563" s="374"/>
    </row>
    <row r="564" spans="1:26" ht="26.25" customHeight="1" x14ac:dyDescent="0.4">
      <c r="A564" s="373"/>
      <c r="B564" s="373"/>
      <c r="C564" s="373"/>
      <c r="D564" s="373"/>
      <c r="E564" s="373"/>
      <c r="F564" s="373"/>
      <c r="G564" s="373"/>
      <c r="H564" s="373"/>
      <c r="I564" s="373"/>
      <c r="J564" s="373"/>
      <c r="K564" s="373"/>
      <c r="L564" s="373"/>
      <c r="M564" s="406"/>
      <c r="N564" s="406"/>
      <c r="O564" s="406"/>
      <c r="P564" s="373"/>
      <c r="Q564" s="373"/>
      <c r="R564" s="373"/>
      <c r="S564" s="373"/>
      <c r="T564" s="373"/>
      <c r="U564" s="373"/>
      <c r="V564" s="375"/>
      <c r="W564" s="374"/>
      <c r="X564" s="374"/>
      <c r="Y564" s="374"/>
      <c r="Z564" s="374"/>
    </row>
    <row r="565" spans="1:26" ht="26.25" customHeight="1" x14ac:dyDescent="0.4">
      <c r="A565" s="373"/>
      <c r="B565" s="373"/>
      <c r="C565" s="373"/>
      <c r="D565" s="373"/>
      <c r="E565" s="373"/>
      <c r="F565" s="373"/>
      <c r="G565" s="373"/>
      <c r="H565" s="373"/>
      <c r="I565" s="373"/>
      <c r="J565" s="373"/>
      <c r="K565" s="373"/>
      <c r="L565" s="373"/>
      <c r="M565" s="406"/>
      <c r="N565" s="406"/>
      <c r="O565" s="406"/>
      <c r="P565" s="373"/>
      <c r="Q565" s="373"/>
      <c r="R565" s="373"/>
      <c r="S565" s="373"/>
      <c r="T565" s="373"/>
      <c r="U565" s="373"/>
      <c r="V565" s="375"/>
      <c r="W565" s="374"/>
      <c r="X565" s="374"/>
      <c r="Y565" s="374"/>
      <c r="Z565" s="374"/>
    </row>
    <row r="566" spans="1:26" ht="26.25" customHeight="1" x14ac:dyDescent="0.4">
      <c r="A566" s="373"/>
      <c r="B566" s="373"/>
      <c r="C566" s="373"/>
      <c r="D566" s="373"/>
      <c r="E566" s="373"/>
      <c r="F566" s="373"/>
      <c r="G566" s="373"/>
      <c r="H566" s="373"/>
      <c r="I566" s="373"/>
      <c r="J566" s="373"/>
      <c r="K566" s="373"/>
      <c r="L566" s="373"/>
      <c r="M566" s="406"/>
      <c r="N566" s="406"/>
      <c r="O566" s="406"/>
      <c r="P566" s="373"/>
      <c r="Q566" s="373"/>
      <c r="R566" s="373"/>
      <c r="S566" s="373"/>
      <c r="T566" s="373"/>
      <c r="U566" s="373"/>
      <c r="V566" s="375"/>
      <c r="W566" s="374"/>
      <c r="X566" s="374"/>
      <c r="Y566" s="374"/>
      <c r="Z566" s="374"/>
    </row>
    <row r="567" spans="1:26" ht="26.25" customHeight="1" x14ac:dyDescent="0.4">
      <c r="A567" s="373"/>
      <c r="B567" s="373"/>
      <c r="C567" s="373"/>
      <c r="D567" s="373"/>
      <c r="E567" s="373"/>
      <c r="F567" s="373"/>
      <c r="G567" s="373"/>
      <c r="H567" s="373"/>
      <c r="I567" s="373"/>
      <c r="J567" s="373"/>
      <c r="K567" s="373"/>
      <c r="L567" s="373"/>
      <c r="M567" s="406"/>
      <c r="N567" s="406"/>
      <c r="O567" s="406"/>
      <c r="P567" s="373"/>
      <c r="Q567" s="373"/>
      <c r="R567" s="373"/>
      <c r="S567" s="373"/>
      <c r="T567" s="373"/>
      <c r="U567" s="373"/>
      <c r="V567" s="375"/>
      <c r="W567" s="374"/>
      <c r="X567" s="374"/>
      <c r="Y567" s="374"/>
      <c r="Z567" s="374"/>
    </row>
    <row r="568" spans="1:26" ht="26.25" customHeight="1" x14ac:dyDescent="0.4">
      <c r="A568" s="373"/>
      <c r="B568" s="373"/>
      <c r="C568" s="373"/>
      <c r="D568" s="373"/>
      <c r="E568" s="373"/>
      <c r="F568" s="373"/>
      <c r="G568" s="373"/>
      <c r="H568" s="373"/>
      <c r="I568" s="373"/>
      <c r="J568" s="373"/>
      <c r="K568" s="373"/>
      <c r="L568" s="373"/>
      <c r="M568" s="406"/>
      <c r="N568" s="406"/>
      <c r="O568" s="406"/>
      <c r="P568" s="373"/>
      <c r="Q568" s="373"/>
      <c r="R568" s="373"/>
      <c r="S568" s="373"/>
      <c r="T568" s="373"/>
      <c r="U568" s="373"/>
      <c r="V568" s="375"/>
      <c r="W568" s="374"/>
      <c r="X568" s="374"/>
      <c r="Y568" s="374"/>
      <c r="Z568" s="374"/>
    </row>
    <row r="569" spans="1:26" ht="26.25" customHeight="1" x14ac:dyDescent="0.4">
      <c r="A569" s="373"/>
      <c r="B569" s="373"/>
      <c r="C569" s="373"/>
      <c r="D569" s="373"/>
      <c r="E569" s="373"/>
      <c r="F569" s="373"/>
      <c r="G569" s="373"/>
      <c r="H569" s="373"/>
      <c r="I569" s="373"/>
      <c r="J569" s="373"/>
      <c r="K569" s="373"/>
      <c r="L569" s="373"/>
      <c r="M569" s="406"/>
      <c r="N569" s="406"/>
      <c r="O569" s="406"/>
      <c r="P569" s="373"/>
      <c r="Q569" s="373"/>
      <c r="R569" s="373"/>
      <c r="S569" s="373"/>
      <c r="T569" s="373"/>
      <c r="U569" s="373"/>
      <c r="V569" s="375"/>
      <c r="W569" s="374"/>
      <c r="X569" s="374"/>
      <c r="Y569" s="374"/>
      <c r="Z569" s="374"/>
    </row>
    <row r="570" spans="1:26" ht="26.25" customHeight="1" x14ac:dyDescent="0.4">
      <c r="A570" s="373"/>
      <c r="B570" s="373"/>
      <c r="C570" s="373"/>
      <c r="D570" s="373"/>
      <c r="E570" s="373"/>
      <c r="F570" s="373"/>
      <c r="G570" s="373"/>
      <c r="H570" s="373"/>
      <c r="I570" s="373"/>
      <c r="J570" s="373"/>
      <c r="K570" s="373"/>
      <c r="L570" s="373"/>
      <c r="M570" s="406"/>
      <c r="N570" s="406"/>
      <c r="O570" s="406"/>
      <c r="P570" s="373"/>
      <c r="Q570" s="373"/>
      <c r="R570" s="373"/>
      <c r="S570" s="373"/>
      <c r="T570" s="373"/>
      <c r="U570" s="373"/>
      <c r="V570" s="375"/>
      <c r="W570" s="374"/>
      <c r="X570" s="374"/>
      <c r="Y570" s="374"/>
      <c r="Z570" s="374"/>
    </row>
    <row r="571" spans="1:26" ht="26.25" customHeight="1" x14ac:dyDescent="0.4">
      <c r="A571" s="373"/>
      <c r="B571" s="373"/>
      <c r="C571" s="373"/>
      <c r="D571" s="373"/>
      <c r="E571" s="373"/>
      <c r="F571" s="373"/>
      <c r="G571" s="373"/>
      <c r="H571" s="373"/>
      <c r="I571" s="373"/>
      <c r="J571" s="373"/>
      <c r="K571" s="373"/>
      <c r="L571" s="373"/>
      <c r="M571" s="406"/>
      <c r="N571" s="406"/>
      <c r="O571" s="406"/>
      <c r="P571" s="373"/>
      <c r="Q571" s="373"/>
      <c r="R571" s="373"/>
      <c r="S571" s="373"/>
      <c r="T571" s="373"/>
      <c r="U571" s="373"/>
      <c r="V571" s="375"/>
      <c r="W571" s="374"/>
      <c r="X571" s="374"/>
      <c r="Y571" s="374"/>
      <c r="Z571" s="374"/>
    </row>
    <row r="572" spans="1:26" ht="26.25" customHeight="1" x14ac:dyDescent="0.4">
      <c r="A572" s="373"/>
      <c r="B572" s="373"/>
      <c r="C572" s="373"/>
      <c r="D572" s="373"/>
      <c r="E572" s="373"/>
      <c r="F572" s="373"/>
      <c r="G572" s="373"/>
      <c r="H572" s="373"/>
      <c r="I572" s="373"/>
      <c r="J572" s="373"/>
      <c r="K572" s="373"/>
      <c r="L572" s="373"/>
      <c r="M572" s="406"/>
      <c r="N572" s="406"/>
      <c r="O572" s="406"/>
      <c r="P572" s="373"/>
      <c r="Q572" s="373"/>
      <c r="R572" s="373"/>
      <c r="S572" s="373"/>
      <c r="T572" s="373"/>
      <c r="U572" s="373"/>
      <c r="V572" s="375"/>
      <c r="W572" s="374"/>
      <c r="X572" s="374"/>
      <c r="Y572" s="374"/>
      <c r="Z572" s="374"/>
    </row>
    <row r="573" spans="1:26" ht="26.25" customHeight="1" x14ac:dyDescent="0.4">
      <c r="A573" s="373"/>
      <c r="B573" s="373"/>
      <c r="C573" s="373"/>
      <c r="D573" s="373"/>
      <c r="E573" s="373"/>
      <c r="F573" s="373"/>
      <c r="G573" s="373"/>
      <c r="H573" s="373"/>
      <c r="I573" s="373"/>
      <c r="J573" s="373"/>
      <c r="K573" s="373"/>
      <c r="L573" s="373"/>
      <c r="M573" s="406"/>
      <c r="N573" s="406"/>
      <c r="O573" s="406"/>
      <c r="P573" s="373"/>
      <c r="Q573" s="373"/>
      <c r="R573" s="373"/>
      <c r="S573" s="373"/>
      <c r="T573" s="373"/>
      <c r="U573" s="373"/>
      <c r="V573" s="375"/>
      <c r="W573" s="374"/>
      <c r="X573" s="374"/>
      <c r="Y573" s="374"/>
      <c r="Z573" s="374"/>
    </row>
    <row r="574" spans="1:26" ht="26.25" customHeight="1" x14ac:dyDescent="0.4">
      <c r="A574" s="373"/>
      <c r="B574" s="373"/>
      <c r="C574" s="373"/>
      <c r="D574" s="373"/>
      <c r="E574" s="373"/>
      <c r="F574" s="373"/>
      <c r="G574" s="373"/>
      <c r="H574" s="373"/>
      <c r="I574" s="373"/>
      <c r="J574" s="373"/>
      <c r="K574" s="373"/>
      <c r="L574" s="373"/>
      <c r="M574" s="406"/>
      <c r="N574" s="406"/>
      <c r="O574" s="406"/>
      <c r="P574" s="373"/>
      <c r="Q574" s="373"/>
      <c r="R574" s="373"/>
      <c r="S574" s="373"/>
      <c r="T574" s="373"/>
      <c r="U574" s="373"/>
      <c r="V574" s="375"/>
      <c r="W574" s="374"/>
      <c r="X574" s="374"/>
      <c r="Y574" s="374"/>
      <c r="Z574" s="374"/>
    </row>
    <row r="575" spans="1:26" ht="26.25" customHeight="1" x14ac:dyDescent="0.4">
      <c r="A575" s="373"/>
      <c r="B575" s="373"/>
      <c r="C575" s="373"/>
      <c r="D575" s="373"/>
      <c r="E575" s="373"/>
      <c r="F575" s="373"/>
      <c r="G575" s="373"/>
      <c r="H575" s="373"/>
      <c r="I575" s="373"/>
      <c r="J575" s="373"/>
      <c r="K575" s="373"/>
      <c r="L575" s="373"/>
      <c r="M575" s="406"/>
      <c r="N575" s="406"/>
      <c r="O575" s="406"/>
      <c r="P575" s="373"/>
      <c r="Q575" s="373"/>
      <c r="R575" s="373"/>
      <c r="S575" s="373"/>
      <c r="T575" s="373"/>
      <c r="U575" s="373"/>
      <c r="V575" s="375"/>
      <c r="W575" s="374"/>
      <c r="X575" s="374"/>
      <c r="Y575" s="374"/>
      <c r="Z575" s="374"/>
    </row>
    <row r="576" spans="1:26" ht="26.25" customHeight="1" x14ac:dyDescent="0.4">
      <c r="A576" s="373"/>
      <c r="B576" s="373"/>
      <c r="C576" s="373"/>
      <c r="D576" s="373"/>
      <c r="E576" s="373"/>
      <c r="F576" s="373"/>
      <c r="G576" s="373"/>
      <c r="H576" s="373"/>
      <c r="I576" s="373"/>
      <c r="J576" s="373"/>
      <c r="K576" s="373"/>
      <c r="L576" s="373"/>
      <c r="M576" s="406"/>
      <c r="N576" s="406"/>
      <c r="O576" s="406"/>
      <c r="P576" s="373"/>
      <c r="Q576" s="373"/>
      <c r="R576" s="373"/>
      <c r="S576" s="373"/>
      <c r="T576" s="373"/>
      <c r="U576" s="373"/>
      <c r="V576" s="375"/>
      <c r="W576" s="374"/>
      <c r="X576" s="374"/>
      <c r="Y576" s="374"/>
      <c r="Z576" s="374"/>
    </row>
    <row r="577" spans="1:26" ht="26.25" customHeight="1" x14ac:dyDescent="0.4">
      <c r="A577" s="373"/>
      <c r="B577" s="373"/>
      <c r="C577" s="373"/>
      <c r="D577" s="373"/>
      <c r="E577" s="373"/>
      <c r="F577" s="373"/>
      <c r="G577" s="373"/>
      <c r="H577" s="373"/>
      <c r="I577" s="373"/>
      <c r="J577" s="373"/>
      <c r="K577" s="373"/>
      <c r="L577" s="373"/>
      <c r="M577" s="406"/>
      <c r="N577" s="406"/>
      <c r="O577" s="406"/>
      <c r="P577" s="373"/>
      <c r="Q577" s="373"/>
      <c r="R577" s="373"/>
      <c r="S577" s="373"/>
      <c r="T577" s="373"/>
      <c r="U577" s="373"/>
      <c r="V577" s="375"/>
      <c r="W577" s="374"/>
      <c r="X577" s="374"/>
      <c r="Y577" s="374"/>
      <c r="Z577" s="374"/>
    </row>
    <row r="578" spans="1:26" ht="26.25" customHeight="1" x14ac:dyDescent="0.4">
      <c r="A578" s="373"/>
      <c r="B578" s="373"/>
      <c r="C578" s="373"/>
      <c r="D578" s="373"/>
      <c r="E578" s="373"/>
      <c r="F578" s="373"/>
      <c r="G578" s="373"/>
      <c r="H578" s="373"/>
      <c r="I578" s="373"/>
      <c r="J578" s="373"/>
      <c r="K578" s="373"/>
      <c r="L578" s="373"/>
      <c r="M578" s="406"/>
      <c r="N578" s="406"/>
      <c r="O578" s="406"/>
      <c r="P578" s="373"/>
      <c r="Q578" s="373"/>
      <c r="R578" s="373"/>
      <c r="S578" s="373"/>
      <c r="T578" s="373"/>
      <c r="U578" s="373"/>
      <c r="V578" s="375"/>
      <c r="W578" s="374"/>
      <c r="X578" s="374"/>
      <c r="Y578" s="374"/>
      <c r="Z578" s="374"/>
    </row>
    <row r="579" spans="1:26" ht="26.25" customHeight="1" x14ac:dyDescent="0.4">
      <c r="A579" s="373"/>
      <c r="B579" s="373"/>
      <c r="C579" s="373"/>
      <c r="D579" s="373"/>
      <c r="E579" s="373"/>
      <c r="F579" s="373"/>
      <c r="G579" s="373"/>
      <c r="H579" s="373"/>
      <c r="I579" s="373"/>
      <c r="J579" s="373"/>
      <c r="K579" s="373"/>
      <c r="L579" s="373"/>
      <c r="M579" s="406"/>
      <c r="N579" s="406"/>
      <c r="O579" s="406"/>
      <c r="P579" s="373"/>
      <c r="Q579" s="373"/>
      <c r="R579" s="373"/>
      <c r="S579" s="373"/>
      <c r="T579" s="373"/>
      <c r="U579" s="373"/>
      <c r="V579" s="375"/>
      <c r="W579" s="374"/>
      <c r="X579" s="374"/>
      <c r="Y579" s="374"/>
      <c r="Z579" s="374"/>
    </row>
    <row r="580" spans="1:26" ht="26.25" customHeight="1" x14ac:dyDescent="0.4">
      <c r="A580" s="373"/>
      <c r="B580" s="373"/>
      <c r="C580" s="373"/>
      <c r="D580" s="373"/>
      <c r="E580" s="373"/>
      <c r="F580" s="373"/>
      <c r="G580" s="373"/>
      <c r="H580" s="373"/>
      <c r="I580" s="373"/>
      <c r="J580" s="373"/>
      <c r="K580" s="373"/>
      <c r="L580" s="373"/>
      <c r="M580" s="406"/>
      <c r="N580" s="406"/>
      <c r="O580" s="406"/>
      <c r="P580" s="373"/>
      <c r="Q580" s="373"/>
      <c r="R580" s="373"/>
      <c r="S580" s="373"/>
      <c r="T580" s="373"/>
      <c r="U580" s="373"/>
      <c r="V580" s="375"/>
      <c r="W580" s="374"/>
      <c r="X580" s="374"/>
      <c r="Y580" s="374"/>
      <c r="Z580" s="374"/>
    </row>
    <row r="581" spans="1:26" ht="26.25" customHeight="1" x14ac:dyDescent="0.4">
      <c r="A581" s="373"/>
      <c r="B581" s="373"/>
      <c r="C581" s="373"/>
      <c r="D581" s="373"/>
      <c r="E581" s="373"/>
      <c r="F581" s="373"/>
      <c r="G581" s="373"/>
      <c r="H581" s="373"/>
      <c r="I581" s="373"/>
      <c r="J581" s="373"/>
      <c r="K581" s="373"/>
      <c r="L581" s="373"/>
      <c r="M581" s="406"/>
      <c r="N581" s="406"/>
      <c r="O581" s="406"/>
      <c r="P581" s="373"/>
      <c r="Q581" s="373"/>
      <c r="R581" s="373"/>
      <c r="S581" s="373"/>
      <c r="T581" s="373"/>
      <c r="U581" s="373"/>
      <c r="V581" s="375"/>
      <c r="W581" s="374"/>
      <c r="X581" s="374"/>
      <c r="Y581" s="374"/>
      <c r="Z581" s="374"/>
    </row>
    <row r="582" spans="1:26" ht="26.25" customHeight="1" x14ac:dyDescent="0.4">
      <c r="A582" s="373"/>
      <c r="B582" s="373"/>
      <c r="C582" s="373"/>
      <c r="D582" s="373"/>
      <c r="E582" s="373"/>
      <c r="F582" s="373"/>
      <c r="G582" s="373"/>
      <c r="H582" s="373"/>
      <c r="I582" s="373"/>
      <c r="J582" s="373"/>
      <c r="K582" s="373"/>
      <c r="L582" s="373"/>
      <c r="M582" s="406"/>
      <c r="N582" s="406"/>
      <c r="O582" s="406"/>
      <c r="P582" s="373"/>
      <c r="Q582" s="373"/>
      <c r="R582" s="373"/>
      <c r="S582" s="373"/>
      <c r="T582" s="373"/>
      <c r="U582" s="373"/>
      <c r="V582" s="375"/>
      <c r="W582" s="374"/>
      <c r="X582" s="374"/>
      <c r="Y582" s="374"/>
      <c r="Z582" s="374"/>
    </row>
    <row r="583" spans="1:26" ht="26.25" customHeight="1" x14ac:dyDescent="0.4">
      <c r="A583" s="373"/>
      <c r="B583" s="373"/>
      <c r="C583" s="373"/>
      <c r="D583" s="373"/>
      <c r="E583" s="373"/>
      <c r="F583" s="373"/>
      <c r="G583" s="373"/>
      <c r="H583" s="373"/>
      <c r="I583" s="373"/>
      <c r="J583" s="373"/>
      <c r="K583" s="373"/>
      <c r="L583" s="373"/>
      <c r="M583" s="406"/>
      <c r="N583" s="406"/>
      <c r="O583" s="406"/>
      <c r="P583" s="373"/>
      <c r="Q583" s="373"/>
      <c r="R583" s="373"/>
      <c r="S583" s="373"/>
      <c r="T583" s="373"/>
      <c r="U583" s="373"/>
      <c r="V583" s="375"/>
      <c r="W583" s="374"/>
      <c r="X583" s="374"/>
      <c r="Y583" s="374"/>
      <c r="Z583" s="374"/>
    </row>
    <row r="584" spans="1:26" ht="26.25" customHeight="1" x14ac:dyDescent="0.4">
      <c r="A584" s="373"/>
      <c r="B584" s="373"/>
      <c r="C584" s="373"/>
      <c r="D584" s="373"/>
      <c r="E584" s="373"/>
      <c r="F584" s="373"/>
      <c r="G584" s="373"/>
      <c r="H584" s="373"/>
      <c r="I584" s="373"/>
      <c r="J584" s="373"/>
      <c r="K584" s="373"/>
      <c r="L584" s="373"/>
      <c r="M584" s="406"/>
      <c r="N584" s="406"/>
      <c r="O584" s="406"/>
      <c r="P584" s="373"/>
      <c r="Q584" s="373"/>
      <c r="R584" s="373"/>
      <c r="S584" s="373"/>
      <c r="T584" s="373"/>
      <c r="U584" s="373"/>
      <c r="V584" s="375"/>
      <c r="W584" s="374"/>
      <c r="X584" s="374"/>
      <c r="Y584" s="374"/>
      <c r="Z584" s="374"/>
    </row>
    <row r="585" spans="1:26" ht="26.25" customHeight="1" x14ac:dyDescent="0.4">
      <c r="A585" s="373"/>
      <c r="B585" s="373"/>
      <c r="C585" s="373"/>
      <c r="D585" s="373"/>
      <c r="E585" s="373"/>
      <c r="F585" s="373"/>
      <c r="G585" s="373"/>
      <c r="H585" s="373"/>
      <c r="I585" s="373"/>
      <c r="J585" s="373"/>
      <c r="K585" s="373"/>
      <c r="L585" s="373"/>
      <c r="M585" s="406"/>
      <c r="N585" s="406"/>
      <c r="O585" s="406"/>
      <c r="P585" s="373"/>
      <c r="Q585" s="373"/>
      <c r="R585" s="373"/>
      <c r="S585" s="373"/>
      <c r="T585" s="373"/>
      <c r="U585" s="373"/>
      <c r="V585" s="375"/>
      <c r="W585" s="374"/>
      <c r="X585" s="374"/>
      <c r="Y585" s="374"/>
      <c r="Z585" s="374"/>
    </row>
    <row r="586" spans="1:26" ht="26.25" customHeight="1" x14ac:dyDescent="0.4">
      <c r="A586" s="373"/>
      <c r="B586" s="373"/>
      <c r="C586" s="373"/>
      <c r="D586" s="373"/>
      <c r="E586" s="373"/>
      <c r="F586" s="373"/>
      <c r="G586" s="373"/>
      <c r="H586" s="373"/>
      <c r="I586" s="373"/>
      <c r="J586" s="373"/>
      <c r="K586" s="373"/>
      <c r="L586" s="373"/>
      <c r="M586" s="406"/>
      <c r="N586" s="406"/>
      <c r="O586" s="406"/>
      <c r="P586" s="373"/>
      <c r="Q586" s="373"/>
      <c r="R586" s="373"/>
      <c r="S586" s="373"/>
      <c r="T586" s="373"/>
      <c r="U586" s="373"/>
      <c r="V586" s="375"/>
      <c r="W586" s="374"/>
      <c r="X586" s="374"/>
      <c r="Y586" s="374"/>
      <c r="Z586" s="374"/>
    </row>
    <row r="587" spans="1:26" ht="26.25" customHeight="1" x14ac:dyDescent="0.4">
      <c r="A587" s="373"/>
      <c r="B587" s="373"/>
      <c r="C587" s="373"/>
      <c r="D587" s="373"/>
      <c r="E587" s="373"/>
      <c r="F587" s="373"/>
      <c r="G587" s="373"/>
      <c r="H587" s="373"/>
      <c r="I587" s="373"/>
      <c r="J587" s="373"/>
      <c r="K587" s="373"/>
      <c r="L587" s="373"/>
      <c r="M587" s="406"/>
      <c r="N587" s="406"/>
      <c r="O587" s="406"/>
      <c r="P587" s="373"/>
      <c r="Q587" s="373"/>
      <c r="R587" s="373"/>
      <c r="S587" s="373"/>
      <c r="T587" s="373"/>
      <c r="U587" s="373"/>
      <c r="V587" s="375"/>
      <c r="W587" s="374"/>
      <c r="X587" s="374"/>
      <c r="Y587" s="374"/>
      <c r="Z587" s="374"/>
    </row>
    <row r="588" spans="1:26" ht="26.25" customHeight="1" x14ac:dyDescent="0.4">
      <c r="A588" s="373"/>
      <c r="B588" s="373"/>
      <c r="C588" s="373"/>
      <c r="D588" s="373"/>
      <c r="E588" s="373"/>
      <c r="F588" s="373"/>
      <c r="G588" s="373"/>
      <c r="H588" s="373"/>
      <c r="I588" s="373"/>
      <c r="J588" s="373"/>
      <c r="K588" s="373"/>
      <c r="L588" s="373"/>
      <c r="M588" s="406"/>
      <c r="N588" s="406"/>
      <c r="O588" s="406"/>
      <c r="P588" s="373"/>
      <c r="Q588" s="373"/>
      <c r="R588" s="373"/>
      <c r="S588" s="373"/>
      <c r="T588" s="373"/>
      <c r="U588" s="373"/>
      <c r="V588" s="375"/>
      <c r="W588" s="374"/>
      <c r="X588" s="374"/>
      <c r="Y588" s="374"/>
      <c r="Z588" s="374"/>
    </row>
    <row r="589" spans="1:26" ht="26.25" customHeight="1" x14ac:dyDescent="0.4">
      <c r="A589" s="373"/>
      <c r="B589" s="373"/>
      <c r="C589" s="373"/>
      <c r="D589" s="373"/>
      <c r="E589" s="373"/>
      <c r="F589" s="373"/>
      <c r="G589" s="373"/>
      <c r="H589" s="373"/>
      <c r="I589" s="373"/>
      <c r="J589" s="373"/>
      <c r="K589" s="373"/>
      <c r="L589" s="373"/>
      <c r="M589" s="406"/>
      <c r="N589" s="406"/>
      <c r="O589" s="406"/>
      <c r="P589" s="373"/>
      <c r="Q589" s="373"/>
      <c r="R589" s="373"/>
      <c r="S589" s="373"/>
      <c r="T589" s="373"/>
      <c r="U589" s="373"/>
      <c r="V589" s="375"/>
      <c r="W589" s="374"/>
      <c r="X589" s="374"/>
      <c r="Y589" s="374"/>
      <c r="Z589" s="374"/>
    </row>
    <row r="590" spans="1:26" ht="26.25" customHeight="1" x14ac:dyDescent="0.4">
      <c r="A590" s="373"/>
      <c r="B590" s="373"/>
      <c r="C590" s="373"/>
      <c r="D590" s="373"/>
      <c r="E590" s="373"/>
      <c r="F590" s="373"/>
      <c r="G590" s="373"/>
      <c r="H590" s="373"/>
      <c r="I590" s="373"/>
      <c r="J590" s="373"/>
      <c r="K590" s="373"/>
      <c r="L590" s="373"/>
      <c r="M590" s="406"/>
      <c r="N590" s="406"/>
      <c r="O590" s="406"/>
      <c r="P590" s="373"/>
      <c r="Q590" s="373"/>
      <c r="R590" s="373"/>
      <c r="S590" s="373"/>
      <c r="T590" s="373"/>
      <c r="U590" s="373"/>
      <c r="V590" s="375"/>
      <c r="W590" s="374"/>
      <c r="X590" s="374"/>
      <c r="Y590" s="374"/>
      <c r="Z590" s="374"/>
    </row>
    <row r="591" spans="1:26" ht="26.25" customHeight="1" x14ac:dyDescent="0.4">
      <c r="A591" s="373"/>
      <c r="B591" s="373"/>
      <c r="C591" s="373"/>
      <c r="D591" s="373"/>
      <c r="E591" s="373"/>
      <c r="F591" s="373"/>
      <c r="G591" s="373"/>
      <c r="H591" s="373"/>
      <c r="I591" s="373"/>
      <c r="J591" s="373"/>
      <c r="K591" s="373"/>
      <c r="L591" s="373"/>
      <c r="M591" s="406"/>
      <c r="N591" s="406"/>
      <c r="O591" s="406"/>
      <c r="P591" s="373"/>
      <c r="Q591" s="373"/>
      <c r="R591" s="373"/>
      <c r="S591" s="373"/>
      <c r="T591" s="373"/>
      <c r="U591" s="373"/>
      <c r="V591" s="375"/>
      <c r="W591" s="374"/>
      <c r="X591" s="374"/>
      <c r="Y591" s="374"/>
      <c r="Z591" s="374"/>
    </row>
    <row r="592" spans="1:26" ht="26.25" customHeight="1" x14ac:dyDescent="0.4">
      <c r="A592" s="373"/>
      <c r="B592" s="373"/>
      <c r="C592" s="373"/>
      <c r="D592" s="373"/>
      <c r="E592" s="373"/>
      <c r="F592" s="373"/>
      <c r="G592" s="373"/>
      <c r="H592" s="373"/>
      <c r="I592" s="373"/>
      <c r="J592" s="373"/>
      <c r="K592" s="373"/>
      <c r="L592" s="373"/>
      <c r="M592" s="406"/>
      <c r="N592" s="406"/>
      <c r="O592" s="406"/>
      <c r="P592" s="373"/>
      <c r="Q592" s="373"/>
      <c r="R592" s="373"/>
      <c r="S592" s="373"/>
      <c r="T592" s="373"/>
      <c r="U592" s="373"/>
      <c r="V592" s="375"/>
      <c r="W592" s="374"/>
      <c r="X592" s="374"/>
      <c r="Y592" s="374"/>
      <c r="Z592" s="374"/>
    </row>
    <row r="593" spans="1:26" ht="26.25" customHeight="1" x14ac:dyDescent="0.4">
      <c r="A593" s="373"/>
      <c r="B593" s="373"/>
      <c r="C593" s="373"/>
      <c r="D593" s="373"/>
      <c r="E593" s="373"/>
      <c r="F593" s="373"/>
      <c r="G593" s="373"/>
      <c r="H593" s="373"/>
      <c r="I593" s="373"/>
      <c r="J593" s="373"/>
      <c r="K593" s="373"/>
      <c r="L593" s="373"/>
      <c r="M593" s="406"/>
      <c r="N593" s="406"/>
      <c r="O593" s="406"/>
      <c r="P593" s="373"/>
      <c r="Q593" s="373"/>
      <c r="R593" s="373"/>
      <c r="S593" s="373"/>
      <c r="T593" s="373"/>
      <c r="U593" s="373"/>
      <c r="V593" s="375"/>
      <c r="W593" s="374"/>
      <c r="X593" s="374"/>
      <c r="Y593" s="374"/>
      <c r="Z593" s="374"/>
    </row>
    <row r="594" spans="1:26" ht="26.25" customHeight="1" x14ac:dyDescent="0.4">
      <c r="A594" s="373"/>
      <c r="B594" s="373"/>
      <c r="C594" s="373"/>
      <c r="D594" s="373"/>
      <c r="E594" s="373"/>
      <c r="F594" s="373"/>
      <c r="G594" s="373"/>
      <c r="H594" s="373"/>
      <c r="I594" s="373"/>
      <c r="J594" s="373"/>
      <c r="K594" s="373"/>
      <c r="L594" s="373"/>
      <c r="M594" s="406"/>
      <c r="N594" s="406"/>
      <c r="O594" s="406"/>
      <c r="P594" s="373"/>
      <c r="Q594" s="373"/>
      <c r="R594" s="373"/>
      <c r="S594" s="373"/>
      <c r="T594" s="373"/>
      <c r="U594" s="373"/>
      <c r="V594" s="375"/>
      <c r="W594" s="374"/>
      <c r="X594" s="374"/>
      <c r="Y594" s="374"/>
      <c r="Z594" s="374"/>
    </row>
    <row r="595" spans="1:26" ht="26.25" customHeight="1" x14ac:dyDescent="0.4">
      <c r="A595" s="373"/>
      <c r="B595" s="373"/>
      <c r="C595" s="373"/>
      <c r="D595" s="373"/>
      <c r="E595" s="373"/>
      <c r="F595" s="373"/>
      <c r="G595" s="373"/>
      <c r="H595" s="373"/>
      <c r="I595" s="373"/>
      <c r="J595" s="373"/>
      <c r="K595" s="373"/>
      <c r="L595" s="373"/>
      <c r="M595" s="406"/>
      <c r="N595" s="406"/>
      <c r="O595" s="406"/>
      <c r="P595" s="373"/>
      <c r="Q595" s="373"/>
      <c r="R595" s="373"/>
      <c r="S595" s="373"/>
      <c r="T595" s="373"/>
      <c r="U595" s="373"/>
      <c r="V595" s="375"/>
      <c r="W595" s="374"/>
      <c r="X595" s="374"/>
      <c r="Y595" s="374"/>
      <c r="Z595" s="374"/>
    </row>
    <row r="596" spans="1:26" ht="26.25" customHeight="1" x14ac:dyDescent="0.4">
      <c r="A596" s="373"/>
      <c r="B596" s="373"/>
      <c r="C596" s="373"/>
      <c r="D596" s="373"/>
      <c r="E596" s="373"/>
      <c r="F596" s="373"/>
      <c r="G596" s="373"/>
      <c r="H596" s="373"/>
      <c r="I596" s="373"/>
      <c r="J596" s="373"/>
      <c r="K596" s="373"/>
      <c r="L596" s="373"/>
      <c r="M596" s="406"/>
      <c r="N596" s="406"/>
      <c r="O596" s="406"/>
      <c r="P596" s="373"/>
      <c r="Q596" s="373"/>
      <c r="R596" s="373"/>
      <c r="S596" s="373"/>
      <c r="T596" s="373"/>
      <c r="U596" s="373"/>
      <c r="V596" s="375"/>
      <c r="W596" s="374"/>
      <c r="X596" s="374"/>
      <c r="Y596" s="374"/>
      <c r="Z596" s="374"/>
    </row>
    <row r="597" spans="1:26" ht="26.25" customHeight="1" x14ac:dyDescent="0.4">
      <c r="A597" s="373"/>
      <c r="B597" s="373"/>
      <c r="C597" s="373"/>
      <c r="D597" s="373"/>
      <c r="E597" s="373"/>
      <c r="F597" s="373"/>
      <c r="G597" s="373"/>
      <c r="H597" s="373"/>
      <c r="I597" s="373"/>
      <c r="J597" s="373"/>
      <c r="K597" s="373"/>
      <c r="L597" s="373"/>
      <c r="M597" s="406"/>
      <c r="N597" s="406"/>
      <c r="O597" s="406"/>
      <c r="P597" s="373"/>
      <c r="Q597" s="373"/>
      <c r="R597" s="373"/>
      <c r="S597" s="373"/>
      <c r="T597" s="373"/>
      <c r="U597" s="373"/>
      <c r="V597" s="375"/>
      <c r="W597" s="374"/>
      <c r="X597" s="374"/>
      <c r="Y597" s="374"/>
      <c r="Z597" s="374"/>
    </row>
    <row r="598" spans="1:26" ht="26.25" customHeight="1" x14ac:dyDescent="0.4">
      <c r="A598" s="373"/>
      <c r="B598" s="373"/>
      <c r="C598" s="373"/>
      <c r="D598" s="373"/>
      <c r="E598" s="373"/>
      <c r="F598" s="373"/>
      <c r="G598" s="373"/>
      <c r="H598" s="373"/>
      <c r="I598" s="373"/>
      <c r="J598" s="373"/>
      <c r="K598" s="373"/>
      <c r="L598" s="373"/>
      <c r="M598" s="406"/>
      <c r="N598" s="406"/>
      <c r="O598" s="406"/>
      <c r="P598" s="373"/>
      <c r="Q598" s="373"/>
      <c r="R598" s="373"/>
      <c r="S598" s="373"/>
      <c r="T598" s="373"/>
      <c r="U598" s="373"/>
      <c r="V598" s="375"/>
      <c r="W598" s="374"/>
      <c r="X598" s="374"/>
      <c r="Y598" s="374"/>
      <c r="Z598" s="374"/>
    </row>
    <row r="599" spans="1:26" ht="26.25" customHeight="1" x14ac:dyDescent="0.4">
      <c r="A599" s="373"/>
      <c r="B599" s="373"/>
      <c r="C599" s="373"/>
      <c r="D599" s="373"/>
      <c r="E599" s="373"/>
      <c r="F599" s="373"/>
      <c r="G599" s="373"/>
      <c r="H599" s="373"/>
      <c r="I599" s="373"/>
      <c r="J599" s="373"/>
      <c r="K599" s="373"/>
      <c r="L599" s="373"/>
      <c r="M599" s="406"/>
      <c r="N599" s="406"/>
      <c r="O599" s="406"/>
      <c r="P599" s="373"/>
      <c r="Q599" s="373"/>
      <c r="R599" s="373"/>
      <c r="S599" s="373"/>
      <c r="T599" s="373"/>
      <c r="U599" s="373"/>
      <c r="V599" s="375"/>
      <c r="W599" s="374"/>
      <c r="X599" s="374"/>
      <c r="Y599" s="374"/>
      <c r="Z599" s="374"/>
    </row>
    <row r="600" spans="1:26" ht="26.25" customHeight="1" x14ac:dyDescent="0.4">
      <c r="A600" s="373"/>
      <c r="B600" s="373"/>
      <c r="C600" s="373"/>
      <c r="D600" s="373"/>
      <c r="E600" s="373"/>
      <c r="F600" s="373"/>
      <c r="G600" s="373"/>
      <c r="H600" s="373"/>
      <c r="I600" s="373"/>
      <c r="J600" s="373"/>
      <c r="K600" s="373"/>
      <c r="L600" s="373"/>
      <c r="M600" s="406"/>
      <c r="N600" s="406"/>
      <c r="O600" s="406"/>
      <c r="P600" s="373"/>
      <c r="Q600" s="373"/>
      <c r="R600" s="373"/>
      <c r="S600" s="373"/>
      <c r="T600" s="373"/>
      <c r="U600" s="373"/>
      <c r="V600" s="375"/>
      <c r="W600" s="374"/>
      <c r="X600" s="374"/>
      <c r="Y600" s="374"/>
      <c r="Z600" s="374"/>
    </row>
    <row r="601" spans="1:26" ht="26.25" customHeight="1" x14ac:dyDescent="0.4">
      <c r="A601" s="373"/>
      <c r="B601" s="373"/>
      <c r="C601" s="373"/>
      <c r="D601" s="373"/>
      <c r="E601" s="373"/>
      <c r="F601" s="373"/>
      <c r="G601" s="373"/>
      <c r="H601" s="373"/>
      <c r="I601" s="373"/>
      <c r="J601" s="373"/>
      <c r="K601" s="373"/>
      <c r="L601" s="373"/>
      <c r="M601" s="406"/>
      <c r="N601" s="406"/>
      <c r="O601" s="406"/>
      <c r="P601" s="373"/>
      <c r="Q601" s="373"/>
      <c r="R601" s="373"/>
      <c r="S601" s="373"/>
      <c r="T601" s="373"/>
      <c r="U601" s="373"/>
      <c r="V601" s="375"/>
      <c r="W601" s="374"/>
      <c r="X601" s="374"/>
      <c r="Y601" s="374"/>
      <c r="Z601" s="374"/>
    </row>
    <row r="602" spans="1:26" ht="26.25" customHeight="1" x14ac:dyDescent="0.4">
      <c r="A602" s="373"/>
      <c r="B602" s="373"/>
      <c r="C602" s="373"/>
      <c r="D602" s="373"/>
      <c r="E602" s="373"/>
      <c r="F602" s="373"/>
      <c r="G602" s="373"/>
      <c r="H602" s="373"/>
      <c r="I602" s="373"/>
      <c r="J602" s="373"/>
      <c r="K602" s="373"/>
      <c r="L602" s="373"/>
      <c r="M602" s="406"/>
      <c r="N602" s="406"/>
      <c r="O602" s="406"/>
      <c r="P602" s="373"/>
      <c r="Q602" s="373"/>
      <c r="R602" s="373"/>
      <c r="S602" s="373"/>
      <c r="T602" s="373"/>
      <c r="U602" s="373"/>
      <c r="V602" s="375"/>
      <c r="W602" s="374"/>
      <c r="X602" s="374"/>
      <c r="Y602" s="374"/>
      <c r="Z602" s="374"/>
    </row>
    <row r="603" spans="1:26" ht="26.25" customHeight="1" x14ac:dyDescent="0.4">
      <c r="A603" s="373"/>
      <c r="B603" s="373"/>
      <c r="C603" s="373"/>
      <c r="D603" s="373"/>
      <c r="E603" s="373"/>
      <c r="F603" s="373"/>
      <c r="G603" s="373"/>
      <c r="H603" s="373"/>
      <c r="I603" s="373"/>
      <c r="J603" s="373"/>
      <c r="K603" s="373"/>
      <c r="L603" s="373"/>
      <c r="M603" s="406"/>
      <c r="N603" s="406"/>
      <c r="O603" s="406"/>
      <c r="P603" s="373"/>
      <c r="Q603" s="373"/>
      <c r="R603" s="373"/>
      <c r="S603" s="373"/>
      <c r="T603" s="373"/>
      <c r="U603" s="373"/>
      <c r="V603" s="375"/>
      <c r="W603" s="374"/>
      <c r="X603" s="374"/>
      <c r="Y603" s="374"/>
      <c r="Z603" s="374"/>
    </row>
    <row r="604" spans="1:26" ht="26.25" customHeight="1" x14ac:dyDescent="0.4">
      <c r="A604" s="373"/>
      <c r="B604" s="373"/>
      <c r="C604" s="373"/>
      <c r="D604" s="373"/>
      <c r="E604" s="373"/>
      <c r="F604" s="373"/>
      <c r="G604" s="373"/>
      <c r="H604" s="373"/>
      <c r="I604" s="373"/>
      <c r="J604" s="373"/>
      <c r="K604" s="373"/>
      <c r="L604" s="373"/>
      <c r="M604" s="406"/>
      <c r="N604" s="406"/>
      <c r="O604" s="406"/>
      <c r="P604" s="373"/>
      <c r="Q604" s="373"/>
      <c r="R604" s="373"/>
      <c r="S604" s="373"/>
      <c r="T604" s="373"/>
      <c r="U604" s="373"/>
      <c r="V604" s="375"/>
      <c r="W604" s="374"/>
      <c r="X604" s="374"/>
      <c r="Y604" s="374"/>
      <c r="Z604" s="374"/>
    </row>
    <row r="605" spans="1:26" ht="26.25" customHeight="1" x14ac:dyDescent="0.4">
      <c r="A605" s="373"/>
      <c r="B605" s="373"/>
      <c r="C605" s="373"/>
      <c r="D605" s="373"/>
      <c r="E605" s="373"/>
      <c r="F605" s="373"/>
      <c r="G605" s="373"/>
      <c r="H605" s="373"/>
      <c r="I605" s="373"/>
      <c r="J605" s="373"/>
      <c r="K605" s="373"/>
      <c r="L605" s="373"/>
      <c r="M605" s="406"/>
      <c r="N605" s="406"/>
      <c r="O605" s="406"/>
      <c r="P605" s="373"/>
      <c r="Q605" s="373"/>
      <c r="R605" s="373"/>
      <c r="S605" s="373"/>
      <c r="T605" s="373"/>
      <c r="U605" s="373"/>
      <c r="V605" s="375"/>
      <c r="W605" s="374"/>
      <c r="X605" s="374"/>
      <c r="Y605" s="374"/>
      <c r="Z605" s="374"/>
    </row>
    <row r="606" spans="1:26" ht="26.25" customHeight="1" x14ac:dyDescent="0.4">
      <c r="A606" s="373"/>
      <c r="B606" s="373"/>
      <c r="C606" s="373"/>
      <c r="D606" s="373"/>
      <c r="E606" s="373"/>
      <c r="F606" s="373"/>
      <c r="G606" s="373"/>
      <c r="H606" s="373"/>
      <c r="I606" s="373"/>
      <c r="J606" s="373"/>
      <c r="K606" s="373"/>
      <c r="L606" s="373"/>
      <c r="M606" s="406"/>
      <c r="N606" s="406"/>
      <c r="O606" s="406"/>
      <c r="P606" s="373"/>
      <c r="Q606" s="373"/>
      <c r="R606" s="373"/>
      <c r="S606" s="373"/>
      <c r="T606" s="373"/>
      <c r="U606" s="373"/>
      <c r="V606" s="375"/>
      <c r="W606" s="374"/>
      <c r="X606" s="374"/>
      <c r="Y606" s="374"/>
      <c r="Z606" s="374"/>
    </row>
    <row r="607" spans="1:26" ht="26.25" customHeight="1" x14ac:dyDescent="0.4">
      <c r="A607" s="373"/>
      <c r="B607" s="373"/>
      <c r="C607" s="373"/>
      <c r="D607" s="373"/>
      <c r="E607" s="373"/>
      <c r="F607" s="373"/>
      <c r="G607" s="373"/>
      <c r="H607" s="373"/>
      <c r="I607" s="373"/>
      <c r="J607" s="373"/>
      <c r="K607" s="373"/>
      <c r="L607" s="373"/>
      <c r="M607" s="406"/>
      <c r="N607" s="406"/>
      <c r="O607" s="406"/>
      <c r="P607" s="373"/>
      <c r="Q607" s="373"/>
      <c r="R607" s="373"/>
      <c r="S607" s="373"/>
      <c r="T607" s="373"/>
      <c r="U607" s="373"/>
      <c r="V607" s="375"/>
      <c r="W607" s="374"/>
      <c r="X607" s="374"/>
      <c r="Y607" s="374"/>
      <c r="Z607" s="374"/>
    </row>
    <row r="608" spans="1:26" ht="26.25" customHeight="1" x14ac:dyDescent="0.4">
      <c r="A608" s="373"/>
      <c r="B608" s="373"/>
      <c r="C608" s="373"/>
      <c r="D608" s="373"/>
      <c r="E608" s="373"/>
      <c r="F608" s="373"/>
      <c r="G608" s="373"/>
      <c r="H608" s="373"/>
      <c r="I608" s="373"/>
      <c r="J608" s="373"/>
      <c r="K608" s="373"/>
      <c r="L608" s="373"/>
      <c r="M608" s="406"/>
      <c r="N608" s="406"/>
      <c r="O608" s="406"/>
      <c r="P608" s="373"/>
      <c r="Q608" s="373"/>
      <c r="R608" s="373"/>
      <c r="S608" s="373"/>
      <c r="T608" s="373"/>
      <c r="U608" s="373"/>
      <c r="V608" s="375"/>
      <c r="W608" s="374"/>
      <c r="X608" s="374"/>
      <c r="Y608" s="374"/>
      <c r="Z608" s="374"/>
    </row>
    <row r="609" spans="1:26" ht="26.25" customHeight="1" x14ac:dyDescent="0.4">
      <c r="A609" s="373"/>
      <c r="B609" s="373"/>
      <c r="C609" s="373"/>
      <c r="D609" s="373"/>
      <c r="E609" s="373"/>
      <c r="F609" s="373"/>
      <c r="G609" s="373"/>
      <c r="H609" s="373"/>
      <c r="I609" s="373"/>
      <c r="J609" s="373"/>
      <c r="K609" s="373"/>
      <c r="L609" s="373"/>
      <c r="M609" s="406"/>
      <c r="N609" s="406"/>
      <c r="O609" s="406"/>
      <c r="P609" s="373"/>
      <c r="Q609" s="373"/>
      <c r="R609" s="373"/>
      <c r="S609" s="373"/>
      <c r="T609" s="373"/>
      <c r="U609" s="373"/>
      <c r="V609" s="375"/>
      <c r="W609" s="374"/>
      <c r="X609" s="374"/>
      <c r="Y609" s="374"/>
      <c r="Z609" s="374"/>
    </row>
    <row r="610" spans="1:26" ht="26.25" customHeight="1" x14ac:dyDescent="0.4">
      <c r="A610" s="373"/>
      <c r="B610" s="373"/>
      <c r="C610" s="373"/>
      <c r="D610" s="373"/>
      <c r="E610" s="373"/>
      <c r="F610" s="373"/>
      <c r="G610" s="373"/>
      <c r="H610" s="373"/>
      <c r="I610" s="373"/>
      <c r="J610" s="373"/>
      <c r="K610" s="373"/>
      <c r="L610" s="373"/>
      <c r="M610" s="406"/>
      <c r="N610" s="406"/>
      <c r="O610" s="406"/>
      <c r="P610" s="373"/>
      <c r="Q610" s="373"/>
      <c r="R610" s="373"/>
      <c r="S610" s="373"/>
      <c r="T610" s="373"/>
      <c r="U610" s="373"/>
      <c r="V610" s="375"/>
      <c r="W610" s="374"/>
      <c r="X610" s="374"/>
      <c r="Y610" s="374"/>
      <c r="Z610" s="374"/>
    </row>
    <row r="611" spans="1:26" ht="26.25" customHeight="1" x14ac:dyDescent="0.4">
      <c r="A611" s="373"/>
      <c r="B611" s="373"/>
      <c r="C611" s="373"/>
      <c r="D611" s="373"/>
      <c r="E611" s="373"/>
      <c r="F611" s="373"/>
      <c r="G611" s="373"/>
      <c r="H611" s="373"/>
      <c r="I611" s="373"/>
      <c r="J611" s="373"/>
      <c r="K611" s="373"/>
      <c r="L611" s="373"/>
      <c r="M611" s="406"/>
      <c r="N611" s="406"/>
      <c r="O611" s="406"/>
      <c r="P611" s="373"/>
      <c r="Q611" s="373"/>
      <c r="R611" s="373"/>
      <c r="S611" s="373"/>
      <c r="T611" s="373"/>
      <c r="U611" s="373"/>
      <c r="V611" s="375"/>
      <c r="W611" s="374"/>
      <c r="X611" s="374"/>
      <c r="Y611" s="374"/>
      <c r="Z611" s="374"/>
    </row>
    <row r="612" spans="1:26" ht="26.25" customHeight="1" x14ac:dyDescent="0.4">
      <c r="A612" s="373"/>
      <c r="B612" s="373"/>
      <c r="C612" s="373"/>
      <c r="D612" s="373"/>
      <c r="E612" s="373"/>
      <c r="F612" s="373"/>
      <c r="G612" s="373"/>
      <c r="H612" s="373"/>
      <c r="I612" s="373"/>
      <c r="J612" s="373"/>
      <c r="K612" s="373"/>
      <c r="L612" s="373"/>
      <c r="M612" s="406"/>
      <c r="N612" s="406"/>
      <c r="O612" s="406"/>
      <c r="P612" s="373"/>
      <c r="Q612" s="373"/>
      <c r="R612" s="373"/>
      <c r="S612" s="373"/>
      <c r="T612" s="373"/>
      <c r="U612" s="373"/>
      <c r="V612" s="375"/>
      <c r="W612" s="374"/>
      <c r="X612" s="374"/>
      <c r="Y612" s="374"/>
      <c r="Z612" s="374"/>
    </row>
    <row r="613" spans="1:26" ht="26.25" customHeight="1" x14ac:dyDescent="0.4">
      <c r="A613" s="373"/>
      <c r="B613" s="373"/>
      <c r="C613" s="373"/>
      <c r="D613" s="373"/>
      <c r="E613" s="373"/>
      <c r="F613" s="373"/>
      <c r="G613" s="373"/>
      <c r="H613" s="373"/>
      <c r="I613" s="373"/>
      <c r="J613" s="373"/>
      <c r="K613" s="373"/>
      <c r="L613" s="373"/>
      <c r="M613" s="406"/>
      <c r="N613" s="406"/>
      <c r="O613" s="406"/>
      <c r="P613" s="373"/>
      <c r="Q613" s="373"/>
      <c r="R613" s="373"/>
      <c r="S613" s="373"/>
      <c r="T613" s="373"/>
      <c r="U613" s="373"/>
      <c r="V613" s="375"/>
      <c r="W613" s="374"/>
      <c r="X613" s="374"/>
      <c r="Y613" s="374"/>
      <c r="Z613" s="374"/>
    </row>
    <row r="614" spans="1:26" ht="26.25" customHeight="1" x14ac:dyDescent="0.4">
      <c r="A614" s="373"/>
      <c r="B614" s="373"/>
      <c r="C614" s="373"/>
      <c r="D614" s="373"/>
      <c r="E614" s="373"/>
      <c r="F614" s="373"/>
      <c r="G614" s="373"/>
      <c r="H614" s="373"/>
      <c r="I614" s="373"/>
      <c r="J614" s="373"/>
      <c r="K614" s="373"/>
      <c r="L614" s="373"/>
      <c r="M614" s="406"/>
      <c r="N614" s="406"/>
      <c r="O614" s="406"/>
      <c r="P614" s="373"/>
      <c r="Q614" s="373"/>
      <c r="R614" s="373"/>
      <c r="S614" s="373"/>
      <c r="T614" s="373"/>
      <c r="U614" s="373"/>
      <c r="V614" s="375"/>
      <c r="W614" s="374"/>
      <c r="X614" s="374"/>
      <c r="Y614" s="374"/>
      <c r="Z614" s="374"/>
    </row>
    <row r="615" spans="1:26" ht="26.25" customHeight="1" x14ac:dyDescent="0.4">
      <c r="A615" s="373"/>
      <c r="B615" s="373"/>
      <c r="C615" s="373"/>
      <c r="D615" s="373"/>
      <c r="E615" s="373"/>
      <c r="F615" s="373"/>
      <c r="G615" s="373"/>
      <c r="H615" s="373"/>
      <c r="I615" s="373"/>
      <c r="J615" s="373"/>
      <c r="K615" s="373"/>
      <c r="L615" s="373"/>
      <c r="M615" s="406"/>
      <c r="N615" s="406"/>
      <c r="O615" s="406"/>
      <c r="P615" s="373"/>
      <c r="Q615" s="373"/>
      <c r="R615" s="373"/>
      <c r="S615" s="373"/>
      <c r="T615" s="373"/>
      <c r="U615" s="373"/>
      <c r="V615" s="375"/>
      <c r="W615" s="374"/>
      <c r="X615" s="374"/>
      <c r="Y615" s="374"/>
      <c r="Z615" s="374"/>
    </row>
    <row r="616" spans="1:26" ht="26.25" customHeight="1" x14ac:dyDescent="0.4">
      <c r="A616" s="373"/>
      <c r="B616" s="373"/>
      <c r="C616" s="373"/>
      <c r="D616" s="373"/>
      <c r="E616" s="373"/>
      <c r="F616" s="373"/>
      <c r="G616" s="373"/>
      <c r="H616" s="373"/>
      <c r="I616" s="373"/>
      <c r="J616" s="373"/>
      <c r="K616" s="373"/>
      <c r="L616" s="373"/>
      <c r="M616" s="406"/>
      <c r="N616" s="406"/>
      <c r="O616" s="406"/>
      <c r="P616" s="373"/>
      <c r="Q616" s="373"/>
      <c r="R616" s="373"/>
      <c r="S616" s="373"/>
      <c r="T616" s="373"/>
      <c r="U616" s="373"/>
      <c r="V616" s="375"/>
      <c r="W616" s="374"/>
      <c r="X616" s="374"/>
      <c r="Y616" s="374"/>
      <c r="Z616" s="374"/>
    </row>
    <row r="617" spans="1:26" ht="26.25" customHeight="1" x14ac:dyDescent="0.4">
      <c r="A617" s="373"/>
      <c r="B617" s="373"/>
      <c r="C617" s="373"/>
      <c r="D617" s="373"/>
      <c r="E617" s="373"/>
      <c r="F617" s="373"/>
      <c r="G617" s="373"/>
      <c r="H617" s="373"/>
      <c r="I617" s="373"/>
      <c r="J617" s="373"/>
      <c r="K617" s="373"/>
      <c r="L617" s="373"/>
      <c r="M617" s="406"/>
      <c r="N617" s="406"/>
      <c r="O617" s="406"/>
      <c r="P617" s="373"/>
      <c r="Q617" s="373"/>
      <c r="R617" s="373"/>
      <c r="S617" s="373"/>
      <c r="T617" s="373"/>
      <c r="U617" s="373"/>
      <c r="V617" s="375"/>
      <c r="W617" s="374"/>
      <c r="X617" s="374"/>
      <c r="Y617" s="374"/>
      <c r="Z617" s="374"/>
    </row>
    <row r="618" spans="1:26" ht="26.25" customHeight="1" x14ac:dyDescent="0.4">
      <c r="A618" s="373"/>
      <c r="B618" s="373"/>
      <c r="C618" s="373"/>
      <c r="D618" s="373"/>
      <c r="E618" s="373"/>
      <c r="F618" s="373"/>
      <c r="G618" s="373"/>
      <c r="H618" s="373"/>
      <c r="I618" s="373"/>
      <c r="J618" s="373"/>
      <c r="K618" s="373"/>
      <c r="L618" s="373"/>
      <c r="M618" s="406"/>
      <c r="N618" s="406"/>
      <c r="O618" s="406"/>
      <c r="P618" s="373"/>
      <c r="Q618" s="373"/>
      <c r="R618" s="373"/>
      <c r="S618" s="373"/>
      <c r="T618" s="373"/>
      <c r="U618" s="373"/>
      <c r="V618" s="375"/>
      <c r="W618" s="374"/>
      <c r="X618" s="374"/>
      <c r="Y618" s="374"/>
      <c r="Z618" s="374"/>
    </row>
    <row r="619" spans="1:26" ht="26.25" customHeight="1" x14ac:dyDescent="0.4">
      <c r="A619" s="373"/>
      <c r="B619" s="373"/>
      <c r="C619" s="373"/>
      <c r="D619" s="373"/>
      <c r="E619" s="373"/>
      <c r="F619" s="373"/>
      <c r="G619" s="373"/>
      <c r="H619" s="373"/>
      <c r="I619" s="373"/>
      <c r="J619" s="373"/>
      <c r="K619" s="373"/>
      <c r="L619" s="373"/>
      <c r="M619" s="406"/>
      <c r="N619" s="406"/>
      <c r="O619" s="406"/>
      <c r="P619" s="373"/>
      <c r="Q619" s="373"/>
      <c r="R619" s="373"/>
      <c r="S619" s="373"/>
      <c r="T619" s="373"/>
      <c r="U619" s="373"/>
      <c r="V619" s="375"/>
      <c r="W619" s="374"/>
      <c r="X619" s="374"/>
      <c r="Y619" s="374"/>
      <c r="Z619" s="374"/>
    </row>
    <row r="620" spans="1:26" ht="26.25" customHeight="1" x14ac:dyDescent="0.4">
      <c r="A620" s="373"/>
      <c r="B620" s="373"/>
      <c r="C620" s="373"/>
      <c r="D620" s="373"/>
      <c r="E620" s="373"/>
      <c r="F620" s="373"/>
      <c r="G620" s="373"/>
      <c r="H620" s="373"/>
      <c r="I620" s="373"/>
      <c r="J620" s="373"/>
      <c r="K620" s="373"/>
      <c r="L620" s="373"/>
      <c r="M620" s="406"/>
      <c r="N620" s="406"/>
      <c r="O620" s="406"/>
      <c r="P620" s="373"/>
      <c r="Q620" s="373"/>
      <c r="R620" s="373"/>
      <c r="S620" s="373"/>
      <c r="T620" s="373"/>
      <c r="U620" s="373"/>
      <c r="V620" s="375"/>
      <c r="W620" s="374"/>
      <c r="X620" s="374"/>
      <c r="Y620" s="374"/>
      <c r="Z620" s="374"/>
    </row>
    <row r="621" spans="1:26" ht="26.25" customHeight="1" x14ac:dyDescent="0.4">
      <c r="A621" s="373"/>
      <c r="B621" s="373"/>
      <c r="C621" s="373"/>
      <c r="D621" s="373"/>
      <c r="E621" s="373"/>
      <c r="F621" s="373"/>
      <c r="G621" s="373"/>
      <c r="H621" s="373"/>
      <c r="I621" s="373"/>
      <c r="J621" s="373"/>
      <c r="K621" s="373"/>
      <c r="L621" s="373"/>
      <c r="M621" s="406"/>
      <c r="N621" s="406"/>
      <c r="O621" s="406"/>
      <c r="P621" s="373"/>
      <c r="Q621" s="373"/>
      <c r="R621" s="373"/>
      <c r="S621" s="373"/>
      <c r="T621" s="373"/>
      <c r="U621" s="373"/>
      <c r="V621" s="375"/>
      <c r="W621" s="374"/>
      <c r="X621" s="374"/>
      <c r="Y621" s="374"/>
      <c r="Z621" s="374"/>
    </row>
    <row r="622" spans="1:26" ht="26.25" customHeight="1" x14ac:dyDescent="0.4">
      <c r="A622" s="373"/>
      <c r="B622" s="373"/>
      <c r="C622" s="373"/>
      <c r="D622" s="373"/>
      <c r="E622" s="373"/>
      <c r="F622" s="373"/>
      <c r="G622" s="373"/>
      <c r="H622" s="373"/>
      <c r="I622" s="373"/>
      <c r="J622" s="373"/>
      <c r="K622" s="373"/>
      <c r="L622" s="373"/>
      <c r="M622" s="406"/>
      <c r="N622" s="406"/>
      <c r="O622" s="406"/>
      <c r="P622" s="373"/>
      <c r="Q622" s="373"/>
      <c r="R622" s="373"/>
      <c r="S622" s="373"/>
      <c r="T622" s="373"/>
      <c r="U622" s="373"/>
      <c r="V622" s="375"/>
      <c r="W622" s="374"/>
      <c r="X622" s="374"/>
      <c r="Y622" s="374"/>
      <c r="Z622" s="374"/>
    </row>
    <row r="623" spans="1:26" ht="26.25" customHeight="1" x14ac:dyDescent="0.4">
      <c r="A623" s="373"/>
      <c r="B623" s="373"/>
      <c r="C623" s="373"/>
      <c r="D623" s="373"/>
      <c r="E623" s="373"/>
      <c r="F623" s="373"/>
      <c r="G623" s="373"/>
      <c r="H623" s="373"/>
      <c r="I623" s="373"/>
      <c r="J623" s="373"/>
      <c r="K623" s="373"/>
      <c r="L623" s="373"/>
      <c r="M623" s="406"/>
      <c r="N623" s="406"/>
      <c r="O623" s="406"/>
      <c r="P623" s="373"/>
      <c r="Q623" s="373"/>
      <c r="R623" s="373"/>
      <c r="S623" s="373"/>
      <c r="T623" s="373"/>
      <c r="U623" s="373"/>
      <c r="V623" s="375"/>
      <c r="W623" s="374"/>
      <c r="X623" s="374"/>
      <c r="Y623" s="374"/>
      <c r="Z623" s="374"/>
    </row>
    <row r="624" spans="1:26" ht="26.25" customHeight="1" x14ac:dyDescent="0.4">
      <c r="A624" s="373"/>
      <c r="B624" s="373"/>
      <c r="C624" s="373"/>
      <c r="D624" s="373"/>
      <c r="E624" s="373"/>
      <c r="F624" s="373"/>
      <c r="G624" s="373"/>
      <c r="H624" s="373"/>
      <c r="I624" s="373"/>
      <c r="J624" s="373"/>
      <c r="K624" s="373"/>
      <c r="L624" s="373"/>
      <c r="M624" s="406"/>
      <c r="N624" s="406"/>
      <c r="O624" s="406"/>
      <c r="P624" s="373"/>
      <c r="Q624" s="373"/>
      <c r="R624" s="373"/>
      <c r="S624" s="373"/>
      <c r="T624" s="373"/>
      <c r="U624" s="373"/>
      <c r="V624" s="375"/>
      <c r="W624" s="374"/>
      <c r="X624" s="374"/>
      <c r="Y624" s="374"/>
      <c r="Z624" s="374"/>
    </row>
    <row r="625" spans="1:26" ht="26.25" customHeight="1" x14ac:dyDescent="0.4">
      <c r="A625" s="373"/>
      <c r="B625" s="373"/>
      <c r="C625" s="373"/>
      <c r="D625" s="373"/>
      <c r="E625" s="373"/>
      <c r="F625" s="373"/>
      <c r="G625" s="373"/>
      <c r="H625" s="373"/>
      <c r="I625" s="373"/>
      <c r="J625" s="373"/>
      <c r="K625" s="373"/>
      <c r="L625" s="373"/>
      <c r="M625" s="406"/>
      <c r="N625" s="406"/>
      <c r="O625" s="406"/>
      <c r="P625" s="373"/>
      <c r="Q625" s="373"/>
      <c r="R625" s="373"/>
      <c r="S625" s="373"/>
      <c r="T625" s="373"/>
      <c r="U625" s="373"/>
      <c r="V625" s="375"/>
      <c r="W625" s="374"/>
      <c r="X625" s="374"/>
      <c r="Y625" s="374"/>
      <c r="Z625" s="374"/>
    </row>
    <row r="626" spans="1:26" ht="26.25" customHeight="1" x14ac:dyDescent="0.4">
      <c r="A626" s="373"/>
      <c r="B626" s="373"/>
      <c r="C626" s="373"/>
      <c r="D626" s="373"/>
      <c r="E626" s="373"/>
      <c r="F626" s="373"/>
      <c r="G626" s="373"/>
      <c r="H626" s="373"/>
      <c r="I626" s="373"/>
      <c r="J626" s="373"/>
      <c r="K626" s="373"/>
      <c r="L626" s="373"/>
      <c r="M626" s="406"/>
      <c r="N626" s="406"/>
      <c r="O626" s="406"/>
      <c r="P626" s="373"/>
      <c r="Q626" s="373"/>
      <c r="R626" s="373"/>
      <c r="S626" s="373"/>
      <c r="T626" s="373"/>
      <c r="U626" s="373"/>
      <c r="V626" s="375"/>
      <c r="W626" s="374"/>
      <c r="X626" s="374"/>
      <c r="Y626" s="374"/>
      <c r="Z626" s="374"/>
    </row>
    <row r="627" spans="1:26" ht="26.25" customHeight="1" x14ac:dyDescent="0.4">
      <c r="A627" s="373"/>
      <c r="B627" s="373"/>
      <c r="C627" s="373"/>
      <c r="D627" s="373"/>
      <c r="E627" s="373"/>
      <c r="F627" s="373"/>
      <c r="G627" s="373"/>
      <c r="H627" s="373"/>
      <c r="I627" s="373"/>
      <c r="J627" s="373"/>
      <c r="K627" s="373"/>
      <c r="L627" s="373"/>
      <c r="M627" s="406"/>
      <c r="N627" s="406"/>
      <c r="O627" s="406"/>
      <c r="P627" s="373"/>
      <c r="Q627" s="373"/>
      <c r="R627" s="373"/>
      <c r="S627" s="373"/>
      <c r="T627" s="373"/>
      <c r="U627" s="373"/>
      <c r="V627" s="375"/>
      <c r="W627" s="374"/>
      <c r="X627" s="374"/>
      <c r="Y627" s="374"/>
      <c r="Z627" s="374"/>
    </row>
    <row r="628" spans="1:26" ht="26.25" customHeight="1" x14ac:dyDescent="0.4">
      <c r="A628" s="373"/>
      <c r="B628" s="373"/>
      <c r="C628" s="373"/>
      <c r="D628" s="373"/>
      <c r="E628" s="373"/>
      <c r="F628" s="373"/>
      <c r="G628" s="373"/>
      <c r="H628" s="373"/>
      <c r="I628" s="373"/>
      <c r="J628" s="373"/>
      <c r="K628" s="373"/>
      <c r="L628" s="373"/>
      <c r="M628" s="406"/>
      <c r="N628" s="406"/>
      <c r="O628" s="406"/>
      <c r="P628" s="373"/>
      <c r="Q628" s="373"/>
      <c r="R628" s="373"/>
      <c r="S628" s="373"/>
      <c r="T628" s="373"/>
      <c r="U628" s="373"/>
      <c r="V628" s="375"/>
      <c r="W628" s="374"/>
      <c r="X628" s="374"/>
      <c r="Y628" s="374"/>
      <c r="Z628" s="374"/>
    </row>
    <row r="629" spans="1:26" ht="26.25" customHeight="1" x14ac:dyDescent="0.4">
      <c r="A629" s="373"/>
      <c r="B629" s="373"/>
      <c r="C629" s="373"/>
      <c r="D629" s="373"/>
      <c r="E629" s="373"/>
      <c r="F629" s="373"/>
      <c r="G629" s="373"/>
      <c r="H629" s="373"/>
      <c r="I629" s="373"/>
      <c r="J629" s="373"/>
      <c r="K629" s="373"/>
      <c r="L629" s="373"/>
      <c r="M629" s="406"/>
      <c r="N629" s="406"/>
      <c r="O629" s="406"/>
      <c r="P629" s="373"/>
      <c r="Q629" s="373"/>
      <c r="R629" s="373"/>
      <c r="S629" s="373"/>
      <c r="T629" s="373"/>
      <c r="U629" s="373"/>
      <c r="V629" s="375"/>
      <c r="W629" s="374"/>
      <c r="X629" s="374"/>
      <c r="Y629" s="374"/>
      <c r="Z629" s="374"/>
    </row>
    <row r="630" spans="1:26" ht="26.25" customHeight="1" x14ac:dyDescent="0.4">
      <c r="A630" s="373"/>
      <c r="B630" s="373"/>
      <c r="C630" s="373"/>
      <c r="D630" s="373"/>
      <c r="E630" s="373"/>
      <c r="F630" s="373"/>
      <c r="G630" s="373"/>
      <c r="H630" s="373"/>
      <c r="I630" s="373"/>
      <c r="J630" s="373"/>
      <c r="K630" s="373"/>
      <c r="L630" s="373"/>
      <c r="M630" s="406"/>
      <c r="N630" s="406"/>
      <c r="O630" s="406"/>
      <c r="P630" s="373"/>
      <c r="Q630" s="373"/>
      <c r="R630" s="373"/>
      <c r="S630" s="373"/>
      <c r="T630" s="373"/>
      <c r="U630" s="373"/>
      <c r="V630" s="375"/>
      <c r="W630" s="374"/>
      <c r="X630" s="374"/>
      <c r="Y630" s="374"/>
      <c r="Z630" s="374"/>
    </row>
    <row r="631" spans="1:26" ht="26.25" customHeight="1" x14ac:dyDescent="0.4">
      <c r="A631" s="373"/>
      <c r="B631" s="373"/>
      <c r="C631" s="373"/>
      <c r="D631" s="373"/>
      <c r="E631" s="373"/>
      <c r="F631" s="373"/>
      <c r="G631" s="373"/>
      <c r="H631" s="373"/>
      <c r="I631" s="373"/>
      <c r="J631" s="373"/>
      <c r="K631" s="373"/>
      <c r="L631" s="373"/>
      <c r="M631" s="406"/>
      <c r="N631" s="406"/>
      <c r="O631" s="406"/>
      <c r="P631" s="373"/>
      <c r="Q631" s="373"/>
      <c r="R631" s="373"/>
      <c r="S631" s="373"/>
      <c r="T631" s="373"/>
      <c r="U631" s="373"/>
      <c r="V631" s="375"/>
      <c r="W631" s="374"/>
      <c r="X631" s="374"/>
      <c r="Y631" s="374"/>
      <c r="Z631" s="374"/>
    </row>
    <row r="632" spans="1:26" ht="26.25" customHeight="1" x14ac:dyDescent="0.4">
      <c r="A632" s="373"/>
      <c r="B632" s="373"/>
      <c r="C632" s="373"/>
      <c r="D632" s="373"/>
      <c r="E632" s="373"/>
      <c r="F632" s="373"/>
      <c r="G632" s="373"/>
      <c r="H632" s="373"/>
      <c r="I632" s="373"/>
      <c r="J632" s="373"/>
      <c r="K632" s="373"/>
      <c r="L632" s="373"/>
      <c r="M632" s="406"/>
      <c r="N632" s="406"/>
      <c r="O632" s="406"/>
      <c r="P632" s="373"/>
      <c r="Q632" s="373"/>
      <c r="R632" s="373"/>
      <c r="S632" s="373"/>
      <c r="T632" s="373"/>
      <c r="U632" s="373"/>
      <c r="V632" s="375"/>
      <c r="W632" s="374"/>
      <c r="X632" s="374"/>
      <c r="Y632" s="374"/>
      <c r="Z632" s="374"/>
    </row>
    <row r="633" spans="1:26" ht="26.25" customHeight="1" x14ac:dyDescent="0.4">
      <c r="A633" s="373"/>
      <c r="B633" s="373"/>
      <c r="C633" s="373"/>
      <c r="D633" s="373"/>
      <c r="E633" s="373"/>
      <c r="F633" s="373"/>
      <c r="G633" s="373"/>
      <c r="H633" s="373"/>
      <c r="I633" s="373"/>
      <c r="J633" s="373"/>
      <c r="K633" s="373"/>
      <c r="L633" s="373"/>
      <c r="M633" s="406"/>
      <c r="N633" s="406"/>
      <c r="O633" s="406"/>
      <c r="P633" s="373"/>
      <c r="Q633" s="373"/>
      <c r="R633" s="373"/>
      <c r="S633" s="373"/>
      <c r="T633" s="373"/>
      <c r="U633" s="373"/>
      <c r="V633" s="375"/>
      <c r="W633" s="374"/>
      <c r="X633" s="374"/>
      <c r="Y633" s="374"/>
      <c r="Z633" s="374"/>
    </row>
    <row r="634" spans="1:26" ht="26.25" customHeight="1" x14ac:dyDescent="0.4">
      <c r="A634" s="373"/>
      <c r="B634" s="373"/>
      <c r="C634" s="373"/>
      <c r="D634" s="373"/>
      <c r="E634" s="373"/>
      <c r="F634" s="373"/>
      <c r="G634" s="373"/>
      <c r="H634" s="373"/>
      <c r="I634" s="373"/>
      <c r="J634" s="373"/>
      <c r="K634" s="373"/>
      <c r="L634" s="373"/>
      <c r="M634" s="406"/>
      <c r="N634" s="406"/>
      <c r="O634" s="406"/>
      <c r="P634" s="373"/>
      <c r="Q634" s="373"/>
      <c r="R634" s="373"/>
      <c r="S634" s="373"/>
      <c r="T634" s="373"/>
      <c r="U634" s="373"/>
      <c r="V634" s="375"/>
      <c r="W634" s="374"/>
      <c r="X634" s="374"/>
      <c r="Y634" s="374"/>
      <c r="Z634" s="374"/>
    </row>
    <row r="635" spans="1:26" ht="26.25" customHeight="1" x14ac:dyDescent="0.4">
      <c r="A635" s="373"/>
      <c r="B635" s="373"/>
      <c r="C635" s="373"/>
      <c r="D635" s="373"/>
      <c r="E635" s="373"/>
      <c r="F635" s="373"/>
      <c r="G635" s="373"/>
      <c r="H635" s="373"/>
      <c r="I635" s="373"/>
      <c r="J635" s="373"/>
      <c r="K635" s="373"/>
      <c r="L635" s="373"/>
      <c r="M635" s="406"/>
      <c r="N635" s="406"/>
      <c r="O635" s="406"/>
      <c r="P635" s="373"/>
      <c r="Q635" s="373"/>
      <c r="R635" s="373"/>
      <c r="S635" s="373"/>
      <c r="T635" s="373"/>
      <c r="U635" s="373"/>
      <c r="V635" s="375"/>
      <c r="W635" s="374"/>
      <c r="X635" s="374"/>
      <c r="Y635" s="374"/>
      <c r="Z635" s="374"/>
    </row>
    <row r="636" spans="1:26" ht="26.25" customHeight="1" x14ac:dyDescent="0.4">
      <c r="A636" s="373"/>
      <c r="B636" s="373"/>
      <c r="C636" s="373"/>
      <c r="D636" s="373"/>
      <c r="E636" s="373"/>
      <c r="F636" s="373"/>
      <c r="G636" s="373"/>
      <c r="H636" s="373"/>
      <c r="I636" s="373"/>
      <c r="J636" s="373"/>
      <c r="K636" s="373"/>
      <c r="L636" s="373"/>
      <c r="M636" s="406"/>
      <c r="N636" s="406"/>
      <c r="O636" s="406"/>
      <c r="P636" s="373"/>
      <c r="Q636" s="373"/>
      <c r="R636" s="373"/>
      <c r="S636" s="373"/>
      <c r="T636" s="373"/>
      <c r="U636" s="373"/>
      <c r="V636" s="375"/>
      <c r="W636" s="374"/>
      <c r="X636" s="374"/>
      <c r="Y636" s="374"/>
      <c r="Z636" s="374"/>
    </row>
    <row r="637" spans="1:26" ht="26.25" customHeight="1" x14ac:dyDescent="0.4">
      <c r="A637" s="373"/>
      <c r="B637" s="373"/>
      <c r="C637" s="373"/>
      <c r="D637" s="373"/>
      <c r="E637" s="373"/>
      <c r="F637" s="373"/>
      <c r="G637" s="373"/>
      <c r="H637" s="373"/>
      <c r="I637" s="373"/>
      <c r="J637" s="373"/>
      <c r="K637" s="373"/>
      <c r="L637" s="373"/>
      <c r="M637" s="406"/>
      <c r="N637" s="406"/>
      <c r="O637" s="406"/>
      <c r="P637" s="373"/>
      <c r="Q637" s="373"/>
      <c r="R637" s="373"/>
      <c r="S637" s="373"/>
      <c r="T637" s="373"/>
      <c r="U637" s="373"/>
      <c r="V637" s="375"/>
      <c r="W637" s="374"/>
      <c r="X637" s="374"/>
      <c r="Y637" s="374"/>
      <c r="Z637" s="374"/>
    </row>
    <row r="638" spans="1:26" ht="26.25" customHeight="1" x14ac:dyDescent="0.4">
      <c r="A638" s="373"/>
      <c r="B638" s="373"/>
      <c r="C638" s="373"/>
      <c r="D638" s="373"/>
      <c r="E638" s="373"/>
      <c r="F638" s="373"/>
      <c r="G638" s="373"/>
      <c r="H638" s="373"/>
      <c r="I638" s="373"/>
      <c r="J638" s="373"/>
      <c r="K638" s="373"/>
      <c r="L638" s="373"/>
      <c r="M638" s="406"/>
      <c r="N638" s="406"/>
      <c r="O638" s="406"/>
      <c r="P638" s="373"/>
      <c r="Q638" s="373"/>
      <c r="R638" s="373"/>
      <c r="S638" s="373"/>
      <c r="T638" s="373"/>
      <c r="U638" s="373"/>
      <c r="V638" s="375"/>
      <c r="W638" s="374"/>
      <c r="X638" s="374"/>
      <c r="Y638" s="374"/>
      <c r="Z638" s="374"/>
    </row>
    <row r="639" spans="1:26" ht="26.25" customHeight="1" x14ac:dyDescent="0.4">
      <c r="A639" s="373"/>
      <c r="B639" s="373"/>
      <c r="C639" s="373"/>
      <c r="D639" s="373"/>
      <c r="E639" s="373"/>
      <c r="F639" s="373"/>
      <c r="G639" s="373"/>
      <c r="H639" s="373"/>
      <c r="I639" s="373"/>
      <c r="J639" s="373"/>
      <c r="K639" s="373"/>
      <c r="L639" s="373"/>
      <c r="M639" s="406"/>
      <c r="N639" s="406"/>
      <c r="O639" s="406"/>
      <c r="P639" s="373"/>
      <c r="Q639" s="373"/>
      <c r="R639" s="373"/>
      <c r="S639" s="373"/>
      <c r="T639" s="373"/>
      <c r="U639" s="373"/>
      <c r="V639" s="375"/>
      <c r="W639" s="374"/>
      <c r="X639" s="374"/>
      <c r="Y639" s="374"/>
      <c r="Z639" s="374"/>
    </row>
    <row r="640" spans="1:26" ht="26.25" customHeight="1" x14ac:dyDescent="0.4">
      <c r="A640" s="373"/>
      <c r="B640" s="373"/>
      <c r="C640" s="373"/>
      <c r="D640" s="373"/>
      <c r="E640" s="373"/>
      <c r="F640" s="373"/>
      <c r="G640" s="373"/>
      <c r="H640" s="373"/>
      <c r="I640" s="373"/>
      <c r="J640" s="373"/>
      <c r="K640" s="373"/>
      <c r="L640" s="373"/>
      <c r="M640" s="406"/>
      <c r="N640" s="406"/>
      <c r="O640" s="406"/>
      <c r="P640" s="373"/>
      <c r="Q640" s="373"/>
      <c r="R640" s="373"/>
      <c r="S640" s="373"/>
      <c r="T640" s="373"/>
      <c r="U640" s="373"/>
      <c r="V640" s="375"/>
      <c r="W640" s="374"/>
      <c r="X640" s="374"/>
      <c r="Y640" s="374"/>
      <c r="Z640" s="374"/>
    </row>
    <row r="641" spans="1:26" ht="26.25" customHeight="1" x14ac:dyDescent="0.4">
      <c r="A641" s="373"/>
      <c r="B641" s="373"/>
      <c r="C641" s="373"/>
      <c r="D641" s="373"/>
      <c r="E641" s="373"/>
      <c r="F641" s="373"/>
      <c r="G641" s="373"/>
      <c r="H641" s="373"/>
      <c r="I641" s="373"/>
      <c r="J641" s="373"/>
      <c r="K641" s="373"/>
      <c r="L641" s="373"/>
      <c r="M641" s="406"/>
      <c r="N641" s="406"/>
      <c r="O641" s="406"/>
      <c r="P641" s="373"/>
      <c r="Q641" s="373"/>
      <c r="R641" s="373"/>
      <c r="S641" s="373"/>
      <c r="T641" s="373"/>
      <c r="U641" s="373"/>
      <c r="V641" s="375"/>
      <c r="W641" s="374"/>
      <c r="X641" s="374"/>
      <c r="Y641" s="374"/>
      <c r="Z641" s="374"/>
    </row>
    <row r="642" spans="1:26" ht="26.25" customHeight="1" x14ac:dyDescent="0.4">
      <c r="A642" s="373"/>
      <c r="B642" s="373"/>
      <c r="C642" s="373"/>
      <c r="D642" s="373"/>
      <c r="E642" s="373"/>
      <c r="F642" s="373"/>
      <c r="G642" s="373"/>
      <c r="H642" s="373"/>
      <c r="I642" s="373"/>
      <c r="J642" s="373"/>
      <c r="K642" s="373"/>
      <c r="L642" s="373"/>
      <c r="M642" s="406"/>
      <c r="N642" s="406"/>
      <c r="O642" s="406"/>
      <c r="P642" s="373"/>
      <c r="Q642" s="373"/>
      <c r="R642" s="373"/>
      <c r="S642" s="373"/>
      <c r="T642" s="373"/>
      <c r="U642" s="373"/>
      <c r="V642" s="375"/>
      <c r="W642" s="374"/>
      <c r="X642" s="374"/>
      <c r="Y642" s="374"/>
      <c r="Z642" s="374"/>
    </row>
    <row r="643" spans="1:26" ht="26.25" customHeight="1" x14ac:dyDescent="0.4">
      <c r="A643" s="373"/>
      <c r="B643" s="373"/>
      <c r="C643" s="373"/>
      <c r="D643" s="373"/>
      <c r="E643" s="373"/>
      <c r="F643" s="373"/>
      <c r="G643" s="373"/>
      <c r="H643" s="373"/>
      <c r="I643" s="373"/>
      <c r="J643" s="373"/>
      <c r="K643" s="373"/>
      <c r="L643" s="373"/>
      <c r="M643" s="406"/>
      <c r="N643" s="406"/>
      <c r="O643" s="406"/>
      <c r="P643" s="373"/>
      <c r="Q643" s="373"/>
      <c r="R643" s="373"/>
      <c r="S643" s="373"/>
      <c r="T643" s="373"/>
      <c r="U643" s="373"/>
      <c r="V643" s="375"/>
      <c r="W643" s="374"/>
      <c r="X643" s="374"/>
      <c r="Y643" s="374"/>
      <c r="Z643" s="374"/>
    </row>
    <row r="644" spans="1:26" ht="26.25" customHeight="1" x14ac:dyDescent="0.4">
      <c r="A644" s="373"/>
      <c r="B644" s="373"/>
      <c r="C644" s="373"/>
      <c r="D644" s="373"/>
      <c r="E644" s="373"/>
      <c r="F644" s="373"/>
      <c r="G644" s="373"/>
      <c r="H644" s="373"/>
      <c r="I644" s="373"/>
      <c r="J644" s="373"/>
      <c r="K644" s="373"/>
      <c r="L644" s="373"/>
      <c r="M644" s="406"/>
      <c r="N644" s="406"/>
      <c r="O644" s="406"/>
      <c r="P644" s="373"/>
      <c r="Q644" s="373"/>
      <c r="R644" s="373"/>
      <c r="S644" s="373"/>
      <c r="T644" s="373"/>
      <c r="U644" s="373"/>
      <c r="V644" s="375"/>
      <c r="W644" s="374"/>
      <c r="X644" s="374"/>
      <c r="Y644" s="374"/>
      <c r="Z644" s="374"/>
    </row>
    <row r="645" spans="1:26" ht="26.25" customHeight="1" x14ac:dyDescent="0.4">
      <c r="A645" s="373"/>
      <c r="B645" s="373"/>
      <c r="C645" s="373"/>
      <c r="D645" s="373"/>
      <c r="E645" s="373"/>
      <c r="F645" s="373"/>
      <c r="G645" s="373"/>
      <c r="H645" s="373"/>
      <c r="I645" s="373"/>
      <c r="J645" s="373"/>
      <c r="K645" s="373"/>
      <c r="L645" s="373"/>
      <c r="M645" s="406"/>
      <c r="N645" s="406"/>
      <c r="O645" s="406"/>
      <c r="P645" s="373"/>
      <c r="Q645" s="373"/>
      <c r="R645" s="373"/>
      <c r="S645" s="373"/>
      <c r="T645" s="373"/>
      <c r="U645" s="373"/>
      <c r="V645" s="375"/>
      <c r="W645" s="374"/>
      <c r="X645" s="374"/>
      <c r="Y645" s="374"/>
      <c r="Z645" s="374"/>
    </row>
    <row r="646" spans="1:26" ht="26.25" customHeight="1" x14ac:dyDescent="0.4">
      <c r="A646" s="373"/>
      <c r="B646" s="373"/>
      <c r="C646" s="373"/>
      <c r="D646" s="373"/>
      <c r="E646" s="373"/>
      <c r="F646" s="373"/>
      <c r="G646" s="373"/>
      <c r="H646" s="373"/>
      <c r="I646" s="373"/>
      <c r="J646" s="373"/>
      <c r="K646" s="373"/>
      <c r="L646" s="373"/>
      <c r="M646" s="406"/>
      <c r="N646" s="406"/>
      <c r="O646" s="406"/>
      <c r="P646" s="373"/>
      <c r="Q646" s="373"/>
      <c r="R646" s="373"/>
      <c r="S646" s="373"/>
      <c r="T646" s="373"/>
      <c r="U646" s="373"/>
      <c r="V646" s="375"/>
      <c r="W646" s="374"/>
      <c r="X646" s="374"/>
      <c r="Y646" s="374"/>
      <c r="Z646" s="374"/>
    </row>
    <row r="647" spans="1:26" ht="26.25" customHeight="1" x14ac:dyDescent="0.4">
      <c r="A647" s="373"/>
      <c r="B647" s="373"/>
      <c r="C647" s="373"/>
      <c r="D647" s="373"/>
      <c r="E647" s="373"/>
      <c r="F647" s="373"/>
      <c r="G647" s="373"/>
      <c r="H647" s="373"/>
      <c r="I647" s="373"/>
      <c r="J647" s="373"/>
      <c r="K647" s="373"/>
      <c r="L647" s="373"/>
      <c r="M647" s="406"/>
      <c r="N647" s="406"/>
      <c r="O647" s="406"/>
      <c r="P647" s="373"/>
      <c r="Q647" s="373"/>
      <c r="R647" s="373"/>
      <c r="S647" s="373"/>
      <c r="T647" s="373"/>
      <c r="U647" s="373"/>
      <c r="V647" s="375"/>
      <c r="W647" s="374"/>
      <c r="X647" s="374"/>
      <c r="Y647" s="374"/>
      <c r="Z647" s="374"/>
    </row>
    <row r="648" spans="1:26" ht="26.25" customHeight="1" x14ac:dyDescent="0.4">
      <c r="A648" s="373"/>
      <c r="B648" s="373"/>
      <c r="C648" s="373"/>
      <c r="D648" s="373"/>
      <c r="E648" s="373"/>
      <c r="F648" s="373"/>
      <c r="G648" s="373"/>
      <c r="H648" s="373"/>
      <c r="I648" s="373"/>
      <c r="J648" s="373"/>
      <c r="K648" s="373"/>
      <c r="L648" s="373"/>
      <c r="M648" s="406"/>
      <c r="N648" s="406"/>
      <c r="O648" s="406"/>
      <c r="P648" s="373"/>
      <c r="Q648" s="373"/>
      <c r="R648" s="373"/>
      <c r="S648" s="373"/>
      <c r="T648" s="373"/>
      <c r="U648" s="373"/>
      <c r="V648" s="375"/>
      <c r="W648" s="374"/>
      <c r="X648" s="374"/>
      <c r="Y648" s="374"/>
      <c r="Z648" s="374"/>
    </row>
    <row r="649" spans="1:26" ht="26.25" customHeight="1" x14ac:dyDescent="0.4">
      <c r="A649" s="373"/>
      <c r="B649" s="373"/>
      <c r="C649" s="373"/>
      <c r="D649" s="373"/>
      <c r="E649" s="373"/>
      <c r="F649" s="373"/>
      <c r="G649" s="373"/>
      <c r="H649" s="373"/>
      <c r="I649" s="373"/>
      <c r="J649" s="373"/>
      <c r="K649" s="373"/>
      <c r="L649" s="373"/>
      <c r="M649" s="406"/>
      <c r="N649" s="406"/>
      <c r="O649" s="406"/>
      <c r="P649" s="373"/>
      <c r="Q649" s="373"/>
      <c r="R649" s="373"/>
      <c r="S649" s="373"/>
      <c r="T649" s="373"/>
      <c r="U649" s="373"/>
      <c r="V649" s="375"/>
      <c r="W649" s="374"/>
      <c r="X649" s="374"/>
      <c r="Y649" s="374"/>
      <c r="Z649" s="374"/>
    </row>
    <row r="650" spans="1:26" ht="26.25" customHeight="1" x14ac:dyDescent="0.4">
      <c r="A650" s="373"/>
      <c r="B650" s="373"/>
      <c r="C650" s="373"/>
      <c r="D650" s="373"/>
      <c r="E650" s="373"/>
      <c r="F650" s="373"/>
      <c r="G650" s="373"/>
      <c r="H650" s="373"/>
      <c r="I650" s="373"/>
      <c r="J650" s="373"/>
      <c r="K650" s="373"/>
      <c r="L650" s="373"/>
      <c r="M650" s="406"/>
      <c r="N650" s="406"/>
      <c r="O650" s="406"/>
      <c r="P650" s="373"/>
      <c r="Q650" s="373"/>
      <c r="R650" s="373"/>
      <c r="S650" s="373"/>
      <c r="T650" s="373"/>
      <c r="U650" s="373"/>
      <c r="V650" s="375"/>
      <c r="W650" s="374"/>
      <c r="X650" s="374"/>
      <c r="Y650" s="374"/>
      <c r="Z650" s="374"/>
    </row>
    <row r="651" spans="1:26" ht="26.25" customHeight="1" x14ac:dyDescent="0.4">
      <c r="A651" s="373"/>
      <c r="B651" s="373"/>
      <c r="C651" s="373"/>
      <c r="D651" s="373"/>
      <c r="E651" s="373"/>
      <c r="F651" s="373"/>
      <c r="G651" s="373"/>
      <c r="H651" s="373"/>
      <c r="I651" s="373"/>
      <c r="J651" s="373"/>
      <c r="K651" s="373"/>
      <c r="L651" s="373"/>
      <c r="M651" s="406"/>
      <c r="N651" s="406"/>
      <c r="O651" s="406"/>
      <c r="P651" s="373"/>
      <c r="Q651" s="373"/>
      <c r="R651" s="373"/>
      <c r="S651" s="373"/>
      <c r="T651" s="373"/>
      <c r="U651" s="373"/>
      <c r="V651" s="375"/>
      <c r="W651" s="374"/>
      <c r="X651" s="374"/>
      <c r="Y651" s="374"/>
      <c r="Z651" s="374"/>
    </row>
    <row r="652" spans="1:26" ht="26.25" customHeight="1" x14ac:dyDescent="0.4">
      <c r="A652" s="373"/>
      <c r="B652" s="373"/>
      <c r="C652" s="373"/>
      <c r="D652" s="373"/>
      <c r="E652" s="373"/>
      <c r="F652" s="373"/>
      <c r="G652" s="373"/>
      <c r="H652" s="373"/>
      <c r="I652" s="373"/>
      <c r="J652" s="373"/>
      <c r="K652" s="373"/>
      <c r="L652" s="373"/>
      <c r="M652" s="406"/>
      <c r="N652" s="406"/>
      <c r="O652" s="406"/>
      <c r="P652" s="373"/>
      <c r="Q652" s="373"/>
      <c r="R652" s="373"/>
      <c r="S652" s="373"/>
      <c r="T652" s="373"/>
      <c r="U652" s="373"/>
      <c r="V652" s="375"/>
      <c r="W652" s="374"/>
      <c r="X652" s="374"/>
      <c r="Y652" s="374"/>
      <c r="Z652" s="374"/>
    </row>
    <row r="653" spans="1:26" ht="26.25" customHeight="1" x14ac:dyDescent="0.4">
      <c r="A653" s="373"/>
      <c r="B653" s="373"/>
      <c r="C653" s="373"/>
      <c r="D653" s="373"/>
      <c r="E653" s="373"/>
      <c r="F653" s="373"/>
      <c r="G653" s="373"/>
      <c r="H653" s="373"/>
      <c r="I653" s="373"/>
      <c r="J653" s="373"/>
      <c r="K653" s="373"/>
      <c r="L653" s="373"/>
      <c r="M653" s="406"/>
      <c r="N653" s="406"/>
      <c r="O653" s="406"/>
      <c r="P653" s="373"/>
      <c r="Q653" s="373"/>
      <c r="R653" s="373"/>
      <c r="S653" s="373"/>
      <c r="T653" s="373"/>
      <c r="U653" s="373"/>
      <c r="V653" s="375"/>
      <c r="W653" s="374"/>
      <c r="X653" s="374"/>
      <c r="Y653" s="374"/>
      <c r="Z653" s="374"/>
    </row>
    <row r="654" spans="1:26" ht="26.25" customHeight="1" x14ac:dyDescent="0.4">
      <c r="A654" s="373"/>
      <c r="B654" s="373"/>
      <c r="C654" s="373"/>
      <c r="D654" s="373"/>
      <c r="E654" s="373"/>
      <c r="F654" s="373"/>
      <c r="G654" s="373"/>
      <c r="H654" s="373"/>
      <c r="I654" s="373"/>
      <c r="J654" s="373"/>
      <c r="K654" s="373"/>
      <c r="L654" s="373"/>
      <c r="M654" s="406"/>
      <c r="N654" s="406"/>
      <c r="O654" s="406"/>
      <c r="P654" s="373"/>
      <c r="Q654" s="373"/>
      <c r="R654" s="373"/>
      <c r="S654" s="373"/>
      <c r="T654" s="373"/>
      <c r="U654" s="373"/>
      <c r="V654" s="375"/>
      <c r="W654" s="374"/>
      <c r="X654" s="374"/>
      <c r="Y654" s="374"/>
      <c r="Z654" s="374"/>
    </row>
    <row r="655" spans="1:26" ht="26.25" customHeight="1" x14ac:dyDescent="0.4">
      <c r="A655" s="373"/>
      <c r="B655" s="373"/>
      <c r="C655" s="373"/>
      <c r="D655" s="373"/>
      <c r="E655" s="373"/>
      <c r="F655" s="373"/>
      <c r="G655" s="373"/>
      <c r="H655" s="373"/>
      <c r="I655" s="373"/>
      <c r="J655" s="373"/>
      <c r="K655" s="373"/>
      <c r="L655" s="373"/>
      <c r="M655" s="406"/>
      <c r="N655" s="406"/>
      <c r="O655" s="406"/>
      <c r="P655" s="373"/>
      <c r="Q655" s="373"/>
      <c r="R655" s="373"/>
      <c r="S655" s="373"/>
      <c r="T655" s="373"/>
      <c r="U655" s="373"/>
      <c r="V655" s="375"/>
      <c r="W655" s="374"/>
      <c r="X655" s="374"/>
      <c r="Y655" s="374"/>
      <c r="Z655" s="374"/>
    </row>
    <row r="656" spans="1:26" ht="26.25" customHeight="1" x14ac:dyDescent="0.4">
      <c r="A656" s="373"/>
      <c r="B656" s="373"/>
      <c r="C656" s="373"/>
      <c r="D656" s="373"/>
      <c r="E656" s="373"/>
      <c r="F656" s="373"/>
      <c r="G656" s="373"/>
      <c r="H656" s="373"/>
      <c r="I656" s="373"/>
      <c r="J656" s="373"/>
      <c r="K656" s="373"/>
      <c r="L656" s="373"/>
      <c r="M656" s="406"/>
      <c r="N656" s="406"/>
      <c r="O656" s="406"/>
      <c r="P656" s="373"/>
      <c r="Q656" s="373"/>
      <c r="R656" s="373"/>
      <c r="S656" s="373"/>
      <c r="T656" s="373"/>
      <c r="U656" s="373"/>
      <c r="V656" s="375"/>
      <c r="W656" s="374"/>
      <c r="X656" s="374"/>
      <c r="Y656" s="374"/>
      <c r="Z656" s="374"/>
    </row>
    <row r="657" spans="1:26" ht="26.25" customHeight="1" x14ac:dyDescent="0.4">
      <c r="A657" s="373"/>
      <c r="B657" s="373"/>
      <c r="C657" s="373"/>
      <c r="D657" s="373"/>
      <c r="E657" s="373"/>
      <c r="F657" s="373"/>
      <c r="G657" s="373"/>
      <c r="H657" s="373"/>
      <c r="I657" s="373"/>
      <c r="J657" s="373"/>
      <c r="K657" s="373"/>
      <c r="L657" s="373"/>
      <c r="M657" s="406"/>
      <c r="N657" s="406"/>
      <c r="O657" s="406"/>
      <c r="P657" s="373"/>
      <c r="Q657" s="373"/>
      <c r="R657" s="373"/>
      <c r="S657" s="373"/>
      <c r="T657" s="373"/>
      <c r="U657" s="373"/>
      <c r="V657" s="375"/>
      <c r="W657" s="374"/>
      <c r="X657" s="374"/>
      <c r="Y657" s="374"/>
      <c r="Z657" s="374"/>
    </row>
    <row r="658" spans="1:26" ht="26.25" customHeight="1" x14ac:dyDescent="0.4">
      <c r="A658" s="373"/>
      <c r="B658" s="373"/>
      <c r="C658" s="373"/>
      <c r="D658" s="373"/>
      <c r="E658" s="373"/>
      <c r="F658" s="373"/>
      <c r="G658" s="373"/>
      <c r="H658" s="373"/>
      <c r="I658" s="373"/>
      <c r="J658" s="373"/>
      <c r="K658" s="373"/>
      <c r="L658" s="373"/>
      <c r="M658" s="406"/>
      <c r="N658" s="406"/>
      <c r="O658" s="406"/>
      <c r="P658" s="373"/>
      <c r="Q658" s="373"/>
      <c r="R658" s="373"/>
      <c r="S658" s="373"/>
      <c r="T658" s="373"/>
      <c r="U658" s="373"/>
      <c r="V658" s="375"/>
      <c r="W658" s="374"/>
      <c r="X658" s="374"/>
      <c r="Y658" s="374"/>
      <c r="Z658" s="374"/>
    </row>
    <row r="659" spans="1:26" ht="26.25" customHeight="1" x14ac:dyDescent="0.4">
      <c r="A659" s="373"/>
      <c r="B659" s="373"/>
      <c r="C659" s="373"/>
      <c r="D659" s="373"/>
      <c r="E659" s="373"/>
      <c r="F659" s="373"/>
      <c r="G659" s="373"/>
      <c r="H659" s="373"/>
      <c r="I659" s="373"/>
      <c r="J659" s="373"/>
      <c r="K659" s="373"/>
      <c r="L659" s="373"/>
      <c r="M659" s="406"/>
      <c r="N659" s="406"/>
      <c r="O659" s="406"/>
      <c r="P659" s="373"/>
      <c r="Q659" s="373"/>
      <c r="R659" s="373"/>
      <c r="S659" s="373"/>
      <c r="T659" s="373"/>
      <c r="U659" s="373"/>
      <c r="V659" s="375"/>
      <c r="W659" s="374"/>
      <c r="X659" s="374"/>
      <c r="Y659" s="374"/>
      <c r="Z659" s="374"/>
    </row>
    <row r="660" spans="1:26" ht="26.25" customHeight="1" x14ac:dyDescent="0.4">
      <c r="A660" s="373"/>
      <c r="B660" s="373"/>
      <c r="C660" s="373"/>
      <c r="D660" s="373"/>
      <c r="E660" s="373"/>
      <c r="F660" s="373"/>
      <c r="G660" s="373"/>
      <c r="H660" s="373"/>
      <c r="I660" s="373"/>
      <c r="J660" s="373"/>
      <c r="K660" s="373"/>
      <c r="L660" s="373"/>
      <c r="M660" s="406"/>
      <c r="N660" s="406"/>
      <c r="O660" s="406"/>
      <c r="P660" s="373"/>
      <c r="Q660" s="373"/>
      <c r="R660" s="373"/>
      <c r="S660" s="373"/>
      <c r="T660" s="373"/>
      <c r="U660" s="373"/>
      <c r="V660" s="375"/>
      <c r="W660" s="374"/>
      <c r="X660" s="374"/>
      <c r="Y660" s="374"/>
      <c r="Z660" s="374"/>
    </row>
    <row r="661" spans="1:26" ht="26.25" customHeight="1" x14ac:dyDescent="0.4">
      <c r="A661" s="373"/>
      <c r="B661" s="373"/>
      <c r="C661" s="373"/>
      <c r="D661" s="373"/>
      <c r="E661" s="373"/>
      <c r="F661" s="373"/>
      <c r="G661" s="373"/>
      <c r="H661" s="373"/>
      <c r="I661" s="373"/>
      <c r="J661" s="373"/>
      <c r="K661" s="373"/>
      <c r="L661" s="373"/>
      <c r="M661" s="406"/>
      <c r="N661" s="406"/>
      <c r="O661" s="406"/>
      <c r="P661" s="373"/>
      <c r="Q661" s="373"/>
      <c r="R661" s="373"/>
      <c r="S661" s="373"/>
      <c r="T661" s="373"/>
      <c r="U661" s="373"/>
      <c r="V661" s="375"/>
      <c r="W661" s="374"/>
      <c r="X661" s="374"/>
      <c r="Y661" s="374"/>
      <c r="Z661" s="374"/>
    </row>
    <row r="662" spans="1:26" ht="26.25" customHeight="1" x14ac:dyDescent="0.4">
      <c r="A662" s="373"/>
      <c r="B662" s="373"/>
      <c r="C662" s="373"/>
      <c r="D662" s="373"/>
      <c r="E662" s="373"/>
      <c r="F662" s="373"/>
      <c r="G662" s="373"/>
      <c r="H662" s="373"/>
      <c r="I662" s="373"/>
      <c r="J662" s="373"/>
      <c r="K662" s="373"/>
      <c r="L662" s="373"/>
      <c r="M662" s="406"/>
      <c r="N662" s="406"/>
      <c r="O662" s="406"/>
      <c r="P662" s="373"/>
      <c r="Q662" s="373"/>
      <c r="R662" s="373"/>
      <c r="S662" s="373"/>
      <c r="T662" s="373"/>
      <c r="U662" s="373"/>
      <c r="V662" s="375"/>
      <c r="W662" s="374"/>
      <c r="X662" s="374"/>
      <c r="Y662" s="374"/>
      <c r="Z662" s="374"/>
    </row>
    <row r="663" spans="1:26" ht="26.25" customHeight="1" x14ac:dyDescent="0.4">
      <c r="A663" s="373"/>
      <c r="B663" s="373"/>
      <c r="C663" s="373"/>
      <c r="D663" s="373"/>
      <c r="E663" s="373"/>
      <c r="F663" s="373"/>
      <c r="G663" s="373"/>
      <c r="H663" s="373"/>
      <c r="I663" s="373"/>
      <c r="J663" s="373"/>
      <c r="K663" s="373"/>
      <c r="L663" s="373"/>
      <c r="M663" s="406"/>
      <c r="N663" s="406"/>
      <c r="O663" s="406"/>
      <c r="P663" s="373"/>
      <c r="Q663" s="373"/>
      <c r="R663" s="373"/>
      <c r="S663" s="373"/>
      <c r="T663" s="373"/>
      <c r="U663" s="373"/>
      <c r="V663" s="375"/>
      <c r="W663" s="374"/>
      <c r="X663" s="374"/>
      <c r="Y663" s="374"/>
      <c r="Z663" s="374"/>
    </row>
    <row r="664" spans="1:26" ht="26.25" customHeight="1" x14ac:dyDescent="0.4">
      <c r="A664" s="373"/>
      <c r="B664" s="373"/>
      <c r="C664" s="373"/>
      <c r="D664" s="373"/>
      <c r="E664" s="373"/>
      <c r="F664" s="373"/>
      <c r="G664" s="373"/>
      <c r="H664" s="373"/>
      <c r="I664" s="373"/>
      <c r="J664" s="373"/>
      <c r="K664" s="373"/>
      <c r="L664" s="373"/>
      <c r="M664" s="406"/>
      <c r="N664" s="406"/>
      <c r="O664" s="406"/>
      <c r="P664" s="373"/>
      <c r="Q664" s="373"/>
      <c r="R664" s="373"/>
      <c r="S664" s="373"/>
      <c r="T664" s="373"/>
      <c r="U664" s="373"/>
      <c r="V664" s="375"/>
      <c r="W664" s="374"/>
      <c r="X664" s="374"/>
      <c r="Y664" s="374"/>
      <c r="Z664" s="374"/>
    </row>
    <row r="665" spans="1:26" ht="26.25" customHeight="1" x14ac:dyDescent="0.4">
      <c r="A665" s="373"/>
      <c r="B665" s="373"/>
      <c r="C665" s="373"/>
      <c r="D665" s="373"/>
      <c r="E665" s="373"/>
      <c r="F665" s="373"/>
      <c r="G665" s="373"/>
      <c r="H665" s="373"/>
      <c r="I665" s="373"/>
      <c r="J665" s="373"/>
      <c r="K665" s="373"/>
      <c r="L665" s="373"/>
      <c r="M665" s="406"/>
      <c r="N665" s="406"/>
      <c r="O665" s="406"/>
      <c r="P665" s="373"/>
      <c r="Q665" s="373"/>
      <c r="R665" s="373"/>
      <c r="S665" s="373"/>
      <c r="T665" s="373"/>
      <c r="U665" s="373"/>
      <c r="V665" s="375"/>
      <c r="W665" s="374"/>
      <c r="X665" s="374"/>
      <c r="Y665" s="374"/>
      <c r="Z665" s="374"/>
    </row>
    <row r="666" spans="1:26" ht="26.25" customHeight="1" x14ac:dyDescent="0.4">
      <c r="A666" s="373"/>
      <c r="B666" s="373"/>
      <c r="C666" s="373"/>
      <c r="D666" s="373"/>
      <c r="E666" s="373"/>
      <c r="F666" s="373"/>
      <c r="G666" s="373"/>
      <c r="H666" s="373"/>
      <c r="I666" s="373"/>
      <c r="J666" s="373"/>
      <c r="K666" s="373"/>
      <c r="L666" s="373"/>
      <c r="M666" s="406"/>
      <c r="N666" s="406"/>
      <c r="O666" s="406"/>
      <c r="P666" s="373"/>
      <c r="Q666" s="373"/>
      <c r="R666" s="373"/>
      <c r="S666" s="373"/>
      <c r="T666" s="373"/>
      <c r="U666" s="373"/>
      <c r="V666" s="375"/>
      <c r="W666" s="374"/>
      <c r="X666" s="374"/>
      <c r="Y666" s="374"/>
      <c r="Z666" s="374"/>
    </row>
    <row r="667" spans="1:26" ht="26.25" customHeight="1" x14ac:dyDescent="0.4">
      <c r="A667" s="373"/>
      <c r="B667" s="373"/>
      <c r="C667" s="373"/>
      <c r="D667" s="373"/>
      <c r="E667" s="373"/>
      <c r="F667" s="373"/>
      <c r="G667" s="373"/>
      <c r="H667" s="373"/>
      <c r="I667" s="373"/>
      <c r="J667" s="373"/>
      <c r="K667" s="373"/>
      <c r="L667" s="373"/>
      <c r="M667" s="406"/>
      <c r="N667" s="406"/>
      <c r="O667" s="406"/>
      <c r="P667" s="373"/>
      <c r="Q667" s="373"/>
      <c r="R667" s="373"/>
      <c r="S667" s="373"/>
      <c r="T667" s="373"/>
      <c r="U667" s="373"/>
      <c r="V667" s="375"/>
      <c r="W667" s="374"/>
      <c r="X667" s="374"/>
      <c r="Y667" s="374"/>
      <c r="Z667" s="374"/>
    </row>
    <row r="668" spans="1:26" ht="26.25" customHeight="1" x14ac:dyDescent="0.4">
      <c r="A668" s="373"/>
      <c r="B668" s="373"/>
      <c r="C668" s="373"/>
      <c r="D668" s="373"/>
      <c r="E668" s="373"/>
      <c r="F668" s="373"/>
      <c r="G668" s="373"/>
      <c r="H668" s="373"/>
      <c r="I668" s="373"/>
      <c r="J668" s="373"/>
      <c r="K668" s="373"/>
      <c r="L668" s="373"/>
      <c r="M668" s="406"/>
      <c r="N668" s="406"/>
      <c r="O668" s="406"/>
      <c r="P668" s="373"/>
      <c r="Q668" s="373"/>
      <c r="R668" s="373"/>
      <c r="S668" s="373"/>
      <c r="T668" s="373"/>
      <c r="U668" s="373"/>
      <c r="V668" s="375"/>
      <c r="W668" s="374"/>
      <c r="X668" s="374"/>
      <c r="Y668" s="374"/>
      <c r="Z668" s="374"/>
    </row>
    <row r="669" spans="1:26" ht="26.25" customHeight="1" x14ac:dyDescent="0.4">
      <c r="A669" s="373"/>
      <c r="B669" s="373"/>
      <c r="C669" s="373"/>
      <c r="D669" s="373"/>
      <c r="E669" s="373"/>
      <c r="F669" s="373"/>
      <c r="G669" s="373"/>
      <c r="H669" s="373"/>
      <c r="I669" s="373"/>
      <c r="J669" s="373"/>
      <c r="K669" s="373"/>
      <c r="L669" s="373"/>
      <c r="M669" s="406"/>
      <c r="N669" s="406"/>
      <c r="O669" s="406"/>
      <c r="P669" s="373"/>
      <c r="Q669" s="373"/>
      <c r="R669" s="373"/>
      <c r="S669" s="373"/>
      <c r="T669" s="373"/>
      <c r="U669" s="373"/>
      <c r="V669" s="375"/>
      <c r="W669" s="374"/>
      <c r="X669" s="374"/>
      <c r="Y669" s="374"/>
      <c r="Z669" s="374"/>
    </row>
    <row r="670" spans="1:26" ht="26.25" customHeight="1" x14ac:dyDescent="0.4">
      <c r="A670" s="373"/>
      <c r="B670" s="373"/>
      <c r="C670" s="373"/>
      <c r="D670" s="373"/>
      <c r="E670" s="373"/>
      <c r="F670" s="373"/>
      <c r="G670" s="373"/>
      <c r="H670" s="373"/>
      <c r="I670" s="373"/>
      <c r="J670" s="373"/>
      <c r="K670" s="373"/>
      <c r="L670" s="373"/>
      <c r="M670" s="406"/>
      <c r="N670" s="406"/>
      <c r="O670" s="406"/>
      <c r="P670" s="373"/>
      <c r="Q670" s="373"/>
      <c r="R670" s="373"/>
      <c r="S670" s="373"/>
      <c r="T670" s="373"/>
      <c r="U670" s="373"/>
      <c r="V670" s="375"/>
      <c r="W670" s="374"/>
      <c r="X670" s="374"/>
      <c r="Y670" s="374"/>
      <c r="Z670" s="374"/>
    </row>
    <row r="671" spans="1:26" ht="26.25" customHeight="1" x14ac:dyDescent="0.4">
      <c r="A671" s="373"/>
      <c r="B671" s="373"/>
      <c r="C671" s="373"/>
      <c r="D671" s="373"/>
      <c r="E671" s="373"/>
      <c r="F671" s="373"/>
      <c r="G671" s="373"/>
      <c r="H671" s="373"/>
      <c r="I671" s="373"/>
      <c r="J671" s="373"/>
      <c r="K671" s="373"/>
      <c r="L671" s="373"/>
      <c r="M671" s="406"/>
      <c r="N671" s="406"/>
      <c r="O671" s="406"/>
      <c r="P671" s="373"/>
      <c r="Q671" s="373"/>
      <c r="R671" s="373"/>
      <c r="S671" s="373"/>
      <c r="T671" s="373"/>
      <c r="U671" s="373"/>
      <c r="V671" s="375"/>
      <c r="W671" s="374"/>
      <c r="X671" s="374"/>
      <c r="Y671" s="374"/>
      <c r="Z671" s="374"/>
    </row>
    <row r="672" spans="1:26" ht="26.25" customHeight="1" x14ac:dyDescent="0.4">
      <c r="A672" s="373"/>
      <c r="B672" s="373"/>
      <c r="C672" s="373"/>
      <c r="D672" s="373"/>
      <c r="E672" s="373"/>
      <c r="F672" s="373"/>
      <c r="G672" s="373"/>
      <c r="H672" s="373"/>
      <c r="I672" s="373"/>
      <c r="J672" s="373"/>
      <c r="K672" s="373"/>
      <c r="L672" s="373"/>
      <c r="M672" s="406"/>
      <c r="N672" s="406"/>
      <c r="O672" s="406"/>
      <c r="P672" s="373"/>
      <c r="Q672" s="373"/>
      <c r="R672" s="373"/>
      <c r="S672" s="373"/>
      <c r="T672" s="373"/>
      <c r="U672" s="373"/>
      <c r="V672" s="375"/>
      <c r="W672" s="374"/>
      <c r="X672" s="374"/>
      <c r="Y672" s="374"/>
      <c r="Z672" s="374"/>
    </row>
    <row r="673" spans="1:26" ht="26.25" customHeight="1" x14ac:dyDescent="0.4">
      <c r="A673" s="373"/>
      <c r="B673" s="373"/>
      <c r="C673" s="373"/>
      <c r="D673" s="373"/>
      <c r="E673" s="373"/>
      <c r="F673" s="373"/>
      <c r="G673" s="373"/>
      <c r="H673" s="373"/>
      <c r="I673" s="373"/>
      <c r="J673" s="373"/>
      <c r="K673" s="373"/>
      <c r="L673" s="373"/>
      <c r="M673" s="406"/>
      <c r="N673" s="406"/>
      <c r="O673" s="406"/>
      <c r="P673" s="373"/>
      <c r="Q673" s="373"/>
      <c r="R673" s="373"/>
      <c r="S673" s="373"/>
      <c r="T673" s="373"/>
      <c r="U673" s="373"/>
      <c r="V673" s="375"/>
      <c r="W673" s="374"/>
      <c r="X673" s="374"/>
      <c r="Y673" s="374"/>
      <c r="Z673" s="374"/>
    </row>
    <row r="674" spans="1:26" ht="26.25" customHeight="1" x14ac:dyDescent="0.4">
      <c r="A674" s="373"/>
      <c r="B674" s="373"/>
      <c r="C674" s="373"/>
      <c r="D674" s="373"/>
      <c r="E674" s="373"/>
      <c r="F674" s="373"/>
      <c r="G674" s="373"/>
      <c r="H674" s="373"/>
      <c r="I674" s="373"/>
      <c r="J674" s="373"/>
      <c r="K674" s="373"/>
      <c r="L674" s="373"/>
      <c r="M674" s="406"/>
      <c r="N674" s="406"/>
      <c r="O674" s="406"/>
      <c r="P674" s="373"/>
      <c r="Q674" s="373"/>
      <c r="R674" s="373"/>
      <c r="S674" s="373"/>
      <c r="T674" s="373"/>
      <c r="U674" s="373"/>
      <c r="V674" s="375"/>
      <c r="W674" s="374"/>
      <c r="X674" s="374"/>
      <c r="Y674" s="374"/>
      <c r="Z674" s="374"/>
    </row>
    <row r="675" spans="1:26" ht="26.25" customHeight="1" x14ac:dyDescent="0.4">
      <c r="A675" s="373"/>
      <c r="B675" s="373"/>
      <c r="C675" s="373"/>
      <c r="D675" s="373"/>
      <c r="E675" s="373"/>
      <c r="F675" s="373"/>
      <c r="G675" s="373"/>
      <c r="H675" s="373"/>
      <c r="I675" s="373"/>
      <c r="J675" s="373"/>
      <c r="K675" s="373"/>
      <c r="L675" s="373"/>
      <c r="M675" s="406"/>
      <c r="N675" s="406"/>
      <c r="O675" s="406"/>
      <c r="P675" s="373"/>
      <c r="Q675" s="373"/>
      <c r="R675" s="373"/>
      <c r="S675" s="373"/>
      <c r="T675" s="373"/>
      <c r="U675" s="373"/>
      <c r="V675" s="375"/>
      <c r="W675" s="374"/>
      <c r="X675" s="374"/>
      <c r="Y675" s="374"/>
      <c r="Z675" s="374"/>
    </row>
    <row r="676" spans="1:26" ht="26.25" customHeight="1" x14ac:dyDescent="0.4">
      <c r="A676" s="373"/>
      <c r="B676" s="373"/>
      <c r="C676" s="373"/>
      <c r="D676" s="373"/>
      <c r="E676" s="373"/>
      <c r="F676" s="373"/>
      <c r="G676" s="373"/>
      <c r="H676" s="373"/>
      <c r="I676" s="373"/>
      <c r="J676" s="373"/>
      <c r="K676" s="373"/>
      <c r="L676" s="373"/>
      <c r="M676" s="406"/>
      <c r="N676" s="406"/>
      <c r="O676" s="406"/>
      <c r="P676" s="373"/>
      <c r="Q676" s="373"/>
      <c r="R676" s="373"/>
      <c r="S676" s="373"/>
      <c r="T676" s="373"/>
      <c r="U676" s="373"/>
      <c r="V676" s="375"/>
      <c r="W676" s="374"/>
      <c r="X676" s="374"/>
      <c r="Y676" s="374"/>
      <c r="Z676" s="374"/>
    </row>
    <row r="677" spans="1:26" ht="26.25" customHeight="1" x14ac:dyDescent="0.4">
      <c r="A677" s="373"/>
      <c r="B677" s="373"/>
      <c r="C677" s="373"/>
      <c r="D677" s="373"/>
      <c r="E677" s="373"/>
      <c r="F677" s="373"/>
      <c r="G677" s="373"/>
      <c r="H677" s="373"/>
      <c r="I677" s="373"/>
      <c r="J677" s="373"/>
      <c r="K677" s="373"/>
      <c r="L677" s="373"/>
      <c r="M677" s="406"/>
      <c r="N677" s="406"/>
      <c r="O677" s="406"/>
      <c r="P677" s="373"/>
      <c r="Q677" s="373"/>
      <c r="R677" s="373"/>
      <c r="S677" s="373"/>
      <c r="T677" s="373"/>
      <c r="U677" s="373"/>
      <c r="V677" s="375"/>
      <c r="W677" s="374"/>
      <c r="X677" s="374"/>
      <c r="Y677" s="374"/>
      <c r="Z677" s="374"/>
    </row>
    <row r="678" spans="1:26" ht="26.25" customHeight="1" x14ac:dyDescent="0.4">
      <c r="A678" s="373"/>
      <c r="B678" s="373"/>
      <c r="C678" s="373"/>
      <c r="D678" s="373"/>
      <c r="E678" s="373"/>
      <c r="F678" s="373"/>
      <c r="G678" s="373"/>
      <c r="H678" s="373"/>
      <c r="I678" s="373"/>
      <c r="J678" s="373"/>
      <c r="K678" s="373"/>
      <c r="L678" s="373"/>
      <c r="M678" s="406"/>
      <c r="N678" s="406"/>
      <c r="O678" s="406"/>
      <c r="P678" s="373"/>
      <c r="Q678" s="373"/>
      <c r="R678" s="373"/>
      <c r="S678" s="373"/>
      <c r="T678" s="373"/>
      <c r="U678" s="373"/>
      <c r="V678" s="375"/>
      <c r="W678" s="374"/>
      <c r="X678" s="374"/>
      <c r="Y678" s="374"/>
      <c r="Z678" s="374"/>
    </row>
    <row r="679" spans="1:26" ht="26.25" customHeight="1" x14ac:dyDescent="0.4">
      <c r="A679" s="373"/>
      <c r="B679" s="373"/>
      <c r="C679" s="373"/>
      <c r="D679" s="373"/>
      <c r="E679" s="373"/>
      <c r="F679" s="373"/>
      <c r="G679" s="373"/>
      <c r="H679" s="373"/>
      <c r="I679" s="373"/>
      <c r="J679" s="373"/>
      <c r="K679" s="373"/>
      <c r="L679" s="373"/>
      <c r="M679" s="406"/>
      <c r="N679" s="406"/>
      <c r="O679" s="406"/>
      <c r="P679" s="373"/>
      <c r="Q679" s="373"/>
      <c r="R679" s="373"/>
      <c r="S679" s="373"/>
      <c r="T679" s="373"/>
      <c r="U679" s="373"/>
      <c r="V679" s="375"/>
      <c r="W679" s="374"/>
      <c r="X679" s="374"/>
      <c r="Y679" s="374"/>
      <c r="Z679" s="374"/>
    </row>
    <row r="680" spans="1:26" ht="26.25" customHeight="1" x14ac:dyDescent="0.4">
      <c r="A680" s="373"/>
      <c r="B680" s="373"/>
      <c r="C680" s="373"/>
      <c r="D680" s="373"/>
      <c r="E680" s="373"/>
      <c r="F680" s="373"/>
      <c r="G680" s="373"/>
      <c r="H680" s="373"/>
      <c r="I680" s="373"/>
      <c r="J680" s="373"/>
      <c r="K680" s="373"/>
      <c r="L680" s="373"/>
      <c r="M680" s="406"/>
      <c r="N680" s="406"/>
      <c r="O680" s="406"/>
      <c r="P680" s="373"/>
      <c r="Q680" s="373"/>
      <c r="R680" s="373"/>
      <c r="S680" s="373"/>
      <c r="T680" s="373"/>
      <c r="U680" s="373"/>
      <c r="V680" s="375"/>
      <c r="W680" s="374"/>
      <c r="X680" s="374"/>
      <c r="Y680" s="374"/>
      <c r="Z680" s="374"/>
    </row>
    <row r="681" spans="1:26" ht="26.25" customHeight="1" x14ac:dyDescent="0.4">
      <c r="A681" s="373"/>
      <c r="B681" s="373"/>
      <c r="C681" s="373"/>
      <c r="D681" s="373"/>
      <c r="E681" s="373"/>
      <c r="F681" s="373"/>
      <c r="G681" s="373"/>
      <c r="H681" s="373"/>
      <c r="I681" s="373"/>
      <c r="J681" s="373"/>
      <c r="K681" s="373"/>
      <c r="L681" s="373"/>
      <c r="M681" s="406"/>
      <c r="N681" s="406"/>
      <c r="O681" s="406"/>
      <c r="P681" s="373"/>
      <c r="Q681" s="373"/>
      <c r="R681" s="373"/>
      <c r="S681" s="373"/>
      <c r="T681" s="373"/>
      <c r="U681" s="373"/>
      <c r="V681" s="375"/>
      <c r="W681" s="374"/>
      <c r="X681" s="374"/>
      <c r="Y681" s="374"/>
      <c r="Z681" s="374"/>
    </row>
    <row r="682" spans="1:26" ht="26.25" customHeight="1" x14ac:dyDescent="0.4">
      <c r="A682" s="373"/>
      <c r="B682" s="373"/>
      <c r="C682" s="373"/>
      <c r="D682" s="373"/>
      <c r="E682" s="373"/>
      <c r="F682" s="373"/>
      <c r="G682" s="373"/>
      <c r="H682" s="373"/>
      <c r="I682" s="373"/>
      <c r="J682" s="373"/>
      <c r="K682" s="373"/>
      <c r="L682" s="373"/>
      <c r="M682" s="406"/>
      <c r="N682" s="406"/>
      <c r="O682" s="406"/>
      <c r="P682" s="373"/>
      <c r="Q682" s="373"/>
      <c r="R682" s="373"/>
      <c r="S682" s="373"/>
      <c r="T682" s="373"/>
      <c r="U682" s="373"/>
      <c r="V682" s="375"/>
      <c r="W682" s="374"/>
      <c r="X682" s="374"/>
      <c r="Y682" s="374"/>
      <c r="Z682" s="374"/>
    </row>
    <row r="683" spans="1:26" ht="26.25" customHeight="1" x14ac:dyDescent="0.4">
      <c r="A683" s="373"/>
      <c r="B683" s="373"/>
      <c r="C683" s="373"/>
      <c r="D683" s="373"/>
      <c r="E683" s="373"/>
      <c r="F683" s="373"/>
      <c r="G683" s="373"/>
      <c r="H683" s="373"/>
      <c r="I683" s="373"/>
      <c r="J683" s="373"/>
      <c r="K683" s="373"/>
      <c r="L683" s="373"/>
      <c r="M683" s="406"/>
      <c r="N683" s="406"/>
      <c r="O683" s="406"/>
      <c r="P683" s="373"/>
      <c r="Q683" s="373"/>
      <c r="R683" s="373"/>
      <c r="S683" s="373"/>
      <c r="T683" s="373"/>
      <c r="U683" s="373"/>
      <c r="V683" s="375"/>
      <c r="W683" s="374"/>
      <c r="X683" s="374"/>
      <c r="Y683" s="374"/>
      <c r="Z683" s="374"/>
    </row>
    <row r="684" spans="1:26" ht="26.25" customHeight="1" x14ac:dyDescent="0.4">
      <c r="A684" s="373"/>
      <c r="B684" s="373"/>
      <c r="C684" s="373"/>
      <c r="D684" s="373"/>
      <c r="E684" s="373"/>
      <c r="F684" s="373"/>
      <c r="G684" s="373"/>
      <c r="H684" s="373"/>
      <c r="I684" s="373"/>
      <c r="J684" s="373"/>
      <c r="K684" s="373"/>
      <c r="L684" s="373"/>
      <c r="M684" s="406"/>
      <c r="N684" s="406"/>
      <c r="O684" s="406"/>
      <c r="P684" s="373"/>
      <c r="Q684" s="373"/>
      <c r="R684" s="373"/>
      <c r="S684" s="373"/>
      <c r="T684" s="373"/>
      <c r="U684" s="373"/>
      <c r="V684" s="375"/>
      <c r="W684" s="374"/>
      <c r="X684" s="374"/>
      <c r="Y684" s="374"/>
      <c r="Z684" s="374"/>
    </row>
    <row r="685" spans="1:26" ht="26.25" customHeight="1" x14ac:dyDescent="0.4">
      <c r="A685" s="373"/>
      <c r="B685" s="373"/>
      <c r="C685" s="373"/>
      <c r="D685" s="373"/>
      <c r="E685" s="373"/>
      <c r="F685" s="373"/>
      <c r="G685" s="373"/>
      <c r="H685" s="373"/>
      <c r="I685" s="373"/>
      <c r="J685" s="373"/>
      <c r="K685" s="373"/>
      <c r="L685" s="373"/>
      <c r="M685" s="406"/>
      <c r="N685" s="406"/>
      <c r="O685" s="406"/>
      <c r="P685" s="373"/>
      <c r="Q685" s="373"/>
      <c r="R685" s="373"/>
      <c r="S685" s="373"/>
      <c r="T685" s="373"/>
      <c r="U685" s="373"/>
      <c r="V685" s="375"/>
      <c r="W685" s="374"/>
      <c r="X685" s="374"/>
      <c r="Y685" s="374"/>
      <c r="Z685" s="374"/>
    </row>
    <row r="686" spans="1:26" ht="26.25" customHeight="1" x14ac:dyDescent="0.4">
      <c r="A686" s="373"/>
      <c r="B686" s="373"/>
      <c r="C686" s="373"/>
      <c r="D686" s="373"/>
      <c r="E686" s="373"/>
      <c r="F686" s="373"/>
      <c r="G686" s="373"/>
      <c r="H686" s="373"/>
      <c r="I686" s="373"/>
      <c r="J686" s="373"/>
      <c r="K686" s="373"/>
      <c r="L686" s="373"/>
      <c r="M686" s="406"/>
      <c r="N686" s="406"/>
      <c r="O686" s="406"/>
      <c r="P686" s="373"/>
      <c r="Q686" s="373"/>
      <c r="R686" s="373"/>
      <c r="S686" s="373"/>
      <c r="T686" s="373"/>
      <c r="U686" s="373"/>
      <c r="V686" s="375"/>
      <c r="W686" s="374"/>
      <c r="X686" s="374"/>
      <c r="Y686" s="374"/>
      <c r="Z686" s="374"/>
    </row>
    <row r="687" spans="1:26" ht="26.25" customHeight="1" x14ac:dyDescent="0.4">
      <c r="A687" s="373"/>
      <c r="B687" s="373"/>
      <c r="C687" s="373"/>
      <c r="D687" s="373"/>
      <c r="E687" s="373"/>
      <c r="F687" s="373"/>
      <c r="G687" s="373"/>
      <c r="H687" s="373"/>
      <c r="I687" s="373"/>
      <c r="J687" s="373"/>
      <c r="K687" s="373"/>
      <c r="L687" s="373"/>
      <c r="M687" s="406"/>
      <c r="N687" s="406"/>
      <c r="O687" s="406"/>
      <c r="P687" s="373"/>
      <c r="Q687" s="373"/>
      <c r="R687" s="373"/>
      <c r="S687" s="373"/>
      <c r="T687" s="373"/>
      <c r="U687" s="373"/>
      <c r="V687" s="375"/>
      <c r="W687" s="374"/>
      <c r="X687" s="374"/>
      <c r="Y687" s="374"/>
      <c r="Z687" s="374"/>
    </row>
    <row r="688" spans="1:26" ht="26.25" customHeight="1" x14ac:dyDescent="0.4">
      <c r="A688" s="373"/>
      <c r="B688" s="373"/>
      <c r="C688" s="373"/>
      <c r="D688" s="373"/>
      <c r="E688" s="373"/>
      <c r="F688" s="373"/>
      <c r="G688" s="373"/>
      <c r="H688" s="373"/>
      <c r="I688" s="373"/>
      <c r="J688" s="373"/>
      <c r="K688" s="373"/>
      <c r="L688" s="373"/>
      <c r="M688" s="406"/>
      <c r="N688" s="406"/>
      <c r="O688" s="406"/>
      <c r="P688" s="373"/>
      <c r="Q688" s="373"/>
      <c r="R688" s="373"/>
      <c r="S688" s="373"/>
      <c r="T688" s="373"/>
      <c r="U688" s="373"/>
      <c r="V688" s="375"/>
      <c r="W688" s="374"/>
      <c r="X688" s="374"/>
      <c r="Y688" s="374"/>
      <c r="Z688" s="374"/>
    </row>
    <row r="689" spans="1:26" ht="26.25" customHeight="1" x14ac:dyDescent="0.4">
      <c r="A689" s="373"/>
      <c r="B689" s="373"/>
      <c r="C689" s="373"/>
      <c r="D689" s="373"/>
      <c r="E689" s="373"/>
      <c r="F689" s="373"/>
      <c r="G689" s="373"/>
      <c r="H689" s="373"/>
      <c r="I689" s="373"/>
      <c r="J689" s="373"/>
      <c r="K689" s="373"/>
      <c r="L689" s="373"/>
      <c r="M689" s="406"/>
      <c r="N689" s="406"/>
      <c r="O689" s="406"/>
      <c r="P689" s="373"/>
      <c r="Q689" s="373"/>
      <c r="R689" s="373"/>
      <c r="S689" s="373"/>
      <c r="T689" s="373"/>
      <c r="U689" s="373"/>
      <c r="V689" s="375"/>
      <c r="W689" s="374"/>
      <c r="X689" s="374"/>
      <c r="Y689" s="374"/>
      <c r="Z689" s="374"/>
    </row>
    <row r="690" spans="1:26" ht="26.25" customHeight="1" x14ac:dyDescent="0.4">
      <c r="A690" s="373"/>
      <c r="B690" s="373"/>
      <c r="C690" s="373"/>
      <c r="D690" s="373"/>
      <c r="E690" s="373"/>
      <c r="F690" s="373"/>
      <c r="G690" s="373"/>
      <c r="H690" s="373"/>
      <c r="I690" s="373"/>
      <c r="J690" s="373"/>
      <c r="K690" s="373"/>
      <c r="L690" s="373"/>
      <c r="M690" s="406"/>
      <c r="N690" s="406"/>
      <c r="O690" s="406"/>
      <c r="P690" s="373"/>
      <c r="Q690" s="373"/>
      <c r="R690" s="373"/>
      <c r="S690" s="373"/>
      <c r="T690" s="373"/>
      <c r="U690" s="373"/>
      <c r="V690" s="375"/>
      <c r="W690" s="374"/>
      <c r="X690" s="374"/>
      <c r="Y690" s="374"/>
      <c r="Z690" s="374"/>
    </row>
    <row r="691" spans="1:26" ht="26.25" customHeight="1" x14ac:dyDescent="0.4">
      <c r="A691" s="373"/>
      <c r="B691" s="373"/>
      <c r="C691" s="373"/>
      <c r="D691" s="373"/>
      <c r="E691" s="373"/>
      <c r="F691" s="373"/>
      <c r="G691" s="373"/>
      <c r="H691" s="373"/>
      <c r="I691" s="373"/>
      <c r="J691" s="373"/>
      <c r="K691" s="373"/>
      <c r="L691" s="373"/>
      <c r="M691" s="406"/>
      <c r="N691" s="406"/>
      <c r="O691" s="406"/>
      <c r="P691" s="373"/>
      <c r="Q691" s="373"/>
      <c r="R691" s="373"/>
      <c r="S691" s="373"/>
      <c r="T691" s="373"/>
      <c r="U691" s="373"/>
      <c r="V691" s="375"/>
      <c r="W691" s="374"/>
      <c r="X691" s="374"/>
      <c r="Y691" s="374"/>
      <c r="Z691" s="374"/>
    </row>
    <row r="692" spans="1:26" ht="26.25" customHeight="1" x14ac:dyDescent="0.4">
      <c r="A692" s="373"/>
      <c r="B692" s="373"/>
      <c r="C692" s="373"/>
      <c r="D692" s="373"/>
      <c r="E692" s="373"/>
      <c r="F692" s="373"/>
      <c r="G692" s="373"/>
      <c r="H692" s="373"/>
      <c r="I692" s="373"/>
      <c r="J692" s="373"/>
      <c r="K692" s="373"/>
      <c r="L692" s="373"/>
      <c r="M692" s="406"/>
      <c r="N692" s="406"/>
      <c r="O692" s="406"/>
      <c r="P692" s="373"/>
      <c r="Q692" s="373"/>
      <c r="R692" s="373"/>
      <c r="S692" s="373"/>
      <c r="T692" s="373"/>
      <c r="U692" s="373"/>
      <c r="V692" s="375"/>
      <c r="W692" s="374"/>
      <c r="X692" s="374"/>
      <c r="Y692" s="374"/>
      <c r="Z692" s="374"/>
    </row>
    <row r="693" spans="1:26" ht="26.25" customHeight="1" x14ac:dyDescent="0.4">
      <c r="A693" s="373"/>
      <c r="B693" s="373"/>
      <c r="C693" s="373"/>
      <c r="D693" s="373"/>
      <c r="E693" s="373"/>
      <c r="F693" s="373"/>
      <c r="G693" s="373"/>
      <c r="H693" s="373"/>
      <c r="I693" s="373"/>
      <c r="J693" s="373"/>
      <c r="K693" s="373"/>
      <c r="L693" s="373"/>
      <c r="M693" s="406"/>
      <c r="N693" s="406"/>
      <c r="O693" s="406"/>
      <c r="P693" s="373"/>
      <c r="Q693" s="373"/>
      <c r="R693" s="373"/>
      <c r="S693" s="373"/>
      <c r="T693" s="373"/>
      <c r="U693" s="373"/>
      <c r="V693" s="375"/>
      <c r="W693" s="374"/>
      <c r="X693" s="374"/>
      <c r="Y693" s="374"/>
      <c r="Z693" s="374"/>
    </row>
    <row r="694" spans="1:26" ht="26.25" customHeight="1" x14ac:dyDescent="0.4">
      <c r="A694" s="373"/>
      <c r="B694" s="373"/>
      <c r="C694" s="373"/>
      <c r="D694" s="373"/>
      <c r="E694" s="373"/>
      <c r="F694" s="373"/>
      <c r="G694" s="373"/>
      <c r="H694" s="373"/>
      <c r="I694" s="373"/>
      <c r="J694" s="373"/>
      <c r="K694" s="373"/>
      <c r="L694" s="373"/>
      <c r="M694" s="406"/>
      <c r="N694" s="406"/>
      <c r="O694" s="406"/>
      <c r="P694" s="373"/>
      <c r="Q694" s="373"/>
      <c r="R694" s="373"/>
      <c r="S694" s="373"/>
      <c r="T694" s="373"/>
      <c r="U694" s="373"/>
      <c r="V694" s="375"/>
      <c r="W694" s="374"/>
      <c r="X694" s="374"/>
      <c r="Y694" s="374"/>
      <c r="Z694" s="374"/>
    </row>
    <row r="695" spans="1:26" ht="26.25" customHeight="1" x14ac:dyDescent="0.4">
      <c r="A695" s="373"/>
      <c r="B695" s="373"/>
      <c r="C695" s="373"/>
      <c r="D695" s="373"/>
      <c r="E695" s="373"/>
      <c r="F695" s="373"/>
      <c r="G695" s="373"/>
      <c r="H695" s="373"/>
      <c r="I695" s="373"/>
      <c r="J695" s="373"/>
      <c r="K695" s="373"/>
      <c r="L695" s="373"/>
      <c r="M695" s="406"/>
      <c r="N695" s="406"/>
      <c r="O695" s="406"/>
      <c r="P695" s="373"/>
      <c r="Q695" s="373"/>
      <c r="R695" s="373"/>
      <c r="S695" s="373"/>
      <c r="T695" s="373"/>
      <c r="U695" s="373"/>
      <c r="V695" s="375"/>
      <c r="W695" s="374"/>
      <c r="X695" s="374"/>
      <c r="Y695" s="374"/>
      <c r="Z695" s="374"/>
    </row>
    <row r="696" spans="1:26" ht="26.25" customHeight="1" x14ac:dyDescent="0.4">
      <c r="A696" s="373"/>
      <c r="B696" s="373"/>
      <c r="C696" s="373"/>
      <c r="D696" s="373"/>
      <c r="E696" s="373"/>
      <c r="F696" s="373"/>
      <c r="G696" s="373"/>
      <c r="H696" s="373"/>
      <c r="I696" s="373"/>
      <c r="J696" s="373"/>
      <c r="K696" s="373"/>
      <c r="L696" s="373"/>
      <c r="M696" s="406"/>
      <c r="N696" s="406"/>
      <c r="O696" s="406"/>
      <c r="P696" s="373"/>
      <c r="Q696" s="373"/>
      <c r="R696" s="373"/>
      <c r="S696" s="373"/>
      <c r="T696" s="373"/>
      <c r="U696" s="373"/>
      <c r="V696" s="375"/>
      <c r="W696" s="374"/>
      <c r="X696" s="374"/>
      <c r="Y696" s="374"/>
      <c r="Z696" s="374"/>
    </row>
    <row r="697" spans="1:26" ht="26.25" customHeight="1" x14ac:dyDescent="0.4">
      <c r="A697" s="373"/>
      <c r="B697" s="373"/>
      <c r="C697" s="373"/>
      <c r="D697" s="373"/>
      <c r="E697" s="373"/>
      <c r="F697" s="373"/>
      <c r="G697" s="373"/>
      <c r="H697" s="373"/>
      <c r="I697" s="373"/>
      <c r="J697" s="373"/>
      <c r="K697" s="373"/>
      <c r="L697" s="373"/>
      <c r="M697" s="406"/>
      <c r="N697" s="406"/>
      <c r="O697" s="406"/>
      <c r="P697" s="373"/>
      <c r="Q697" s="373"/>
      <c r="R697" s="373"/>
      <c r="S697" s="373"/>
      <c r="T697" s="373"/>
      <c r="U697" s="373"/>
      <c r="V697" s="375"/>
      <c r="W697" s="374"/>
      <c r="X697" s="374"/>
      <c r="Y697" s="374"/>
      <c r="Z697" s="374"/>
    </row>
    <row r="698" spans="1:26" ht="26.25" customHeight="1" x14ac:dyDescent="0.4">
      <c r="A698" s="373"/>
      <c r="B698" s="373"/>
      <c r="C698" s="373"/>
      <c r="D698" s="373"/>
      <c r="E698" s="373"/>
      <c r="F698" s="373"/>
      <c r="G698" s="373"/>
      <c r="H698" s="373"/>
      <c r="I698" s="373"/>
      <c r="J698" s="373"/>
      <c r="K698" s="373"/>
      <c r="L698" s="373"/>
      <c r="M698" s="406"/>
      <c r="N698" s="406"/>
      <c r="O698" s="406"/>
      <c r="P698" s="373"/>
      <c r="Q698" s="373"/>
      <c r="R698" s="373"/>
      <c r="S698" s="373"/>
      <c r="T698" s="373"/>
      <c r="U698" s="373"/>
      <c r="V698" s="375"/>
      <c r="W698" s="374"/>
      <c r="X698" s="374"/>
      <c r="Y698" s="374"/>
      <c r="Z698" s="374"/>
    </row>
    <row r="699" spans="1:26" ht="26.25" customHeight="1" x14ac:dyDescent="0.4">
      <c r="A699" s="373"/>
      <c r="B699" s="373"/>
      <c r="C699" s="373"/>
      <c r="D699" s="373"/>
      <c r="E699" s="373"/>
      <c r="F699" s="373"/>
      <c r="G699" s="373"/>
      <c r="H699" s="373"/>
      <c r="I699" s="373"/>
      <c r="J699" s="373"/>
      <c r="K699" s="373"/>
      <c r="L699" s="373"/>
      <c r="M699" s="406"/>
      <c r="N699" s="406"/>
      <c r="O699" s="406"/>
      <c r="P699" s="373"/>
      <c r="Q699" s="373"/>
      <c r="R699" s="373"/>
      <c r="S699" s="373"/>
      <c r="T699" s="373"/>
      <c r="U699" s="373"/>
      <c r="V699" s="375"/>
      <c r="W699" s="374"/>
      <c r="X699" s="374"/>
      <c r="Y699" s="374"/>
      <c r="Z699" s="374"/>
    </row>
    <row r="700" spans="1:26" ht="26.25" customHeight="1" x14ac:dyDescent="0.4">
      <c r="A700" s="373"/>
      <c r="B700" s="373"/>
      <c r="C700" s="373"/>
      <c r="D700" s="373"/>
      <c r="E700" s="373"/>
      <c r="F700" s="373"/>
      <c r="G700" s="373"/>
      <c r="H700" s="373"/>
      <c r="I700" s="373"/>
      <c r="J700" s="373"/>
      <c r="K700" s="373"/>
      <c r="L700" s="373"/>
      <c r="M700" s="406"/>
      <c r="N700" s="406"/>
      <c r="O700" s="406"/>
      <c r="P700" s="373"/>
      <c r="Q700" s="373"/>
      <c r="R700" s="373"/>
      <c r="S700" s="373"/>
      <c r="T700" s="373"/>
      <c r="U700" s="373"/>
      <c r="V700" s="375"/>
      <c r="W700" s="374"/>
      <c r="X700" s="374"/>
      <c r="Y700" s="374"/>
      <c r="Z700" s="374"/>
    </row>
    <row r="701" spans="1:26" ht="26.25" customHeight="1" x14ac:dyDescent="0.4">
      <c r="A701" s="373"/>
      <c r="B701" s="373"/>
      <c r="C701" s="373"/>
      <c r="D701" s="373"/>
      <c r="E701" s="373"/>
      <c r="F701" s="373"/>
      <c r="G701" s="373"/>
      <c r="H701" s="373"/>
      <c r="I701" s="373"/>
      <c r="J701" s="373"/>
      <c r="K701" s="373"/>
      <c r="L701" s="373"/>
      <c r="M701" s="406"/>
      <c r="N701" s="406"/>
      <c r="O701" s="406"/>
      <c r="P701" s="373"/>
      <c r="Q701" s="373"/>
      <c r="R701" s="373"/>
      <c r="S701" s="373"/>
      <c r="T701" s="373"/>
      <c r="U701" s="373"/>
      <c r="V701" s="375"/>
      <c r="W701" s="374"/>
      <c r="X701" s="374"/>
      <c r="Y701" s="374"/>
      <c r="Z701" s="374"/>
    </row>
    <row r="702" spans="1:26" ht="26.25" customHeight="1" x14ac:dyDescent="0.4">
      <c r="A702" s="373"/>
      <c r="B702" s="373"/>
      <c r="C702" s="373"/>
      <c r="D702" s="373"/>
      <c r="E702" s="373"/>
      <c r="F702" s="373"/>
      <c r="G702" s="373"/>
      <c r="H702" s="373"/>
      <c r="I702" s="373"/>
      <c r="J702" s="373"/>
      <c r="K702" s="373"/>
      <c r="L702" s="373"/>
      <c r="M702" s="406"/>
      <c r="N702" s="406"/>
      <c r="O702" s="406"/>
      <c r="P702" s="373"/>
      <c r="Q702" s="373"/>
      <c r="R702" s="373"/>
      <c r="S702" s="373"/>
      <c r="T702" s="373"/>
      <c r="U702" s="373"/>
      <c r="V702" s="375"/>
      <c r="W702" s="374"/>
      <c r="X702" s="374"/>
      <c r="Y702" s="374"/>
      <c r="Z702" s="374"/>
    </row>
    <row r="703" spans="1:26" ht="26.25" customHeight="1" x14ac:dyDescent="0.4">
      <c r="A703" s="373"/>
      <c r="B703" s="373"/>
      <c r="C703" s="373"/>
      <c r="D703" s="373"/>
      <c r="E703" s="373"/>
      <c r="F703" s="373"/>
      <c r="G703" s="373"/>
      <c r="H703" s="373"/>
      <c r="I703" s="373"/>
      <c r="J703" s="373"/>
      <c r="K703" s="373"/>
      <c r="L703" s="373"/>
      <c r="M703" s="406"/>
      <c r="N703" s="406"/>
      <c r="O703" s="406"/>
      <c r="P703" s="373"/>
      <c r="Q703" s="373"/>
      <c r="R703" s="373"/>
      <c r="S703" s="373"/>
      <c r="T703" s="373"/>
      <c r="U703" s="373"/>
      <c r="V703" s="375"/>
      <c r="W703" s="374"/>
      <c r="X703" s="374"/>
      <c r="Y703" s="374"/>
      <c r="Z703" s="374"/>
    </row>
    <row r="704" spans="1:26" ht="26.25" customHeight="1" x14ac:dyDescent="0.4">
      <c r="A704" s="373"/>
      <c r="B704" s="373"/>
      <c r="C704" s="373"/>
      <c r="D704" s="373"/>
      <c r="E704" s="373"/>
      <c r="F704" s="373"/>
      <c r="G704" s="373"/>
      <c r="H704" s="373"/>
      <c r="I704" s="373"/>
      <c r="J704" s="373"/>
      <c r="K704" s="373"/>
      <c r="L704" s="373"/>
      <c r="M704" s="406"/>
      <c r="N704" s="406"/>
      <c r="O704" s="406"/>
      <c r="P704" s="373"/>
      <c r="Q704" s="373"/>
      <c r="R704" s="373"/>
      <c r="S704" s="373"/>
      <c r="T704" s="373"/>
      <c r="U704" s="373"/>
      <c r="V704" s="375"/>
      <c r="W704" s="374"/>
      <c r="X704" s="374"/>
      <c r="Y704" s="374"/>
      <c r="Z704" s="374"/>
    </row>
    <row r="705" spans="1:26" ht="26.25" customHeight="1" x14ac:dyDescent="0.4">
      <c r="A705" s="373"/>
      <c r="B705" s="373"/>
      <c r="C705" s="373"/>
      <c r="D705" s="373"/>
      <c r="E705" s="373"/>
      <c r="F705" s="373"/>
      <c r="G705" s="373"/>
      <c r="H705" s="373"/>
      <c r="I705" s="373"/>
      <c r="J705" s="373"/>
      <c r="K705" s="373"/>
      <c r="L705" s="373"/>
      <c r="M705" s="406"/>
      <c r="N705" s="406"/>
      <c r="O705" s="406"/>
      <c r="P705" s="373"/>
      <c r="Q705" s="373"/>
      <c r="R705" s="373"/>
      <c r="S705" s="373"/>
      <c r="T705" s="373"/>
      <c r="U705" s="373"/>
      <c r="V705" s="375"/>
      <c r="W705" s="374"/>
      <c r="X705" s="374"/>
      <c r="Y705" s="374"/>
      <c r="Z705" s="374"/>
    </row>
    <row r="706" spans="1:26" ht="26.25" customHeight="1" x14ac:dyDescent="0.4">
      <c r="A706" s="373"/>
      <c r="B706" s="373"/>
      <c r="C706" s="373"/>
      <c r="D706" s="373"/>
      <c r="E706" s="373"/>
      <c r="F706" s="373"/>
      <c r="G706" s="373"/>
      <c r="H706" s="373"/>
      <c r="I706" s="373"/>
      <c r="J706" s="373"/>
      <c r="K706" s="373"/>
      <c r="L706" s="373"/>
      <c r="M706" s="406"/>
      <c r="N706" s="406"/>
      <c r="O706" s="406"/>
      <c r="P706" s="373"/>
      <c r="Q706" s="373"/>
      <c r="R706" s="373"/>
      <c r="S706" s="373"/>
      <c r="T706" s="373"/>
      <c r="U706" s="373"/>
      <c r="V706" s="375"/>
      <c r="W706" s="374"/>
      <c r="X706" s="374"/>
      <c r="Y706" s="374"/>
      <c r="Z706" s="374"/>
    </row>
    <row r="707" spans="1:26" ht="26.25" customHeight="1" x14ac:dyDescent="0.4">
      <c r="A707" s="373"/>
      <c r="B707" s="373"/>
      <c r="C707" s="373"/>
      <c r="D707" s="373"/>
      <c r="E707" s="373"/>
      <c r="F707" s="373"/>
      <c r="G707" s="373"/>
      <c r="H707" s="373"/>
      <c r="I707" s="373"/>
      <c r="J707" s="373"/>
      <c r="K707" s="373"/>
      <c r="L707" s="373"/>
      <c r="M707" s="406"/>
      <c r="N707" s="406"/>
      <c r="O707" s="406"/>
      <c r="P707" s="373"/>
      <c r="Q707" s="373"/>
      <c r="R707" s="373"/>
      <c r="S707" s="373"/>
      <c r="T707" s="373"/>
      <c r="U707" s="373"/>
      <c r="V707" s="375"/>
      <c r="W707" s="374"/>
      <c r="X707" s="374"/>
      <c r="Y707" s="374"/>
      <c r="Z707" s="374"/>
    </row>
    <row r="708" spans="1:26" ht="26.25" customHeight="1" x14ac:dyDescent="0.4">
      <c r="A708" s="373"/>
      <c r="B708" s="373"/>
      <c r="C708" s="373"/>
      <c r="D708" s="373"/>
      <c r="E708" s="373"/>
      <c r="F708" s="373"/>
      <c r="G708" s="373"/>
      <c r="H708" s="373"/>
      <c r="I708" s="373"/>
      <c r="J708" s="373"/>
      <c r="K708" s="373"/>
      <c r="L708" s="373"/>
      <c r="M708" s="406"/>
      <c r="N708" s="406"/>
      <c r="O708" s="406"/>
      <c r="P708" s="373"/>
      <c r="Q708" s="373"/>
      <c r="R708" s="373"/>
      <c r="S708" s="373"/>
      <c r="T708" s="373"/>
      <c r="U708" s="373"/>
      <c r="V708" s="375"/>
      <c r="W708" s="374"/>
      <c r="X708" s="374"/>
      <c r="Y708" s="374"/>
      <c r="Z708" s="374"/>
    </row>
    <row r="709" spans="1:26" ht="26.25" customHeight="1" x14ac:dyDescent="0.4">
      <c r="A709" s="373"/>
      <c r="B709" s="373"/>
      <c r="C709" s="373"/>
      <c r="D709" s="373"/>
      <c r="E709" s="373"/>
      <c r="F709" s="373"/>
      <c r="G709" s="373"/>
      <c r="H709" s="373"/>
      <c r="I709" s="373"/>
      <c r="J709" s="373"/>
      <c r="K709" s="373"/>
      <c r="L709" s="373"/>
      <c r="M709" s="406"/>
      <c r="N709" s="406"/>
      <c r="O709" s="406"/>
      <c r="P709" s="373"/>
      <c r="Q709" s="373"/>
      <c r="R709" s="373"/>
      <c r="S709" s="373"/>
      <c r="T709" s="373"/>
      <c r="U709" s="373"/>
      <c r="V709" s="375"/>
      <c r="W709" s="374"/>
      <c r="X709" s="374"/>
      <c r="Y709" s="374"/>
      <c r="Z709" s="374"/>
    </row>
    <row r="710" spans="1:26" ht="26.25" customHeight="1" x14ac:dyDescent="0.4">
      <c r="A710" s="373"/>
      <c r="B710" s="373"/>
      <c r="C710" s="373"/>
      <c r="D710" s="373"/>
      <c r="E710" s="373"/>
      <c r="F710" s="373"/>
      <c r="G710" s="373"/>
      <c r="H710" s="373"/>
      <c r="I710" s="373"/>
      <c r="J710" s="373"/>
      <c r="K710" s="373"/>
      <c r="L710" s="373"/>
      <c r="M710" s="406"/>
      <c r="N710" s="406"/>
      <c r="O710" s="406"/>
      <c r="P710" s="373"/>
      <c r="Q710" s="373"/>
      <c r="R710" s="373"/>
      <c r="S710" s="373"/>
      <c r="T710" s="373"/>
      <c r="U710" s="373"/>
      <c r="V710" s="375"/>
      <c r="W710" s="374"/>
      <c r="X710" s="374"/>
      <c r="Y710" s="374"/>
      <c r="Z710" s="374"/>
    </row>
    <row r="711" spans="1:26" ht="26.25" customHeight="1" x14ac:dyDescent="0.4">
      <c r="A711" s="373"/>
      <c r="B711" s="373"/>
      <c r="C711" s="373"/>
      <c r="D711" s="373"/>
      <c r="E711" s="373"/>
      <c r="F711" s="373"/>
      <c r="G711" s="373"/>
      <c r="H711" s="373"/>
      <c r="I711" s="373"/>
      <c r="J711" s="373"/>
      <c r="K711" s="373"/>
      <c r="L711" s="373"/>
      <c r="M711" s="406"/>
      <c r="N711" s="406"/>
      <c r="O711" s="406"/>
      <c r="P711" s="373"/>
      <c r="Q711" s="373"/>
      <c r="R711" s="373"/>
      <c r="S711" s="373"/>
      <c r="T711" s="373"/>
      <c r="U711" s="373"/>
      <c r="V711" s="375"/>
      <c r="W711" s="374"/>
      <c r="X711" s="374"/>
      <c r="Y711" s="374"/>
      <c r="Z711" s="374"/>
    </row>
    <row r="712" spans="1:26" ht="26.25" customHeight="1" x14ac:dyDescent="0.4">
      <c r="A712" s="373"/>
      <c r="B712" s="373"/>
      <c r="C712" s="373"/>
      <c r="D712" s="373"/>
      <c r="E712" s="373"/>
      <c r="F712" s="373"/>
      <c r="G712" s="373"/>
      <c r="H712" s="373"/>
      <c r="I712" s="373"/>
      <c r="J712" s="373"/>
      <c r="K712" s="373"/>
      <c r="L712" s="373"/>
      <c r="M712" s="406"/>
      <c r="N712" s="406"/>
      <c r="O712" s="406"/>
      <c r="P712" s="373"/>
      <c r="Q712" s="373"/>
      <c r="R712" s="373"/>
      <c r="S712" s="373"/>
      <c r="T712" s="373"/>
      <c r="U712" s="373"/>
      <c r="V712" s="375"/>
      <c r="W712" s="374"/>
      <c r="X712" s="374"/>
      <c r="Y712" s="374"/>
      <c r="Z712" s="374"/>
    </row>
    <row r="713" spans="1:26" ht="26.25" customHeight="1" x14ac:dyDescent="0.4">
      <c r="A713" s="373"/>
      <c r="B713" s="373"/>
      <c r="C713" s="373"/>
      <c r="D713" s="373"/>
      <c r="E713" s="373"/>
      <c r="F713" s="373"/>
      <c r="G713" s="373"/>
      <c r="H713" s="373"/>
      <c r="I713" s="373"/>
      <c r="J713" s="373"/>
      <c r="K713" s="373"/>
      <c r="L713" s="373"/>
      <c r="M713" s="406"/>
      <c r="N713" s="406"/>
      <c r="O713" s="406"/>
      <c r="P713" s="373"/>
      <c r="Q713" s="373"/>
      <c r="R713" s="373"/>
      <c r="S713" s="373"/>
      <c r="T713" s="373"/>
      <c r="U713" s="373"/>
      <c r="V713" s="375"/>
      <c r="W713" s="374"/>
      <c r="X713" s="374"/>
      <c r="Y713" s="374"/>
      <c r="Z713" s="374"/>
    </row>
    <row r="714" spans="1:26" ht="26.25" customHeight="1" x14ac:dyDescent="0.4">
      <c r="A714" s="373"/>
      <c r="B714" s="373"/>
      <c r="C714" s="373"/>
      <c r="D714" s="373"/>
      <c r="E714" s="373"/>
      <c r="F714" s="373"/>
      <c r="G714" s="373"/>
      <c r="H714" s="373"/>
      <c r="I714" s="373"/>
      <c r="J714" s="373"/>
      <c r="K714" s="373"/>
      <c r="L714" s="373"/>
      <c r="M714" s="406"/>
      <c r="N714" s="406"/>
      <c r="O714" s="406"/>
      <c r="P714" s="373"/>
      <c r="Q714" s="373"/>
      <c r="R714" s="373"/>
      <c r="S714" s="373"/>
      <c r="T714" s="373"/>
      <c r="U714" s="373"/>
      <c r="V714" s="375"/>
      <c r="W714" s="374"/>
      <c r="X714" s="374"/>
      <c r="Y714" s="374"/>
      <c r="Z714" s="374"/>
    </row>
    <row r="715" spans="1:26" ht="26.25" customHeight="1" x14ac:dyDescent="0.4">
      <c r="A715" s="373"/>
      <c r="B715" s="373"/>
      <c r="C715" s="373"/>
      <c r="D715" s="373"/>
      <c r="E715" s="373"/>
      <c r="F715" s="373"/>
      <c r="G715" s="373"/>
      <c r="H715" s="373"/>
      <c r="I715" s="373"/>
      <c r="J715" s="373"/>
      <c r="K715" s="373"/>
      <c r="L715" s="373"/>
      <c r="M715" s="406"/>
      <c r="N715" s="406"/>
      <c r="O715" s="406"/>
      <c r="P715" s="373"/>
      <c r="Q715" s="373"/>
      <c r="R715" s="373"/>
      <c r="S715" s="373"/>
      <c r="T715" s="373"/>
      <c r="U715" s="373"/>
      <c r="V715" s="375"/>
      <c r="W715" s="374"/>
      <c r="X715" s="374"/>
      <c r="Y715" s="374"/>
      <c r="Z715" s="374"/>
    </row>
    <row r="716" spans="1:26" ht="26.25" customHeight="1" x14ac:dyDescent="0.4">
      <c r="A716" s="373"/>
      <c r="B716" s="373"/>
      <c r="C716" s="373"/>
      <c r="D716" s="373"/>
      <c r="E716" s="373"/>
      <c r="F716" s="373"/>
      <c r="G716" s="373"/>
      <c r="H716" s="373"/>
      <c r="I716" s="373"/>
      <c r="J716" s="373"/>
      <c r="K716" s="373"/>
      <c r="L716" s="373"/>
      <c r="M716" s="406"/>
      <c r="N716" s="406"/>
      <c r="O716" s="406"/>
      <c r="P716" s="373"/>
      <c r="Q716" s="373"/>
      <c r="R716" s="373"/>
      <c r="S716" s="373"/>
      <c r="T716" s="373"/>
      <c r="U716" s="373"/>
      <c r="V716" s="375"/>
      <c r="W716" s="374"/>
      <c r="X716" s="374"/>
      <c r="Y716" s="374"/>
      <c r="Z716" s="374"/>
    </row>
    <row r="717" spans="1:26" ht="26.25" customHeight="1" x14ac:dyDescent="0.4">
      <c r="A717" s="373"/>
      <c r="B717" s="373"/>
      <c r="C717" s="373"/>
      <c r="D717" s="373"/>
      <c r="E717" s="373"/>
      <c r="F717" s="373"/>
      <c r="G717" s="373"/>
      <c r="H717" s="373"/>
      <c r="I717" s="373"/>
      <c r="J717" s="373"/>
      <c r="K717" s="373"/>
      <c r="L717" s="373"/>
      <c r="M717" s="406"/>
      <c r="N717" s="406"/>
      <c r="O717" s="406"/>
      <c r="P717" s="373"/>
      <c r="Q717" s="373"/>
      <c r="R717" s="373"/>
      <c r="S717" s="373"/>
      <c r="T717" s="373"/>
      <c r="U717" s="373"/>
      <c r="V717" s="375"/>
      <c r="W717" s="374"/>
      <c r="X717" s="374"/>
      <c r="Y717" s="374"/>
      <c r="Z717" s="374"/>
    </row>
    <row r="718" spans="1:26" ht="26.25" customHeight="1" x14ac:dyDescent="0.4">
      <c r="A718" s="373"/>
      <c r="B718" s="373"/>
      <c r="C718" s="373"/>
      <c r="D718" s="373"/>
      <c r="E718" s="373"/>
      <c r="F718" s="373"/>
      <c r="G718" s="373"/>
      <c r="H718" s="373"/>
      <c r="I718" s="373"/>
      <c r="J718" s="373"/>
      <c r="K718" s="373"/>
      <c r="L718" s="373"/>
      <c r="M718" s="406"/>
      <c r="N718" s="406"/>
      <c r="O718" s="406"/>
      <c r="P718" s="373"/>
      <c r="Q718" s="373"/>
      <c r="R718" s="373"/>
      <c r="S718" s="373"/>
      <c r="T718" s="373"/>
      <c r="U718" s="373"/>
      <c r="V718" s="375"/>
      <c r="W718" s="374"/>
      <c r="X718" s="374"/>
      <c r="Y718" s="374"/>
      <c r="Z718" s="374"/>
    </row>
    <row r="719" spans="1:26" ht="26.25" customHeight="1" x14ac:dyDescent="0.4">
      <c r="A719" s="373"/>
      <c r="B719" s="373"/>
      <c r="C719" s="373"/>
      <c r="D719" s="373"/>
      <c r="E719" s="373"/>
      <c r="F719" s="373"/>
      <c r="G719" s="373"/>
      <c r="H719" s="373"/>
      <c r="I719" s="373"/>
      <c r="J719" s="373"/>
      <c r="K719" s="373"/>
      <c r="L719" s="373"/>
      <c r="M719" s="406"/>
      <c r="N719" s="406"/>
      <c r="O719" s="406"/>
      <c r="P719" s="373"/>
      <c r="Q719" s="373"/>
      <c r="R719" s="373"/>
      <c r="S719" s="373"/>
      <c r="T719" s="373"/>
      <c r="U719" s="373"/>
      <c r="V719" s="375"/>
      <c r="W719" s="374"/>
      <c r="X719" s="374"/>
      <c r="Y719" s="374"/>
      <c r="Z719" s="374"/>
    </row>
    <row r="720" spans="1:26" ht="26.25" customHeight="1" x14ac:dyDescent="0.4">
      <c r="A720" s="373"/>
      <c r="B720" s="373"/>
      <c r="C720" s="373"/>
      <c r="D720" s="373"/>
      <c r="E720" s="373"/>
      <c r="F720" s="373"/>
      <c r="G720" s="373"/>
      <c r="H720" s="373"/>
      <c r="I720" s="373"/>
      <c r="J720" s="373"/>
      <c r="K720" s="373"/>
      <c r="L720" s="373"/>
      <c r="M720" s="406"/>
      <c r="N720" s="406"/>
      <c r="O720" s="406"/>
      <c r="P720" s="373"/>
      <c r="Q720" s="373"/>
      <c r="R720" s="373"/>
      <c r="S720" s="373"/>
      <c r="T720" s="373"/>
      <c r="U720" s="373"/>
      <c r="V720" s="375"/>
      <c r="W720" s="374"/>
      <c r="X720" s="374"/>
      <c r="Y720" s="374"/>
      <c r="Z720" s="374"/>
    </row>
    <row r="721" spans="1:26" ht="26.25" customHeight="1" x14ac:dyDescent="0.4">
      <c r="A721" s="373"/>
      <c r="B721" s="373"/>
      <c r="C721" s="373"/>
      <c r="D721" s="373"/>
      <c r="E721" s="373"/>
      <c r="F721" s="373"/>
      <c r="G721" s="373"/>
      <c r="H721" s="373"/>
      <c r="I721" s="373"/>
      <c r="J721" s="373"/>
      <c r="K721" s="373"/>
      <c r="L721" s="373"/>
      <c r="M721" s="406"/>
      <c r="N721" s="406"/>
      <c r="O721" s="406"/>
      <c r="P721" s="373"/>
      <c r="Q721" s="373"/>
      <c r="R721" s="373"/>
      <c r="S721" s="373"/>
      <c r="T721" s="373"/>
      <c r="U721" s="373"/>
      <c r="V721" s="375"/>
      <c r="W721" s="374"/>
      <c r="X721" s="374"/>
      <c r="Y721" s="374"/>
      <c r="Z721" s="374"/>
    </row>
    <row r="722" spans="1:26" ht="26.25" customHeight="1" x14ac:dyDescent="0.4">
      <c r="A722" s="373"/>
      <c r="B722" s="373"/>
      <c r="C722" s="373"/>
      <c r="D722" s="373"/>
      <c r="E722" s="373"/>
      <c r="F722" s="373"/>
      <c r="G722" s="373"/>
      <c r="H722" s="373"/>
      <c r="I722" s="373"/>
      <c r="J722" s="373"/>
      <c r="K722" s="373"/>
      <c r="L722" s="373"/>
      <c r="M722" s="406"/>
      <c r="N722" s="406"/>
      <c r="O722" s="406"/>
      <c r="P722" s="373"/>
      <c r="Q722" s="373"/>
      <c r="R722" s="373"/>
      <c r="S722" s="373"/>
      <c r="T722" s="373"/>
      <c r="U722" s="373"/>
      <c r="V722" s="375"/>
      <c r="W722" s="374"/>
      <c r="X722" s="374"/>
      <c r="Y722" s="374"/>
      <c r="Z722" s="374"/>
    </row>
    <row r="723" spans="1:26" ht="26.25" customHeight="1" x14ac:dyDescent="0.4">
      <c r="A723" s="373"/>
      <c r="B723" s="373"/>
      <c r="C723" s="373"/>
      <c r="D723" s="373"/>
      <c r="E723" s="373"/>
      <c r="F723" s="373"/>
      <c r="G723" s="373"/>
      <c r="H723" s="373"/>
      <c r="I723" s="373"/>
      <c r="J723" s="373"/>
      <c r="K723" s="373"/>
      <c r="L723" s="373"/>
      <c r="M723" s="406"/>
      <c r="N723" s="406"/>
      <c r="O723" s="406"/>
      <c r="P723" s="373"/>
      <c r="Q723" s="373"/>
      <c r="R723" s="373"/>
      <c r="S723" s="373"/>
      <c r="T723" s="373"/>
      <c r="U723" s="373"/>
      <c r="V723" s="375"/>
      <c r="W723" s="374"/>
      <c r="X723" s="374"/>
      <c r="Y723" s="374"/>
      <c r="Z723" s="374"/>
    </row>
    <row r="724" spans="1:26" ht="26.25" customHeight="1" x14ac:dyDescent="0.4">
      <c r="A724" s="373"/>
      <c r="B724" s="373"/>
      <c r="C724" s="373"/>
      <c r="D724" s="373"/>
      <c r="E724" s="373"/>
      <c r="F724" s="373"/>
      <c r="G724" s="373"/>
      <c r="H724" s="373"/>
      <c r="I724" s="373"/>
      <c r="J724" s="373"/>
      <c r="K724" s="373"/>
      <c r="L724" s="373"/>
      <c r="M724" s="406"/>
      <c r="N724" s="406"/>
      <c r="O724" s="406"/>
      <c r="P724" s="373"/>
      <c r="Q724" s="373"/>
      <c r="R724" s="373"/>
      <c r="S724" s="373"/>
      <c r="T724" s="373"/>
      <c r="U724" s="373"/>
      <c r="V724" s="375"/>
      <c r="W724" s="374"/>
      <c r="X724" s="374"/>
      <c r="Y724" s="374"/>
      <c r="Z724" s="374"/>
    </row>
    <row r="725" spans="1:26" ht="26.25" customHeight="1" x14ac:dyDescent="0.4">
      <c r="A725" s="373"/>
      <c r="B725" s="373"/>
      <c r="C725" s="373"/>
      <c r="D725" s="373"/>
      <c r="E725" s="373"/>
      <c r="F725" s="373"/>
      <c r="G725" s="373"/>
      <c r="H725" s="373"/>
      <c r="I725" s="373"/>
      <c r="J725" s="373"/>
      <c r="K725" s="373"/>
      <c r="L725" s="373"/>
      <c r="M725" s="406"/>
      <c r="N725" s="406"/>
      <c r="O725" s="406"/>
      <c r="P725" s="373"/>
      <c r="Q725" s="373"/>
      <c r="R725" s="373"/>
      <c r="S725" s="373"/>
      <c r="T725" s="373"/>
      <c r="U725" s="373"/>
      <c r="V725" s="375"/>
      <c r="W725" s="374"/>
      <c r="X725" s="374"/>
      <c r="Y725" s="374"/>
      <c r="Z725" s="374"/>
    </row>
    <row r="726" spans="1:26" ht="26.25" customHeight="1" x14ac:dyDescent="0.4">
      <c r="A726" s="373"/>
      <c r="B726" s="373"/>
      <c r="C726" s="373"/>
      <c r="D726" s="373"/>
      <c r="E726" s="373"/>
      <c r="F726" s="373"/>
      <c r="G726" s="373"/>
      <c r="H726" s="373"/>
      <c r="I726" s="373"/>
      <c r="J726" s="373"/>
      <c r="K726" s="373"/>
      <c r="L726" s="373"/>
      <c r="M726" s="406"/>
      <c r="N726" s="406"/>
      <c r="O726" s="406"/>
      <c r="P726" s="373"/>
      <c r="Q726" s="373"/>
      <c r="R726" s="373"/>
      <c r="S726" s="373"/>
      <c r="T726" s="373"/>
      <c r="U726" s="373"/>
      <c r="V726" s="375"/>
      <c r="W726" s="374"/>
      <c r="X726" s="374"/>
      <c r="Y726" s="374"/>
      <c r="Z726" s="374"/>
    </row>
    <row r="727" spans="1:26" ht="26.25" customHeight="1" x14ac:dyDescent="0.4">
      <c r="A727" s="373"/>
      <c r="B727" s="373"/>
      <c r="C727" s="373"/>
      <c r="D727" s="373"/>
      <c r="E727" s="373"/>
      <c r="F727" s="373"/>
      <c r="G727" s="373"/>
      <c r="H727" s="373"/>
      <c r="I727" s="373"/>
      <c r="J727" s="373"/>
      <c r="K727" s="373"/>
      <c r="L727" s="373"/>
      <c r="M727" s="406"/>
      <c r="N727" s="406"/>
      <c r="O727" s="406"/>
      <c r="P727" s="373"/>
      <c r="Q727" s="373"/>
      <c r="R727" s="373"/>
      <c r="S727" s="373"/>
      <c r="T727" s="373"/>
      <c r="U727" s="373"/>
      <c r="V727" s="375"/>
      <c r="W727" s="374"/>
      <c r="X727" s="374"/>
      <c r="Y727" s="374"/>
      <c r="Z727" s="374"/>
    </row>
    <row r="728" spans="1:26" ht="26.25" customHeight="1" x14ac:dyDescent="0.4">
      <c r="A728" s="373"/>
      <c r="B728" s="373"/>
      <c r="C728" s="373"/>
      <c r="D728" s="373"/>
      <c r="E728" s="373"/>
      <c r="F728" s="373"/>
      <c r="G728" s="373"/>
      <c r="H728" s="373"/>
      <c r="I728" s="373"/>
      <c r="J728" s="373"/>
      <c r="K728" s="373"/>
      <c r="L728" s="373"/>
      <c r="M728" s="406"/>
      <c r="N728" s="406"/>
      <c r="O728" s="406"/>
      <c r="P728" s="373"/>
      <c r="Q728" s="373"/>
      <c r="R728" s="373"/>
      <c r="S728" s="373"/>
      <c r="T728" s="373"/>
      <c r="U728" s="373"/>
      <c r="V728" s="375"/>
      <c r="W728" s="374"/>
      <c r="X728" s="374"/>
      <c r="Y728" s="374"/>
      <c r="Z728" s="374"/>
    </row>
    <row r="729" spans="1:26" ht="26.25" customHeight="1" x14ac:dyDescent="0.4">
      <c r="A729" s="373"/>
      <c r="B729" s="373"/>
      <c r="C729" s="373"/>
      <c r="D729" s="373"/>
      <c r="E729" s="373"/>
      <c r="F729" s="373"/>
      <c r="G729" s="373"/>
      <c r="H729" s="373"/>
      <c r="I729" s="373"/>
      <c r="J729" s="373"/>
      <c r="K729" s="373"/>
      <c r="L729" s="373"/>
      <c r="M729" s="406"/>
      <c r="N729" s="406"/>
      <c r="O729" s="406"/>
      <c r="P729" s="373"/>
      <c r="Q729" s="373"/>
      <c r="R729" s="373"/>
      <c r="S729" s="373"/>
      <c r="T729" s="373"/>
      <c r="U729" s="373"/>
      <c r="V729" s="375"/>
      <c r="W729" s="374"/>
      <c r="X729" s="374"/>
      <c r="Y729" s="374"/>
      <c r="Z729" s="374"/>
    </row>
    <row r="730" spans="1:26" ht="26.25" customHeight="1" x14ac:dyDescent="0.4">
      <c r="A730" s="373"/>
      <c r="B730" s="373"/>
      <c r="C730" s="373"/>
      <c r="D730" s="373"/>
      <c r="E730" s="373"/>
      <c r="F730" s="373"/>
      <c r="G730" s="373"/>
      <c r="H730" s="373"/>
      <c r="I730" s="373"/>
      <c r="J730" s="373"/>
      <c r="K730" s="373"/>
      <c r="L730" s="373"/>
      <c r="M730" s="406"/>
      <c r="N730" s="406"/>
      <c r="O730" s="406"/>
      <c r="P730" s="373"/>
      <c r="Q730" s="373"/>
      <c r="R730" s="373"/>
      <c r="S730" s="373"/>
      <c r="T730" s="373"/>
      <c r="U730" s="373"/>
      <c r="V730" s="375"/>
      <c r="W730" s="374"/>
      <c r="X730" s="374"/>
      <c r="Y730" s="374"/>
      <c r="Z730" s="374"/>
    </row>
    <row r="731" spans="1:26" ht="26.25" customHeight="1" x14ac:dyDescent="0.4">
      <c r="A731" s="373"/>
      <c r="B731" s="373"/>
      <c r="C731" s="373"/>
      <c r="D731" s="373"/>
      <c r="E731" s="373"/>
      <c r="F731" s="373"/>
      <c r="G731" s="373"/>
      <c r="H731" s="373"/>
      <c r="I731" s="373"/>
      <c r="J731" s="373"/>
      <c r="K731" s="373"/>
      <c r="L731" s="373"/>
      <c r="M731" s="406"/>
      <c r="N731" s="406"/>
      <c r="O731" s="406"/>
      <c r="P731" s="373"/>
      <c r="Q731" s="373"/>
      <c r="R731" s="373"/>
      <c r="S731" s="373"/>
      <c r="T731" s="373"/>
      <c r="U731" s="373"/>
      <c r="V731" s="375"/>
      <c r="W731" s="374"/>
      <c r="X731" s="374"/>
      <c r="Y731" s="374"/>
      <c r="Z731" s="374"/>
    </row>
    <row r="732" spans="1:26" ht="26.25" customHeight="1" x14ac:dyDescent="0.4">
      <c r="A732" s="373"/>
      <c r="B732" s="373"/>
      <c r="C732" s="373"/>
      <c r="D732" s="373"/>
      <c r="E732" s="373"/>
      <c r="F732" s="373"/>
      <c r="G732" s="373"/>
      <c r="H732" s="373"/>
      <c r="I732" s="373"/>
      <c r="J732" s="373"/>
      <c r="K732" s="373"/>
      <c r="L732" s="373"/>
      <c r="M732" s="406"/>
      <c r="N732" s="406"/>
      <c r="O732" s="406"/>
      <c r="P732" s="373"/>
      <c r="Q732" s="373"/>
      <c r="R732" s="373"/>
      <c r="S732" s="373"/>
      <c r="T732" s="373"/>
      <c r="U732" s="373"/>
      <c r="V732" s="375"/>
      <c r="W732" s="374"/>
      <c r="X732" s="374"/>
      <c r="Y732" s="374"/>
      <c r="Z732" s="374"/>
    </row>
    <row r="733" spans="1:26" ht="26.25" customHeight="1" x14ac:dyDescent="0.4">
      <c r="A733" s="373"/>
      <c r="B733" s="373"/>
      <c r="C733" s="373"/>
      <c r="D733" s="373"/>
      <c r="E733" s="373"/>
      <c r="F733" s="373"/>
      <c r="G733" s="373"/>
      <c r="H733" s="373"/>
      <c r="I733" s="373"/>
      <c r="J733" s="373"/>
      <c r="K733" s="373"/>
      <c r="L733" s="373"/>
      <c r="M733" s="406"/>
      <c r="N733" s="406"/>
      <c r="O733" s="406"/>
      <c r="P733" s="373"/>
      <c r="Q733" s="373"/>
      <c r="R733" s="373"/>
      <c r="S733" s="373"/>
      <c r="T733" s="373"/>
      <c r="U733" s="373"/>
      <c r="V733" s="375"/>
      <c r="W733" s="374"/>
      <c r="X733" s="374"/>
      <c r="Y733" s="374"/>
      <c r="Z733" s="374"/>
    </row>
    <row r="734" spans="1:26" ht="26.25" customHeight="1" x14ac:dyDescent="0.4">
      <c r="A734" s="373"/>
      <c r="B734" s="373"/>
      <c r="C734" s="373"/>
      <c r="D734" s="373"/>
      <c r="E734" s="373"/>
      <c r="F734" s="373"/>
      <c r="G734" s="373"/>
      <c r="H734" s="373"/>
      <c r="I734" s="373"/>
      <c r="J734" s="373"/>
      <c r="K734" s="373"/>
      <c r="L734" s="373"/>
      <c r="M734" s="406"/>
      <c r="N734" s="406"/>
      <c r="O734" s="406"/>
      <c r="P734" s="373"/>
      <c r="Q734" s="373"/>
      <c r="R734" s="373"/>
      <c r="S734" s="373"/>
      <c r="T734" s="373"/>
      <c r="U734" s="373"/>
      <c r="V734" s="375"/>
      <c r="W734" s="374"/>
      <c r="X734" s="374"/>
      <c r="Y734" s="374"/>
      <c r="Z734" s="374"/>
    </row>
    <row r="735" spans="1:26" ht="26.25" customHeight="1" x14ac:dyDescent="0.4">
      <c r="A735" s="373"/>
      <c r="B735" s="373"/>
      <c r="C735" s="373"/>
      <c r="D735" s="373"/>
      <c r="E735" s="373"/>
      <c r="F735" s="373"/>
      <c r="G735" s="373"/>
      <c r="H735" s="373"/>
      <c r="I735" s="373"/>
      <c r="J735" s="373"/>
      <c r="K735" s="373"/>
      <c r="L735" s="373"/>
      <c r="M735" s="406"/>
      <c r="N735" s="406"/>
      <c r="O735" s="406"/>
      <c r="P735" s="373"/>
      <c r="Q735" s="373"/>
      <c r="R735" s="373"/>
      <c r="S735" s="373"/>
      <c r="T735" s="373"/>
      <c r="U735" s="373"/>
      <c r="V735" s="375"/>
      <c r="W735" s="374"/>
      <c r="X735" s="374"/>
      <c r="Y735" s="374"/>
      <c r="Z735" s="374"/>
    </row>
    <row r="736" spans="1:26" ht="26.25" customHeight="1" x14ac:dyDescent="0.4">
      <c r="A736" s="373"/>
      <c r="B736" s="373"/>
      <c r="C736" s="373"/>
      <c r="D736" s="373"/>
      <c r="E736" s="373"/>
      <c r="F736" s="373"/>
      <c r="G736" s="373"/>
      <c r="H736" s="373"/>
      <c r="I736" s="373"/>
      <c r="J736" s="373"/>
      <c r="K736" s="373"/>
      <c r="L736" s="373"/>
      <c r="M736" s="406"/>
      <c r="N736" s="406"/>
      <c r="O736" s="406"/>
      <c r="P736" s="373"/>
      <c r="Q736" s="373"/>
      <c r="R736" s="373"/>
      <c r="S736" s="373"/>
      <c r="T736" s="373"/>
      <c r="U736" s="373"/>
      <c r="V736" s="375"/>
      <c r="W736" s="374"/>
      <c r="X736" s="374"/>
      <c r="Y736" s="374"/>
      <c r="Z736" s="374"/>
    </row>
    <row r="737" spans="1:26" ht="26.25" customHeight="1" x14ac:dyDescent="0.4">
      <c r="A737" s="373"/>
      <c r="B737" s="373"/>
      <c r="C737" s="373"/>
      <c r="D737" s="373"/>
      <c r="E737" s="373"/>
      <c r="F737" s="373"/>
      <c r="G737" s="373"/>
      <c r="H737" s="373"/>
      <c r="I737" s="373"/>
      <c r="J737" s="373"/>
      <c r="K737" s="373"/>
      <c r="L737" s="373"/>
      <c r="M737" s="406"/>
      <c r="N737" s="406"/>
      <c r="O737" s="406"/>
      <c r="P737" s="373"/>
      <c r="Q737" s="373"/>
      <c r="R737" s="373"/>
      <c r="S737" s="373"/>
      <c r="T737" s="373"/>
      <c r="U737" s="373"/>
      <c r="V737" s="375"/>
      <c r="W737" s="374"/>
      <c r="X737" s="374"/>
      <c r="Y737" s="374"/>
      <c r="Z737" s="374"/>
    </row>
    <row r="738" spans="1:26" ht="26.25" customHeight="1" x14ac:dyDescent="0.4">
      <c r="A738" s="373"/>
      <c r="B738" s="373"/>
      <c r="C738" s="373"/>
      <c r="D738" s="373"/>
      <c r="E738" s="373"/>
      <c r="F738" s="373"/>
      <c r="G738" s="373"/>
      <c r="H738" s="373"/>
      <c r="I738" s="373"/>
      <c r="J738" s="373"/>
      <c r="K738" s="373"/>
      <c r="L738" s="373"/>
      <c r="M738" s="406"/>
      <c r="N738" s="406"/>
      <c r="O738" s="406"/>
      <c r="P738" s="373"/>
      <c r="Q738" s="373"/>
      <c r="R738" s="373"/>
      <c r="S738" s="373"/>
      <c r="T738" s="373"/>
      <c r="U738" s="373"/>
      <c r="V738" s="375"/>
      <c r="W738" s="374"/>
      <c r="X738" s="374"/>
      <c r="Y738" s="374"/>
      <c r="Z738" s="374"/>
    </row>
    <row r="739" spans="1:26" ht="26.25" customHeight="1" x14ac:dyDescent="0.4">
      <c r="A739" s="373"/>
      <c r="B739" s="373"/>
      <c r="C739" s="373"/>
      <c r="D739" s="373"/>
      <c r="E739" s="373"/>
      <c r="F739" s="373"/>
      <c r="G739" s="373"/>
      <c r="H739" s="373"/>
      <c r="I739" s="373"/>
      <c r="J739" s="373"/>
      <c r="K739" s="373"/>
      <c r="L739" s="373"/>
      <c r="M739" s="406"/>
      <c r="N739" s="406"/>
      <c r="O739" s="406"/>
      <c r="P739" s="373"/>
      <c r="Q739" s="373"/>
      <c r="R739" s="373"/>
      <c r="S739" s="373"/>
      <c r="T739" s="373"/>
      <c r="U739" s="373"/>
      <c r="V739" s="375"/>
      <c r="W739" s="374"/>
      <c r="X739" s="374"/>
      <c r="Y739" s="374"/>
      <c r="Z739" s="374"/>
    </row>
    <row r="740" spans="1:26" ht="26.25" customHeight="1" x14ac:dyDescent="0.4">
      <c r="A740" s="373"/>
      <c r="B740" s="373"/>
      <c r="C740" s="373"/>
      <c r="D740" s="373"/>
      <c r="E740" s="373"/>
      <c r="F740" s="373"/>
      <c r="G740" s="373"/>
      <c r="H740" s="373"/>
      <c r="I740" s="373"/>
      <c r="J740" s="373"/>
      <c r="K740" s="373"/>
      <c r="L740" s="373"/>
      <c r="M740" s="406"/>
      <c r="N740" s="406"/>
      <c r="O740" s="406"/>
      <c r="P740" s="373"/>
      <c r="Q740" s="373"/>
      <c r="R740" s="373"/>
      <c r="S740" s="373"/>
      <c r="T740" s="373"/>
      <c r="U740" s="373"/>
      <c r="V740" s="375"/>
      <c r="W740" s="374"/>
      <c r="X740" s="374"/>
      <c r="Y740" s="374"/>
      <c r="Z740" s="374"/>
    </row>
    <row r="741" spans="1:26" ht="26.25" customHeight="1" x14ac:dyDescent="0.4">
      <c r="A741" s="373"/>
      <c r="B741" s="373"/>
      <c r="C741" s="373"/>
      <c r="D741" s="373"/>
      <c r="E741" s="373"/>
      <c r="F741" s="373"/>
      <c r="G741" s="373"/>
      <c r="H741" s="373"/>
      <c r="I741" s="373"/>
      <c r="J741" s="373"/>
      <c r="K741" s="373"/>
      <c r="L741" s="373"/>
      <c r="M741" s="406"/>
      <c r="N741" s="406"/>
      <c r="O741" s="406"/>
      <c r="P741" s="373"/>
      <c r="Q741" s="373"/>
      <c r="R741" s="373"/>
      <c r="S741" s="373"/>
      <c r="T741" s="373"/>
      <c r="U741" s="373"/>
      <c r="V741" s="375"/>
      <c r="W741" s="374"/>
      <c r="X741" s="374"/>
      <c r="Y741" s="374"/>
      <c r="Z741" s="374"/>
    </row>
    <row r="742" spans="1:26" ht="26.25" customHeight="1" x14ac:dyDescent="0.4">
      <c r="A742" s="373"/>
      <c r="B742" s="373"/>
      <c r="C742" s="373"/>
      <c r="D742" s="373"/>
      <c r="E742" s="373"/>
      <c r="F742" s="373"/>
      <c r="G742" s="373"/>
      <c r="H742" s="373"/>
      <c r="I742" s="373"/>
      <c r="J742" s="373"/>
      <c r="K742" s="373"/>
      <c r="L742" s="373"/>
      <c r="M742" s="406"/>
      <c r="N742" s="406"/>
      <c r="O742" s="406"/>
      <c r="P742" s="373"/>
      <c r="Q742" s="373"/>
      <c r="R742" s="373"/>
      <c r="S742" s="373"/>
      <c r="T742" s="373"/>
      <c r="U742" s="373"/>
      <c r="V742" s="375"/>
      <c r="W742" s="374"/>
      <c r="X742" s="374"/>
      <c r="Y742" s="374"/>
      <c r="Z742" s="374"/>
    </row>
    <row r="743" spans="1:26" ht="26.25" customHeight="1" x14ac:dyDescent="0.4">
      <c r="A743" s="373"/>
      <c r="B743" s="373"/>
      <c r="C743" s="373"/>
      <c r="D743" s="373"/>
      <c r="E743" s="373"/>
      <c r="F743" s="373"/>
      <c r="G743" s="373"/>
      <c r="H743" s="373"/>
      <c r="I743" s="373"/>
      <c r="J743" s="373"/>
      <c r="K743" s="373"/>
      <c r="L743" s="373"/>
      <c r="M743" s="406"/>
      <c r="N743" s="406"/>
      <c r="O743" s="406"/>
      <c r="P743" s="373"/>
      <c r="Q743" s="373"/>
      <c r="R743" s="373"/>
      <c r="S743" s="373"/>
      <c r="T743" s="373"/>
      <c r="U743" s="373"/>
      <c r="V743" s="375"/>
      <c r="W743" s="374"/>
      <c r="X743" s="374"/>
      <c r="Y743" s="374"/>
      <c r="Z743" s="374"/>
    </row>
    <row r="744" spans="1:26" ht="26.25" customHeight="1" x14ac:dyDescent="0.4">
      <c r="A744" s="373"/>
      <c r="B744" s="373"/>
      <c r="C744" s="373"/>
      <c r="D744" s="373"/>
      <c r="E744" s="373"/>
      <c r="F744" s="373"/>
      <c r="G744" s="373"/>
      <c r="H744" s="373"/>
      <c r="I744" s="373"/>
      <c r="J744" s="373"/>
      <c r="K744" s="373"/>
      <c r="L744" s="373"/>
      <c r="M744" s="406"/>
      <c r="N744" s="406"/>
      <c r="O744" s="406"/>
      <c r="P744" s="373"/>
      <c r="Q744" s="373"/>
      <c r="R744" s="373"/>
      <c r="S744" s="373"/>
      <c r="T744" s="373"/>
      <c r="U744" s="373"/>
      <c r="V744" s="375"/>
      <c r="W744" s="374"/>
      <c r="X744" s="374"/>
      <c r="Y744" s="374"/>
      <c r="Z744" s="374"/>
    </row>
    <row r="745" spans="1:26" ht="26.25" customHeight="1" x14ac:dyDescent="0.4">
      <c r="A745" s="373"/>
      <c r="B745" s="373"/>
      <c r="C745" s="373"/>
      <c r="D745" s="373"/>
      <c r="E745" s="373"/>
      <c r="F745" s="373"/>
      <c r="G745" s="373"/>
      <c r="H745" s="373"/>
      <c r="I745" s="373"/>
      <c r="J745" s="373"/>
      <c r="K745" s="373"/>
      <c r="L745" s="373"/>
      <c r="M745" s="406"/>
      <c r="N745" s="406"/>
      <c r="O745" s="406"/>
      <c r="P745" s="373"/>
      <c r="Q745" s="373"/>
      <c r="R745" s="373"/>
      <c r="S745" s="373"/>
      <c r="T745" s="373"/>
      <c r="U745" s="373"/>
      <c r="V745" s="375"/>
      <c r="W745" s="374"/>
      <c r="X745" s="374"/>
      <c r="Y745" s="374"/>
      <c r="Z745" s="374"/>
    </row>
    <row r="746" spans="1:26" ht="26.25" customHeight="1" x14ac:dyDescent="0.4">
      <c r="A746" s="373"/>
      <c r="B746" s="373"/>
      <c r="C746" s="373"/>
      <c r="D746" s="373"/>
      <c r="E746" s="373"/>
      <c r="F746" s="373"/>
      <c r="G746" s="373"/>
      <c r="H746" s="373"/>
      <c r="I746" s="373"/>
      <c r="J746" s="373"/>
      <c r="K746" s="373"/>
      <c r="L746" s="373"/>
      <c r="M746" s="406"/>
      <c r="N746" s="406"/>
      <c r="O746" s="406"/>
      <c r="P746" s="373"/>
      <c r="Q746" s="373"/>
      <c r="R746" s="373"/>
      <c r="S746" s="373"/>
      <c r="T746" s="373"/>
      <c r="U746" s="373"/>
      <c r="V746" s="375"/>
      <c r="W746" s="374"/>
      <c r="X746" s="374"/>
      <c r="Y746" s="374"/>
      <c r="Z746" s="374"/>
    </row>
    <row r="747" spans="1:26" ht="26.25" customHeight="1" x14ac:dyDescent="0.4">
      <c r="A747" s="373"/>
      <c r="B747" s="373"/>
      <c r="C747" s="373"/>
      <c r="D747" s="373"/>
      <c r="E747" s="373"/>
      <c r="F747" s="373"/>
      <c r="G747" s="373"/>
      <c r="H747" s="373"/>
      <c r="I747" s="373"/>
      <c r="J747" s="373"/>
      <c r="K747" s="373"/>
      <c r="L747" s="373"/>
      <c r="M747" s="406"/>
      <c r="N747" s="406"/>
      <c r="O747" s="406"/>
      <c r="P747" s="373"/>
      <c r="Q747" s="373"/>
      <c r="R747" s="373"/>
      <c r="S747" s="373"/>
      <c r="T747" s="373"/>
      <c r="U747" s="373"/>
      <c r="V747" s="375"/>
      <c r="W747" s="374"/>
      <c r="X747" s="374"/>
      <c r="Y747" s="374"/>
      <c r="Z747" s="374"/>
    </row>
    <row r="748" spans="1:26" ht="26.25" customHeight="1" x14ac:dyDescent="0.4">
      <c r="A748" s="373"/>
      <c r="B748" s="373"/>
      <c r="C748" s="373"/>
      <c r="D748" s="373"/>
      <c r="E748" s="373"/>
      <c r="F748" s="373"/>
      <c r="G748" s="373"/>
      <c r="H748" s="373"/>
      <c r="I748" s="373"/>
      <c r="J748" s="373"/>
      <c r="K748" s="373"/>
      <c r="L748" s="373"/>
      <c r="M748" s="406"/>
      <c r="N748" s="406"/>
      <c r="O748" s="406"/>
      <c r="P748" s="373"/>
      <c r="Q748" s="373"/>
      <c r="R748" s="373"/>
      <c r="S748" s="373"/>
      <c r="T748" s="373"/>
      <c r="U748" s="373"/>
      <c r="V748" s="375"/>
      <c r="W748" s="374"/>
      <c r="X748" s="374"/>
      <c r="Y748" s="374"/>
      <c r="Z748" s="374"/>
    </row>
    <row r="749" spans="1:26" ht="26.25" customHeight="1" x14ac:dyDescent="0.4">
      <c r="A749" s="373"/>
      <c r="B749" s="373"/>
      <c r="C749" s="373"/>
      <c r="D749" s="373"/>
      <c r="E749" s="373"/>
      <c r="F749" s="373"/>
      <c r="G749" s="373"/>
      <c r="H749" s="373"/>
      <c r="I749" s="373"/>
      <c r="J749" s="373"/>
      <c r="K749" s="373"/>
      <c r="L749" s="373"/>
      <c r="M749" s="406"/>
      <c r="N749" s="406"/>
      <c r="O749" s="406"/>
      <c r="P749" s="373"/>
      <c r="Q749" s="373"/>
      <c r="R749" s="373"/>
      <c r="S749" s="373"/>
      <c r="T749" s="373"/>
      <c r="U749" s="373"/>
      <c r="V749" s="375"/>
      <c r="W749" s="374"/>
      <c r="X749" s="374"/>
      <c r="Y749" s="374"/>
      <c r="Z749" s="374"/>
    </row>
    <row r="750" spans="1:26" ht="26.25" customHeight="1" x14ac:dyDescent="0.4">
      <c r="A750" s="373"/>
      <c r="B750" s="373"/>
      <c r="C750" s="373"/>
      <c r="D750" s="373"/>
      <c r="E750" s="373"/>
      <c r="F750" s="373"/>
      <c r="G750" s="373"/>
      <c r="H750" s="373"/>
      <c r="I750" s="373"/>
      <c r="J750" s="373"/>
      <c r="K750" s="373"/>
      <c r="L750" s="373"/>
      <c r="M750" s="406"/>
      <c r="N750" s="406"/>
      <c r="O750" s="406"/>
      <c r="P750" s="373"/>
      <c r="Q750" s="373"/>
      <c r="R750" s="373"/>
      <c r="S750" s="373"/>
      <c r="T750" s="373"/>
      <c r="U750" s="373"/>
      <c r="V750" s="375"/>
      <c r="W750" s="374"/>
      <c r="X750" s="374"/>
      <c r="Y750" s="374"/>
      <c r="Z750" s="374"/>
    </row>
    <row r="751" spans="1:26" ht="26.25" customHeight="1" x14ac:dyDescent="0.4">
      <c r="A751" s="373"/>
      <c r="B751" s="373"/>
      <c r="C751" s="373"/>
      <c r="D751" s="373"/>
      <c r="E751" s="373"/>
      <c r="F751" s="373"/>
      <c r="G751" s="373"/>
      <c r="H751" s="373"/>
      <c r="I751" s="373"/>
      <c r="J751" s="373"/>
      <c r="K751" s="373"/>
      <c r="L751" s="373"/>
      <c r="M751" s="406"/>
      <c r="N751" s="406"/>
      <c r="O751" s="406"/>
      <c r="P751" s="373"/>
      <c r="Q751" s="373"/>
      <c r="R751" s="373"/>
      <c r="S751" s="373"/>
      <c r="T751" s="373"/>
      <c r="U751" s="373"/>
      <c r="V751" s="375"/>
      <c r="W751" s="374"/>
      <c r="X751" s="374"/>
      <c r="Y751" s="374"/>
      <c r="Z751" s="374"/>
    </row>
    <row r="752" spans="1:26" ht="26.25" customHeight="1" x14ac:dyDescent="0.4">
      <c r="A752" s="373"/>
      <c r="B752" s="373"/>
      <c r="C752" s="373"/>
      <c r="D752" s="373"/>
      <c r="E752" s="373"/>
      <c r="F752" s="373"/>
      <c r="G752" s="373"/>
      <c r="H752" s="373"/>
      <c r="I752" s="373"/>
      <c r="J752" s="373"/>
      <c r="K752" s="373"/>
      <c r="L752" s="373"/>
      <c r="M752" s="406"/>
      <c r="N752" s="406"/>
      <c r="O752" s="406"/>
      <c r="P752" s="373"/>
      <c r="Q752" s="373"/>
      <c r="R752" s="373"/>
      <c r="S752" s="373"/>
      <c r="T752" s="373"/>
      <c r="U752" s="373"/>
      <c r="V752" s="375"/>
      <c r="W752" s="374"/>
      <c r="X752" s="374"/>
      <c r="Y752" s="374"/>
      <c r="Z752" s="374"/>
    </row>
    <row r="753" spans="1:26" ht="26.25" customHeight="1" x14ac:dyDescent="0.4">
      <c r="A753" s="373"/>
      <c r="B753" s="373"/>
      <c r="C753" s="373"/>
      <c r="D753" s="373"/>
      <c r="E753" s="373"/>
      <c r="F753" s="373"/>
      <c r="G753" s="373"/>
      <c r="H753" s="373"/>
      <c r="I753" s="373"/>
      <c r="J753" s="373"/>
      <c r="K753" s="373"/>
      <c r="L753" s="373"/>
      <c r="M753" s="406"/>
      <c r="N753" s="406"/>
      <c r="O753" s="406"/>
      <c r="P753" s="373"/>
      <c r="Q753" s="373"/>
      <c r="R753" s="373"/>
      <c r="S753" s="373"/>
      <c r="T753" s="373"/>
      <c r="U753" s="373"/>
      <c r="V753" s="375"/>
      <c r="W753" s="374"/>
      <c r="X753" s="374"/>
      <c r="Y753" s="374"/>
      <c r="Z753" s="374"/>
    </row>
    <row r="754" spans="1:26" ht="26.25" customHeight="1" x14ac:dyDescent="0.4">
      <c r="A754" s="373"/>
      <c r="B754" s="373"/>
      <c r="C754" s="373"/>
      <c r="D754" s="373"/>
      <c r="E754" s="373"/>
      <c r="F754" s="373"/>
      <c r="G754" s="373"/>
      <c r="H754" s="373"/>
      <c r="I754" s="373"/>
      <c r="J754" s="373"/>
      <c r="K754" s="373"/>
      <c r="L754" s="373"/>
      <c r="M754" s="406"/>
      <c r="N754" s="406"/>
      <c r="O754" s="406"/>
      <c r="P754" s="373"/>
      <c r="Q754" s="373"/>
      <c r="R754" s="373"/>
      <c r="S754" s="373"/>
      <c r="T754" s="373"/>
      <c r="U754" s="373"/>
      <c r="V754" s="375"/>
      <c r="W754" s="374"/>
      <c r="X754" s="374"/>
      <c r="Y754" s="374"/>
      <c r="Z754" s="374"/>
    </row>
    <row r="755" spans="1:26" ht="26.25" customHeight="1" x14ac:dyDescent="0.4">
      <c r="A755" s="373"/>
      <c r="B755" s="373"/>
      <c r="C755" s="373"/>
      <c r="D755" s="373"/>
      <c r="E755" s="373"/>
      <c r="F755" s="373"/>
      <c r="G755" s="373"/>
      <c r="H755" s="373"/>
      <c r="I755" s="373"/>
      <c r="J755" s="373"/>
      <c r="K755" s="373"/>
      <c r="L755" s="373"/>
      <c r="M755" s="406"/>
      <c r="N755" s="406"/>
      <c r="O755" s="406"/>
      <c r="P755" s="373"/>
      <c r="Q755" s="373"/>
      <c r="R755" s="373"/>
      <c r="S755" s="373"/>
      <c r="T755" s="373"/>
      <c r="U755" s="373"/>
      <c r="V755" s="375"/>
      <c r="W755" s="374"/>
      <c r="X755" s="374"/>
      <c r="Y755" s="374"/>
      <c r="Z755" s="374"/>
    </row>
    <row r="756" spans="1:26" ht="26.25" customHeight="1" x14ac:dyDescent="0.4">
      <c r="A756" s="373"/>
      <c r="B756" s="373"/>
      <c r="C756" s="373"/>
      <c r="D756" s="373"/>
      <c r="E756" s="373"/>
      <c r="F756" s="373"/>
      <c r="G756" s="373"/>
      <c r="H756" s="373"/>
      <c r="I756" s="373"/>
      <c r="J756" s="373"/>
      <c r="K756" s="373"/>
      <c r="L756" s="373"/>
      <c r="M756" s="406"/>
      <c r="N756" s="406"/>
      <c r="O756" s="406"/>
      <c r="P756" s="373"/>
      <c r="Q756" s="373"/>
      <c r="R756" s="373"/>
      <c r="S756" s="373"/>
      <c r="T756" s="373"/>
      <c r="U756" s="373"/>
      <c r="V756" s="375"/>
      <c r="W756" s="374"/>
      <c r="X756" s="374"/>
      <c r="Y756" s="374"/>
      <c r="Z756" s="374"/>
    </row>
    <row r="757" spans="1:26" ht="26.25" customHeight="1" x14ac:dyDescent="0.4">
      <c r="A757" s="373"/>
      <c r="B757" s="373"/>
      <c r="C757" s="373"/>
      <c r="D757" s="373"/>
      <c r="E757" s="373"/>
      <c r="F757" s="373"/>
      <c r="G757" s="373"/>
      <c r="H757" s="373"/>
      <c r="I757" s="373"/>
      <c r="J757" s="373"/>
      <c r="K757" s="373"/>
      <c r="L757" s="373"/>
      <c r="M757" s="406"/>
      <c r="N757" s="406"/>
      <c r="O757" s="406"/>
      <c r="P757" s="373"/>
      <c r="Q757" s="373"/>
      <c r="R757" s="373"/>
      <c r="S757" s="373"/>
      <c r="T757" s="373"/>
      <c r="U757" s="373"/>
      <c r="V757" s="375"/>
      <c r="W757" s="374"/>
      <c r="X757" s="374"/>
      <c r="Y757" s="374"/>
      <c r="Z757" s="374"/>
    </row>
    <row r="758" spans="1:26" ht="26.25" customHeight="1" x14ac:dyDescent="0.4">
      <c r="A758" s="373"/>
      <c r="B758" s="373"/>
      <c r="C758" s="373"/>
      <c r="D758" s="373"/>
      <c r="E758" s="373"/>
      <c r="F758" s="373"/>
      <c r="G758" s="373"/>
      <c r="H758" s="373"/>
      <c r="I758" s="373"/>
      <c r="J758" s="373"/>
      <c r="K758" s="373"/>
      <c r="L758" s="373"/>
      <c r="M758" s="406"/>
      <c r="N758" s="406"/>
      <c r="O758" s="406"/>
      <c r="P758" s="373"/>
      <c r="Q758" s="373"/>
      <c r="R758" s="373"/>
      <c r="S758" s="373"/>
      <c r="T758" s="373"/>
      <c r="U758" s="373"/>
      <c r="V758" s="375"/>
      <c r="W758" s="374"/>
      <c r="X758" s="374"/>
      <c r="Y758" s="374"/>
      <c r="Z758" s="374"/>
    </row>
    <row r="759" spans="1:26" ht="26.25" customHeight="1" x14ac:dyDescent="0.4">
      <c r="A759" s="373"/>
      <c r="B759" s="373"/>
      <c r="C759" s="373"/>
      <c r="D759" s="373"/>
      <c r="E759" s="373"/>
      <c r="F759" s="373"/>
      <c r="G759" s="373"/>
      <c r="H759" s="373"/>
      <c r="I759" s="373"/>
      <c r="J759" s="373"/>
      <c r="K759" s="373"/>
      <c r="L759" s="373"/>
      <c r="M759" s="406"/>
      <c r="N759" s="406"/>
      <c r="O759" s="406"/>
      <c r="P759" s="373"/>
      <c r="Q759" s="373"/>
      <c r="R759" s="373"/>
      <c r="S759" s="373"/>
      <c r="T759" s="373"/>
      <c r="U759" s="373"/>
      <c r="V759" s="375"/>
      <c r="W759" s="374"/>
      <c r="X759" s="374"/>
      <c r="Y759" s="374"/>
      <c r="Z759" s="374"/>
    </row>
    <row r="760" spans="1:26" ht="26.25" customHeight="1" x14ac:dyDescent="0.4">
      <c r="A760" s="373"/>
      <c r="B760" s="373"/>
      <c r="C760" s="373"/>
      <c r="D760" s="373"/>
      <c r="E760" s="373"/>
      <c r="F760" s="373"/>
      <c r="G760" s="373"/>
      <c r="H760" s="373"/>
      <c r="I760" s="373"/>
      <c r="J760" s="373"/>
      <c r="K760" s="373"/>
      <c r="L760" s="373"/>
      <c r="M760" s="406"/>
      <c r="N760" s="406"/>
      <c r="O760" s="406"/>
      <c r="P760" s="373"/>
      <c r="Q760" s="373"/>
      <c r="R760" s="373"/>
      <c r="S760" s="373"/>
      <c r="T760" s="373"/>
      <c r="U760" s="373"/>
      <c r="V760" s="375"/>
      <c r="W760" s="374"/>
      <c r="X760" s="374"/>
      <c r="Y760" s="374"/>
      <c r="Z760" s="374"/>
    </row>
    <row r="761" spans="1:26" ht="26.25" customHeight="1" x14ac:dyDescent="0.4">
      <c r="A761" s="373"/>
      <c r="B761" s="373"/>
      <c r="C761" s="373"/>
      <c r="D761" s="373"/>
      <c r="E761" s="373"/>
      <c r="F761" s="373"/>
      <c r="G761" s="373"/>
      <c r="H761" s="373"/>
      <c r="I761" s="373"/>
      <c r="J761" s="373"/>
      <c r="K761" s="373"/>
      <c r="L761" s="373"/>
      <c r="M761" s="406"/>
      <c r="N761" s="406"/>
      <c r="O761" s="406"/>
      <c r="P761" s="373"/>
      <c r="Q761" s="373"/>
      <c r="R761" s="373"/>
      <c r="S761" s="373"/>
      <c r="T761" s="373"/>
      <c r="U761" s="373"/>
      <c r="V761" s="375"/>
      <c r="W761" s="374"/>
      <c r="X761" s="374"/>
      <c r="Y761" s="374"/>
      <c r="Z761" s="374"/>
    </row>
    <row r="762" spans="1:26" ht="26.25" customHeight="1" x14ac:dyDescent="0.4">
      <c r="A762" s="373"/>
      <c r="B762" s="373"/>
      <c r="C762" s="373"/>
      <c r="D762" s="373"/>
      <c r="E762" s="373"/>
      <c r="F762" s="373"/>
      <c r="G762" s="373"/>
      <c r="H762" s="373"/>
      <c r="I762" s="373"/>
      <c r="J762" s="373"/>
      <c r="K762" s="373"/>
      <c r="L762" s="373"/>
      <c r="M762" s="406"/>
      <c r="N762" s="406"/>
      <c r="O762" s="406"/>
      <c r="P762" s="373"/>
      <c r="Q762" s="373"/>
      <c r="R762" s="373"/>
      <c r="S762" s="373"/>
      <c r="T762" s="373"/>
      <c r="U762" s="373"/>
      <c r="V762" s="375"/>
      <c r="W762" s="374"/>
      <c r="X762" s="374"/>
      <c r="Y762" s="374"/>
      <c r="Z762" s="374"/>
    </row>
    <row r="763" spans="1:26" ht="26.25" customHeight="1" x14ac:dyDescent="0.4">
      <c r="A763" s="373"/>
      <c r="B763" s="373"/>
      <c r="C763" s="373"/>
      <c r="D763" s="373"/>
      <c r="E763" s="373"/>
      <c r="F763" s="373"/>
      <c r="G763" s="373"/>
      <c r="H763" s="373"/>
      <c r="I763" s="373"/>
      <c r="J763" s="373"/>
      <c r="K763" s="373"/>
      <c r="L763" s="373"/>
      <c r="M763" s="406"/>
      <c r="N763" s="406"/>
      <c r="O763" s="406"/>
      <c r="P763" s="373"/>
      <c r="Q763" s="373"/>
      <c r="R763" s="373"/>
      <c r="S763" s="373"/>
      <c r="T763" s="373"/>
      <c r="U763" s="373"/>
      <c r="V763" s="375"/>
      <c r="W763" s="374"/>
      <c r="X763" s="374"/>
      <c r="Y763" s="374"/>
      <c r="Z763" s="374"/>
    </row>
    <row r="764" spans="1:26" ht="26.25" customHeight="1" x14ac:dyDescent="0.4">
      <c r="A764" s="373"/>
      <c r="B764" s="373"/>
      <c r="C764" s="373"/>
      <c r="D764" s="373"/>
      <c r="E764" s="373"/>
      <c r="F764" s="373"/>
      <c r="G764" s="373"/>
      <c r="H764" s="373"/>
      <c r="I764" s="373"/>
      <c r="J764" s="373"/>
      <c r="K764" s="373"/>
      <c r="L764" s="373"/>
      <c r="M764" s="406"/>
      <c r="N764" s="406"/>
      <c r="O764" s="406"/>
      <c r="P764" s="373"/>
      <c r="Q764" s="373"/>
      <c r="R764" s="373"/>
      <c r="S764" s="373"/>
      <c r="T764" s="373"/>
      <c r="U764" s="373"/>
      <c r="V764" s="375"/>
      <c r="W764" s="374"/>
      <c r="X764" s="374"/>
      <c r="Y764" s="374"/>
      <c r="Z764" s="374"/>
    </row>
    <row r="765" spans="1:26" ht="26.25" customHeight="1" x14ac:dyDescent="0.4">
      <c r="A765" s="373"/>
      <c r="B765" s="373"/>
      <c r="C765" s="373"/>
      <c r="D765" s="373"/>
      <c r="E765" s="373"/>
      <c r="F765" s="373"/>
      <c r="G765" s="373"/>
      <c r="H765" s="373"/>
      <c r="I765" s="373"/>
      <c r="J765" s="373"/>
      <c r="K765" s="373"/>
      <c r="L765" s="373"/>
      <c r="M765" s="406"/>
      <c r="N765" s="406"/>
      <c r="O765" s="406"/>
      <c r="P765" s="373"/>
      <c r="Q765" s="373"/>
      <c r="R765" s="373"/>
      <c r="S765" s="373"/>
      <c r="T765" s="373"/>
      <c r="U765" s="373"/>
      <c r="V765" s="375"/>
      <c r="W765" s="374"/>
      <c r="X765" s="374"/>
      <c r="Y765" s="374"/>
      <c r="Z765" s="374"/>
    </row>
    <row r="766" spans="1:26" ht="26.25" customHeight="1" x14ac:dyDescent="0.4">
      <c r="A766" s="373"/>
      <c r="B766" s="373"/>
      <c r="C766" s="373"/>
      <c r="D766" s="373"/>
      <c r="E766" s="373"/>
      <c r="F766" s="373"/>
      <c r="G766" s="373"/>
      <c r="H766" s="373"/>
      <c r="I766" s="373"/>
      <c r="J766" s="373"/>
      <c r="K766" s="373"/>
      <c r="L766" s="373"/>
      <c r="M766" s="406"/>
      <c r="N766" s="406"/>
      <c r="O766" s="406"/>
      <c r="P766" s="373"/>
      <c r="Q766" s="373"/>
      <c r="R766" s="373"/>
      <c r="S766" s="373"/>
      <c r="T766" s="373"/>
      <c r="U766" s="373"/>
      <c r="V766" s="375"/>
      <c r="W766" s="374"/>
      <c r="X766" s="374"/>
      <c r="Y766" s="374"/>
      <c r="Z766" s="374"/>
    </row>
    <row r="767" spans="1:26" ht="26.25" customHeight="1" x14ac:dyDescent="0.4">
      <c r="A767" s="373"/>
      <c r="B767" s="373"/>
      <c r="C767" s="373"/>
      <c r="D767" s="373"/>
      <c r="E767" s="373"/>
      <c r="F767" s="373"/>
      <c r="G767" s="373"/>
      <c r="H767" s="373"/>
      <c r="I767" s="373"/>
      <c r="J767" s="373"/>
      <c r="K767" s="373"/>
      <c r="L767" s="373"/>
      <c r="M767" s="406"/>
      <c r="N767" s="406"/>
      <c r="O767" s="406"/>
      <c r="P767" s="373"/>
      <c r="Q767" s="373"/>
      <c r="R767" s="373"/>
      <c r="S767" s="373"/>
      <c r="T767" s="373"/>
      <c r="U767" s="373"/>
      <c r="V767" s="375"/>
      <c r="W767" s="374"/>
      <c r="X767" s="374"/>
      <c r="Y767" s="374"/>
      <c r="Z767" s="374"/>
    </row>
    <row r="768" spans="1:26" ht="26.25" customHeight="1" x14ac:dyDescent="0.4">
      <c r="A768" s="373"/>
      <c r="B768" s="373"/>
      <c r="C768" s="373"/>
      <c r="D768" s="373"/>
      <c r="E768" s="373"/>
      <c r="F768" s="373"/>
      <c r="G768" s="373"/>
      <c r="H768" s="373"/>
      <c r="I768" s="373"/>
      <c r="J768" s="373"/>
      <c r="K768" s="373"/>
      <c r="L768" s="373"/>
      <c r="M768" s="406"/>
      <c r="N768" s="406"/>
      <c r="O768" s="406"/>
      <c r="P768" s="373"/>
      <c r="Q768" s="373"/>
      <c r="R768" s="373"/>
      <c r="S768" s="373"/>
      <c r="T768" s="373"/>
      <c r="U768" s="373"/>
      <c r="V768" s="375"/>
      <c r="W768" s="374"/>
      <c r="X768" s="374"/>
      <c r="Y768" s="374"/>
      <c r="Z768" s="374"/>
    </row>
    <row r="769" spans="1:26" ht="26.25" customHeight="1" x14ac:dyDescent="0.4">
      <c r="A769" s="373"/>
      <c r="B769" s="373"/>
      <c r="C769" s="373"/>
      <c r="D769" s="373"/>
      <c r="E769" s="373"/>
      <c r="F769" s="373"/>
      <c r="G769" s="373"/>
      <c r="H769" s="373"/>
      <c r="I769" s="373"/>
      <c r="J769" s="373"/>
      <c r="K769" s="373"/>
      <c r="L769" s="373"/>
      <c r="M769" s="406"/>
      <c r="N769" s="406"/>
      <c r="O769" s="406"/>
      <c r="P769" s="373"/>
      <c r="Q769" s="373"/>
      <c r="R769" s="373"/>
      <c r="S769" s="373"/>
      <c r="T769" s="373"/>
      <c r="U769" s="373"/>
      <c r="V769" s="375"/>
      <c r="W769" s="374"/>
      <c r="X769" s="374"/>
      <c r="Y769" s="374"/>
      <c r="Z769" s="374"/>
    </row>
    <row r="770" spans="1:26" ht="26.25" customHeight="1" x14ac:dyDescent="0.4">
      <c r="A770" s="373"/>
      <c r="B770" s="373"/>
      <c r="C770" s="373"/>
      <c r="D770" s="373"/>
      <c r="E770" s="373"/>
      <c r="F770" s="373"/>
      <c r="G770" s="373"/>
      <c r="H770" s="373"/>
      <c r="I770" s="373"/>
      <c r="J770" s="373"/>
      <c r="K770" s="373"/>
      <c r="L770" s="373"/>
      <c r="M770" s="406"/>
      <c r="N770" s="406"/>
      <c r="O770" s="406"/>
      <c r="P770" s="373"/>
      <c r="Q770" s="373"/>
      <c r="R770" s="373"/>
      <c r="S770" s="373"/>
      <c r="T770" s="373"/>
      <c r="U770" s="373"/>
      <c r="V770" s="375"/>
      <c r="W770" s="374"/>
      <c r="X770" s="374"/>
      <c r="Y770" s="374"/>
      <c r="Z770" s="374"/>
    </row>
    <row r="771" spans="1:26" ht="26.25" customHeight="1" x14ac:dyDescent="0.4">
      <c r="A771" s="373"/>
      <c r="B771" s="373"/>
      <c r="C771" s="373"/>
      <c r="D771" s="373"/>
      <c r="E771" s="373"/>
      <c r="F771" s="373"/>
      <c r="G771" s="373"/>
      <c r="H771" s="373"/>
      <c r="I771" s="373"/>
      <c r="J771" s="373"/>
      <c r="K771" s="373"/>
      <c r="L771" s="373"/>
      <c r="M771" s="406"/>
      <c r="N771" s="406"/>
      <c r="O771" s="406"/>
      <c r="P771" s="373"/>
      <c r="Q771" s="373"/>
      <c r="R771" s="373"/>
      <c r="S771" s="373"/>
      <c r="T771" s="373"/>
      <c r="U771" s="373"/>
      <c r="V771" s="375"/>
      <c r="W771" s="374"/>
      <c r="X771" s="374"/>
      <c r="Y771" s="374"/>
      <c r="Z771" s="374"/>
    </row>
    <row r="772" spans="1:26" ht="26.25" customHeight="1" x14ac:dyDescent="0.4">
      <c r="A772" s="373"/>
      <c r="B772" s="373"/>
      <c r="C772" s="373"/>
      <c r="D772" s="373"/>
      <c r="E772" s="373"/>
      <c r="F772" s="373"/>
      <c r="G772" s="373"/>
      <c r="H772" s="373"/>
      <c r="I772" s="373"/>
      <c r="J772" s="373"/>
      <c r="K772" s="373"/>
      <c r="L772" s="373"/>
      <c r="M772" s="406"/>
      <c r="N772" s="406"/>
      <c r="O772" s="406"/>
      <c r="P772" s="373"/>
      <c r="Q772" s="373"/>
      <c r="R772" s="373"/>
      <c r="S772" s="373"/>
      <c r="T772" s="373"/>
      <c r="U772" s="373"/>
      <c r="V772" s="375"/>
      <c r="W772" s="374"/>
      <c r="X772" s="374"/>
      <c r="Y772" s="374"/>
      <c r="Z772" s="374"/>
    </row>
    <row r="773" spans="1:26" ht="26.25" customHeight="1" x14ac:dyDescent="0.4">
      <c r="A773" s="373"/>
      <c r="B773" s="373"/>
      <c r="C773" s="373"/>
      <c r="D773" s="373"/>
      <c r="E773" s="373"/>
      <c r="F773" s="373"/>
      <c r="G773" s="373"/>
      <c r="H773" s="373"/>
      <c r="I773" s="373"/>
      <c r="J773" s="373"/>
      <c r="K773" s="373"/>
      <c r="L773" s="373"/>
      <c r="M773" s="406"/>
      <c r="N773" s="406"/>
      <c r="O773" s="406"/>
      <c r="P773" s="373"/>
      <c r="Q773" s="373"/>
      <c r="R773" s="373"/>
      <c r="S773" s="373"/>
      <c r="T773" s="373"/>
      <c r="U773" s="373"/>
      <c r="V773" s="375"/>
      <c r="W773" s="374"/>
      <c r="X773" s="374"/>
      <c r="Y773" s="374"/>
      <c r="Z773" s="374"/>
    </row>
    <row r="774" spans="1:26" ht="26.25" customHeight="1" x14ac:dyDescent="0.4">
      <c r="A774" s="373"/>
      <c r="B774" s="373"/>
      <c r="C774" s="373"/>
      <c r="D774" s="373"/>
      <c r="E774" s="373"/>
      <c r="F774" s="373"/>
      <c r="G774" s="373"/>
      <c r="H774" s="373"/>
      <c r="I774" s="373"/>
      <c r="J774" s="373"/>
      <c r="K774" s="373"/>
      <c r="L774" s="373"/>
      <c r="M774" s="406"/>
      <c r="N774" s="406"/>
      <c r="O774" s="406"/>
      <c r="P774" s="373"/>
      <c r="Q774" s="373"/>
      <c r="R774" s="373"/>
      <c r="S774" s="373"/>
      <c r="T774" s="373"/>
      <c r="U774" s="373"/>
      <c r="V774" s="375"/>
      <c r="W774" s="374"/>
      <c r="X774" s="374"/>
      <c r="Y774" s="374"/>
      <c r="Z774" s="374"/>
    </row>
    <row r="775" spans="1:26" ht="26.25" customHeight="1" x14ac:dyDescent="0.4">
      <c r="A775" s="373"/>
      <c r="B775" s="373"/>
      <c r="C775" s="373"/>
      <c r="D775" s="373"/>
      <c r="E775" s="373"/>
      <c r="F775" s="373"/>
      <c r="G775" s="373"/>
      <c r="H775" s="373"/>
      <c r="I775" s="373"/>
      <c r="J775" s="373"/>
      <c r="K775" s="373"/>
      <c r="L775" s="373"/>
      <c r="M775" s="406"/>
      <c r="N775" s="406"/>
      <c r="O775" s="406"/>
      <c r="P775" s="373"/>
      <c r="Q775" s="373"/>
      <c r="R775" s="373"/>
      <c r="S775" s="373"/>
      <c r="T775" s="373"/>
      <c r="U775" s="373"/>
      <c r="V775" s="375"/>
      <c r="W775" s="374"/>
      <c r="X775" s="374"/>
      <c r="Y775" s="374"/>
      <c r="Z775" s="374"/>
    </row>
    <row r="776" spans="1:26" ht="26.25" customHeight="1" x14ac:dyDescent="0.4">
      <c r="A776" s="373"/>
      <c r="B776" s="373"/>
      <c r="C776" s="373"/>
      <c r="D776" s="373"/>
      <c r="E776" s="373"/>
      <c r="F776" s="373"/>
      <c r="G776" s="373"/>
      <c r="H776" s="373"/>
      <c r="I776" s="373"/>
      <c r="J776" s="373"/>
      <c r="K776" s="373"/>
      <c r="L776" s="373"/>
      <c r="M776" s="406"/>
      <c r="N776" s="406"/>
      <c r="O776" s="406"/>
      <c r="P776" s="373"/>
      <c r="Q776" s="373"/>
      <c r="R776" s="373"/>
      <c r="S776" s="373"/>
      <c r="T776" s="373"/>
      <c r="U776" s="373"/>
      <c r="V776" s="375"/>
      <c r="W776" s="374"/>
      <c r="X776" s="374"/>
      <c r="Y776" s="374"/>
      <c r="Z776" s="374"/>
    </row>
    <row r="777" spans="1:26" ht="26.25" customHeight="1" x14ac:dyDescent="0.4">
      <c r="A777" s="373"/>
      <c r="B777" s="373"/>
      <c r="C777" s="373"/>
      <c r="D777" s="373"/>
      <c r="E777" s="373"/>
      <c r="F777" s="373"/>
      <c r="G777" s="373"/>
      <c r="H777" s="373"/>
      <c r="I777" s="373"/>
      <c r="J777" s="373"/>
      <c r="K777" s="373"/>
      <c r="L777" s="373"/>
      <c r="M777" s="406"/>
      <c r="N777" s="406"/>
      <c r="O777" s="406"/>
      <c r="P777" s="373"/>
      <c r="Q777" s="373"/>
      <c r="R777" s="373"/>
      <c r="S777" s="373"/>
      <c r="T777" s="373"/>
      <c r="U777" s="373"/>
      <c r="V777" s="375"/>
      <c r="W777" s="374"/>
      <c r="X777" s="374"/>
      <c r="Y777" s="374"/>
      <c r="Z777" s="374"/>
    </row>
    <row r="778" spans="1:26" ht="26.25" customHeight="1" x14ac:dyDescent="0.4">
      <c r="A778" s="373"/>
      <c r="B778" s="373"/>
      <c r="C778" s="373"/>
      <c r="D778" s="373"/>
      <c r="E778" s="373"/>
      <c r="F778" s="373"/>
      <c r="G778" s="373"/>
      <c r="H778" s="373"/>
      <c r="I778" s="373"/>
      <c r="J778" s="373"/>
      <c r="K778" s="373"/>
      <c r="L778" s="373"/>
      <c r="M778" s="406"/>
      <c r="N778" s="406"/>
      <c r="O778" s="406"/>
      <c r="P778" s="373"/>
      <c r="Q778" s="373"/>
      <c r="R778" s="373"/>
      <c r="S778" s="373"/>
      <c r="T778" s="373"/>
      <c r="U778" s="373"/>
      <c r="V778" s="375"/>
      <c r="W778" s="374"/>
      <c r="X778" s="374"/>
      <c r="Y778" s="374"/>
      <c r="Z778" s="374"/>
    </row>
    <row r="779" spans="1:26" ht="26.25" customHeight="1" x14ac:dyDescent="0.4">
      <c r="A779" s="373"/>
      <c r="B779" s="373"/>
      <c r="C779" s="373"/>
      <c r="D779" s="373"/>
      <c r="E779" s="373"/>
      <c r="F779" s="373"/>
      <c r="G779" s="373"/>
      <c r="H779" s="373"/>
      <c r="I779" s="373"/>
      <c r="J779" s="373"/>
      <c r="K779" s="373"/>
      <c r="L779" s="373"/>
      <c r="M779" s="406"/>
      <c r="N779" s="406"/>
      <c r="O779" s="406"/>
      <c r="P779" s="373"/>
      <c r="Q779" s="373"/>
      <c r="R779" s="373"/>
      <c r="S779" s="373"/>
      <c r="T779" s="373"/>
      <c r="U779" s="373"/>
      <c r="V779" s="375"/>
      <c r="W779" s="374"/>
      <c r="X779" s="374"/>
      <c r="Y779" s="374"/>
      <c r="Z779" s="374"/>
    </row>
    <row r="780" spans="1:26" ht="26.25" customHeight="1" x14ac:dyDescent="0.4">
      <c r="A780" s="373"/>
      <c r="B780" s="373"/>
      <c r="C780" s="373"/>
      <c r="D780" s="373"/>
      <c r="E780" s="373"/>
      <c r="F780" s="373"/>
      <c r="G780" s="373"/>
      <c r="H780" s="373"/>
      <c r="I780" s="373"/>
      <c r="J780" s="373"/>
      <c r="K780" s="373"/>
      <c r="L780" s="373"/>
      <c r="M780" s="406"/>
      <c r="N780" s="406"/>
      <c r="O780" s="406"/>
      <c r="P780" s="373"/>
      <c r="Q780" s="373"/>
      <c r="R780" s="373"/>
      <c r="S780" s="373"/>
      <c r="T780" s="373"/>
      <c r="U780" s="373"/>
      <c r="V780" s="375"/>
      <c r="W780" s="374"/>
      <c r="X780" s="374"/>
      <c r="Y780" s="374"/>
      <c r="Z780" s="374"/>
    </row>
    <row r="781" spans="1:26" ht="26.25" customHeight="1" x14ac:dyDescent="0.4">
      <c r="A781" s="373"/>
      <c r="B781" s="373"/>
      <c r="C781" s="373"/>
      <c r="D781" s="373"/>
      <c r="E781" s="373"/>
      <c r="F781" s="373"/>
      <c r="G781" s="373"/>
      <c r="H781" s="373"/>
      <c r="I781" s="373"/>
      <c r="J781" s="373"/>
      <c r="K781" s="373"/>
      <c r="L781" s="373"/>
      <c r="M781" s="406"/>
      <c r="N781" s="406"/>
      <c r="O781" s="406"/>
      <c r="P781" s="373"/>
      <c r="Q781" s="373"/>
      <c r="R781" s="373"/>
      <c r="S781" s="373"/>
      <c r="T781" s="373"/>
      <c r="U781" s="373"/>
      <c r="V781" s="375"/>
      <c r="W781" s="374"/>
      <c r="X781" s="374"/>
      <c r="Y781" s="374"/>
      <c r="Z781" s="374"/>
    </row>
    <row r="782" spans="1:26" ht="26.25" customHeight="1" x14ac:dyDescent="0.4">
      <c r="A782" s="373"/>
      <c r="B782" s="373"/>
      <c r="C782" s="373"/>
      <c r="D782" s="373"/>
      <c r="E782" s="373"/>
      <c r="F782" s="373"/>
      <c r="G782" s="373"/>
      <c r="H782" s="373"/>
      <c r="I782" s="373"/>
      <c r="J782" s="373"/>
      <c r="K782" s="373"/>
      <c r="L782" s="373"/>
      <c r="M782" s="406"/>
      <c r="N782" s="406"/>
      <c r="O782" s="406"/>
      <c r="P782" s="373"/>
      <c r="Q782" s="373"/>
      <c r="R782" s="373"/>
      <c r="S782" s="373"/>
      <c r="T782" s="373"/>
      <c r="U782" s="373"/>
      <c r="V782" s="375"/>
      <c r="W782" s="374"/>
      <c r="X782" s="374"/>
      <c r="Y782" s="374"/>
      <c r="Z782" s="374"/>
    </row>
    <row r="783" spans="1:26" ht="26.25" customHeight="1" x14ac:dyDescent="0.4">
      <c r="A783" s="373"/>
      <c r="B783" s="373"/>
      <c r="C783" s="373"/>
      <c r="D783" s="373"/>
      <c r="E783" s="373"/>
      <c r="F783" s="373"/>
      <c r="G783" s="373"/>
      <c r="H783" s="373"/>
      <c r="I783" s="373"/>
      <c r="J783" s="373"/>
      <c r="K783" s="373"/>
      <c r="L783" s="373"/>
      <c r="M783" s="406"/>
      <c r="N783" s="406"/>
      <c r="O783" s="406"/>
      <c r="P783" s="373"/>
      <c r="Q783" s="373"/>
      <c r="R783" s="373"/>
      <c r="S783" s="373"/>
      <c r="T783" s="373"/>
      <c r="U783" s="373"/>
      <c r="V783" s="375"/>
      <c r="W783" s="374"/>
      <c r="X783" s="374"/>
      <c r="Y783" s="374"/>
      <c r="Z783" s="374"/>
    </row>
    <row r="784" spans="1:26" ht="26.25" customHeight="1" x14ac:dyDescent="0.4">
      <c r="A784" s="373"/>
      <c r="B784" s="373"/>
      <c r="C784" s="373"/>
      <c r="D784" s="373"/>
      <c r="E784" s="373"/>
      <c r="F784" s="373"/>
      <c r="G784" s="373"/>
      <c r="H784" s="373"/>
      <c r="I784" s="373"/>
      <c r="J784" s="373"/>
      <c r="K784" s="373"/>
      <c r="L784" s="373"/>
      <c r="M784" s="406"/>
      <c r="N784" s="406"/>
      <c r="O784" s="406"/>
      <c r="P784" s="373"/>
      <c r="Q784" s="373"/>
      <c r="R784" s="373"/>
      <c r="S784" s="373"/>
      <c r="T784" s="373"/>
      <c r="U784" s="373"/>
      <c r="V784" s="375"/>
      <c r="W784" s="374"/>
      <c r="X784" s="374"/>
      <c r="Y784" s="374"/>
      <c r="Z784" s="374"/>
    </row>
    <row r="785" spans="1:26" ht="26.25" customHeight="1" x14ac:dyDescent="0.4">
      <c r="A785" s="373"/>
      <c r="B785" s="373"/>
      <c r="C785" s="373"/>
      <c r="D785" s="373"/>
      <c r="E785" s="373"/>
      <c r="F785" s="373"/>
      <c r="G785" s="373"/>
      <c r="H785" s="373"/>
      <c r="I785" s="373"/>
      <c r="J785" s="373"/>
      <c r="K785" s="373"/>
      <c r="L785" s="373"/>
      <c r="M785" s="406"/>
      <c r="N785" s="406"/>
      <c r="O785" s="406"/>
      <c r="P785" s="373"/>
      <c r="Q785" s="373"/>
      <c r="R785" s="373"/>
      <c r="S785" s="373"/>
      <c r="T785" s="373"/>
      <c r="U785" s="373"/>
      <c r="V785" s="375"/>
      <c r="W785" s="374"/>
      <c r="X785" s="374"/>
      <c r="Y785" s="374"/>
      <c r="Z785" s="374"/>
    </row>
    <row r="786" spans="1:26" ht="26.25" customHeight="1" x14ac:dyDescent="0.4">
      <c r="A786" s="373"/>
      <c r="B786" s="373"/>
      <c r="C786" s="373"/>
      <c r="D786" s="373"/>
      <c r="E786" s="373"/>
      <c r="F786" s="373"/>
      <c r="G786" s="373"/>
      <c r="H786" s="373"/>
      <c r="I786" s="373"/>
      <c r="J786" s="373"/>
      <c r="K786" s="373"/>
      <c r="L786" s="373"/>
      <c r="M786" s="406"/>
      <c r="N786" s="406"/>
      <c r="O786" s="406"/>
      <c r="P786" s="373"/>
      <c r="Q786" s="373"/>
      <c r="R786" s="373"/>
      <c r="S786" s="373"/>
      <c r="T786" s="373"/>
      <c r="U786" s="373"/>
      <c r="V786" s="375"/>
      <c r="W786" s="374"/>
      <c r="X786" s="374"/>
      <c r="Y786" s="374"/>
      <c r="Z786" s="374"/>
    </row>
    <row r="787" spans="1:26" ht="26.25" customHeight="1" x14ac:dyDescent="0.4">
      <c r="A787" s="373"/>
      <c r="B787" s="373"/>
      <c r="C787" s="373"/>
      <c r="D787" s="373"/>
      <c r="E787" s="373"/>
      <c r="F787" s="373"/>
      <c r="G787" s="373"/>
      <c r="H787" s="373"/>
      <c r="I787" s="373"/>
      <c r="J787" s="373"/>
      <c r="K787" s="373"/>
      <c r="L787" s="373"/>
      <c r="M787" s="406"/>
      <c r="N787" s="406"/>
      <c r="O787" s="406"/>
      <c r="P787" s="373"/>
      <c r="Q787" s="373"/>
      <c r="R787" s="373"/>
      <c r="S787" s="373"/>
      <c r="T787" s="373"/>
      <c r="U787" s="373"/>
      <c r="V787" s="375"/>
      <c r="W787" s="374"/>
      <c r="X787" s="374"/>
      <c r="Y787" s="374"/>
      <c r="Z787" s="374"/>
    </row>
    <row r="788" spans="1:26" ht="26.25" customHeight="1" x14ac:dyDescent="0.4">
      <c r="A788" s="373"/>
      <c r="B788" s="373"/>
      <c r="C788" s="373"/>
      <c r="D788" s="373"/>
      <c r="E788" s="373"/>
      <c r="F788" s="373"/>
      <c r="G788" s="373"/>
      <c r="H788" s="373"/>
      <c r="I788" s="373"/>
      <c r="J788" s="373"/>
      <c r="K788" s="373"/>
      <c r="L788" s="373"/>
      <c r="M788" s="406"/>
      <c r="N788" s="406"/>
      <c r="O788" s="406"/>
      <c r="P788" s="373"/>
      <c r="Q788" s="373"/>
      <c r="R788" s="373"/>
      <c r="S788" s="373"/>
      <c r="T788" s="373"/>
      <c r="U788" s="373"/>
      <c r="V788" s="375"/>
      <c r="W788" s="374"/>
      <c r="X788" s="374"/>
      <c r="Y788" s="374"/>
      <c r="Z788" s="374"/>
    </row>
    <row r="789" spans="1:26" ht="26.25" customHeight="1" x14ac:dyDescent="0.4">
      <c r="A789" s="373"/>
      <c r="B789" s="373"/>
      <c r="C789" s="373"/>
      <c r="D789" s="373"/>
      <c r="E789" s="373"/>
      <c r="F789" s="373"/>
      <c r="G789" s="373"/>
      <c r="H789" s="373"/>
      <c r="I789" s="373"/>
      <c r="J789" s="373"/>
      <c r="K789" s="373"/>
      <c r="L789" s="373"/>
      <c r="M789" s="406"/>
      <c r="N789" s="406"/>
      <c r="O789" s="406"/>
      <c r="P789" s="373"/>
      <c r="Q789" s="373"/>
      <c r="R789" s="373"/>
      <c r="S789" s="373"/>
      <c r="T789" s="373"/>
      <c r="U789" s="373"/>
      <c r="V789" s="375"/>
      <c r="W789" s="374"/>
      <c r="X789" s="374"/>
      <c r="Y789" s="374"/>
      <c r="Z789" s="374"/>
    </row>
    <row r="790" spans="1:26" ht="26.25" customHeight="1" x14ac:dyDescent="0.4">
      <c r="A790" s="373"/>
      <c r="B790" s="373"/>
      <c r="C790" s="373"/>
      <c r="D790" s="373"/>
      <c r="E790" s="373"/>
      <c r="F790" s="373"/>
      <c r="G790" s="373"/>
      <c r="H790" s="373"/>
      <c r="I790" s="373"/>
      <c r="J790" s="373"/>
      <c r="K790" s="373"/>
      <c r="L790" s="373"/>
      <c r="M790" s="406"/>
      <c r="N790" s="406"/>
      <c r="O790" s="406"/>
      <c r="P790" s="373"/>
      <c r="Q790" s="373"/>
      <c r="R790" s="373"/>
      <c r="S790" s="373"/>
      <c r="T790" s="373"/>
      <c r="U790" s="373"/>
      <c r="V790" s="375"/>
      <c r="W790" s="374"/>
      <c r="X790" s="374"/>
      <c r="Y790" s="374"/>
      <c r="Z790" s="374"/>
    </row>
    <row r="791" spans="1:26" ht="26.25" customHeight="1" x14ac:dyDescent="0.4">
      <c r="A791" s="373"/>
      <c r="B791" s="373"/>
      <c r="C791" s="373"/>
      <c r="D791" s="373"/>
      <c r="E791" s="373"/>
      <c r="F791" s="373"/>
      <c r="G791" s="373"/>
      <c r="H791" s="373"/>
      <c r="I791" s="373"/>
      <c r="J791" s="373"/>
      <c r="K791" s="373"/>
      <c r="L791" s="373"/>
      <c r="M791" s="406"/>
      <c r="N791" s="406"/>
      <c r="O791" s="406"/>
      <c r="P791" s="373"/>
      <c r="Q791" s="373"/>
      <c r="R791" s="373"/>
      <c r="S791" s="373"/>
      <c r="T791" s="373"/>
      <c r="U791" s="373"/>
      <c r="V791" s="375"/>
      <c r="W791" s="374"/>
      <c r="X791" s="374"/>
      <c r="Y791" s="374"/>
      <c r="Z791" s="374"/>
    </row>
    <row r="792" spans="1:26" ht="26.25" customHeight="1" x14ac:dyDescent="0.4">
      <c r="A792" s="373"/>
      <c r="B792" s="373"/>
      <c r="C792" s="373"/>
      <c r="D792" s="373"/>
      <c r="E792" s="373"/>
      <c r="F792" s="373"/>
      <c r="G792" s="373"/>
      <c r="H792" s="373"/>
      <c r="I792" s="373"/>
      <c r="J792" s="373"/>
      <c r="K792" s="373"/>
      <c r="L792" s="373"/>
      <c r="M792" s="406"/>
      <c r="N792" s="406"/>
      <c r="O792" s="406"/>
      <c r="P792" s="373"/>
      <c r="Q792" s="373"/>
      <c r="R792" s="373"/>
      <c r="S792" s="373"/>
      <c r="T792" s="373"/>
      <c r="U792" s="373"/>
      <c r="V792" s="375"/>
      <c r="W792" s="374"/>
      <c r="X792" s="374"/>
      <c r="Y792" s="374"/>
      <c r="Z792" s="374"/>
    </row>
    <row r="793" spans="1:26" ht="26.25" customHeight="1" x14ac:dyDescent="0.4">
      <c r="A793" s="373"/>
      <c r="B793" s="373"/>
      <c r="C793" s="373"/>
      <c r="D793" s="373"/>
      <c r="E793" s="373"/>
      <c r="F793" s="373"/>
      <c r="G793" s="373"/>
      <c r="H793" s="373"/>
      <c r="I793" s="373"/>
      <c r="J793" s="373"/>
      <c r="K793" s="373"/>
      <c r="L793" s="373"/>
      <c r="M793" s="406"/>
      <c r="N793" s="406"/>
      <c r="O793" s="406"/>
      <c r="P793" s="373"/>
      <c r="Q793" s="373"/>
      <c r="R793" s="373"/>
      <c r="S793" s="373"/>
      <c r="T793" s="373"/>
      <c r="U793" s="373"/>
      <c r="V793" s="375"/>
      <c r="W793" s="374"/>
      <c r="X793" s="374"/>
      <c r="Y793" s="374"/>
      <c r="Z793" s="374"/>
    </row>
    <row r="794" spans="1:26" ht="26.25" customHeight="1" x14ac:dyDescent="0.4">
      <c r="A794" s="373"/>
      <c r="B794" s="373"/>
      <c r="C794" s="373"/>
      <c r="D794" s="373"/>
      <c r="E794" s="373"/>
      <c r="F794" s="373"/>
      <c r="G794" s="373"/>
      <c r="H794" s="373"/>
      <c r="I794" s="373"/>
      <c r="J794" s="373"/>
      <c r="K794" s="373"/>
      <c r="L794" s="373"/>
      <c r="M794" s="406"/>
      <c r="N794" s="406"/>
      <c r="O794" s="406"/>
      <c r="P794" s="373"/>
      <c r="Q794" s="373"/>
      <c r="R794" s="373"/>
      <c r="S794" s="373"/>
      <c r="T794" s="373"/>
      <c r="U794" s="373"/>
      <c r="V794" s="375"/>
      <c r="W794" s="374"/>
      <c r="X794" s="374"/>
      <c r="Y794" s="374"/>
      <c r="Z794" s="374"/>
    </row>
    <row r="795" spans="1:26" ht="26.25" customHeight="1" x14ac:dyDescent="0.4">
      <c r="A795" s="373"/>
      <c r="B795" s="373"/>
      <c r="C795" s="373"/>
      <c r="D795" s="373"/>
      <c r="E795" s="373"/>
      <c r="F795" s="373"/>
      <c r="G795" s="373"/>
      <c r="H795" s="373"/>
      <c r="I795" s="373"/>
      <c r="J795" s="373"/>
      <c r="K795" s="373"/>
      <c r="L795" s="373"/>
      <c r="M795" s="406"/>
      <c r="N795" s="406"/>
      <c r="O795" s="406"/>
      <c r="P795" s="373"/>
      <c r="Q795" s="373"/>
      <c r="R795" s="373"/>
      <c r="S795" s="373"/>
      <c r="T795" s="373"/>
      <c r="U795" s="373"/>
      <c r="V795" s="375"/>
      <c r="W795" s="374"/>
      <c r="X795" s="374"/>
      <c r="Y795" s="374"/>
      <c r="Z795" s="374"/>
    </row>
    <row r="796" spans="1:26" ht="26.25" customHeight="1" x14ac:dyDescent="0.4">
      <c r="A796" s="373"/>
      <c r="B796" s="373"/>
      <c r="C796" s="373"/>
      <c r="D796" s="373"/>
      <c r="E796" s="373"/>
      <c r="F796" s="373"/>
      <c r="G796" s="373"/>
      <c r="H796" s="373"/>
      <c r="I796" s="373"/>
      <c r="J796" s="373"/>
      <c r="K796" s="373"/>
      <c r="L796" s="373"/>
      <c r="M796" s="406"/>
      <c r="N796" s="406"/>
      <c r="O796" s="406"/>
      <c r="P796" s="373"/>
      <c r="Q796" s="373"/>
      <c r="R796" s="373"/>
      <c r="S796" s="373"/>
      <c r="T796" s="373"/>
      <c r="U796" s="373"/>
      <c r="V796" s="375"/>
      <c r="W796" s="374"/>
      <c r="X796" s="374"/>
      <c r="Y796" s="374"/>
      <c r="Z796" s="374"/>
    </row>
    <row r="797" spans="1:26" ht="26.25" customHeight="1" x14ac:dyDescent="0.4">
      <c r="A797" s="373"/>
      <c r="B797" s="373"/>
      <c r="C797" s="373"/>
      <c r="D797" s="373"/>
      <c r="E797" s="373"/>
      <c r="F797" s="373"/>
      <c r="G797" s="373"/>
      <c r="H797" s="373"/>
      <c r="I797" s="373"/>
      <c r="J797" s="373"/>
      <c r="K797" s="373"/>
      <c r="L797" s="373"/>
      <c r="M797" s="406"/>
      <c r="N797" s="406"/>
      <c r="O797" s="406"/>
      <c r="P797" s="373"/>
      <c r="Q797" s="373"/>
      <c r="R797" s="373"/>
      <c r="S797" s="373"/>
      <c r="T797" s="373"/>
      <c r="U797" s="373"/>
      <c r="V797" s="375"/>
      <c r="W797" s="374"/>
      <c r="X797" s="374"/>
      <c r="Y797" s="374"/>
      <c r="Z797" s="374"/>
    </row>
    <row r="798" spans="1:26" ht="26.25" customHeight="1" x14ac:dyDescent="0.4">
      <c r="A798" s="373"/>
      <c r="B798" s="373"/>
      <c r="C798" s="373"/>
      <c r="D798" s="373"/>
      <c r="E798" s="373"/>
      <c r="F798" s="373"/>
      <c r="G798" s="373"/>
      <c r="H798" s="373"/>
      <c r="I798" s="373"/>
      <c r="J798" s="373"/>
      <c r="K798" s="373"/>
      <c r="L798" s="373"/>
      <c r="M798" s="406"/>
      <c r="N798" s="406"/>
      <c r="O798" s="406"/>
      <c r="P798" s="373"/>
      <c r="Q798" s="373"/>
      <c r="R798" s="373"/>
      <c r="S798" s="373"/>
      <c r="T798" s="373"/>
      <c r="U798" s="373"/>
      <c r="V798" s="375"/>
      <c r="W798" s="374"/>
      <c r="X798" s="374"/>
      <c r="Y798" s="374"/>
      <c r="Z798" s="374"/>
    </row>
    <row r="799" spans="1:26" ht="26.25" customHeight="1" x14ac:dyDescent="0.4">
      <c r="A799" s="373"/>
      <c r="B799" s="373"/>
      <c r="C799" s="373"/>
      <c r="D799" s="373"/>
      <c r="E799" s="373"/>
      <c r="F799" s="373"/>
      <c r="G799" s="373"/>
      <c r="H799" s="373"/>
      <c r="I799" s="373"/>
      <c r="J799" s="373"/>
      <c r="K799" s="373"/>
      <c r="L799" s="373"/>
      <c r="M799" s="406"/>
      <c r="N799" s="406"/>
      <c r="O799" s="406"/>
      <c r="P799" s="373"/>
      <c r="Q799" s="373"/>
      <c r="R799" s="373"/>
      <c r="S799" s="373"/>
      <c r="T799" s="373"/>
      <c r="U799" s="373"/>
      <c r="V799" s="375"/>
      <c r="W799" s="374"/>
      <c r="X799" s="374"/>
      <c r="Y799" s="374"/>
      <c r="Z799" s="374"/>
    </row>
    <row r="800" spans="1:26" ht="26.25" customHeight="1" x14ac:dyDescent="0.4">
      <c r="A800" s="373"/>
      <c r="B800" s="373"/>
      <c r="C800" s="373"/>
      <c r="D800" s="373"/>
      <c r="E800" s="373"/>
      <c r="F800" s="373"/>
      <c r="G800" s="373"/>
      <c r="H800" s="373"/>
      <c r="I800" s="373"/>
      <c r="J800" s="373"/>
      <c r="K800" s="373"/>
      <c r="L800" s="373"/>
      <c r="M800" s="406"/>
      <c r="N800" s="406"/>
      <c r="O800" s="406"/>
      <c r="P800" s="373"/>
      <c r="Q800" s="373"/>
      <c r="R800" s="373"/>
      <c r="S800" s="373"/>
      <c r="T800" s="373"/>
      <c r="U800" s="373"/>
      <c r="V800" s="375"/>
      <c r="W800" s="374"/>
      <c r="X800" s="374"/>
      <c r="Y800" s="374"/>
      <c r="Z800" s="374"/>
    </row>
    <row r="801" spans="1:26" ht="26.25" customHeight="1" x14ac:dyDescent="0.4">
      <c r="A801" s="373"/>
      <c r="B801" s="373"/>
      <c r="C801" s="373"/>
      <c r="D801" s="373"/>
      <c r="E801" s="373"/>
      <c r="F801" s="373"/>
      <c r="G801" s="373"/>
      <c r="H801" s="373"/>
      <c r="I801" s="373"/>
      <c r="J801" s="373"/>
      <c r="K801" s="373"/>
      <c r="L801" s="373"/>
      <c r="M801" s="406"/>
      <c r="N801" s="406"/>
      <c r="O801" s="406"/>
      <c r="P801" s="373"/>
      <c r="Q801" s="373"/>
      <c r="R801" s="373"/>
      <c r="S801" s="373"/>
      <c r="T801" s="373"/>
      <c r="U801" s="373"/>
      <c r="V801" s="375"/>
      <c r="W801" s="374"/>
      <c r="X801" s="374"/>
      <c r="Y801" s="374"/>
      <c r="Z801" s="374"/>
    </row>
    <row r="802" spans="1:26" ht="26.25" customHeight="1" x14ac:dyDescent="0.4">
      <c r="A802" s="373"/>
      <c r="B802" s="373"/>
      <c r="C802" s="373"/>
      <c r="D802" s="373"/>
      <c r="E802" s="373"/>
      <c r="F802" s="373"/>
      <c r="G802" s="373"/>
      <c r="H802" s="373"/>
      <c r="I802" s="373"/>
      <c r="J802" s="373"/>
      <c r="K802" s="373"/>
      <c r="L802" s="373"/>
      <c r="M802" s="406"/>
      <c r="N802" s="406"/>
      <c r="O802" s="406"/>
      <c r="P802" s="373"/>
      <c r="Q802" s="373"/>
      <c r="R802" s="373"/>
      <c r="S802" s="373"/>
      <c r="T802" s="373"/>
      <c r="U802" s="373"/>
      <c r="V802" s="375"/>
      <c r="W802" s="374"/>
      <c r="X802" s="374"/>
      <c r="Y802" s="374"/>
      <c r="Z802" s="374"/>
    </row>
    <row r="803" spans="1:26" ht="26.25" customHeight="1" x14ac:dyDescent="0.4">
      <c r="A803" s="373"/>
      <c r="B803" s="373"/>
      <c r="C803" s="373"/>
      <c r="D803" s="373"/>
      <c r="E803" s="373"/>
      <c r="F803" s="373"/>
      <c r="G803" s="373"/>
      <c r="H803" s="373"/>
      <c r="I803" s="373"/>
      <c r="J803" s="373"/>
      <c r="K803" s="373"/>
      <c r="L803" s="373"/>
      <c r="M803" s="406"/>
      <c r="N803" s="406"/>
      <c r="O803" s="406"/>
      <c r="P803" s="373"/>
      <c r="Q803" s="373"/>
      <c r="R803" s="373"/>
      <c r="S803" s="373"/>
      <c r="T803" s="373"/>
      <c r="U803" s="373"/>
      <c r="V803" s="375"/>
      <c r="W803" s="374"/>
      <c r="X803" s="374"/>
      <c r="Y803" s="374"/>
      <c r="Z803" s="374"/>
    </row>
    <row r="804" spans="1:26" ht="26.25" customHeight="1" x14ac:dyDescent="0.4">
      <c r="A804" s="373"/>
      <c r="B804" s="373"/>
      <c r="C804" s="373"/>
      <c r="D804" s="373"/>
      <c r="E804" s="373"/>
      <c r="F804" s="373"/>
      <c r="G804" s="373"/>
      <c r="H804" s="373"/>
      <c r="I804" s="373"/>
      <c r="J804" s="373"/>
      <c r="K804" s="373"/>
      <c r="L804" s="373"/>
      <c r="M804" s="406"/>
      <c r="N804" s="406"/>
      <c r="O804" s="406"/>
      <c r="P804" s="373"/>
      <c r="Q804" s="373"/>
      <c r="R804" s="373"/>
      <c r="S804" s="373"/>
      <c r="T804" s="373"/>
      <c r="U804" s="373"/>
      <c r="V804" s="375"/>
      <c r="W804" s="374"/>
      <c r="X804" s="374"/>
      <c r="Y804" s="374"/>
      <c r="Z804" s="374"/>
    </row>
    <row r="805" spans="1:26" ht="26.25" customHeight="1" x14ac:dyDescent="0.4">
      <c r="A805" s="373"/>
      <c r="B805" s="373"/>
      <c r="C805" s="373"/>
      <c r="D805" s="373"/>
      <c r="E805" s="373"/>
      <c r="F805" s="373"/>
      <c r="G805" s="373"/>
      <c r="H805" s="373"/>
      <c r="I805" s="373"/>
      <c r="J805" s="373"/>
      <c r="K805" s="373"/>
      <c r="L805" s="373"/>
      <c r="M805" s="406"/>
      <c r="N805" s="406"/>
      <c r="O805" s="406"/>
      <c r="P805" s="373"/>
      <c r="Q805" s="373"/>
      <c r="R805" s="373"/>
      <c r="S805" s="373"/>
      <c r="T805" s="373"/>
      <c r="U805" s="373"/>
      <c r="V805" s="375"/>
      <c r="W805" s="374"/>
      <c r="X805" s="374"/>
      <c r="Y805" s="374"/>
      <c r="Z805" s="374"/>
    </row>
    <row r="806" spans="1:26" ht="26.25" customHeight="1" x14ac:dyDescent="0.4">
      <c r="A806" s="373"/>
      <c r="B806" s="373"/>
      <c r="C806" s="373"/>
      <c r="D806" s="373"/>
      <c r="E806" s="373"/>
      <c r="F806" s="373"/>
      <c r="G806" s="373"/>
      <c r="H806" s="373"/>
      <c r="I806" s="373"/>
      <c r="J806" s="373"/>
      <c r="K806" s="373"/>
      <c r="L806" s="373"/>
      <c r="M806" s="406"/>
      <c r="N806" s="406"/>
      <c r="O806" s="406"/>
      <c r="P806" s="373"/>
      <c r="Q806" s="373"/>
      <c r="R806" s="373"/>
      <c r="S806" s="373"/>
      <c r="T806" s="373"/>
      <c r="U806" s="373"/>
      <c r="V806" s="375"/>
      <c r="W806" s="374"/>
      <c r="X806" s="374"/>
      <c r="Y806" s="374"/>
      <c r="Z806" s="374"/>
    </row>
    <row r="807" spans="1:26" ht="26.25" customHeight="1" x14ac:dyDescent="0.4">
      <c r="A807" s="373"/>
      <c r="B807" s="373"/>
      <c r="C807" s="373"/>
      <c r="D807" s="373"/>
      <c r="E807" s="373"/>
      <c r="F807" s="373"/>
      <c r="G807" s="373"/>
      <c r="H807" s="373"/>
      <c r="I807" s="373"/>
      <c r="J807" s="373"/>
      <c r="K807" s="373"/>
      <c r="L807" s="373"/>
      <c r="M807" s="406"/>
      <c r="N807" s="406"/>
      <c r="O807" s="406"/>
      <c r="P807" s="373"/>
      <c r="Q807" s="373"/>
      <c r="R807" s="373"/>
      <c r="S807" s="373"/>
      <c r="T807" s="373"/>
      <c r="U807" s="373"/>
      <c r="V807" s="375"/>
      <c r="W807" s="374"/>
      <c r="X807" s="374"/>
      <c r="Y807" s="374"/>
      <c r="Z807" s="374"/>
    </row>
    <row r="808" spans="1:26" ht="26.25" customHeight="1" x14ac:dyDescent="0.4">
      <c r="A808" s="373"/>
      <c r="B808" s="373"/>
      <c r="C808" s="373"/>
      <c r="D808" s="373"/>
      <c r="E808" s="373"/>
      <c r="F808" s="373"/>
      <c r="G808" s="373"/>
      <c r="H808" s="373"/>
      <c r="I808" s="373"/>
      <c r="J808" s="373"/>
      <c r="K808" s="373"/>
      <c r="L808" s="373"/>
      <c r="M808" s="406"/>
      <c r="N808" s="406"/>
      <c r="O808" s="406"/>
      <c r="P808" s="373"/>
      <c r="Q808" s="373"/>
      <c r="R808" s="373"/>
      <c r="S808" s="373"/>
      <c r="T808" s="373"/>
      <c r="U808" s="373"/>
      <c r="V808" s="375"/>
      <c r="W808" s="374"/>
      <c r="X808" s="374"/>
      <c r="Y808" s="374"/>
      <c r="Z808" s="374"/>
    </row>
    <row r="809" spans="1:26" ht="26.25" customHeight="1" x14ac:dyDescent="0.4">
      <c r="A809" s="373"/>
      <c r="B809" s="373"/>
      <c r="C809" s="373"/>
      <c r="D809" s="373"/>
      <c r="E809" s="373"/>
      <c r="F809" s="373"/>
      <c r="G809" s="373"/>
      <c r="H809" s="373"/>
      <c r="I809" s="373"/>
      <c r="J809" s="373"/>
      <c r="K809" s="373"/>
      <c r="L809" s="373"/>
      <c r="M809" s="406"/>
      <c r="N809" s="406"/>
      <c r="O809" s="406"/>
      <c r="P809" s="373"/>
      <c r="Q809" s="373"/>
      <c r="R809" s="373"/>
      <c r="S809" s="373"/>
      <c r="T809" s="373"/>
      <c r="U809" s="373"/>
      <c r="V809" s="375"/>
      <c r="W809" s="374"/>
      <c r="X809" s="374"/>
      <c r="Y809" s="374"/>
      <c r="Z809" s="374"/>
    </row>
    <row r="810" spans="1:26" ht="26.25" customHeight="1" x14ac:dyDescent="0.4">
      <c r="A810" s="373"/>
      <c r="B810" s="373"/>
      <c r="C810" s="373"/>
      <c r="D810" s="373"/>
      <c r="E810" s="373"/>
      <c r="F810" s="373"/>
      <c r="G810" s="373"/>
      <c r="H810" s="373"/>
      <c r="I810" s="373"/>
      <c r="J810" s="373"/>
      <c r="K810" s="373"/>
      <c r="L810" s="373"/>
      <c r="M810" s="406"/>
      <c r="N810" s="406"/>
      <c r="O810" s="406"/>
      <c r="P810" s="373"/>
      <c r="Q810" s="373"/>
      <c r="R810" s="373"/>
      <c r="S810" s="373"/>
      <c r="T810" s="373"/>
      <c r="U810" s="373"/>
      <c r="V810" s="375"/>
      <c r="W810" s="374"/>
      <c r="X810" s="374"/>
      <c r="Y810" s="374"/>
      <c r="Z810" s="374"/>
    </row>
    <row r="811" spans="1:26" ht="26.25" customHeight="1" x14ac:dyDescent="0.4">
      <c r="A811" s="373"/>
      <c r="B811" s="373"/>
      <c r="C811" s="373"/>
      <c r="D811" s="373"/>
      <c r="E811" s="373"/>
      <c r="F811" s="373"/>
      <c r="G811" s="373"/>
      <c r="H811" s="373"/>
      <c r="I811" s="373"/>
      <c r="J811" s="373"/>
      <c r="K811" s="373"/>
      <c r="L811" s="373"/>
      <c r="M811" s="406"/>
      <c r="N811" s="406"/>
      <c r="O811" s="406"/>
      <c r="P811" s="373"/>
      <c r="Q811" s="373"/>
      <c r="R811" s="373"/>
      <c r="S811" s="373"/>
      <c r="T811" s="373"/>
      <c r="U811" s="373"/>
      <c r="V811" s="375"/>
      <c r="W811" s="374"/>
      <c r="X811" s="374"/>
      <c r="Y811" s="374"/>
      <c r="Z811" s="374"/>
    </row>
    <row r="812" spans="1:26" ht="26.25" customHeight="1" x14ac:dyDescent="0.4">
      <c r="A812" s="373"/>
      <c r="B812" s="373"/>
      <c r="C812" s="373"/>
      <c r="D812" s="373"/>
      <c r="E812" s="373"/>
      <c r="F812" s="373"/>
      <c r="G812" s="373"/>
      <c r="H812" s="373"/>
      <c r="I812" s="373"/>
      <c r="J812" s="373"/>
      <c r="K812" s="373"/>
      <c r="L812" s="373"/>
      <c r="M812" s="406"/>
      <c r="N812" s="406"/>
      <c r="O812" s="406"/>
      <c r="P812" s="373"/>
      <c r="Q812" s="373"/>
      <c r="R812" s="373"/>
      <c r="S812" s="373"/>
      <c r="T812" s="373"/>
      <c r="U812" s="373"/>
      <c r="V812" s="375"/>
      <c r="W812" s="374"/>
      <c r="X812" s="374"/>
      <c r="Y812" s="374"/>
      <c r="Z812" s="374"/>
    </row>
    <row r="813" spans="1:26" ht="26.25" customHeight="1" x14ac:dyDescent="0.4">
      <c r="A813" s="373"/>
      <c r="B813" s="373"/>
      <c r="C813" s="373"/>
      <c r="D813" s="373"/>
      <c r="E813" s="373"/>
      <c r="F813" s="373"/>
      <c r="G813" s="373"/>
      <c r="H813" s="373"/>
      <c r="I813" s="373"/>
      <c r="J813" s="373"/>
      <c r="K813" s="373"/>
      <c r="L813" s="373"/>
      <c r="M813" s="406"/>
      <c r="N813" s="406"/>
      <c r="O813" s="406"/>
      <c r="P813" s="373"/>
      <c r="Q813" s="373"/>
      <c r="R813" s="373"/>
      <c r="S813" s="373"/>
      <c r="T813" s="373"/>
      <c r="U813" s="373"/>
      <c r="V813" s="375"/>
      <c r="W813" s="374"/>
      <c r="X813" s="374"/>
      <c r="Y813" s="374"/>
      <c r="Z813" s="374"/>
    </row>
    <row r="814" spans="1:26" ht="26.25" customHeight="1" x14ac:dyDescent="0.4">
      <c r="A814" s="373"/>
      <c r="B814" s="373"/>
      <c r="C814" s="373"/>
      <c r="D814" s="373"/>
      <c r="E814" s="373"/>
      <c r="F814" s="373"/>
      <c r="G814" s="373"/>
      <c r="H814" s="373"/>
      <c r="I814" s="373"/>
      <c r="J814" s="373"/>
      <c r="K814" s="373"/>
      <c r="L814" s="373"/>
      <c r="M814" s="406"/>
      <c r="N814" s="406"/>
      <c r="O814" s="406"/>
      <c r="P814" s="373"/>
      <c r="Q814" s="373"/>
      <c r="R814" s="373"/>
      <c r="S814" s="373"/>
      <c r="T814" s="373"/>
      <c r="U814" s="373"/>
      <c r="V814" s="375"/>
      <c r="W814" s="374"/>
      <c r="X814" s="374"/>
      <c r="Y814" s="374"/>
      <c r="Z814" s="374"/>
    </row>
    <row r="815" spans="1:26" ht="26.25" customHeight="1" x14ac:dyDescent="0.4">
      <c r="A815" s="373"/>
      <c r="B815" s="373"/>
      <c r="C815" s="373"/>
      <c r="D815" s="373"/>
      <c r="E815" s="373"/>
      <c r="F815" s="373"/>
      <c r="G815" s="373"/>
      <c r="H815" s="373"/>
      <c r="I815" s="373"/>
      <c r="J815" s="373"/>
      <c r="K815" s="373"/>
      <c r="L815" s="373"/>
      <c r="M815" s="406"/>
      <c r="N815" s="406"/>
      <c r="O815" s="406"/>
      <c r="P815" s="373"/>
      <c r="Q815" s="373"/>
      <c r="R815" s="373"/>
      <c r="S815" s="373"/>
      <c r="T815" s="373"/>
      <c r="U815" s="373"/>
      <c r="V815" s="375"/>
      <c r="W815" s="374"/>
      <c r="X815" s="374"/>
      <c r="Y815" s="374"/>
      <c r="Z815" s="374"/>
    </row>
    <row r="816" spans="1:26" ht="26.25" customHeight="1" x14ac:dyDescent="0.4">
      <c r="A816" s="373"/>
      <c r="B816" s="373"/>
      <c r="C816" s="373"/>
      <c r="D816" s="373"/>
      <c r="E816" s="373"/>
      <c r="F816" s="373"/>
      <c r="G816" s="373"/>
      <c r="H816" s="373"/>
      <c r="I816" s="373"/>
      <c r="J816" s="373"/>
      <c r="K816" s="373"/>
      <c r="L816" s="373"/>
      <c r="M816" s="406"/>
      <c r="N816" s="406"/>
      <c r="O816" s="406"/>
      <c r="P816" s="373"/>
      <c r="Q816" s="373"/>
      <c r="R816" s="373"/>
      <c r="S816" s="373"/>
      <c r="T816" s="373"/>
      <c r="U816" s="373"/>
      <c r="V816" s="375"/>
      <c r="W816" s="374"/>
      <c r="X816" s="374"/>
      <c r="Y816" s="374"/>
      <c r="Z816" s="374"/>
    </row>
    <row r="817" spans="1:26" ht="26.25" customHeight="1" x14ac:dyDescent="0.4">
      <c r="A817" s="373"/>
      <c r="B817" s="373"/>
      <c r="C817" s="373"/>
      <c r="D817" s="373"/>
      <c r="E817" s="373"/>
      <c r="F817" s="373"/>
      <c r="G817" s="373"/>
      <c r="H817" s="373"/>
      <c r="I817" s="373"/>
      <c r="J817" s="373"/>
      <c r="K817" s="373"/>
      <c r="L817" s="373"/>
      <c r="M817" s="406"/>
      <c r="N817" s="406"/>
      <c r="O817" s="406"/>
      <c r="P817" s="373"/>
      <c r="Q817" s="373"/>
      <c r="R817" s="373"/>
      <c r="S817" s="373"/>
      <c r="T817" s="373"/>
      <c r="U817" s="373"/>
      <c r="V817" s="375"/>
      <c r="W817" s="374"/>
      <c r="X817" s="374"/>
      <c r="Y817" s="374"/>
      <c r="Z817" s="374"/>
    </row>
    <row r="818" spans="1:26" ht="26.25" customHeight="1" x14ac:dyDescent="0.4">
      <c r="A818" s="373"/>
      <c r="B818" s="373"/>
      <c r="C818" s="373"/>
      <c r="D818" s="373"/>
      <c r="E818" s="373"/>
      <c r="F818" s="373"/>
      <c r="G818" s="373"/>
      <c r="H818" s="373"/>
      <c r="I818" s="373"/>
      <c r="J818" s="373"/>
      <c r="K818" s="373"/>
      <c r="L818" s="373"/>
      <c r="M818" s="406"/>
      <c r="N818" s="406"/>
      <c r="O818" s="406"/>
      <c r="P818" s="373"/>
      <c r="Q818" s="373"/>
      <c r="R818" s="373"/>
      <c r="S818" s="373"/>
      <c r="T818" s="373"/>
      <c r="U818" s="373"/>
      <c r="V818" s="375"/>
      <c r="W818" s="374"/>
      <c r="X818" s="374"/>
      <c r="Y818" s="374"/>
      <c r="Z818" s="374"/>
    </row>
    <row r="819" spans="1:26" ht="26.25" customHeight="1" x14ac:dyDescent="0.4">
      <c r="A819" s="373"/>
      <c r="B819" s="373"/>
      <c r="C819" s="373"/>
      <c r="D819" s="373"/>
      <c r="E819" s="373"/>
      <c r="F819" s="373"/>
      <c r="G819" s="373"/>
      <c r="H819" s="373"/>
      <c r="I819" s="373"/>
      <c r="J819" s="373"/>
      <c r="K819" s="373"/>
      <c r="L819" s="373"/>
      <c r="M819" s="406"/>
      <c r="N819" s="406"/>
      <c r="O819" s="406"/>
      <c r="P819" s="373"/>
      <c r="Q819" s="373"/>
      <c r="R819" s="373"/>
      <c r="S819" s="373"/>
      <c r="T819" s="373"/>
      <c r="U819" s="373"/>
      <c r="V819" s="375"/>
      <c r="W819" s="374"/>
      <c r="X819" s="374"/>
      <c r="Y819" s="374"/>
      <c r="Z819" s="374"/>
    </row>
    <row r="820" spans="1:26" ht="26.25" customHeight="1" x14ac:dyDescent="0.4">
      <c r="A820" s="373"/>
      <c r="B820" s="373"/>
      <c r="C820" s="373"/>
      <c r="D820" s="373"/>
      <c r="E820" s="373"/>
      <c r="F820" s="373"/>
      <c r="G820" s="373"/>
      <c r="H820" s="373"/>
      <c r="I820" s="373"/>
      <c r="J820" s="373"/>
      <c r="K820" s="373"/>
      <c r="L820" s="373"/>
      <c r="M820" s="406"/>
      <c r="N820" s="406"/>
      <c r="O820" s="406"/>
      <c r="P820" s="373"/>
      <c r="Q820" s="373"/>
      <c r="R820" s="373"/>
      <c r="S820" s="373"/>
      <c r="T820" s="373"/>
      <c r="U820" s="373"/>
      <c r="V820" s="375"/>
      <c r="W820" s="374"/>
      <c r="X820" s="374"/>
      <c r="Y820" s="374"/>
      <c r="Z820" s="374"/>
    </row>
    <row r="821" spans="1:26" ht="26.25" customHeight="1" x14ac:dyDescent="0.4">
      <c r="A821" s="373"/>
      <c r="B821" s="373"/>
      <c r="C821" s="373"/>
      <c r="D821" s="373"/>
      <c r="E821" s="373"/>
      <c r="F821" s="373"/>
      <c r="G821" s="373"/>
      <c r="H821" s="373"/>
      <c r="I821" s="373"/>
      <c r="J821" s="373"/>
      <c r="K821" s="373"/>
      <c r="L821" s="373"/>
      <c r="M821" s="406"/>
      <c r="N821" s="406"/>
      <c r="O821" s="406"/>
      <c r="P821" s="373"/>
      <c r="Q821" s="373"/>
      <c r="R821" s="373"/>
      <c r="S821" s="373"/>
      <c r="T821" s="373"/>
      <c r="U821" s="373"/>
      <c r="V821" s="375"/>
      <c r="W821" s="374"/>
      <c r="X821" s="374"/>
      <c r="Y821" s="374"/>
      <c r="Z821" s="374"/>
    </row>
    <row r="822" spans="1:26" ht="26.25" customHeight="1" x14ac:dyDescent="0.4">
      <c r="A822" s="373"/>
      <c r="B822" s="373"/>
      <c r="C822" s="373"/>
      <c r="D822" s="373"/>
      <c r="E822" s="373"/>
      <c r="F822" s="373"/>
      <c r="G822" s="373"/>
      <c r="H822" s="373"/>
      <c r="I822" s="373"/>
      <c r="J822" s="373"/>
      <c r="K822" s="373"/>
      <c r="L822" s="373"/>
      <c r="M822" s="406"/>
      <c r="N822" s="406"/>
      <c r="O822" s="406"/>
      <c r="P822" s="373"/>
      <c r="Q822" s="373"/>
      <c r="R822" s="373"/>
      <c r="S822" s="373"/>
      <c r="T822" s="373"/>
      <c r="U822" s="373"/>
      <c r="V822" s="375"/>
      <c r="W822" s="374"/>
      <c r="X822" s="374"/>
      <c r="Y822" s="374"/>
      <c r="Z822" s="374"/>
    </row>
    <row r="823" spans="1:26" ht="26.25" customHeight="1" x14ac:dyDescent="0.4">
      <c r="A823" s="373"/>
      <c r="B823" s="373"/>
      <c r="C823" s="373"/>
      <c r="D823" s="373"/>
      <c r="E823" s="373"/>
      <c r="F823" s="373"/>
      <c r="G823" s="373"/>
      <c r="H823" s="373"/>
      <c r="I823" s="373"/>
      <c r="J823" s="373"/>
      <c r="K823" s="373"/>
      <c r="L823" s="373"/>
      <c r="M823" s="406"/>
      <c r="N823" s="406"/>
      <c r="O823" s="406"/>
      <c r="P823" s="373"/>
      <c r="Q823" s="373"/>
      <c r="R823" s="373"/>
      <c r="S823" s="373"/>
      <c r="T823" s="373"/>
      <c r="U823" s="373"/>
      <c r="V823" s="375"/>
      <c r="W823" s="374"/>
      <c r="X823" s="374"/>
      <c r="Y823" s="374"/>
      <c r="Z823" s="374"/>
    </row>
    <row r="824" spans="1:26" ht="26.25" customHeight="1" x14ac:dyDescent="0.4">
      <c r="A824" s="373"/>
      <c r="B824" s="373"/>
      <c r="C824" s="373"/>
      <c r="D824" s="373"/>
      <c r="E824" s="373"/>
      <c r="F824" s="373"/>
      <c r="G824" s="373"/>
      <c r="H824" s="373"/>
      <c r="I824" s="373"/>
      <c r="J824" s="373"/>
      <c r="K824" s="373"/>
      <c r="L824" s="373"/>
      <c r="M824" s="406"/>
      <c r="N824" s="406"/>
      <c r="O824" s="406"/>
      <c r="P824" s="373"/>
      <c r="Q824" s="373"/>
      <c r="R824" s="373"/>
      <c r="S824" s="373"/>
      <c r="T824" s="373"/>
      <c r="U824" s="373"/>
      <c r="V824" s="375"/>
      <c r="W824" s="374"/>
      <c r="X824" s="374"/>
      <c r="Y824" s="374"/>
      <c r="Z824" s="374"/>
    </row>
    <row r="825" spans="1:26" ht="26.25" customHeight="1" x14ac:dyDescent="0.4">
      <c r="A825" s="373"/>
      <c r="B825" s="373"/>
      <c r="C825" s="373"/>
      <c r="D825" s="373"/>
      <c r="E825" s="373"/>
      <c r="F825" s="373"/>
      <c r="G825" s="373"/>
      <c r="H825" s="373"/>
      <c r="I825" s="373"/>
      <c r="J825" s="373"/>
      <c r="K825" s="373"/>
      <c r="L825" s="373"/>
      <c r="M825" s="406"/>
      <c r="N825" s="406"/>
      <c r="O825" s="406"/>
      <c r="P825" s="373"/>
      <c r="Q825" s="373"/>
      <c r="R825" s="373"/>
      <c r="S825" s="373"/>
      <c r="T825" s="373"/>
      <c r="U825" s="373"/>
      <c r="V825" s="375"/>
      <c r="W825" s="374"/>
      <c r="X825" s="374"/>
      <c r="Y825" s="374"/>
      <c r="Z825" s="374"/>
    </row>
    <row r="826" spans="1:26" ht="26.25" customHeight="1" x14ac:dyDescent="0.4">
      <c r="A826" s="373"/>
      <c r="B826" s="373"/>
      <c r="C826" s="373"/>
      <c r="D826" s="373"/>
      <c r="E826" s="373"/>
      <c r="F826" s="373"/>
      <c r="G826" s="373"/>
      <c r="H826" s="373"/>
      <c r="I826" s="373"/>
      <c r="J826" s="373"/>
      <c r="K826" s="373"/>
      <c r="L826" s="373"/>
      <c r="M826" s="406"/>
      <c r="N826" s="406"/>
      <c r="O826" s="406"/>
      <c r="P826" s="373"/>
      <c r="Q826" s="373"/>
      <c r="R826" s="373"/>
      <c r="S826" s="373"/>
      <c r="T826" s="373"/>
      <c r="U826" s="373"/>
      <c r="V826" s="375"/>
      <c r="W826" s="374"/>
      <c r="X826" s="374"/>
      <c r="Y826" s="374"/>
      <c r="Z826" s="374"/>
    </row>
    <row r="827" spans="1:26" ht="26.25" customHeight="1" x14ac:dyDescent="0.4">
      <c r="A827" s="373"/>
      <c r="B827" s="373"/>
      <c r="C827" s="373"/>
      <c r="D827" s="373"/>
      <c r="E827" s="373"/>
      <c r="F827" s="373"/>
      <c r="G827" s="373"/>
      <c r="H827" s="373"/>
      <c r="I827" s="373"/>
      <c r="J827" s="373"/>
      <c r="K827" s="373"/>
      <c r="L827" s="373"/>
      <c r="M827" s="406"/>
      <c r="N827" s="406"/>
      <c r="O827" s="406"/>
      <c r="P827" s="373"/>
      <c r="Q827" s="373"/>
      <c r="R827" s="373"/>
      <c r="S827" s="373"/>
      <c r="T827" s="373"/>
      <c r="U827" s="373"/>
      <c r="V827" s="375"/>
      <c r="W827" s="374"/>
      <c r="X827" s="374"/>
      <c r="Y827" s="374"/>
      <c r="Z827" s="374"/>
    </row>
    <row r="828" spans="1:26" ht="26.25" customHeight="1" x14ac:dyDescent="0.4">
      <c r="A828" s="373"/>
      <c r="B828" s="373"/>
      <c r="C828" s="373"/>
      <c r="D828" s="373"/>
      <c r="E828" s="373"/>
      <c r="F828" s="373"/>
      <c r="G828" s="373"/>
      <c r="H828" s="373"/>
      <c r="I828" s="373"/>
      <c r="J828" s="373"/>
      <c r="K828" s="373"/>
      <c r="L828" s="373"/>
      <c r="M828" s="406"/>
      <c r="N828" s="406"/>
      <c r="O828" s="406"/>
      <c r="P828" s="373"/>
      <c r="Q828" s="373"/>
      <c r="R828" s="373"/>
      <c r="S828" s="373"/>
      <c r="T828" s="373"/>
      <c r="U828" s="373"/>
      <c r="V828" s="375"/>
      <c r="W828" s="374"/>
      <c r="X828" s="374"/>
      <c r="Y828" s="374"/>
      <c r="Z828" s="374"/>
    </row>
    <row r="829" spans="1:26" ht="26.25" customHeight="1" x14ac:dyDescent="0.4">
      <c r="A829" s="373"/>
      <c r="B829" s="373"/>
      <c r="C829" s="373"/>
      <c r="D829" s="373"/>
      <c r="E829" s="373"/>
      <c r="F829" s="373"/>
      <c r="G829" s="373"/>
      <c r="H829" s="373"/>
      <c r="I829" s="373"/>
      <c r="J829" s="373"/>
      <c r="K829" s="373"/>
      <c r="L829" s="373"/>
      <c r="M829" s="406"/>
      <c r="N829" s="406"/>
      <c r="O829" s="406"/>
      <c r="P829" s="373"/>
      <c r="Q829" s="373"/>
      <c r="R829" s="373"/>
      <c r="S829" s="373"/>
      <c r="T829" s="373"/>
      <c r="U829" s="373"/>
      <c r="V829" s="375"/>
      <c r="W829" s="374"/>
      <c r="X829" s="374"/>
      <c r="Y829" s="374"/>
      <c r="Z829" s="374"/>
    </row>
    <row r="830" spans="1:26" ht="26.25" customHeight="1" x14ac:dyDescent="0.4">
      <c r="A830" s="373"/>
      <c r="B830" s="373"/>
      <c r="C830" s="373"/>
      <c r="D830" s="373"/>
      <c r="E830" s="373"/>
      <c r="F830" s="373"/>
      <c r="G830" s="373"/>
      <c r="H830" s="373"/>
      <c r="I830" s="373"/>
      <c r="J830" s="373"/>
      <c r="K830" s="373"/>
      <c r="L830" s="373"/>
      <c r="M830" s="406"/>
      <c r="N830" s="406"/>
      <c r="O830" s="406"/>
      <c r="P830" s="373"/>
      <c r="Q830" s="373"/>
      <c r="R830" s="373"/>
      <c r="S830" s="373"/>
      <c r="T830" s="373"/>
      <c r="U830" s="373"/>
      <c r="V830" s="375"/>
      <c r="W830" s="374"/>
      <c r="X830" s="374"/>
      <c r="Y830" s="374"/>
      <c r="Z830" s="374"/>
    </row>
    <row r="831" spans="1:26" ht="26.25" customHeight="1" x14ac:dyDescent="0.4">
      <c r="A831" s="373"/>
      <c r="B831" s="373"/>
      <c r="C831" s="373"/>
      <c r="D831" s="373"/>
      <c r="E831" s="373"/>
      <c r="F831" s="373"/>
      <c r="G831" s="373"/>
      <c r="H831" s="373"/>
      <c r="I831" s="373"/>
      <c r="J831" s="373"/>
      <c r="K831" s="373"/>
      <c r="L831" s="373"/>
      <c r="M831" s="406"/>
      <c r="N831" s="406"/>
      <c r="O831" s="406"/>
      <c r="P831" s="373"/>
      <c r="Q831" s="373"/>
      <c r="R831" s="373"/>
      <c r="S831" s="373"/>
      <c r="T831" s="373"/>
      <c r="U831" s="373"/>
      <c r="V831" s="375"/>
      <c r="W831" s="374"/>
      <c r="X831" s="374"/>
      <c r="Y831" s="374"/>
      <c r="Z831" s="374"/>
    </row>
    <row r="832" spans="1:26" ht="26.25" customHeight="1" x14ac:dyDescent="0.4">
      <c r="A832" s="373"/>
      <c r="B832" s="373"/>
      <c r="C832" s="373"/>
      <c r="D832" s="373"/>
      <c r="E832" s="373"/>
      <c r="F832" s="373"/>
      <c r="G832" s="373"/>
      <c r="H832" s="373"/>
      <c r="I832" s="373"/>
      <c r="J832" s="373"/>
      <c r="K832" s="373"/>
      <c r="L832" s="373"/>
      <c r="M832" s="406"/>
      <c r="N832" s="406"/>
      <c r="O832" s="406"/>
      <c r="P832" s="373"/>
      <c r="Q832" s="373"/>
      <c r="R832" s="373"/>
      <c r="S832" s="373"/>
      <c r="T832" s="373"/>
      <c r="U832" s="373"/>
      <c r="V832" s="375"/>
      <c r="W832" s="374"/>
      <c r="X832" s="374"/>
      <c r="Y832" s="374"/>
      <c r="Z832" s="374"/>
    </row>
    <row r="833" spans="1:26" ht="26.25" customHeight="1" x14ac:dyDescent="0.4">
      <c r="A833" s="373"/>
      <c r="B833" s="373"/>
      <c r="C833" s="373"/>
      <c r="D833" s="373"/>
      <c r="E833" s="373"/>
      <c r="F833" s="373"/>
      <c r="G833" s="373"/>
      <c r="H833" s="373"/>
      <c r="I833" s="373"/>
      <c r="J833" s="373"/>
      <c r="K833" s="373"/>
      <c r="L833" s="373"/>
      <c r="M833" s="406"/>
      <c r="N833" s="406"/>
      <c r="O833" s="406"/>
      <c r="P833" s="373"/>
      <c r="Q833" s="373"/>
      <c r="R833" s="373"/>
      <c r="S833" s="373"/>
      <c r="T833" s="373"/>
      <c r="U833" s="373"/>
      <c r="V833" s="375"/>
      <c r="W833" s="374"/>
      <c r="X833" s="374"/>
      <c r="Y833" s="374"/>
      <c r="Z833" s="374"/>
    </row>
    <row r="834" spans="1:26" ht="26.25" customHeight="1" x14ac:dyDescent="0.4">
      <c r="A834" s="373"/>
      <c r="B834" s="373"/>
      <c r="C834" s="373"/>
      <c r="D834" s="373"/>
      <c r="E834" s="373"/>
      <c r="F834" s="373"/>
      <c r="G834" s="373"/>
      <c r="H834" s="373"/>
      <c r="I834" s="373"/>
      <c r="J834" s="373"/>
      <c r="K834" s="373"/>
      <c r="L834" s="373"/>
      <c r="M834" s="406"/>
      <c r="N834" s="406"/>
      <c r="O834" s="406"/>
      <c r="P834" s="373"/>
      <c r="Q834" s="373"/>
      <c r="R834" s="373"/>
      <c r="S834" s="373"/>
      <c r="T834" s="373"/>
      <c r="U834" s="373"/>
      <c r="V834" s="375"/>
      <c r="W834" s="374"/>
      <c r="X834" s="374"/>
      <c r="Y834" s="374"/>
      <c r="Z834" s="374"/>
    </row>
    <row r="835" spans="1:26" ht="26.25" customHeight="1" x14ac:dyDescent="0.4">
      <c r="A835" s="373"/>
      <c r="B835" s="373"/>
      <c r="C835" s="373"/>
      <c r="D835" s="373"/>
      <c r="E835" s="373"/>
      <c r="F835" s="373"/>
      <c r="G835" s="373"/>
      <c r="H835" s="373"/>
      <c r="I835" s="373"/>
      <c r="J835" s="373"/>
      <c r="K835" s="373"/>
      <c r="L835" s="373"/>
      <c r="M835" s="406"/>
      <c r="N835" s="406"/>
      <c r="O835" s="406"/>
      <c r="P835" s="373"/>
      <c r="Q835" s="373"/>
      <c r="R835" s="373"/>
      <c r="S835" s="373"/>
      <c r="T835" s="373"/>
      <c r="U835" s="373"/>
      <c r="V835" s="375"/>
      <c r="W835" s="374"/>
      <c r="X835" s="374"/>
      <c r="Y835" s="374"/>
      <c r="Z835" s="374"/>
    </row>
    <row r="836" spans="1:26" ht="26.25" customHeight="1" x14ac:dyDescent="0.4">
      <c r="A836" s="373"/>
      <c r="B836" s="373"/>
      <c r="C836" s="373"/>
      <c r="D836" s="373"/>
      <c r="E836" s="373"/>
      <c r="F836" s="373"/>
      <c r="G836" s="373"/>
      <c r="H836" s="373"/>
      <c r="I836" s="373"/>
      <c r="J836" s="373"/>
      <c r="K836" s="373"/>
      <c r="L836" s="373"/>
      <c r="M836" s="406"/>
      <c r="N836" s="406"/>
      <c r="O836" s="406"/>
      <c r="P836" s="373"/>
      <c r="Q836" s="373"/>
      <c r="R836" s="373"/>
      <c r="S836" s="373"/>
      <c r="T836" s="373"/>
      <c r="U836" s="373"/>
      <c r="V836" s="375"/>
      <c r="W836" s="374"/>
      <c r="X836" s="374"/>
      <c r="Y836" s="374"/>
      <c r="Z836" s="374"/>
    </row>
    <row r="837" spans="1:26" ht="26.25" customHeight="1" x14ac:dyDescent="0.4">
      <c r="A837" s="373"/>
      <c r="B837" s="373"/>
      <c r="C837" s="373"/>
      <c r="D837" s="373"/>
      <c r="E837" s="373"/>
      <c r="F837" s="373"/>
      <c r="G837" s="373"/>
      <c r="H837" s="373"/>
      <c r="I837" s="373"/>
      <c r="J837" s="373"/>
      <c r="K837" s="373"/>
      <c r="L837" s="373"/>
      <c r="M837" s="406"/>
      <c r="N837" s="406"/>
      <c r="O837" s="406"/>
      <c r="P837" s="373"/>
      <c r="Q837" s="373"/>
      <c r="R837" s="373"/>
      <c r="S837" s="373"/>
      <c r="T837" s="373"/>
      <c r="U837" s="373"/>
      <c r="V837" s="375"/>
      <c r="W837" s="374"/>
      <c r="X837" s="374"/>
      <c r="Y837" s="374"/>
      <c r="Z837" s="374"/>
    </row>
    <row r="838" spans="1:26" ht="26.25" customHeight="1" x14ac:dyDescent="0.4">
      <c r="A838" s="373"/>
      <c r="B838" s="373"/>
      <c r="C838" s="373"/>
      <c r="D838" s="373"/>
      <c r="E838" s="373"/>
      <c r="F838" s="373"/>
      <c r="G838" s="373"/>
      <c r="H838" s="373"/>
      <c r="I838" s="373"/>
      <c r="J838" s="373"/>
      <c r="K838" s="373"/>
      <c r="L838" s="373"/>
      <c r="M838" s="406"/>
      <c r="N838" s="406"/>
      <c r="O838" s="406"/>
      <c r="P838" s="373"/>
      <c r="Q838" s="373"/>
      <c r="R838" s="373"/>
      <c r="S838" s="373"/>
      <c r="T838" s="373"/>
      <c r="U838" s="373"/>
      <c r="V838" s="375"/>
      <c r="W838" s="374"/>
      <c r="X838" s="374"/>
      <c r="Y838" s="374"/>
      <c r="Z838" s="374"/>
    </row>
    <row r="839" spans="1:26" ht="26.25" customHeight="1" x14ac:dyDescent="0.4">
      <c r="A839" s="373"/>
      <c r="B839" s="373"/>
      <c r="C839" s="373"/>
      <c r="D839" s="373"/>
      <c r="E839" s="373"/>
      <c r="F839" s="373"/>
      <c r="G839" s="373"/>
      <c r="H839" s="373"/>
      <c r="I839" s="373"/>
      <c r="J839" s="373"/>
      <c r="K839" s="373"/>
      <c r="L839" s="373"/>
      <c r="M839" s="406"/>
      <c r="N839" s="406"/>
      <c r="O839" s="406"/>
      <c r="P839" s="373"/>
      <c r="Q839" s="373"/>
      <c r="R839" s="373"/>
      <c r="S839" s="373"/>
      <c r="T839" s="373"/>
      <c r="U839" s="373"/>
      <c r="V839" s="375"/>
      <c r="W839" s="374"/>
      <c r="X839" s="374"/>
      <c r="Y839" s="374"/>
      <c r="Z839" s="374"/>
    </row>
    <row r="840" spans="1:26" ht="26.25" customHeight="1" x14ac:dyDescent="0.4">
      <c r="A840" s="373"/>
      <c r="B840" s="373"/>
      <c r="C840" s="373"/>
      <c r="D840" s="373"/>
      <c r="E840" s="373"/>
      <c r="F840" s="373"/>
      <c r="G840" s="373"/>
      <c r="H840" s="373"/>
      <c r="I840" s="373"/>
      <c r="J840" s="373"/>
      <c r="K840" s="373"/>
      <c r="L840" s="373"/>
      <c r="M840" s="406"/>
      <c r="N840" s="406"/>
      <c r="O840" s="406"/>
      <c r="P840" s="373"/>
      <c r="Q840" s="373"/>
      <c r="R840" s="373"/>
      <c r="S840" s="373"/>
      <c r="T840" s="373"/>
      <c r="U840" s="373"/>
      <c r="V840" s="375"/>
      <c r="W840" s="374"/>
      <c r="X840" s="374"/>
      <c r="Y840" s="374"/>
      <c r="Z840" s="374"/>
    </row>
    <row r="841" spans="1:26" ht="26.25" customHeight="1" x14ac:dyDescent="0.4">
      <c r="A841" s="373"/>
      <c r="B841" s="373"/>
      <c r="C841" s="373"/>
      <c r="D841" s="373"/>
      <c r="E841" s="373"/>
      <c r="F841" s="373"/>
      <c r="G841" s="373"/>
      <c r="H841" s="373"/>
      <c r="I841" s="373"/>
      <c r="J841" s="373"/>
      <c r="K841" s="373"/>
      <c r="L841" s="373"/>
      <c r="M841" s="406"/>
      <c r="N841" s="406"/>
      <c r="O841" s="406"/>
      <c r="P841" s="373"/>
      <c r="Q841" s="373"/>
      <c r="R841" s="373"/>
      <c r="S841" s="373"/>
      <c r="T841" s="373"/>
      <c r="U841" s="373"/>
      <c r="V841" s="375"/>
      <c r="W841" s="374"/>
      <c r="X841" s="374"/>
      <c r="Y841" s="374"/>
      <c r="Z841" s="374"/>
    </row>
    <row r="842" spans="1:26" ht="26.25" customHeight="1" x14ac:dyDescent="0.4">
      <c r="A842" s="373"/>
      <c r="B842" s="373"/>
      <c r="C842" s="373"/>
      <c r="D842" s="373"/>
      <c r="E842" s="373"/>
      <c r="F842" s="373"/>
      <c r="G842" s="373"/>
      <c r="H842" s="373"/>
      <c r="I842" s="373"/>
      <c r="J842" s="373"/>
      <c r="K842" s="373"/>
      <c r="L842" s="373"/>
      <c r="M842" s="406"/>
      <c r="N842" s="406"/>
      <c r="O842" s="406"/>
      <c r="P842" s="373"/>
      <c r="Q842" s="373"/>
      <c r="R842" s="373"/>
      <c r="S842" s="373"/>
      <c r="T842" s="373"/>
      <c r="U842" s="373"/>
      <c r="V842" s="375"/>
      <c r="W842" s="374"/>
      <c r="X842" s="374"/>
      <c r="Y842" s="374"/>
      <c r="Z842" s="374"/>
    </row>
    <row r="843" spans="1:26" ht="26.25" customHeight="1" x14ac:dyDescent="0.4">
      <c r="A843" s="373"/>
      <c r="B843" s="373"/>
      <c r="C843" s="373"/>
      <c r="D843" s="373"/>
      <c r="E843" s="373"/>
      <c r="F843" s="373"/>
      <c r="G843" s="373"/>
      <c r="H843" s="373"/>
      <c r="I843" s="373"/>
      <c r="J843" s="373"/>
      <c r="K843" s="373"/>
      <c r="L843" s="373"/>
      <c r="M843" s="406"/>
      <c r="N843" s="406"/>
      <c r="O843" s="406"/>
      <c r="P843" s="373"/>
      <c r="Q843" s="373"/>
      <c r="R843" s="373"/>
      <c r="S843" s="373"/>
      <c r="T843" s="373"/>
      <c r="U843" s="373"/>
      <c r="V843" s="375"/>
      <c r="W843" s="374"/>
      <c r="X843" s="374"/>
      <c r="Y843" s="374"/>
      <c r="Z843" s="374"/>
    </row>
    <row r="844" spans="1:26" ht="26.25" customHeight="1" x14ac:dyDescent="0.4">
      <c r="A844" s="373"/>
      <c r="B844" s="373"/>
      <c r="C844" s="373"/>
      <c r="D844" s="373"/>
      <c r="E844" s="373"/>
      <c r="F844" s="373"/>
      <c r="G844" s="373"/>
      <c r="H844" s="373"/>
      <c r="I844" s="373"/>
      <c r="J844" s="373"/>
      <c r="K844" s="373"/>
      <c r="L844" s="373"/>
      <c r="M844" s="406"/>
      <c r="N844" s="406"/>
      <c r="O844" s="406"/>
      <c r="P844" s="373"/>
      <c r="Q844" s="373"/>
      <c r="R844" s="373"/>
      <c r="S844" s="373"/>
      <c r="T844" s="373"/>
      <c r="U844" s="373"/>
      <c r="V844" s="375"/>
      <c r="W844" s="374"/>
      <c r="X844" s="374"/>
      <c r="Y844" s="374"/>
      <c r="Z844" s="374"/>
    </row>
    <row r="845" spans="1:26" ht="26.25" customHeight="1" x14ac:dyDescent="0.4">
      <c r="A845" s="373"/>
      <c r="B845" s="373"/>
      <c r="C845" s="373"/>
      <c r="D845" s="373"/>
      <c r="E845" s="373"/>
      <c r="F845" s="373"/>
      <c r="G845" s="373"/>
      <c r="H845" s="373"/>
      <c r="I845" s="373"/>
      <c r="J845" s="373"/>
      <c r="K845" s="373"/>
      <c r="L845" s="373"/>
      <c r="M845" s="406"/>
      <c r="N845" s="406"/>
      <c r="O845" s="406"/>
      <c r="P845" s="373"/>
      <c r="Q845" s="373"/>
      <c r="R845" s="373"/>
      <c r="S845" s="373"/>
      <c r="T845" s="373"/>
      <c r="U845" s="373"/>
      <c r="V845" s="375"/>
      <c r="W845" s="374"/>
      <c r="X845" s="374"/>
      <c r="Y845" s="374"/>
      <c r="Z845" s="374"/>
    </row>
    <row r="846" spans="1:26" ht="26.25" customHeight="1" x14ac:dyDescent="0.4">
      <c r="A846" s="373"/>
      <c r="B846" s="373"/>
      <c r="C846" s="373"/>
      <c r="D846" s="373"/>
      <c r="E846" s="373"/>
      <c r="F846" s="373"/>
      <c r="G846" s="373"/>
      <c r="H846" s="373"/>
      <c r="I846" s="373"/>
      <c r="J846" s="373"/>
      <c r="K846" s="373"/>
      <c r="L846" s="373"/>
      <c r="M846" s="406"/>
      <c r="N846" s="406"/>
      <c r="O846" s="406"/>
      <c r="P846" s="373"/>
      <c r="Q846" s="373"/>
      <c r="R846" s="373"/>
      <c r="S846" s="373"/>
      <c r="T846" s="373"/>
      <c r="U846" s="373"/>
      <c r="V846" s="375"/>
      <c r="W846" s="374"/>
      <c r="X846" s="374"/>
      <c r="Y846" s="374"/>
      <c r="Z846" s="374"/>
    </row>
    <row r="847" spans="1:26" ht="26.25" customHeight="1" x14ac:dyDescent="0.4">
      <c r="A847" s="373"/>
      <c r="B847" s="373"/>
      <c r="C847" s="373"/>
      <c r="D847" s="373"/>
      <c r="E847" s="373"/>
      <c r="F847" s="373"/>
      <c r="G847" s="373"/>
      <c r="H847" s="373"/>
      <c r="I847" s="373"/>
      <c r="J847" s="373"/>
      <c r="K847" s="373"/>
      <c r="L847" s="373"/>
      <c r="M847" s="406"/>
      <c r="N847" s="406"/>
      <c r="O847" s="406"/>
      <c r="P847" s="373"/>
      <c r="Q847" s="373"/>
      <c r="R847" s="373"/>
      <c r="S847" s="373"/>
      <c r="T847" s="373"/>
      <c r="U847" s="373"/>
      <c r="V847" s="375"/>
      <c r="W847" s="374"/>
      <c r="X847" s="374"/>
      <c r="Y847" s="374"/>
      <c r="Z847" s="374"/>
    </row>
    <row r="848" spans="1:26" ht="26.25" customHeight="1" x14ac:dyDescent="0.4">
      <c r="A848" s="373"/>
      <c r="B848" s="373"/>
      <c r="C848" s="373"/>
      <c r="D848" s="373"/>
      <c r="E848" s="373"/>
      <c r="F848" s="373"/>
      <c r="G848" s="373"/>
      <c r="H848" s="373"/>
      <c r="I848" s="373"/>
      <c r="J848" s="373"/>
      <c r="K848" s="373"/>
      <c r="L848" s="373"/>
      <c r="M848" s="406"/>
      <c r="N848" s="406"/>
      <c r="O848" s="406"/>
      <c r="P848" s="373"/>
      <c r="Q848" s="373"/>
      <c r="R848" s="373"/>
      <c r="S848" s="373"/>
      <c r="T848" s="373"/>
      <c r="U848" s="373"/>
      <c r="V848" s="375"/>
      <c r="W848" s="374"/>
      <c r="X848" s="374"/>
      <c r="Y848" s="374"/>
      <c r="Z848" s="374"/>
    </row>
    <row r="849" spans="1:26" ht="26.25" customHeight="1" x14ac:dyDescent="0.4">
      <c r="A849" s="373"/>
      <c r="B849" s="373"/>
      <c r="C849" s="373"/>
      <c r="D849" s="373"/>
      <c r="E849" s="373"/>
      <c r="F849" s="373"/>
      <c r="G849" s="373"/>
      <c r="H849" s="373"/>
      <c r="I849" s="373"/>
      <c r="J849" s="373"/>
      <c r="K849" s="373"/>
      <c r="L849" s="373"/>
      <c r="M849" s="406"/>
      <c r="N849" s="406"/>
      <c r="O849" s="406"/>
      <c r="P849" s="373"/>
      <c r="Q849" s="373"/>
      <c r="R849" s="373"/>
      <c r="S849" s="373"/>
      <c r="T849" s="373"/>
      <c r="U849" s="373"/>
      <c r="V849" s="375"/>
      <c r="W849" s="374"/>
      <c r="X849" s="374"/>
      <c r="Y849" s="374"/>
      <c r="Z849" s="374"/>
    </row>
    <row r="850" spans="1:26" ht="26.25" customHeight="1" x14ac:dyDescent="0.4">
      <c r="A850" s="373"/>
      <c r="B850" s="373"/>
      <c r="C850" s="373"/>
      <c r="D850" s="373"/>
      <c r="E850" s="373"/>
      <c r="F850" s="373"/>
      <c r="G850" s="373"/>
      <c r="H850" s="373"/>
      <c r="I850" s="373"/>
      <c r="J850" s="373"/>
      <c r="K850" s="373"/>
      <c r="L850" s="373"/>
      <c r="M850" s="406"/>
      <c r="N850" s="406"/>
      <c r="O850" s="406"/>
      <c r="P850" s="373"/>
      <c r="Q850" s="373"/>
      <c r="R850" s="373"/>
      <c r="S850" s="373"/>
      <c r="T850" s="373"/>
      <c r="U850" s="373"/>
      <c r="V850" s="375"/>
      <c r="W850" s="374"/>
      <c r="X850" s="374"/>
      <c r="Y850" s="374"/>
      <c r="Z850" s="374"/>
    </row>
    <row r="851" spans="1:26" ht="26.25" customHeight="1" x14ac:dyDescent="0.4">
      <c r="A851" s="373"/>
      <c r="B851" s="373"/>
      <c r="C851" s="373"/>
      <c r="D851" s="373"/>
      <c r="E851" s="373"/>
      <c r="F851" s="373"/>
      <c r="G851" s="373"/>
      <c r="H851" s="373"/>
      <c r="I851" s="373"/>
      <c r="J851" s="373"/>
      <c r="K851" s="373"/>
      <c r="L851" s="373"/>
      <c r="M851" s="406"/>
      <c r="N851" s="406"/>
      <c r="O851" s="406"/>
      <c r="P851" s="373"/>
      <c r="Q851" s="373"/>
      <c r="R851" s="373"/>
      <c r="S851" s="373"/>
      <c r="T851" s="373"/>
      <c r="U851" s="373"/>
      <c r="V851" s="375"/>
      <c r="W851" s="374"/>
      <c r="X851" s="374"/>
      <c r="Y851" s="374"/>
      <c r="Z851" s="374"/>
    </row>
    <row r="852" spans="1:26" ht="26.25" customHeight="1" x14ac:dyDescent="0.4">
      <c r="A852" s="373"/>
      <c r="B852" s="373"/>
      <c r="C852" s="373"/>
      <c r="D852" s="373"/>
      <c r="E852" s="373"/>
      <c r="F852" s="373"/>
      <c r="G852" s="373"/>
      <c r="H852" s="373"/>
      <c r="I852" s="373"/>
      <c r="J852" s="373"/>
      <c r="K852" s="373"/>
      <c r="L852" s="373"/>
      <c r="M852" s="406"/>
      <c r="N852" s="406"/>
      <c r="O852" s="406"/>
      <c r="P852" s="373"/>
      <c r="Q852" s="373"/>
      <c r="R852" s="373"/>
      <c r="S852" s="373"/>
      <c r="T852" s="373"/>
      <c r="U852" s="373"/>
      <c r="V852" s="375"/>
      <c r="W852" s="374"/>
      <c r="X852" s="374"/>
      <c r="Y852" s="374"/>
      <c r="Z852" s="374"/>
    </row>
    <row r="853" spans="1:26" ht="26.25" customHeight="1" x14ac:dyDescent="0.4">
      <c r="A853" s="373"/>
      <c r="B853" s="373"/>
      <c r="C853" s="373"/>
      <c r="D853" s="373"/>
      <c r="E853" s="373"/>
      <c r="F853" s="373"/>
      <c r="G853" s="373"/>
      <c r="H853" s="373"/>
      <c r="I853" s="373"/>
      <c r="J853" s="373"/>
      <c r="K853" s="373"/>
      <c r="L853" s="373"/>
      <c r="M853" s="406"/>
      <c r="N853" s="406"/>
      <c r="O853" s="406"/>
      <c r="P853" s="373"/>
      <c r="Q853" s="373"/>
      <c r="R853" s="373"/>
      <c r="S853" s="373"/>
      <c r="T853" s="373"/>
      <c r="U853" s="373"/>
      <c r="V853" s="375"/>
      <c r="W853" s="374"/>
      <c r="X853" s="374"/>
      <c r="Y853" s="374"/>
      <c r="Z853" s="374"/>
    </row>
    <row r="854" spans="1:26" ht="26.25" customHeight="1" x14ac:dyDescent="0.4">
      <c r="A854" s="373"/>
      <c r="B854" s="373"/>
      <c r="C854" s="373"/>
      <c r="D854" s="373"/>
      <c r="E854" s="373"/>
      <c r="F854" s="373"/>
      <c r="G854" s="373"/>
      <c r="H854" s="373"/>
      <c r="I854" s="373"/>
      <c r="J854" s="373"/>
      <c r="K854" s="373"/>
      <c r="L854" s="373"/>
      <c r="M854" s="406"/>
      <c r="N854" s="406"/>
      <c r="O854" s="406"/>
      <c r="P854" s="373"/>
      <c r="Q854" s="373"/>
      <c r="R854" s="373"/>
      <c r="S854" s="373"/>
      <c r="T854" s="373"/>
      <c r="U854" s="373"/>
      <c r="V854" s="375"/>
      <c r="W854" s="374"/>
      <c r="X854" s="374"/>
      <c r="Y854" s="374"/>
      <c r="Z854" s="374"/>
    </row>
    <row r="855" spans="1:26" ht="26.25" customHeight="1" x14ac:dyDescent="0.4">
      <c r="A855" s="373"/>
      <c r="B855" s="373"/>
      <c r="C855" s="373"/>
      <c r="D855" s="373"/>
      <c r="E855" s="373"/>
      <c r="F855" s="373"/>
      <c r="G855" s="373"/>
      <c r="H855" s="373"/>
      <c r="I855" s="373"/>
      <c r="J855" s="373"/>
      <c r="K855" s="373"/>
      <c r="L855" s="373"/>
      <c r="M855" s="406"/>
      <c r="N855" s="406"/>
      <c r="O855" s="406"/>
      <c r="P855" s="373"/>
      <c r="Q855" s="373"/>
      <c r="R855" s="373"/>
      <c r="S855" s="373"/>
      <c r="T855" s="373"/>
      <c r="U855" s="373"/>
      <c r="V855" s="375"/>
      <c r="W855" s="374"/>
      <c r="X855" s="374"/>
      <c r="Y855" s="374"/>
      <c r="Z855" s="374"/>
    </row>
    <row r="856" spans="1:26" ht="26.25" customHeight="1" x14ac:dyDescent="0.4">
      <c r="A856" s="373"/>
      <c r="B856" s="373"/>
      <c r="C856" s="373"/>
      <c r="D856" s="373"/>
      <c r="E856" s="373"/>
      <c r="F856" s="373"/>
      <c r="G856" s="373"/>
      <c r="H856" s="373"/>
      <c r="I856" s="373"/>
      <c r="J856" s="373"/>
      <c r="K856" s="373"/>
      <c r="L856" s="373"/>
      <c r="M856" s="406"/>
      <c r="N856" s="406"/>
      <c r="O856" s="406"/>
      <c r="P856" s="373"/>
      <c r="Q856" s="373"/>
      <c r="R856" s="373"/>
      <c r="S856" s="373"/>
      <c r="T856" s="373"/>
      <c r="U856" s="373"/>
      <c r="V856" s="375"/>
      <c r="W856" s="374"/>
      <c r="X856" s="374"/>
      <c r="Y856" s="374"/>
      <c r="Z856" s="374"/>
    </row>
    <row r="857" spans="1:26" ht="26.25" customHeight="1" x14ac:dyDescent="0.4">
      <c r="A857" s="373"/>
      <c r="B857" s="373"/>
      <c r="C857" s="373"/>
      <c r="D857" s="373"/>
      <c r="E857" s="373"/>
      <c r="F857" s="373"/>
      <c r="G857" s="373"/>
      <c r="H857" s="373"/>
      <c r="I857" s="373"/>
      <c r="J857" s="373"/>
      <c r="K857" s="373"/>
      <c r="L857" s="373"/>
      <c r="M857" s="406"/>
      <c r="N857" s="406"/>
      <c r="O857" s="406"/>
      <c r="P857" s="373"/>
      <c r="Q857" s="373"/>
      <c r="R857" s="373"/>
      <c r="S857" s="373"/>
      <c r="T857" s="373"/>
      <c r="U857" s="373"/>
      <c r="V857" s="375"/>
      <c r="W857" s="374"/>
      <c r="X857" s="374"/>
      <c r="Y857" s="374"/>
      <c r="Z857" s="374"/>
    </row>
    <row r="858" spans="1:26" ht="26.25" customHeight="1" x14ac:dyDescent="0.4">
      <c r="A858" s="373"/>
      <c r="B858" s="373"/>
      <c r="C858" s="373"/>
      <c r="D858" s="373"/>
      <c r="E858" s="373"/>
      <c r="F858" s="373"/>
      <c r="G858" s="373"/>
      <c r="H858" s="373"/>
      <c r="I858" s="373"/>
      <c r="J858" s="373"/>
      <c r="K858" s="373"/>
      <c r="L858" s="373"/>
      <c r="M858" s="406"/>
      <c r="N858" s="406"/>
      <c r="O858" s="406"/>
      <c r="P858" s="373"/>
      <c r="Q858" s="373"/>
      <c r="R858" s="373"/>
      <c r="S858" s="373"/>
      <c r="T858" s="373"/>
      <c r="U858" s="373"/>
      <c r="V858" s="375"/>
      <c r="W858" s="374"/>
      <c r="X858" s="374"/>
      <c r="Y858" s="374"/>
      <c r="Z858" s="374"/>
    </row>
    <row r="859" spans="1:26" ht="26.25" customHeight="1" x14ac:dyDescent="0.4">
      <c r="A859" s="373"/>
      <c r="B859" s="373"/>
      <c r="C859" s="373"/>
      <c r="D859" s="373"/>
      <c r="E859" s="373"/>
      <c r="F859" s="373"/>
      <c r="G859" s="373"/>
      <c r="H859" s="373"/>
      <c r="I859" s="373"/>
      <c r="J859" s="373"/>
      <c r="K859" s="373"/>
      <c r="L859" s="373"/>
      <c r="M859" s="406"/>
      <c r="N859" s="406"/>
      <c r="O859" s="406"/>
      <c r="P859" s="373"/>
      <c r="Q859" s="373"/>
      <c r="R859" s="373"/>
      <c r="S859" s="373"/>
      <c r="T859" s="373"/>
      <c r="U859" s="373"/>
      <c r="V859" s="375"/>
      <c r="W859" s="374"/>
      <c r="X859" s="374"/>
      <c r="Y859" s="374"/>
      <c r="Z859" s="374"/>
    </row>
    <row r="860" spans="1:26" ht="26.25" customHeight="1" x14ac:dyDescent="0.4">
      <c r="A860" s="373"/>
      <c r="B860" s="373"/>
      <c r="C860" s="373"/>
      <c r="D860" s="373"/>
      <c r="E860" s="373"/>
      <c r="F860" s="373"/>
      <c r="G860" s="373"/>
      <c r="H860" s="373"/>
      <c r="I860" s="373"/>
      <c r="J860" s="373"/>
      <c r="K860" s="373"/>
      <c r="L860" s="373"/>
      <c r="M860" s="406"/>
      <c r="N860" s="406"/>
      <c r="O860" s="406"/>
      <c r="P860" s="373"/>
      <c r="Q860" s="373"/>
      <c r="R860" s="373"/>
      <c r="S860" s="373"/>
      <c r="T860" s="373"/>
      <c r="U860" s="373"/>
      <c r="V860" s="375"/>
      <c r="W860" s="374"/>
      <c r="X860" s="374"/>
      <c r="Y860" s="374"/>
      <c r="Z860" s="374"/>
    </row>
    <row r="861" spans="1:26" ht="26.25" customHeight="1" x14ac:dyDescent="0.4">
      <c r="A861" s="373"/>
      <c r="B861" s="373"/>
      <c r="C861" s="373"/>
      <c r="D861" s="373"/>
      <c r="E861" s="373"/>
      <c r="F861" s="373"/>
      <c r="G861" s="373"/>
      <c r="H861" s="373"/>
      <c r="I861" s="373"/>
      <c r="J861" s="373"/>
      <c r="K861" s="373"/>
      <c r="L861" s="373"/>
      <c r="M861" s="406"/>
      <c r="N861" s="406"/>
      <c r="O861" s="406"/>
      <c r="P861" s="373"/>
      <c r="Q861" s="373"/>
      <c r="R861" s="373"/>
      <c r="S861" s="373"/>
      <c r="T861" s="373"/>
      <c r="U861" s="373"/>
      <c r="V861" s="375"/>
      <c r="W861" s="374"/>
      <c r="X861" s="374"/>
      <c r="Y861" s="374"/>
      <c r="Z861" s="374"/>
    </row>
    <row r="862" spans="1:26" ht="26.25" customHeight="1" x14ac:dyDescent="0.4">
      <c r="A862" s="373"/>
      <c r="B862" s="373"/>
      <c r="C862" s="373"/>
      <c r="D862" s="373"/>
      <c r="E862" s="373"/>
      <c r="F862" s="373"/>
      <c r="G862" s="373"/>
      <c r="H862" s="373"/>
      <c r="I862" s="373"/>
      <c r="J862" s="373"/>
      <c r="K862" s="373"/>
      <c r="L862" s="373"/>
      <c r="M862" s="406"/>
      <c r="N862" s="406"/>
      <c r="O862" s="406"/>
      <c r="P862" s="373"/>
      <c r="Q862" s="373"/>
      <c r="R862" s="373"/>
      <c r="S862" s="373"/>
      <c r="T862" s="373"/>
      <c r="U862" s="373"/>
      <c r="V862" s="375"/>
      <c r="W862" s="374"/>
      <c r="X862" s="374"/>
      <c r="Y862" s="374"/>
      <c r="Z862" s="374"/>
    </row>
    <row r="863" spans="1:26" ht="26.25" customHeight="1" x14ac:dyDescent="0.4">
      <c r="A863" s="373"/>
      <c r="B863" s="373"/>
      <c r="C863" s="373"/>
      <c r="D863" s="373"/>
      <c r="E863" s="373"/>
      <c r="F863" s="373"/>
      <c r="G863" s="373"/>
      <c r="H863" s="373"/>
      <c r="I863" s="373"/>
      <c r="J863" s="373"/>
      <c r="K863" s="373"/>
      <c r="L863" s="373"/>
      <c r="M863" s="406"/>
      <c r="N863" s="406"/>
      <c r="O863" s="406"/>
      <c r="P863" s="373"/>
      <c r="Q863" s="373"/>
      <c r="R863" s="373"/>
      <c r="S863" s="373"/>
      <c r="T863" s="373"/>
      <c r="U863" s="373"/>
      <c r="V863" s="375"/>
      <c r="W863" s="374"/>
      <c r="X863" s="374"/>
      <c r="Y863" s="374"/>
      <c r="Z863" s="374"/>
    </row>
    <row r="864" spans="1:26" ht="26.25" customHeight="1" x14ac:dyDescent="0.4">
      <c r="A864" s="373"/>
      <c r="B864" s="373"/>
      <c r="C864" s="373"/>
      <c r="D864" s="373"/>
      <c r="E864" s="373"/>
      <c r="F864" s="373"/>
      <c r="G864" s="373"/>
      <c r="H864" s="373"/>
      <c r="I864" s="373"/>
      <c r="J864" s="373"/>
      <c r="K864" s="373"/>
      <c r="L864" s="373"/>
      <c r="M864" s="406"/>
      <c r="N864" s="406"/>
      <c r="O864" s="406"/>
      <c r="P864" s="373"/>
      <c r="Q864" s="373"/>
      <c r="R864" s="373"/>
      <c r="S864" s="373"/>
      <c r="T864" s="373"/>
      <c r="U864" s="373"/>
      <c r="V864" s="375"/>
      <c r="W864" s="374"/>
      <c r="X864" s="374"/>
      <c r="Y864" s="374"/>
      <c r="Z864" s="374"/>
    </row>
    <row r="865" spans="1:26" ht="26.25" customHeight="1" x14ac:dyDescent="0.4">
      <c r="A865" s="373"/>
      <c r="B865" s="373"/>
      <c r="C865" s="373"/>
      <c r="D865" s="373"/>
      <c r="E865" s="373"/>
      <c r="F865" s="373"/>
      <c r="G865" s="373"/>
      <c r="H865" s="373"/>
      <c r="I865" s="373"/>
      <c r="J865" s="373"/>
      <c r="K865" s="373"/>
      <c r="L865" s="373"/>
      <c r="M865" s="406"/>
      <c r="N865" s="406"/>
      <c r="O865" s="406"/>
      <c r="P865" s="373"/>
      <c r="Q865" s="373"/>
      <c r="R865" s="373"/>
      <c r="S865" s="373"/>
      <c r="T865" s="373"/>
      <c r="U865" s="373"/>
      <c r="V865" s="375"/>
      <c r="W865" s="374"/>
      <c r="X865" s="374"/>
      <c r="Y865" s="374"/>
      <c r="Z865" s="374"/>
    </row>
    <row r="866" spans="1:26" ht="26.25" customHeight="1" x14ac:dyDescent="0.4">
      <c r="A866" s="373"/>
      <c r="B866" s="373"/>
      <c r="C866" s="373"/>
      <c r="D866" s="373"/>
      <c r="E866" s="373"/>
      <c r="F866" s="373"/>
      <c r="G866" s="373"/>
      <c r="H866" s="373"/>
      <c r="I866" s="373"/>
      <c r="J866" s="373"/>
      <c r="K866" s="373"/>
      <c r="L866" s="373"/>
      <c r="M866" s="406"/>
      <c r="N866" s="406"/>
      <c r="O866" s="406"/>
      <c r="P866" s="373"/>
      <c r="Q866" s="373"/>
      <c r="R866" s="373"/>
      <c r="S866" s="373"/>
      <c r="T866" s="373"/>
      <c r="U866" s="373"/>
      <c r="V866" s="375"/>
      <c r="W866" s="374"/>
      <c r="X866" s="374"/>
      <c r="Y866" s="374"/>
      <c r="Z866" s="374"/>
    </row>
    <row r="867" spans="1:26" ht="26.25" customHeight="1" x14ac:dyDescent="0.4">
      <c r="A867" s="373"/>
      <c r="B867" s="373"/>
      <c r="C867" s="373"/>
      <c r="D867" s="373"/>
      <c r="E867" s="373"/>
      <c r="F867" s="373"/>
      <c r="G867" s="373"/>
      <c r="H867" s="373"/>
      <c r="I867" s="373"/>
      <c r="J867" s="373"/>
      <c r="K867" s="373"/>
      <c r="L867" s="373"/>
      <c r="M867" s="406"/>
      <c r="N867" s="406"/>
      <c r="O867" s="406"/>
      <c r="P867" s="373"/>
      <c r="Q867" s="373"/>
      <c r="R867" s="373"/>
      <c r="S867" s="373"/>
      <c r="T867" s="373"/>
      <c r="U867" s="373"/>
      <c r="V867" s="375"/>
      <c r="W867" s="374"/>
      <c r="X867" s="374"/>
      <c r="Y867" s="374"/>
      <c r="Z867" s="374"/>
    </row>
    <row r="868" spans="1:26" ht="26.25" customHeight="1" x14ac:dyDescent="0.4">
      <c r="A868" s="373"/>
      <c r="B868" s="373"/>
      <c r="C868" s="373"/>
      <c r="D868" s="373"/>
      <c r="E868" s="373"/>
      <c r="F868" s="373"/>
      <c r="G868" s="373"/>
      <c r="H868" s="373"/>
      <c r="I868" s="373"/>
      <c r="J868" s="373"/>
      <c r="K868" s="373"/>
      <c r="L868" s="373"/>
      <c r="M868" s="406"/>
      <c r="N868" s="406"/>
      <c r="O868" s="406"/>
      <c r="P868" s="373"/>
      <c r="Q868" s="373"/>
      <c r="R868" s="373"/>
      <c r="S868" s="373"/>
      <c r="T868" s="373"/>
      <c r="U868" s="373"/>
      <c r="V868" s="375"/>
      <c r="W868" s="374"/>
      <c r="X868" s="374"/>
      <c r="Y868" s="374"/>
      <c r="Z868" s="374"/>
    </row>
    <row r="869" spans="1:26" ht="26.25" customHeight="1" x14ac:dyDescent="0.4">
      <c r="A869" s="373"/>
      <c r="B869" s="373"/>
      <c r="C869" s="373"/>
      <c r="D869" s="373"/>
      <c r="E869" s="373"/>
      <c r="F869" s="373"/>
      <c r="G869" s="373"/>
      <c r="H869" s="373"/>
      <c r="I869" s="373"/>
      <c r="J869" s="373"/>
      <c r="K869" s="373"/>
      <c r="L869" s="373"/>
      <c r="M869" s="406"/>
      <c r="N869" s="406"/>
      <c r="O869" s="406"/>
      <c r="P869" s="373"/>
      <c r="Q869" s="373"/>
      <c r="R869" s="373"/>
      <c r="S869" s="373"/>
      <c r="T869" s="373"/>
      <c r="U869" s="373"/>
      <c r="V869" s="375"/>
      <c r="W869" s="374"/>
      <c r="X869" s="374"/>
      <c r="Y869" s="374"/>
      <c r="Z869" s="374"/>
    </row>
    <row r="870" spans="1:26" ht="26.25" customHeight="1" x14ac:dyDescent="0.4">
      <c r="A870" s="373"/>
      <c r="B870" s="373"/>
      <c r="C870" s="373"/>
      <c r="D870" s="373"/>
      <c r="E870" s="373"/>
      <c r="F870" s="373"/>
      <c r="G870" s="373"/>
      <c r="H870" s="373"/>
      <c r="I870" s="373"/>
      <c r="J870" s="373"/>
      <c r="K870" s="373"/>
      <c r="L870" s="373"/>
      <c r="M870" s="406"/>
      <c r="N870" s="406"/>
      <c r="O870" s="406"/>
      <c r="P870" s="373"/>
      <c r="Q870" s="373"/>
      <c r="R870" s="373"/>
      <c r="S870" s="373"/>
      <c r="T870" s="373"/>
      <c r="U870" s="373"/>
      <c r="V870" s="375"/>
      <c r="W870" s="374"/>
      <c r="X870" s="374"/>
      <c r="Y870" s="374"/>
      <c r="Z870" s="374"/>
    </row>
    <row r="871" spans="1:26" ht="26.25" customHeight="1" x14ac:dyDescent="0.4">
      <c r="A871" s="373"/>
      <c r="B871" s="373"/>
      <c r="C871" s="373"/>
      <c r="D871" s="373"/>
      <c r="E871" s="373"/>
      <c r="F871" s="373"/>
      <c r="G871" s="373"/>
      <c r="H871" s="373"/>
      <c r="I871" s="373"/>
      <c r="J871" s="373"/>
      <c r="K871" s="373"/>
      <c r="L871" s="373"/>
      <c r="M871" s="406"/>
      <c r="N871" s="406"/>
      <c r="O871" s="406"/>
      <c r="P871" s="373"/>
      <c r="Q871" s="373"/>
      <c r="R871" s="373"/>
      <c r="S871" s="373"/>
      <c r="T871" s="373"/>
      <c r="U871" s="373"/>
      <c r="V871" s="375"/>
      <c r="W871" s="374"/>
      <c r="X871" s="374"/>
      <c r="Y871" s="374"/>
      <c r="Z871" s="374"/>
    </row>
    <row r="872" spans="1:26" ht="26.25" customHeight="1" x14ac:dyDescent="0.4">
      <c r="A872" s="373"/>
      <c r="B872" s="373"/>
      <c r="C872" s="373"/>
      <c r="D872" s="373"/>
      <c r="E872" s="373"/>
      <c r="F872" s="373"/>
      <c r="G872" s="373"/>
      <c r="H872" s="373"/>
      <c r="I872" s="373"/>
      <c r="J872" s="373"/>
      <c r="K872" s="373"/>
      <c r="L872" s="373"/>
      <c r="M872" s="406"/>
      <c r="N872" s="406"/>
      <c r="O872" s="406"/>
      <c r="P872" s="373"/>
      <c r="Q872" s="373"/>
      <c r="R872" s="373"/>
      <c r="S872" s="373"/>
      <c r="T872" s="373"/>
      <c r="U872" s="373"/>
      <c r="V872" s="375"/>
      <c r="W872" s="374"/>
      <c r="X872" s="374"/>
      <c r="Y872" s="374"/>
      <c r="Z872" s="374"/>
    </row>
    <row r="873" spans="1:26" ht="26.25" customHeight="1" x14ac:dyDescent="0.4">
      <c r="A873" s="373"/>
      <c r="B873" s="373"/>
      <c r="C873" s="373"/>
      <c r="D873" s="373"/>
      <c r="E873" s="373"/>
      <c r="F873" s="373"/>
      <c r="G873" s="373"/>
      <c r="H873" s="373"/>
      <c r="I873" s="373"/>
      <c r="J873" s="373"/>
      <c r="K873" s="373"/>
      <c r="L873" s="373"/>
      <c r="M873" s="406"/>
      <c r="N873" s="406"/>
      <c r="O873" s="406"/>
      <c r="P873" s="373"/>
      <c r="Q873" s="373"/>
      <c r="R873" s="373"/>
      <c r="S873" s="373"/>
      <c r="T873" s="373"/>
      <c r="U873" s="373"/>
      <c r="V873" s="375"/>
      <c r="W873" s="374"/>
      <c r="X873" s="374"/>
      <c r="Y873" s="374"/>
      <c r="Z873" s="374"/>
    </row>
    <row r="874" spans="1:26" ht="26.25" customHeight="1" x14ac:dyDescent="0.4">
      <c r="A874" s="373"/>
      <c r="B874" s="373"/>
      <c r="C874" s="373"/>
      <c r="D874" s="373"/>
      <c r="E874" s="373"/>
      <c r="F874" s="373"/>
      <c r="G874" s="373"/>
      <c r="H874" s="373"/>
      <c r="I874" s="373"/>
      <c r="J874" s="373"/>
      <c r="K874" s="373"/>
      <c r="L874" s="373"/>
      <c r="M874" s="406"/>
      <c r="N874" s="406"/>
      <c r="O874" s="406"/>
      <c r="P874" s="373"/>
      <c r="Q874" s="373"/>
      <c r="R874" s="373"/>
      <c r="S874" s="373"/>
      <c r="T874" s="373"/>
      <c r="U874" s="373"/>
      <c r="V874" s="375"/>
      <c r="W874" s="374"/>
      <c r="X874" s="374"/>
      <c r="Y874" s="374"/>
      <c r="Z874" s="374"/>
    </row>
    <row r="875" spans="1:26" ht="26.25" customHeight="1" x14ac:dyDescent="0.4">
      <c r="A875" s="373"/>
      <c r="B875" s="373"/>
      <c r="C875" s="373"/>
      <c r="D875" s="373"/>
      <c r="E875" s="373"/>
      <c r="F875" s="373"/>
      <c r="G875" s="373"/>
      <c r="H875" s="373"/>
      <c r="I875" s="373"/>
      <c r="J875" s="373"/>
      <c r="K875" s="373"/>
      <c r="L875" s="373"/>
      <c r="M875" s="406"/>
      <c r="N875" s="406"/>
      <c r="O875" s="406"/>
      <c r="P875" s="373"/>
      <c r="Q875" s="373"/>
      <c r="R875" s="373"/>
      <c r="S875" s="373"/>
      <c r="T875" s="373"/>
      <c r="U875" s="373"/>
      <c r="V875" s="375"/>
      <c r="W875" s="374"/>
      <c r="X875" s="374"/>
      <c r="Y875" s="374"/>
      <c r="Z875" s="374"/>
    </row>
    <row r="876" spans="1:26" ht="26.25" customHeight="1" x14ac:dyDescent="0.4">
      <c r="A876" s="373"/>
      <c r="B876" s="373"/>
      <c r="C876" s="373"/>
      <c r="D876" s="373"/>
      <c r="E876" s="373"/>
      <c r="F876" s="373"/>
      <c r="G876" s="373"/>
      <c r="H876" s="373"/>
      <c r="I876" s="373"/>
      <c r="J876" s="373"/>
      <c r="K876" s="373"/>
      <c r="L876" s="373"/>
      <c r="M876" s="406"/>
      <c r="N876" s="406"/>
      <c r="O876" s="406"/>
      <c r="P876" s="373"/>
      <c r="Q876" s="373"/>
      <c r="R876" s="373"/>
      <c r="S876" s="373"/>
      <c r="T876" s="373"/>
      <c r="U876" s="373"/>
      <c r="V876" s="375"/>
      <c r="W876" s="374"/>
      <c r="X876" s="374"/>
      <c r="Y876" s="374"/>
      <c r="Z876" s="374"/>
    </row>
    <row r="877" spans="1:26" ht="26.25" customHeight="1" x14ac:dyDescent="0.4">
      <c r="A877" s="373"/>
      <c r="B877" s="373"/>
      <c r="C877" s="373"/>
      <c r="D877" s="373"/>
      <c r="E877" s="373"/>
      <c r="F877" s="373"/>
      <c r="G877" s="373"/>
      <c r="H877" s="373"/>
      <c r="I877" s="373"/>
      <c r="J877" s="373"/>
      <c r="K877" s="373"/>
      <c r="L877" s="373"/>
      <c r="M877" s="406"/>
      <c r="N877" s="406"/>
      <c r="O877" s="406"/>
      <c r="P877" s="373"/>
      <c r="Q877" s="373"/>
      <c r="R877" s="373"/>
      <c r="S877" s="373"/>
      <c r="T877" s="373"/>
      <c r="U877" s="373"/>
      <c r="V877" s="375"/>
      <c r="W877" s="374"/>
      <c r="X877" s="374"/>
      <c r="Y877" s="374"/>
      <c r="Z877" s="374"/>
    </row>
    <row r="878" spans="1:26" ht="26.25" customHeight="1" x14ac:dyDescent="0.4">
      <c r="A878" s="373"/>
      <c r="B878" s="373"/>
      <c r="C878" s="373"/>
      <c r="D878" s="373"/>
      <c r="E878" s="373"/>
      <c r="F878" s="373"/>
      <c r="G878" s="373"/>
      <c r="H878" s="373"/>
      <c r="I878" s="373"/>
      <c r="J878" s="373"/>
      <c r="K878" s="373"/>
      <c r="L878" s="373"/>
      <c r="M878" s="406"/>
      <c r="N878" s="406"/>
      <c r="O878" s="406"/>
      <c r="P878" s="373"/>
      <c r="Q878" s="373"/>
      <c r="R878" s="373"/>
      <c r="S878" s="373"/>
      <c r="T878" s="373"/>
      <c r="U878" s="373"/>
      <c r="V878" s="375"/>
      <c r="W878" s="374"/>
      <c r="X878" s="374"/>
      <c r="Y878" s="374"/>
      <c r="Z878" s="374"/>
    </row>
    <row r="879" spans="1:26" ht="26.25" customHeight="1" x14ac:dyDescent="0.4">
      <c r="A879" s="373"/>
      <c r="B879" s="373"/>
      <c r="C879" s="373"/>
      <c r="D879" s="373"/>
      <c r="E879" s="373"/>
      <c r="F879" s="373"/>
      <c r="G879" s="373"/>
      <c r="H879" s="373"/>
      <c r="I879" s="373"/>
      <c r="J879" s="373"/>
      <c r="K879" s="373"/>
      <c r="L879" s="373"/>
      <c r="M879" s="406"/>
      <c r="N879" s="406"/>
      <c r="O879" s="406"/>
      <c r="P879" s="373"/>
      <c r="Q879" s="373"/>
      <c r="R879" s="373"/>
      <c r="S879" s="373"/>
      <c r="T879" s="373"/>
      <c r="U879" s="373"/>
      <c r="V879" s="375"/>
      <c r="W879" s="374"/>
      <c r="X879" s="374"/>
      <c r="Y879" s="374"/>
      <c r="Z879" s="374"/>
    </row>
    <row r="880" spans="1:26" ht="26.25" customHeight="1" x14ac:dyDescent="0.4">
      <c r="A880" s="373"/>
      <c r="B880" s="373"/>
      <c r="C880" s="373"/>
      <c r="D880" s="373"/>
      <c r="E880" s="373"/>
      <c r="F880" s="373"/>
      <c r="G880" s="373"/>
      <c r="H880" s="373"/>
      <c r="I880" s="373"/>
      <c r="J880" s="373"/>
      <c r="K880" s="373"/>
      <c r="L880" s="373"/>
      <c r="M880" s="406"/>
      <c r="N880" s="406"/>
      <c r="O880" s="406"/>
      <c r="P880" s="373"/>
      <c r="Q880" s="373"/>
      <c r="R880" s="373"/>
      <c r="S880" s="373"/>
      <c r="T880" s="373"/>
      <c r="U880" s="373"/>
      <c r="V880" s="375"/>
      <c r="W880" s="374"/>
      <c r="X880" s="374"/>
      <c r="Y880" s="374"/>
      <c r="Z880" s="374"/>
    </row>
    <row r="881" spans="1:26" ht="26.25" customHeight="1" x14ac:dyDescent="0.4">
      <c r="A881" s="373"/>
      <c r="B881" s="373"/>
      <c r="C881" s="373"/>
      <c r="D881" s="373"/>
      <c r="E881" s="373"/>
      <c r="F881" s="373"/>
      <c r="G881" s="373"/>
      <c r="H881" s="373"/>
      <c r="I881" s="373"/>
      <c r="J881" s="373"/>
      <c r="K881" s="373"/>
      <c r="L881" s="373"/>
      <c r="M881" s="406"/>
      <c r="N881" s="406"/>
      <c r="O881" s="406"/>
      <c r="P881" s="373"/>
      <c r="Q881" s="373"/>
      <c r="R881" s="373"/>
      <c r="S881" s="373"/>
      <c r="T881" s="373"/>
      <c r="U881" s="373"/>
      <c r="V881" s="375"/>
      <c r="W881" s="374"/>
      <c r="X881" s="374"/>
      <c r="Y881" s="374"/>
      <c r="Z881" s="374"/>
    </row>
    <row r="882" spans="1:26" ht="26.25" customHeight="1" x14ac:dyDescent="0.4">
      <c r="A882" s="373"/>
      <c r="B882" s="373"/>
      <c r="C882" s="373"/>
      <c r="D882" s="373"/>
      <c r="E882" s="373"/>
      <c r="F882" s="373"/>
      <c r="G882" s="373"/>
      <c r="H882" s="373"/>
      <c r="I882" s="373"/>
      <c r="J882" s="373"/>
      <c r="K882" s="373"/>
      <c r="L882" s="373"/>
      <c r="M882" s="406"/>
      <c r="N882" s="406"/>
      <c r="O882" s="406"/>
      <c r="P882" s="373"/>
      <c r="Q882" s="373"/>
      <c r="R882" s="373"/>
      <c r="S882" s="373"/>
      <c r="T882" s="373"/>
      <c r="U882" s="373"/>
      <c r="V882" s="375"/>
      <c r="W882" s="374"/>
      <c r="X882" s="374"/>
      <c r="Y882" s="374"/>
      <c r="Z882" s="374"/>
    </row>
    <row r="883" spans="1:26" ht="26.25" customHeight="1" x14ac:dyDescent="0.4">
      <c r="A883" s="373"/>
      <c r="B883" s="373"/>
      <c r="C883" s="373"/>
      <c r="D883" s="373"/>
      <c r="E883" s="373"/>
      <c r="F883" s="373"/>
      <c r="G883" s="373"/>
      <c r="H883" s="373"/>
      <c r="I883" s="373"/>
      <c r="J883" s="373"/>
      <c r="K883" s="373"/>
      <c r="L883" s="373"/>
      <c r="M883" s="406"/>
      <c r="N883" s="406"/>
      <c r="O883" s="406"/>
      <c r="P883" s="373"/>
      <c r="Q883" s="373"/>
      <c r="R883" s="373"/>
      <c r="S883" s="373"/>
      <c r="T883" s="373"/>
      <c r="U883" s="373"/>
      <c r="V883" s="375"/>
      <c r="W883" s="374"/>
      <c r="X883" s="374"/>
      <c r="Y883" s="374"/>
      <c r="Z883" s="374"/>
    </row>
    <row r="884" spans="1:26" ht="26.25" customHeight="1" x14ac:dyDescent="0.4">
      <c r="A884" s="373"/>
      <c r="B884" s="373"/>
      <c r="C884" s="373"/>
      <c r="D884" s="373"/>
      <c r="E884" s="373"/>
      <c r="F884" s="373"/>
      <c r="G884" s="373"/>
      <c r="H884" s="373"/>
      <c r="I884" s="373"/>
      <c r="J884" s="373"/>
      <c r="K884" s="373"/>
      <c r="L884" s="373"/>
      <c r="M884" s="406"/>
      <c r="N884" s="406"/>
      <c r="O884" s="406"/>
      <c r="P884" s="373"/>
      <c r="Q884" s="373"/>
      <c r="R884" s="373"/>
      <c r="S884" s="373"/>
      <c r="T884" s="373"/>
      <c r="U884" s="373"/>
      <c r="V884" s="375"/>
      <c r="W884" s="374"/>
      <c r="X884" s="374"/>
      <c r="Y884" s="374"/>
      <c r="Z884" s="374"/>
    </row>
    <row r="885" spans="1:26" ht="26.25" customHeight="1" x14ac:dyDescent="0.4">
      <c r="A885" s="373"/>
      <c r="B885" s="373"/>
      <c r="C885" s="373"/>
      <c r="D885" s="373"/>
      <c r="E885" s="373"/>
      <c r="F885" s="373"/>
      <c r="G885" s="373"/>
      <c r="H885" s="373"/>
      <c r="I885" s="373"/>
      <c r="J885" s="373"/>
      <c r="K885" s="373"/>
      <c r="L885" s="373"/>
      <c r="M885" s="406"/>
      <c r="N885" s="406"/>
      <c r="O885" s="406"/>
      <c r="P885" s="373"/>
      <c r="Q885" s="373"/>
      <c r="R885" s="373"/>
      <c r="S885" s="373"/>
      <c r="T885" s="373"/>
      <c r="U885" s="373"/>
      <c r="V885" s="375"/>
      <c r="W885" s="374"/>
      <c r="X885" s="374"/>
      <c r="Y885" s="374"/>
      <c r="Z885" s="374"/>
    </row>
    <row r="886" spans="1:26" ht="26.25" customHeight="1" x14ac:dyDescent="0.4">
      <c r="A886" s="373"/>
      <c r="B886" s="373"/>
      <c r="C886" s="373"/>
      <c r="D886" s="373"/>
      <c r="E886" s="373"/>
      <c r="F886" s="373"/>
      <c r="G886" s="373"/>
      <c r="H886" s="373"/>
      <c r="I886" s="373"/>
      <c r="J886" s="373"/>
      <c r="K886" s="373"/>
      <c r="L886" s="373"/>
      <c r="M886" s="406"/>
      <c r="N886" s="406"/>
      <c r="O886" s="406"/>
      <c r="P886" s="373"/>
      <c r="Q886" s="373"/>
      <c r="R886" s="373"/>
      <c r="S886" s="373"/>
      <c r="T886" s="373"/>
      <c r="U886" s="373"/>
      <c r="V886" s="375"/>
      <c r="W886" s="374"/>
      <c r="X886" s="374"/>
      <c r="Y886" s="374"/>
      <c r="Z886" s="374"/>
    </row>
    <row r="887" spans="1:26" ht="26.25" customHeight="1" x14ac:dyDescent="0.4">
      <c r="A887" s="373"/>
      <c r="B887" s="373"/>
      <c r="C887" s="373"/>
      <c r="D887" s="373"/>
      <c r="E887" s="373"/>
      <c r="F887" s="373"/>
      <c r="G887" s="373"/>
      <c r="H887" s="373"/>
      <c r="I887" s="373"/>
      <c r="J887" s="373"/>
      <c r="K887" s="373"/>
      <c r="L887" s="373"/>
      <c r="M887" s="406"/>
      <c r="N887" s="406"/>
      <c r="O887" s="406"/>
      <c r="P887" s="373"/>
      <c r="Q887" s="373"/>
      <c r="R887" s="373"/>
      <c r="S887" s="373"/>
      <c r="T887" s="373"/>
      <c r="U887" s="373"/>
      <c r="V887" s="375"/>
      <c r="W887" s="374"/>
      <c r="X887" s="374"/>
      <c r="Y887" s="374"/>
      <c r="Z887" s="374"/>
    </row>
    <row r="888" spans="1:26" ht="26.25" customHeight="1" x14ac:dyDescent="0.4">
      <c r="A888" s="373"/>
      <c r="B888" s="373"/>
      <c r="C888" s="373"/>
      <c r="D888" s="373"/>
      <c r="E888" s="373"/>
      <c r="F888" s="373"/>
      <c r="G888" s="373"/>
      <c r="H888" s="373"/>
      <c r="I888" s="373"/>
      <c r="J888" s="373"/>
      <c r="K888" s="373"/>
      <c r="L888" s="373"/>
      <c r="M888" s="406"/>
      <c r="N888" s="406"/>
      <c r="O888" s="406"/>
      <c r="P888" s="373"/>
      <c r="Q888" s="373"/>
      <c r="R888" s="373"/>
      <c r="S888" s="373"/>
      <c r="T888" s="373"/>
      <c r="U888" s="373"/>
      <c r="V888" s="375"/>
      <c r="W888" s="374"/>
      <c r="X888" s="374"/>
      <c r="Y888" s="374"/>
      <c r="Z888" s="374"/>
    </row>
    <row r="889" spans="1:26" ht="26.25" customHeight="1" x14ac:dyDescent="0.4">
      <c r="A889" s="373"/>
      <c r="B889" s="373"/>
      <c r="C889" s="373"/>
      <c r="D889" s="373"/>
      <c r="E889" s="373"/>
      <c r="F889" s="373"/>
      <c r="G889" s="373"/>
      <c r="H889" s="373"/>
      <c r="I889" s="373"/>
      <c r="J889" s="373"/>
      <c r="K889" s="373"/>
      <c r="L889" s="373"/>
      <c r="M889" s="406"/>
      <c r="N889" s="406"/>
      <c r="O889" s="406"/>
      <c r="P889" s="373"/>
      <c r="Q889" s="373"/>
      <c r="R889" s="373"/>
      <c r="S889" s="373"/>
      <c r="T889" s="373"/>
      <c r="U889" s="373"/>
      <c r="V889" s="375"/>
      <c r="W889" s="374"/>
      <c r="X889" s="374"/>
      <c r="Y889" s="374"/>
      <c r="Z889" s="374"/>
    </row>
    <row r="890" spans="1:26" ht="26.25" customHeight="1" x14ac:dyDescent="0.4">
      <c r="A890" s="373"/>
      <c r="B890" s="373"/>
      <c r="C890" s="373"/>
      <c r="D890" s="373"/>
      <c r="E890" s="373"/>
      <c r="F890" s="373"/>
      <c r="G890" s="373"/>
      <c r="H890" s="373"/>
      <c r="I890" s="373"/>
      <c r="J890" s="373"/>
      <c r="K890" s="373"/>
      <c r="L890" s="373"/>
      <c r="M890" s="406"/>
      <c r="N890" s="406"/>
      <c r="O890" s="406"/>
      <c r="P890" s="373"/>
      <c r="Q890" s="373"/>
      <c r="R890" s="373"/>
      <c r="S890" s="373"/>
      <c r="T890" s="373"/>
      <c r="U890" s="373"/>
      <c r="V890" s="375"/>
      <c r="W890" s="374"/>
      <c r="X890" s="374"/>
      <c r="Y890" s="374"/>
      <c r="Z890" s="374"/>
    </row>
    <row r="891" spans="1:26" ht="26.25" customHeight="1" x14ac:dyDescent="0.4">
      <c r="A891" s="373"/>
      <c r="B891" s="373"/>
      <c r="C891" s="373"/>
      <c r="D891" s="373"/>
      <c r="E891" s="373"/>
      <c r="F891" s="373"/>
      <c r="G891" s="373"/>
      <c r="H891" s="373"/>
      <c r="I891" s="373"/>
      <c r="J891" s="373"/>
      <c r="K891" s="373"/>
      <c r="L891" s="373"/>
      <c r="M891" s="406"/>
      <c r="N891" s="406"/>
      <c r="O891" s="406"/>
      <c r="P891" s="373"/>
      <c r="Q891" s="373"/>
      <c r="R891" s="373"/>
      <c r="S891" s="373"/>
      <c r="T891" s="373"/>
      <c r="U891" s="373"/>
      <c r="V891" s="375"/>
      <c r="W891" s="374"/>
      <c r="X891" s="374"/>
      <c r="Y891" s="374"/>
      <c r="Z891" s="374"/>
    </row>
    <row r="892" spans="1:26" ht="26.25" customHeight="1" x14ac:dyDescent="0.4">
      <c r="A892" s="373"/>
      <c r="B892" s="373"/>
      <c r="C892" s="373"/>
      <c r="D892" s="373"/>
      <c r="E892" s="373"/>
      <c r="F892" s="373"/>
      <c r="G892" s="373"/>
      <c r="H892" s="373"/>
      <c r="I892" s="373"/>
      <c r="J892" s="373"/>
      <c r="K892" s="373"/>
      <c r="L892" s="373"/>
      <c r="M892" s="406"/>
      <c r="N892" s="406"/>
      <c r="O892" s="406"/>
      <c r="P892" s="373"/>
      <c r="Q892" s="373"/>
      <c r="R892" s="373"/>
      <c r="S892" s="373"/>
      <c r="T892" s="373"/>
      <c r="U892" s="373"/>
      <c r="V892" s="375"/>
      <c r="W892" s="374"/>
      <c r="X892" s="374"/>
      <c r="Y892" s="374"/>
      <c r="Z892" s="374"/>
    </row>
    <row r="893" spans="1:26" ht="26.25" customHeight="1" x14ac:dyDescent="0.4">
      <c r="A893" s="373"/>
      <c r="B893" s="373"/>
      <c r="C893" s="373"/>
      <c r="D893" s="373"/>
      <c r="E893" s="373"/>
      <c r="F893" s="373"/>
      <c r="G893" s="373"/>
      <c r="H893" s="373"/>
      <c r="I893" s="373"/>
      <c r="J893" s="373"/>
      <c r="K893" s="373"/>
      <c r="L893" s="373"/>
      <c r="M893" s="406"/>
      <c r="N893" s="406"/>
      <c r="O893" s="406"/>
      <c r="P893" s="373"/>
      <c r="Q893" s="373"/>
      <c r="R893" s="373"/>
      <c r="S893" s="373"/>
      <c r="T893" s="373"/>
      <c r="U893" s="373"/>
      <c r="V893" s="375"/>
      <c r="W893" s="374"/>
      <c r="X893" s="374"/>
      <c r="Y893" s="374"/>
      <c r="Z893" s="374"/>
    </row>
    <row r="894" spans="1:26" ht="26.25" customHeight="1" x14ac:dyDescent="0.4">
      <c r="A894" s="373"/>
      <c r="B894" s="373"/>
      <c r="C894" s="373"/>
      <c r="D894" s="373"/>
      <c r="E894" s="373"/>
      <c r="F894" s="373"/>
      <c r="G894" s="373"/>
      <c r="H894" s="373"/>
      <c r="I894" s="373"/>
      <c r="J894" s="373"/>
      <c r="K894" s="373"/>
      <c r="L894" s="373"/>
      <c r="M894" s="406"/>
      <c r="N894" s="406"/>
      <c r="O894" s="406"/>
      <c r="P894" s="373"/>
      <c r="Q894" s="373"/>
      <c r="R894" s="373"/>
      <c r="S894" s="373"/>
      <c r="T894" s="373"/>
      <c r="U894" s="373"/>
      <c r="V894" s="375"/>
      <c r="W894" s="374"/>
      <c r="X894" s="374"/>
      <c r="Y894" s="374"/>
      <c r="Z894" s="374"/>
    </row>
    <row r="895" spans="1:26" ht="26.25" customHeight="1" x14ac:dyDescent="0.4">
      <c r="A895" s="373"/>
      <c r="B895" s="373"/>
      <c r="C895" s="373"/>
      <c r="D895" s="373"/>
      <c r="E895" s="373"/>
      <c r="F895" s="373"/>
      <c r="G895" s="373"/>
      <c r="H895" s="373"/>
      <c r="I895" s="373"/>
      <c r="J895" s="373"/>
      <c r="K895" s="373"/>
      <c r="L895" s="373"/>
      <c r="M895" s="406"/>
      <c r="N895" s="406"/>
      <c r="O895" s="406"/>
      <c r="P895" s="373"/>
      <c r="Q895" s="373"/>
      <c r="R895" s="373"/>
      <c r="S895" s="373"/>
      <c r="T895" s="373"/>
      <c r="U895" s="373"/>
      <c r="V895" s="375"/>
      <c r="W895" s="374"/>
      <c r="X895" s="374"/>
      <c r="Y895" s="374"/>
      <c r="Z895" s="374"/>
    </row>
    <row r="896" spans="1:26" ht="26.25" customHeight="1" x14ac:dyDescent="0.4">
      <c r="A896" s="373"/>
      <c r="B896" s="373"/>
      <c r="C896" s="373"/>
      <c r="D896" s="373"/>
      <c r="E896" s="373"/>
      <c r="F896" s="373"/>
      <c r="G896" s="373"/>
      <c r="H896" s="373"/>
      <c r="I896" s="373"/>
      <c r="J896" s="373"/>
      <c r="K896" s="373"/>
      <c r="L896" s="373"/>
      <c r="M896" s="406"/>
      <c r="N896" s="406"/>
      <c r="O896" s="406"/>
      <c r="P896" s="373"/>
      <c r="Q896" s="373"/>
      <c r="R896" s="373"/>
      <c r="S896" s="373"/>
      <c r="T896" s="373"/>
      <c r="U896" s="373"/>
      <c r="V896" s="375"/>
      <c r="W896" s="374"/>
      <c r="X896" s="374"/>
      <c r="Y896" s="374"/>
      <c r="Z896" s="374"/>
    </row>
    <row r="897" spans="1:26" ht="26.25" customHeight="1" x14ac:dyDescent="0.4">
      <c r="A897" s="373"/>
      <c r="B897" s="373"/>
      <c r="C897" s="373"/>
      <c r="D897" s="373"/>
      <c r="E897" s="373"/>
      <c r="F897" s="373"/>
      <c r="G897" s="373"/>
      <c r="H897" s="373"/>
      <c r="I897" s="373"/>
      <c r="J897" s="373"/>
      <c r="K897" s="373"/>
      <c r="L897" s="373"/>
      <c r="M897" s="406"/>
      <c r="N897" s="406"/>
      <c r="O897" s="406"/>
      <c r="P897" s="373"/>
      <c r="Q897" s="373"/>
      <c r="R897" s="373"/>
      <c r="S897" s="373"/>
      <c r="T897" s="373"/>
      <c r="U897" s="373"/>
      <c r="V897" s="375"/>
      <c r="W897" s="374"/>
      <c r="X897" s="374"/>
      <c r="Y897" s="374"/>
      <c r="Z897" s="374"/>
    </row>
    <row r="898" spans="1:26" ht="26.25" customHeight="1" x14ac:dyDescent="0.4">
      <c r="A898" s="373"/>
      <c r="B898" s="373"/>
      <c r="C898" s="373"/>
      <c r="D898" s="373"/>
      <c r="E898" s="373"/>
      <c r="F898" s="373"/>
      <c r="G898" s="373"/>
      <c r="H898" s="373"/>
      <c r="I898" s="373"/>
      <c r="J898" s="373"/>
      <c r="K898" s="373"/>
      <c r="L898" s="373"/>
      <c r="M898" s="406"/>
      <c r="N898" s="406"/>
      <c r="O898" s="406"/>
      <c r="P898" s="373"/>
      <c r="Q898" s="373"/>
      <c r="R898" s="373"/>
      <c r="S898" s="373"/>
      <c r="T898" s="373"/>
      <c r="U898" s="373"/>
      <c r="V898" s="375"/>
      <c r="W898" s="374"/>
      <c r="X898" s="374"/>
      <c r="Y898" s="374"/>
      <c r="Z898" s="374"/>
    </row>
    <row r="899" spans="1:26" ht="26.25" customHeight="1" x14ac:dyDescent="0.4">
      <c r="A899" s="373"/>
      <c r="B899" s="373"/>
      <c r="C899" s="373"/>
      <c r="D899" s="373"/>
      <c r="E899" s="373"/>
      <c r="F899" s="373"/>
      <c r="G899" s="373"/>
      <c r="H899" s="373"/>
      <c r="I899" s="373"/>
      <c r="J899" s="373"/>
      <c r="K899" s="373"/>
      <c r="L899" s="373"/>
      <c r="M899" s="406"/>
      <c r="N899" s="406"/>
      <c r="O899" s="406"/>
      <c r="P899" s="373"/>
      <c r="Q899" s="373"/>
      <c r="R899" s="373"/>
      <c r="S899" s="373"/>
      <c r="T899" s="373"/>
      <c r="U899" s="373"/>
      <c r="V899" s="375"/>
      <c r="W899" s="374"/>
      <c r="X899" s="374"/>
      <c r="Y899" s="374"/>
      <c r="Z899" s="374"/>
    </row>
    <row r="900" spans="1:26" ht="26.25" customHeight="1" x14ac:dyDescent="0.4">
      <c r="A900" s="373"/>
      <c r="B900" s="373"/>
      <c r="C900" s="373"/>
      <c r="D900" s="373"/>
      <c r="E900" s="373"/>
      <c r="F900" s="373"/>
      <c r="G900" s="373"/>
      <c r="H900" s="373"/>
      <c r="I900" s="373"/>
      <c r="J900" s="373"/>
      <c r="K900" s="373"/>
      <c r="L900" s="373"/>
      <c r="M900" s="406"/>
      <c r="N900" s="406"/>
      <c r="O900" s="406"/>
      <c r="P900" s="373"/>
      <c r="Q900" s="373"/>
      <c r="R900" s="373"/>
      <c r="S900" s="373"/>
      <c r="T900" s="373"/>
      <c r="U900" s="373"/>
      <c r="V900" s="375"/>
      <c r="W900" s="374"/>
      <c r="X900" s="374"/>
      <c r="Y900" s="374"/>
      <c r="Z900" s="374"/>
    </row>
    <row r="901" spans="1:26" ht="26.25" customHeight="1" x14ac:dyDescent="0.4">
      <c r="A901" s="373"/>
      <c r="B901" s="373"/>
      <c r="C901" s="373"/>
      <c r="D901" s="373"/>
      <c r="E901" s="373"/>
      <c r="F901" s="373"/>
      <c r="G901" s="373"/>
      <c r="H901" s="373"/>
      <c r="I901" s="373"/>
      <c r="J901" s="373"/>
      <c r="K901" s="373"/>
      <c r="L901" s="373"/>
      <c r="M901" s="406"/>
      <c r="N901" s="406"/>
      <c r="O901" s="406"/>
      <c r="P901" s="373"/>
      <c r="Q901" s="373"/>
      <c r="R901" s="373"/>
      <c r="S901" s="373"/>
      <c r="T901" s="373"/>
      <c r="U901" s="373"/>
      <c r="V901" s="375"/>
      <c r="W901" s="374"/>
      <c r="X901" s="374"/>
      <c r="Y901" s="374"/>
      <c r="Z901" s="374"/>
    </row>
    <row r="902" spans="1:26" ht="26.25" customHeight="1" x14ac:dyDescent="0.4">
      <c r="A902" s="373"/>
      <c r="B902" s="373"/>
      <c r="C902" s="373"/>
      <c r="D902" s="373"/>
      <c r="E902" s="373"/>
      <c r="F902" s="373"/>
      <c r="G902" s="373"/>
      <c r="H902" s="373"/>
      <c r="I902" s="373"/>
      <c r="J902" s="373"/>
      <c r="K902" s="373"/>
      <c r="L902" s="373"/>
      <c r="M902" s="406"/>
      <c r="N902" s="406"/>
      <c r="O902" s="406"/>
      <c r="P902" s="373"/>
      <c r="Q902" s="373"/>
      <c r="R902" s="373"/>
      <c r="S902" s="373"/>
      <c r="T902" s="373"/>
      <c r="U902" s="373"/>
      <c r="V902" s="375"/>
      <c r="W902" s="374"/>
      <c r="X902" s="374"/>
      <c r="Y902" s="374"/>
      <c r="Z902" s="374"/>
    </row>
    <row r="903" spans="1:26" ht="26.25" customHeight="1" x14ac:dyDescent="0.4">
      <c r="A903" s="373"/>
      <c r="B903" s="373"/>
      <c r="C903" s="373"/>
      <c r="D903" s="373"/>
      <c r="E903" s="373"/>
      <c r="F903" s="373"/>
      <c r="G903" s="373"/>
      <c r="H903" s="373"/>
      <c r="I903" s="373"/>
      <c r="J903" s="373"/>
      <c r="K903" s="373"/>
      <c r="L903" s="373"/>
      <c r="M903" s="406"/>
      <c r="N903" s="406"/>
      <c r="O903" s="406"/>
      <c r="P903" s="373"/>
      <c r="Q903" s="373"/>
      <c r="R903" s="373"/>
      <c r="S903" s="373"/>
      <c r="T903" s="373"/>
      <c r="U903" s="373"/>
      <c r="V903" s="375"/>
      <c r="W903" s="374"/>
      <c r="X903" s="374"/>
      <c r="Y903" s="374"/>
      <c r="Z903" s="374"/>
    </row>
    <row r="904" spans="1:26" ht="26.25" customHeight="1" x14ac:dyDescent="0.4">
      <c r="A904" s="373"/>
      <c r="B904" s="373"/>
      <c r="C904" s="373"/>
      <c r="D904" s="373"/>
      <c r="E904" s="373"/>
      <c r="F904" s="373"/>
      <c r="G904" s="373"/>
      <c r="H904" s="373"/>
      <c r="I904" s="373"/>
      <c r="J904" s="373"/>
      <c r="K904" s="373"/>
      <c r="L904" s="373"/>
      <c r="M904" s="406"/>
      <c r="N904" s="406"/>
      <c r="O904" s="406"/>
      <c r="P904" s="373"/>
      <c r="Q904" s="373"/>
      <c r="R904" s="373"/>
      <c r="S904" s="373"/>
      <c r="T904" s="373"/>
      <c r="U904" s="373"/>
      <c r="V904" s="375"/>
      <c r="W904" s="374"/>
      <c r="X904" s="374"/>
      <c r="Y904" s="374"/>
      <c r="Z904" s="374"/>
    </row>
    <row r="905" spans="1:26" ht="26.25" customHeight="1" x14ac:dyDescent="0.4">
      <c r="A905" s="373"/>
      <c r="B905" s="373"/>
      <c r="C905" s="373"/>
      <c r="D905" s="373"/>
      <c r="E905" s="373"/>
      <c r="F905" s="373"/>
      <c r="G905" s="373"/>
      <c r="H905" s="373"/>
      <c r="I905" s="373"/>
      <c r="J905" s="373"/>
      <c r="K905" s="373"/>
      <c r="L905" s="373"/>
      <c r="M905" s="406"/>
      <c r="N905" s="406"/>
      <c r="O905" s="406"/>
      <c r="P905" s="373"/>
      <c r="Q905" s="373"/>
      <c r="R905" s="373"/>
      <c r="S905" s="373"/>
      <c r="T905" s="373"/>
      <c r="U905" s="373"/>
      <c r="V905" s="375"/>
      <c r="W905" s="374"/>
      <c r="X905" s="374"/>
      <c r="Y905" s="374"/>
      <c r="Z905" s="374"/>
    </row>
    <row r="906" spans="1:26" ht="26.25" customHeight="1" x14ac:dyDescent="0.4">
      <c r="A906" s="373"/>
      <c r="B906" s="373"/>
      <c r="C906" s="373"/>
      <c r="D906" s="373"/>
      <c r="E906" s="373"/>
      <c r="F906" s="373"/>
      <c r="G906" s="373"/>
      <c r="H906" s="373"/>
      <c r="I906" s="373"/>
      <c r="J906" s="373"/>
      <c r="K906" s="373"/>
      <c r="L906" s="373"/>
      <c r="M906" s="406"/>
      <c r="N906" s="406"/>
      <c r="O906" s="406"/>
      <c r="P906" s="373"/>
      <c r="Q906" s="373"/>
      <c r="R906" s="373"/>
      <c r="S906" s="373"/>
      <c r="T906" s="373"/>
      <c r="U906" s="373"/>
      <c r="V906" s="375"/>
      <c r="W906" s="374"/>
      <c r="X906" s="374"/>
      <c r="Y906" s="374"/>
      <c r="Z906" s="374"/>
    </row>
    <row r="907" spans="1:26" ht="26.25" customHeight="1" x14ac:dyDescent="0.4">
      <c r="A907" s="373"/>
      <c r="B907" s="373"/>
      <c r="C907" s="373"/>
      <c r="D907" s="373"/>
      <c r="E907" s="373"/>
      <c r="F907" s="373"/>
      <c r="G907" s="373"/>
      <c r="H907" s="373"/>
      <c r="I907" s="373"/>
      <c r="J907" s="373"/>
      <c r="K907" s="373"/>
      <c r="L907" s="373"/>
      <c r="M907" s="406"/>
      <c r="N907" s="406"/>
      <c r="O907" s="406"/>
      <c r="P907" s="373"/>
      <c r="Q907" s="373"/>
      <c r="R907" s="373"/>
      <c r="S907" s="373"/>
      <c r="T907" s="373"/>
      <c r="U907" s="373"/>
      <c r="V907" s="375"/>
      <c r="W907" s="374"/>
      <c r="X907" s="374"/>
      <c r="Y907" s="374"/>
      <c r="Z907" s="374"/>
    </row>
    <row r="908" spans="1:26" ht="26.25" customHeight="1" x14ac:dyDescent="0.4">
      <c r="A908" s="373"/>
      <c r="B908" s="373"/>
      <c r="C908" s="373"/>
      <c r="D908" s="373"/>
      <c r="E908" s="373"/>
      <c r="F908" s="373"/>
      <c r="G908" s="373"/>
      <c r="H908" s="373"/>
      <c r="I908" s="373"/>
      <c r="J908" s="373"/>
      <c r="K908" s="373"/>
      <c r="L908" s="373"/>
      <c r="M908" s="406"/>
      <c r="N908" s="406"/>
      <c r="O908" s="406"/>
      <c r="P908" s="373"/>
      <c r="Q908" s="373"/>
      <c r="R908" s="373"/>
      <c r="S908" s="373"/>
      <c r="T908" s="373"/>
      <c r="U908" s="373"/>
      <c r="V908" s="375"/>
      <c r="W908" s="374"/>
      <c r="X908" s="374"/>
      <c r="Y908" s="374"/>
      <c r="Z908" s="374"/>
    </row>
    <row r="909" spans="1:26" ht="26.25" customHeight="1" x14ac:dyDescent="0.4">
      <c r="A909" s="373"/>
      <c r="B909" s="373"/>
      <c r="C909" s="373"/>
      <c r="D909" s="373"/>
      <c r="E909" s="373"/>
      <c r="F909" s="373"/>
      <c r="G909" s="373"/>
      <c r="H909" s="373"/>
      <c r="I909" s="373"/>
      <c r="J909" s="373"/>
      <c r="K909" s="373"/>
      <c r="L909" s="373"/>
      <c r="M909" s="406"/>
      <c r="N909" s="406"/>
      <c r="O909" s="406"/>
      <c r="P909" s="373"/>
      <c r="Q909" s="373"/>
      <c r="R909" s="373"/>
      <c r="S909" s="373"/>
      <c r="T909" s="373"/>
      <c r="U909" s="373"/>
      <c r="V909" s="375"/>
      <c r="W909" s="374"/>
      <c r="X909" s="374"/>
      <c r="Y909" s="374"/>
      <c r="Z909" s="374"/>
    </row>
    <row r="910" spans="1:26" ht="26.25" customHeight="1" x14ac:dyDescent="0.4">
      <c r="A910" s="373"/>
      <c r="B910" s="373"/>
      <c r="C910" s="373"/>
      <c r="D910" s="373"/>
      <c r="E910" s="373"/>
      <c r="F910" s="373"/>
      <c r="G910" s="373"/>
      <c r="H910" s="373"/>
      <c r="I910" s="373"/>
      <c r="J910" s="373"/>
      <c r="K910" s="373"/>
      <c r="L910" s="373"/>
      <c r="M910" s="406"/>
      <c r="N910" s="406"/>
      <c r="O910" s="406"/>
      <c r="P910" s="373"/>
      <c r="Q910" s="373"/>
      <c r="R910" s="373"/>
      <c r="S910" s="373"/>
      <c r="T910" s="373"/>
      <c r="U910" s="373"/>
      <c r="V910" s="375"/>
      <c r="W910" s="374"/>
      <c r="X910" s="374"/>
      <c r="Y910" s="374"/>
      <c r="Z910" s="374"/>
    </row>
    <row r="911" spans="1:26" ht="26.25" customHeight="1" x14ac:dyDescent="0.4">
      <c r="A911" s="373"/>
      <c r="B911" s="373"/>
      <c r="C911" s="373"/>
      <c r="D911" s="373"/>
      <c r="E911" s="373"/>
      <c r="F911" s="373"/>
      <c r="G911" s="373"/>
      <c r="H911" s="373"/>
      <c r="I911" s="373"/>
      <c r="J911" s="373"/>
      <c r="K911" s="373"/>
      <c r="L911" s="373"/>
      <c r="M911" s="406"/>
      <c r="N911" s="406"/>
      <c r="O911" s="406"/>
      <c r="P911" s="373"/>
      <c r="Q911" s="373"/>
      <c r="R911" s="373"/>
      <c r="S911" s="373"/>
      <c r="T911" s="373"/>
      <c r="U911" s="373"/>
      <c r="V911" s="375"/>
      <c r="W911" s="374"/>
      <c r="X911" s="374"/>
      <c r="Y911" s="374"/>
      <c r="Z911" s="374"/>
    </row>
    <row r="912" spans="1:26" ht="26.25" customHeight="1" x14ac:dyDescent="0.4">
      <c r="A912" s="373"/>
      <c r="B912" s="373"/>
      <c r="C912" s="373"/>
      <c r="D912" s="373"/>
      <c r="E912" s="373"/>
      <c r="F912" s="373"/>
      <c r="G912" s="373"/>
      <c r="H912" s="373"/>
      <c r="I912" s="373"/>
      <c r="J912" s="373"/>
      <c r="K912" s="373"/>
      <c r="L912" s="373"/>
      <c r="M912" s="406"/>
      <c r="N912" s="406"/>
      <c r="O912" s="406"/>
      <c r="P912" s="373"/>
      <c r="Q912" s="373"/>
      <c r="R912" s="373"/>
      <c r="S912" s="373"/>
      <c r="T912" s="373"/>
      <c r="U912" s="373"/>
      <c r="V912" s="375"/>
      <c r="W912" s="374"/>
      <c r="X912" s="374"/>
      <c r="Y912" s="374"/>
      <c r="Z912" s="374"/>
    </row>
    <row r="913" spans="1:26" ht="26.25" customHeight="1" x14ac:dyDescent="0.4">
      <c r="A913" s="373"/>
      <c r="B913" s="373"/>
      <c r="C913" s="373"/>
      <c r="D913" s="373"/>
      <c r="E913" s="373"/>
      <c r="F913" s="373"/>
      <c r="G913" s="373"/>
      <c r="H913" s="373"/>
      <c r="I913" s="373"/>
      <c r="J913" s="373"/>
      <c r="K913" s="373"/>
      <c r="L913" s="373"/>
      <c r="M913" s="406"/>
      <c r="N913" s="406"/>
      <c r="O913" s="406"/>
      <c r="P913" s="373"/>
      <c r="Q913" s="373"/>
      <c r="R913" s="373"/>
      <c r="S913" s="373"/>
      <c r="T913" s="373"/>
      <c r="U913" s="373"/>
      <c r="V913" s="375"/>
      <c r="W913" s="374"/>
      <c r="X913" s="374"/>
      <c r="Y913" s="374"/>
      <c r="Z913" s="374"/>
    </row>
    <row r="914" spans="1:26" ht="26.25" customHeight="1" x14ac:dyDescent="0.4">
      <c r="A914" s="373"/>
      <c r="B914" s="373"/>
      <c r="C914" s="373"/>
      <c r="D914" s="373"/>
      <c r="E914" s="373"/>
      <c r="F914" s="373"/>
      <c r="G914" s="373"/>
      <c r="H914" s="373"/>
      <c r="I914" s="373"/>
      <c r="J914" s="373"/>
      <c r="K914" s="373"/>
      <c r="L914" s="373"/>
      <c r="M914" s="406"/>
      <c r="N914" s="406"/>
      <c r="O914" s="406"/>
      <c r="P914" s="373"/>
      <c r="Q914" s="373"/>
      <c r="R914" s="373"/>
      <c r="S914" s="373"/>
      <c r="T914" s="373"/>
      <c r="U914" s="373"/>
      <c r="V914" s="375"/>
      <c r="W914" s="374"/>
      <c r="X914" s="374"/>
      <c r="Y914" s="374"/>
      <c r="Z914" s="374"/>
    </row>
    <row r="915" spans="1:26" ht="26.25" customHeight="1" x14ac:dyDescent="0.4">
      <c r="A915" s="373"/>
      <c r="B915" s="373"/>
      <c r="C915" s="373"/>
      <c r="D915" s="373"/>
      <c r="E915" s="373"/>
      <c r="F915" s="373"/>
      <c r="G915" s="373"/>
      <c r="H915" s="373"/>
      <c r="I915" s="373"/>
      <c r="J915" s="373"/>
      <c r="K915" s="373"/>
      <c r="L915" s="373"/>
      <c r="M915" s="406"/>
      <c r="N915" s="406"/>
      <c r="O915" s="406"/>
      <c r="P915" s="373"/>
      <c r="Q915" s="373"/>
      <c r="R915" s="373"/>
      <c r="S915" s="373"/>
      <c r="T915" s="373"/>
      <c r="U915" s="373"/>
      <c r="V915" s="375"/>
      <c r="W915" s="374"/>
      <c r="X915" s="374"/>
      <c r="Y915" s="374"/>
      <c r="Z915" s="374"/>
    </row>
    <row r="916" spans="1:26" ht="26.25" customHeight="1" x14ac:dyDescent="0.4">
      <c r="A916" s="373"/>
      <c r="B916" s="373"/>
      <c r="C916" s="373"/>
      <c r="D916" s="373"/>
      <c r="E916" s="373"/>
      <c r="F916" s="373"/>
      <c r="G916" s="373"/>
      <c r="H916" s="373"/>
      <c r="I916" s="373"/>
      <c r="J916" s="373"/>
      <c r="K916" s="373"/>
      <c r="L916" s="373"/>
      <c r="M916" s="406"/>
      <c r="N916" s="406"/>
      <c r="O916" s="406"/>
      <c r="P916" s="373"/>
      <c r="Q916" s="373"/>
      <c r="R916" s="373"/>
      <c r="S916" s="373"/>
      <c r="T916" s="373"/>
      <c r="U916" s="373"/>
      <c r="V916" s="375"/>
      <c r="W916" s="374"/>
      <c r="X916" s="374"/>
      <c r="Y916" s="374"/>
      <c r="Z916" s="374"/>
    </row>
    <row r="917" spans="1:26" ht="26.25" customHeight="1" x14ac:dyDescent="0.4">
      <c r="A917" s="373"/>
      <c r="B917" s="373"/>
      <c r="C917" s="373"/>
      <c r="D917" s="373"/>
      <c r="E917" s="373"/>
      <c r="F917" s="373"/>
      <c r="G917" s="373"/>
      <c r="H917" s="373"/>
      <c r="I917" s="373"/>
      <c r="J917" s="373"/>
      <c r="K917" s="373"/>
      <c r="L917" s="373"/>
      <c r="M917" s="406"/>
      <c r="N917" s="406"/>
      <c r="O917" s="406"/>
      <c r="P917" s="373"/>
      <c r="Q917" s="373"/>
      <c r="R917" s="373"/>
      <c r="S917" s="373"/>
      <c r="T917" s="373"/>
      <c r="U917" s="373"/>
      <c r="V917" s="375"/>
      <c r="W917" s="374"/>
      <c r="X917" s="374"/>
      <c r="Y917" s="374"/>
      <c r="Z917" s="374"/>
    </row>
    <row r="918" spans="1:26" ht="26.25" customHeight="1" x14ac:dyDescent="0.4">
      <c r="A918" s="373"/>
      <c r="B918" s="373"/>
      <c r="C918" s="373"/>
      <c r="D918" s="373"/>
      <c r="E918" s="373"/>
      <c r="F918" s="373"/>
      <c r="G918" s="373"/>
      <c r="H918" s="373"/>
      <c r="I918" s="373"/>
      <c r="J918" s="373"/>
      <c r="K918" s="373"/>
      <c r="L918" s="373"/>
      <c r="M918" s="406"/>
      <c r="N918" s="406"/>
      <c r="O918" s="406"/>
      <c r="P918" s="373"/>
      <c r="Q918" s="373"/>
      <c r="R918" s="373"/>
      <c r="S918" s="373"/>
      <c r="T918" s="373"/>
      <c r="U918" s="373"/>
      <c r="V918" s="375"/>
      <c r="W918" s="374"/>
      <c r="X918" s="374"/>
      <c r="Y918" s="374"/>
      <c r="Z918" s="374"/>
    </row>
    <row r="919" spans="1:26" ht="26.25" customHeight="1" x14ac:dyDescent="0.4">
      <c r="A919" s="373"/>
      <c r="B919" s="373"/>
      <c r="C919" s="373"/>
      <c r="D919" s="373"/>
      <c r="E919" s="373"/>
      <c r="F919" s="373"/>
      <c r="G919" s="373"/>
      <c r="H919" s="373"/>
      <c r="I919" s="373"/>
      <c r="J919" s="373"/>
      <c r="K919" s="373"/>
      <c r="L919" s="373"/>
      <c r="M919" s="406"/>
      <c r="N919" s="406"/>
      <c r="O919" s="406"/>
      <c r="P919" s="373"/>
      <c r="Q919" s="373"/>
      <c r="R919" s="373"/>
      <c r="S919" s="373"/>
      <c r="T919" s="373"/>
      <c r="U919" s="373"/>
      <c r="V919" s="375"/>
      <c r="W919" s="374"/>
      <c r="X919" s="374"/>
      <c r="Y919" s="374"/>
      <c r="Z919" s="374"/>
    </row>
    <row r="920" spans="1:26" ht="26.25" customHeight="1" x14ac:dyDescent="0.4">
      <c r="A920" s="373"/>
      <c r="B920" s="373"/>
      <c r="C920" s="373"/>
      <c r="D920" s="373"/>
      <c r="E920" s="373"/>
      <c r="F920" s="373"/>
      <c r="G920" s="373"/>
      <c r="H920" s="373"/>
      <c r="I920" s="373"/>
      <c r="J920" s="373"/>
      <c r="K920" s="373"/>
      <c r="L920" s="373"/>
      <c r="M920" s="406"/>
      <c r="N920" s="406"/>
      <c r="O920" s="406"/>
      <c r="P920" s="373"/>
      <c r="Q920" s="373"/>
      <c r="R920" s="373"/>
      <c r="S920" s="373"/>
      <c r="T920" s="373"/>
      <c r="U920" s="373"/>
      <c r="V920" s="375"/>
      <c r="W920" s="374"/>
      <c r="X920" s="374"/>
      <c r="Y920" s="374"/>
      <c r="Z920" s="374"/>
    </row>
    <row r="921" spans="1:26" ht="26.25" customHeight="1" x14ac:dyDescent="0.4">
      <c r="A921" s="373"/>
      <c r="B921" s="373"/>
      <c r="C921" s="373"/>
      <c r="D921" s="373"/>
      <c r="E921" s="373"/>
      <c r="F921" s="373"/>
      <c r="G921" s="373"/>
      <c r="H921" s="373"/>
      <c r="I921" s="373"/>
      <c r="J921" s="373"/>
      <c r="K921" s="373"/>
      <c r="L921" s="373"/>
      <c r="M921" s="406"/>
      <c r="N921" s="406"/>
      <c r="O921" s="406"/>
      <c r="P921" s="373"/>
      <c r="Q921" s="373"/>
      <c r="R921" s="373"/>
      <c r="S921" s="373"/>
      <c r="T921" s="373"/>
      <c r="U921" s="373"/>
      <c r="V921" s="375"/>
      <c r="W921" s="374"/>
      <c r="X921" s="374"/>
      <c r="Y921" s="374"/>
      <c r="Z921" s="374"/>
    </row>
    <row r="922" spans="1:26" ht="26.25" customHeight="1" x14ac:dyDescent="0.4">
      <c r="A922" s="373"/>
      <c r="B922" s="373"/>
      <c r="C922" s="373"/>
      <c r="D922" s="373"/>
      <c r="E922" s="373"/>
      <c r="F922" s="373"/>
      <c r="G922" s="373"/>
      <c r="H922" s="373"/>
      <c r="I922" s="373"/>
      <c r="J922" s="373"/>
      <c r="K922" s="373"/>
      <c r="L922" s="373"/>
      <c r="M922" s="406"/>
      <c r="N922" s="406"/>
      <c r="O922" s="406"/>
      <c r="P922" s="373"/>
      <c r="Q922" s="373"/>
      <c r="R922" s="373"/>
      <c r="S922" s="373"/>
      <c r="T922" s="373"/>
      <c r="U922" s="373"/>
      <c r="V922" s="375"/>
      <c r="W922" s="374"/>
      <c r="X922" s="374"/>
      <c r="Y922" s="374"/>
      <c r="Z922" s="374"/>
    </row>
    <row r="923" spans="1:26" ht="26.25" customHeight="1" x14ac:dyDescent="0.4">
      <c r="A923" s="373"/>
      <c r="B923" s="373"/>
      <c r="C923" s="373"/>
      <c r="D923" s="373"/>
      <c r="E923" s="373"/>
      <c r="F923" s="373"/>
      <c r="G923" s="373"/>
      <c r="H923" s="373"/>
      <c r="I923" s="373"/>
      <c r="J923" s="373"/>
      <c r="K923" s="373"/>
      <c r="L923" s="373"/>
      <c r="M923" s="406"/>
      <c r="N923" s="406"/>
      <c r="O923" s="406"/>
      <c r="P923" s="373"/>
      <c r="Q923" s="373"/>
      <c r="R923" s="373"/>
      <c r="S923" s="373"/>
      <c r="T923" s="373"/>
      <c r="U923" s="373"/>
      <c r="V923" s="375"/>
      <c r="W923" s="374"/>
      <c r="X923" s="374"/>
      <c r="Y923" s="374"/>
      <c r="Z923" s="374"/>
    </row>
    <row r="924" spans="1:26" ht="26.25" customHeight="1" x14ac:dyDescent="0.4">
      <c r="A924" s="373"/>
      <c r="B924" s="373"/>
      <c r="C924" s="373"/>
      <c r="D924" s="373"/>
      <c r="E924" s="373"/>
      <c r="F924" s="373"/>
      <c r="G924" s="373"/>
      <c r="H924" s="373"/>
      <c r="I924" s="373"/>
      <c r="J924" s="373"/>
      <c r="K924" s="373"/>
      <c r="L924" s="373"/>
      <c r="M924" s="406"/>
      <c r="N924" s="406"/>
      <c r="O924" s="406"/>
      <c r="P924" s="373"/>
      <c r="Q924" s="373"/>
      <c r="R924" s="373"/>
      <c r="S924" s="373"/>
      <c r="T924" s="373"/>
      <c r="U924" s="373"/>
      <c r="V924" s="375"/>
      <c r="W924" s="374"/>
      <c r="X924" s="374"/>
      <c r="Y924" s="374"/>
      <c r="Z924" s="374"/>
    </row>
    <row r="925" spans="1:26" ht="26.25" customHeight="1" x14ac:dyDescent="0.4">
      <c r="A925" s="373"/>
      <c r="B925" s="373"/>
      <c r="C925" s="373"/>
      <c r="D925" s="373"/>
      <c r="E925" s="373"/>
      <c r="F925" s="373"/>
      <c r="G925" s="373"/>
      <c r="H925" s="373"/>
      <c r="I925" s="373"/>
      <c r="J925" s="373"/>
      <c r="K925" s="373"/>
      <c r="L925" s="373"/>
      <c r="M925" s="406"/>
      <c r="N925" s="406"/>
      <c r="O925" s="406"/>
      <c r="P925" s="373"/>
      <c r="Q925" s="373"/>
      <c r="R925" s="373"/>
      <c r="S925" s="373"/>
      <c r="T925" s="373"/>
      <c r="U925" s="373"/>
      <c r="V925" s="375"/>
      <c r="W925" s="374"/>
      <c r="X925" s="374"/>
      <c r="Y925" s="374"/>
      <c r="Z925" s="374"/>
    </row>
    <row r="926" spans="1:26" ht="26.25" customHeight="1" x14ac:dyDescent="0.4">
      <c r="A926" s="373"/>
      <c r="B926" s="373"/>
      <c r="C926" s="373"/>
      <c r="D926" s="373"/>
      <c r="E926" s="373"/>
      <c r="F926" s="373"/>
      <c r="G926" s="373"/>
      <c r="H926" s="373"/>
      <c r="I926" s="373"/>
      <c r="J926" s="373"/>
      <c r="K926" s="373"/>
      <c r="L926" s="373"/>
      <c r="M926" s="406"/>
      <c r="N926" s="406"/>
      <c r="O926" s="406"/>
      <c r="P926" s="373"/>
      <c r="Q926" s="373"/>
      <c r="R926" s="373"/>
      <c r="S926" s="373"/>
      <c r="T926" s="373"/>
      <c r="U926" s="373"/>
      <c r="V926" s="375"/>
      <c r="W926" s="374"/>
      <c r="X926" s="374"/>
      <c r="Y926" s="374"/>
      <c r="Z926" s="374"/>
    </row>
    <row r="927" spans="1:26" ht="26.25" customHeight="1" x14ac:dyDescent="0.4">
      <c r="A927" s="373"/>
      <c r="B927" s="373"/>
      <c r="C927" s="373"/>
      <c r="D927" s="373"/>
      <c r="E927" s="373"/>
      <c r="F927" s="373"/>
      <c r="G927" s="373"/>
      <c r="H927" s="373"/>
      <c r="I927" s="373"/>
      <c r="J927" s="373"/>
      <c r="K927" s="373"/>
      <c r="L927" s="373"/>
      <c r="M927" s="406"/>
      <c r="N927" s="406"/>
      <c r="O927" s="406"/>
      <c r="P927" s="373"/>
      <c r="Q927" s="373"/>
      <c r="R927" s="373"/>
      <c r="S927" s="373"/>
      <c r="T927" s="373"/>
      <c r="U927" s="373"/>
      <c r="V927" s="375"/>
      <c r="W927" s="374"/>
      <c r="X927" s="374"/>
      <c r="Y927" s="374"/>
      <c r="Z927" s="374"/>
    </row>
    <row r="928" spans="1:26" ht="26.25" customHeight="1" x14ac:dyDescent="0.4">
      <c r="A928" s="373"/>
      <c r="B928" s="373"/>
      <c r="C928" s="373"/>
      <c r="D928" s="373"/>
      <c r="E928" s="373"/>
      <c r="F928" s="373"/>
      <c r="G928" s="373"/>
      <c r="H928" s="373"/>
      <c r="I928" s="373"/>
      <c r="J928" s="373"/>
      <c r="K928" s="373"/>
      <c r="L928" s="373"/>
      <c r="M928" s="406"/>
      <c r="N928" s="406"/>
      <c r="O928" s="406"/>
      <c r="P928" s="373"/>
      <c r="Q928" s="373"/>
      <c r="R928" s="373"/>
      <c r="S928" s="373"/>
      <c r="T928" s="373"/>
      <c r="U928" s="373"/>
      <c r="V928" s="375"/>
      <c r="W928" s="374"/>
      <c r="X928" s="374"/>
      <c r="Y928" s="374"/>
      <c r="Z928" s="374"/>
    </row>
    <row r="929" spans="1:26" ht="26.25" customHeight="1" x14ac:dyDescent="0.4">
      <c r="A929" s="373"/>
      <c r="B929" s="373"/>
      <c r="C929" s="373"/>
      <c r="D929" s="373"/>
      <c r="E929" s="373"/>
      <c r="F929" s="373"/>
      <c r="G929" s="373"/>
      <c r="H929" s="373"/>
      <c r="I929" s="373"/>
      <c r="J929" s="373"/>
      <c r="K929" s="373"/>
      <c r="L929" s="373"/>
      <c r="M929" s="406"/>
      <c r="N929" s="406"/>
      <c r="O929" s="406"/>
      <c r="P929" s="373"/>
      <c r="Q929" s="373"/>
      <c r="R929" s="373"/>
      <c r="S929" s="373"/>
      <c r="T929" s="373"/>
      <c r="U929" s="373"/>
      <c r="V929" s="375"/>
      <c r="W929" s="374"/>
      <c r="X929" s="374"/>
      <c r="Y929" s="374"/>
      <c r="Z929" s="374"/>
    </row>
    <row r="930" spans="1:26" ht="26.25" customHeight="1" x14ac:dyDescent="0.4">
      <c r="A930" s="373"/>
      <c r="B930" s="373"/>
      <c r="C930" s="373"/>
      <c r="D930" s="373"/>
      <c r="E930" s="373"/>
      <c r="F930" s="373"/>
      <c r="G930" s="373"/>
      <c r="H930" s="373"/>
      <c r="I930" s="373"/>
      <c r="J930" s="373"/>
      <c r="K930" s="373"/>
      <c r="L930" s="373"/>
      <c r="M930" s="406"/>
      <c r="N930" s="406"/>
      <c r="O930" s="406"/>
      <c r="P930" s="373"/>
      <c r="Q930" s="373"/>
      <c r="R930" s="373"/>
      <c r="S930" s="373"/>
      <c r="T930" s="373"/>
      <c r="U930" s="373"/>
      <c r="V930" s="375"/>
      <c r="W930" s="374"/>
      <c r="X930" s="374"/>
      <c r="Y930" s="374"/>
      <c r="Z930" s="374"/>
    </row>
    <row r="931" spans="1:26" ht="26.25" customHeight="1" x14ac:dyDescent="0.4">
      <c r="A931" s="373"/>
      <c r="B931" s="373"/>
      <c r="C931" s="373"/>
      <c r="D931" s="373"/>
      <c r="E931" s="373"/>
      <c r="F931" s="373"/>
      <c r="G931" s="373"/>
      <c r="H931" s="373"/>
      <c r="I931" s="373"/>
      <c r="J931" s="373"/>
      <c r="K931" s="373"/>
      <c r="L931" s="373"/>
      <c r="M931" s="406"/>
      <c r="N931" s="406"/>
      <c r="O931" s="406"/>
      <c r="P931" s="373"/>
      <c r="Q931" s="373"/>
      <c r="R931" s="373"/>
      <c r="S931" s="373"/>
      <c r="T931" s="373"/>
      <c r="U931" s="373"/>
      <c r="V931" s="375"/>
      <c r="W931" s="374"/>
      <c r="X931" s="374"/>
      <c r="Y931" s="374"/>
      <c r="Z931" s="374"/>
    </row>
    <row r="932" spans="1:26" ht="26.25" customHeight="1" x14ac:dyDescent="0.4">
      <c r="A932" s="373"/>
      <c r="B932" s="373"/>
      <c r="C932" s="373"/>
      <c r="D932" s="373"/>
      <c r="E932" s="373"/>
      <c r="F932" s="373"/>
      <c r="G932" s="373"/>
      <c r="H932" s="373"/>
      <c r="I932" s="373"/>
      <c r="J932" s="373"/>
      <c r="K932" s="373"/>
      <c r="L932" s="373"/>
      <c r="M932" s="406"/>
      <c r="N932" s="406"/>
      <c r="O932" s="406"/>
      <c r="P932" s="373"/>
      <c r="Q932" s="373"/>
      <c r="R932" s="373"/>
      <c r="S932" s="373"/>
      <c r="T932" s="373"/>
      <c r="U932" s="373"/>
      <c r="V932" s="375"/>
      <c r="W932" s="374"/>
      <c r="X932" s="374"/>
      <c r="Y932" s="374"/>
      <c r="Z932" s="374"/>
    </row>
    <row r="933" spans="1:26" ht="26.25" customHeight="1" x14ac:dyDescent="0.4">
      <c r="A933" s="373"/>
      <c r="B933" s="373"/>
      <c r="C933" s="373"/>
      <c r="D933" s="373"/>
      <c r="E933" s="373"/>
      <c r="F933" s="373"/>
      <c r="G933" s="373"/>
      <c r="H933" s="373"/>
      <c r="I933" s="373"/>
      <c r="J933" s="373"/>
      <c r="K933" s="373"/>
      <c r="L933" s="373"/>
      <c r="M933" s="406"/>
      <c r="N933" s="406"/>
      <c r="O933" s="406"/>
      <c r="P933" s="373"/>
      <c r="Q933" s="373"/>
      <c r="R933" s="373"/>
      <c r="S933" s="373"/>
      <c r="T933" s="373"/>
      <c r="U933" s="373"/>
      <c r="V933" s="375"/>
      <c r="W933" s="374"/>
      <c r="X933" s="374"/>
      <c r="Y933" s="374"/>
      <c r="Z933" s="374"/>
    </row>
    <row r="934" spans="1:26" ht="26.25" customHeight="1" x14ac:dyDescent="0.4">
      <c r="A934" s="373"/>
      <c r="B934" s="373"/>
      <c r="C934" s="373"/>
      <c r="D934" s="373"/>
      <c r="E934" s="373"/>
      <c r="F934" s="373"/>
      <c r="G934" s="373"/>
      <c r="H934" s="373"/>
      <c r="I934" s="373"/>
      <c r="J934" s="373"/>
      <c r="K934" s="373"/>
      <c r="L934" s="373"/>
      <c r="M934" s="406"/>
      <c r="N934" s="406"/>
      <c r="O934" s="406"/>
      <c r="P934" s="373"/>
      <c r="Q934" s="373"/>
      <c r="R934" s="373"/>
      <c r="S934" s="373"/>
      <c r="T934" s="373"/>
      <c r="U934" s="373"/>
      <c r="V934" s="375"/>
      <c r="W934" s="374"/>
      <c r="X934" s="374"/>
      <c r="Y934" s="374"/>
      <c r="Z934" s="374"/>
    </row>
    <row r="935" spans="1:26" ht="26.25" customHeight="1" x14ac:dyDescent="0.4">
      <c r="A935" s="373"/>
      <c r="B935" s="373"/>
      <c r="C935" s="373"/>
      <c r="D935" s="373"/>
      <c r="E935" s="373"/>
      <c r="F935" s="373"/>
      <c r="G935" s="373"/>
      <c r="H935" s="373"/>
      <c r="I935" s="373"/>
      <c r="J935" s="373"/>
      <c r="K935" s="373"/>
      <c r="L935" s="373"/>
      <c r="M935" s="406"/>
      <c r="N935" s="406"/>
      <c r="O935" s="406"/>
      <c r="P935" s="373"/>
      <c r="Q935" s="373"/>
      <c r="R935" s="373"/>
      <c r="S935" s="373"/>
      <c r="T935" s="373"/>
      <c r="U935" s="373"/>
      <c r="V935" s="375"/>
      <c r="W935" s="374"/>
      <c r="X935" s="374"/>
      <c r="Y935" s="374"/>
      <c r="Z935" s="374"/>
    </row>
    <row r="936" spans="1:26" ht="26.25" customHeight="1" x14ac:dyDescent="0.4">
      <c r="A936" s="373"/>
      <c r="B936" s="373"/>
      <c r="C936" s="373"/>
      <c r="D936" s="373"/>
      <c r="E936" s="373"/>
      <c r="F936" s="373"/>
      <c r="G936" s="373"/>
      <c r="H936" s="373"/>
      <c r="I936" s="373"/>
      <c r="J936" s="373"/>
      <c r="K936" s="373"/>
      <c r="L936" s="373"/>
      <c r="M936" s="406"/>
      <c r="N936" s="406"/>
      <c r="O936" s="406"/>
      <c r="P936" s="373"/>
      <c r="Q936" s="373"/>
      <c r="R936" s="373"/>
      <c r="S936" s="373"/>
      <c r="T936" s="373"/>
      <c r="U936" s="373"/>
      <c r="V936" s="375"/>
      <c r="W936" s="374"/>
      <c r="X936" s="374"/>
      <c r="Y936" s="374"/>
      <c r="Z936" s="374"/>
    </row>
    <row r="937" spans="1:26" ht="26.25" customHeight="1" x14ac:dyDescent="0.4">
      <c r="A937" s="373"/>
      <c r="B937" s="373"/>
      <c r="C937" s="373"/>
      <c r="D937" s="373"/>
      <c r="E937" s="373"/>
      <c r="F937" s="373"/>
      <c r="G937" s="373"/>
      <c r="H937" s="373"/>
      <c r="I937" s="373"/>
      <c r="J937" s="373"/>
      <c r="K937" s="373"/>
      <c r="L937" s="373"/>
      <c r="M937" s="406"/>
      <c r="N937" s="406"/>
      <c r="O937" s="406"/>
      <c r="P937" s="373"/>
      <c r="Q937" s="373"/>
      <c r="R937" s="373"/>
      <c r="S937" s="373"/>
      <c r="T937" s="373"/>
      <c r="U937" s="373"/>
      <c r="V937" s="375"/>
      <c r="W937" s="374"/>
      <c r="X937" s="374"/>
      <c r="Y937" s="374"/>
      <c r="Z937" s="374"/>
    </row>
    <row r="938" spans="1:26" ht="26.25" customHeight="1" x14ac:dyDescent="0.4">
      <c r="A938" s="373"/>
      <c r="B938" s="373"/>
      <c r="C938" s="373"/>
      <c r="D938" s="373"/>
      <c r="E938" s="373"/>
      <c r="F938" s="373"/>
      <c r="G938" s="373"/>
      <c r="H938" s="373"/>
      <c r="I938" s="373"/>
      <c r="J938" s="373"/>
      <c r="K938" s="373"/>
      <c r="L938" s="373"/>
      <c r="M938" s="406"/>
      <c r="N938" s="406"/>
      <c r="O938" s="406"/>
      <c r="P938" s="373"/>
      <c r="Q938" s="373"/>
      <c r="R938" s="373"/>
      <c r="S938" s="373"/>
      <c r="T938" s="373"/>
      <c r="U938" s="373"/>
      <c r="V938" s="375"/>
      <c r="W938" s="374"/>
      <c r="X938" s="374"/>
      <c r="Y938" s="374"/>
      <c r="Z938" s="374"/>
    </row>
    <row r="939" spans="1:26" ht="26.25" customHeight="1" x14ac:dyDescent="0.4">
      <c r="A939" s="373"/>
      <c r="B939" s="373"/>
      <c r="C939" s="373"/>
      <c r="D939" s="373"/>
      <c r="E939" s="373"/>
      <c r="F939" s="373"/>
      <c r="G939" s="373"/>
      <c r="H939" s="373"/>
      <c r="I939" s="373"/>
      <c r="J939" s="373"/>
      <c r="K939" s="373"/>
      <c r="L939" s="373"/>
      <c r="M939" s="406"/>
      <c r="N939" s="406"/>
      <c r="O939" s="406"/>
      <c r="P939" s="373"/>
      <c r="Q939" s="373"/>
      <c r="R939" s="373"/>
      <c r="S939" s="373"/>
      <c r="T939" s="373"/>
      <c r="U939" s="373"/>
      <c r="V939" s="375"/>
      <c r="W939" s="374"/>
      <c r="X939" s="374"/>
      <c r="Y939" s="374"/>
      <c r="Z939" s="374"/>
    </row>
    <row r="940" spans="1:26" ht="26.25" customHeight="1" x14ac:dyDescent="0.4">
      <c r="A940" s="373"/>
      <c r="B940" s="373"/>
      <c r="C940" s="373"/>
      <c r="D940" s="373"/>
      <c r="E940" s="373"/>
      <c r="F940" s="373"/>
      <c r="G940" s="373"/>
      <c r="H940" s="373"/>
      <c r="I940" s="373"/>
      <c r="J940" s="373"/>
      <c r="K940" s="373"/>
      <c r="L940" s="373"/>
      <c r="M940" s="406"/>
      <c r="N940" s="406"/>
      <c r="O940" s="406"/>
      <c r="P940" s="373"/>
      <c r="Q940" s="373"/>
      <c r="R940" s="373"/>
      <c r="S940" s="373"/>
      <c r="T940" s="373"/>
      <c r="U940" s="373"/>
      <c r="V940" s="375"/>
      <c r="W940" s="374"/>
      <c r="X940" s="374"/>
      <c r="Y940" s="374"/>
      <c r="Z940" s="374"/>
    </row>
    <row r="941" spans="1:26" ht="26.25" customHeight="1" x14ac:dyDescent="0.4">
      <c r="A941" s="373"/>
      <c r="B941" s="373"/>
      <c r="C941" s="373"/>
      <c r="D941" s="373"/>
      <c r="E941" s="373"/>
      <c r="F941" s="373"/>
      <c r="G941" s="373"/>
      <c r="H941" s="373"/>
      <c r="I941" s="373"/>
      <c r="J941" s="373"/>
      <c r="K941" s="373"/>
      <c r="L941" s="373"/>
      <c r="M941" s="406"/>
      <c r="N941" s="406"/>
      <c r="O941" s="406"/>
      <c r="P941" s="373"/>
      <c r="Q941" s="373"/>
      <c r="R941" s="373"/>
      <c r="S941" s="373"/>
      <c r="T941" s="373"/>
      <c r="U941" s="373"/>
      <c r="V941" s="375"/>
      <c r="W941" s="374"/>
      <c r="X941" s="374"/>
      <c r="Y941" s="374"/>
      <c r="Z941" s="374"/>
    </row>
    <row r="942" spans="1:26" ht="26.25" customHeight="1" x14ac:dyDescent="0.4">
      <c r="A942" s="373"/>
      <c r="B942" s="373"/>
      <c r="C942" s="373"/>
      <c r="D942" s="373"/>
      <c r="E942" s="373"/>
      <c r="F942" s="373"/>
      <c r="G942" s="373"/>
      <c r="H942" s="373"/>
      <c r="I942" s="373"/>
      <c r="J942" s="373"/>
      <c r="K942" s="373"/>
      <c r="L942" s="373"/>
      <c r="M942" s="406"/>
      <c r="N942" s="406"/>
      <c r="O942" s="406"/>
      <c r="P942" s="373"/>
      <c r="Q942" s="373"/>
      <c r="R942" s="373"/>
      <c r="S942" s="373"/>
      <c r="T942" s="373"/>
      <c r="U942" s="373"/>
      <c r="V942" s="375"/>
      <c r="W942" s="374"/>
      <c r="X942" s="374"/>
      <c r="Y942" s="374"/>
      <c r="Z942" s="374"/>
    </row>
    <row r="943" spans="1:26" ht="26.25" customHeight="1" x14ac:dyDescent="0.4">
      <c r="A943" s="373"/>
      <c r="B943" s="373"/>
      <c r="C943" s="373"/>
      <c r="D943" s="373"/>
      <c r="E943" s="373"/>
      <c r="F943" s="373"/>
      <c r="G943" s="373"/>
      <c r="H943" s="373"/>
      <c r="I943" s="373"/>
      <c r="J943" s="373"/>
      <c r="K943" s="373"/>
      <c r="L943" s="373"/>
      <c r="M943" s="406"/>
      <c r="N943" s="406"/>
      <c r="O943" s="406"/>
      <c r="P943" s="373"/>
      <c r="Q943" s="373"/>
      <c r="R943" s="373"/>
      <c r="S943" s="373"/>
      <c r="T943" s="373"/>
      <c r="U943" s="373"/>
      <c r="V943" s="375"/>
      <c r="W943" s="374"/>
      <c r="X943" s="374"/>
      <c r="Y943" s="374"/>
      <c r="Z943" s="374"/>
    </row>
    <row r="944" spans="1:26" ht="26.25" customHeight="1" x14ac:dyDescent="0.4">
      <c r="A944" s="373"/>
      <c r="B944" s="373"/>
      <c r="C944" s="373"/>
      <c r="D944" s="373"/>
      <c r="E944" s="373"/>
      <c r="F944" s="373"/>
      <c r="G944" s="373"/>
      <c r="H944" s="373"/>
      <c r="I944" s="373"/>
      <c r="J944" s="373"/>
      <c r="K944" s="373"/>
      <c r="L944" s="373"/>
      <c r="M944" s="406"/>
      <c r="N944" s="406"/>
      <c r="O944" s="406"/>
      <c r="P944" s="373"/>
      <c r="Q944" s="373"/>
      <c r="R944" s="373"/>
      <c r="S944" s="373"/>
      <c r="T944" s="373"/>
      <c r="U944" s="373"/>
      <c r="V944" s="375"/>
      <c r="W944" s="374"/>
      <c r="X944" s="374"/>
      <c r="Y944" s="374"/>
      <c r="Z944" s="374"/>
    </row>
    <row r="945" spans="1:26" ht="26.25" customHeight="1" x14ac:dyDescent="0.4">
      <c r="A945" s="373"/>
      <c r="B945" s="373"/>
      <c r="C945" s="373"/>
      <c r="D945" s="373"/>
      <c r="E945" s="373"/>
      <c r="F945" s="373"/>
      <c r="G945" s="373"/>
      <c r="H945" s="373"/>
      <c r="I945" s="373"/>
      <c r="J945" s="373"/>
      <c r="K945" s="373"/>
      <c r="L945" s="373"/>
      <c r="M945" s="406"/>
      <c r="N945" s="406"/>
      <c r="O945" s="406"/>
      <c r="P945" s="373"/>
      <c r="Q945" s="373"/>
      <c r="R945" s="373"/>
      <c r="S945" s="373"/>
      <c r="T945" s="373"/>
      <c r="U945" s="373"/>
      <c r="V945" s="375"/>
      <c r="W945" s="374"/>
      <c r="X945" s="374"/>
      <c r="Y945" s="374"/>
      <c r="Z945" s="374"/>
    </row>
    <row r="946" spans="1:26" ht="26.25" customHeight="1" x14ac:dyDescent="0.4">
      <c r="A946" s="373"/>
      <c r="B946" s="373"/>
      <c r="C946" s="373"/>
      <c r="D946" s="373"/>
      <c r="E946" s="373"/>
      <c r="F946" s="373"/>
      <c r="G946" s="373"/>
      <c r="H946" s="373"/>
      <c r="I946" s="373"/>
      <c r="J946" s="373"/>
      <c r="K946" s="373"/>
      <c r="L946" s="373"/>
      <c r="M946" s="406"/>
      <c r="N946" s="406"/>
      <c r="O946" s="406"/>
      <c r="P946" s="373"/>
      <c r="Q946" s="373"/>
      <c r="R946" s="373"/>
      <c r="S946" s="373"/>
      <c r="T946" s="373"/>
      <c r="U946" s="373"/>
      <c r="V946" s="375"/>
      <c r="W946" s="374"/>
      <c r="X946" s="374"/>
      <c r="Y946" s="374"/>
      <c r="Z946" s="374"/>
    </row>
    <row r="947" spans="1:26" ht="26.25" customHeight="1" x14ac:dyDescent="0.4">
      <c r="A947" s="373"/>
      <c r="B947" s="373"/>
      <c r="C947" s="373"/>
      <c r="D947" s="373"/>
      <c r="E947" s="373"/>
      <c r="F947" s="373"/>
      <c r="G947" s="373"/>
      <c r="H947" s="373"/>
      <c r="I947" s="373"/>
      <c r="J947" s="373"/>
      <c r="K947" s="373"/>
      <c r="L947" s="373"/>
      <c r="M947" s="406"/>
      <c r="N947" s="406"/>
      <c r="O947" s="406"/>
      <c r="P947" s="373"/>
      <c r="Q947" s="373"/>
      <c r="R947" s="373"/>
      <c r="S947" s="373"/>
      <c r="T947" s="373"/>
      <c r="U947" s="373"/>
      <c r="V947" s="375"/>
      <c r="W947" s="374"/>
      <c r="X947" s="374"/>
      <c r="Y947" s="374"/>
      <c r="Z947" s="374"/>
    </row>
    <row r="948" spans="1:26" ht="26.25" customHeight="1" x14ac:dyDescent="0.4">
      <c r="A948" s="373"/>
      <c r="B948" s="373"/>
      <c r="C948" s="373"/>
      <c r="D948" s="373"/>
      <c r="E948" s="373"/>
      <c r="F948" s="373"/>
      <c r="G948" s="373"/>
      <c r="H948" s="373"/>
      <c r="I948" s="373"/>
      <c r="J948" s="373"/>
      <c r="K948" s="373"/>
      <c r="L948" s="373"/>
      <c r="M948" s="406"/>
      <c r="N948" s="406"/>
      <c r="O948" s="406"/>
      <c r="P948" s="373"/>
      <c r="Q948" s="373"/>
      <c r="R948" s="373"/>
      <c r="S948" s="373"/>
      <c r="T948" s="373"/>
      <c r="U948" s="373"/>
      <c r="V948" s="375"/>
      <c r="W948" s="374"/>
      <c r="X948" s="374"/>
      <c r="Y948" s="374"/>
      <c r="Z948" s="374"/>
    </row>
    <row r="949" spans="1:26" ht="26.25" customHeight="1" x14ac:dyDescent="0.4">
      <c r="A949" s="373"/>
      <c r="B949" s="373"/>
      <c r="C949" s="373"/>
      <c r="D949" s="373"/>
      <c r="E949" s="373"/>
      <c r="F949" s="373"/>
      <c r="G949" s="373"/>
      <c r="H949" s="373"/>
      <c r="I949" s="373"/>
      <c r="J949" s="373"/>
      <c r="K949" s="373"/>
      <c r="L949" s="373"/>
      <c r="M949" s="406"/>
      <c r="N949" s="406"/>
      <c r="O949" s="406"/>
      <c r="P949" s="373"/>
      <c r="Q949" s="373"/>
      <c r="R949" s="373"/>
      <c r="S949" s="373"/>
      <c r="T949" s="373"/>
      <c r="U949" s="373"/>
      <c r="V949" s="375"/>
      <c r="W949" s="374"/>
      <c r="X949" s="374"/>
      <c r="Y949" s="374"/>
      <c r="Z949" s="374"/>
    </row>
    <row r="950" spans="1:26" ht="26.25" customHeight="1" x14ac:dyDescent="0.4">
      <c r="A950" s="373"/>
      <c r="B950" s="373"/>
      <c r="C950" s="373"/>
      <c r="D950" s="373"/>
      <c r="E950" s="373"/>
      <c r="F950" s="373"/>
      <c r="G950" s="373"/>
      <c r="H950" s="373"/>
      <c r="I950" s="373"/>
      <c r="J950" s="373"/>
      <c r="K950" s="373"/>
      <c r="L950" s="373"/>
      <c r="M950" s="406"/>
      <c r="N950" s="406"/>
      <c r="O950" s="406"/>
      <c r="P950" s="373"/>
      <c r="Q950" s="373"/>
      <c r="R950" s="373"/>
      <c r="S950" s="373"/>
      <c r="T950" s="373"/>
      <c r="U950" s="373"/>
      <c r="V950" s="375"/>
      <c r="W950" s="374"/>
      <c r="X950" s="374"/>
      <c r="Y950" s="374"/>
      <c r="Z950" s="374"/>
    </row>
    <row r="951" spans="1:26" ht="26.25" customHeight="1" x14ac:dyDescent="0.4">
      <c r="A951" s="373"/>
      <c r="B951" s="373"/>
      <c r="C951" s="373"/>
      <c r="D951" s="373"/>
      <c r="E951" s="373"/>
      <c r="F951" s="373"/>
      <c r="G951" s="373"/>
      <c r="H951" s="373"/>
      <c r="I951" s="373"/>
      <c r="J951" s="373"/>
      <c r="K951" s="373"/>
      <c r="L951" s="373"/>
      <c r="M951" s="406"/>
      <c r="N951" s="406"/>
      <c r="O951" s="406"/>
      <c r="P951" s="373"/>
      <c r="Q951" s="373"/>
      <c r="R951" s="373"/>
      <c r="S951" s="373"/>
      <c r="T951" s="373"/>
      <c r="U951" s="373"/>
      <c r="V951" s="375"/>
      <c r="W951" s="374"/>
      <c r="X951" s="374"/>
      <c r="Y951" s="374"/>
      <c r="Z951" s="374"/>
    </row>
    <row r="952" spans="1:26" ht="26.25" customHeight="1" x14ac:dyDescent="0.4">
      <c r="A952" s="373"/>
      <c r="B952" s="373"/>
      <c r="C952" s="373"/>
      <c r="D952" s="373"/>
      <c r="E952" s="373"/>
      <c r="F952" s="373"/>
      <c r="G952" s="373"/>
      <c r="H952" s="373"/>
      <c r="I952" s="373"/>
      <c r="J952" s="373"/>
      <c r="K952" s="373"/>
      <c r="L952" s="373"/>
      <c r="M952" s="406"/>
      <c r="N952" s="406"/>
      <c r="O952" s="406"/>
      <c r="P952" s="373"/>
      <c r="Q952" s="373"/>
      <c r="R952" s="373"/>
      <c r="S952" s="373"/>
      <c r="T952" s="373"/>
      <c r="U952" s="373"/>
      <c r="V952" s="375"/>
      <c r="W952" s="374"/>
      <c r="X952" s="374"/>
      <c r="Y952" s="374"/>
      <c r="Z952" s="374"/>
    </row>
    <row r="953" spans="1:26" ht="26.25" customHeight="1" x14ac:dyDescent="0.4">
      <c r="A953" s="373"/>
      <c r="B953" s="373"/>
      <c r="C953" s="373"/>
      <c r="D953" s="373"/>
      <c r="E953" s="373"/>
      <c r="F953" s="373"/>
      <c r="G953" s="373"/>
      <c r="H953" s="373"/>
      <c r="I953" s="373"/>
      <c r="J953" s="373"/>
      <c r="K953" s="373"/>
      <c r="L953" s="373"/>
      <c r="M953" s="406"/>
      <c r="N953" s="406"/>
      <c r="O953" s="406"/>
      <c r="P953" s="373"/>
      <c r="Q953" s="373"/>
      <c r="R953" s="373"/>
      <c r="S953" s="373"/>
      <c r="T953" s="373"/>
      <c r="U953" s="373"/>
      <c r="V953" s="375"/>
      <c r="W953" s="374"/>
      <c r="X953" s="374"/>
      <c r="Y953" s="374"/>
      <c r="Z953" s="374"/>
    </row>
    <row r="954" spans="1:26" ht="26.25" customHeight="1" x14ac:dyDescent="0.4">
      <c r="A954" s="373"/>
      <c r="B954" s="373"/>
      <c r="C954" s="373"/>
      <c r="D954" s="373"/>
      <c r="E954" s="373"/>
      <c r="F954" s="373"/>
      <c r="G954" s="373"/>
      <c r="H954" s="373"/>
      <c r="I954" s="373"/>
      <c r="J954" s="373"/>
      <c r="K954" s="373"/>
      <c r="L954" s="373"/>
      <c r="M954" s="406"/>
      <c r="N954" s="406"/>
      <c r="O954" s="406"/>
      <c r="P954" s="373"/>
      <c r="Q954" s="373"/>
      <c r="R954" s="373"/>
      <c r="S954" s="373"/>
      <c r="T954" s="373"/>
      <c r="U954" s="373"/>
      <c r="V954" s="375"/>
      <c r="W954" s="374"/>
      <c r="X954" s="374"/>
      <c r="Y954" s="374"/>
      <c r="Z954" s="374"/>
    </row>
    <row r="955" spans="1:26" ht="26.25" customHeight="1" x14ac:dyDescent="0.4">
      <c r="A955" s="373"/>
      <c r="B955" s="373"/>
      <c r="C955" s="373"/>
      <c r="D955" s="373"/>
      <c r="E955" s="373"/>
      <c r="F955" s="373"/>
      <c r="G955" s="373"/>
      <c r="H955" s="373"/>
      <c r="I955" s="373"/>
      <c r="J955" s="373"/>
      <c r="K955" s="373"/>
      <c r="L955" s="373"/>
      <c r="M955" s="406"/>
      <c r="N955" s="406"/>
      <c r="O955" s="406"/>
      <c r="P955" s="373"/>
      <c r="Q955" s="373"/>
      <c r="R955" s="373"/>
      <c r="S955" s="373"/>
      <c r="T955" s="373"/>
      <c r="U955" s="373"/>
      <c r="V955" s="375"/>
      <c r="W955" s="374"/>
      <c r="X955" s="374"/>
      <c r="Y955" s="374"/>
      <c r="Z955" s="374"/>
    </row>
    <row r="956" spans="1:26" ht="26.25" customHeight="1" x14ac:dyDescent="0.4">
      <c r="A956" s="373"/>
      <c r="B956" s="373"/>
      <c r="C956" s="373"/>
      <c r="D956" s="373"/>
      <c r="E956" s="373"/>
      <c r="F956" s="373"/>
      <c r="G956" s="373"/>
      <c r="H956" s="373"/>
      <c r="I956" s="373"/>
      <c r="J956" s="373"/>
      <c r="K956" s="373"/>
      <c r="L956" s="373"/>
      <c r="M956" s="406"/>
      <c r="N956" s="406"/>
      <c r="O956" s="406"/>
      <c r="P956" s="373"/>
      <c r="Q956" s="373"/>
      <c r="R956" s="373"/>
      <c r="S956" s="373"/>
      <c r="T956" s="373"/>
      <c r="U956" s="373"/>
      <c r="V956" s="375"/>
      <c r="W956" s="374"/>
      <c r="X956" s="374"/>
      <c r="Y956" s="374"/>
      <c r="Z956" s="374"/>
    </row>
    <row r="957" spans="1:26" ht="26.25" customHeight="1" x14ac:dyDescent="0.4">
      <c r="A957" s="373"/>
      <c r="B957" s="373"/>
      <c r="C957" s="373"/>
      <c r="D957" s="373"/>
      <c r="E957" s="373"/>
      <c r="F957" s="373"/>
      <c r="G957" s="373"/>
      <c r="H957" s="373"/>
      <c r="I957" s="373"/>
      <c r="J957" s="373"/>
      <c r="K957" s="373"/>
      <c r="L957" s="373"/>
      <c r="M957" s="406"/>
      <c r="N957" s="406"/>
      <c r="O957" s="406"/>
      <c r="P957" s="373"/>
      <c r="Q957" s="373"/>
      <c r="R957" s="373"/>
      <c r="S957" s="373"/>
      <c r="T957" s="373"/>
      <c r="U957" s="373"/>
      <c r="V957" s="375"/>
      <c r="W957" s="374"/>
      <c r="X957" s="374"/>
      <c r="Y957" s="374"/>
      <c r="Z957" s="374"/>
    </row>
    <row r="958" spans="1:26" ht="26.25" customHeight="1" x14ac:dyDescent="0.4">
      <c r="A958" s="373"/>
      <c r="B958" s="373"/>
      <c r="C958" s="373"/>
      <c r="D958" s="373"/>
      <c r="E958" s="373"/>
      <c r="F958" s="373"/>
      <c r="G958" s="373"/>
      <c r="H958" s="373"/>
      <c r="I958" s="373"/>
      <c r="J958" s="373"/>
      <c r="K958" s="373"/>
      <c r="L958" s="373"/>
      <c r="M958" s="406"/>
      <c r="N958" s="406"/>
      <c r="O958" s="406"/>
      <c r="P958" s="373"/>
      <c r="Q958" s="373"/>
      <c r="R958" s="373"/>
      <c r="S958" s="373"/>
      <c r="T958" s="373"/>
      <c r="U958" s="373"/>
      <c r="V958" s="375"/>
      <c r="W958" s="374"/>
      <c r="X958" s="374"/>
      <c r="Y958" s="374"/>
      <c r="Z958" s="374"/>
    </row>
    <row r="959" spans="1:26" ht="26.25" customHeight="1" x14ac:dyDescent="0.4">
      <c r="A959" s="373"/>
      <c r="B959" s="373"/>
      <c r="C959" s="373"/>
      <c r="D959" s="373"/>
      <c r="E959" s="373"/>
      <c r="F959" s="373"/>
      <c r="G959" s="373"/>
      <c r="H959" s="373"/>
      <c r="I959" s="373"/>
      <c r="J959" s="373"/>
      <c r="K959" s="373"/>
      <c r="L959" s="373"/>
      <c r="M959" s="406"/>
      <c r="N959" s="406"/>
      <c r="O959" s="406"/>
      <c r="P959" s="373"/>
      <c r="Q959" s="373"/>
      <c r="R959" s="373"/>
      <c r="S959" s="373"/>
      <c r="T959" s="373"/>
      <c r="U959" s="373"/>
      <c r="V959" s="375"/>
      <c r="W959" s="374"/>
      <c r="X959" s="374"/>
      <c r="Y959" s="374"/>
      <c r="Z959" s="374"/>
    </row>
    <row r="960" spans="1:26" ht="26.25" customHeight="1" x14ac:dyDescent="0.4">
      <c r="A960" s="373"/>
      <c r="B960" s="373"/>
      <c r="C960" s="373"/>
      <c r="D960" s="373"/>
      <c r="E960" s="373"/>
      <c r="F960" s="373"/>
      <c r="G960" s="373"/>
      <c r="H960" s="373"/>
      <c r="I960" s="373"/>
      <c r="J960" s="373"/>
      <c r="K960" s="373"/>
      <c r="L960" s="373"/>
      <c r="M960" s="406"/>
      <c r="N960" s="406"/>
      <c r="O960" s="406"/>
      <c r="P960" s="373"/>
      <c r="Q960" s="373"/>
      <c r="R960" s="373"/>
      <c r="S960" s="373"/>
      <c r="T960" s="373"/>
      <c r="U960" s="373"/>
      <c r="V960" s="375"/>
      <c r="W960" s="374"/>
      <c r="X960" s="374"/>
      <c r="Y960" s="374"/>
      <c r="Z960" s="374"/>
    </row>
    <row r="961" spans="1:26" ht="26.25" customHeight="1" x14ac:dyDescent="0.4">
      <c r="A961" s="373"/>
      <c r="B961" s="373"/>
      <c r="C961" s="373"/>
      <c r="D961" s="373"/>
      <c r="E961" s="373"/>
      <c r="F961" s="373"/>
      <c r="G961" s="373"/>
      <c r="H961" s="373"/>
      <c r="I961" s="373"/>
      <c r="J961" s="373"/>
      <c r="K961" s="373"/>
      <c r="L961" s="373"/>
      <c r="M961" s="406"/>
      <c r="N961" s="406"/>
      <c r="O961" s="406"/>
      <c r="P961" s="373"/>
      <c r="Q961" s="373"/>
      <c r="R961" s="373"/>
      <c r="S961" s="373"/>
      <c r="T961" s="373"/>
      <c r="U961" s="373"/>
      <c r="V961" s="375"/>
      <c r="W961" s="374"/>
      <c r="X961" s="374"/>
      <c r="Y961" s="374"/>
      <c r="Z961" s="374"/>
    </row>
    <row r="962" spans="1:26" ht="26.25" customHeight="1" x14ac:dyDescent="0.4">
      <c r="A962" s="373"/>
      <c r="B962" s="373"/>
      <c r="C962" s="373"/>
      <c r="D962" s="373"/>
      <c r="E962" s="373"/>
      <c r="F962" s="373"/>
      <c r="G962" s="373"/>
      <c r="H962" s="373"/>
      <c r="I962" s="373"/>
      <c r="J962" s="373"/>
      <c r="K962" s="373"/>
      <c r="L962" s="373"/>
      <c r="M962" s="406"/>
      <c r="N962" s="406"/>
      <c r="O962" s="406"/>
      <c r="P962" s="373"/>
      <c r="Q962" s="373"/>
      <c r="R962" s="373"/>
      <c r="S962" s="373"/>
      <c r="T962" s="373"/>
      <c r="U962" s="373"/>
      <c r="V962" s="375"/>
      <c r="W962" s="374"/>
      <c r="X962" s="374"/>
      <c r="Y962" s="374"/>
      <c r="Z962" s="374"/>
    </row>
    <row r="963" spans="1:26" ht="26.25" customHeight="1" x14ac:dyDescent="0.4">
      <c r="A963" s="373"/>
      <c r="B963" s="373"/>
      <c r="C963" s="373"/>
      <c r="D963" s="373"/>
      <c r="E963" s="373"/>
      <c r="F963" s="373"/>
      <c r="G963" s="373"/>
      <c r="H963" s="373"/>
      <c r="I963" s="373"/>
      <c r="J963" s="373"/>
      <c r="K963" s="373"/>
      <c r="L963" s="373"/>
      <c r="M963" s="406"/>
      <c r="N963" s="406"/>
      <c r="O963" s="406"/>
      <c r="P963" s="373"/>
      <c r="Q963" s="373"/>
      <c r="R963" s="373"/>
      <c r="S963" s="373"/>
      <c r="T963" s="373"/>
      <c r="U963" s="373"/>
      <c r="V963" s="375"/>
      <c r="W963" s="374"/>
      <c r="X963" s="374"/>
      <c r="Y963" s="374"/>
      <c r="Z963" s="374"/>
    </row>
    <row r="964" spans="1:26" ht="26.25" customHeight="1" x14ac:dyDescent="0.4">
      <c r="A964" s="373"/>
      <c r="B964" s="373"/>
      <c r="C964" s="373"/>
      <c r="D964" s="373"/>
      <c r="E964" s="373"/>
      <c r="F964" s="373"/>
      <c r="G964" s="373"/>
      <c r="H964" s="373"/>
      <c r="I964" s="373"/>
      <c r="J964" s="373"/>
      <c r="K964" s="373"/>
      <c r="L964" s="373"/>
      <c r="M964" s="406"/>
      <c r="N964" s="406"/>
      <c r="O964" s="406"/>
      <c r="P964" s="373"/>
      <c r="Q964" s="373"/>
      <c r="R964" s="373"/>
      <c r="S964" s="373"/>
      <c r="T964" s="373"/>
      <c r="U964" s="373"/>
      <c r="V964" s="375"/>
      <c r="W964" s="374"/>
      <c r="X964" s="374"/>
      <c r="Y964" s="374"/>
      <c r="Z964" s="374"/>
    </row>
    <row r="965" spans="1:26" ht="26.25" customHeight="1" x14ac:dyDescent="0.4">
      <c r="A965" s="373"/>
      <c r="B965" s="373"/>
      <c r="C965" s="373"/>
      <c r="D965" s="373"/>
      <c r="E965" s="373"/>
      <c r="F965" s="373"/>
      <c r="G965" s="373"/>
      <c r="H965" s="373"/>
      <c r="I965" s="373"/>
      <c r="J965" s="373"/>
      <c r="K965" s="373"/>
      <c r="L965" s="373"/>
      <c r="M965" s="406"/>
      <c r="N965" s="406"/>
      <c r="O965" s="406"/>
      <c r="P965" s="373"/>
      <c r="Q965" s="373"/>
      <c r="R965" s="373"/>
      <c r="S965" s="373"/>
      <c r="T965" s="373"/>
      <c r="U965" s="373"/>
      <c r="V965" s="375"/>
      <c r="W965" s="374"/>
      <c r="X965" s="374"/>
      <c r="Y965" s="374"/>
      <c r="Z965" s="374"/>
    </row>
    <row r="966" spans="1:26" ht="26.25" customHeight="1" x14ac:dyDescent="0.4">
      <c r="A966" s="373"/>
      <c r="B966" s="373"/>
      <c r="C966" s="373"/>
      <c r="D966" s="373"/>
      <c r="E966" s="373"/>
      <c r="F966" s="373"/>
      <c r="G966" s="373"/>
      <c r="H966" s="373"/>
      <c r="I966" s="373"/>
      <c r="J966" s="373"/>
      <c r="K966" s="373"/>
      <c r="L966" s="373"/>
      <c r="M966" s="406"/>
      <c r="N966" s="406"/>
      <c r="O966" s="406"/>
      <c r="P966" s="373"/>
      <c r="Q966" s="373"/>
      <c r="R966" s="373"/>
      <c r="S966" s="373"/>
      <c r="T966" s="373"/>
      <c r="U966" s="373"/>
      <c r="V966" s="375"/>
      <c r="W966" s="374"/>
      <c r="X966" s="374"/>
      <c r="Y966" s="374"/>
      <c r="Z966" s="374"/>
    </row>
    <row r="967" spans="1:26" ht="26.25" customHeight="1" x14ac:dyDescent="0.4">
      <c r="A967" s="373"/>
      <c r="B967" s="373"/>
      <c r="C967" s="373"/>
      <c r="D967" s="373"/>
      <c r="E967" s="373"/>
      <c r="F967" s="373"/>
      <c r="G967" s="373"/>
      <c r="H967" s="373"/>
      <c r="I967" s="373"/>
      <c r="J967" s="373"/>
      <c r="K967" s="373"/>
      <c r="L967" s="373"/>
      <c r="M967" s="406"/>
      <c r="N967" s="406"/>
      <c r="O967" s="406"/>
      <c r="P967" s="373"/>
      <c r="Q967" s="373"/>
      <c r="R967" s="373"/>
      <c r="S967" s="373"/>
      <c r="T967" s="373"/>
      <c r="U967" s="373"/>
      <c r="V967" s="375"/>
      <c r="W967" s="374"/>
      <c r="X967" s="374"/>
      <c r="Y967" s="374"/>
      <c r="Z967" s="374"/>
    </row>
    <row r="968" spans="1:26" ht="26.25" customHeight="1" x14ac:dyDescent="0.4">
      <c r="A968" s="373"/>
      <c r="B968" s="373"/>
      <c r="C968" s="373"/>
      <c r="D968" s="373"/>
      <c r="E968" s="373"/>
      <c r="F968" s="373"/>
      <c r="G968" s="373"/>
      <c r="H968" s="373"/>
      <c r="I968" s="373"/>
      <c r="J968" s="373"/>
      <c r="K968" s="373"/>
      <c r="L968" s="373"/>
      <c r="M968" s="406"/>
      <c r="N968" s="406"/>
      <c r="O968" s="406"/>
      <c r="P968" s="373"/>
      <c r="Q968" s="373"/>
      <c r="R968" s="373"/>
      <c r="S968" s="373"/>
      <c r="T968" s="373"/>
      <c r="U968" s="373"/>
      <c r="V968" s="375"/>
      <c r="W968" s="374"/>
      <c r="X968" s="374"/>
      <c r="Y968" s="374"/>
      <c r="Z968" s="374"/>
    </row>
    <row r="969" spans="1:26" ht="26.25" customHeight="1" x14ac:dyDescent="0.4">
      <c r="A969" s="373"/>
      <c r="B969" s="373"/>
      <c r="C969" s="373"/>
      <c r="D969" s="373"/>
      <c r="E969" s="373"/>
      <c r="F969" s="373"/>
      <c r="G969" s="373"/>
      <c r="H969" s="373"/>
      <c r="I969" s="373"/>
      <c r="J969" s="373"/>
      <c r="K969" s="373"/>
      <c r="L969" s="373"/>
      <c r="M969" s="406"/>
      <c r="N969" s="406"/>
      <c r="O969" s="406"/>
      <c r="P969" s="373"/>
      <c r="Q969" s="373"/>
      <c r="R969" s="373"/>
      <c r="S969" s="373"/>
      <c r="T969" s="373"/>
      <c r="U969" s="373"/>
      <c r="V969" s="375"/>
      <c r="W969" s="374"/>
      <c r="X969" s="374"/>
      <c r="Y969" s="374"/>
      <c r="Z969" s="374"/>
    </row>
    <row r="970" spans="1:26" ht="26.25" customHeight="1" x14ac:dyDescent="0.4">
      <c r="A970" s="373"/>
      <c r="B970" s="373"/>
      <c r="C970" s="373"/>
      <c r="D970" s="373"/>
      <c r="E970" s="373"/>
      <c r="F970" s="373"/>
      <c r="G970" s="373"/>
      <c r="H970" s="373"/>
      <c r="I970" s="373"/>
      <c r="J970" s="373"/>
      <c r="K970" s="373"/>
      <c r="L970" s="373"/>
      <c r="M970" s="406"/>
      <c r="N970" s="406"/>
      <c r="O970" s="406"/>
      <c r="P970" s="373"/>
      <c r="Q970" s="373"/>
      <c r="R970" s="373"/>
      <c r="S970" s="373"/>
      <c r="T970" s="373"/>
      <c r="U970" s="373"/>
      <c r="V970" s="375"/>
      <c r="W970" s="374"/>
      <c r="X970" s="374"/>
      <c r="Y970" s="374"/>
      <c r="Z970" s="374"/>
    </row>
    <row r="971" spans="1:26" ht="26.25" customHeight="1" x14ac:dyDescent="0.4">
      <c r="A971" s="373"/>
      <c r="B971" s="373"/>
      <c r="C971" s="373"/>
      <c r="D971" s="373"/>
      <c r="E971" s="373"/>
      <c r="F971" s="373"/>
      <c r="G971" s="373"/>
      <c r="H971" s="373"/>
      <c r="I971" s="373"/>
      <c r="J971" s="373"/>
      <c r="K971" s="373"/>
      <c r="L971" s="373"/>
      <c r="M971" s="406"/>
      <c r="N971" s="406"/>
      <c r="O971" s="406"/>
      <c r="P971" s="373"/>
      <c r="Q971" s="373"/>
      <c r="R971" s="373"/>
      <c r="S971" s="373"/>
      <c r="T971" s="373"/>
      <c r="U971" s="373"/>
      <c r="V971" s="375"/>
      <c r="W971" s="374"/>
      <c r="X971" s="374"/>
      <c r="Y971" s="374"/>
      <c r="Z971" s="374"/>
    </row>
    <row r="972" spans="1:26" ht="26.25" customHeight="1" x14ac:dyDescent="0.4">
      <c r="A972" s="373"/>
      <c r="B972" s="373"/>
      <c r="C972" s="373"/>
      <c r="D972" s="373"/>
      <c r="E972" s="373"/>
      <c r="F972" s="373"/>
      <c r="G972" s="373"/>
      <c r="H972" s="373"/>
      <c r="I972" s="373"/>
      <c r="J972" s="373"/>
      <c r="K972" s="373"/>
      <c r="L972" s="373"/>
      <c r="M972" s="406"/>
      <c r="N972" s="406"/>
      <c r="O972" s="406"/>
      <c r="P972" s="373"/>
      <c r="Q972" s="373"/>
      <c r="R972" s="373"/>
      <c r="S972" s="373"/>
      <c r="T972" s="373"/>
      <c r="U972" s="373"/>
      <c r="V972" s="375"/>
      <c r="W972" s="374"/>
      <c r="X972" s="374"/>
      <c r="Y972" s="374"/>
      <c r="Z972" s="374"/>
    </row>
    <row r="973" spans="1:26" ht="26.25" customHeight="1" x14ac:dyDescent="0.4">
      <c r="A973" s="373"/>
      <c r="B973" s="373"/>
      <c r="C973" s="373"/>
      <c r="D973" s="373"/>
      <c r="E973" s="373"/>
      <c r="F973" s="373"/>
      <c r="G973" s="373"/>
      <c r="H973" s="373"/>
      <c r="I973" s="373"/>
      <c r="J973" s="373"/>
      <c r="K973" s="373"/>
      <c r="L973" s="373"/>
      <c r="M973" s="406"/>
      <c r="N973" s="406"/>
      <c r="O973" s="406"/>
      <c r="P973" s="373"/>
      <c r="Q973" s="373"/>
      <c r="R973" s="373"/>
      <c r="S973" s="373"/>
      <c r="T973" s="373"/>
      <c r="U973" s="373"/>
      <c r="V973" s="375"/>
      <c r="W973" s="374"/>
      <c r="X973" s="374"/>
      <c r="Y973" s="374"/>
      <c r="Z973" s="374"/>
    </row>
    <row r="974" spans="1:26" ht="26.25" customHeight="1" x14ac:dyDescent="0.4">
      <c r="A974" s="373"/>
      <c r="B974" s="373"/>
      <c r="C974" s="373"/>
      <c r="D974" s="373"/>
      <c r="E974" s="373"/>
      <c r="F974" s="373"/>
      <c r="G974" s="373"/>
      <c r="H974" s="373"/>
      <c r="I974" s="373"/>
      <c r="J974" s="373"/>
      <c r="K974" s="373"/>
      <c r="L974" s="373"/>
      <c r="M974" s="406"/>
      <c r="N974" s="406"/>
      <c r="O974" s="406"/>
      <c r="P974" s="373"/>
      <c r="Q974" s="373"/>
      <c r="R974" s="373"/>
      <c r="S974" s="373"/>
      <c r="T974" s="373"/>
      <c r="U974" s="373"/>
      <c r="V974" s="375"/>
      <c r="W974" s="374"/>
      <c r="X974" s="374"/>
      <c r="Y974" s="374"/>
      <c r="Z974" s="374"/>
    </row>
    <row r="975" spans="1:26" ht="26.25" customHeight="1" x14ac:dyDescent="0.4">
      <c r="A975" s="373"/>
      <c r="B975" s="373"/>
      <c r="C975" s="373"/>
      <c r="D975" s="373"/>
      <c r="E975" s="373"/>
      <c r="F975" s="373"/>
      <c r="G975" s="373"/>
      <c r="H975" s="373"/>
      <c r="I975" s="373"/>
      <c r="J975" s="373"/>
      <c r="K975" s="373"/>
      <c r="L975" s="373"/>
      <c r="M975" s="406"/>
      <c r="N975" s="406"/>
      <c r="O975" s="406"/>
      <c r="P975" s="373"/>
      <c r="Q975" s="373"/>
      <c r="R975" s="373"/>
      <c r="S975" s="373"/>
      <c r="T975" s="373"/>
      <c r="U975" s="373"/>
      <c r="V975" s="375"/>
      <c r="W975" s="374"/>
      <c r="X975" s="374"/>
      <c r="Y975" s="374"/>
      <c r="Z975" s="374"/>
    </row>
    <row r="976" spans="1:26" ht="26.25" customHeight="1" x14ac:dyDescent="0.4">
      <c r="A976" s="373"/>
      <c r="B976" s="373"/>
      <c r="C976" s="373"/>
      <c r="D976" s="373"/>
      <c r="E976" s="373"/>
      <c r="F976" s="373"/>
      <c r="G976" s="373"/>
      <c r="H976" s="373"/>
      <c r="I976" s="373"/>
      <c r="J976" s="373"/>
      <c r="K976" s="373"/>
      <c r="L976" s="373"/>
      <c r="M976" s="406"/>
      <c r="N976" s="406"/>
      <c r="O976" s="406"/>
      <c r="P976" s="373"/>
      <c r="Q976" s="373"/>
      <c r="R976" s="373"/>
      <c r="S976" s="373"/>
      <c r="T976" s="373"/>
      <c r="U976" s="373"/>
      <c r="V976" s="375"/>
      <c r="W976" s="374"/>
      <c r="X976" s="374"/>
      <c r="Y976" s="374"/>
      <c r="Z976" s="374"/>
    </row>
    <row r="977" spans="1:26" ht="26.25" customHeight="1" x14ac:dyDescent="0.4">
      <c r="A977" s="373"/>
      <c r="B977" s="373"/>
      <c r="C977" s="373"/>
      <c r="D977" s="373"/>
      <c r="E977" s="373"/>
      <c r="F977" s="373"/>
      <c r="G977" s="373"/>
      <c r="H977" s="373"/>
      <c r="I977" s="373"/>
      <c r="J977" s="373"/>
      <c r="K977" s="373"/>
      <c r="L977" s="373"/>
      <c r="M977" s="406"/>
      <c r="N977" s="406"/>
      <c r="O977" s="406"/>
      <c r="P977" s="373"/>
      <c r="Q977" s="373"/>
      <c r="R977" s="373"/>
      <c r="S977" s="373"/>
      <c r="T977" s="373"/>
      <c r="U977" s="373"/>
      <c r="V977" s="375"/>
      <c r="W977" s="374"/>
      <c r="X977" s="374"/>
      <c r="Y977" s="374"/>
      <c r="Z977" s="374"/>
    </row>
    <row r="978" spans="1:26" ht="26.25" customHeight="1" x14ac:dyDescent="0.4">
      <c r="A978" s="373"/>
      <c r="B978" s="373"/>
      <c r="C978" s="373"/>
      <c r="D978" s="373"/>
      <c r="E978" s="373"/>
      <c r="F978" s="373"/>
      <c r="G978" s="373"/>
      <c r="H978" s="373"/>
      <c r="I978" s="373"/>
      <c r="J978" s="373"/>
      <c r="K978" s="373"/>
      <c r="L978" s="373"/>
      <c r="M978" s="406"/>
      <c r="N978" s="406"/>
      <c r="O978" s="406"/>
      <c r="P978" s="373"/>
      <c r="Q978" s="373"/>
      <c r="R978" s="373"/>
      <c r="S978" s="373"/>
      <c r="T978" s="373"/>
      <c r="U978" s="373"/>
      <c r="V978" s="375"/>
      <c r="W978" s="374"/>
      <c r="X978" s="374"/>
      <c r="Y978" s="374"/>
      <c r="Z978" s="374"/>
    </row>
    <row r="979" spans="1:26" ht="26.25" customHeight="1" x14ac:dyDescent="0.4">
      <c r="A979" s="373"/>
      <c r="B979" s="373"/>
      <c r="C979" s="373"/>
      <c r="D979" s="373"/>
      <c r="E979" s="373"/>
      <c r="F979" s="373"/>
      <c r="G979" s="373"/>
      <c r="H979" s="373"/>
      <c r="I979" s="373"/>
      <c r="J979" s="373"/>
      <c r="K979" s="373"/>
      <c r="L979" s="373"/>
      <c r="M979" s="406"/>
      <c r="N979" s="406"/>
      <c r="O979" s="406"/>
      <c r="P979" s="373"/>
      <c r="Q979" s="373"/>
      <c r="R979" s="373"/>
      <c r="S979" s="373"/>
      <c r="T979" s="373"/>
      <c r="U979" s="373"/>
      <c r="V979" s="375"/>
      <c r="W979" s="374"/>
      <c r="X979" s="374"/>
      <c r="Y979" s="374"/>
      <c r="Z979" s="374"/>
    </row>
    <row r="980" spans="1:26" ht="26.25" customHeight="1" x14ac:dyDescent="0.4">
      <c r="A980" s="373"/>
      <c r="B980" s="373"/>
      <c r="C980" s="373"/>
      <c r="D980" s="373"/>
      <c r="E980" s="373"/>
      <c r="F980" s="373"/>
      <c r="G980" s="373"/>
      <c r="H980" s="373"/>
      <c r="I980" s="373"/>
      <c r="J980" s="373"/>
      <c r="K980" s="373"/>
      <c r="L980" s="373"/>
      <c r="M980" s="406"/>
      <c r="N980" s="406"/>
      <c r="O980" s="406"/>
      <c r="P980" s="373"/>
      <c r="Q980" s="373"/>
      <c r="R980" s="373"/>
      <c r="S980" s="373"/>
      <c r="T980" s="373"/>
      <c r="U980" s="373"/>
      <c r="V980" s="375"/>
      <c r="W980" s="374"/>
      <c r="X980" s="374"/>
      <c r="Y980" s="374"/>
      <c r="Z980" s="374"/>
    </row>
    <row r="981" spans="1:26" ht="26.25" customHeight="1" x14ac:dyDescent="0.4">
      <c r="A981" s="373"/>
      <c r="B981" s="373"/>
      <c r="C981" s="373"/>
      <c r="D981" s="373"/>
      <c r="E981" s="373"/>
      <c r="F981" s="373"/>
      <c r="G981" s="373"/>
      <c r="H981" s="373"/>
      <c r="I981" s="373"/>
      <c r="J981" s="373"/>
      <c r="K981" s="373"/>
      <c r="L981" s="373"/>
      <c r="M981" s="406"/>
      <c r="N981" s="406"/>
      <c r="O981" s="406"/>
      <c r="P981" s="373"/>
      <c r="Q981" s="373"/>
      <c r="R981" s="373"/>
      <c r="S981" s="373"/>
      <c r="T981" s="373"/>
      <c r="U981" s="373"/>
      <c r="V981" s="375"/>
      <c r="W981" s="374"/>
      <c r="X981" s="374"/>
      <c r="Y981" s="374"/>
      <c r="Z981" s="374"/>
    </row>
    <row r="982" spans="1:26" ht="26.25" customHeight="1" x14ac:dyDescent="0.4">
      <c r="A982" s="373"/>
      <c r="B982" s="373"/>
      <c r="C982" s="373"/>
      <c r="D982" s="373"/>
      <c r="E982" s="373"/>
      <c r="F982" s="373"/>
      <c r="G982" s="373"/>
      <c r="H982" s="373"/>
      <c r="I982" s="373"/>
      <c r="J982" s="373"/>
      <c r="K982" s="373"/>
      <c r="L982" s="373"/>
      <c r="M982" s="406"/>
      <c r="N982" s="406"/>
      <c r="O982" s="406"/>
      <c r="P982" s="373"/>
      <c r="Q982" s="373"/>
      <c r="R982" s="373"/>
      <c r="S982" s="373"/>
      <c r="T982" s="373"/>
      <c r="U982" s="373"/>
      <c r="V982" s="375"/>
      <c r="W982" s="374"/>
      <c r="X982" s="374"/>
      <c r="Y982" s="374"/>
      <c r="Z982" s="374"/>
    </row>
    <row r="983" spans="1:26" ht="26.25" customHeight="1" x14ac:dyDescent="0.4">
      <c r="A983" s="373"/>
      <c r="B983" s="373"/>
      <c r="C983" s="373"/>
      <c r="D983" s="373"/>
      <c r="E983" s="373"/>
      <c r="F983" s="373"/>
      <c r="G983" s="373"/>
      <c r="H983" s="373"/>
      <c r="I983" s="373"/>
      <c r="J983" s="373"/>
      <c r="K983" s="373"/>
      <c r="L983" s="373"/>
      <c r="M983" s="406"/>
      <c r="N983" s="406"/>
      <c r="O983" s="406"/>
      <c r="P983" s="373"/>
      <c r="Q983" s="373"/>
      <c r="R983" s="373"/>
      <c r="S983" s="373"/>
      <c r="T983" s="373"/>
      <c r="U983" s="373"/>
      <c r="V983" s="375"/>
      <c r="W983" s="374"/>
      <c r="X983" s="374"/>
      <c r="Y983" s="374"/>
      <c r="Z983" s="374"/>
    </row>
    <row r="984" spans="1:26" ht="26.25" customHeight="1" x14ac:dyDescent="0.4">
      <c r="A984" s="373"/>
      <c r="B984" s="373"/>
      <c r="C984" s="373"/>
      <c r="D984" s="373"/>
      <c r="E984" s="373"/>
      <c r="F984" s="373"/>
      <c r="G984" s="373"/>
      <c r="H984" s="373"/>
      <c r="I984" s="373"/>
      <c r="J984" s="373"/>
      <c r="K984" s="373"/>
      <c r="L984" s="373"/>
      <c r="M984" s="406"/>
      <c r="N984" s="406"/>
      <c r="O984" s="406"/>
      <c r="P984" s="373"/>
      <c r="Q984" s="373"/>
      <c r="R984" s="373"/>
      <c r="S984" s="373"/>
      <c r="T984" s="373"/>
      <c r="U984" s="373"/>
      <c r="V984" s="375"/>
      <c r="W984" s="374"/>
      <c r="X984" s="374"/>
      <c r="Y984" s="374"/>
      <c r="Z984" s="374"/>
    </row>
    <row r="985" spans="1:26" ht="26.25" customHeight="1" x14ac:dyDescent="0.4">
      <c r="A985" s="373"/>
      <c r="B985" s="373"/>
      <c r="C985" s="373"/>
      <c r="D985" s="373"/>
      <c r="E985" s="373"/>
      <c r="F985" s="373"/>
      <c r="G985" s="373"/>
      <c r="H985" s="373"/>
      <c r="I985" s="373"/>
      <c r="J985" s="373"/>
      <c r="K985" s="373"/>
      <c r="L985" s="373"/>
      <c r="M985" s="406"/>
      <c r="N985" s="406"/>
      <c r="O985" s="406"/>
      <c r="P985" s="373"/>
      <c r="Q985" s="373"/>
      <c r="R985" s="373"/>
      <c r="S985" s="373"/>
      <c r="T985" s="373"/>
      <c r="U985" s="373"/>
      <c r="V985" s="375"/>
      <c r="W985" s="374"/>
      <c r="X985" s="374"/>
      <c r="Y985" s="374"/>
      <c r="Z985" s="374"/>
    </row>
    <row r="986" spans="1:26" ht="26.25" customHeight="1" x14ac:dyDescent="0.4">
      <c r="A986" s="373"/>
      <c r="B986" s="373"/>
      <c r="C986" s="373"/>
      <c r="D986" s="373"/>
      <c r="E986" s="373"/>
      <c r="F986" s="373"/>
      <c r="G986" s="373"/>
      <c r="H986" s="373"/>
      <c r="I986" s="373"/>
      <c r="J986" s="373"/>
      <c r="K986" s="373"/>
      <c r="L986" s="373"/>
      <c r="M986" s="406"/>
      <c r="N986" s="406"/>
      <c r="O986" s="406"/>
      <c r="P986" s="373"/>
      <c r="Q986" s="373"/>
      <c r="R986" s="373"/>
      <c r="S986" s="373"/>
      <c r="T986" s="373"/>
      <c r="U986" s="373"/>
      <c r="V986" s="375"/>
      <c r="W986" s="374"/>
      <c r="X986" s="374"/>
      <c r="Y986" s="374"/>
      <c r="Z986" s="374"/>
    </row>
    <row r="987" spans="1:26" ht="26.25" customHeight="1" x14ac:dyDescent="0.4">
      <c r="A987" s="373"/>
      <c r="B987" s="373"/>
      <c r="C987" s="373"/>
      <c r="D987" s="373"/>
      <c r="E987" s="373"/>
      <c r="F987" s="373"/>
      <c r="G987" s="373"/>
      <c r="H987" s="373"/>
      <c r="I987" s="373"/>
      <c r="J987" s="373"/>
      <c r="K987" s="373"/>
      <c r="L987" s="373"/>
      <c r="M987" s="406"/>
      <c r="N987" s="406"/>
      <c r="O987" s="406"/>
      <c r="P987" s="373"/>
      <c r="Q987" s="373"/>
      <c r="R987" s="373"/>
      <c r="S987" s="373"/>
      <c r="T987" s="373"/>
      <c r="U987" s="373"/>
      <c r="V987" s="375"/>
      <c r="W987" s="374"/>
      <c r="X987" s="374"/>
      <c r="Y987" s="374"/>
      <c r="Z987" s="374"/>
    </row>
    <row r="988" spans="1:26" ht="26.25" customHeight="1" x14ac:dyDescent="0.4">
      <c r="A988" s="373"/>
      <c r="B988" s="373"/>
      <c r="C988" s="373"/>
      <c r="D988" s="373"/>
      <c r="E988" s="373"/>
      <c r="F988" s="373"/>
      <c r="G988" s="373"/>
      <c r="H988" s="373"/>
      <c r="I988" s="373"/>
      <c r="J988" s="373"/>
      <c r="K988" s="373"/>
      <c r="L988" s="373"/>
      <c r="M988" s="406"/>
      <c r="N988" s="406"/>
      <c r="O988" s="406"/>
      <c r="P988" s="373"/>
      <c r="Q988" s="373"/>
      <c r="R988" s="373"/>
      <c r="S988" s="373"/>
      <c r="T988" s="373"/>
      <c r="U988" s="373"/>
      <c r="V988" s="375"/>
      <c r="W988" s="374"/>
      <c r="X988" s="374"/>
      <c r="Y988" s="374"/>
      <c r="Z988" s="374"/>
    </row>
    <row r="989" spans="1:26" ht="26.25" customHeight="1" x14ac:dyDescent="0.4">
      <c r="A989" s="373"/>
      <c r="B989" s="373"/>
      <c r="C989" s="373"/>
      <c r="D989" s="373"/>
      <c r="E989" s="373"/>
      <c r="F989" s="373"/>
      <c r="G989" s="373"/>
      <c r="H989" s="373"/>
      <c r="I989" s="373"/>
      <c r="J989" s="373"/>
      <c r="K989" s="373"/>
      <c r="L989" s="373"/>
      <c r="M989" s="406"/>
      <c r="N989" s="406"/>
      <c r="O989" s="406"/>
      <c r="P989" s="373"/>
      <c r="Q989" s="373"/>
      <c r="R989" s="373"/>
      <c r="S989" s="373"/>
      <c r="T989" s="373"/>
      <c r="U989" s="373"/>
      <c r="V989" s="375"/>
      <c r="W989" s="374"/>
      <c r="X989" s="374"/>
      <c r="Y989" s="374"/>
      <c r="Z989" s="374"/>
    </row>
    <row r="990" spans="1:26" ht="26.25" customHeight="1" x14ac:dyDescent="0.4">
      <c r="A990" s="373"/>
      <c r="B990" s="373"/>
      <c r="C990" s="373"/>
      <c r="D990" s="373"/>
      <c r="E990" s="373"/>
      <c r="F990" s="373"/>
      <c r="G990" s="373"/>
      <c r="H990" s="373"/>
      <c r="I990" s="373"/>
      <c r="J990" s="373"/>
      <c r="K990" s="373"/>
      <c r="L990" s="373"/>
      <c r="M990" s="406"/>
      <c r="N990" s="406"/>
      <c r="O990" s="406"/>
      <c r="P990" s="373"/>
      <c r="Q990" s="373"/>
      <c r="R990" s="373"/>
      <c r="S990" s="373"/>
      <c r="T990" s="373"/>
      <c r="U990" s="373"/>
      <c r="V990" s="375"/>
      <c r="W990" s="374"/>
      <c r="X990" s="374"/>
      <c r="Y990" s="374"/>
      <c r="Z990" s="374"/>
    </row>
    <row r="991" spans="1:26" ht="26.25" customHeight="1" x14ac:dyDescent="0.4">
      <c r="A991" s="373"/>
      <c r="B991" s="373"/>
      <c r="C991" s="373"/>
      <c r="D991" s="373"/>
      <c r="E991" s="373"/>
      <c r="F991" s="373"/>
      <c r="G991" s="373"/>
      <c r="H991" s="373"/>
      <c r="I991" s="373"/>
      <c r="J991" s="373"/>
      <c r="K991" s="373"/>
      <c r="L991" s="373"/>
      <c r="M991" s="406"/>
      <c r="N991" s="406"/>
      <c r="O991" s="406"/>
      <c r="P991" s="373"/>
      <c r="Q991" s="373"/>
      <c r="R991" s="373"/>
      <c r="S991" s="373"/>
      <c r="T991" s="373"/>
      <c r="U991" s="373"/>
      <c r="V991" s="375"/>
      <c r="W991" s="374"/>
      <c r="X991" s="374"/>
      <c r="Y991" s="374"/>
      <c r="Z991" s="374"/>
    </row>
    <row r="992" spans="1:26" ht="26.25" customHeight="1" x14ac:dyDescent="0.4">
      <c r="A992" s="373"/>
      <c r="B992" s="373"/>
      <c r="C992" s="373"/>
      <c r="D992" s="373"/>
      <c r="E992" s="373"/>
      <c r="F992" s="373"/>
      <c r="G992" s="373"/>
      <c r="H992" s="373"/>
      <c r="I992" s="373"/>
      <c r="J992" s="373"/>
      <c r="K992" s="373"/>
      <c r="L992" s="373"/>
      <c r="M992" s="406"/>
      <c r="N992" s="406"/>
      <c r="O992" s="406"/>
      <c r="P992" s="373"/>
      <c r="Q992" s="373"/>
      <c r="R992" s="373"/>
      <c r="S992" s="373"/>
      <c r="T992" s="373"/>
      <c r="U992" s="373"/>
      <c r="V992" s="375"/>
      <c r="W992" s="374"/>
      <c r="X992" s="374"/>
      <c r="Y992" s="374"/>
      <c r="Z992" s="374"/>
    </row>
    <row r="993" spans="1:26" ht="26.25" customHeight="1" x14ac:dyDescent="0.4">
      <c r="A993" s="373"/>
      <c r="B993" s="373"/>
      <c r="C993" s="373"/>
      <c r="D993" s="373"/>
      <c r="E993" s="373"/>
      <c r="F993" s="373"/>
      <c r="G993" s="373"/>
      <c r="H993" s="373"/>
      <c r="I993" s="373"/>
      <c r="J993" s="373"/>
      <c r="K993" s="373"/>
      <c r="L993" s="373"/>
      <c r="M993" s="406"/>
      <c r="N993" s="406"/>
      <c r="O993" s="406"/>
      <c r="P993" s="373"/>
      <c r="Q993" s="373"/>
      <c r="R993" s="373"/>
      <c r="S993" s="373"/>
      <c r="T993" s="373"/>
      <c r="U993" s="373"/>
      <c r="V993" s="375"/>
      <c r="W993" s="374"/>
      <c r="X993" s="374"/>
      <c r="Y993" s="374"/>
      <c r="Z993" s="374"/>
    </row>
    <row r="994" spans="1:26" ht="26.25" customHeight="1" x14ac:dyDescent="0.4">
      <c r="A994" s="373"/>
      <c r="B994" s="373"/>
      <c r="C994" s="373"/>
      <c r="D994" s="373"/>
      <c r="E994" s="373"/>
      <c r="F994" s="373"/>
      <c r="G994" s="373"/>
      <c r="H994" s="373"/>
      <c r="I994" s="373"/>
      <c r="J994" s="373"/>
      <c r="K994" s="373"/>
      <c r="L994" s="373"/>
      <c r="M994" s="406"/>
      <c r="N994" s="406"/>
      <c r="O994" s="406"/>
      <c r="P994" s="373"/>
      <c r="Q994" s="373"/>
      <c r="R994" s="373"/>
      <c r="S994" s="373"/>
      <c r="T994" s="373"/>
      <c r="U994" s="373"/>
      <c r="V994" s="375"/>
      <c r="W994" s="374"/>
      <c r="X994" s="374"/>
      <c r="Y994" s="374"/>
      <c r="Z994" s="374"/>
    </row>
    <row r="995" spans="1:26" ht="26.25" customHeight="1" x14ac:dyDescent="0.4">
      <c r="A995" s="373"/>
      <c r="B995" s="373"/>
      <c r="C995" s="373"/>
      <c r="D995" s="373"/>
      <c r="E995" s="373"/>
      <c r="F995" s="373"/>
      <c r="G995" s="373"/>
      <c r="H995" s="373"/>
      <c r="I995" s="373"/>
      <c r="J995" s="373"/>
      <c r="K995" s="373"/>
      <c r="L995" s="373"/>
      <c r="M995" s="406"/>
      <c r="N995" s="406"/>
      <c r="O995" s="406"/>
      <c r="P995" s="373"/>
      <c r="Q995" s="373"/>
      <c r="R995" s="373"/>
      <c r="S995" s="373"/>
      <c r="T995" s="373"/>
      <c r="U995" s="373"/>
      <c r="V995" s="375"/>
      <c r="W995" s="374"/>
      <c r="X995" s="374"/>
      <c r="Y995" s="374"/>
      <c r="Z995" s="374"/>
    </row>
    <row r="996" spans="1:26" ht="26.25" customHeight="1" x14ac:dyDescent="0.4">
      <c r="A996" s="373"/>
      <c r="B996" s="373"/>
      <c r="C996" s="373"/>
      <c r="D996" s="373"/>
      <c r="E996" s="373"/>
      <c r="F996" s="373"/>
      <c r="G996" s="373"/>
      <c r="H996" s="373"/>
      <c r="I996" s="373"/>
      <c r="J996" s="373"/>
      <c r="K996" s="373"/>
      <c r="L996" s="373"/>
      <c r="M996" s="406"/>
      <c r="N996" s="406"/>
      <c r="O996" s="406"/>
      <c r="P996" s="373"/>
      <c r="Q996" s="373"/>
      <c r="R996" s="373"/>
      <c r="S996" s="373"/>
      <c r="T996" s="373"/>
      <c r="U996" s="373"/>
      <c r="V996" s="375"/>
      <c r="W996" s="374"/>
      <c r="X996" s="374"/>
      <c r="Y996" s="374"/>
      <c r="Z996" s="374"/>
    </row>
    <row r="997" spans="1:26" ht="26.25" customHeight="1" x14ac:dyDescent="0.4">
      <c r="A997" s="373"/>
      <c r="B997" s="373"/>
      <c r="C997" s="373"/>
      <c r="D997" s="373"/>
      <c r="E997" s="373"/>
      <c r="F997" s="373"/>
      <c r="G997" s="373"/>
      <c r="H997" s="373"/>
      <c r="I997" s="373"/>
      <c r="J997" s="373"/>
      <c r="K997" s="373"/>
      <c r="L997" s="373"/>
      <c r="M997" s="406"/>
      <c r="N997" s="406"/>
      <c r="O997" s="406"/>
      <c r="P997" s="373"/>
      <c r="Q997" s="373"/>
      <c r="R997" s="373"/>
      <c r="S997" s="373"/>
      <c r="T997" s="373"/>
      <c r="U997" s="373"/>
      <c r="V997" s="375"/>
      <c r="W997" s="374"/>
      <c r="X997" s="374"/>
      <c r="Y997" s="374"/>
      <c r="Z997" s="374"/>
    </row>
    <row r="998" spans="1:26" ht="26.25" customHeight="1" x14ac:dyDescent="0.4">
      <c r="A998" s="373"/>
      <c r="B998" s="373"/>
      <c r="C998" s="373"/>
      <c r="D998" s="373"/>
      <c r="E998" s="373"/>
      <c r="F998" s="373"/>
      <c r="G998" s="373"/>
      <c r="H998" s="373"/>
      <c r="I998" s="373"/>
      <c r="J998" s="373"/>
      <c r="K998" s="373"/>
      <c r="L998" s="373"/>
      <c r="M998" s="406"/>
      <c r="N998" s="406"/>
      <c r="O998" s="406"/>
      <c r="P998" s="373"/>
      <c r="Q998" s="373"/>
      <c r="R998" s="373"/>
      <c r="S998" s="373"/>
      <c r="T998" s="373"/>
      <c r="U998" s="373"/>
      <c r="V998" s="375"/>
      <c r="W998" s="374"/>
      <c r="X998" s="374"/>
      <c r="Y998" s="374"/>
      <c r="Z998" s="374"/>
    </row>
    <row r="999" spans="1:26" ht="26.25" customHeight="1" x14ac:dyDescent="0.4">
      <c r="A999" s="373"/>
      <c r="B999" s="373"/>
      <c r="C999" s="373"/>
      <c r="D999" s="373"/>
      <c r="E999" s="373"/>
      <c r="F999" s="373"/>
      <c r="G999" s="373"/>
      <c r="H999" s="373"/>
      <c r="I999" s="373"/>
      <c r="J999" s="373"/>
      <c r="K999" s="373"/>
      <c r="L999" s="373"/>
      <c r="M999" s="406"/>
      <c r="N999" s="406"/>
      <c r="O999" s="406"/>
      <c r="P999" s="373"/>
      <c r="Q999" s="373"/>
      <c r="R999" s="373"/>
      <c r="S999" s="373"/>
      <c r="T999" s="373"/>
      <c r="U999" s="373"/>
      <c r="V999" s="375"/>
      <c r="W999" s="374"/>
      <c r="X999" s="374"/>
      <c r="Y999" s="374"/>
      <c r="Z999" s="374"/>
    </row>
    <row r="1000" spans="1:26" ht="26.25" customHeight="1" x14ac:dyDescent="0.4">
      <c r="A1000" s="373"/>
      <c r="B1000" s="373"/>
      <c r="C1000" s="373"/>
      <c r="D1000" s="373"/>
      <c r="E1000" s="373"/>
      <c r="F1000" s="373"/>
      <c r="G1000" s="373"/>
      <c r="H1000" s="373"/>
      <c r="I1000" s="373"/>
      <c r="J1000" s="373"/>
      <c r="K1000" s="373"/>
      <c r="L1000" s="373"/>
      <c r="M1000" s="406"/>
      <c r="N1000" s="406"/>
      <c r="O1000" s="406"/>
      <c r="P1000" s="373"/>
      <c r="Q1000" s="373"/>
      <c r="R1000" s="373"/>
      <c r="S1000" s="373"/>
      <c r="T1000" s="373"/>
      <c r="U1000" s="373"/>
      <c r="V1000" s="375"/>
      <c r="W1000" s="374"/>
      <c r="X1000" s="374"/>
      <c r="Y1000" s="374"/>
      <c r="Z1000" s="374"/>
    </row>
  </sheetData>
  <sheetProtection algorithmName="SHA-512" hashValue="T4jTOAgemqkNMR18H5IPcyxB1FgJOawnh+enXu3oLNybUI/GmY+WLI97fdR8jSYGOys3cASf3bxBU6zkoKQHSA==" saltValue="x5jWLCQeH3a7Dk6XdYq1Cg==" spinCount="100000" sheet="1" objects="1" scenarios="1" selectLockedCells="1" selectUnlockedCells="1"/>
  <mergeCells count="61">
    <mergeCell ref="C53:I53"/>
    <mergeCell ref="U20:U24"/>
    <mergeCell ref="A45:J45"/>
    <mergeCell ref="M45:O45"/>
    <mergeCell ref="K46:L46"/>
    <mergeCell ref="M46:O46"/>
    <mergeCell ref="A47:V47"/>
    <mergeCell ref="A48:V48"/>
    <mergeCell ref="A49:I49"/>
    <mergeCell ref="C50:I50"/>
    <mergeCell ref="C51:I51"/>
    <mergeCell ref="C52:I52"/>
    <mergeCell ref="T18:T19"/>
    <mergeCell ref="K20:K24"/>
    <mergeCell ref="L20:L24"/>
    <mergeCell ref="P20:P24"/>
    <mergeCell ref="Q20:Q24"/>
    <mergeCell ref="R20:R24"/>
    <mergeCell ref="S20:S24"/>
    <mergeCell ref="T20:T24"/>
    <mergeCell ref="S18:S19"/>
    <mergeCell ref="J18:J19"/>
    <mergeCell ref="K18:K19"/>
    <mergeCell ref="L18:L19"/>
    <mergeCell ref="M18:O18"/>
    <mergeCell ref="P18:R18"/>
    <mergeCell ref="I18:I19"/>
    <mergeCell ref="A16:V16"/>
    <mergeCell ref="A17:A19"/>
    <mergeCell ref="B17:B19"/>
    <mergeCell ref="C17:H17"/>
    <mergeCell ref="I17:J17"/>
    <mergeCell ref="K17:R17"/>
    <mergeCell ref="S17:T17"/>
    <mergeCell ref="U17:U19"/>
    <mergeCell ref="V17:V19"/>
    <mergeCell ref="C18:C19"/>
    <mergeCell ref="D18:D19"/>
    <mergeCell ref="E18:E19"/>
    <mergeCell ref="F18:F19"/>
    <mergeCell ref="G18:G19"/>
    <mergeCell ref="H18:H19"/>
    <mergeCell ref="A13:I13"/>
    <mergeCell ref="J13:V13"/>
    <mergeCell ref="A14:I14"/>
    <mergeCell ref="J14:V14"/>
    <mergeCell ref="A15:I15"/>
    <mergeCell ref="J15:V15"/>
    <mergeCell ref="A10:I10"/>
    <mergeCell ref="J10:V10"/>
    <mergeCell ref="A11:I11"/>
    <mergeCell ref="J11:V11"/>
    <mergeCell ref="A12:I12"/>
    <mergeCell ref="J12:V12"/>
    <mergeCell ref="A9:I9"/>
    <mergeCell ref="J9:V9"/>
    <mergeCell ref="K4:R4"/>
    <mergeCell ref="A6:V6"/>
    <mergeCell ref="A7:V7"/>
    <mergeCell ref="A8:I8"/>
    <mergeCell ref="J8:V8"/>
  </mergeCells>
  <pageMargins left="0.511811024" right="0.511811024" top="0.78740157499999996" bottom="0.78740157499999996" header="0" footer="0"/>
  <pageSetup paperSize="9" scale="62" orientation="landscape" r:id="rId1"/>
  <drawing r:id="rId2"/>
  <legacyDrawing r:id="rId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V1005"/>
  <sheetViews>
    <sheetView showGridLines="0" topLeftCell="E2" zoomScale="40" zoomScaleNormal="40" zoomScaleSheetLayoutView="80" workbookViewId="0">
      <selection activeCell="U20" sqref="U20:U27"/>
    </sheetView>
  </sheetViews>
  <sheetFormatPr defaultColWidth="9.140625" defaultRowHeight="26.25" x14ac:dyDescent="0.4"/>
  <cols>
    <col min="1" max="1" width="13" style="327" customWidth="1"/>
    <col min="2" max="2" width="23.85546875" style="327" customWidth="1"/>
    <col min="3" max="3" width="57.42578125" style="327" customWidth="1"/>
    <col min="4" max="4" width="75.42578125" style="327" customWidth="1"/>
    <col min="5" max="5" width="64" style="327" customWidth="1"/>
    <col min="6" max="6" width="50.7109375" style="327" customWidth="1"/>
    <col min="7" max="7" width="52.85546875" style="327" customWidth="1"/>
    <col min="8" max="8" width="26.42578125" style="327" customWidth="1"/>
    <col min="9" max="9" width="17.5703125" style="327" customWidth="1"/>
    <col min="10" max="10" width="16.28515625" style="327" customWidth="1"/>
    <col min="11" max="12" width="39.42578125" style="327" customWidth="1"/>
    <col min="13" max="15" width="34.85546875" style="59" customWidth="1"/>
    <col min="16" max="16" width="34.28515625" style="327" customWidth="1"/>
    <col min="17" max="17" width="27.140625" style="327" customWidth="1"/>
    <col min="18" max="18" width="30" style="327" customWidth="1"/>
    <col min="19" max="19" width="28.42578125" style="327" customWidth="1"/>
    <col min="20" max="20" width="25" style="327" customWidth="1"/>
    <col min="21" max="21" width="20" style="327" customWidth="1"/>
    <col min="22" max="22" width="36" style="328" customWidth="1"/>
    <col min="23" max="26" width="9.140625" style="329"/>
    <col min="27" max="27" width="14" style="329" bestFit="1" customWidth="1"/>
    <col min="28" max="16384" width="9.140625" style="329"/>
  </cols>
  <sheetData>
    <row r="1" spans="1:22" x14ac:dyDescent="0.4">
      <c r="M1" s="36"/>
      <c r="N1" s="36"/>
      <c r="O1" s="36"/>
    </row>
    <row r="2" spans="1:22" x14ac:dyDescent="0.4">
      <c r="M2" s="36"/>
      <c r="N2" s="36"/>
      <c r="O2" s="36"/>
    </row>
    <row r="3" spans="1:22" x14ac:dyDescent="0.4">
      <c r="M3" s="36"/>
      <c r="N3" s="36"/>
      <c r="O3" s="36"/>
    </row>
    <row r="4" spans="1:22" ht="33.75" x14ac:dyDescent="0.4">
      <c r="H4" s="1504"/>
      <c r="I4" s="1504"/>
      <c r="J4" s="1504"/>
      <c r="K4" s="1504"/>
      <c r="L4" s="330"/>
      <c r="M4" s="331"/>
      <c r="N4" s="331"/>
      <c r="O4" s="331"/>
    </row>
    <row r="5" spans="1:22" ht="39" customHeight="1" x14ac:dyDescent="0.4">
      <c r="M5" s="36"/>
      <c r="N5" s="36"/>
      <c r="O5" s="36"/>
    </row>
    <row r="6" spans="1:22" ht="31.5" customHeight="1" x14ac:dyDescent="0.25">
      <c r="A6" s="1505" t="s">
        <v>0</v>
      </c>
      <c r="B6" s="1505"/>
      <c r="C6" s="1505"/>
      <c r="D6" s="1505"/>
      <c r="E6" s="1505"/>
      <c r="F6" s="1505"/>
      <c r="G6" s="1505"/>
      <c r="H6" s="1505"/>
      <c r="I6" s="1505"/>
      <c r="J6" s="1505"/>
      <c r="K6" s="1505"/>
      <c r="L6" s="1505"/>
      <c r="M6" s="1505"/>
      <c r="N6" s="1505"/>
      <c r="O6" s="1505"/>
      <c r="P6" s="1505"/>
      <c r="Q6" s="1505"/>
      <c r="R6" s="1505"/>
      <c r="S6" s="1505"/>
      <c r="T6" s="1505"/>
      <c r="U6" s="1505"/>
      <c r="V6" s="1505"/>
    </row>
    <row r="7" spans="1:22" x14ac:dyDescent="0.25">
      <c r="A7" s="1506" t="s">
        <v>1</v>
      </c>
      <c r="B7" s="1506"/>
      <c r="C7" s="1506"/>
      <c r="D7" s="1506"/>
      <c r="E7" s="1506"/>
      <c r="F7" s="1506"/>
      <c r="G7" s="1506"/>
      <c r="H7" s="1506"/>
      <c r="I7" s="1506"/>
      <c r="J7" s="1506"/>
      <c r="K7" s="1506"/>
      <c r="L7" s="1506"/>
      <c r="M7" s="1506"/>
      <c r="N7" s="1506"/>
      <c r="O7" s="1506"/>
      <c r="P7" s="1506"/>
      <c r="Q7" s="1506"/>
      <c r="R7" s="1506"/>
      <c r="S7" s="1506"/>
      <c r="T7" s="1506"/>
      <c r="U7" s="1506"/>
      <c r="V7" s="1506"/>
    </row>
    <row r="8" spans="1:22" ht="45" customHeight="1" x14ac:dyDescent="0.25">
      <c r="A8" s="1502" t="s">
        <v>2</v>
      </c>
      <c r="B8" s="1502"/>
      <c r="C8" s="1502"/>
      <c r="D8" s="1502"/>
      <c r="E8" s="1502"/>
      <c r="F8" s="1502"/>
      <c r="G8" s="1502"/>
      <c r="H8" s="1502"/>
      <c r="I8" s="1502"/>
      <c r="J8" s="1503" t="s">
        <v>1088</v>
      </c>
      <c r="K8" s="1503"/>
      <c r="L8" s="1503"/>
      <c r="M8" s="1503"/>
      <c r="N8" s="1503"/>
      <c r="O8" s="1503"/>
      <c r="P8" s="1503"/>
      <c r="Q8" s="1503"/>
      <c r="R8" s="1503"/>
      <c r="S8" s="1503"/>
      <c r="T8" s="1503"/>
      <c r="U8" s="1503"/>
      <c r="V8" s="1503"/>
    </row>
    <row r="9" spans="1:22" ht="45" customHeight="1" x14ac:dyDescent="0.25">
      <c r="A9" s="1502" t="s">
        <v>4</v>
      </c>
      <c r="B9" s="1502"/>
      <c r="C9" s="1502"/>
      <c r="D9" s="1502"/>
      <c r="E9" s="1502"/>
      <c r="F9" s="1502"/>
      <c r="G9" s="1502"/>
      <c r="H9" s="1502"/>
      <c r="I9" s="1502"/>
      <c r="J9" s="1503" t="s">
        <v>1089</v>
      </c>
      <c r="K9" s="1503"/>
      <c r="L9" s="1503"/>
      <c r="M9" s="1503"/>
      <c r="N9" s="1503"/>
      <c r="O9" s="1503"/>
      <c r="P9" s="1503"/>
      <c r="Q9" s="1503"/>
      <c r="R9" s="1503"/>
      <c r="S9" s="1503"/>
      <c r="T9" s="1503"/>
      <c r="U9" s="1503"/>
      <c r="V9" s="1503"/>
    </row>
    <row r="10" spans="1:22" ht="45" customHeight="1" x14ac:dyDescent="0.25">
      <c r="A10" s="1502" t="s">
        <v>6</v>
      </c>
      <c r="B10" s="1502"/>
      <c r="C10" s="1502"/>
      <c r="D10" s="1502"/>
      <c r="E10" s="1502"/>
      <c r="F10" s="1502"/>
      <c r="G10" s="1502"/>
      <c r="H10" s="1502"/>
      <c r="I10" s="1502"/>
      <c r="J10" s="1503" t="s">
        <v>7</v>
      </c>
      <c r="K10" s="1503"/>
      <c r="L10" s="1503"/>
      <c r="M10" s="1503"/>
      <c r="N10" s="1503"/>
      <c r="O10" s="1503"/>
      <c r="P10" s="1503"/>
      <c r="Q10" s="1503"/>
      <c r="R10" s="1503"/>
      <c r="S10" s="1503"/>
      <c r="T10" s="1503"/>
      <c r="U10" s="1503"/>
      <c r="V10" s="1503"/>
    </row>
    <row r="11" spans="1:22" ht="45" customHeight="1" x14ac:dyDescent="0.25">
      <c r="A11" s="1502" t="s">
        <v>8</v>
      </c>
      <c r="B11" s="1502"/>
      <c r="C11" s="1502"/>
      <c r="D11" s="1502"/>
      <c r="E11" s="1502"/>
      <c r="F11" s="1502"/>
      <c r="G11" s="1502"/>
      <c r="H11" s="1502"/>
      <c r="I11" s="1502"/>
      <c r="J11" s="1503" t="s">
        <v>1090</v>
      </c>
      <c r="K11" s="1503"/>
      <c r="L11" s="1503"/>
      <c r="M11" s="1503"/>
      <c r="N11" s="1503"/>
      <c r="O11" s="1503"/>
      <c r="P11" s="1503"/>
      <c r="Q11" s="1503"/>
      <c r="R11" s="1503"/>
      <c r="S11" s="1503"/>
      <c r="T11" s="1503"/>
      <c r="U11" s="1503"/>
      <c r="V11" s="1503"/>
    </row>
    <row r="12" spans="1:22" ht="84" customHeight="1" x14ac:dyDescent="0.25">
      <c r="A12" s="1502" t="s">
        <v>85</v>
      </c>
      <c r="B12" s="1502"/>
      <c r="C12" s="1502"/>
      <c r="D12" s="1502"/>
      <c r="E12" s="1502"/>
      <c r="F12" s="1502"/>
      <c r="G12" s="1502"/>
      <c r="H12" s="1502"/>
      <c r="I12" s="1502"/>
      <c r="J12" s="1503" t="s">
        <v>1091</v>
      </c>
      <c r="K12" s="1503"/>
      <c r="L12" s="1503"/>
      <c r="M12" s="1503"/>
      <c r="N12" s="1503"/>
      <c r="O12" s="1503"/>
      <c r="P12" s="1503"/>
      <c r="Q12" s="1503"/>
      <c r="R12" s="1503"/>
      <c r="S12" s="1503"/>
      <c r="T12" s="1503"/>
      <c r="U12" s="1503"/>
      <c r="V12" s="1503"/>
    </row>
    <row r="13" spans="1:22" ht="45" customHeight="1" x14ac:dyDescent="0.25">
      <c r="A13" s="1502" t="s">
        <v>12</v>
      </c>
      <c r="B13" s="1502"/>
      <c r="C13" s="1502"/>
      <c r="D13" s="1502"/>
      <c r="E13" s="1502"/>
      <c r="F13" s="1502"/>
      <c r="G13" s="1502"/>
      <c r="H13" s="1502"/>
      <c r="I13" s="1502"/>
      <c r="J13" s="1503" t="s">
        <v>998</v>
      </c>
      <c r="K13" s="1503"/>
      <c r="L13" s="1503"/>
      <c r="M13" s="1503"/>
      <c r="N13" s="1503"/>
      <c r="O13" s="1503"/>
      <c r="P13" s="1503"/>
      <c r="Q13" s="1503"/>
      <c r="R13" s="1503"/>
      <c r="S13" s="1503"/>
      <c r="T13" s="1503"/>
      <c r="U13" s="1503"/>
      <c r="V13" s="1503"/>
    </row>
    <row r="14" spans="1:22" ht="60" customHeight="1" x14ac:dyDescent="0.25">
      <c r="A14" s="1502" t="s">
        <v>14</v>
      </c>
      <c r="B14" s="1502"/>
      <c r="C14" s="1502"/>
      <c r="D14" s="1502"/>
      <c r="E14" s="1502"/>
      <c r="F14" s="1502"/>
      <c r="G14" s="1502"/>
      <c r="H14" s="1502"/>
      <c r="I14" s="1502"/>
      <c r="J14" s="1568" t="s">
        <v>1092</v>
      </c>
      <c r="K14" s="1569"/>
      <c r="L14" s="1569"/>
      <c r="M14" s="1569"/>
      <c r="N14" s="1569"/>
      <c r="O14" s="1569"/>
      <c r="P14" s="1569"/>
      <c r="Q14" s="1569"/>
      <c r="R14" s="1569"/>
      <c r="S14" s="1569"/>
      <c r="T14" s="1569"/>
      <c r="U14" s="1569"/>
      <c r="V14" s="1570"/>
    </row>
    <row r="15" spans="1:22" ht="66" customHeight="1" x14ac:dyDescent="0.25">
      <c r="A15" s="1507" t="s">
        <v>16</v>
      </c>
      <c r="B15" s="1507"/>
      <c r="C15" s="1507"/>
      <c r="D15" s="1507"/>
      <c r="E15" s="1507"/>
      <c r="F15" s="1507"/>
      <c r="G15" s="1507"/>
      <c r="H15" s="1507"/>
      <c r="I15" s="1507"/>
      <c r="J15" s="1571" t="s">
        <v>1093</v>
      </c>
      <c r="K15" s="1572"/>
      <c r="L15" s="1572"/>
      <c r="M15" s="1572"/>
      <c r="N15" s="1572"/>
      <c r="O15" s="1572"/>
      <c r="P15" s="1572"/>
      <c r="Q15" s="1572"/>
      <c r="R15" s="1572"/>
      <c r="S15" s="1572"/>
      <c r="T15" s="1572"/>
      <c r="U15" s="1572"/>
      <c r="V15" s="1573"/>
    </row>
    <row r="16" spans="1:22" s="332" customFormat="1" ht="54" customHeight="1" x14ac:dyDescent="0.25">
      <c r="A16" s="1510"/>
      <c r="B16" s="1510"/>
      <c r="C16" s="1510"/>
      <c r="D16" s="1510"/>
      <c r="E16" s="1510"/>
      <c r="F16" s="1510"/>
      <c r="G16" s="1510"/>
      <c r="H16" s="1510"/>
      <c r="I16" s="1510"/>
      <c r="J16" s="1510"/>
      <c r="K16" s="1510"/>
      <c r="L16" s="1510"/>
      <c r="M16" s="1510"/>
      <c r="N16" s="1510"/>
      <c r="O16" s="1510"/>
      <c r="P16" s="1510"/>
      <c r="Q16" s="1510"/>
      <c r="R16" s="1510"/>
      <c r="S16" s="1510"/>
      <c r="T16" s="1510"/>
      <c r="U16" s="1510"/>
      <c r="V16" s="1510"/>
    </row>
    <row r="17" spans="1:22" ht="60" customHeight="1" x14ac:dyDescent="0.25">
      <c r="A17" s="1574" t="s">
        <v>17</v>
      </c>
      <c r="B17" s="1574" t="s">
        <v>18</v>
      </c>
      <c r="C17" s="1575" t="s">
        <v>19</v>
      </c>
      <c r="D17" s="1576"/>
      <c r="E17" s="1576"/>
      <c r="F17" s="1576"/>
      <c r="G17" s="1576"/>
      <c r="H17" s="1577"/>
      <c r="I17" s="1575" t="s">
        <v>20</v>
      </c>
      <c r="J17" s="1577"/>
      <c r="K17" s="1035" t="s">
        <v>21</v>
      </c>
      <c r="L17" s="1035"/>
      <c r="M17" s="1035"/>
      <c r="N17" s="1035"/>
      <c r="O17" s="1035"/>
      <c r="P17" s="1035"/>
      <c r="Q17" s="1035"/>
      <c r="R17" s="1035"/>
      <c r="S17" s="1574" t="s">
        <v>22</v>
      </c>
      <c r="T17" s="1574"/>
      <c r="U17" s="1578" t="s">
        <v>89</v>
      </c>
      <c r="V17" s="1574" t="s">
        <v>24</v>
      </c>
    </row>
    <row r="18" spans="1:22" ht="48.75" customHeight="1" x14ac:dyDescent="0.25">
      <c r="A18" s="1574"/>
      <c r="B18" s="1574"/>
      <c r="C18" s="1574" t="s">
        <v>25</v>
      </c>
      <c r="D18" s="1579" t="s">
        <v>26</v>
      </c>
      <c r="E18" s="1579" t="s">
        <v>27</v>
      </c>
      <c r="F18" s="1574" t="s">
        <v>28</v>
      </c>
      <c r="G18" s="1579" t="s">
        <v>29</v>
      </c>
      <c r="H18" s="1579" t="s">
        <v>30</v>
      </c>
      <c r="I18" s="1574" t="s">
        <v>31</v>
      </c>
      <c r="J18" s="1579" t="s">
        <v>32</v>
      </c>
      <c r="K18" s="1035" t="s">
        <v>1000</v>
      </c>
      <c r="L18" s="1047" t="s">
        <v>1094</v>
      </c>
      <c r="M18" s="1518" t="s">
        <v>35</v>
      </c>
      <c r="N18" s="1519"/>
      <c r="O18" s="1520"/>
      <c r="P18" s="1518" t="s">
        <v>36</v>
      </c>
      <c r="Q18" s="1519"/>
      <c r="R18" s="1520"/>
      <c r="S18" s="1574" t="s">
        <v>90</v>
      </c>
      <c r="T18" s="1574" t="s">
        <v>91</v>
      </c>
      <c r="U18" s="1578"/>
      <c r="V18" s="1574"/>
    </row>
    <row r="19" spans="1:22" ht="79.900000000000006" customHeight="1" x14ac:dyDescent="0.25">
      <c r="A19" s="1574"/>
      <c r="B19" s="1574"/>
      <c r="C19" s="1574"/>
      <c r="D19" s="1580"/>
      <c r="E19" s="1580"/>
      <c r="F19" s="1574"/>
      <c r="G19" s="1581"/>
      <c r="H19" s="1581"/>
      <c r="I19" s="1574"/>
      <c r="J19" s="1581"/>
      <c r="K19" s="1035"/>
      <c r="L19" s="1048"/>
      <c r="M19" s="6" t="s">
        <v>39</v>
      </c>
      <c r="N19" s="6" t="s">
        <v>40</v>
      </c>
      <c r="O19" s="6" t="s">
        <v>41</v>
      </c>
      <c r="P19" s="6" t="s">
        <v>42</v>
      </c>
      <c r="Q19" s="6" t="s">
        <v>43</v>
      </c>
      <c r="R19" s="6" t="s">
        <v>44</v>
      </c>
      <c r="S19" s="1574"/>
      <c r="T19" s="1574"/>
      <c r="U19" s="1578"/>
      <c r="V19" s="1574"/>
    </row>
    <row r="20" spans="1:22" ht="217.5" customHeight="1" x14ac:dyDescent="0.25">
      <c r="A20" s="361">
        <v>1</v>
      </c>
      <c r="B20" s="361" t="s">
        <v>628</v>
      </c>
      <c r="C20" s="366" t="s">
        <v>1095</v>
      </c>
      <c r="D20" s="366" t="s">
        <v>1096</v>
      </c>
      <c r="E20" s="366" t="s">
        <v>1097</v>
      </c>
      <c r="F20" s="366" t="s">
        <v>1098</v>
      </c>
      <c r="G20" s="366" t="s">
        <v>1099</v>
      </c>
      <c r="H20" s="335" t="s">
        <v>1089</v>
      </c>
      <c r="I20" s="362">
        <v>43466</v>
      </c>
      <c r="J20" s="362">
        <v>43800</v>
      </c>
      <c r="K20" s="1479">
        <v>216860.36</v>
      </c>
      <c r="L20" s="1479">
        <v>216860.36</v>
      </c>
      <c r="M20" s="337" t="s">
        <v>98</v>
      </c>
      <c r="N20" s="337" t="s">
        <v>98</v>
      </c>
      <c r="O20" s="337" t="s">
        <v>98</v>
      </c>
      <c r="P20" s="1479">
        <v>24453.33</v>
      </c>
      <c r="Q20" s="1479">
        <v>192407.02999999997</v>
      </c>
      <c r="R20" s="1482">
        <f>P20+Q20</f>
        <v>216860.36</v>
      </c>
      <c r="S20" s="1482">
        <f>R20-L20</f>
        <v>0</v>
      </c>
      <c r="T20" s="1585">
        <f>IFERROR(S20/L20*100,0)</f>
        <v>0</v>
      </c>
      <c r="U20" s="1585">
        <f>IFERROR(R20/$R$46*100,0)</f>
        <v>100</v>
      </c>
      <c r="V20" s="335" t="s">
        <v>1089</v>
      </c>
    </row>
    <row r="21" spans="1:22" ht="217.5" customHeight="1" x14ac:dyDescent="0.25">
      <c r="A21" s="8">
        <v>1</v>
      </c>
      <c r="B21" s="8" t="s">
        <v>402</v>
      </c>
      <c r="C21" s="8" t="s">
        <v>1100</v>
      </c>
      <c r="D21" s="8" t="s">
        <v>1101</v>
      </c>
      <c r="E21" s="8" t="s">
        <v>1102</v>
      </c>
      <c r="F21" s="8" t="s">
        <v>1098</v>
      </c>
      <c r="G21" s="8" t="s">
        <v>1103</v>
      </c>
      <c r="H21" s="335" t="s">
        <v>1089</v>
      </c>
      <c r="I21" s="362">
        <v>43466</v>
      </c>
      <c r="J21" s="362">
        <v>43800</v>
      </c>
      <c r="K21" s="1480"/>
      <c r="L21" s="1480"/>
      <c r="M21" s="337"/>
      <c r="N21" s="337"/>
      <c r="O21" s="337"/>
      <c r="P21" s="1480"/>
      <c r="Q21" s="1480"/>
      <c r="R21" s="1483"/>
      <c r="S21" s="1483"/>
      <c r="T21" s="1586"/>
      <c r="U21" s="1586"/>
      <c r="V21" s="335" t="s">
        <v>1089</v>
      </c>
    </row>
    <row r="22" spans="1:22" ht="325.5" customHeight="1" x14ac:dyDescent="0.25">
      <c r="A22" s="367">
        <v>2</v>
      </c>
      <c r="B22" s="367" t="s">
        <v>420</v>
      </c>
      <c r="C22" s="367" t="s">
        <v>1104</v>
      </c>
      <c r="D22" s="367" t="s">
        <v>1105</v>
      </c>
      <c r="E22" s="367" t="s">
        <v>1106</v>
      </c>
      <c r="F22" s="367" t="s">
        <v>1107</v>
      </c>
      <c r="G22" s="367" t="s">
        <v>1108</v>
      </c>
      <c r="H22" s="368" t="s">
        <v>1089</v>
      </c>
      <c r="I22" s="369">
        <v>43466</v>
      </c>
      <c r="J22" s="369">
        <v>43800</v>
      </c>
      <c r="K22" s="1480"/>
      <c r="L22" s="1480"/>
      <c r="M22" s="337" t="s">
        <v>98</v>
      </c>
      <c r="N22" s="337" t="s">
        <v>98</v>
      </c>
      <c r="O22" s="337" t="s">
        <v>98</v>
      </c>
      <c r="P22" s="1480"/>
      <c r="Q22" s="1480"/>
      <c r="R22" s="1483"/>
      <c r="S22" s="1483">
        <f t="shared" ref="S22:S30" si="0">R22-K22</f>
        <v>0</v>
      </c>
      <c r="T22" s="1586">
        <f t="shared" ref="T22:T30" si="1">IFERROR(S22/K22*100,0)</f>
        <v>0</v>
      </c>
      <c r="U22" s="1586">
        <f t="shared" ref="U22:U30" si="2">IFERROR(R22/$R$46*100,0)</f>
        <v>0</v>
      </c>
      <c r="V22" s="335" t="s">
        <v>1089</v>
      </c>
    </row>
    <row r="23" spans="1:22" ht="373.5" customHeight="1" x14ac:dyDescent="0.25">
      <c r="A23" s="8">
        <v>3</v>
      </c>
      <c r="B23" s="8" t="s">
        <v>402</v>
      </c>
      <c r="C23" s="8" t="s">
        <v>1109</v>
      </c>
      <c r="D23" s="8" t="s">
        <v>1110</v>
      </c>
      <c r="E23" s="8" t="s">
        <v>1111</v>
      </c>
      <c r="F23" s="8" t="s">
        <v>1112</v>
      </c>
      <c r="G23" s="8" t="s">
        <v>1113</v>
      </c>
      <c r="H23" s="335" t="s">
        <v>1089</v>
      </c>
      <c r="I23" s="362">
        <v>43466</v>
      </c>
      <c r="J23" s="362">
        <v>43800</v>
      </c>
      <c r="K23" s="1480"/>
      <c r="L23" s="1480"/>
      <c r="M23" s="337" t="s">
        <v>98</v>
      </c>
      <c r="N23" s="337" t="s">
        <v>98</v>
      </c>
      <c r="O23" s="337" t="s">
        <v>98</v>
      </c>
      <c r="P23" s="1480"/>
      <c r="Q23" s="1480"/>
      <c r="R23" s="1483"/>
      <c r="S23" s="1483">
        <f t="shared" si="0"/>
        <v>0</v>
      </c>
      <c r="T23" s="1586">
        <f t="shared" si="1"/>
        <v>0</v>
      </c>
      <c r="U23" s="1586">
        <f t="shared" si="2"/>
        <v>0</v>
      </c>
      <c r="V23" s="335" t="s">
        <v>1089</v>
      </c>
    </row>
    <row r="24" spans="1:22" ht="201.75" customHeight="1" x14ac:dyDescent="0.25">
      <c r="A24" s="8">
        <v>4</v>
      </c>
      <c r="B24" s="8" t="s">
        <v>402</v>
      </c>
      <c r="C24" s="8" t="s">
        <v>1114</v>
      </c>
      <c r="D24" s="8" t="s">
        <v>1115</v>
      </c>
      <c r="E24" s="8" t="s">
        <v>1116</v>
      </c>
      <c r="F24" s="8" t="s">
        <v>1117</v>
      </c>
      <c r="G24" s="8" t="s">
        <v>1118</v>
      </c>
      <c r="H24" s="335" t="s">
        <v>1089</v>
      </c>
      <c r="I24" s="362">
        <v>43466</v>
      </c>
      <c r="J24" s="362">
        <v>43800</v>
      </c>
      <c r="K24" s="1480"/>
      <c r="L24" s="1480"/>
      <c r="M24" s="337" t="s">
        <v>98</v>
      </c>
      <c r="N24" s="337" t="s">
        <v>98</v>
      </c>
      <c r="O24" s="337" t="s">
        <v>98</v>
      </c>
      <c r="P24" s="1480"/>
      <c r="Q24" s="1480"/>
      <c r="R24" s="1483"/>
      <c r="S24" s="1483">
        <f t="shared" si="0"/>
        <v>0</v>
      </c>
      <c r="T24" s="1586">
        <f t="shared" si="1"/>
        <v>0</v>
      </c>
      <c r="U24" s="1586">
        <f t="shared" si="2"/>
        <v>0</v>
      </c>
      <c r="V24" s="335" t="s">
        <v>1089</v>
      </c>
    </row>
    <row r="25" spans="1:22" ht="177" customHeight="1" x14ac:dyDescent="0.25">
      <c r="A25" s="8">
        <v>5</v>
      </c>
      <c r="B25" s="8" t="s">
        <v>402</v>
      </c>
      <c r="C25" s="8" t="s">
        <v>1119</v>
      </c>
      <c r="D25" s="8" t="s">
        <v>1120</v>
      </c>
      <c r="E25" s="8" t="s">
        <v>1121</v>
      </c>
      <c r="F25" s="8" t="s">
        <v>1122</v>
      </c>
      <c r="G25" s="8" t="s">
        <v>1123</v>
      </c>
      <c r="H25" s="335" t="s">
        <v>1089</v>
      </c>
      <c r="I25" s="362">
        <v>43466</v>
      </c>
      <c r="J25" s="362">
        <v>43800</v>
      </c>
      <c r="K25" s="1480"/>
      <c r="L25" s="1480"/>
      <c r="M25" s="337" t="s">
        <v>98</v>
      </c>
      <c r="N25" s="337" t="s">
        <v>98</v>
      </c>
      <c r="O25" s="337" t="s">
        <v>98</v>
      </c>
      <c r="P25" s="1480"/>
      <c r="Q25" s="1480"/>
      <c r="R25" s="1483"/>
      <c r="S25" s="1483">
        <f t="shared" si="0"/>
        <v>0</v>
      </c>
      <c r="T25" s="1586">
        <f t="shared" si="1"/>
        <v>0</v>
      </c>
      <c r="U25" s="1586">
        <f t="shared" si="2"/>
        <v>0</v>
      </c>
      <c r="V25" s="335" t="s">
        <v>1089</v>
      </c>
    </row>
    <row r="26" spans="1:22" ht="218.25" customHeight="1" x14ac:dyDescent="0.25">
      <c r="A26" s="367">
        <v>6</v>
      </c>
      <c r="B26" s="367" t="s">
        <v>420</v>
      </c>
      <c r="C26" s="367" t="s">
        <v>1124</v>
      </c>
      <c r="D26" s="367" t="s">
        <v>1125</v>
      </c>
      <c r="E26" s="367" t="s">
        <v>1126</v>
      </c>
      <c r="F26" s="367" t="s">
        <v>1127</v>
      </c>
      <c r="G26" s="367" t="s">
        <v>1128</v>
      </c>
      <c r="H26" s="335" t="s">
        <v>1089</v>
      </c>
      <c r="I26" s="362">
        <v>43466</v>
      </c>
      <c r="J26" s="362">
        <v>43800</v>
      </c>
      <c r="K26" s="1480"/>
      <c r="L26" s="1480"/>
      <c r="M26" s="337" t="s">
        <v>98</v>
      </c>
      <c r="N26" s="337" t="s">
        <v>98</v>
      </c>
      <c r="O26" s="337" t="s">
        <v>98</v>
      </c>
      <c r="P26" s="1480"/>
      <c r="Q26" s="1480"/>
      <c r="R26" s="1483"/>
      <c r="S26" s="1483">
        <f t="shared" si="0"/>
        <v>0</v>
      </c>
      <c r="T26" s="1586">
        <f t="shared" si="1"/>
        <v>0</v>
      </c>
      <c r="U26" s="1586">
        <f t="shared" si="2"/>
        <v>0</v>
      </c>
      <c r="V26" s="335" t="s">
        <v>1089</v>
      </c>
    </row>
    <row r="27" spans="1:22" ht="311.25" customHeight="1" x14ac:dyDescent="0.25">
      <c r="A27" s="367">
        <v>7</v>
      </c>
      <c r="B27" s="367" t="s">
        <v>420</v>
      </c>
      <c r="C27" s="367" t="s">
        <v>1129</v>
      </c>
      <c r="D27" s="367" t="s">
        <v>1130</v>
      </c>
      <c r="E27" s="367" t="s">
        <v>1131</v>
      </c>
      <c r="F27" s="367" t="s">
        <v>1132</v>
      </c>
      <c r="G27" s="367" t="s">
        <v>1133</v>
      </c>
      <c r="H27" s="335" t="s">
        <v>1089</v>
      </c>
      <c r="I27" s="362">
        <v>43466</v>
      </c>
      <c r="J27" s="362">
        <v>43800</v>
      </c>
      <c r="K27" s="1480"/>
      <c r="L27" s="1480"/>
      <c r="M27" s="337" t="s">
        <v>98</v>
      </c>
      <c r="N27" s="337" t="s">
        <v>98</v>
      </c>
      <c r="O27" s="337" t="s">
        <v>98</v>
      </c>
      <c r="P27" s="1481"/>
      <c r="Q27" s="1481"/>
      <c r="R27" s="1484"/>
      <c r="S27" s="1484">
        <f t="shared" si="0"/>
        <v>0</v>
      </c>
      <c r="T27" s="1587">
        <f t="shared" si="1"/>
        <v>0</v>
      </c>
      <c r="U27" s="1587">
        <f t="shared" si="2"/>
        <v>0</v>
      </c>
      <c r="V27" s="335" t="s">
        <v>1089</v>
      </c>
    </row>
    <row r="28" spans="1:22" ht="55.5" hidden="1" customHeight="1" x14ac:dyDescent="0.25">
      <c r="A28" s="338">
        <v>8</v>
      </c>
      <c r="B28" s="341"/>
      <c r="C28" s="341"/>
      <c r="D28" s="341"/>
      <c r="E28" s="341"/>
      <c r="F28" s="341"/>
      <c r="G28" s="341"/>
      <c r="H28" s="342"/>
      <c r="I28" s="352"/>
      <c r="J28" s="352"/>
      <c r="K28" s="345"/>
      <c r="L28" s="350"/>
      <c r="M28" s="73"/>
      <c r="N28" s="73"/>
      <c r="O28" s="73"/>
      <c r="P28" s="345"/>
      <c r="Q28" s="345"/>
      <c r="R28" s="346">
        <f t="shared" ref="R28:R30" si="3">P28+Q28</f>
        <v>0</v>
      </c>
      <c r="S28" s="347">
        <f t="shared" si="0"/>
        <v>0</v>
      </c>
      <c r="T28" s="348">
        <f t="shared" si="1"/>
        <v>0</v>
      </c>
      <c r="U28" s="348">
        <f t="shared" si="2"/>
        <v>0</v>
      </c>
      <c r="V28" s="341"/>
    </row>
    <row r="29" spans="1:22" ht="55.5" hidden="1" customHeight="1" x14ac:dyDescent="0.25">
      <c r="A29" s="338">
        <v>9</v>
      </c>
      <c r="B29" s="341"/>
      <c r="C29" s="341"/>
      <c r="D29" s="341"/>
      <c r="E29" s="341"/>
      <c r="F29" s="341"/>
      <c r="G29" s="341"/>
      <c r="H29" s="342"/>
      <c r="I29" s="352"/>
      <c r="J29" s="352"/>
      <c r="K29" s="345"/>
      <c r="L29" s="350"/>
      <c r="M29" s="73"/>
      <c r="N29" s="73"/>
      <c r="O29" s="73"/>
      <c r="P29" s="345"/>
      <c r="Q29" s="345"/>
      <c r="R29" s="346">
        <f t="shared" si="3"/>
        <v>0</v>
      </c>
      <c r="S29" s="347">
        <f t="shared" si="0"/>
        <v>0</v>
      </c>
      <c r="T29" s="348">
        <f t="shared" si="1"/>
        <v>0</v>
      </c>
      <c r="U29" s="348">
        <f t="shared" si="2"/>
        <v>0</v>
      </c>
      <c r="V29" s="341"/>
    </row>
    <row r="30" spans="1:22" ht="55.5" hidden="1" customHeight="1" x14ac:dyDescent="0.25">
      <c r="A30" s="338">
        <v>10</v>
      </c>
      <c r="B30" s="341"/>
      <c r="C30" s="341"/>
      <c r="D30" s="341"/>
      <c r="E30" s="341"/>
      <c r="F30" s="341"/>
      <c r="G30" s="341"/>
      <c r="H30" s="342"/>
      <c r="I30" s="352"/>
      <c r="J30" s="352"/>
      <c r="K30" s="345"/>
      <c r="L30" s="350"/>
      <c r="M30" s="73"/>
      <c r="N30" s="73"/>
      <c r="O30" s="73"/>
      <c r="P30" s="345"/>
      <c r="Q30" s="345"/>
      <c r="R30" s="346">
        <f t="shared" si="3"/>
        <v>0</v>
      </c>
      <c r="S30" s="347">
        <f t="shared" si="0"/>
        <v>0</v>
      </c>
      <c r="T30" s="348">
        <f t="shared" si="1"/>
        <v>0</v>
      </c>
      <c r="U30" s="348">
        <f t="shared" si="2"/>
        <v>0</v>
      </c>
      <c r="V30" s="341"/>
    </row>
    <row r="31" spans="1:22" ht="55.5" hidden="1" customHeight="1" x14ac:dyDescent="0.25">
      <c r="A31" s="338">
        <v>11</v>
      </c>
      <c r="B31" s="341"/>
      <c r="C31" s="341"/>
      <c r="D31" s="341"/>
      <c r="E31" s="341"/>
      <c r="F31" s="341"/>
      <c r="G31" s="341"/>
      <c r="H31" s="342"/>
      <c r="I31" s="352"/>
      <c r="J31" s="352"/>
      <c r="K31" s="345"/>
      <c r="L31" s="350"/>
      <c r="M31" s="73"/>
      <c r="N31" s="73"/>
      <c r="O31" s="73"/>
      <c r="P31" s="345"/>
      <c r="Q31" s="345"/>
      <c r="R31" s="346">
        <f>P31+Q31</f>
        <v>0</v>
      </c>
      <c r="S31" s="347">
        <f>R31-K31</f>
        <v>0</v>
      </c>
      <c r="T31" s="348">
        <f>IFERROR(S31/K31*100,0)</f>
        <v>0</v>
      </c>
      <c r="U31" s="348">
        <f>IFERROR(R31/$R$46*100,0)</f>
        <v>0</v>
      </c>
      <c r="V31" s="341"/>
    </row>
    <row r="32" spans="1:22" ht="55.5" hidden="1" customHeight="1" x14ac:dyDescent="0.4">
      <c r="A32" s="338">
        <v>12</v>
      </c>
      <c r="B32" s="341"/>
      <c r="C32" s="341"/>
      <c r="D32" s="341"/>
      <c r="F32" s="341"/>
      <c r="G32" s="341"/>
      <c r="H32" s="342"/>
      <c r="I32" s="352"/>
      <c r="J32" s="352"/>
      <c r="K32" s="345"/>
      <c r="L32" s="350"/>
      <c r="M32" s="73"/>
      <c r="N32" s="73"/>
      <c r="O32" s="73"/>
      <c r="P32" s="345"/>
      <c r="Q32" s="345"/>
      <c r="R32" s="346">
        <f t="shared" ref="R32:R45" si="4">P32+Q32</f>
        <v>0</v>
      </c>
      <c r="S32" s="347">
        <f t="shared" ref="S32:S45" si="5">R32-K32</f>
        <v>0</v>
      </c>
      <c r="T32" s="348">
        <f t="shared" ref="T32:T45" si="6">IFERROR(S32/K32*100,0)</f>
        <v>0</v>
      </c>
      <c r="U32" s="348">
        <f t="shared" ref="U32:U40" si="7">IFERROR(R32/$R$46*100,0)</f>
        <v>0</v>
      </c>
      <c r="V32" s="341"/>
    </row>
    <row r="33" spans="1:22" ht="55.5" hidden="1" customHeight="1" x14ac:dyDescent="0.25">
      <c r="A33" s="338">
        <v>13</v>
      </c>
      <c r="B33" s="341"/>
      <c r="C33" s="341"/>
      <c r="D33" s="341"/>
      <c r="E33" s="341"/>
      <c r="F33" s="341"/>
      <c r="G33" s="341"/>
      <c r="H33" s="342"/>
      <c r="I33" s="352"/>
      <c r="J33" s="352"/>
      <c r="K33" s="345"/>
      <c r="L33" s="350"/>
      <c r="M33" s="73"/>
      <c r="N33" s="73"/>
      <c r="O33" s="73"/>
      <c r="P33" s="345"/>
      <c r="Q33" s="345"/>
      <c r="R33" s="346">
        <f t="shared" si="4"/>
        <v>0</v>
      </c>
      <c r="S33" s="347">
        <f t="shared" si="5"/>
        <v>0</v>
      </c>
      <c r="T33" s="348">
        <f t="shared" si="6"/>
        <v>0</v>
      </c>
      <c r="U33" s="348">
        <f t="shared" si="7"/>
        <v>0</v>
      </c>
      <c r="V33" s="341"/>
    </row>
    <row r="34" spans="1:22" ht="55.5" hidden="1" customHeight="1" x14ac:dyDescent="0.25">
      <c r="A34" s="338">
        <v>14</v>
      </c>
      <c r="B34" s="341"/>
      <c r="C34" s="341"/>
      <c r="D34" s="341"/>
      <c r="E34" s="341"/>
      <c r="F34" s="341"/>
      <c r="G34" s="341"/>
      <c r="H34" s="342"/>
      <c r="I34" s="352"/>
      <c r="J34" s="352"/>
      <c r="K34" s="345"/>
      <c r="L34" s="350"/>
      <c r="M34" s="77"/>
      <c r="N34" s="77"/>
      <c r="O34" s="77"/>
      <c r="P34" s="345"/>
      <c r="Q34" s="345"/>
      <c r="R34" s="346">
        <f t="shared" si="4"/>
        <v>0</v>
      </c>
      <c r="S34" s="347">
        <f t="shared" si="5"/>
        <v>0</v>
      </c>
      <c r="T34" s="348">
        <f t="shared" si="6"/>
        <v>0</v>
      </c>
      <c r="U34" s="348">
        <f t="shared" si="7"/>
        <v>0</v>
      </c>
      <c r="V34" s="341"/>
    </row>
    <row r="35" spans="1:22" ht="55.5" hidden="1" customHeight="1" x14ac:dyDescent="0.4">
      <c r="A35" s="338">
        <v>15</v>
      </c>
      <c r="B35" s="341"/>
      <c r="C35" s="341"/>
      <c r="D35" s="341"/>
      <c r="E35" s="341"/>
      <c r="F35" s="341"/>
      <c r="G35" s="341"/>
      <c r="H35" s="342"/>
      <c r="I35" s="352"/>
      <c r="J35" s="352"/>
      <c r="K35" s="345"/>
      <c r="L35" s="350"/>
      <c r="M35" s="78"/>
      <c r="N35" s="78"/>
      <c r="O35" s="78"/>
      <c r="P35" s="345"/>
      <c r="Q35" s="345"/>
      <c r="R35" s="346">
        <f t="shared" si="4"/>
        <v>0</v>
      </c>
      <c r="S35" s="347">
        <f t="shared" si="5"/>
        <v>0</v>
      </c>
      <c r="T35" s="348">
        <f t="shared" si="6"/>
        <v>0</v>
      </c>
      <c r="U35" s="348">
        <f t="shared" si="7"/>
        <v>0</v>
      </c>
      <c r="V35" s="341"/>
    </row>
    <row r="36" spans="1:22" ht="55.5" hidden="1" customHeight="1" x14ac:dyDescent="0.25">
      <c r="A36" s="338">
        <v>16</v>
      </c>
      <c r="B36" s="341"/>
      <c r="C36" s="341"/>
      <c r="D36" s="341"/>
      <c r="E36" s="341"/>
      <c r="F36" s="341"/>
      <c r="G36" s="341"/>
      <c r="H36" s="342"/>
      <c r="I36" s="352"/>
      <c r="J36" s="352"/>
      <c r="K36" s="345"/>
      <c r="L36" s="345"/>
      <c r="M36" s="351"/>
      <c r="N36" s="351"/>
      <c r="O36" s="351"/>
      <c r="P36" s="345"/>
      <c r="Q36" s="345"/>
      <c r="R36" s="346">
        <f t="shared" si="4"/>
        <v>0</v>
      </c>
      <c r="S36" s="347">
        <f t="shared" si="5"/>
        <v>0</v>
      </c>
      <c r="T36" s="348">
        <f t="shared" si="6"/>
        <v>0</v>
      </c>
      <c r="U36" s="348">
        <f t="shared" si="7"/>
        <v>0</v>
      </c>
      <c r="V36" s="341"/>
    </row>
    <row r="37" spans="1:22" ht="55.5" hidden="1" customHeight="1" x14ac:dyDescent="0.25">
      <c r="A37" s="338">
        <v>17</v>
      </c>
      <c r="B37" s="341"/>
      <c r="C37" s="341"/>
      <c r="D37" s="341"/>
      <c r="E37" s="341"/>
      <c r="F37" s="341"/>
      <c r="G37" s="341"/>
      <c r="H37" s="342"/>
      <c r="I37" s="352"/>
      <c r="J37" s="352"/>
      <c r="K37" s="345"/>
      <c r="L37" s="345"/>
      <c r="M37" s="351"/>
      <c r="N37" s="351"/>
      <c r="O37" s="351"/>
      <c r="P37" s="345"/>
      <c r="Q37" s="345"/>
      <c r="R37" s="346">
        <f t="shared" si="4"/>
        <v>0</v>
      </c>
      <c r="S37" s="347">
        <f t="shared" si="5"/>
        <v>0</v>
      </c>
      <c r="T37" s="348">
        <f t="shared" si="6"/>
        <v>0</v>
      </c>
      <c r="U37" s="348">
        <f t="shared" si="7"/>
        <v>0</v>
      </c>
      <c r="V37" s="341"/>
    </row>
    <row r="38" spans="1:22" ht="55.5" hidden="1" customHeight="1" x14ac:dyDescent="0.25">
      <c r="A38" s="338">
        <v>18</v>
      </c>
      <c r="B38" s="341"/>
      <c r="C38" s="341"/>
      <c r="D38" s="341"/>
      <c r="E38" s="341"/>
      <c r="F38" s="341"/>
      <c r="G38" s="341"/>
      <c r="H38" s="342"/>
      <c r="I38" s="352"/>
      <c r="J38" s="352"/>
      <c r="K38" s="345"/>
      <c r="L38" s="350"/>
      <c r="M38" s="36"/>
      <c r="N38" s="36"/>
      <c r="O38" s="36"/>
      <c r="P38" s="345"/>
      <c r="Q38" s="345"/>
      <c r="R38" s="346">
        <f t="shared" si="4"/>
        <v>0</v>
      </c>
      <c r="S38" s="347">
        <f t="shared" si="5"/>
        <v>0</v>
      </c>
      <c r="T38" s="348">
        <f t="shared" si="6"/>
        <v>0</v>
      </c>
      <c r="U38" s="348">
        <f t="shared" si="7"/>
        <v>0</v>
      </c>
      <c r="V38" s="341"/>
    </row>
    <row r="39" spans="1:22" ht="55.5" hidden="1" customHeight="1" x14ac:dyDescent="0.25">
      <c r="A39" s="338">
        <v>19</v>
      </c>
      <c r="B39" s="341"/>
      <c r="C39" s="341"/>
      <c r="D39" s="341"/>
      <c r="E39" s="341"/>
      <c r="F39" s="341"/>
      <c r="G39" s="341"/>
      <c r="H39" s="342"/>
      <c r="I39" s="352"/>
      <c r="J39" s="352"/>
      <c r="K39" s="345"/>
      <c r="L39" s="350"/>
      <c r="M39" s="36"/>
      <c r="N39" s="36"/>
      <c r="O39" s="36"/>
      <c r="P39" s="345"/>
      <c r="Q39" s="345"/>
      <c r="R39" s="346">
        <f t="shared" si="4"/>
        <v>0</v>
      </c>
      <c r="S39" s="347">
        <f t="shared" si="5"/>
        <v>0</v>
      </c>
      <c r="T39" s="348">
        <f t="shared" si="6"/>
        <v>0</v>
      </c>
      <c r="U39" s="348">
        <f t="shared" si="7"/>
        <v>0</v>
      </c>
      <c r="V39" s="341"/>
    </row>
    <row r="40" spans="1:22" ht="55.5" hidden="1" customHeight="1" x14ac:dyDescent="0.25">
      <c r="A40" s="338">
        <v>20</v>
      </c>
      <c r="B40" s="341"/>
      <c r="C40" s="341"/>
      <c r="D40" s="341"/>
      <c r="E40" s="341"/>
      <c r="F40" s="341"/>
      <c r="G40" s="341"/>
      <c r="H40" s="342"/>
      <c r="I40" s="352"/>
      <c r="J40" s="352"/>
      <c r="K40" s="345"/>
      <c r="L40" s="350"/>
      <c r="M40" s="36"/>
      <c r="N40" s="36"/>
      <c r="O40" s="36"/>
      <c r="P40" s="345"/>
      <c r="Q40" s="345"/>
      <c r="R40" s="346">
        <f t="shared" si="4"/>
        <v>0</v>
      </c>
      <c r="S40" s="347">
        <f t="shared" si="5"/>
        <v>0</v>
      </c>
      <c r="T40" s="348">
        <f t="shared" si="6"/>
        <v>0</v>
      </c>
      <c r="U40" s="348">
        <f t="shared" si="7"/>
        <v>0</v>
      </c>
      <c r="V40" s="341"/>
    </row>
    <row r="41" spans="1:22" ht="55.5" hidden="1" customHeight="1" x14ac:dyDescent="0.25">
      <c r="A41" s="338">
        <v>21</v>
      </c>
      <c r="B41" s="341"/>
      <c r="C41" s="341"/>
      <c r="D41" s="341"/>
      <c r="E41" s="341"/>
      <c r="F41" s="341"/>
      <c r="G41" s="341"/>
      <c r="H41" s="342"/>
      <c r="I41" s="352"/>
      <c r="J41" s="352"/>
      <c r="K41" s="345"/>
      <c r="L41" s="350"/>
      <c r="M41" s="36"/>
      <c r="N41" s="36"/>
      <c r="O41" s="36"/>
      <c r="P41" s="345"/>
      <c r="Q41" s="345"/>
      <c r="R41" s="346">
        <f t="shared" si="4"/>
        <v>0</v>
      </c>
      <c r="S41" s="347">
        <f t="shared" si="5"/>
        <v>0</v>
      </c>
      <c r="T41" s="348">
        <f t="shared" si="6"/>
        <v>0</v>
      </c>
      <c r="U41" s="348">
        <f>IFERROR(R41/$R$46*100,0)</f>
        <v>0</v>
      </c>
      <c r="V41" s="341"/>
    </row>
    <row r="42" spans="1:22" ht="55.5" hidden="1" customHeight="1" x14ac:dyDescent="0.25">
      <c r="A42" s="338">
        <v>22</v>
      </c>
      <c r="B42" s="341"/>
      <c r="C42" s="341"/>
      <c r="D42" s="341"/>
      <c r="E42" s="341"/>
      <c r="F42" s="341"/>
      <c r="G42" s="341"/>
      <c r="H42" s="342"/>
      <c r="I42" s="352"/>
      <c r="J42" s="352"/>
      <c r="K42" s="345"/>
      <c r="L42" s="350"/>
      <c r="M42" s="36"/>
      <c r="N42" s="36"/>
      <c r="O42" s="36"/>
      <c r="P42" s="345"/>
      <c r="Q42" s="345"/>
      <c r="R42" s="346">
        <f t="shared" si="4"/>
        <v>0</v>
      </c>
      <c r="S42" s="347">
        <f t="shared" si="5"/>
        <v>0</v>
      </c>
      <c r="T42" s="348">
        <f t="shared" si="6"/>
        <v>0</v>
      </c>
      <c r="U42" s="348">
        <f>IFERROR(R42/$R$46*100,0)</f>
        <v>0</v>
      </c>
      <c r="V42" s="341"/>
    </row>
    <row r="43" spans="1:22" ht="55.5" hidden="1" customHeight="1" x14ac:dyDescent="0.25">
      <c r="A43" s="338">
        <v>23</v>
      </c>
      <c r="B43" s="341"/>
      <c r="C43" s="341"/>
      <c r="D43" s="341"/>
      <c r="E43" s="341"/>
      <c r="F43" s="341"/>
      <c r="G43" s="341"/>
      <c r="H43" s="342"/>
      <c r="I43" s="352"/>
      <c r="J43" s="352"/>
      <c r="K43" s="345"/>
      <c r="L43" s="350"/>
      <c r="M43" s="36"/>
      <c r="N43" s="36"/>
      <c r="O43" s="36"/>
      <c r="P43" s="345"/>
      <c r="Q43" s="345"/>
      <c r="R43" s="346">
        <f t="shared" si="4"/>
        <v>0</v>
      </c>
      <c r="S43" s="347">
        <f t="shared" si="5"/>
        <v>0</v>
      </c>
      <c r="T43" s="348">
        <f t="shared" si="6"/>
        <v>0</v>
      </c>
      <c r="U43" s="348">
        <f>IFERROR(R43/$R$46*100,0)</f>
        <v>0</v>
      </c>
      <c r="V43" s="341"/>
    </row>
    <row r="44" spans="1:22" ht="55.5" hidden="1" customHeight="1" x14ac:dyDescent="0.25">
      <c r="A44" s="338">
        <v>24</v>
      </c>
      <c r="B44" s="341"/>
      <c r="C44" s="341"/>
      <c r="D44" s="341"/>
      <c r="E44" s="341"/>
      <c r="F44" s="341"/>
      <c r="G44" s="341"/>
      <c r="H44" s="342"/>
      <c r="I44" s="352"/>
      <c r="J44" s="352"/>
      <c r="K44" s="345"/>
      <c r="L44" s="350"/>
      <c r="M44" s="36"/>
      <c r="N44" s="36"/>
      <c r="O44" s="36"/>
      <c r="P44" s="345"/>
      <c r="Q44" s="345"/>
      <c r="R44" s="346">
        <f t="shared" si="4"/>
        <v>0</v>
      </c>
      <c r="S44" s="347">
        <f t="shared" si="5"/>
        <v>0</v>
      </c>
      <c r="T44" s="348">
        <f t="shared" si="6"/>
        <v>0</v>
      </c>
      <c r="U44" s="348">
        <f>IFERROR(R44/$R$46*100,0)</f>
        <v>0</v>
      </c>
      <c r="V44" s="341"/>
    </row>
    <row r="45" spans="1:22" ht="55.5" hidden="1" customHeight="1" x14ac:dyDescent="0.4">
      <c r="A45" s="338">
        <v>25</v>
      </c>
      <c r="B45" s="341"/>
      <c r="C45" s="341"/>
      <c r="D45" s="341"/>
      <c r="E45" s="341"/>
      <c r="F45" s="341"/>
      <c r="G45" s="341"/>
      <c r="H45" s="342"/>
      <c r="I45" s="352"/>
      <c r="J45" s="352"/>
      <c r="K45" s="345"/>
      <c r="L45" s="345"/>
      <c r="M45" s="353"/>
      <c r="N45" s="353"/>
      <c r="O45" s="353"/>
      <c r="P45" s="345"/>
      <c r="Q45" s="345"/>
      <c r="R45" s="346">
        <f t="shared" si="4"/>
        <v>0</v>
      </c>
      <c r="S45" s="347">
        <f t="shared" si="5"/>
        <v>0</v>
      </c>
      <c r="T45" s="348">
        <f t="shared" si="6"/>
        <v>0</v>
      </c>
      <c r="U45" s="348">
        <f>IFERROR(R45/$R$46*100,0)</f>
        <v>0</v>
      </c>
      <c r="V45" s="341"/>
    </row>
    <row r="46" spans="1:22" s="357" customFormat="1" ht="24.75" customHeight="1" x14ac:dyDescent="0.4">
      <c r="A46" s="1528" t="s">
        <v>71</v>
      </c>
      <c r="B46" s="1529"/>
      <c r="C46" s="1529"/>
      <c r="D46" s="1529"/>
      <c r="E46" s="1529"/>
      <c r="F46" s="1529"/>
      <c r="G46" s="1529"/>
      <c r="H46" s="1529"/>
      <c r="I46" s="1529"/>
      <c r="J46" s="1530"/>
      <c r="K46" s="24">
        <f>SUM(K20:K30)</f>
        <v>216860.36</v>
      </c>
      <c r="L46" s="24">
        <f>SUM(L20:L30)</f>
        <v>216860.36</v>
      </c>
      <c r="M46" s="1588"/>
      <c r="N46" s="1589"/>
      <c r="O46" s="1589"/>
      <c r="P46" s="24">
        <f>SUM(P20:P30)</f>
        <v>24453.33</v>
      </c>
      <c r="Q46" s="24">
        <f>SUM(Q20:Q30)</f>
        <v>192407.02999999997</v>
      </c>
      <c r="R46" s="24">
        <f>SUM(R20:R30)</f>
        <v>216860.36</v>
      </c>
      <c r="S46" s="25">
        <f>R46-L46</f>
        <v>0</v>
      </c>
      <c r="T46" s="355">
        <f>IFERROR(S46/L46*100,0)</f>
        <v>0</v>
      </c>
      <c r="U46" s="355">
        <f>SUM(U20:U30)</f>
        <v>100</v>
      </c>
      <c r="V46" s="356"/>
    </row>
    <row r="47" spans="1:22" x14ac:dyDescent="0.4">
      <c r="A47" s="358" t="s">
        <v>72</v>
      </c>
      <c r="B47" s="358"/>
      <c r="C47" s="358"/>
      <c r="D47" s="358"/>
      <c r="E47" s="358"/>
      <c r="F47" s="358"/>
      <c r="G47" s="358"/>
      <c r="H47" s="358"/>
      <c r="I47" s="358"/>
      <c r="J47" s="358"/>
      <c r="K47" s="370"/>
      <c r="L47" s="371"/>
      <c r="M47" s="1590"/>
      <c r="N47" s="1591"/>
      <c r="O47" s="1592"/>
      <c r="P47" s="372"/>
      <c r="Q47" s="372"/>
      <c r="R47" s="372"/>
      <c r="S47" s="372"/>
      <c r="T47" s="358"/>
      <c r="U47" s="358"/>
      <c r="V47" s="358"/>
    </row>
    <row r="48" spans="1:22" ht="36" customHeight="1" x14ac:dyDescent="0.25">
      <c r="A48" s="1536" t="s">
        <v>73</v>
      </c>
      <c r="B48" s="1537"/>
      <c r="C48" s="1537"/>
      <c r="D48" s="1537"/>
      <c r="E48" s="1537"/>
      <c r="F48" s="1537"/>
      <c r="G48" s="1537"/>
      <c r="H48" s="1537"/>
      <c r="I48" s="1537"/>
      <c r="J48" s="1537"/>
      <c r="K48" s="1537"/>
      <c r="L48" s="1537"/>
      <c r="M48" s="1537"/>
      <c r="N48" s="1537"/>
      <c r="O48" s="1537"/>
      <c r="P48" s="1537"/>
      <c r="Q48" s="1537"/>
      <c r="R48" s="1537"/>
      <c r="S48" s="1537"/>
      <c r="T48" s="1537"/>
      <c r="U48" s="1537"/>
      <c r="V48" s="1538"/>
    </row>
    <row r="49" spans="1:22" ht="95.25" customHeight="1" x14ac:dyDescent="0.4">
      <c r="A49" s="1582"/>
      <c r="B49" s="1583"/>
      <c r="C49" s="1583"/>
      <c r="D49" s="1583"/>
      <c r="E49" s="1583"/>
      <c r="F49" s="1583"/>
      <c r="G49" s="1583"/>
      <c r="H49" s="1583"/>
      <c r="I49" s="1583"/>
      <c r="J49" s="1583"/>
      <c r="K49" s="1583"/>
      <c r="L49" s="1583"/>
      <c r="M49" s="1583"/>
      <c r="N49" s="1583"/>
      <c r="O49" s="1583"/>
      <c r="P49" s="1583"/>
      <c r="Q49" s="1583"/>
      <c r="R49" s="1583"/>
      <c r="S49" s="1583"/>
      <c r="T49" s="1583"/>
      <c r="U49" s="1583"/>
      <c r="V49" s="1584"/>
    </row>
    <row r="50" spans="1:22" ht="15" hidden="1" customHeight="1" x14ac:dyDescent="0.4">
      <c r="A50" s="1539" t="s">
        <v>74</v>
      </c>
      <c r="B50" s="1539"/>
      <c r="C50" s="1539"/>
      <c r="D50" s="1539"/>
      <c r="E50" s="1539"/>
      <c r="F50" s="1539"/>
      <c r="G50" s="1539"/>
      <c r="H50" s="1539"/>
      <c r="I50" s="1539"/>
      <c r="J50" s="359"/>
      <c r="K50" s="359"/>
      <c r="L50" s="359"/>
      <c r="M50" s="36"/>
      <c r="N50" s="36"/>
      <c r="O50" s="36"/>
      <c r="P50" s="359"/>
      <c r="Q50" s="359"/>
      <c r="R50" s="359"/>
      <c r="S50" s="359"/>
      <c r="T50" s="359"/>
      <c r="U50" s="359"/>
      <c r="V50" s="359"/>
    </row>
    <row r="51" spans="1:22" ht="15" hidden="1" customHeight="1" x14ac:dyDescent="0.4">
      <c r="A51" s="360" t="s">
        <v>75</v>
      </c>
      <c r="B51" s="360"/>
      <c r="C51" s="1527" t="s">
        <v>76</v>
      </c>
      <c r="D51" s="1527"/>
      <c r="E51" s="1527"/>
      <c r="F51" s="1527"/>
      <c r="G51" s="1527"/>
      <c r="H51" s="1527"/>
      <c r="I51" s="1527"/>
      <c r="M51" s="36"/>
      <c r="N51" s="36"/>
      <c r="O51" s="36"/>
      <c r="V51" s="327"/>
    </row>
    <row r="52" spans="1:22" ht="15" hidden="1" customHeight="1" x14ac:dyDescent="0.4">
      <c r="A52" s="360" t="s">
        <v>77</v>
      </c>
      <c r="B52" s="360"/>
      <c r="C52" s="1527" t="s">
        <v>78</v>
      </c>
      <c r="D52" s="1527"/>
      <c r="E52" s="1527"/>
      <c r="F52" s="1527"/>
      <c r="G52" s="1527"/>
      <c r="H52" s="1527"/>
      <c r="I52" s="1527"/>
      <c r="M52" s="36"/>
      <c r="N52" s="36"/>
      <c r="O52" s="36"/>
      <c r="V52" s="327"/>
    </row>
    <row r="53" spans="1:22" ht="15" hidden="1" customHeight="1" x14ac:dyDescent="0.4">
      <c r="A53" s="360" t="s">
        <v>79</v>
      </c>
      <c r="B53" s="360"/>
      <c r="C53" s="1527" t="s">
        <v>80</v>
      </c>
      <c r="D53" s="1527"/>
      <c r="E53" s="1527"/>
      <c r="F53" s="1527"/>
      <c r="G53" s="1527"/>
      <c r="H53" s="1527"/>
      <c r="I53" s="1527"/>
      <c r="M53" s="36"/>
      <c r="N53" s="36"/>
      <c r="O53" s="36"/>
      <c r="V53" s="327"/>
    </row>
    <row r="54" spans="1:22" ht="15" hidden="1" customHeight="1" x14ac:dyDescent="0.4">
      <c r="A54" s="360" t="s">
        <v>81</v>
      </c>
      <c r="B54" s="360"/>
      <c r="C54" s="1527" t="s">
        <v>82</v>
      </c>
      <c r="D54" s="1527"/>
      <c r="E54" s="1527"/>
      <c r="F54" s="1527"/>
      <c r="G54" s="1527"/>
      <c r="H54" s="1527"/>
      <c r="I54" s="1527"/>
      <c r="M54" s="36"/>
      <c r="N54" s="36"/>
      <c r="O54" s="36"/>
      <c r="V54" s="327"/>
    </row>
    <row r="55" spans="1:22" ht="35.25" customHeight="1" x14ac:dyDescent="0.4">
      <c r="M55" s="36"/>
      <c r="N55" s="36"/>
      <c r="O55" s="36"/>
    </row>
    <row r="56" spans="1:22" x14ac:dyDescent="0.4">
      <c r="M56" s="36"/>
      <c r="N56" s="36"/>
      <c r="O56" s="36"/>
    </row>
    <row r="57" spans="1:22" x14ac:dyDescent="0.4">
      <c r="M57" s="36"/>
      <c r="N57" s="36"/>
      <c r="O57" s="36"/>
    </row>
    <row r="58" spans="1:22" x14ac:dyDescent="0.4">
      <c r="M58" s="36"/>
      <c r="N58" s="36"/>
      <c r="O58" s="36"/>
    </row>
    <row r="59" spans="1:22" x14ac:dyDescent="0.4">
      <c r="M59" s="36"/>
      <c r="N59" s="36"/>
      <c r="O59" s="36"/>
    </row>
    <row r="60" spans="1:22" x14ac:dyDescent="0.4">
      <c r="M60" s="36"/>
      <c r="N60" s="36"/>
      <c r="O60" s="36"/>
    </row>
    <row r="61" spans="1:22" x14ac:dyDescent="0.4">
      <c r="M61" s="36"/>
      <c r="N61" s="36"/>
      <c r="O61" s="36"/>
    </row>
    <row r="62" spans="1:22" x14ac:dyDescent="0.4">
      <c r="M62" s="36"/>
      <c r="N62" s="36"/>
      <c r="O62" s="36"/>
    </row>
    <row r="63" spans="1:22" x14ac:dyDescent="0.4">
      <c r="M63" s="36"/>
      <c r="N63" s="36"/>
      <c r="O63" s="36"/>
    </row>
    <row r="64" spans="1:22" x14ac:dyDescent="0.4">
      <c r="M64" s="36"/>
      <c r="N64" s="36"/>
      <c r="O64" s="36"/>
    </row>
    <row r="65" spans="13:15" x14ac:dyDescent="0.4">
      <c r="M65" s="36"/>
      <c r="N65" s="36"/>
      <c r="O65" s="36"/>
    </row>
    <row r="66" spans="13:15" x14ac:dyDescent="0.4">
      <c r="M66" s="36"/>
      <c r="N66" s="36"/>
      <c r="O66" s="36"/>
    </row>
    <row r="67" spans="13:15" x14ac:dyDescent="0.4">
      <c r="M67" s="36"/>
      <c r="N67" s="36"/>
      <c r="O67" s="36"/>
    </row>
    <row r="68" spans="13:15" x14ac:dyDescent="0.4">
      <c r="M68" s="36"/>
      <c r="N68" s="36"/>
      <c r="O68" s="36"/>
    </row>
    <row r="69" spans="13:15" x14ac:dyDescent="0.4">
      <c r="M69" s="36"/>
      <c r="N69" s="36"/>
      <c r="O69" s="36"/>
    </row>
    <row r="70" spans="13:15" x14ac:dyDescent="0.4">
      <c r="M70" s="36"/>
      <c r="N70" s="36"/>
      <c r="O70" s="36"/>
    </row>
    <row r="71" spans="13:15" x14ac:dyDescent="0.4">
      <c r="M71" s="36"/>
      <c r="N71" s="36"/>
      <c r="O71" s="36"/>
    </row>
    <row r="72" spans="13:15" x14ac:dyDescent="0.4">
      <c r="M72" s="36"/>
      <c r="N72" s="36"/>
      <c r="O72" s="36"/>
    </row>
    <row r="73" spans="13:15" x14ac:dyDescent="0.4">
      <c r="M73" s="36"/>
      <c r="N73" s="36"/>
      <c r="O73" s="36"/>
    </row>
    <row r="74" spans="13:15" x14ac:dyDescent="0.4">
      <c r="M74" s="36"/>
      <c r="N74" s="36"/>
      <c r="O74" s="36"/>
    </row>
    <row r="75" spans="13:15" x14ac:dyDescent="0.4">
      <c r="M75" s="36"/>
      <c r="N75" s="36"/>
      <c r="O75" s="36"/>
    </row>
    <row r="76" spans="13:15" x14ac:dyDescent="0.4">
      <c r="M76" s="36"/>
      <c r="N76" s="36"/>
      <c r="O76" s="36"/>
    </row>
    <row r="77" spans="13:15" x14ac:dyDescent="0.4">
      <c r="M77" s="36"/>
      <c r="N77" s="36"/>
      <c r="O77" s="36"/>
    </row>
    <row r="78" spans="13:15" x14ac:dyDescent="0.4">
      <c r="M78" s="36"/>
      <c r="N78" s="36"/>
      <c r="O78" s="36"/>
    </row>
    <row r="79" spans="13:15" x14ac:dyDescent="0.4">
      <c r="M79" s="36"/>
      <c r="N79" s="36"/>
      <c r="O79" s="36"/>
    </row>
    <row r="80" spans="13:15" x14ac:dyDescent="0.4">
      <c r="M80" s="36"/>
      <c r="N80" s="36"/>
      <c r="O80" s="36"/>
    </row>
    <row r="81" spans="13:15" x14ac:dyDescent="0.4">
      <c r="M81" s="36"/>
      <c r="N81" s="36"/>
      <c r="O81" s="36"/>
    </row>
    <row r="82" spans="13:15" x14ac:dyDescent="0.4">
      <c r="M82" s="36"/>
      <c r="N82" s="36"/>
      <c r="O82" s="36"/>
    </row>
    <row r="83" spans="13:15" x14ac:dyDescent="0.4">
      <c r="M83" s="36"/>
      <c r="N83" s="36"/>
      <c r="O83" s="36"/>
    </row>
    <row r="84" spans="13:15" x14ac:dyDescent="0.4">
      <c r="M84" s="36"/>
      <c r="N84" s="36"/>
      <c r="O84" s="36"/>
    </row>
    <row r="85" spans="13:15" x14ac:dyDescent="0.4">
      <c r="M85" s="36"/>
      <c r="N85" s="36"/>
      <c r="O85" s="36"/>
    </row>
    <row r="86" spans="13:15" x14ac:dyDescent="0.4">
      <c r="M86" s="36"/>
      <c r="N86" s="36"/>
      <c r="O86" s="36"/>
    </row>
    <row r="87" spans="13:15" x14ac:dyDescent="0.4">
      <c r="M87" s="36"/>
      <c r="N87" s="36"/>
      <c r="O87" s="36"/>
    </row>
    <row r="88" spans="13:15" x14ac:dyDescent="0.4">
      <c r="M88" s="36"/>
      <c r="N88" s="36"/>
      <c r="O88" s="36"/>
    </row>
    <row r="89" spans="13:15" x14ac:dyDescent="0.4">
      <c r="M89" s="36"/>
      <c r="N89" s="36"/>
      <c r="O89" s="36"/>
    </row>
    <row r="90" spans="13:15" x14ac:dyDescent="0.4">
      <c r="M90" s="36"/>
      <c r="N90" s="36"/>
      <c r="O90" s="36"/>
    </row>
    <row r="91" spans="13:15" x14ac:dyDescent="0.4">
      <c r="M91" s="36"/>
      <c r="N91" s="36"/>
      <c r="O91" s="36"/>
    </row>
    <row r="92" spans="13:15" x14ac:dyDescent="0.4">
      <c r="M92" s="36"/>
      <c r="N92" s="36"/>
      <c r="O92" s="36"/>
    </row>
    <row r="93" spans="13:15" x14ac:dyDescent="0.4">
      <c r="M93" s="36"/>
      <c r="N93" s="36"/>
      <c r="O93" s="36"/>
    </row>
    <row r="94" spans="13:15" x14ac:dyDescent="0.4">
      <c r="M94" s="36"/>
      <c r="N94" s="36"/>
      <c r="O94" s="36"/>
    </row>
    <row r="95" spans="13:15" x14ac:dyDescent="0.4">
      <c r="M95" s="36"/>
      <c r="N95" s="36"/>
      <c r="O95" s="36"/>
    </row>
    <row r="96" spans="13:15" x14ac:dyDescent="0.4">
      <c r="M96" s="36"/>
      <c r="N96" s="36"/>
      <c r="O96" s="36"/>
    </row>
    <row r="97" spans="13:15" x14ac:dyDescent="0.4">
      <c r="M97" s="36"/>
      <c r="N97" s="36"/>
      <c r="O97" s="36"/>
    </row>
    <row r="98" spans="13:15" x14ac:dyDescent="0.4">
      <c r="M98" s="36"/>
      <c r="N98" s="36"/>
      <c r="O98" s="36"/>
    </row>
    <row r="99" spans="13:15" x14ac:dyDescent="0.4">
      <c r="M99" s="36"/>
      <c r="N99" s="36"/>
      <c r="O99" s="36"/>
    </row>
    <row r="100" spans="13:15" x14ac:dyDescent="0.4">
      <c r="M100" s="36"/>
      <c r="N100" s="36"/>
      <c r="O100" s="36"/>
    </row>
    <row r="101" spans="13:15" x14ac:dyDescent="0.4">
      <c r="M101" s="36"/>
      <c r="N101" s="36"/>
      <c r="O101" s="36"/>
    </row>
    <row r="102" spans="13:15" x14ac:dyDescent="0.4">
      <c r="M102" s="36"/>
      <c r="N102" s="36"/>
      <c r="O102" s="36"/>
    </row>
    <row r="103" spans="13:15" x14ac:dyDescent="0.4">
      <c r="M103" s="36"/>
      <c r="N103" s="36"/>
      <c r="O103" s="36"/>
    </row>
    <row r="104" spans="13:15" x14ac:dyDescent="0.4">
      <c r="M104" s="36"/>
      <c r="N104" s="36"/>
      <c r="O104" s="36"/>
    </row>
    <row r="105" spans="13:15" x14ac:dyDescent="0.4">
      <c r="M105" s="36"/>
      <c r="N105" s="36"/>
      <c r="O105" s="36"/>
    </row>
    <row r="106" spans="13:15" x14ac:dyDescent="0.4">
      <c r="M106" s="36"/>
      <c r="N106" s="36"/>
      <c r="O106" s="36"/>
    </row>
    <row r="107" spans="13:15" x14ac:dyDescent="0.4">
      <c r="M107" s="36"/>
      <c r="N107" s="36"/>
      <c r="O107" s="36"/>
    </row>
    <row r="108" spans="13:15" x14ac:dyDescent="0.4">
      <c r="M108" s="36"/>
      <c r="N108" s="36"/>
      <c r="O108" s="36"/>
    </row>
    <row r="109" spans="13:15" x14ac:dyDescent="0.4">
      <c r="M109" s="36"/>
      <c r="N109" s="36"/>
      <c r="O109" s="36"/>
    </row>
    <row r="110" spans="13:15" x14ac:dyDescent="0.4">
      <c r="M110" s="36"/>
      <c r="N110" s="36"/>
      <c r="O110" s="36"/>
    </row>
    <row r="111" spans="13:15" x14ac:dyDescent="0.4">
      <c r="M111" s="36"/>
      <c r="N111" s="36"/>
      <c r="O111" s="36"/>
    </row>
    <row r="112" spans="13:15" x14ac:dyDescent="0.4">
      <c r="M112" s="36"/>
      <c r="N112" s="36"/>
      <c r="O112" s="36"/>
    </row>
    <row r="113" spans="13:15" x14ac:dyDescent="0.4">
      <c r="M113" s="36"/>
      <c r="N113" s="36"/>
      <c r="O113" s="36"/>
    </row>
    <row r="114" spans="13:15" x14ac:dyDescent="0.4">
      <c r="M114" s="36"/>
      <c r="N114" s="36"/>
      <c r="O114" s="36"/>
    </row>
    <row r="115" spans="13:15" x14ac:dyDescent="0.4">
      <c r="M115" s="36"/>
      <c r="N115" s="36"/>
      <c r="O115" s="36"/>
    </row>
    <row r="116" spans="13:15" x14ac:dyDescent="0.4">
      <c r="M116" s="36"/>
      <c r="N116" s="36"/>
      <c r="O116" s="36"/>
    </row>
    <row r="117" spans="13:15" x14ac:dyDescent="0.4">
      <c r="M117" s="36"/>
      <c r="N117" s="36"/>
      <c r="O117" s="36"/>
    </row>
    <row r="118" spans="13:15" x14ac:dyDescent="0.4">
      <c r="M118" s="36"/>
      <c r="N118" s="36"/>
      <c r="O118" s="36"/>
    </row>
    <row r="119" spans="13:15" x14ac:dyDescent="0.4">
      <c r="M119" s="36"/>
      <c r="N119" s="36"/>
      <c r="O119" s="36"/>
    </row>
    <row r="120" spans="13:15" x14ac:dyDescent="0.4">
      <c r="M120" s="36"/>
      <c r="N120" s="36"/>
      <c r="O120" s="36"/>
    </row>
    <row r="121" spans="13:15" x14ac:dyDescent="0.4">
      <c r="M121" s="36"/>
      <c r="N121" s="36"/>
      <c r="O121" s="36"/>
    </row>
    <row r="122" spans="13:15" x14ac:dyDescent="0.4">
      <c r="M122" s="36"/>
      <c r="N122" s="36"/>
      <c r="O122" s="36"/>
    </row>
    <row r="123" spans="13:15" x14ac:dyDescent="0.4">
      <c r="M123" s="36"/>
      <c r="N123" s="36"/>
      <c r="O123" s="36"/>
    </row>
    <row r="124" spans="13:15" x14ac:dyDescent="0.4">
      <c r="M124" s="36"/>
      <c r="N124" s="36"/>
      <c r="O124" s="36"/>
    </row>
    <row r="125" spans="13:15" x14ac:dyDescent="0.4">
      <c r="M125" s="36"/>
      <c r="N125" s="36"/>
      <c r="O125" s="36"/>
    </row>
    <row r="126" spans="13:15" x14ac:dyDescent="0.4">
      <c r="M126" s="36"/>
      <c r="N126" s="36"/>
      <c r="O126" s="36"/>
    </row>
    <row r="127" spans="13:15" x14ac:dyDescent="0.4">
      <c r="M127" s="36"/>
      <c r="N127" s="36"/>
      <c r="O127" s="36"/>
    </row>
    <row r="128" spans="13:15" x14ac:dyDescent="0.4">
      <c r="M128" s="36"/>
      <c r="N128" s="36"/>
      <c r="O128" s="36"/>
    </row>
    <row r="129" spans="13:15" x14ac:dyDescent="0.4">
      <c r="M129" s="36"/>
      <c r="N129" s="36"/>
      <c r="O129" s="36"/>
    </row>
    <row r="130" spans="13:15" x14ac:dyDescent="0.4">
      <c r="M130" s="36"/>
      <c r="N130" s="36"/>
      <c r="O130" s="36"/>
    </row>
    <row r="131" spans="13:15" x14ac:dyDescent="0.4">
      <c r="M131" s="36"/>
      <c r="N131" s="36"/>
      <c r="O131" s="36"/>
    </row>
    <row r="132" spans="13:15" x14ac:dyDescent="0.4">
      <c r="M132" s="36"/>
      <c r="N132" s="36"/>
      <c r="O132" s="36"/>
    </row>
    <row r="133" spans="13:15" x14ac:dyDescent="0.4">
      <c r="M133" s="36"/>
      <c r="N133" s="36"/>
      <c r="O133" s="36"/>
    </row>
    <row r="134" spans="13:15" x14ac:dyDescent="0.4">
      <c r="M134" s="36"/>
      <c r="N134" s="36"/>
      <c r="O134" s="36"/>
    </row>
    <row r="135" spans="13:15" x14ac:dyDescent="0.4">
      <c r="M135" s="36"/>
      <c r="N135" s="36"/>
      <c r="O135" s="36"/>
    </row>
    <row r="136" spans="13:15" x14ac:dyDescent="0.4">
      <c r="M136" s="36"/>
      <c r="N136" s="36"/>
      <c r="O136" s="36"/>
    </row>
    <row r="137" spans="13:15" x14ac:dyDescent="0.4">
      <c r="M137" s="36"/>
      <c r="N137" s="36"/>
      <c r="O137" s="36"/>
    </row>
    <row r="138" spans="13:15" x14ac:dyDescent="0.4">
      <c r="M138" s="36"/>
      <c r="N138" s="36"/>
      <c r="O138" s="36"/>
    </row>
    <row r="139" spans="13:15" x14ac:dyDescent="0.4">
      <c r="M139" s="36"/>
      <c r="N139" s="36"/>
      <c r="O139" s="36"/>
    </row>
    <row r="140" spans="13:15" x14ac:dyDescent="0.4">
      <c r="M140" s="36"/>
      <c r="N140" s="36"/>
      <c r="O140" s="36"/>
    </row>
    <row r="141" spans="13:15" x14ac:dyDescent="0.4">
      <c r="M141" s="36"/>
      <c r="N141" s="36"/>
      <c r="O141" s="36"/>
    </row>
    <row r="142" spans="13:15" x14ac:dyDescent="0.4">
      <c r="M142" s="36"/>
      <c r="N142" s="36"/>
      <c r="O142" s="36"/>
    </row>
    <row r="143" spans="13:15" x14ac:dyDescent="0.4">
      <c r="M143" s="36"/>
      <c r="N143" s="36"/>
      <c r="O143" s="36"/>
    </row>
    <row r="144" spans="13:15" x14ac:dyDescent="0.4">
      <c r="M144" s="36"/>
      <c r="N144" s="36"/>
      <c r="O144" s="36"/>
    </row>
    <row r="145" spans="13:15" x14ac:dyDescent="0.4">
      <c r="M145" s="36"/>
      <c r="N145" s="36"/>
      <c r="O145" s="36"/>
    </row>
    <row r="146" spans="13:15" x14ac:dyDescent="0.4">
      <c r="M146" s="36"/>
      <c r="N146" s="36"/>
      <c r="O146" s="36"/>
    </row>
    <row r="147" spans="13:15" x14ac:dyDescent="0.4">
      <c r="M147" s="36"/>
      <c r="N147" s="36"/>
      <c r="O147" s="36"/>
    </row>
    <row r="148" spans="13:15" x14ac:dyDescent="0.4">
      <c r="M148" s="36"/>
      <c r="N148" s="36"/>
      <c r="O148" s="36"/>
    </row>
    <row r="149" spans="13:15" x14ac:dyDescent="0.4">
      <c r="M149" s="36"/>
      <c r="N149" s="36"/>
      <c r="O149" s="36"/>
    </row>
    <row r="150" spans="13:15" x14ac:dyDescent="0.4">
      <c r="M150" s="36"/>
      <c r="N150" s="36"/>
      <c r="O150" s="36"/>
    </row>
    <row r="151" spans="13:15" x14ac:dyDescent="0.4">
      <c r="M151" s="36"/>
      <c r="N151" s="36"/>
      <c r="O151" s="36"/>
    </row>
    <row r="152" spans="13:15" x14ac:dyDescent="0.4">
      <c r="M152" s="36"/>
      <c r="N152" s="36"/>
      <c r="O152" s="36"/>
    </row>
    <row r="153" spans="13:15" x14ac:dyDescent="0.4">
      <c r="M153" s="36"/>
      <c r="N153" s="36"/>
      <c r="O153" s="36"/>
    </row>
    <row r="154" spans="13:15" x14ac:dyDescent="0.4">
      <c r="M154" s="36"/>
      <c r="N154" s="36"/>
      <c r="O154" s="36"/>
    </row>
    <row r="155" spans="13:15" x14ac:dyDescent="0.4">
      <c r="M155" s="36"/>
      <c r="N155" s="36"/>
      <c r="O155" s="36"/>
    </row>
    <row r="156" spans="13:15" x14ac:dyDescent="0.4">
      <c r="M156" s="36"/>
      <c r="N156" s="36"/>
      <c r="O156" s="36"/>
    </row>
    <row r="157" spans="13:15" x14ac:dyDescent="0.4">
      <c r="M157" s="36"/>
      <c r="N157" s="36"/>
      <c r="O157" s="36"/>
    </row>
    <row r="158" spans="13:15" x14ac:dyDescent="0.4">
      <c r="M158" s="36"/>
      <c r="N158" s="36"/>
      <c r="O158" s="36"/>
    </row>
    <row r="159" spans="13:15" x14ac:dyDescent="0.4">
      <c r="M159" s="36"/>
      <c r="N159" s="36"/>
      <c r="O159" s="36"/>
    </row>
    <row r="160" spans="13:15" x14ac:dyDescent="0.4">
      <c r="M160" s="36"/>
      <c r="N160" s="36"/>
      <c r="O160" s="36"/>
    </row>
    <row r="161" spans="13:15" x14ac:dyDescent="0.4">
      <c r="M161" s="36"/>
      <c r="N161" s="36"/>
      <c r="O161" s="36"/>
    </row>
    <row r="162" spans="13:15" x14ac:dyDescent="0.4">
      <c r="M162" s="36"/>
      <c r="N162" s="36"/>
      <c r="O162" s="36"/>
    </row>
    <row r="163" spans="13:15" x14ac:dyDescent="0.4">
      <c r="M163" s="36"/>
      <c r="N163" s="36"/>
      <c r="O163" s="36"/>
    </row>
    <row r="164" spans="13:15" x14ac:dyDescent="0.4">
      <c r="M164" s="36"/>
      <c r="N164" s="36"/>
      <c r="O164" s="36"/>
    </row>
    <row r="165" spans="13:15" x14ac:dyDescent="0.4">
      <c r="M165" s="36"/>
      <c r="N165" s="36"/>
      <c r="O165" s="36"/>
    </row>
    <row r="166" spans="13:15" x14ac:dyDescent="0.4">
      <c r="M166" s="36"/>
      <c r="N166" s="36"/>
      <c r="O166" s="36"/>
    </row>
    <row r="167" spans="13:15" x14ac:dyDescent="0.4">
      <c r="M167" s="36"/>
      <c r="N167" s="36"/>
      <c r="O167" s="36"/>
    </row>
    <row r="168" spans="13:15" x14ac:dyDescent="0.4">
      <c r="M168" s="36"/>
      <c r="N168" s="36"/>
      <c r="O168" s="36"/>
    </row>
    <row r="169" spans="13:15" x14ac:dyDescent="0.4">
      <c r="M169" s="36"/>
      <c r="N169" s="36"/>
      <c r="O169" s="36"/>
    </row>
    <row r="170" spans="13:15" x14ac:dyDescent="0.4">
      <c r="M170" s="36"/>
      <c r="N170" s="36"/>
      <c r="O170" s="36"/>
    </row>
    <row r="171" spans="13:15" x14ac:dyDescent="0.4">
      <c r="M171" s="36"/>
      <c r="N171" s="36"/>
      <c r="O171" s="36"/>
    </row>
    <row r="172" spans="13:15" x14ac:dyDescent="0.4">
      <c r="M172" s="36"/>
      <c r="N172" s="36"/>
      <c r="O172" s="36"/>
    </row>
    <row r="173" spans="13:15" x14ac:dyDescent="0.4">
      <c r="M173" s="36"/>
      <c r="N173" s="36"/>
      <c r="O173" s="36"/>
    </row>
    <row r="174" spans="13:15" x14ac:dyDescent="0.4">
      <c r="M174" s="36"/>
      <c r="N174" s="36"/>
      <c r="O174" s="36"/>
    </row>
    <row r="175" spans="13:15" x14ac:dyDescent="0.4">
      <c r="M175" s="36"/>
      <c r="N175" s="36"/>
      <c r="O175" s="36"/>
    </row>
    <row r="176" spans="13:15" x14ac:dyDescent="0.4">
      <c r="M176" s="36"/>
      <c r="N176" s="36"/>
      <c r="O176" s="36"/>
    </row>
    <row r="177" spans="13:15" x14ac:dyDescent="0.4">
      <c r="M177" s="36"/>
      <c r="N177" s="36"/>
      <c r="O177" s="36"/>
    </row>
    <row r="178" spans="13:15" x14ac:dyDescent="0.4">
      <c r="M178" s="36"/>
      <c r="N178" s="36"/>
      <c r="O178" s="36"/>
    </row>
    <row r="179" spans="13:15" x14ac:dyDescent="0.4">
      <c r="M179" s="36"/>
      <c r="N179" s="36"/>
      <c r="O179" s="36"/>
    </row>
    <row r="180" spans="13:15" x14ac:dyDescent="0.4">
      <c r="M180" s="36"/>
      <c r="N180" s="36"/>
      <c r="O180" s="36"/>
    </row>
    <row r="181" spans="13:15" x14ac:dyDescent="0.4">
      <c r="M181" s="36"/>
      <c r="N181" s="36"/>
      <c r="O181" s="36"/>
    </row>
    <row r="182" spans="13:15" x14ac:dyDescent="0.4">
      <c r="M182" s="36"/>
      <c r="N182" s="36"/>
      <c r="O182" s="36"/>
    </row>
    <row r="183" spans="13:15" x14ac:dyDescent="0.4">
      <c r="M183" s="36"/>
      <c r="N183" s="36"/>
      <c r="O183" s="36"/>
    </row>
    <row r="184" spans="13:15" x14ac:dyDescent="0.4">
      <c r="M184" s="36"/>
      <c r="N184" s="36"/>
      <c r="O184" s="36"/>
    </row>
    <row r="185" spans="13:15" x14ac:dyDescent="0.4">
      <c r="M185" s="36"/>
      <c r="N185" s="36"/>
      <c r="O185" s="36"/>
    </row>
    <row r="186" spans="13:15" x14ac:dyDescent="0.4">
      <c r="M186" s="36"/>
      <c r="N186" s="36"/>
      <c r="O186" s="36"/>
    </row>
    <row r="187" spans="13:15" x14ac:dyDescent="0.4">
      <c r="M187" s="36"/>
      <c r="N187" s="36"/>
      <c r="O187" s="36"/>
    </row>
    <row r="188" spans="13:15" x14ac:dyDescent="0.4">
      <c r="M188" s="36"/>
      <c r="N188" s="36"/>
      <c r="O188" s="36"/>
    </row>
    <row r="189" spans="13:15" x14ac:dyDescent="0.4">
      <c r="M189" s="36"/>
      <c r="N189" s="36"/>
      <c r="O189" s="36"/>
    </row>
    <row r="190" spans="13:15" x14ac:dyDescent="0.4">
      <c r="M190" s="36"/>
      <c r="N190" s="36"/>
      <c r="O190" s="36"/>
    </row>
    <row r="191" spans="13:15" x14ac:dyDescent="0.4">
      <c r="M191" s="36"/>
      <c r="N191" s="36"/>
      <c r="O191" s="36"/>
    </row>
    <row r="192" spans="13:15" x14ac:dyDescent="0.4">
      <c r="M192" s="36"/>
      <c r="N192" s="36"/>
      <c r="O192" s="36"/>
    </row>
    <row r="193" spans="13:15" x14ac:dyDescent="0.4">
      <c r="M193" s="36"/>
      <c r="N193" s="36"/>
      <c r="O193" s="36"/>
    </row>
    <row r="194" spans="13:15" x14ac:dyDescent="0.4">
      <c r="M194" s="36"/>
      <c r="N194" s="36"/>
      <c r="O194" s="36"/>
    </row>
    <row r="195" spans="13:15" x14ac:dyDescent="0.4">
      <c r="M195" s="36"/>
      <c r="N195" s="36"/>
      <c r="O195" s="36"/>
    </row>
    <row r="196" spans="13:15" x14ac:dyDescent="0.4">
      <c r="M196" s="36"/>
      <c r="N196" s="36"/>
      <c r="O196" s="36"/>
    </row>
    <row r="197" spans="13:15" x14ac:dyDescent="0.4">
      <c r="M197" s="36"/>
      <c r="N197" s="36"/>
      <c r="O197" s="36"/>
    </row>
    <row r="198" spans="13:15" x14ac:dyDescent="0.4">
      <c r="M198" s="36"/>
      <c r="N198" s="36"/>
      <c r="O198" s="36"/>
    </row>
    <row r="199" spans="13:15" x14ac:dyDescent="0.4">
      <c r="M199" s="36"/>
      <c r="N199" s="36"/>
      <c r="O199" s="36"/>
    </row>
    <row r="200" spans="13:15" x14ac:dyDescent="0.4">
      <c r="M200" s="36"/>
      <c r="N200" s="36"/>
      <c r="O200" s="36"/>
    </row>
    <row r="201" spans="13:15" x14ac:dyDescent="0.4">
      <c r="M201" s="36"/>
      <c r="N201" s="36"/>
      <c r="O201" s="36"/>
    </row>
    <row r="202" spans="13:15" x14ac:dyDescent="0.4">
      <c r="M202" s="36"/>
      <c r="N202" s="36"/>
      <c r="O202" s="36"/>
    </row>
    <row r="203" spans="13:15" x14ac:dyDescent="0.4">
      <c r="M203" s="36"/>
      <c r="N203" s="36"/>
      <c r="O203" s="36"/>
    </row>
    <row r="204" spans="13:15" x14ac:dyDescent="0.4">
      <c r="M204" s="36"/>
      <c r="N204" s="36"/>
      <c r="O204" s="36"/>
    </row>
    <row r="205" spans="13:15" x14ac:dyDescent="0.4">
      <c r="M205" s="36"/>
      <c r="N205" s="36"/>
      <c r="O205" s="36"/>
    </row>
    <row r="206" spans="13:15" x14ac:dyDescent="0.4">
      <c r="M206" s="36"/>
      <c r="N206" s="36"/>
      <c r="O206" s="36"/>
    </row>
    <row r="207" spans="13:15" x14ac:dyDescent="0.4">
      <c r="M207" s="36"/>
      <c r="N207" s="36"/>
      <c r="O207" s="36"/>
    </row>
    <row r="208" spans="13:15" x14ac:dyDescent="0.4">
      <c r="M208" s="36"/>
      <c r="N208" s="36"/>
      <c r="O208" s="36"/>
    </row>
    <row r="209" spans="13:15" x14ac:dyDescent="0.4">
      <c r="M209" s="36"/>
      <c r="N209" s="36"/>
      <c r="O209" s="36"/>
    </row>
    <row r="210" spans="13:15" x14ac:dyDescent="0.4">
      <c r="M210" s="36"/>
      <c r="N210" s="36"/>
      <c r="O210" s="36"/>
    </row>
    <row r="211" spans="13:15" x14ac:dyDescent="0.4">
      <c r="M211" s="36"/>
      <c r="N211" s="36"/>
      <c r="O211" s="36"/>
    </row>
    <row r="212" spans="13:15" x14ac:dyDescent="0.4">
      <c r="M212" s="36"/>
      <c r="N212" s="36"/>
      <c r="O212" s="36"/>
    </row>
    <row r="213" spans="13:15" x14ac:dyDescent="0.4">
      <c r="M213" s="36"/>
      <c r="N213" s="36"/>
      <c r="O213" s="36"/>
    </row>
    <row r="214" spans="13:15" x14ac:dyDescent="0.4">
      <c r="M214" s="36"/>
      <c r="N214" s="36"/>
      <c r="O214" s="36"/>
    </row>
    <row r="215" spans="13:15" x14ac:dyDescent="0.4">
      <c r="M215" s="36"/>
      <c r="N215" s="36"/>
      <c r="O215" s="36"/>
    </row>
    <row r="216" spans="13:15" x14ac:dyDescent="0.4">
      <c r="M216" s="36"/>
      <c r="N216" s="36"/>
      <c r="O216" s="36"/>
    </row>
    <row r="217" spans="13:15" x14ac:dyDescent="0.4">
      <c r="M217" s="36"/>
      <c r="N217" s="36"/>
      <c r="O217" s="36"/>
    </row>
    <row r="218" spans="13:15" x14ac:dyDescent="0.4">
      <c r="M218" s="36"/>
      <c r="N218" s="36"/>
      <c r="O218" s="36"/>
    </row>
    <row r="219" spans="13:15" x14ac:dyDescent="0.4">
      <c r="M219" s="36"/>
      <c r="N219" s="36"/>
      <c r="O219" s="36"/>
    </row>
    <row r="220" spans="13:15" x14ac:dyDescent="0.4">
      <c r="M220" s="36"/>
      <c r="N220" s="36"/>
      <c r="O220" s="36"/>
    </row>
    <row r="221" spans="13:15" x14ac:dyDescent="0.4">
      <c r="M221" s="36"/>
      <c r="N221" s="36"/>
      <c r="O221" s="36"/>
    </row>
    <row r="222" spans="13:15" x14ac:dyDescent="0.4">
      <c r="M222" s="36"/>
      <c r="N222" s="36"/>
      <c r="O222" s="36"/>
    </row>
    <row r="223" spans="13:15" x14ac:dyDescent="0.4">
      <c r="M223" s="36"/>
      <c r="N223" s="36"/>
      <c r="O223" s="36"/>
    </row>
    <row r="224" spans="13:15" x14ac:dyDescent="0.4">
      <c r="M224" s="36"/>
      <c r="N224" s="36"/>
      <c r="O224" s="36"/>
    </row>
    <row r="225" spans="13:15" x14ac:dyDescent="0.4">
      <c r="M225" s="36"/>
      <c r="N225" s="36"/>
      <c r="O225" s="36"/>
    </row>
    <row r="226" spans="13:15" x14ac:dyDescent="0.4">
      <c r="M226" s="36"/>
      <c r="N226" s="36"/>
      <c r="O226" s="36"/>
    </row>
    <row r="227" spans="13:15" x14ac:dyDescent="0.4">
      <c r="M227" s="36"/>
      <c r="N227" s="36"/>
      <c r="O227" s="36"/>
    </row>
    <row r="228" spans="13:15" x14ac:dyDescent="0.4">
      <c r="M228" s="36"/>
      <c r="N228" s="36"/>
      <c r="O228" s="36"/>
    </row>
    <row r="229" spans="13:15" x14ac:dyDescent="0.4">
      <c r="M229" s="36"/>
      <c r="N229" s="36"/>
      <c r="O229" s="36"/>
    </row>
    <row r="230" spans="13:15" x14ac:dyDescent="0.4">
      <c r="M230" s="36"/>
      <c r="N230" s="36"/>
      <c r="O230" s="36"/>
    </row>
    <row r="231" spans="13:15" x14ac:dyDescent="0.4">
      <c r="M231" s="36"/>
      <c r="N231" s="36"/>
      <c r="O231" s="36"/>
    </row>
    <row r="232" spans="13:15" x14ac:dyDescent="0.4">
      <c r="M232" s="36"/>
      <c r="N232" s="36"/>
      <c r="O232" s="36"/>
    </row>
    <row r="233" spans="13:15" x14ac:dyDescent="0.4">
      <c r="M233" s="36"/>
      <c r="N233" s="36"/>
      <c r="O233" s="36"/>
    </row>
    <row r="234" spans="13:15" x14ac:dyDescent="0.4">
      <c r="M234" s="36"/>
      <c r="N234" s="36"/>
      <c r="O234" s="36"/>
    </row>
    <row r="235" spans="13:15" x14ac:dyDescent="0.4">
      <c r="M235" s="36"/>
      <c r="N235" s="36"/>
      <c r="O235" s="36"/>
    </row>
    <row r="236" spans="13:15" x14ac:dyDescent="0.4">
      <c r="M236" s="36"/>
      <c r="N236" s="36"/>
      <c r="O236" s="36"/>
    </row>
    <row r="237" spans="13:15" x14ac:dyDescent="0.4">
      <c r="M237" s="36"/>
      <c r="N237" s="36"/>
      <c r="O237" s="36"/>
    </row>
    <row r="238" spans="13:15" x14ac:dyDescent="0.4">
      <c r="M238" s="36"/>
      <c r="N238" s="36"/>
      <c r="O238" s="36"/>
    </row>
    <row r="239" spans="13:15" x14ac:dyDescent="0.4">
      <c r="M239" s="36"/>
      <c r="N239" s="36"/>
      <c r="O239" s="36"/>
    </row>
    <row r="240" spans="13:15" x14ac:dyDescent="0.4">
      <c r="M240" s="36"/>
      <c r="N240" s="36"/>
      <c r="O240" s="36"/>
    </row>
    <row r="241" spans="13:15" x14ac:dyDescent="0.4">
      <c r="M241" s="36"/>
      <c r="N241" s="36"/>
      <c r="O241" s="36"/>
    </row>
    <row r="242" spans="13:15" x14ac:dyDescent="0.4">
      <c r="M242" s="36"/>
      <c r="N242" s="36"/>
      <c r="O242" s="36"/>
    </row>
    <row r="243" spans="13:15" x14ac:dyDescent="0.4">
      <c r="M243" s="36"/>
      <c r="N243" s="36"/>
      <c r="O243" s="36"/>
    </row>
    <row r="244" spans="13:15" x14ac:dyDescent="0.4">
      <c r="M244" s="36"/>
      <c r="N244" s="36"/>
      <c r="O244" s="36"/>
    </row>
    <row r="245" spans="13:15" x14ac:dyDescent="0.4">
      <c r="M245" s="36"/>
      <c r="N245" s="36"/>
      <c r="O245" s="36"/>
    </row>
    <row r="246" spans="13:15" x14ac:dyDescent="0.4">
      <c r="M246" s="36"/>
      <c r="N246" s="36"/>
      <c r="O246" s="36"/>
    </row>
    <row r="247" spans="13:15" x14ac:dyDescent="0.4">
      <c r="M247" s="36"/>
      <c r="N247" s="36"/>
      <c r="O247" s="36"/>
    </row>
    <row r="248" spans="13:15" x14ac:dyDescent="0.4">
      <c r="M248" s="36"/>
      <c r="N248" s="36"/>
      <c r="O248" s="36"/>
    </row>
    <row r="249" spans="13:15" x14ac:dyDescent="0.4">
      <c r="M249" s="36"/>
      <c r="N249" s="36"/>
      <c r="O249" s="36"/>
    </row>
    <row r="250" spans="13:15" x14ac:dyDescent="0.4">
      <c r="M250" s="36"/>
      <c r="N250" s="36"/>
      <c r="O250" s="36"/>
    </row>
    <row r="251" spans="13:15" x14ac:dyDescent="0.4">
      <c r="M251" s="36"/>
      <c r="N251" s="36"/>
      <c r="O251" s="36"/>
    </row>
    <row r="252" spans="13:15" x14ac:dyDescent="0.4">
      <c r="M252" s="36"/>
      <c r="N252" s="36"/>
      <c r="O252" s="36"/>
    </row>
    <row r="253" spans="13:15" x14ac:dyDescent="0.4">
      <c r="M253" s="36"/>
      <c r="N253" s="36"/>
      <c r="O253" s="36"/>
    </row>
    <row r="254" spans="13:15" x14ac:dyDescent="0.4">
      <c r="M254" s="36"/>
      <c r="N254" s="36"/>
      <c r="O254" s="36"/>
    </row>
    <row r="255" spans="13:15" x14ac:dyDescent="0.4">
      <c r="M255" s="36"/>
      <c r="N255" s="36"/>
      <c r="O255" s="36"/>
    </row>
    <row r="256" spans="13:15" x14ac:dyDescent="0.4">
      <c r="M256" s="36"/>
      <c r="N256" s="36"/>
      <c r="O256" s="36"/>
    </row>
    <row r="257" spans="13:15" x14ac:dyDescent="0.4">
      <c r="M257" s="36"/>
      <c r="N257" s="36"/>
      <c r="O257" s="36"/>
    </row>
    <row r="258" spans="13:15" x14ac:dyDescent="0.4">
      <c r="M258" s="36"/>
      <c r="N258" s="36"/>
      <c r="O258" s="36"/>
    </row>
    <row r="259" spans="13:15" x14ac:dyDescent="0.4">
      <c r="M259" s="36"/>
      <c r="N259" s="36"/>
      <c r="O259" s="36"/>
    </row>
    <row r="260" spans="13:15" x14ac:dyDescent="0.4">
      <c r="M260" s="36"/>
      <c r="N260" s="36"/>
      <c r="O260" s="36"/>
    </row>
    <row r="261" spans="13:15" x14ac:dyDescent="0.4">
      <c r="M261" s="36"/>
      <c r="N261" s="36"/>
      <c r="O261" s="36"/>
    </row>
    <row r="262" spans="13:15" x14ac:dyDescent="0.4">
      <c r="M262" s="36"/>
      <c r="N262" s="36"/>
      <c r="O262" s="36"/>
    </row>
    <row r="263" spans="13:15" x14ac:dyDescent="0.4">
      <c r="M263" s="36"/>
      <c r="N263" s="36"/>
      <c r="O263" s="36"/>
    </row>
    <row r="264" spans="13:15" x14ac:dyDescent="0.4">
      <c r="M264" s="36"/>
      <c r="N264" s="36"/>
      <c r="O264" s="36"/>
    </row>
    <row r="265" spans="13:15" x14ac:dyDescent="0.4">
      <c r="M265" s="36"/>
      <c r="N265" s="36"/>
      <c r="O265" s="36"/>
    </row>
    <row r="266" spans="13:15" x14ac:dyDescent="0.4">
      <c r="M266" s="36"/>
      <c r="N266" s="36"/>
      <c r="O266" s="36"/>
    </row>
    <row r="267" spans="13:15" x14ac:dyDescent="0.4">
      <c r="M267" s="36"/>
      <c r="N267" s="36"/>
      <c r="O267" s="36"/>
    </row>
    <row r="268" spans="13:15" x14ac:dyDescent="0.4">
      <c r="M268" s="36"/>
      <c r="N268" s="36"/>
      <c r="O268" s="36"/>
    </row>
    <row r="269" spans="13:15" x14ac:dyDescent="0.4">
      <c r="M269" s="36"/>
      <c r="N269" s="36"/>
      <c r="O269" s="36"/>
    </row>
    <row r="270" spans="13:15" x14ac:dyDescent="0.4">
      <c r="M270" s="36"/>
      <c r="N270" s="36"/>
      <c r="O270" s="36"/>
    </row>
    <row r="271" spans="13:15" x14ac:dyDescent="0.4">
      <c r="M271" s="36"/>
      <c r="N271" s="36"/>
      <c r="O271" s="36"/>
    </row>
    <row r="272" spans="13:15" x14ac:dyDescent="0.4">
      <c r="M272" s="36"/>
      <c r="N272" s="36"/>
      <c r="O272" s="36"/>
    </row>
    <row r="273" spans="13:15" x14ac:dyDescent="0.4">
      <c r="M273" s="36"/>
      <c r="N273" s="36"/>
      <c r="O273" s="36"/>
    </row>
    <row r="274" spans="13:15" x14ac:dyDescent="0.4">
      <c r="M274" s="36"/>
      <c r="N274" s="36"/>
      <c r="O274" s="36"/>
    </row>
    <row r="275" spans="13:15" x14ac:dyDescent="0.4">
      <c r="M275" s="36"/>
      <c r="N275" s="36"/>
      <c r="O275" s="36"/>
    </row>
    <row r="276" spans="13:15" x14ac:dyDescent="0.4">
      <c r="M276" s="36"/>
      <c r="N276" s="36"/>
      <c r="O276" s="36"/>
    </row>
    <row r="277" spans="13:15" x14ac:dyDescent="0.4">
      <c r="M277" s="36"/>
      <c r="N277" s="36"/>
      <c r="O277" s="36"/>
    </row>
    <row r="278" spans="13:15" x14ac:dyDescent="0.4">
      <c r="M278" s="36"/>
      <c r="N278" s="36"/>
      <c r="O278" s="36"/>
    </row>
    <row r="279" spans="13:15" x14ac:dyDescent="0.4">
      <c r="M279" s="36"/>
      <c r="N279" s="36"/>
      <c r="O279" s="36"/>
    </row>
    <row r="280" spans="13:15" x14ac:dyDescent="0.4">
      <c r="M280" s="36"/>
      <c r="N280" s="36"/>
      <c r="O280" s="36"/>
    </row>
    <row r="281" spans="13:15" x14ac:dyDescent="0.4">
      <c r="M281" s="36"/>
      <c r="N281" s="36"/>
      <c r="O281" s="36"/>
    </row>
    <row r="282" spans="13:15" x14ac:dyDescent="0.4">
      <c r="M282" s="36"/>
      <c r="N282" s="36"/>
      <c r="O282" s="36"/>
    </row>
    <row r="283" spans="13:15" x14ac:dyDescent="0.4">
      <c r="M283" s="36"/>
      <c r="N283" s="36"/>
      <c r="O283" s="36"/>
    </row>
    <row r="284" spans="13:15" x14ac:dyDescent="0.4">
      <c r="M284" s="36"/>
      <c r="N284" s="36"/>
      <c r="O284" s="36"/>
    </row>
    <row r="285" spans="13:15" x14ac:dyDescent="0.4">
      <c r="M285" s="36"/>
      <c r="N285" s="36"/>
      <c r="O285" s="36"/>
    </row>
    <row r="286" spans="13:15" x14ac:dyDescent="0.4">
      <c r="M286" s="36"/>
      <c r="N286" s="36"/>
      <c r="O286" s="36"/>
    </row>
    <row r="287" spans="13:15" x14ac:dyDescent="0.4">
      <c r="M287" s="36"/>
      <c r="N287" s="36"/>
      <c r="O287" s="36"/>
    </row>
    <row r="288" spans="13:15" x14ac:dyDescent="0.4">
      <c r="M288" s="36"/>
      <c r="N288" s="36"/>
      <c r="O288" s="36"/>
    </row>
    <row r="289" spans="13:15" x14ac:dyDescent="0.4">
      <c r="M289" s="36"/>
      <c r="N289" s="36"/>
      <c r="O289" s="36"/>
    </row>
    <row r="290" spans="13:15" x14ac:dyDescent="0.4">
      <c r="M290" s="36"/>
      <c r="N290" s="36"/>
      <c r="O290" s="36"/>
    </row>
    <row r="291" spans="13:15" x14ac:dyDescent="0.4">
      <c r="M291" s="36"/>
      <c r="N291" s="36"/>
      <c r="O291" s="36"/>
    </row>
    <row r="292" spans="13:15" x14ac:dyDescent="0.4">
      <c r="M292" s="36"/>
      <c r="N292" s="36"/>
      <c r="O292" s="36"/>
    </row>
    <row r="293" spans="13:15" x14ac:dyDescent="0.4">
      <c r="M293" s="36"/>
      <c r="N293" s="36"/>
      <c r="O293" s="36"/>
    </row>
    <row r="294" spans="13:15" x14ac:dyDescent="0.4">
      <c r="M294" s="36"/>
      <c r="N294" s="36"/>
      <c r="O294" s="36"/>
    </row>
    <row r="295" spans="13:15" x14ac:dyDescent="0.4">
      <c r="M295" s="36"/>
      <c r="N295" s="36"/>
      <c r="O295" s="36"/>
    </row>
    <row r="296" spans="13:15" x14ac:dyDescent="0.4">
      <c r="M296" s="36"/>
      <c r="N296" s="36"/>
      <c r="O296" s="36"/>
    </row>
    <row r="297" spans="13:15" x14ac:dyDescent="0.4">
      <c r="M297" s="36"/>
      <c r="N297" s="36"/>
      <c r="O297" s="36"/>
    </row>
    <row r="298" spans="13:15" x14ac:dyDescent="0.4">
      <c r="M298" s="36"/>
      <c r="N298" s="36"/>
      <c r="O298" s="36"/>
    </row>
    <row r="299" spans="13:15" x14ac:dyDescent="0.4">
      <c r="M299" s="36"/>
      <c r="N299" s="36"/>
      <c r="O299" s="36"/>
    </row>
    <row r="300" spans="13:15" x14ac:dyDescent="0.4">
      <c r="M300" s="36"/>
      <c r="N300" s="36"/>
      <c r="O300" s="36"/>
    </row>
    <row r="301" spans="13:15" x14ac:dyDescent="0.4">
      <c r="M301" s="36"/>
      <c r="N301" s="36"/>
      <c r="O301" s="36"/>
    </row>
    <row r="302" spans="13:15" x14ac:dyDescent="0.4">
      <c r="M302" s="36"/>
      <c r="N302" s="36"/>
      <c r="O302" s="36"/>
    </row>
    <row r="303" spans="13:15" x14ac:dyDescent="0.4">
      <c r="M303" s="36"/>
      <c r="N303" s="36"/>
      <c r="O303" s="36"/>
    </row>
    <row r="304" spans="13:15" x14ac:dyDescent="0.4">
      <c r="M304" s="36"/>
      <c r="N304" s="36"/>
      <c r="O304" s="36"/>
    </row>
    <row r="305" spans="13:15" x14ac:dyDescent="0.4">
      <c r="M305" s="36"/>
      <c r="N305" s="36"/>
      <c r="O305" s="36"/>
    </row>
    <row r="306" spans="13:15" x14ac:dyDescent="0.4">
      <c r="M306" s="36"/>
      <c r="N306" s="36"/>
      <c r="O306" s="36"/>
    </row>
    <row r="307" spans="13:15" x14ac:dyDescent="0.4">
      <c r="M307" s="36"/>
      <c r="N307" s="36"/>
      <c r="O307" s="36"/>
    </row>
    <row r="308" spans="13:15" x14ac:dyDescent="0.4">
      <c r="M308" s="36"/>
      <c r="N308" s="36"/>
      <c r="O308" s="36"/>
    </row>
    <row r="309" spans="13:15" x14ac:dyDescent="0.4">
      <c r="M309" s="36"/>
      <c r="N309" s="36"/>
      <c r="O309" s="36"/>
    </row>
    <row r="310" spans="13:15" x14ac:dyDescent="0.4">
      <c r="M310" s="36"/>
      <c r="N310" s="36"/>
      <c r="O310" s="36"/>
    </row>
    <row r="311" spans="13:15" x14ac:dyDescent="0.4">
      <c r="M311" s="36"/>
      <c r="N311" s="36"/>
      <c r="O311" s="36"/>
    </row>
    <row r="312" spans="13:15" x14ac:dyDescent="0.4">
      <c r="M312" s="36"/>
      <c r="N312" s="36"/>
      <c r="O312" s="36"/>
    </row>
    <row r="313" spans="13:15" x14ac:dyDescent="0.4">
      <c r="M313" s="36"/>
      <c r="N313" s="36"/>
      <c r="O313" s="36"/>
    </row>
    <row r="314" spans="13:15" x14ac:dyDescent="0.4">
      <c r="M314" s="36"/>
      <c r="N314" s="36"/>
      <c r="O314" s="36"/>
    </row>
    <row r="315" spans="13:15" x14ac:dyDescent="0.4">
      <c r="M315" s="36"/>
      <c r="N315" s="36"/>
      <c r="O315" s="36"/>
    </row>
    <row r="316" spans="13:15" x14ac:dyDescent="0.4">
      <c r="M316" s="36"/>
      <c r="N316" s="36"/>
      <c r="O316" s="36"/>
    </row>
    <row r="317" spans="13:15" x14ac:dyDescent="0.4">
      <c r="M317" s="36"/>
      <c r="N317" s="36"/>
      <c r="O317" s="36"/>
    </row>
    <row r="318" spans="13:15" x14ac:dyDescent="0.4">
      <c r="M318" s="36"/>
      <c r="N318" s="36"/>
      <c r="O318" s="36"/>
    </row>
    <row r="319" spans="13:15" x14ac:dyDescent="0.4">
      <c r="M319" s="36"/>
      <c r="N319" s="36"/>
      <c r="O319" s="36"/>
    </row>
    <row r="320" spans="13:15" x14ac:dyDescent="0.4">
      <c r="M320" s="36"/>
      <c r="N320" s="36"/>
      <c r="O320" s="36"/>
    </row>
    <row r="321" spans="13:15" x14ac:dyDescent="0.4">
      <c r="M321" s="36"/>
      <c r="N321" s="36"/>
      <c r="O321" s="36"/>
    </row>
    <row r="322" spans="13:15" x14ac:dyDescent="0.4">
      <c r="M322" s="36"/>
      <c r="N322" s="36"/>
      <c r="O322" s="36"/>
    </row>
    <row r="323" spans="13:15" x14ac:dyDescent="0.4">
      <c r="M323" s="36"/>
      <c r="N323" s="36"/>
      <c r="O323" s="36"/>
    </row>
    <row r="324" spans="13:15" x14ac:dyDescent="0.4">
      <c r="M324" s="36"/>
      <c r="N324" s="36"/>
      <c r="O324" s="36"/>
    </row>
    <row r="325" spans="13:15" x14ac:dyDescent="0.4">
      <c r="M325" s="36"/>
      <c r="N325" s="36"/>
      <c r="O325" s="36"/>
    </row>
    <row r="326" spans="13:15" x14ac:dyDescent="0.4">
      <c r="M326" s="36"/>
      <c r="N326" s="36"/>
      <c r="O326" s="36"/>
    </row>
    <row r="327" spans="13:15" x14ac:dyDescent="0.4">
      <c r="M327" s="36"/>
      <c r="N327" s="36"/>
      <c r="O327" s="36"/>
    </row>
    <row r="328" spans="13:15" x14ac:dyDescent="0.4">
      <c r="M328" s="36"/>
      <c r="N328" s="36"/>
      <c r="O328" s="36"/>
    </row>
    <row r="329" spans="13:15" x14ac:dyDescent="0.4">
      <c r="M329" s="36"/>
      <c r="N329" s="36"/>
      <c r="O329" s="36"/>
    </row>
    <row r="330" spans="13:15" x14ac:dyDescent="0.4">
      <c r="M330" s="36"/>
      <c r="N330" s="36"/>
      <c r="O330" s="36"/>
    </row>
    <row r="331" spans="13:15" x14ac:dyDescent="0.4">
      <c r="M331" s="36"/>
      <c r="N331" s="36"/>
      <c r="O331" s="36"/>
    </row>
    <row r="332" spans="13:15" x14ac:dyDescent="0.4">
      <c r="M332" s="36"/>
      <c r="N332" s="36"/>
      <c r="O332" s="36"/>
    </row>
    <row r="333" spans="13:15" x14ac:dyDescent="0.4">
      <c r="M333" s="36"/>
      <c r="N333" s="36"/>
      <c r="O333" s="36"/>
    </row>
    <row r="334" spans="13:15" x14ac:dyDescent="0.4">
      <c r="M334" s="36"/>
      <c r="N334" s="36"/>
      <c r="O334" s="36"/>
    </row>
    <row r="335" spans="13:15" x14ac:dyDescent="0.4">
      <c r="M335" s="36"/>
      <c r="N335" s="36"/>
      <c r="O335" s="36"/>
    </row>
    <row r="336" spans="13:15" x14ac:dyDescent="0.4">
      <c r="M336" s="36"/>
      <c r="N336" s="36"/>
      <c r="O336" s="36"/>
    </row>
    <row r="337" spans="13:15" x14ac:dyDescent="0.4">
      <c r="M337" s="36"/>
      <c r="N337" s="36"/>
      <c r="O337" s="36"/>
    </row>
    <row r="338" spans="13:15" x14ac:dyDescent="0.4">
      <c r="M338" s="36"/>
      <c r="N338" s="36"/>
      <c r="O338" s="36"/>
    </row>
    <row r="339" spans="13:15" x14ac:dyDescent="0.4">
      <c r="M339" s="36"/>
      <c r="N339" s="36"/>
      <c r="O339" s="36"/>
    </row>
    <row r="340" spans="13:15" x14ac:dyDescent="0.4">
      <c r="M340" s="36"/>
      <c r="N340" s="36"/>
      <c r="O340" s="36"/>
    </row>
    <row r="341" spans="13:15" x14ac:dyDescent="0.4">
      <c r="M341" s="36"/>
      <c r="N341" s="36"/>
      <c r="O341" s="36"/>
    </row>
    <row r="342" spans="13:15" x14ac:dyDescent="0.4">
      <c r="M342" s="36"/>
      <c r="N342" s="36"/>
      <c r="O342" s="36"/>
    </row>
    <row r="343" spans="13:15" x14ac:dyDescent="0.4">
      <c r="M343" s="36"/>
      <c r="N343" s="36"/>
      <c r="O343" s="36"/>
    </row>
    <row r="344" spans="13:15" x14ac:dyDescent="0.4">
      <c r="M344" s="36"/>
      <c r="N344" s="36"/>
      <c r="O344" s="36"/>
    </row>
    <row r="345" spans="13:15" x14ac:dyDescent="0.4">
      <c r="M345" s="36"/>
      <c r="N345" s="36"/>
      <c r="O345" s="36"/>
    </row>
    <row r="346" spans="13:15" x14ac:dyDescent="0.4">
      <c r="M346" s="36"/>
      <c r="N346" s="36"/>
      <c r="O346" s="36"/>
    </row>
    <row r="347" spans="13:15" x14ac:dyDescent="0.4">
      <c r="M347" s="36"/>
      <c r="N347" s="36"/>
      <c r="O347" s="36"/>
    </row>
    <row r="348" spans="13:15" x14ac:dyDescent="0.4">
      <c r="M348" s="36"/>
      <c r="N348" s="36"/>
      <c r="O348" s="36"/>
    </row>
    <row r="349" spans="13:15" x14ac:dyDescent="0.4">
      <c r="M349" s="36"/>
      <c r="N349" s="36"/>
      <c r="O349" s="36"/>
    </row>
    <row r="350" spans="13:15" x14ac:dyDescent="0.4">
      <c r="M350" s="36"/>
      <c r="N350" s="36"/>
      <c r="O350" s="36"/>
    </row>
    <row r="351" spans="13:15" x14ac:dyDescent="0.4">
      <c r="M351" s="36"/>
      <c r="N351" s="36"/>
      <c r="O351" s="36"/>
    </row>
    <row r="352" spans="13:15" x14ac:dyDescent="0.4">
      <c r="M352" s="36"/>
      <c r="N352" s="36"/>
      <c r="O352" s="36"/>
    </row>
    <row r="353" spans="13:15" x14ac:dyDescent="0.4">
      <c r="M353" s="36"/>
      <c r="N353" s="36"/>
      <c r="O353" s="36"/>
    </row>
    <row r="354" spans="13:15" x14ac:dyDescent="0.4">
      <c r="M354" s="36"/>
      <c r="N354" s="36"/>
      <c r="O354" s="36"/>
    </row>
    <row r="355" spans="13:15" x14ac:dyDescent="0.4">
      <c r="M355" s="36"/>
      <c r="N355" s="36"/>
      <c r="O355" s="36"/>
    </row>
    <row r="356" spans="13:15" x14ac:dyDescent="0.4">
      <c r="M356" s="36"/>
      <c r="N356" s="36"/>
      <c r="O356" s="36"/>
    </row>
    <row r="357" spans="13:15" x14ac:dyDescent="0.4">
      <c r="M357" s="36"/>
      <c r="N357" s="36"/>
      <c r="O357" s="36"/>
    </row>
    <row r="358" spans="13:15" x14ac:dyDescent="0.4">
      <c r="M358" s="36"/>
      <c r="N358" s="36"/>
      <c r="O358" s="36"/>
    </row>
    <row r="359" spans="13:15" x14ac:dyDescent="0.4">
      <c r="M359" s="36"/>
      <c r="N359" s="36"/>
      <c r="O359" s="36"/>
    </row>
    <row r="360" spans="13:15" x14ac:dyDescent="0.4">
      <c r="M360" s="36"/>
      <c r="N360" s="36"/>
      <c r="O360" s="36"/>
    </row>
    <row r="361" spans="13:15" x14ac:dyDescent="0.4">
      <c r="M361" s="36"/>
      <c r="N361" s="36"/>
      <c r="O361" s="36"/>
    </row>
    <row r="362" spans="13:15" x14ac:dyDescent="0.4">
      <c r="M362" s="36"/>
      <c r="N362" s="36"/>
      <c r="O362" s="36"/>
    </row>
    <row r="363" spans="13:15" x14ac:dyDescent="0.4">
      <c r="M363" s="36"/>
      <c r="N363" s="36"/>
      <c r="O363" s="36"/>
    </row>
    <row r="364" spans="13:15" x14ac:dyDescent="0.4">
      <c r="M364" s="36"/>
      <c r="N364" s="36"/>
      <c r="O364" s="36"/>
    </row>
    <row r="365" spans="13:15" x14ac:dyDescent="0.4">
      <c r="M365" s="36"/>
      <c r="N365" s="36"/>
      <c r="O365" s="36"/>
    </row>
    <row r="366" spans="13:15" x14ac:dyDescent="0.4">
      <c r="M366" s="36"/>
      <c r="N366" s="36"/>
      <c r="O366" s="36"/>
    </row>
    <row r="367" spans="13:15" x14ac:dyDescent="0.4">
      <c r="M367" s="36"/>
      <c r="N367" s="36"/>
      <c r="O367" s="36"/>
    </row>
    <row r="368" spans="13:15" x14ac:dyDescent="0.4">
      <c r="M368" s="36"/>
      <c r="N368" s="36"/>
      <c r="O368" s="36"/>
    </row>
    <row r="369" spans="13:15" x14ac:dyDescent="0.4">
      <c r="M369" s="36"/>
      <c r="N369" s="36"/>
      <c r="O369" s="36"/>
    </row>
    <row r="370" spans="13:15" x14ac:dyDescent="0.4">
      <c r="M370" s="36"/>
      <c r="N370" s="36"/>
      <c r="O370" s="36"/>
    </row>
    <row r="371" spans="13:15" x14ac:dyDescent="0.4">
      <c r="M371" s="36"/>
      <c r="N371" s="36"/>
      <c r="O371" s="36"/>
    </row>
    <row r="372" spans="13:15" x14ac:dyDescent="0.4">
      <c r="M372" s="36"/>
      <c r="N372" s="36"/>
      <c r="O372" s="36"/>
    </row>
    <row r="373" spans="13:15" x14ac:dyDescent="0.4">
      <c r="M373" s="36"/>
      <c r="N373" s="36"/>
      <c r="O373" s="36"/>
    </row>
    <row r="374" spans="13:15" x14ac:dyDescent="0.4">
      <c r="M374" s="36"/>
      <c r="N374" s="36"/>
      <c r="O374" s="36"/>
    </row>
    <row r="375" spans="13:15" x14ac:dyDescent="0.4">
      <c r="M375" s="36"/>
      <c r="N375" s="36"/>
      <c r="O375" s="36"/>
    </row>
    <row r="376" spans="13:15" x14ac:dyDescent="0.4">
      <c r="M376" s="36"/>
      <c r="N376" s="36"/>
      <c r="O376" s="36"/>
    </row>
    <row r="377" spans="13:15" x14ac:dyDescent="0.4">
      <c r="M377" s="36"/>
      <c r="N377" s="36"/>
      <c r="O377" s="36"/>
    </row>
    <row r="378" spans="13:15" x14ac:dyDescent="0.4">
      <c r="M378" s="36"/>
      <c r="N378" s="36"/>
      <c r="O378" s="36"/>
    </row>
    <row r="379" spans="13:15" x14ac:dyDescent="0.4">
      <c r="M379" s="36"/>
      <c r="N379" s="36"/>
      <c r="O379" s="36"/>
    </row>
    <row r="380" spans="13:15" x14ac:dyDescent="0.4">
      <c r="M380" s="36"/>
      <c r="N380" s="36"/>
      <c r="O380" s="36"/>
    </row>
    <row r="381" spans="13:15" x14ac:dyDescent="0.4">
      <c r="M381" s="36"/>
      <c r="N381" s="36"/>
      <c r="O381" s="36"/>
    </row>
    <row r="382" spans="13:15" x14ac:dyDescent="0.4">
      <c r="M382" s="36"/>
      <c r="N382" s="36"/>
      <c r="O382" s="36"/>
    </row>
    <row r="383" spans="13:15" x14ac:dyDescent="0.4">
      <c r="M383" s="36"/>
      <c r="N383" s="36"/>
      <c r="O383" s="36"/>
    </row>
    <row r="384" spans="13:15" x14ac:dyDescent="0.4">
      <c r="M384" s="36"/>
      <c r="N384" s="36"/>
      <c r="O384" s="36"/>
    </row>
    <row r="385" spans="13:15" x14ac:dyDescent="0.4">
      <c r="M385" s="36"/>
      <c r="N385" s="36"/>
      <c r="O385" s="36"/>
    </row>
    <row r="386" spans="13:15" x14ac:dyDescent="0.4">
      <c r="M386" s="36"/>
      <c r="N386" s="36"/>
      <c r="O386" s="36"/>
    </row>
    <row r="387" spans="13:15" x14ac:dyDescent="0.4">
      <c r="M387" s="36"/>
      <c r="N387" s="36"/>
      <c r="O387" s="36"/>
    </row>
    <row r="388" spans="13:15" x14ac:dyDescent="0.4">
      <c r="M388" s="36"/>
      <c r="N388" s="36"/>
      <c r="O388" s="36"/>
    </row>
    <row r="389" spans="13:15" x14ac:dyDescent="0.4">
      <c r="M389" s="36"/>
      <c r="N389" s="36"/>
      <c r="O389" s="36"/>
    </row>
    <row r="390" spans="13:15" x14ac:dyDescent="0.4">
      <c r="M390" s="36"/>
      <c r="N390" s="36"/>
      <c r="O390" s="36"/>
    </row>
    <row r="391" spans="13:15" x14ac:dyDescent="0.4">
      <c r="M391" s="36"/>
      <c r="N391" s="36"/>
      <c r="O391" s="36"/>
    </row>
    <row r="392" spans="13:15" x14ac:dyDescent="0.4">
      <c r="M392" s="36"/>
      <c r="N392" s="36"/>
      <c r="O392" s="36"/>
    </row>
    <row r="393" spans="13:15" x14ac:dyDescent="0.4">
      <c r="M393" s="36"/>
      <c r="N393" s="36"/>
      <c r="O393" s="36"/>
    </row>
    <row r="394" spans="13:15" x14ac:dyDescent="0.4">
      <c r="M394" s="36"/>
      <c r="N394" s="36"/>
      <c r="O394" s="36"/>
    </row>
    <row r="395" spans="13:15" x14ac:dyDescent="0.4">
      <c r="M395" s="36"/>
      <c r="N395" s="36"/>
      <c r="O395" s="36"/>
    </row>
    <row r="396" spans="13:15" x14ac:dyDescent="0.4">
      <c r="M396" s="36"/>
      <c r="N396" s="36"/>
      <c r="O396" s="36"/>
    </row>
    <row r="397" spans="13:15" x14ac:dyDescent="0.4">
      <c r="M397" s="36"/>
      <c r="N397" s="36"/>
      <c r="O397" s="36"/>
    </row>
    <row r="398" spans="13:15" x14ac:dyDescent="0.4">
      <c r="M398" s="36"/>
      <c r="N398" s="36"/>
      <c r="O398" s="36"/>
    </row>
    <row r="399" spans="13:15" x14ac:dyDescent="0.4">
      <c r="M399" s="36"/>
      <c r="N399" s="36"/>
      <c r="O399" s="36"/>
    </row>
    <row r="400" spans="13:15" x14ac:dyDescent="0.4">
      <c r="M400" s="36"/>
      <c r="N400" s="36"/>
      <c r="O400" s="36"/>
    </row>
    <row r="401" spans="13:15" x14ac:dyDescent="0.4">
      <c r="M401" s="36"/>
      <c r="N401" s="36"/>
      <c r="O401" s="36"/>
    </row>
    <row r="402" spans="13:15" x14ac:dyDescent="0.4">
      <c r="M402" s="36"/>
      <c r="N402" s="36"/>
      <c r="O402" s="36"/>
    </row>
    <row r="403" spans="13:15" x14ac:dyDescent="0.4">
      <c r="M403" s="36"/>
      <c r="N403" s="36"/>
      <c r="O403" s="36"/>
    </row>
    <row r="404" spans="13:15" x14ac:dyDescent="0.4">
      <c r="M404" s="36"/>
      <c r="N404" s="36"/>
      <c r="O404" s="36"/>
    </row>
    <row r="405" spans="13:15" x14ac:dyDescent="0.4">
      <c r="M405" s="36"/>
      <c r="N405" s="36"/>
      <c r="O405" s="36"/>
    </row>
    <row r="406" spans="13:15" x14ac:dyDescent="0.4">
      <c r="M406" s="36"/>
      <c r="N406" s="36"/>
      <c r="O406" s="36"/>
    </row>
    <row r="407" spans="13:15" x14ac:dyDescent="0.4">
      <c r="M407" s="36"/>
      <c r="N407" s="36"/>
      <c r="O407" s="36"/>
    </row>
    <row r="408" spans="13:15" x14ac:dyDescent="0.4">
      <c r="M408" s="36"/>
      <c r="N408" s="36"/>
      <c r="O408" s="36"/>
    </row>
    <row r="409" spans="13:15" x14ac:dyDescent="0.4">
      <c r="M409" s="36"/>
      <c r="N409" s="36"/>
      <c r="O409" s="36"/>
    </row>
    <row r="410" spans="13:15" x14ac:dyDescent="0.4">
      <c r="M410" s="36"/>
      <c r="N410" s="36"/>
      <c r="O410" s="36"/>
    </row>
    <row r="411" spans="13:15" x14ac:dyDescent="0.4">
      <c r="M411" s="36"/>
      <c r="N411" s="36"/>
      <c r="O411" s="36"/>
    </row>
    <row r="412" spans="13:15" x14ac:dyDescent="0.4">
      <c r="M412" s="36"/>
      <c r="N412" s="36"/>
      <c r="O412" s="36"/>
    </row>
    <row r="413" spans="13:15" x14ac:dyDescent="0.4">
      <c r="M413" s="36"/>
      <c r="N413" s="36"/>
      <c r="O413" s="36"/>
    </row>
    <row r="414" spans="13:15" x14ac:dyDescent="0.4">
      <c r="M414" s="36"/>
      <c r="N414" s="36"/>
      <c r="O414" s="36"/>
    </row>
    <row r="415" spans="13:15" x14ac:dyDescent="0.4">
      <c r="M415" s="36"/>
      <c r="N415" s="36"/>
      <c r="O415" s="36"/>
    </row>
    <row r="416" spans="13:15" x14ac:dyDescent="0.4">
      <c r="M416" s="36"/>
      <c r="N416" s="36"/>
      <c r="O416" s="36"/>
    </row>
    <row r="417" spans="13:15" x14ac:dyDescent="0.4">
      <c r="M417" s="36"/>
      <c r="N417" s="36"/>
      <c r="O417" s="36"/>
    </row>
    <row r="418" spans="13:15" x14ac:dyDescent="0.4">
      <c r="M418" s="36"/>
      <c r="N418" s="36"/>
      <c r="O418" s="36"/>
    </row>
    <row r="419" spans="13:15" x14ac:dyDescent="0.4">
      <c r="M419" s="36"/>
      <c r="N419" s="36"/>
      <c r="O419" s="36"/>
    </row>
    <row r="420" spans="13:15" x14ac:dyDescent="0.4">
      <c r="M420" s="36"/>
      <c r="N420" s="36"/>
      <c r="O420" s="36"/>
    </row>
    <row r="421" spans="13:15" x14ac:dyDescent="0.4">
      <c r="M421" s="36"/>
      <c r="N421" s="36"/>
      <c r="O421" s="36"/>
    </row>
    <row r="422" spans="13:15" x14ac:dyDescent="0.4">
      <c r="M422" s="36"/>
      <c r="N422" s="36"/>
      <c r="O422" s="36"/>
    </row>
    <row r="423" spans="13:15" x14ac:dyDescent="0.4">
      <c r="M423" s="36"/>
      <c r="N423" s="36"/>
      <c r="O423" s="36"/>
    </row>
    <row r="424" spans="13:15" x14ac:dyDescent="0.4">
      <c r="M424" s="36"/>
      <c r="N424" s="36"/>
      <c r="O424" s="36"/>
    </row>
    <row r="425" spans="13:15" x14ac:dyDescent="0.4">
      <c r="M425" s="36"/>
      <c r="N425" s="36"/>
      <c r="O425" s="36"/>
    </row>
    <row r="426" spans="13:15" x14ac:dyDescent="0.4">
      <c r="M426" s="36"/>
      <c r="N426" s="36"/>
      <c r="O426" s="36"/>
    </row>
    <row r="427" spans="13:15" x14ac:dyDescent="0.4">
      <c r="M427" s="36"/>
      <c r="N427" s="36"/>
      <c r="O427" s="36"/>
    </row>
    <row r="428" spans="13:15" x14ac:dyDescent="0.4">
      <c r="M428" s="36"/>
      <c r="N428" s="36"/>
      <c r="O428" s="36"/>
    </row>
    <row r="429" spans="13:15" x14ac:dyDescent="0.4">
      <c r="M429" s="36"/>
      <c r="N429" s="36"/>
      <c r="O429" s="36"/>
    </row>
    <row r="430" spans="13:15" x14ac:dyDescent="0.4">
      <c r="M430" s="36"/>
      <c r="N430" s="36"/>
      <c r="O430" s="36"/>
    </row>
    <row r="431" spans="13:15" x14ac:dyDescent="0.4">
      <c r="M431" s="36"/>
      <c r="N431" s="36"/>
      <c r="O431" s="36"/>
    </row>
    <row r="432" spans="13:15" x14ac:dyDescent="0.4">
      <c r="M432" s="36"/>
      <c r="N432" s="36"/>
      <c r="O432" s="36"/>
    </row>
    <row r="433" spans="13:15" x14ac:dyDescent="0.4">
      <c r="M433" s="36"/>
      <c r="N433" s="36"/>
      <c r="O433" s="36"/>
    </row>
    <row r="434" spans="13:15" x14ac:dyDescent="0.4">
      <c r="M434" s="36"/>
      <c r="N434" s="36"/>
      <c r="O434" s="36"/>
    </row>
    <row r="435" spans="13:15" x14ac:dyDescent="0.4">
      <c r="M435" s="36"/>
      <c r="N435" s="36"/>
      <c r="O435" s="36"/>
    </row>
    <row r="436" spans="13:15" x14ac:dyDescent="0.4">
      <c r="M436" s="36"/>
      <c r="N436" s="36"/>
      <c r="O436" s="36"/>
    </row>
    <row r="437" spans="13:15" x14ac:dyDescent="0.4">
      <c r="M437" s="36"/>
      <c r="N437" s="36"/>
      <c r="O437" s="36"/>
    </row>
    <row r="438" spans="13:15" x14ac:dyDescent="0.4">
      <c r="M438" s="36"/>
      <c r="N438" s="36"/>
      <c r="O438" s="36"/>
    </row>
    <row r="439" spans="13:15" x14ac:dyDescent="0.4">
      <c r="M439" s="36"/>
      <c r="N439" s="36"/>
      <c r="O439" s="36"/>
    </row>
    <row r="440" spans="13:15" x14ac:dyDescent="0.4">
      <c r="M440" s="36"/>
      <c r="N440" s="36"/>
      <c r="O440" s="36"/>
    </row>
    <row r="441" spans="13:15" x14ac:dyDescent="0.4">
      <c r="M441" s="36"/>
      <c r="N441" s="36"/>
      <c r="O441" s="36"/>
    </row>
    <row r="442" spans="13:15" x14ac:dyDescent="0.4">
      <c r="M442" s="36"/>
      <c r="N442" s="36"/>
      <c r="O442" s="36"/>
    </row>
    <row r="443" spans="13:15" x14ac:dyDescent="0.4">
      <c r="M443" s="36"/>
      <c r="N443" s="36"/>
      <c r="O443" s="36"/>
    </row>
    <row r="444" spans="13:15" x14ac:dyDescent="0.4">
      <c r="M444" s="36"/>
      <c r="N444" s="36"/>
      <c r="O444" s="36"/>
    </row>
    <row r="445" spans="13:15" x14ac:dyDescent="0.4">
      <c r="M445" s="36"/>
      <c r="N445" s="36"/>
      <c r="O445" s="36"/>
    </row>
    <row r="446" spans="13:15" x14ac:dyDescent="0.4">
      <c r="M446" s="36"/>
      <c r="N446" s="36"/>
      <c r="O446" s="36"/>
    </row>
    <row r="447" spans="13:15" x14ac:dyDescent="0.4">
      <c r="M447" s="36"/>
      <c r="N447" s="36"/>
      <c r="O447" s="36"/>
    </row>
    <row r="448" spans="13:15" x14ac:dyDescent="0.4">
      <c r="M448" s="36"/>
      <c r="N448" s="36"/>
      <c r="O448" s="36"/>
    </row>
    <row r="449" spans="13:15" x14ac:dyDescent="0.4">
      <c r="M449" s="36"/>
      <c r="N449" s="36"/>
      <c r="O449" s="36"/>
    </row>
    <row r="450" spans="13:15" x14ac:dyDescent="0.4">
      <c r="M450" s="36"/>
      <c r="N450" s="36"/>
      <c r="O450" s="36"/>
    </row>
    <row r="451" spans="13:15" x14ac:dyDescent="0.4">
      <c r="M451" s="36"/>
      <c r="N451" s="36"/>
      <c r="O451" s="36"/>
    </row>
    <row r="452" spans="13:15" x14ac:dyDescent="0.4">
      <c r="M452" s="36"/>
      <c r="N452" s="36"/>
      <c r="O452" s="36"/>
    </row>
    <row r="453" spans="13:15" x14ac:dyDescent="0.4">
      <c r="M453" s="36"/>
      <c r="N453" s="36"/>
      <c r="O453" s="36"/>
    </row>
    <row r="454" spans="13:15" x14ac:dyDescent="0.4">
      <c r="M454" s="36"/>
      <c r="N454" s="36"/>
      <c r="O454" s="36"/>
    </row>
    <row r="455" spans="13:15" x14ac:dyDescent="0.4">
      <c r="M455" s="36"/>
      <c r="N455" s="36"/>
      <c r="O455" s="36"/>
    </row>
    <row r="456" spans="13:15" x14ac:dyDescent="0.4">
      <c r="M456" s="36"/>
      <c r="N456" s="36"/>
      <c r="O456" s="36"/>
    </row>
    <row r="457" spans="13:15" x14ac:dyDescent="0.4">
      <c r="M457" s="36"/>
      <c r="N457" s="36"/>
      <c r="O457" s="36"/>
    </row>
    <row r="458" spans="13:15" x14ac:dyDescent="0.4">
      <c r="M458" s="36"/>
      <c r="N458" s="36"/>
      <c r="O458" s="36"/>
    </row>
    <row r="459" spans="13:15" x14ac:dyDescent="0.4">
      <c r="M459" s="36"/>
      <c r="N459" s="36"/>
      <c r="O459" s="36"/>
    </row>
    <row r="460" spans="13:15" x14ac:dyDescent="0.4">
      <c r="M460" s="36"/>
      <c r="N460" s="36"/>
      <c r="O460" s="36"/>
    </row>
    <row r="461" spans="13:15" x14ac:dyDescent="0.4">
      <c r="M461" s="36"/>
      <c r="N461" s="36"/>
      <c r="O461" s="36"/>
    </row>
    <row r="462" spans="13:15" x14ac:dyDescent="0.4">
      <c r="M462" s="36"/>
      <c r="N462" s="36"/>
      <c r="O462" s="36"/>
    </row>
    <row r="463" spans="13:15" x14ac:dyDescent="0.4">
      <c r="M463" s="36"/>
      <c r="N463" s="36"/>
      <c r="O463" s="36"/>
    </row>
    <row r="464" spans="13:15" x14ac:dyDescent="0.4">
      <c r="M464" s="36"/>
      <c r="N464" s="36"/>
      <c r="O464" s="36"/>
    </row>
    <row r="465" spans="13:15" x14ac:dyDescent="0.4">
      <c r="M465" s="36"/>
      <c r="N465" s="36"/>
      <c r="O465" s="36"/>
    </row>
    <row r="466" spans="13:15" x14ac:dyDescent="0.4">
      <c r="M466" s="36"/>
      <c r="N466" s="36"/>
      <c r="O466" s="36"/>
    </row>
    <row r="467" spans="13:15" x14ac:dyDescent="0.4">
      <c r="M467" s="36"/>
      <c r="N467" s="36"/>
      <c r="O467" s="36"/>
    </row>
    <row r="468" spans="13:15" x14ac:dyDescent="0.4">
      <c r="M468" s="36"/>
      <c r="N468" s="36"/>
      <c r="O468" s="36"/>
    </row>
    <row r="469" spans="13:15" x14ac:dyDescent="0.4">
      <c r="M469" s="36"/>
      <c r="N469" s="36"/>
      <c r="O469" s="36"/>
    </row>
    <row r="470" spans="13:15" x14ac:dyDescent="0.4">
      <c r="M470" s="36"/>
      <c r="N470" s="36"/>
      <c r="O470" s="36"/>
    </row>
    <row r="471" spans="13:15" x14ac:dyDescent="0.4">
      <c r="M471" s="36"/>
      <c r="N471" s="36"/>
      <c r="O471" s="36"/>
    </row>
    <row r="472" spans="13:15" x14ac:dyDescent="0.4">
      <c r="M472" s="36"/>
      <c r="N472" s="36"/>
      <c r="O472" s="36"/>
    </row>
    <row r="473" spans="13:15" x14ac:dyDescent="0.4">
      <c r="M473" s="36"/>
      <c r="N473" s="36"/>
      <c r="O473" s="36"/>
    </row>
    <row r="474" spans="13:15" x14ac:dyDescent="0.4">
      <c r="M474" s="36"/>
      <c r="N474" s="36"/>
      <c r="O474" s="36"/>
    </row>
    <row r="475" spans="13:15" x14ac:dyDescent="0.4">
      <c r="M475" s="36"/>
      <c r="N475" s="36"/>
      <c r="O475" s="36"/>
    </row>
    <row r="476" spans="13:15" x14ac:dyDescent="0.4">
      <c r="M476" s="36"/>
      <c r="N476" s="36"/>
      <c r="O476" s="36"/>
    </row>
    <row r="477" spans="13:15" x14ac:dyDescent="0.4">
      <c r="M477" s="36"/>
      <c r="N477" s="36"/>
      <c r="O477" s="36"/>
    </row>
    <row r="478" spans="13:15" x14ac:dyDescent="0.4">
      <c r="M478" s="36"/>
      <c r="N478" s="36"/>
      <c r="O478" s="36"/>
    </row>
    <row r="479" spans="13:15" x14ac:dyDescent="0.4">
      <c r="M479" s="36"/>
      <c r="N479" s="36"/>
      <c r="O479" s="36"/>
    </row>
    <row r="480" spans="13:15" x14ac:dyDescent="0.4">
      <c r="M480" s="36"/>
      <c r="N480" s="36"/>
      <c r="O480" s="36"/>
    </row>
    <row r="481" spans="13:15" x14ac:dyDescent="0.4">
      <c r="M481" s="36"/>
      <c r="N481" s="36"/>
      <c r="O481" s="36"/>
    </row>
    <row r="482" spans="13:15" x14ac:dyDescent="0.4">
      <c r="M482" s="36"/>
      <c r="N482" s="36"/>
      <c r="O482" s="36"/>
    </row>
    <row r="483" spans="13:15" x14ac:dyDescent="0.4">
      <c r="M483" s="36"/>
      <c r="N483" s="36"/>
      <c r="O483" s="36"/>
    </row>
    <row r="484" spans="13:15" x14ac:dyDescent="0.4">
      <c r="M484" s="36"/>
      <c r="N484" s="36"/>
      <c r="O484" s="36"/>
    </row>
    <row r="485" spans="13:15" x14ac:dyDescent="0.4">
      <c r="M485" s="36"/>
      <c r="N485" s="36"/>
      <c r="O485" s="36"/>
    </row>
    <row r="486" spans="13:15" x14ac:dyDescent="0.4">
      <c r="M486" s="36"/>
      <c r="N486" s="36"/>
      <c r="O486" s="36"/>
    </row>
    <row r="487" spans="13:15" x14ac:dyDescent="0.4">
      <c r="M487" s="36"/>
      <c r="N487" s="36"/>
      <c r="O487" s="36"/>
    </row>
    <row r="488" spans="13:15" x14ac:dyDescent="0.4">
      <c r="M488" s="36"/>
      <c r="N488" s="36"/>
      <c r="O488" s="36"/>
    </row>
    <row r="489" spans="13:15" x14ac:dyDescent="0.4">
      <c r="M489" s="36"/>
      <c r="N489" s="36"/>
      <c r="O489" s="36"/>
    </row>
    <row r="490" spans="13:15" x14ac:dyDescent="0.4">
      <c r="M490" s="36"/>
      <c r="N490" s="36"/>
      <c r="O490" s="36"/>
    </row>
    <row r="491" spans="13:15" x14ac:dyDescent="0.4">
      <c r="M491" s="36"/>
      <c r="N491" s="36"/>
      <c r="O491" s="36"/>
    </row>
    <row r="492" spans="13:15" x14ac:dyDescent="0.4">
      <c r="M492" s="36"/>
      <c r="N492" s="36"/>
      <c r="O492" s="36"/>
    </row>
    <row r="493" spans="13:15" x14ac:dyDescent="0.4">
      <c r="M493" s="36"/>
      <c r="N493" s="36"/>
      <c r="O493" s="36"/>
    </row>
    <row r="494" spans="13:15" x14ac:dyDescent="0.4">
      <c r="M494" s="36"/>
      <c r="N494" s="36"/>
      <c r="O494" s="36"/>
    </row>
    <row r="495" spans="13:15" x14ac:dyDescent="0.4">
      <c r="M495" s="36"/>
      <c r="N495" s="36"/>
      <c r="O495" s="36"/>
    </row>
    <row r="496" spans="13:15" x14ac:dyDescent="0.4">
      <c r="M496" s="36"/>
      <c r="N496" s="36"/>
      <c r="O496" s="36"/>
    </row>
    <row r="497" spans="13:15" x14ac:dyDescent="0.4">
      <c r="M497" s="36"/>
      <c r="N497" s="36"/>
      <c r="O497" s="36"/>
    </row>
    <row r="498" spans="13:15" x14ac:dyDescent="0.4">
      <c r="M498" s="36"/>
      <c r="N498" s="36"/>
      <c r="O498" s="36"/>
    </row>
    <row r="499" spans="13:15" x14ac:dyDescent="0.4">
      <c r="M499" s="36"/>
      <c r="N499" s="36"/>
      <c r="O499" s="36"/>
    </row>
    <row r="500" spans="13:15" x14ac:dyDescent="0.4">
      <c r="M500" s="36"/>
      <c r="N500" s="36"/>
      <c r="O500" s="36"/>
    </row>
    <row r="501" spans="13:15" x14ac:dyDescent="0.4">
      <c r="M501" s="36"/>
      <c r="N501" s="36"/>
      <c r="O501" s="36"/>
    </row>
    <row r="502" spans="13:15" x14ac:dyDescent="0.4">
      <c r="M502" s="36"/>
      <c r="N502" s="36"/>
      <c r="O502" s="36"/>
    </row>
    <row r="503" spans="13:15" x14ac:dyDescent="0.4">
      <c r="M503" s="36"/>
      <c r="N503" s="36"/>
      <c r="O503" s="36"/>
    </row>
    <row r="504" spans="13:15" x14ac:dyDescent="0.4">
      <c r="M504" s="36"/>
      <c r="N504" s="36"/>
      <c r="O504" s="36"/>
    </row>
    <row r="505" spans="13:15" x14ac:dyDescent="0.4">
      <c r="M505" s="36"/>
      <c r="N505" s="36"/>
      <c r="O505" s="36"/>
    </row>
    <row r="506" spans="13:15" x14ac:dyDescent="0.4">
      <c r="M506" s="36"/>
      <c r="N506" s="36"/>
      <c r="O506" s="36"/>
    </row>
    <row r="507" spans="13:15" x14ac:dyDescent="0.4">
      <c r="M507" s="36"/>
      <c r="N507" s="36"/>
      <c r="O507" s="36"/>
    </row>
    <row r="508" spans="13:15" x14ac:dyDescent="0.4">
      <c r="M508" s="36"/>
      <c r="N508" s="36"/>
      <c r="O508" s="36"/>
    </row>
    <row r="509" spans="13:15" x14ac:dyDescent="0.4">
      <c r="M509" s="36"/>
      <c r="N509" s="36"/>
      <c r="O509" s="36"/>
    </row>
    <row r="510" spans="13:15" x14ac:dyDescent="0.4">
      <c r="M510" s="36"/>
      <c r="N510" s="36"/>
      <c r="O510" s="36"/>
    </row>
    <row r="511" spans="13:15" x14ac:dyDescent="0.4">
      <c r="M511" s="36"/>
      <c r="N511" s="36"/>
      <c r="O511" s="36"/>
    </row>
    <row r="512" spans="13:15" x14ac:dyDescent="0.4">
      <c r="M512" s="36"/>
      <c r="N512" s="36"/>
      <c r="O512" s="36"/>
    </row>
    <row r="513" spans="13:15" x14ac:dyDescent="0.4">
      <c r="M513" s="36"/>
      <c r="N513" s="36"/>
      <c r="O513" s="36"/>
    </row>
    <row r="514" spans="13:15" x14ac:dyDescent="0.4">
      <c r="M514" s="36"/>
      <c r="N514" s="36"/>
      <c r="O514" s="36"/>
    </row>
    <row r="515" spans="13:15" x14ac:dyDescent="0.4">
      <c r="M515" s="36"/>
      <c r="N515" s="36"/>
      <c r="O515" s="36"/>
    </row>
    <row r="516" spans="13:15" x14ac:dyDescent="0.4">
      <c r="M516" s="36"/>
      <c r="N516" s="36"/>
      <c r="O516" s="36"/>
    </row>
    <row r="517" spans="13:15" x14ac:dyDescent="0.4">
      <c r="M517" s="36"/>
      <c r="N517" s="36"/>
      <c r="O517" s="36"/>
    </row>
    <row r="518" spans="13:15" x14ac:dyDescent="0.4">
      <c r="M518" s="36"/>
      <c r="N518" s="36"/>
      <c r="O518" s="36"/>
    </row>
    <row r="519" spans="13:15" x14ac:dyDescent="0.4">
      <c r="M519" s="36"/>
      <c r="N519" s="36"/>
      <c r="O519" s="36"/>
    </row>
    <row r="520" spans="13:15" x14ac:dyDescent="0.4">
      <c r="M520" s="36"/>
      <c r="N520" s="36"/>
      <c r="O520" s="36"/>
    </row>
    <row r="521" spans="13:15" x14ac:dyDescent="0.4">
      <c r="M521" s="36"/>
      <c r="N521" s="36"/>
      <c r="O521" s="36"/>
    </row>
    <row r="522" spans="13:15" x14ac:dyDescent="0.4">
      <c r="M522" s="36"/>
      <c r="N522" s="36"/>
      <c r="O522" s="36"/>
    </row>
    <row r="523" spans="13:15" x14ac:dyDescent="0.4">
      <c r="M523" s="36"/>
      <c r="N523" s="36"/>
      <c r="O523" s="36"/>
    </row>
    <row r="524" spans="13:15" x14ac:dyDescent="0.4">
      <c r="M524" s="36"/>
      <c r="N524" s="36"/>
      <c r="O524" s="36"/>
    </row>
    <row r="525" spans="13:15" x14ac:dyDescent="0.4">
      <c r="M525" s="36"/>
      <c r="N525" s="36"/>
      <c r="O525" s="36"/>
    </row>
    <row r="526" spans="13:15" x14ac:dyDescent="0.4">
      <c r="M526" s="36"/>
      <c r="N526" s="36"/>
      <c r="O526" s="36"/>
    </row>
    <row r="527" spans="13:15" x14ac:dyDescent="0.4">
      <c r="M527" s="36"/>
      <c r="N527" s="36"/>
      <c r="O527" s="36"/>
    </row>
    <row r="528" spans="13:15" x14ac:dyDescent="0.4">
      <c r="M528" s="36"/>
      <c r="N528" s="36"/>
      <c r="O528" s="36"/>
    </row>
    <row r="529" spans="13:15" x14ac:dyDescent="0.4">
      <c r="M529" s="36"/>
      <c r="N529" s="36"/>
      <c r="O529" s="36"/>
    </row>
    <row r="530" spans="13:15" x14ac:dyDescent="0.4">
      <c r="M530" s="36"/>
      <c r="N530" s="36"/>
      <c r="O530" s="36"/>
    </row>
    <row r="531" spans="13:15" x14ac:dyDescent="0.4">
      <c r="M531" s="36"/>
      <c r="N531" s="36"/>
      <c r="O531" s="36"/>
    </row>
    <row r="532" spans="13:15" x14ac:dyDescent="0.4">
      <c r="M532" s="36"/>
      <c r="N532" s="36"/>
      <c r="O532" s="36"/>
    </row>
    <row r="533" spans="13:15" x14ac:dyDescent="0.4">
      <c r="M533" s="36"/>
      <c r="N533" s="36"/>
      <c r="O533" s="36"/>
    </row>
    <row r="534" spans="13:15" x14ac:dyDescent="0.4">
      <c r="M534" s="36"/>
      <c r="N534" s="36"/>
      <c r="O534" s="36"/>
    </row>
    <row r="535" spans="13:15" x14ac:dyDescent="0.4">
      <c r="M535" s="36"/>
      <c r="N535" s="36"/>
      <c r="O535" s="36"/>
    </row>
    <row r="536" spans="13:15" x14ac:dyDescent="0.4">
      <c r="M536" s="36"/>
      <c r="N536" s="36"/>
      <c r="O536" s="36"/>
    </row>
    <row r="537" spans="13:15" x14ac:dyDescent="0.4">
      <c r="M537" s="36"/>
      <c r="N537" s="36"/>
      <c r="O537" s="36"/>
    </row>
    <row r="538" spans="13:15" x14ac:dyDescent="0.4">
      <c r="M538" s="36"/>
      <c r="N538" s="36"/>
      <c r="O538" s="36"/>
    </row>
    <row r="539" spans="13:15" x14ac:dyDescent="0.4">
      <c r="M539" s="36"/>
      <c r="N539" s="36"/>
      <c r="O539" s="36"/>
    </row>
    <row r="540" spans="13:15" x14ac:dyDescent="0.4">
      <c r="M540" s="36"/>
      <c r="N540" s="36"/>
      <c r="O540" s="36"/>
    </row>
    <row r="541" spans="13:15" x14ac:dyDescent="0.4">
      <c r="M541" s="36"/>
      <c r="N541" s="36"/>
      <c r="O541" s="36"/>
    </row>
    <row r="542" spans="13:15" x14ac:dyDescent="0.4">
      <c r="M542" s="36"/>
      <c r="N542" s="36"/>
      <c r="O542" s="36"/>
    </row>
    <row r="543" spans="13:15" x14ac:dyDescent="0.4">
      <c r="M543" s="36"/>
      <c r="N543" s="36"/>
      <c r="O543" s="36"/>
    </row>
    <row r="544" spans="13:15" x14ac:dyDescent="0.4">
      <c r="M544" s="36"/>
      <c r="N544" s="36"/>
      <c r="O544" s="36"/>
    </row>
    <row r="545" spans="13:15" x14ac:dyDescent="0.4">
      <c r="M545" s="36"/>
      <c r="N545" s="36"/>
      <c r="O545" s="36"/>
    </row>
    <row r="546" spans="13:15" x14ac:dyDescent="0.4">
      <c r="M546" s="36"/>
      <c r="N546" s="36"/>
      <c r="O546" s="36"/>
    </row>
    <row r="547" spans="13:15" x14ac:dyDescent="0.4">
      <c r="M547" s="36"/>
      <c r="N547" s="36"/>
      <c r="O547" s="36"/>
    </row>
    <row r="548" spans="13:15" x14ac:dyDescent="0.4">
      <c r="M548" s="36"/>
      <c r="N548" s="36"/>
      <c r="O548" s="36"/>
    </row>
    <row r="549" spans="13:15" x14ac:dyDescent="0.4">
      <c r="M549" s="36"/>
      <c r="N549" s="36"/>
      <c r="O549" s="36"/>
    </row>
    <row r="550" spans="13:15" x14ac:dyDescent="0.4">
      <c r="M550" s="36"/>
      <c r="N550" s="36"/>
      <c r="O550" s="36"/>
    </row>
    <row r="551" spans="13:15" x14ac:dyDescent="0.4">
      <c r="M551" s="36"/>
      <c r="N551" s="36"/>
      <c r="O551" s="36"/>
    </row>
    <row r="552" spans="13:15" x14ac:dyDescent="0.4">
      <c r="M552" s="36"/>
      <c r="N552" s="36"/>
      <c r="O552" s="36"/>
    </row>
    <row r="553" spans="13:15" x14ac:dyDescent="0.4">
      <c r="M553" s="36"/>
      <c r="N553" s="36"/>
      <c r="O553" s="36"/>
    </row>
    <row r="554" spans="13:15" x14ac:dyDescent="0.4">
      <c r="M554" s="36"/>
      <c r="N554" s="36"/>
      <c r="O554" s="36"/>
    </row>
    <row r="555" spans="13:15" x14ac:dyDescent="0.4">
      <c r="M555" s="36"/>
      <c r="N555" s="36"/>
      <c r="O555" s="36"/>
    </row>
    <row r="556" spans="13:15" x14ac:dyDescent="0.4">
      <c r="M556" s="36"/>
      <c r="N556" s="36"/>
      <c r="O556" s="36"/>
    </row>
    <row r="557" spans="13:15" x14ac:dyDescent="0.4">
      <c r="M557" s="36"/>
      <c r="N557" s="36"/>
      <c r="O557" s="36"/>
    </row>
    <row r="558" spans="13:15" x14ac:dyDescent="0.4">
      <c r="M558" s="36"/>
      <c r="N558" s="36"/>
      <c r="O558" s="36"/>
    </row>
    <row r="559" spans="13:15" x14ac:dyDescent="0.4">
      <c r="M559" s="36"/>
      <c r="N559" s="36"/>
      <c r="O559" s="36"/>
    </row>
    <row r="560" spans="13:15" x14ac:dyDescent="0.4">
      <c r="M560" s="36"/>
      <c r="N560" s="36"/>
      <c r="O560" s="36"/>
    </row>
    <row r="561" spans="13:15" x14ac:dyDescent="0.4">
      <c r="M561" s="36"/>
      <c r="N561" s="36"/>
      <c r="O561" s="36"/>
    </row>
    <row r="562" spans="13:15" x14ac:dyDescent="0.4">
      <c r="M562" s="36"/>
      <c r="N562" s="36"/>
      <c r="O562" s="36"/>
    </row>
    <row r="563" spans="13:15" x14ac:dyDescent="0.4">
      <c r="M563" s="36"/>
      <c r="N563" s="36"/>
      <c r="O563" s="36"/>
    </row>
    <row r="564" spans="13:15" x14ac:dyDescent="0.4">
      <c r="M564" s="36"/>
      <c r="N564" s="36"/>
      <c r="O564" s="36"/>
    </row>
    <row r="565" spans="13:15" x14ac:dyDescent="0.4">
      <c r="M565" s="36"/>
      <c r="N565" s="36"/>
      <c r="O565" s="36"/>
    </row>
    <row r="566" spans="13:15" x14ac:dyDescent="0.4">
      <c r="M566" s="36"/>
      <c r="N566" s="36"/>
      <c r="O566" s="36"/>
    </row>
    <row r="567" spans="13:15" x14ac:dyDescent="0.4">
      <c r="M567" s="36"/>
      <c r="N567" s="36"/>
      <c r="O567" s="36"/>
    </row>
    <row r="568" spans="13:15" x14ac:dyDescent="0.4">
      <c r="M568" s="36"/>
      <c r="N568" s="36"/>
      <c r="O568" s="36"/>
    </row>
    <row r="569" spans="13:15" x14ac:dyDescent="0.4">
      <c r="M569" s="36"/>
      <c r="N569" s="36"/>
      <c r="O569" s="36"/>
    </row>
    <row r="570" spans="13:15" x14ac:dyDescent="0.4">
      <c r="M570" s="36"/>
      <c r="N570" s="36"/>
      <c r="O570" s="36"/>
    </row>
    <row r="571" spans="13:15" x14ac:dyDescent="0.4">
      <c r="M571" s="36"/>
      <c r="N571" s="36"/>
      <c r="O571" s="36"/>
    </row>
    <row r="572" spans="13:15" x14ac:dyDescent="0.4">
      <c r="M572" s="36"/>
      <c r="N572" s="36"/>
      <c r="O572" s="36"/>
    </row>
    <row r="573" spans="13:15" x14ac:dyDescent="0.4">
      <c r="M573" s="36"/>
      <c r="N573" s="36"/>
      <c r="O573" s="36"/>
    </row>
    <row r="574" spans="13:15" x14ac:dyDescent="0.4">
      <c r="M574" s="36"/>
      <c r="N574" s="36"/>
      <c r="O574" s="36"/>
    </row>
    <row r="575" spans="13:15" x14ac:dyDescent="0.4">
      <c r="M575" s="36"/>
      <c r="N575" s="36"/>
      <c r="O575" s="36"/>
    </row>
    <row r="576" spans="13:15" x14ac:dyDescent="0.4">
      <c r="M576" s="36"/>
      <c r="N576" s="36"/>
      <c r="O576" s="36"/>
    </row>
    <row r="577" spans="13:15" x14ac:dyDescent="0.4">
      <c r="M577" s="36"/>
      <c r="N577" s="36"/>
      <c r="O577" s="36"/>
    </row>
    <row r="578" spans="13:15" x14ac:dyDescent="0.4">
      <c r="M578" s="36"/>
      <c r="N578" s="36"/>
      <c r="O578" s="36"/>
    </row>
    <row r="579" spans="13:15" x14ac:dyDescent="0.4">
      <c r="M579" s="36"/>
      <c r="N579" s="36"/>
      <c r="O579" s="36"/>
    </row>
    <row r="580" spans="13:15" x14ac:dyDescent="0.4">
      <c r="M580" s="36"/>
      <c r="N580" s="36"/>
      <c r="O580" s="36"/>
    </row>
    <row r="581" spans="13:15" x14ac:dyDescent="0.4">
      <c r="M581" s="36"/>
      <c r="N581" s="36"/>
      <c r="O581" s="36"/>
    </row>
    <row r="582" spans="13:15" x14ac:dyDescent="0.4">
      <c r="M582" s="36"/>
      <c r="N582" s="36"/>
      <c r="O582" s="36"/>
    </row>
    <row r="583" spans="13:15" x14ac:dyDescent="0.4">
      <c r="M583" s="36"/>
      <c r="N583" s="36"/>
      <c r="O583" s="36"/>
    </row>
    <row r="584" spans="13:15" x14ac:dyDescent="0.4">
      <c r="M584" s="36"/>
      <c r="N584" s="36"/>
      <c r="O584" s="36"/>
    </row>
    <row r="585" spans="13:15" x14ac:dyDescent="0.4">
      <c r="M585" s="36"/>
      <c r="N585" s="36"/>
      <c r="O585" s="36"/>
    </row>
    <row r="586" spans="13:15" x14ac:dyDescent="0.4">
      <c r="M586" s="36"/>
      <c r="N586" s="36"/>
      <c r="O586" s="36"/>
    </row>
    <row r="587" spans="13:15" x14ac:dyDescent="0.4">
      <c r="M587" s="36"/>
      <c r="N587" s="36"/>
      <c r="O587" s="36"/>
    </row>
    <row r="588" spans="13:15" x14ac:dyDescent="0.4">
      <c r="M588" s="36"/>
      <c r="N588" s="36"/>
      <c r="O588" s="36"/>
    </row>
    <row r="589" spans="13:15" x14ac:dyDescent="0.4">
      <c r="M589" s="36"/>
      <c r="N589" s="36"/>
      <c r="O589" s="36"/>
    </row>
    <row r="590" spans="13:15" x14ac:dyDescent="0.4">
      <c r="M590" s="36"/>
      <c r="N590" s="36"/>
      <c r="O590" s="36"/>
    </row>
    <row r="591" spans="13:15" x14ac:dyDescent="0.4">
      <c r="M591" s="36"/>
      <c r="N591" s="36"/>
      <c r="O591" s="36"/>
    </row>
    <row r="592" spans="13:15" x14ac:dyDescent="0.4">
      <c r="M592" s="36"/>
      <c r="N592" s="36"/>
      <c r="O592" s="36"/>
    </row>
    <row r="593" spans="13:15" x14ac:dyDescent="0.4">
      <c r="M593" s="36"/>
      <c r="N593" s="36"/>
      <c r="O593" s="36"/>
    </row>
    <row r="594" spans="13:15" x14ac:dyDescent="0.4">
      <c r="M594" s="36"/>
      <c r="N594" s="36"/>
      <c r="O594" s="36"/>
    </row>
    <row r="595" spans="13:15" x14ac:dyDescent="0.4">
      <c r="M595" s="36"/>
      <c r="N595" s="36"/>
      <c r="O595" s="36"/>
    </row>
    <row r="596" spans="13:15" x14ac:dyDescent="0.4">
      <c r="M596" s="36"/>
      <c r="N596" s="36"/>
      <c r="O596" s="36"/>
    </row>
    <row r="597" spans="13:15" x14ac:dyDescent="0.4">
      <c r="M597" s="36"/>
      <c r="N597" s="36"/>
      <c r="O597" s="36"/>
    </row>
    <row r="598" spans="13:15" x14ac:dyDescent="0.4">
      <c r="M598" s="36"/>
      <c r="N598" s="36"/>
      <c r="O598" s="36"/>
    </row>
    <row r="599" spans="13:15" x14ac:dyDescent="0.4">
      <c r="M599" s="36"/>
      <c r="N599" s="36"/>
      <c r="O599" s="36"/>
    </row>
    <row r="600" spans="13:15" x14ac:dyDescent="0.4">
      <c r="M600" s="36"/>
      <c r="N600" s="36"/>
      <c r="O600" s="36"/>
    </row>
    <row r="601" spans="13:15" x14ac:dyDescent="0.4">
      <c r="M601" s="36"/>
      <c r="N601" s="36"/>
      <c r="O601" s="36"/>
    </row>
    <row r="602" spans="13:15" x14ac:dyDescent="0.4">
      <c r="M602" s="36"/>
      <c r="N602" s="36"/>
      <c r="O602" s="36"/>
    </row>
    <row r="603" spans="13:15" x14ac:dyDescent="0.4">
      <c r="M603" s="36"/>
      <c r="N603" s="36"/>
      <c r="O603" s="36"/>
    </row>
    <row r="604" spans="13:15" x14ac:dyDescent="0.4">
      <c r="M604" s="36"/>
      <c r="N604" s="36"/>
      <c r="O604" s="36"/>
    </row>
    <row r="605" spans="13:15" x14ac:dyDescent="0.4">
      <c r="M605" s="36"/>
      <c r="N605" s="36"/>
      <c r="O605" s="36"/>
    </row>
    <row r="606" spans="13:15" x14ac:dyDescent="0.4">
      <c r="M606" s="36"/>
      <c r="N606" s="36"/>
      <c r="O606" s="36"/>
    </row>
    <row r="607" spans="13:15" x14ac:dyDescent="0.4">
      <c r="M607" s="36"/>
      <c r="N607" s="36"/>
      <c r="O607" s="36"/>
    </row>
    <row r="608" spans="13:15" x14ac:dyDescent="0.4">
      <c r="M608" s="36"/>
      <c r="N608" s="36"/>
      <c r="O608" s="36"/>
    </row>
    <row r="609" spans="13:15" x14ac:dyDescent="0.4">
      <c r="M609" s="36"/>
      <c r="N609" s="36"/>
      <c r="O609" s="36"/>
    </row>
    <row r="610" spans="13:15" x14ac:dyDescent="0.4">
      <c r="M610" s="36"/>
      <c r="N610" s="36"/>
      <c r="O610" s="36"/>
    </row>
    <row r="611" spans="13:15" x14ac:dyDescent="0.4">
      <c r="M611" s="36"/>
      <c r="N611" s="36"/>
      <c r="O611" s="36"/>
    </row>
    <row r="612" spans="13:15" x14ac:dyDescent="0.4">
      <c r="M612" s="36"/>
      <c r="N612" s="36"/>
      <c r="O612" s="36"/>
    </row>
    <row r="613" spans="13:15" x14ac:dyDescent="0.4">
      <c r="M613" s="36"/>
      <c r="N613" s="36"/>
      <c r="O613" s="36"/>
    </row>
    <row r="614" spans="13:15" x14ac:dyDescent="0.4">
      <c r="M614" s="36"/>
      <c r="N614" s="36"/>
      <c r="O614" s="36"/>
    </row>
    <row r="615" spans="13:15" x14ac:dyDescent="0.4">
      <c r="M615" s="36"/>
      <c r="N615" s="36"/>
      <c r="O615" s="36"/>
    </row>
    <row r="616" spans="13:15" x14ac:dyDescent="0.4">
      <c r="M616" s="36"/>
      <c r="N616" s="36"/>
      <c r="O616" s="36"/>
    </row>
    <row r="617" spans="13:15" x14ac:dyDescent="0.4">
      <c r="M617" s="36"/>
      <c r="N617" s="36"/>
      <c r="O617" s="36"/>
    </row>
    <row r="618" spans="13:15" x14ac:dyDescent="0.4">
      <c r="M618" s="36"/>
      <c r="N618" s="36"/>
      <c r="O618" s="36"/>
    </row>
    <row r="619" spans="13:15" x14ac:dyDescent="0.4">
      <c r="M619" s="36"/>
      <c r="N619" s="36"/>
      <c r="O619" s="36"/>
    </row>
    <row r="620" spans="13:15" x14ac:dyDescent="0.4">
      <c r="M620" s="36"/>
      <c r="N620" s="36"/>
      <c r="O620" s="36"/>
    </row>
    <row r="621" spans="13:15" x14ac:dyDescent="0.4">
      <c r="M621" s="36"/>
      <c r="N621" s="36"/>
      <c r="O621" s="36"/>
    </row>
    <row r="622" spans="13:15" x14ac:dyDescent="0.4">
      <c r="M622" s="36"/>
      <c r="N622" s="36"/>
      <c r="O622" s="36"/>
    </row>
    <row r="623" spans="13:15" x14ac:dyDescent="0.4">
      <c r="M623" s="36"/>
      <c r="N623" s="36"/>
      <c r="O623" s="36"/>
    </row>
    <row r="624" spans="13:15" x14ac:dyDescent="0.4">
      <c r="M624" s="36"/>
      <c r="N624" s="36"/>
      <c r="O624" s="36"/>
    </row>
    <row r="625" spans="13:15" x14ac:dyDescent="0.4">
      <c r="M625" s="36"/>
      <c r="N625" s="36"/>
      <c r="O625" s="36"/>
    </row>
    <row r="626" spans="13:15" x14ac:dyDescent="0.4">
      <c r="M626" s="36"/>
      <c r="N626" s="36"/>
      <c r="O626" s="36"/>
    </row>
    <row r="627" spans="13:15" x14ac:dyDescent="0.4">
      <c r="M627" s="36"/>
      <c r="N627" s="36"/>
      <c r="O627" s="36"/>
    </row>
    <row r="628" spans="13:15" x14ac:dyDescent="0.4">
      <c r="M628" s="36"/>
      <c r="N628" s="36"/>
      <c r="O628" s="36"/>
    </row>
    <row r="629" spans="13:15" x14ac:dyDescent="0.4">
      <c r="M629" s="36"/>
      <c r="N629" s="36"/>
      <c r="O629" s="36"/>
    </row>
    <row r="630" spans="13:15" x14ac:dyDescent="0.4">
      <c r="M630" s="36"/>
      <c r="N630" s="36"/>
      <c r="O630" s="36"/>
    </row>
    <row r="631" spans="13:15" x14ac:dyDescent="0.4">
      <c r="M631" s="36"/>
      <c r="N631" s="36"/>
      <c r="O631" s="36"/>
    </row>
    <row r="632" spans="13:15" x14ac:dyDescent="0.4">
      <c r="M632" s="36"/>
      <c r="N632" s="36"/>
      <c r="O632" s="36"/>
    </row>
    <row r="633" spans="13:15" x14ac:dyDescent="0.4">
      <c r="M633" s="36"/>
      <c r="N633" s="36"/>
      <c r="O633" s="36"/>
    </row>
    <row r="634" spans="13:15" x14ac:dyDescent="0.4">
      <c r="M634" s="36"/>
      <c r="N634" s="36"/>
      <c r="O634" s="36"/>
    </row>
    <row r="635" spans="13:15" x14ac:dyDescent="0.4">
      <c r="M635" s="36"/>
      <c r="N635" s="36"/>
      <c r="O635" s="36"/>
    </row>
    <row r="636" spans="13:15" x14ac:dyDescent="0.4">
      <c r="M636" s="36"/>
      <c r="N636" s="36"/>
      <c r="O636" s="36"/>
    </row>
    <row r="637" spans="13:15" x14ac:dyDescent="0.4">
      <c r="M637" s="36"/>
      <c r="N637" s="36"/>
      <c r="O637" s="36"/>
    </row>
    <row r="638" spans="13:15" x14ac:dyDescent="0.4">
      <c r="M638" s="36"/>
      <c r="N638" s="36"/>
      <c r="O638" s="36"/>
    </row>
    <row r="639" spans="13:15" x14ac:dyDescent="0.4">
      <c r="M639" s="36"/>
      <c r="N639" s="36"/>
      <c r="O639" s="36"/>
    </row>
    <row r="640" spans="13:15" x14ac:dyDescent="0.4">
      <c r="M640" s="36"/>
      <c r="N640" s="36"/>
      <c r="O640" s="36"/>
    </row>
    <row r="641" spans="13:15" x14ac:dyDescent="0.4">
      <c r="M641" s="36"/>
      <c r="N641" s="36"/>
      <c r="O641" s="36"/>
    </row>
    <row r="642" spans="13:15" x14ac:dyDescent="0.4">
      <c r="M642" s="36"/>
      <c r="N642" s="36"/>
      <c r="O642" s="36"/>
    </row>
    <row r="643" spans="13:15" x14ac:dyDescent="0.4">
      <c r="M643" s="36"/>
      <c r="N643" s="36"/>
      <c r="O643" s="36"/>
    </row>
    <row r="644" spans="13:15" x14ac:dyDescent="0.4">
      <c r="M644" s="36"/>
      <c r="N644" s="36"/>
      <c r="O644" s="36"/>
    </row>
    <row r="645" spans="13:15" x14ac:dyDescent="0.4">
      <c r="M645" s="36"/>
      <c r="N645" s="36"/>
      <c r="O645" s="36"/>
    </row>
    <row r="646" spans="13:15" x14ac:dyDescent="0.4">
      <c r="M646" s="36"/>
      <c r="N646" s="36"/>
      <c r="O646" s="36"/>
    </row>
    <row r="647" spans="13:15" x14ac:dyDescent="0.4">
      <c r="M647" s="36"/>
      <c r="N647" s="36"/>
      <c r="O647" s="36"/>
    </row>
    <row r="648" spans="13:15" x14ac:dyDescent="0.4">
      <c r="M648" s="36"/>
      <c r="N648" s="36"/>
      <c r="O648" s="36"/>
    </row>
    <row r="649" spans="13:15" x14ac:dyDescent="0.4">
      <c r="M649" s="36"/>
      <c r="N649" s="36"/>
      <c r="O649" s="36"/>
    </row>
    <row r="650" spans="13:15" x14ac:dyDescent="0.4">
      <c r="M650" s="36"/>
      <c r="N650" s="36"/>
      <c r="O650" s="36"/>
    </row>
    <row r="651" spans="13:15" x14ac:dyDescent="0.4">
      <c r="M651" s="36"/>
      <c r="N651" s="36"/>
      <c r="O651" s="36"/>
    </row>
    <row r="652" spans="13:15" x14ac:dyDescent="0.4">
      <c r="M652" s="36"/>
      <c r="N652" s="36"/>
      <c r="O652" s="36"/>
    </row>
    <row r="653" spans="13:15" x14ac:dyDescent="0.4">
      <c r="M653" s="36"/>
      <c r="N653" s="36"/>
      <c r="O653" s="36"/>
    </row>
    <row r="654" spans="13:15" x14ac:dyDescent="0.4">
      <c r="M654" s="36"/>
      <c r="N654" s="36"/>
      <c r="O654" s="36"/>
    </row>
    <row r="655" spans="13:15" x14ac:dyDescent="0.4">
      <c r="M655" s="36"/>
      <c r="N655" s="36"/>
      <c r="O655" s="36"/>
    </row>
    <row r="656" spans="13:15" x14ac:dyDescent="0.4">
      <c r="M656" s="36"/>
      <c r="N656" s="36"/>
      <c r="O656" s="36"/>
    </row>
    <row r="657" spans="13:15" x14ac:dyDescent="0.4">
      <c r="M657" s="36"/>
      <c r="N657" s="36"/>
      <c r="O657" s="36"/>
    </row>
    <row r="658" spans="13:15" x14ac:dyDescent="0.4">
      <c r="M658" s="36"/>
      <c r="N658" s="36"/>
      <c r="O658" s="36"/>
    </row>
    <row r="659" spans="13:15" x14ac:dyDescent="0.4">
      <c r="M659" s="36"/>
      <c r="N659" s="36"/>
      <c r="O659" s="36"/>
    </row>
    <row r="660" spans="13:15" x14ac:dyDescent="0.4">
      <c r="M660" s="36"/>
      <c r="N660" s="36"/>
      <c r="O660" s="36"/>
    </row>
    <row r="661" spans="13:15" x14ac:dyDescent="0.4">
      <c r="M661" s="36"/>
      <c r="N661" s="36"/>
      <c r="O661" s="36"/>
    </row>
    <row r="662" spans="13:15" x14ac:dyDescent="0.4">
      <c r="M662" s="36"/>
      <c r="N662" s="36"/>
      <c r="O662" s="36"/>
    </row>
    <row r="663" spans="13:15" x14ac:dyDescent="0.4">
      <c r="M663" s="36"/>
      <c r="N663" s="36"/>
      <c r="O663" s="36"/>
    </row>
    <row r="664" spans="13:15" x14ac:dyDescent="0.4">
      <c r="M664" s="36"/>
      <c r="N664" s="36"/>
      <c r="O664" s="36"/>
    </row>
    <row r="665" spans="13:15" x14ac:dyDescent="0.4">
      <c r="M665" s="36"/>
      <c r="N665" s="36"/>
      <c r="O665" s="36"/>
    </row>
    <row r="666" spans="13:15" x14ac:dyDescent="0.4">
      <c r="M666" s="36"/>
      <c r="N666" s="36"/>
      <c r="O666" s="36"/>
    </row>
    <row r="667" spans="13:15" x14ac:dyDescent="0.4">
      <c r="M667" s="36"/>
      <c r="N667" s="36"/>
      <c r="O667" s="36"/>
    </row>
    <row r="668" spans="13:15" x14ac:dyDescent="0.4">
      <c r="M668" s="36"/>
      <c r="N668" s="36"/>
      <c r="O668" s="36"/>
    </row>
    <row r="669" spans="13:15" x14ac:dyDescent="0.4">
      <c r="M669" s="36"/>
      <c r="N669" s="36"/>
      <c r="O669" s="36"/>
    </row>
    <row r="670" spans="13:15" x14ac:dyDescent="0.4">
      <c r="M670" s="36"/>
      <c r="N670" s="36"/>
      <c r="O670" s="36"/>
    </row>
    <row r="671" spans="13:15" x14ac:dyDescent="0.4">
      <c r="M671" s="36"/>
      <c r="N671" s="36"/>
      <c r="O671" s="36"/>
    </row>
    <row r="672" spans="13:15" x14ac:dyDescent="0.4">
      <c r="M672" s="36"/>
      <c r="N672" s="36"/>
      <c r="O672" s="36"/>
    </row>
    <row r="673" spans="13:15" x14ac:dyDescent="0.4">
      <c r="M673" s="36"/>
      <c r="N673" s="36"/>
      <c r="O673" s="36"/>
    </row>
    <row r="674" spans="13:15" x14ac:dyDescent="0.4">
      <c r="M674" s="36"/>
      <c r="N674" s="36"/>
      <c r="O674" s="36"/>
    </row>
    <row r="675" spans="13:15" x14ac:dyDescent="0.4">
      <c r="M675" s="36"/>
      <c r="N675" s="36"/>
      <c r="O675" s="36"/>
    </row>
    <row r="676" spans="13:15" x14ac:dyDescent="0.4">
      <c r="M676" s="36"/>
      <c r="N676" s="36"/>
      <c r="O676" s="36"/>
    </row>
    <row r="677" spans="13:15" x14ac:dyDescent="0.4">
      <c r="M677" s="36"/>
      <c r="N677" s="36"/>
      <c r="O677" s="36"/>
    </row>
    <row r="678" spans="13:15" x14ac:dyDescent="0.4">
      <c r="M678" s="36"/>
      <c r="N678" s="36"/>
      <c r="O678" s="36"/>
    </row>
    <row r="679" spans="13:15" x14ac:dyDescent="0.4">
      <c r="M679" s="36"/>
      <c r="N679" s="36"/>
      <c r="O679" s="36"/>
    </row>
    <row r="680" spans="13:15" x14ac:dyDescent="0.4">
      <c r="M680" s="36"/>
      <c r="N680" s="36"/>
      <c r="O680" s="36"/>
    </row>
    <row r="681" spans="13:15" x14ac:dyDescent="0.4">
      <c r="M681" s="36"/>
      <c r="N681" s="36"/>
      <c r="O681" s="36"/>
    </row>
    <row r="682" spans="13:15" x14ac:dyDescent="0.4">
      <c r="M682" s="36"/>
      <c r="N682" s="36"/>
      <c r="O682" s="36"/>
    </row>
    <row r="683" spans="13:15" x14ac:dyDescent="0.4">
      <c r="M683" s="36"/>
      <c r="N683" s="36"/>
      <c r="O683" s="36"/>
    </row>
    <row r="684" spans="13:15" x14ac:dyDescent="0.4">
      <c r="M684" s="36"/>
      <c r="N684" s="36"/>
      <c r="O684" s="36"/>
    </row>
    <row r="685" spans="13:15" x14ac:dyDescent="0.4">
      <c r="M685" s="36"/>
      <c r="N685" s="36"/>
      <c r="O685" s="36"/>
    </row>
    <row r="686" spans="13:15" x14ac:dyDescent="0.4">
      <c r="M686" s="36"/>
      <c r="N686" s="36"/>
      <c r="O686" s="36"/>
    </row>
    <row r="687" spans="13:15" x14ac:dyDescent="0.4">
      <c r="M687" s="36"/>
      <c r="N687" s="36"/>
      <c r="O687" s="36"/>
    </row>
    <row r="688" spans="13:15" x14ac:dyDescent="0.4">
      <c r="M688" s="36"/>
      <c r="N688" s="36"/>
      <c r="O688" s="36"/>
    </row>
    <row r="689" spans="13:15" x14ac:dyDescent="0.4">
      <c r="M689" s="36"/>
      <c r="N689" s="36"/>
      <c r="O689" s="36"/>
    </row>
    <row r="690" spans="13:15" x14ac:dyDescent="0.4">
      <c r="M690" s="36"/>
      <c r="N690" s="36"/>
      <c r="O690" s="36"/>
    </row>
    <row r="691" spans="13:15" x14ac:dyDescent="0.4">
      <c r="M691" s="36"/>
      <c r="N691" s="36"/>
      <c r="O691" s="36"/>
    </row>
    <row r="692" spans="13:15" x14ac:dyDescent="0.4">
      <c r="M692" s="36"/>
      <c r="N692" s="36"/>
      <c r="O692" s="36"/>
    </row>
    <row r="693" spans="13:15" x14ac:dyDescent="0.4">
      <c r="M693" s="36"/>
      <c r="N693" s="36"/>
      <c r="O693" s="36"/>
    </row>
    <row r="694" spans="13:15" x14ac:dyDescent="0.4">
      <c r="M694" s="36"/>
      <c r="N694" s="36"/>
      <c r="O694" s="36"/>
    </row>
    <row r="695" spans="13:15" x14ac:dyDescent="0.4">
      <c r="M695" s="36"/>
      <c r="N695" s="36"/>
      <c r="O695" s="36"/>
    </row>
    <row r="696" spans="13:15" x14ac:dyDescent="0.4">
      <c r="M696" s="36"/>
      <c r="N696" s="36"/>
      <c r="O696" s="36"/>
    </row>
    <row r="697" spans="13:15" x14ac:dyDescent="0.4">
      <c r="M697" s="36"/>
      <c r="N697" s="36"/>
      <c r="O697" s="36"/>
    </row>
    <row r="698" spans="13:15" x14ac:dyDescent="0.4">
      <c r="M698" s="36"/>
      <c r="N698" s="36"/>
      <c r="O698" s="36"/>
    </row>
    <row r="699" spans="13:15" x14ac:dyDescent="0.4">
      <c r="M699" s="36"/>
      <c r="N699" s="36"/>
      <c r="O699" s="36"/>
    </row>
    <row r="700" spans="13:15" x14ac:dyDescent="0.4">
      <c r="M700" s="36"/>
      <c r="N700" s="36"/>
      <c r="O700" s="36"/>
    </row>
    <row r="701" spans="13:15" x14ac:dyDescent="0.4">
      <c r="M701" s="36"/>
      <c r="N701" s="36"/>
      <c r="O701" s="36"/>
    </row>
    <row r="702" spans="13:15" x14ac:dyDescent="0.4">
      <c r="M702" s="36"/>
      <c r="N702" s="36"/>
      <c r="O702" s="36"/>
    </row>
    <row r="703" spans="13:15" x14ac:dyDescent="0.4">
      <c r="M703" s="36"/>
      <c r="N703" s="36"/>
      <c r="O703" s="36"/>
    </row>
    <row r="704" spans="13:15" x14ac:dyDescent="0.4">
      <c r="M704" s="36"/>
      <c r="N704" s="36"/>
      <c r="O704" s="36"/>
    </row>
    <row r="705" spans="13:15" x14ac:dyDescent="0.4">
      <c r="M705" s="36"/>
      <c r="N705" s="36"/>
      <c r="O705" s="36"/>
    </row>
    <row r="706" spans="13:15" x14ac:dyDescent="0.4">
      <c r="M706" s="36"/>
      <c r="N706" s="36"/>
      <c r="O706" s="36"/>
    </row>
    <row r="707" spans="13:15" x14ac:dyDescent="0.4">
      <c r="M707" s="36"/>
      <c r="N707" s="36"/>
      <c r="O707" s="36"/>
    </row>
    <row r="708" spans="13:15" x14ac:dyDescent="0.4">
      <c r="M708" s="36"/>
      <c r="N708" s="36"/>
      <c r="O708" s="36"/>
    </row>
    <row r="709" spans="13:15" x14ac:dyDescent="0.4">
      <c r="M709" s="36"/>
      <c r="N709" s="36"/>
      <c r="O709" s="36"/>
    </row>
    <row r="710" spans="13:15" x14ac:dyDescent="0.4">
      <c r="M710" s="36"/>
      <c r="N710" s="36"/>
      <c r="O710" s="36"/>
    </row>
    <row r="711" spans="13:15" x14ac:dyDescent="0.4">
      <c r="M711" s="36"/>
      <c r="N711" s="36"/>
      <c r="O711" s="36"/>
    </row>
    <row r="712" spans="13:15" x14ac:dyDescent="0.4">
      <c r="M712" s="36"/>
      <c r="N712" s="36"/>
      <c r="O712" s="36"/>
    </row>
    <row r="713" spans="13:15" x14ac:dyDescent="0.4">
      <c r="M713" s="36"/>
      <c r="N713" s="36"/>
      <c r="O713" s="36"/>
    </row>
    <row r="714" spans="13:15" x14ac:dyDescent="0.4">
      <c r="M714" s="36"/>
      <c r="N714" s="36"/>
      <c r="O714" s="36"/>
    </row>
    <row r="715" spans="13:15" x14ac:dyDescent="0.4">
      <c r="M715" s="36"/>
      <c r="N715" s="36"/>
      <c r="O715" s="36"/>
    </row>
    <row r="716" spans="13:15" x14ac:dyDescent="0.4">
      <c r="M716" s="36"/>
      <c r="N716" s="36"/>
      <c r="O716" s="36"/>
    </row>
    <row r="717" spans="13:15" x14ac:dyDescent="0.4">
      <c r="M717" s="36"/>
      <c r="N717" s="36"/>
      <c r="O717" s="36"/>
    </row>
    <row r="718" spans="13:15" x14ac:dyDescent="0.4">
      <c r="M718" s="36"/>
      <c r="N718" s="36"/>
      <c r="O718" s="36"/>
    </row>
    <row r="719" spans="13:15" x14ac:dyDescent="0.4">
      <c r="M719" s="36"/>
      <c r="N719" s="36"/>
      <c r="O719" s="36"/>
    </row>
    <row r="720" spans="13:15" x14ac:dyDescent="0.4">
      <c r="M720" s="36"/>
      <c r="N720" s="36"/>
      <c r="O720" s="36"/>
    </row>
    <row r="721" spans="13:15" x14ac:dyDescent="0.4">
      <c r="M721" s="36"/>
      <c r="N721" s="36"/>
      <c r="O721" s="36"/>
    </row>
    <row r="722" spans="13:15" x14ac:dyDescent="0.4">
      <c r="M722" s="36"/>
      <c r="N722" s="36"/>
      <c r="O722" s="36"/>
    </row>
    <row r="723" spans="13:15" x14ac:dyDescent="0.4">
      <c r="M723" s="36"/>
      <c r="N723" s="36"/>
      <c r="O723" s="36"/>
    </row>
    <row r="724" spans="13:15" x14ac:dyDescent="0.4">
      <c r="M724" s="36"/>
      <c r="N724" s="36"/>
      <c r="O724" s="36"/>
    </row>
    <row r="725" spans="13:15" x14ac:dyDescent="0.4">
      <c r="M725" s="36"/>
      <c r="N725" s="36"/>
      <c r="O725" s="36"/>
    </row>
    <row r="726" spans="13:15" x14ac:dyDescent="0.4">
      <c r="M726" s="36"/>
      <c r="N726" s="36"/>
      <c r="O726" s="36"/>
    </row>
    <row r="727" spans="13:15" x14ac:dyDescent="0.4">
      <c r="M727" s="36"/>
      <c r="N727" s="36"/>
      <c r="O727" s="36"/>
    </row>
    <row r="728" spans="13:15" x14ac:dyDescent="0.4">
      <c r="M728" s="36"/>
      <c r="N728" s="36"/>
      <c r="O728" s="36"/>
    </row>
    <row r="729" spans="13:15" x14ac:dyDescent="0.4">
      <c r="M729" s="36"/>
      <c r="N729" s="36"/>
      <c r="O729" s="36"/>
    </row>
    <row r="730" spans="13:15" x14ac:dyDescent="0.4">
      <c r="M730" s="36"/>
      <c r="N730" s="36"/>
      <c r="O730" s="36"/>
    </row>
    <row r="731" spans="13:15" x14ac:dyDescent="0.4">
      <c r="M731" s="36"/>
      <c r="N731" s="36"/>
      <c r="O731" s="36"/>
    </row>
    <row r="732" spans="13:15" x14ac:dyDescent="0.4">
      <c r="M732" s="36"/>
      <c r="N732" s="36"/>
      <c r="O732" s="36"/>
    </row>
    <row r="733" spans="13:15" x14ac:dyDescent="0.4">
      <c r="M733" s="36"/>
      <c r="N733" s="36"/>
      <c r="O733" s="36"/>
    </row>
    <row r="734" spans="13:15" x14ac:dyDescent="0.4">
      <c r="M734" s="36"/>
      <c r="N734" s="36"/>
      <c r="O734" s="36"/>
    </row>
    <row r="735" spans="13:15" x14ac:dyDescent="0.4">
      <c r="M735" s="36"/>
      <c r="N735" s="36"/>
      <c r="O735" s="36"/>
    </row>
    <row r="736" spans="13:15" x14ac:dyDescent="0.4">
      <c r="M736" s="36"/>
      <c r="N736" s="36"/>
      <c r="O736" s="36"/>
    </row>
    <row r="737" spans="13:15" x14ac:dyDescent="0.4">
      <c r="M737" s="36"/>
      <c r="N737" s="36"/>
      <c r="O737" s="36"/>
    </row>
    <row r="738" spans="13:15" x14ac:dyDescent="0.4">
      <c r="M738" s="36"/>
      <c r="N738" s="36"/>
      <c r="O738" s="36"/>
    </row>
    <row r="739" spans="13:15" x14ac:dyDescent="0.4">
      <c r="M739" s="36"/>
      <c r="N739" s="36"/>
      <c r="O739" s="36"/>
    </row>
    <row r="740" spans="13:15" x14ac:dyDescent="0.4">
      <c r="M740" s="36"/>
      <c r="N740" s="36"/>
      <c r="O740" s="36"/>
    </row>
    <row r="741" spans="13:15" x14ac:dyDescent="0.4">
      <c r="M741" s="36"/>
      <c r="N741" s="36"/>
      <c r="O741" s="36"/>
    </row>
    <row r="742" spans="13:15" x14ac:dyDescent="0.4">
      <c r="M742" s="36"/>
      <c r="N742" s="36"/>
      <c r="O742" s="36"/>
    </row>
    <row r="743" spans="13:15" x14ac:dyDescent="0.4">
      <c r="M743" s="36"/>
      <c r="N743" s="36"/>
      <c r="O743" s="36"/>
    </row>
    <row r="744" spans="13:15" x14ac:dyDescent="0.4">
      <c r="M744" s="36"/>
      <c r="N744" s="36"/>
      <c r="O744" s="36"/>
    </row>
    <row r="745" spans="13:15" x14ac:dyDescent="0.4">
      <c r="M745" s="36"/>
      <c r="N745" s="36"/>
      <c r="O745" s="36"/>
    </row>
    <row r="746" spans="13:15" x14ac:dyDescent="0.4">
      <c r="M746" s="36"/>
      <c r="N746" s="36"/>
      <c r="O746" s="36"/>
    </row>
    <row r="747" spans="13:15" x14ac:dyDescent="0.4">
      <c r="M747" s="36"/>
      <c r="N747" s="36"/>
      <c r="O747" s="36"/>
    </row>
    <row r="748" spans="13:15" x14ac:dyDescent="0.4">
      <c r="M748" s="36"/>
      <c r="N748" s="36"/>
      <c r="O748" s="36"/>
    </row>
    <row r="749" spans="13:15" x14ac:dyDescent="0.4">
      <c r="M749" s="36"/>
      <c r="N749" s="36"/>
      <c r="O749" s="36"/>
    </row>
    <row r="750" spans="13:15" x14ac:dyDescent="0.4">
      <c r="M750" s="36"/>
      <c r="N750" s="36"/>
      <c r="O750" s="36"/>
    </row>
    <row r="751" spans="13:15" x14ac:dyDescent="0.4">
      <c r="M751" s="36"/>
      <c r="N751" s="36"/>
      <c r="O751" s="36"/>
    </row>
    <row r="752" spans="13:15" x14ac:dyDescent="0.4">
      <c r="M752" s="36"/>
      <c r="N752" s="36"/>
      <c r="O752" s="36"/>
    </row>
    <row r="753" spans="13:15" x14ac:dyDescent="0.4">
      <c r="M753" s="36"/>
      <c r="N753" s="36"/>
      <c r="O753" s="36"/>
    </row>
    <row r="754" spans="13:15" x14ac:dyDescent="0.4">
      <c r="M754" s="36"/>
      <c r="N754" s="36"/>
      <c r="O754" s="36"/>
    </row>
    <row r="755" spans="13:15" x14ac:dyDescent="0.4">
      <c r="M755" s="36"/>
      <c r="N755" s="36"/>
      <c r="O755" s="36"/>
    </row>
    <row r="756" spans="13:15" x14ac:dyDescent="0.4">
      <c r="M756" s="36"/>
      <c r="N756" s="36"/>
      <c r="O756" s="36"/>
    </row>
    <row r="757" spans="13:15" x14ac:dyDescent="0.4">
      <c r="M757" s="36"/>
      <c r="N757" s="36"/>
      <c r="O757" s="36"/>
    </row>
    <row r="758" spans="13:15" x14ac:dyDescent="0.4">
      <c r="M758" s="36"/>
      <c r="N758" s="36"/>
      <c r="O758" s="36"/>
    </row>
    <row r="759" spans="13:15" x14ac:dyDescent="0.4">
      <c r="M759" s="36"/>
      <c r="N759" s="36"/>
      <c r="O759" s="36"/>
    </row>
    <row r="760" spans="13:15" x14ac:dyDescent="0.4">
      <c r="M760" s="36"/>
      <c r="N760" s="36"/>
      <c r="O760" s="36"/>
    </row>
    <row r="761" spans="13:15" x14ac:dyDescent="0.4">
      <c r="M761" s="36"/>
      <c r="N761" s="36"/>
      <c r="O761" s="36"/>
    </row>
    <row r="762" spans="13:15" x14ac:dyDescent="0.4">
      <c r="M762" s="36"/>
      <c r="N762" s="36"/>
      <c r="O762" s="36"/>
    </row>
    <row r="763" spans="13:15" x14ac:dyDescent="0.4">
      <c r="M763" s="36"/>
      <c r="N763" s="36"/>
      <c r="O763" s="36"/>
    </row>
    <row r="764" spans="13:15" x14ac:dyDescent="0.4">
      <c r="M764" s="36"/>
      <c r="N764" s="36"/>
      <c r="O764" s="36"/>
    </row>
    <row r="765" spans="13:15" x14ac:dyDescent="0.4">
      <c r="M765" s="36"/>
      <c r="N765" s="36"/>
      <c r="O765" s="36"/>
    </row>
    <row r="766" spans="13:15" x14ac:dyDescent="0.4">
      <c r="M766" s="36"/>
      <c r="N766" s="36"/>
      <c r="O766" s="36"/>
    </row>
    <row r="767" spans="13:15" x14ac:dyDescent="0.4">
      <c r="M767" s="36"/>
      <c r="N767" s="36"/>
      <c r="O767" s="36"/>
    </row>
    <row r="768" spans="13:15" x14ac:dyDescent="0.4">
      <c r="M768" s="36"/>
      <c r="N768" s="36"/>
      <c r="O768" s="36"/>
    </row>
    <row r="769" spans="13:15" x14ac:dyDescent="0.4">
      <c r="M769" s="36"/>
      <c r="N769" s="36"/>
      <c r="O769" s="36"/>
    </row>
    <row r="770" spans="13:15" x14ac:dyDescent="0.4">
      <c r="M770" s="36"/>
      <c r="N770" s="36"/>
      <c r="O770" s="36"/>
    </row>
    <row r="771" spans="13:15" x14ac:dyDescent="0.4">
      <c r="M771" s="36"/>
      <c r="N771" s="36"/>
      <c r="O771" s="36"/>
    </row>
    <row r="772" spans="13:15" x14ac:dyDescent="0.4">
      <c r="M772" s="36"/>
      <c r="N772" s="36"/>
      <c r="O772" s="36"/>
    </row>
    <row r="773" spans="13:15" x14ac:dyDescent="0.4">
      <c r="M773" s="36"/>
      <c r="N773" s="36"/>
      <c r="O773" s="36"/>
    </row>
    <row r="774" spans="13:15" x14ac:dyDescent="0.4">
      <c r="M774" s="36"/>
      <c r="N774" s="36"/>
      <c r="O774" s="36"/>
    </row>
    <row r="775" spans="13:15" x14ac:dyDescent="0.4">
      <c r="M775" s="36"/>
      <c r="N775" s="36"/>
      <c r="O775" s="36"/>
    </row>
    <row r="776" spans="13:15" x14ac:dyDescent="0.4">
      <c r="M776" s="36"/>
      <c r="N776" s="36"/>
      <c r="O776" s="36"/>
    </row>
    <row r="777" spans="13:15" x14ac:dyDescent="0.4">
      <c r="M777" s="36"/>
      <c r="N777" s="36"/>
      <c r="O777" s="36"/>
    </row>
    <row r="778" spans="13:15" x14ac:dyDescent="0.4">
      <c r="M778" s="36"/>
      <c r="N778" s="36"/>
      <c r="O778" s="36"/>
    </row>
    <row r="779" spans="13:15" x14ac:dyDescent="0.4">
      <c r="M779" s="36"/>
      <c r="N779" s="36"/>
      <c r="O779" s="36"/>
    </row>
    <row r="780" spans="13:15" x14ac:dyDescent="0.4">
      <c r="M780" s="36"/>
      <c r="N780" s="36"/>
      <c r="O780" s="36"/>
    </row>
    <row r="781" spans="13:15" x14ac:dyDescent="0.4">
      <c r="M781" s="36"/>
      <c r="N781" s="36"/>
      <c r="O781" s="36"/>
    </row>
    <row r="782" spans="13:15" x14ac:dyDescent="0.4">
      <c r="M782" s="36"/>
      <c r="N782" s="36"/>
      <c r="O782" s="36"/>
    </row>
    <row r="783" spans="13:15" x14ac:dyDescent="0.4">
      <c r="M783" s="36"/>
      <c r="N783" s="36"/>
      <c r="O783" s="36"/>
    </row>
    <row r="784" spans="13:15" x14ac:dyDescent="0.4">
      <c r="M784" s="36"/>
      <c r="N784" s="36"/>
      <c r="O784" s="36"/>
    </row>
    <row r="785" spans="13:15" x14ac:dyDescent="0.4">
      <c r="M785" s="36"/>
      <c r="N785" s="36"/>
      <c r="O785" s="36"/>
    </row>
    <row r="786" spans="13:15" x14ac:dyDescent="0.4">
      <c r="M786" s="36"/>
      <c r="N786" s="36"/>
      <c r="O786" s="36"/>
    </row>
    <row r="787" spans="13:15" x14ac:dyDescent="0.4">
      <c r="M787" s="36"/>
      <c r="N787" s="36"/>
      <c r="O787" s="36"/>
    </row>
    <row r="788" spans="13:15" x14ac:dyDescent="0.4">
      <c r="M788" s="36"/>
      <c r="N788" s="36"/>
      <c r="O788" s="36"/>
    </row>
    <row r="789" spans="13:15" x14ac:dyDescent="0.4">
      <c r="M789" s="36"/>
      <c r="N789" s="36"/>
      <c r="O789" s="36"/>
    </row>
    <row r="790" spans="13:15" x14ac:dyDescent="0.4">
      <c r="M790" s="36"/>
      <c r="N790" s="36"/>
      <c r="O790" s="36"/>
    </row>
    <row r="791" spans="13:15" x14ac:dyDescent="0.4">
      <c r="M791" s="36"/>
      <c r="N791" s="36"/>
      <c r="O791" s="36"/>
    </row>
    <row r="792" spans="13:15" x14ac:dyDescent="0.4">
      <c r="M792" s="36"/>
      <c r="N792" s="36"/>
      <c r="O792" s="36"/>
    </row>
    <row r="793" spans="13:15" x14ac:dyDescent="0.4">
      <c r="M793" s="36"/>
      <c r="N793" s="36"/>
      <c r="O793" s="36"/>
    </row>
    <row r="794" spans="13:15" x14ac:dyDescent="0.4">
      <c r="M794" s="36"/>
      <c r="N794" s="36"/>
      <c r="O794" s="36"/>
    </row>
    <row r="795" spans="13:15" x14ac:dyDescent="0.4">
      <c r="M795" s="36"/>
      <c r="N795" s="36"/>
      <c r="O795" s="36"/>
    </row>
    <row r="796" spans="13:15" x14ac:dyDescent="0.4">
      <c r="M796" s="36"/>
      <c r="N796" s="36"/>
      <c r="O796" s="36"/>
    </row>
    <row r="797" spans="13:15" x14ac:dyDescent="0.4">
      <c r="M797" s="36"/>
      <c r="N797" s="36"/>
      <c r="O797" s="36"/>
    </row>
    <row r="798" spans="13:15" x14ac:dyDescent="0.4">
      <c r="M798" s="36"/>
      <c r="N798" s="36"/>
      <c r="O798" s="36"/>
    </row>
    <row r="799" spans="13:15" x14ac:dyDescent="0.4">
      <c r="M799" s="36"/>
      <c r="N799" s="36"/>
      <c r="O799" s="36"/>
    </row>
    <row r="800" spans="13:15" x14ac:dyDescent="0.4">
      <c r="M800" s="36"/>
      <c r="N800" s="36"/>
      <c r="O800" s="36"/>
    </row>
    <row r="801" spans="13:15" x14ac:dyDescent="0.4">
      <c r="M801" s="36"/>
      <c r="N801" s="36"/>
      <c r="O801" s="36"/>
    </row>
    <row r="802" spans="13:15" x14ac:dyDescent="0.4">
      <c r="M802" s="36"/>
      <c r="N802" s="36"/>
      <c r="O802" s="36"/>
    </row>
    <row r="803" spans="13:15" x14ac:dyDescent="0.4">
      <c r="M803" s="36"/>
      <c r="N803" s="36"/>
      <c r="O803" s="36"/>
    </row>
    <row r="804" spans="13:15" x14ac:dyDescent="0.4">
      <c r="M804" s="36"/>
      <c r="N804" s="36"/>
      <c r="O804" s="36"/>
    </row>
    <row r="805" spans="13:15" x14ac:dyDescent="0.4">
      <c r="M805" s="36"/>
      <c r="N805" s="36"/>
      <c r="O805" s="36"/>
    </row>
    <row r="806" spans="13:15" x14ac:dyDescent="0.4">
      <c r="M806" s="36"/>
      <c r="N806" s="36"/>
      <c r="O806" s="36"/>
    </row>
    <row r="807" spans="13:15" x14ac:dyDescent="0.4">
      <c r="M807" s="36"/>
      <c r="N807" s="36"/>
      <c r="O807" s="36"/>
    </row>
    <row r="808" spans="13:15" x14ac:dyDescent="0.4">
      <c r="M808" s="36"/>
      <c r="N808" s="36"/>
      <c r="O808" s="36"/>
    </row>
    <row r="809" spans="13:15" x14ac:dyDescent="0.4">
      <c r="M809" s="36"/>
      <c r="N809" s="36"/>
      <c r="O809" s="36"/>
    </row>
    <row r="810" spans="13:15" x14ac:dyDescent="0.4">
      <c r="M810" s="36"/>
      <c r="N810" s="36"/>
      <c r="O810" s="36"/>
    </row>
    <row r="811" spans="13:15" x14ac:dyDescent="0.4">
      <c r="M811" s="36"/>
      <c r="N811" s="36"/>
      <c r="O811" s="36"/>
    </row>
    <row r="812" spans="13:15" x14ac:dyDescent="0.4">
      <c r="M812" s="36"/>
      <c r="N812" s="36"/>
      <c r="O812" s="36"/>
    </row>
    <row r="813" spans="13:15" x14ac:dyDescent="0.4">
      <c r="M813" s="36"/>
      <c r="N813" s="36"/>
      <c r="O813" s="36"/>
    </row>
    <row r="814" spans="13:15" x14ac:dyDescent="0.4">
      <c r="M814" s="36"/>
      <c r="N814" s="36"/>
      <c r="O814" s="36"/>
    </row>
    <row r="815" spans="13:15" x14ac:dyDescent="0.4">
      <c r="M815" s="36"/>
      <c r="N815" s="36"/>
      <c r="O815" s="36"/>
    </row>
    <row r="816" spans="13:15" x14ac:dyDescent="0.4">
      <c r="M816" s="36"/>
      <c r="N816" s="36"/>
      <c r="O816" s="36"/>
    </row>
    <row r="817" spans="13:15" x14ac:dyDescent="0.4">
      <c r="M817" s="36"/>
      <c r="N817" s="36"/>
      <c r="O817" s="36"/>
    </row>
    <row r="818" spans="13:15" x14ac:dyDescent="0.4">
      <c r="M818" s="36"/>
      <c r="N818" s="36"/>
      <c r="O818" s="36"/>
    </row>
    <row r="819" spans="13:15" x14ac:dyDescent="0.4">
      <c r="M819" s="36"/>
      <c r="N819" s="36"/>
      <c r="O819" s="36"/>
    </row>
    <row r="820" spans="13:15" x14ac:dyDescent="0.4">
      <c r="M820" s="36"/>
      <c r="N820" s="36"/>
      <c r="O820" s="36"/>
    </row>
    <row r="821" spans="13:15" x14ac:dyDescent="0.4">
      <c r="M821" s="36"/>
      <c r="N821" s="36"/>
      <c r="O821" s="36"/>
    </row>
    <row r="822" spans="13:15" x14ac:dyDescent="0.4">
      <c r="M822" s="36"/>
      <c r="N822" s="36"/>
      <c r="O822" s="36"/>
    </row>
    <row r="823" spans="13:15" x14ac:dyDescent="0.4">
      <c r="M823" s="36"/>
      <c r="N823" s="36"/>
      <c r="O823" s="36"/>
    </row>
    <row r="824" spans="13:15" x14ac:dyDescent="0.4">
      <c r="M824" s="36"/>
      <c r="N824" s="36"/>
      <c r="O824" s="36"/>
    </row>
    <row r="825" spans="13:15" x14ac:dyDescent="0.4">
      <c r="M825" s="36"/>
      <c r="N825" s="36"/>
      <c r="O825" s="36"/>
    </row>
    <row r="826" spans="13:15" x14ac:dyDescent="0.4">
      <c r="M826" s="36"/>
      <c r="N826" s="36"/>
      <c r="O826" s="36"/>
    </row>
    <row r="827" spans="13:15" x14ac:dyDescent="0.4">
      <c r="M827" s="36"/>
      <c r="N827" s="36"/>
      <c r="O827" s="36"/>
    </row>
    <row r="828" spans="13:15" x14ac:dyDescent="0.4">
      <c r="M828" s="36"/>
      <c r="N828" s="36"/>
      <c r="O828" s="36"/>
    </row>
    <row r="829" spans="13:15" x14ac:dyDescent="0.4">
      <c r="M829" s="36"/>
      <c r="N829" s="36"/>
      <c r="O829" s="36"/>
    </row>
    <row r="830" spans="13:15" x14ac:dyDescent="0.4">
      <c r="M830" s="36"/>
      <c r="N830" s="36"/>
      <c r="O830" s="36"/>
    </row>
    <row r="831" spans="13:15" x14ac:dyDescent="0.4">
      <c r="M831" s="36"/>
      <c r="N831" s="36"/>
      <c r="O831" s="36"/>
    </row>
    <row r="832" spans="13:15" x14ac:dyDescent="0.4">
      <c r="M832" s="36"/>
      <c r="N832" s="36"/>
      <c r="O832" s="36"/>
    </row>
    <row r="833" spans="13:15" x14ac:dyDescent="0.4">
      <c r="M833" s="36"/>
      <c r="N833" s="36"/>
      <c r="O833" s="36"/>
    </row>
    <row r="834" spans="13:15" x14ac:dyDescent="0.4">
      <c r="M834" s="36"/>
      <c r="N834" s="36"/>
      <c r="O834" s="36"/>
    </row>
    <row r="835" spans="13:15" x14ac:dyDescent="0.4">
      <c r="M835" s="36"/>
      <c r="N835" s="36"/>
      <c r="O835" s="36"/>
    </row>
    <row r="836" spans="13:15" x14ac:dyDescent="0.4">
      <c r="M836" s="36"/>
      <c r="N836" s="36"/>
      <c r="O836" s="36"/>
    </row>
    <row r="837" spans="13:15" x14ac:dyDescent="0.4">
      <c r="M837" s="36"/>
      <c r="N837" s="36"/>
      <c r="O837" s="36"/>
    </row>
    <row r="838" spans="13:15" x14ac:dyDescent="0.4">
      <c r="M838" s="36"/>
      <c r="N838" s="36"/>
      <c r="O838" s="36"/>
    </row>
    <row r="839" spans="13:15" x14ac:dyDescent="0.4">
      <c r="M839" s="36"/>
      <c r="N839" s="36"/>
      <c r="O839" s="36"/>
    </row>
    <row r="840" spans="13:15" x14ac:dyDescent="0.4">
      <c r="M840" s="36"/>
      <c r="N840" s="36"/>
      <c r="O840" s="36"/>
    </row>
    <row r="841" spans="13:15" x14ac:dyDescent="0.4">
      <c r="M841" s="36"/>
      <c r="N841" s="36"/>
      <c r="O841" s="36"/>
    </row>
    <row r="842" spans="13:15" x14ac:dyDescent="0.4">
      <c r="M842" s="36"/>
      <c r="N842" s="36"/>
      <c r="O842" s="36"/>
    </row>
    <row r="843" spans="13:15" x14ac:dyDescent="0.4">
      <c r="M843" s="36"/>
      <c r="N843" s="36"/>
      <c r="O843" s="36"/>
    </row>
    <row r="844" spans="13:15" x14ac:dyDescent="0.4">
      <c r="M844" s="36"/>
      <c r="N844" s="36"/>
      <c r="O844" s="36"/>
    </row>
    <row r="845" spans="13:15" x14ac:dyDescent="0.4">
      <c r="M845" s="36"/>
      <c r="N845" s="36"/>
      <c r="O845" s="36"/>
    </row>
    <row r="846" spans="13:15" x14ac:dyDescent="0.4">
      <c r="M846" s="36"/>
      <c r="N846" s="36"/>
      <c r="O846" s="36"/>
    </row>
    <row r="847" spans="13:15" x14ac:dyDescent="0.4">
      <c r="M847" s="36"/>
      <c r="N847" s="36"/>
      <c r="O847" s="36"/>
    </row>
    <row r="848" spans="13:15" x14ac:dyDescent="0.4">
      <c r="M848" s="36"/>
      <c r="N848" s="36"/>
      <c r="O848" s="36"/>
    </row>
    <row r="849" spans="13:15" x14ac:dyDescent="0.4">
      <c r="M849" s="36"/>
      <c r="N849" s="36"/>
      <c r="O849" s="36"/>
    </row>
    <row r="850" spans="13:15" x14ac:dyDescent="0.4">
      <c r="M850" s="36"/>
      <c r="N850" s="36"/>
      <c r="O850" s="36"/>
    </row>
    <row r="851" spans="13:15" x14ac:dyDescent="0.4">
      <c r="M851" s="36"/>
      <c r="N851" s="36"/>
      <c r="O851" s="36"/>
    </row>
    <row r="852" spans="13:15" x14ac:dyDescent="0.4">
      <c r="M852" s="36"/>
      <c r="N852" s="36"/>
      <c r="O852" s="36"/>
    </row>
    <row r="853" spans="13:15" x14ac:dyDescent="0.4">
      <c r="M853" s="36"/>
      <c r="N853" s="36"/>
      <c r="O853" s="36"/>
    </row>
    <row r="854" spans="13:15" x14ac:dyDescent="0.4">
      <c r="M854" s="36"/>
      <c r="N854" s="36"/>
      <c r="O854" s="36"/>
    </row>
    <row r="855" spans="13:15" x14ac:dyDescent="0.4">
      <c r="M855" s="36"/>
      <c r="N855" s="36"/>
      <c r="O855" s="36"/>
    </row>
    <row r="856" spans="13:15" x14ac:dyDescent="0.4">
      <c r="M856" s="36"/>
      <c r="N856" s="36"/>
      <c r="O856" s="36"/>
    </row>
    <row r="857" spans="13:15" x14ac:dyDescent="0.4">
      <c r="M857" s="36"/>
      <c r="N857" s="36"/>
      <c r="O857" s="36"/>
    </row>
    <row r="858" spans="13:15" x14ac:dyDescent="0.4">
      <c r="M858" s="36"/>
      <c r="N858" s="36"/>
      <c r="O858" s="36"/>
    </row>
    <row r="859" spans="13:15" x14ac:dyDescent="0.4">
      <c r="M859" s="36"/>
      <c r="N859" s="36"/>
      <c r="O859" s="36"/>
    </row>
    <row r="860" spans="13:15" x14ac:dyDescent="0.4">
      <c r="M860" s="36"/>
      <c r="N860" s="36"/>
      <c r="O860" s="36"/>
    </row>
    <row r="861" spans="13:15" x14ac:dyDescent="0.4">
      <c r="M861" s="36"/>
      <c r="N861" s="36"/>
      <c r="O861" s="36"/>
    </row>
    <row r="862" spans="13:15" x14ac:dyDescent="0.4">
      <c r="M862" s="36"/>
      <c r="N862" s="36"/>
      <c r="O862" s="36"/>
    </row>
    <row r="863" spans="13:15" x14ac:dyDescent="0.4">
      <c r="M863" s="36"/>
      <c r="N863" s="36"/>
      <c r="O863" s="36"/>
    </row>
    <row r="864" spans="13:15" x14ac:dyDescent="0.4">
      <c r="M864" s="36"/>
      <c r="N864" s="36"/>
      <c r="O864" s="36"/>
    </row>
    <row r="865" spans="13:15" x14ac:dyDescent="0.4">
      <c r="M865" s="36"/>
      <c r="N865" s="36"/>
      <c r="O865" s="36"/>
    </row>
    <row r="866" spans="13:15" x14ac:dyDescent="0.4">
      <c r="M866" s="36"/>
      <c r="N866" s="36"/>
      <c r="O866" s="36"/>
    </row>
    <row r="867" spans="13:15" x14ac:dyDescent="0.4">
      <c r="M867" s="36"/>
      <c r="N867" s="36"/>
      <c r="O867" s="36"/>
    </row>
    <row r="868" spans="13:15" x14ac:dyDescent="0.4">
      <c r="M868" s="36"/>
      <c r="N868" s="36"/>
      <c r="O868" s="36"/>
    </row>
    <row r="869" spans="13:15" x14ac:dyDescent="0.4">
      <c r="M869" s="36"/>
      <c r="N869" s="36"/>
      <c r="O869" s="36"/>
    </row>
    <row r="870" spans="13:15" x14ac:dyDescent="0.4">
      <c r="M870" s="36"/>
      <c r="N870" s="36"/>
      <c r="O870" s="36"/>
    </row>
    <row r="871" spans="13:15" x14ac:dyDescent="0.4">
      <c r="M871" s="36"/>
      <c r="N871" s="36"/>
      <c r="O871" s="36"/>
    </row>
    <row r="872" spans="13:15" x14ac:dyDescent="0.4">
      <c r="M872" s="36"/>
      <c r="N872" s="36"/>
      <c r="O872" s="36"/>
    </row>
    <row r="873" spans="13:15" x14ac:dyDescent="0.4">
      <c r="M873" s="36"/>
      <c r="N873" s="36"/>
      <c r="O873" s="36"/>
    </row>
    <row r="874" spans="13:15" x14ac:dyDescent="0.4">
      <c r="M874" s="36"/>
      <c r="N874" s="36"/>
      <c r="O874" s="36"/>
    </row>
    <row r="875" spans="13:15" x14ac:dyDescent="0.4">
      <c r="M875" s="36"/>
      <c r="N875" s="36"/>
      <c r="O875" s="36"/>
    </row>
    <row r="876" spans="13:15" x14ac:dyDescent="0.4">
      <c r="M876" s="36"/>
      <c r="N876" s="36"/>
      <c r="O876" s="36"/>
    </row>
    <row r="877" spans="13:15" x14ac:dyDescent="0.4">
      <c r="M877" s="36"/>
      <c r="N877" s="36"/>
      <c r="O877" s="36"/>
    </row>
    <row r="878" spans="13:15" x14ac:dyDescent="0.4">
      <c r="M878" s="36"/>
      <c r="N878" s="36"/>
      <c r="O878" s="36"/>
    </row>
    <row r="879" spans="13:15" x14ac:dyDescent="0.4">
      <c r="M879" s="36"/>
      <c r="N879" s="36"/>
      <c r="O879" s="36"/>
    </row>
    <row r="880" spans="13:15" x14ac:dyDescent="0.4">
      <c r="M880" s="36"/>
      <c r="N880" s="36"/>
      <c r="O880" s="36"/>
    </row>
    <row r="881" spans="13:15" x14ac:dyDescent="0.4">
      <c r="M881" s="36"/>
      <c r="N881" s="36"/>
      <c r="O881" s="36"/>
    </row>
    <row r="882" spans="13:15" x14ac:dyDescent="0.4">
      <c r="M882" s="36"/>
      <c r="N882" s="36"/>
      <c r="O882" s="36"/>
    </row>
    <row r="883" spans="13:15" x14ac:dyDescent="0.4">
      <c r="M883" s="36"/>
      <c r="N883" s="36"/>
      <c r="O883" s="36"/>
    </row>
    <row r="884" spans="13:15" x14ac:dyDescent="0.4">
      <c r="M884" s="36"/>
      <c r="N884" s="36"/>
      <c r="O884" s="36"/>
    </row>
    <row r="885" spans="13:15" x14ac:dyDescent="0.4">
      <c r="M885" s="36"/>
      <c r="N885" s="36"/>
      <c r="O885" s="36"/>
    </row>
    <row r="886" spans="13:15" x14ac:dyDescent="0.4">
      <c r="M886" s="36"/>
      <c r="N886" s="36"/>
      <c r="O886" s="36"/>
    </row>
    <row r="887" spans="13:15" x14ac:dyDescent="0.4">
      <c r="M887" s="36"/>
      <c r="N887" s="36"/>
      <c r="O887" s="36"/>
    </row>
    <row r="888" spans="13:15" x14ac:dyDescent="0.4">
      <c r="M888" s="36"/>
      <c r="N888" s="36"/>
      <c r="O888" s="36"/>
    </row>
    <row r="889" spans="13:15" x14ac:dyDescent="0.4">
      <c r="M889" s="36"/>
      <c r="N889" s="36"/>
      <c r="O889" s="36"/>
    </row>
    <row r="890" spans="13:15" x14ac:dyDescent="0.4">
      <c r="M890" s="36"/>
      <c r="N890" s="36"/>
      <c r="O890" s="36"/>
    </row>
    <row r="891" spans="13:15" x14ac:dyDescent="0.4">
      <c r="M891" s="36"/>
      <c r="N891" s="36"/>
      <c r="O891" s="36"/>
    </row>
    <row r="892" spans="13:15" x14ac:dyDescent="0.4">
      <c r="M892" s="36"/>
      <c r="N892" s="36"/>
      <c r="O892" s="36"/>
    </row>
    <row r="893" spans="13:15" x14ac:dyDescent="0.4">
      <c r="M893" s="36"/>
      <c r="N893" s="36"/>
      <c r="O893" s="36"/>
    </row>
    <row r="894" spans="13:15" x14ac:dyDescent="0.4">
      <c r="M894" s="36"/>
      <c r="N894" s="36"/>
      <c r="O894" s="36"/>
    </row>
    <row r="895" spans="13:15" x14ac:dyDescent="0.4">
      <c r="M895" s="36"/>
      <c r="N895" s="36"/>
      <c r="O895" s="36"/>
    </row>
    <row r="896" spans="13:15" x14ac:dyDescent="0.4">
      <c r="M896" s="36"/>
      <c r="N896" s="36"/>
      <c r="O896" s="36"/>
    </row>
    <row r="897" spans="13:15" x14ac:dyDescent="0.4">
      <c r="M897" s="36"/>
      <c r="N897" s="36"/>
      <c r="O897" s="36"/>
    </row>
    <row r="898" spans="13:15" x14ac:dyDescent="0.4">
      <c r="M898" s="36"/>
      <c r="N898" s="36"/>
      <c r="O898" s="36"/>
    </row>
    <row r="899" spans="13:15" x14ac:dyDescent="0.4">
      <c r="M899" s="36"/>
      <c r="N899" s="36"/>
      <c r="O899" s="36"/>
    </row>
    <row r="900" spans="13:15" x14ac:dyDescent="0.4">
      <c r="M900" s="36"/>
      <c r="N900" s="36"/>
      <c r="O900" s="36"/>
    </row>
    <row r="901" spans="13:15" x14ac:dyDescent="0.4">
      <c r="M901" s="36"/>
      <c r="N901" s="36"/>
      <c r="O901" s="36"/>
    </row>
    <row r="902" spans="13:15" x14ac:dyDescent="0.4">
      <c r="M902" s="36"/>
      <c r="N902" s="36"/>
      <c r="O902" s="36"/>
    </row>
    <row r="903" spans="13:15" x14ac:dyDescent="0.4">
      <c r="M903" s="36"/>
      <c r="N903" s="36"/>
      <c r="O903" s="36"/>
    </row>
    <row r="904" spans="13:15" x14ac:dyDescent="0.4">
      <c r="M904" s="36"/>
      <c r="N904" s="36"/>
      <c r="O904" s="36"/>
    </row>
    <row r="905" spans="13:15" x14ac:dyDescent="0.4">
      <c r="M905" s="36"/>
      <c r="N905" s="36"/>
      <c r="O905" s="36"/>
    </row>
    <row r="906" spans="13:15" x14ac:dyDescent="0.4">
      <c r="M906" s="36"/>
      <c r="N906" s="36"/>
      <c r="O906" s="36"/>
    </row>
    <row r="907" spans="13:15" x14ac:dyDescent="0.4">
      <c r="M907" s="36"/>
      <c r="N907" s="36"/>
      <c r="O907" s="36"/>
    </row>
    <row r="908" spans="13:15" x14ac:dyDescent="0.4">
      <c r="M908" s="36"/>
      <c r="N908" s="36"/>
      <c r="O908" s="36"/>
    </row>
    <row r="909" spans="13:15" x14ac:dyDescent="0.4">
      <c r="M909" s="36"/>
      <c r="N909" s="36"/>
      <c r="O909" s="36"/>
    </row>
    <row r="910" spans="13:15" x14ac:dyDescent="0.4">
      <c r="M910" s="36"/>
      <c r="N910" s="36"/>
      <c r="O910" s="36"/>
    </row>
    <row r="911" spans="13:15" x14ac:dyDescent="0.4">
      <c r="M911" s="36"/>
      <c r="N911" s="36"/>
      <c r="O911" s="36"/>
    </row>
    <row r="912" spans="13:15" x14ac:dyDescent="0.4">
      <c r="M912" s="36"/>
      <c r="N912" s="36"/>
      <c r="O912" s="36"/>
    </row>
    <row r="913" spans="13:15" x14ac:dyDescent="0.4">
      <c r="M913" s="36"/>
      <c r="N913" s="36"/>
      <c r="O913" s="36"/>
    </row>
    <row r="914" spans="13:15" x14ac:dyDescent="0.4">
      <c r="M914" s="36"/>
      <c r="N914" s="36"/>
      <c r="O914" s="36"/>
    </row>
    <row r="915" spans="13:15" x14ac:dyDescent="0.4">
      <c r="M915" s="36"/>
      <c r="N915" s="36"/>
      <c r="O915" s="36"/>
    </row>
    <row r="916" spans="13:15" x14ac:dyDescent="0.4">
      <c r="M916" s="36"/>
      <c r="N916" s="36"/>
      <c r="O916" s="36"/>
    </row>
    <row r="917" spans="13:15" x14ac:dyDescent="0.4">
      <c r="M917" s="36"/>
      <c r="N917" s="36"/>
      <c r="O917" s="36"/>
    </row>
    <row r="918" spans="13:15" x14ac:dyDescent="0.4">
      <c r="M918" s="36"/>
      <c r="N918" s="36"/>
      <c r="O918" s="36"/>
    </row>
    <row r="919" spans="13:15" x14ac:dyDescent="0.4">
      <c r="M919" s="36"/>
      <c r="N919" s="36"/>
      <c r="O919" s="36"/>
    </row>
    <row r="920" spans="13:15" x14ac:dyDescent="0.4">
      <c r="M920" s="36"/>
      <c r="N920" s="36"/>
      <c r="O920" s="36"/>
    </row>
    <row r="921" spans="13:15" x14ac:dyDescent="0.4">
      <c r="M921" s="36"/>
      <c r="N921" s="36"/>
      <c r="O921" s="36"/>
    </row>
    <row r="922" spans="13:15" x14ac:dyDescent="0.4">
      <c r="M922" s="36"/>
      <c r="N922" s="36"/>
      <c r="O922" s="36"/>
    </row>
    <row r="923" spans="13:15" x14ac:dyDescent="0.4">
      <c r="M923" s="36"/>
      <c r="N923" s="36"/>
      <c r="O923" s="36"/>
    </row>
    <row r="924" spans="13:15" x14ac:dyDescent="0.4">
      <c r="M924" s="36"/>
      <c r="N924" s="36"/>
      <c r="O924" s="36"/>
    </row>
    <row r="925" spans="13:15" x14ac:dyDescent="0.4">
      <c r="M925" s="36"/>
      <c r="N925" s="36"/>
      <c r="O925" s="36"/>
    </row>
    <row r="926" spans="13:15" x14ac:dyDescent="0.4">
      <c r="M926" s="36"/>
      <c r="N926" s="36"/>
      <c r="O926" s="36"/>
    </row>
    <row r="927" spans="13:15" x14ac:dyDescent="0.4">
      <c r="M927" s="36"/>
      <c r="N927" s="36"/>
      <c r="O927" s="36"/>
    </row>
    <row r="928" spans="13:15" x14ac:dyDescent="0.4">
      <c r="M928" s="36"/>
      <c r="N928" s="36"/>
      <c r="O928" s="36"/>
    </row>
    <row r="929" spans="13:15" x14ac:dyDescent="0.4">
      <c r="M929" s="36"/>
      <c r="N929" s="36"/>
      <c r="O929" s="36"/>
    </row>
    <row r="930" spans="13:15" x14ac:dyDescent="0.4">
      <c r="M930" s="36"/>
      <c r="N930" s="36"/>
      <c r="O930" s="36"/>
    </row>
    <row r="931" spans="13:15" x14ac:dyDescent="0.4">
      <c r="M931" s="36"/>
      <c r="N931" s="36"/>
      <c r="O931" s="36"/>
    </row>
    <row r="932" spans="13:15" x14ac:dyDescent="0.4">
      <c r="M932" s="36"/>
      <c r="N932" s="36"/>
      <c r="O932" s="36"/>
    </row>
    <row r="933" spans="13:15" x14ac:dyDescent="0.4">
      <c r="M933" s="36"/>
      <c r="N933" s="36"/>
      <c r="O933" s="36"/>
    </row>
    <row r="934" spans="13:15" x14ac:dyDescent="0.4">
      <c r="M934" s="36"/>
      <c r="N934" s="36"/>
      <c r="O934" s="36"/>
    </row>
    <row r="935" spans="13:15" x14ac:dyDescent="0.4">
      <c r="M935" s="36"/>
      <c r="N935" s="36"/>
      <c r="O935" s="36"/>
    </row>
    <row r="936" spans="13:15" x14ac:dyDescent="0.4">
      <c r="M936" s="36"/>
      <c r="N936" s="36"/>
      <c r="O936" s="36"/>
    </row>
    <row r="937" spans="13:15" x14ac:dyDescent="0.4">
      <c r="M937" s="36"/>
      <c r="N937" s="36"/>
      <c r="O937" s="36"/>
    </row>
    <row r="938" spans="13:15" x14ac:dyDescent="0.4">
      <c r="M938" s="36"/>
      <c r="N938" s="36"/>
      <c r="O938" s="36"/>
    </row>
    <row r="939" spans="13:15" x14ac:dyDescent="0.4">
      <c r="M939" s="36"/>
      <c r="N939" s="36"/>
      <c r="O939" s="36"/>
    </row>
    <row r="940" spans="13:15" x14ac:dyDescent="0.4">
      <c r="M940" s="36"/>
      <c r="N940" s="36"/>
      <c r="O940" s="36"/>
    </row>
    <row r="941" spans="13:15" x14ac:dyDescent="0.4">
      <c r="M941" s="36"/>
      <c r="N941" s="36"/>
      <c r="O941" s="36"/>
    </row>
    <row r="942" spans="13:15" x14ac:dyDescent="0.4">
      <c r="M942" s="36"/>
      <c r="N942" s="36"/>
      <c r="O942" s="36"/>
    </row>
    <row r="943" spans="13:15" x14ac:dyDescent="0.4">
      <c r="M943" s="36"/>
      <c r="N943" s="36"/>
      <c r="O943" s="36"/>
    </row>
    <row r="944" spans="13:15" x14ac:dyDescent="0.4">
      <c r="M944" s="36"/>
      <c r="N944" s="36"/>
      <c r="O944" s="36"/>
    </row>
    <row r="945" spans="13:15" x14ac:dyDescent="0.4">
      <c r="M945" s="36"/>
      <c r="N945" s="36"/>
      <c r="O945" s="36"/>
    </row>
    <row r="946" spans="13:15" x14ac:dyDescent="0.4">
      <c r="M946" s="36"/>
      <c r="N946" s="36"/>
      <c r="O946" s="36"/>
    </row>
    <row r="947" spans="13:15" x14ac:dyDescent="0.4">
      <c r="M947" s="36"/>
      <c r="N947" s="36"/>
      <c r="O947" s="36"/>
    </row>
    <row r="948" spans="13:15" x14ac:dyDescent="0.4">
      <c r="M948" s="36"/>
      <c r="N948" s="36"/>
      <c r="O948" s="36"/>
    </row>
    <row r="949" spans="13:15" x14ac:dyDescent="0.4">
      <c r="M949" s="36"/>
      <c r="N949" s="36"/>
      <c r="O949" s="36"/>
    </row>
    <row r="950" spans="13:15" x14ac:dyDescent="0.4">
      <c r="M950" s="36"/>
      <c r="N950" s="36"/>
      <c r="O950" s="36"/>
    </row>
    <row r="951" spans="13:15" x14ac:dyDescent="0.4">
      <c r="M951" s="36"/>
      <c r="N951" s="36"/>
      <c r="O951" s="36"/>
    </row>
    <row r="952" spans="13:15" x14ac:dyDescent="0.4">
      <c r="M952" s="36"/>
      <c r="N952" s="36"/>
      <c r="O952" s="36"/>
    </row>
    <row r="953" spans="13:15" x14ac:dyDescent="0.4">
      <c r="M953" s="36"/>
      <c r="N953" s="36"/>
      <c r="O953" s="36"/>
    </row>
    <row r="954" spans="13:15" x14ac:dyDescent="0.4">
      <c r="M954" s="36"/>
      <c r="N954" s="36"/>
      <c r="O954" s="36"/>
    </row>
    <row r="955" spans="13:15" x14ac:dyDescent="0.4">
      <c r="M955" s="36"/>
      <c r="N955" s="36"/>
      <c r="O955" s="36"/>
    </row>
    <row r="956" spans="13:15" x14ac:dyDescent="0.4">
      <c r="M956" s="36"/>
      <c r="N956" s="36"/>
      <c r="O956" s="36"/>
    </row>
    <row r="957" spans="13:15" x14ac:dyDescent="0.4">
      <c r="M957" s="36"/>
      <c r="N957" s="36"/>
      <c r="O957" s="36"/>
    </row>
    <row r="958" spans="13:15" x14ac:dyDescent="0.4">
      <c r="M958" s="36"/>
      <c r="N958" s="36"/>
      <c r="O958" s="36"/>
    </row>
    <row r="959" spans="13:15" x14ac:dyDescent="0.4">
      <c r="M959" s="36"/>
      <c r="N959" s="36"/>
      <c r="O959" s="36"/>
    </row>
    <row r="960" spans="13:15" x14ac:dyDescent="0.4">
      <c r="M960" s="36"/>
      <c r="N960" s="36"/>
      <c r="O960" s="36"/>
    </row>
    <row r="961" spans="13:15" x14ac:dyDescent="0.4">
      <c r="M961" s="36"/>
      <c r="N961" s="36"/>
      <c r="O961" s="36"/>
    </row>
    <row r="962" spans="13:15" x14ac:dyDescent="0.4">
      <c r="M962" s="36"/>
      <c r="N962" s="36"/>
      <c r="O962" s="36"/>
    </row>
    <row r="963" spans="13:15" x14ac:dyDescent="0.4">
      <c r="M963" s="36"/>
      <c r="N963" s="36"/>
      <c r="O963" s="36"/>
    </row>
    <row r="964" spans="13:15" x14ac:dyDescent="0.4">
      <c r="M964" s="36"/>
      <c r="N964" s="36"/>
      <c r="O964" s="36"/>
    </row>
    <row r="965" spans="13:15" x14ac:dyDescent="0.4">
      <c r="M965" s="36"/>
      <c r="N965" s="36"/>
      <c r="O965" s="36"/>
    </row>
    <row r="966" spans="13:15" x14ac:dyDescent="0.4">
      <c r="M966" s="36"/>
      <c r="N966" s="36"/>
      <c r="O966" s="36"/>
    </row>
    <row r="967" spans="13:15" x14ac:dyDescent="0.4">
      <c r="M967" s="36"/>
      <c r="N967" s="36"/>
      <c r="O967" s="36"/>
    </row>
    <row r="968" spans="13:15" x14ac:dyDescent="0.4">
      <c r="M968" s="36"/>
      <c r="N968" s="36"/>
      <c r="O968" s="36"/>
    </row>
    <row r="969" spans="13:15" x14ac:dyDescent="0.4">
      <c r="M969" s="36"/>
      <c r="N969" s="36"/>
      <c r="O969" s="36"/>
    </row>
    <row r="970" spans="13:15" x14ac:dyDescent="0.4">
      <c r="M970" s="36"/>
      <c r="N970" s="36"/>
      <c r="O970" s="36"/>
    </row>
    <row r="971" spans="13:15" x14ac:dyDescent="0.4">
      <c r="M971" s="36"/>
      <c r="N971" s="36"/>
      <c r="O971" s="36"/>
    </row>
    <row r="972" spans="13:15" x14ac:dyDescent="0.4">
      <c r="M972" s="36"/>
      <c r="N972" s="36"/>
      <c r="O972" s="36"/>
    </row>
    <row r="973" spans="13:15" x14ac:dyDescent="0.4">
      <c r="M973" s="36"/>
      <c r="N973" s="36"/>
      <c r="O973" s="36"/>
    </row>
    <row r="974" spans="13:15" x14ac:dyDescent="0.4">
      <c r="M974" s="36"/>
      <c r="N974" s="36"/>
      <c r="O974" s="36"/>
    </row>
    <row r="975" spans="13:15" x14ac:dyDescent="0.4">
      <c r="M975" s="36"/>
      <c r="N975" s="36"/>
      <c r="O975" s="36"/>
    </row>
    <row r="976" spans="13:15" x14ac:dyDescent="0.4">
      <c r="M976" s="36"/>
      <c r="N976" s="36"/>
      <c r="O976" s="36"/>
    </row>
    <row r="977" spans="13:15" x14ac:dyDescent="0.4">
      <c r="M977" s="36"/>
      <c r="N977" s="36"/>
      <c r="O977" s="36"/>
    </row>
    <row r="978" spans="13:15" x14ac:dyDescent="0.4">
      <c r="M978" s="36"/>
      <c r="N978" s="36"/>
      <c r="O978" s="36"/>
    </row>
    <row r="979" spans="13:15" x14ac:dyDescent="0.4">
      <c r="M979" s="36"/>
      <c r="N979" s="36"/>
      <c r="O979" s="36"/>
    </row>
    <row r="980" spans="13:15" x14ac:dyDescent="0.4">
      <c r="M980" s="36"/>
      <c r="N980" s="36"/>
      <c r="O980" s="36"/>
    </row>
    <row r="981" spans="13:15" x14ac:dyDescent="0.4">
      <c r="M981" s="36"/>
      <c r="N981" s="36"/>
      <c r="O981" s="36"/>
    </row>
    <row r="982" spans="13:15" x14ac:dyDescent="0.4">
      <c r="M982" s="36"/>
      <c r="N982" s="36"/>
      <c r="O982" s="36"/>
    </row>
    <row r="983" spans="13:15" x14ac:dyDescent="0.4">
      <c r="M983" s="36"/>
      <c r="N983" s="36"/>
      <c r="O983" s="36"/>
    </row>
    <row r="984" spans="13:15" x14ac:dyDescent="0.4">
      <c r="M984" s="36"/>
      <c r="N984" s="36"/>
      <c r="O984" s="36"/>
    </row>
    <row r="985" spans="13:15" x14ac:dyDescent="0.4">
      <c r="M985" s="36"/>
      <c r="N985" s="36"/>
      <c r="O985" s="36"/>
    </row>
    <row r="986" spans="13:15" x14ac:dyDescent="0.4">
      <c r="M986" s="36"/>
      <c r="N986" s="36"/>
      <c r="O986" s="36"/>
    </row>
    <row r="987" spans="13:15" x14ac:dyDescent="0.4">
      <c r="M987" s="36"/>
      <c r="N987" s="36"/>
      <c r="O987" s="36"/>
    </row>
    <row r="988" spans="13:15" x14ac:dyDescent="0.4">
      <c r="M988" s="36"/>
      <c r="N988" s="36"/>
      <c r="O988" s="36"/>
    </row>
    <row r="989" spans="13:15" x14ac:dyDescent="0.4">
      <c r="M989" s="36"/>
      <c r="N989" s="36"/>
      <c r="O989" s="36"/>
    </row>
    <row r="990" spans="13:15" x14ac:dyDescent="0.4">
      <c r="M990" s="36"/>
      <c r="N990" s="36"/>
      <c r="O990" s="36"/>
    </row>
    <row r="991" spans="13:15" x14ac:dyDescent="0.4">
      <c r="M991" s="36"/>
      <c r="N991" s="36"/>
      <c r="O991" s="36"/>
    </row>
    <row r="992" spans="13:15" x14ac:dyDescent="0.4">
      <c r="M992" s="36"/>
      <c r="N992" s="36"/>
      <c r="O992" s="36"/>
    </row>
    <row r="993" spans="13:15" x14ac:dyDescent="0.4">
      <c r="M993" s="36"/>
      <c r="N993" s="36"/>
      <c r="O993" s="36"/>
    </row>
    <row r="994" spans="13:15" x14ac:dyDescent="0.4">
      <c r="M994" s="36"/>
      <c r="N994" s="36"/>
      <c r="O994" s="36"/>
    </row>
    <row r="995" spans="13:15" x14ac:dyDescent="0.4">
      <c r="M995" s="36"/>
      <c r="N995" s="36"/>
      <c r="O995" s="36"/>
    </row>
    <row r="996" spans="13:15" x14ac:dyDescent="0.4">
      <c r="M996" s="36"/>
      <c r="N996" s="36"/>
      <c r="O996" s="36"/>
    </row>
    <row r="997" spans="13:15" x14ac:dyDescent="0.4">
      <c r="M997" s="36"/>
      <c r="N997" s="36"/>
      <c r="O997" s="36"/>
    </row>
    <row r="998" spans="13:15" x14ac:dyDescent="0.4">
      <c r="M998" s="36"/>
      <c r="N998" s="36"/>
      <c r="O998" s="36"/>
    </row>
    <row r="999" spans="13:15" x14ac:dyDescent="0.4">
      <c r="M999" s="36"/>
      <c r="N999" s="36"/>
      <c r="O999" s="36"/>
    </row>
    <row r="1000" spans="13:15" x14ac:dyDescent="0.4">
      <c r="M1000" s="36"/>
      <c r="N1000" s="36"/>
      <c r="O1000" s="36"/>
    </row>
    <row r="1001" spans="13:15" x14ac:dyDescent="0.4">
      <c r="M1001" s="36"/>
      <c r="N1001" s="36"/>
      <c r="O1001" s="36"/>
    </row>
    <row r="1002" spans="13:15" x14ac:dyDescent="0.4">
      <c r="M1002" s="36"/>
      <c r="N1002" s="36"/>
      <c r="O1002" s="36"/>
    </row>
    <row r="1003" spans="13:15" x14ac:dyDescent="0.4">
      <c r="M1003" s="36"/>
      <c r="N1003" s="36"/>
      <c r="O1003" s="36"/>
    </row>
    <row r="1004" spans="13:15" x14ac:dyDescent="0.4">
      <c r="M1004" s="36"/>
      <c r="N1004" s="36"/>
      <c r="O1004" s="36"/>
    </row>
    <row r="1005" spans="13:15" x14ac:dyDescent="0.4">
      <c r="M1005" s="36"/>
      <c r="N1005" s="36"/>
      <c r="O1005" s="36"/>
    </row>
  </sheetData>
  <sheetProtection algorithmName="SHA-512" hashValue="A4bIA4n3wLWHf13JV5zUA6sguvnr7e76dB/lpWc0BIrvNs3Gbpfj5pMExpRnxnyNAHHXlDBWIQk1pFGmAznvUQ==" saltValue="SCyrL8wKkBtsYSvoXZ7ryQ==" spinCount="100000" sheet="1" objects="1" scenarios="1" selectLockedCells="1" selectUnlockedCells="1"/>
  <mergeCells count="60">
    <mergeCell ref="A50:I50"/>
    <mergeCell ref="C51:I51"/>
    <mergeCell ref="C52:I52"/>
    <mergeCell ref="C53:I53"/>
    <mergeCell ref="C54:I54"/>
    <mergeCell ref="U20:U27"/>
    <mergeCell ref="A46:J46"/>
    <mergeCell ref="M46:O46"/>
    <mergeCell ref="M47:O47"/>
    <mergeCell ref="A48:V48"/>
    <mergeCell ref="A49:V49"/>
    <mergeCell ref="T18:T19"/>
    <mergeCell ref="K20:K27"/>
    <mergeCell ref="L20:L27"/>
    <mergeCell ref="P20:P27"/>
    <mergeCell ref="Q20:Q27"/>
    <mergeCell ref="R20:R27"/>
    <mergeCell ref="S20:S27"/>
    <mergeCell ref="T20:T27"/>
    <mergeCell ref="J18:J19"/>
    <mergeCell ref="K18:K19"/>
    <mergeCell ref="L18:L19"/>
    <mergeCell ref="M18:O18"/>
    <mergeCell ref="P18:R18"/>
    <mergeCell ref="S18:S19"/>
    <mergeCell ref="D18:D19"/>
    <mergeCell ref="A16:V16"/>
    <mergeCell ref="A17:A19"/>
    <mergeCell ref="B17:B19"/>
    <mergeCell ref="C17:H17"/>
    <mergeCell ref="I17:J17"/>
    <mergeCell ref="K17:R17"/>
    <mergeCell ref="S17:T17"/>
    <mergeCell ref="U17:U19"/>
    <mergeCell ref="V17:V19"/>
    <mergeCell ref="C18:C19"/>
    <mergeCell ref="E18:E19"/>
    <mergeCell ref="F18:F19"/>
    <mergeCell ref="G18:G19"/>
    <mergeCell ref="H18:H19"/>
    <mergeCell ref="I18:I19"/>
    <mergeCell ref="A13:I13"/>
    <mergeCell ref="J13:V13"/>
    <mergeCell ref="A14:I14"/>
    <mergeCell ref="J14:V14"/>
    <mergeCell ref="A15:I15"/>
    <mergeCell ref="J15:V15"/>
    <mergeCell ref="A10:I10"/>
    <mergeCell ref="J10:V10"/>
    <mergeCell ref="A11:I11"/>
    <mergeCell ref="J11:V11"/>
    <mergeCell ref="A12:I12"/>
    <mergeCell ref="J12:V12"/>
    <mergeCell ref="A9:I9"/>
    <mergeCell ref="J9:V9"/>
    <mergeCell ref="H4:K4"/>
    <mergeCell ref="A6:V6"/>
    <mergeCell ref="A7:V7"/>
    <mergeCell ref="A8:I8"/>
    <mergeCell ref="J8:V8"/>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V1004"/>
  <sheetViews>
    <sheetView showGridLines="0" topLeftCell="G1" zoomScale="50" zoomScaleNormal="50" zoomScaleSheetLayoutView="80" workbookViewId="0">
      <selection activeCell="T46" sqref="T46"/>
    </sheetView>
  </sheetViews>
  <sheetFormatPr defaultColWidth="9.140625" defaultRowHeight="26.25" x14ac:dyDescent="0.4"/>
  <cols>
    <col min="1" max="1" width="13" style="327" customWidth="1"/>
    <col min="2" max="2" width="23.85546875" style="327" customWidth="1"/>
    <col min="3" max="3" width="51" style="327" customWidth="1"/>
    <col min="4" max="4" width="60.5703125" style="327" customWidth="1"/>
    <col min="5" max="5" width="61.28515625" style="327" customWidth="1"/>
    <col min="6" max="6" width="60.140625" style="327" bestFit="1" customWidth="1"/>
    <col min="7" max="7" width="45.85546875" style="327" customWidth="1"/>
    <col min="8" max="8" width="26.42578125" style="327" customWidth="1"/>
    <col min="9" max="10" width="21.28515625" style="327" bestFit="1" customWidth="1"/>
    <col min="11" max="12" width="38" style="327" customWidth="1"/>
    <col min="13" max="15" width="34.85546875" style="59" customWidth="1"/>
    <col min="16" max="16" width="28.5703125" style="327" customWidth="1"/>
    <col min="17" max="17" width="27.140625" style="327" customWidth="1"/>
    <col min="18" max="18" width="30" style="327" customWidth="1"/>
    <col min="19" max="19" width="26.42578125" style="327" customWidth="1"/>
    <col min="20" max="20" width="25" style="327" customWidth="1"/>
    <col min="21" max="21" width="20" style="327" customWidth="1"/>
    <col min="22" max="22" width="36" style="328" customWidth="1"/>
    <col min="23" max="26" width="9.140625" style="329"/>
    <col min="27" max="27" width="14" style="329" bestFit="1" customWidth="1"/>
    <col min="28" max="16384" width="9.140625" style="329"/>
  </cols>
  <sheetData>
    <row r="1" spans="1:22" x14ac:dyDescent="0.4">
      <c r="M1" s="36"/>
      <c r="N1" s="36"/>
      <c r="O1" s="36"/>
    </row>
    <row r="2" spans="1:22" x14ac:dyDescent="0.4">
      <c r="M2" s="36"/>
      <c r="N2" s="36"/>
      <c r="O2" s="36"/>
    </row>
    <row r="3" spans="1:22" x14ac:dyDescent="0.4">
      <c r="M3" s="36"/>
      <c r="N3" s="36"/>
      <c r="O3" s="36"/>
    </row>
    <row r="4" spans="1:22" ht="33.75" x14ac:dyDescent="0.4">
      <c r="H4" s="1504" t="s">
        <v>523</v>
      </c>
      <c r="I4" s="1504"/>
      <c r="J4" s="1504"/>
      <c r="K4" s="1504"/>
      <c r="L4" s="330"/>
      <c r="M4" s="331"/>
      <c r="N4" s="331"/>
      <c r="O4" s="331"/>
    </row>
    <row r="5" spans="1:22" ht="39" customHeight="1" x14ac:dyDescent="0.4">
      <c r="M5" s="36"/>
      <c r="N5" s="36"/>
      <c r="O5" s="36"/>
    </row>
    <row r="6" spans="1:22" ht="31.5" customHeight="1" x14ac:dyDescent="0.25">
      <c r="A6" s="1505" t="s">
        <v>0</v>
      </c>
      <c r="B6" s="1505"/>
      <c r="C6" s="1505"/>
      <c r="D6" s="1505"/>
      <c r="E6" s="1505"/>
      <c r="F6" s="1505"/>
      <c r="G6" s="1505"/>
      <c r="H6" s="1505"/>
      <c r="I6" s="1505"/>
      <c r="J6" s="1505"/>
      <c r="K6" s="1505"/>
      <c r="L6" s="1505"/>
      <c r="M6" s="1505"/>
      <c r="N6" s="1505"/>
      <c r="O6" s="1505"/>
      <c r="P6" s="1505"/>
      <c r="Q6" s="1505"/>
      <c r="R6" s="1505"/>
      <c r="S6" s="1505"/>
      <c r="T6" s="1505"/>
      <c r="U6" s="1505"/>
      <c r="V6" s="1505"/>
    </row>
    <row r="7" spans="1:22" x14ac:dyDescent="0.25">
      <c r="A7" s="1506" t="s">
        <v>1</v>
      </c>
      <c r="B7" s="1506"/>
      <c r="C7" s="1506"/>
      <c r="D7" s="1506"/>
      <c r="E7" s="1506"/>
      <c r="F7" s="1506"/>
      <c r="G7" s="1506"/>
      <c r="H7" s="1506"/>
      <c r="I7" s="1506"/>
      <c r="J7" s="1506"/>
      <c r="K7" s="1506"/>
      <c r="L7" s="1506"/>
      <c r="M7" s="1506"/>
      <c r="N7" s="1506"/>
      <c r="O7" s="1506"/>
      <c r="P7" s="1506"/>
      <c r="Q7" s="1506"/>
      <c r="R7" s="1506"/>
      <c r="S7" s="1506"/>
      <c r="T7" s="1506"/>
      <c r="U7" s="1506"/>
      <c r="V7" s="1506"/>
    </row>
    <row r="8" spans="1:22" ht="45" customHeight="1" x14ac:dyDescent="0.25">
      <c r="A8" s="1502" t="s">
        <v>2</v>
      </c>
      <c r="B8" s="1502"/>
      <c r="C8" s="1502"/>
      <c r="D8" s="1502"/>
      <c r="E8" s="1502"/>
      <c r="F8" s="1502"/>
      <c r="G8" s="1502"/>
      <c r="H8" s="1502"/>
      <c r="I8" s="1502"/>
      <c r="J8" s="1503" t="s">
        <v>994</v>
      </c>
      <c r="K8" s="1503"/>
      <c r="L8" s="1503"/>
      <c r="M8" s="1503"/>
      <c r="N8" s="1503"/>
      <c r="O8" s="1503"/>
      <c r="P8" s="1503"/>
      <c r="Q8" s="1503"/>
      <c r="R8" s="1503"/>
      <c r="S8" s="1503"/>
      <c r="T8" s="1503"/>
      <c r="U8" s="1503"/>
      <c r="V8" s="1503"/>
    </row>
    <row r="9" spans="1:22" ht="45" customHeight="1" x14ac:dyDescent="0.25">
      <c r="A9" s="1502" t="s">
        <v>4</v>
      </c>
      <c r="B9" s="1502"/>
      <c r="C9" s="1502"/>
      <c r="D9" s="1502"/>
      <c r="E9" s="1502"/>
      <c r="F9" s="1502"/>
      <c r="G9" s="1502"/>
      <c r="H9" s="1502"/>
      <c r="I9" s="1502"/>
      <c r="J9" s="1503" t="s">
        <v>995</v>
      </c>
      <c r="K9" s="1503"/>
      <c r="L9" s="1503"/>
      <c r="M9" s="1503"/>
      <c r="N9" s="1503"/>
      <c r="O9" s="1503"/>
      <c r="P9" s="1503"/>
      <c r="Q9" s="1503"/>
      <c r="R9" s="1503"/>
      <c r="S9" s="1503"/>
      <c r="T9" s="1503"/>
      <c r="U9" s="1503"/>
      <c r="V9" s="1503"/>
    </row>
    <row r="10" spans="1:22" ht="45" customHeight="1" x14ac:dyDescent="0.25">
      <c r="A10" s="1502" t="s">
        <v>6</v>
      </c>
      <c r="B10" s="1502"/>
      <c r="C10" s="1502"/>
      <c r="D10" s="1502"/>
      <c r="E10" s="1502"/>
      <c r="F10" s="1502"/>
      <c r="G10" s="1502"/>
      <c r="H10" s="1502"/>
      <c r="I10" s="1502"/>
      <c r="J10" s="1503" t="s">
        <v>7</v>
      </c>
      <c r="K10" s="1503"/>
      <c r="L10" s="1503"/>
      <c r="M10" s="1503"/>
      <c r="N10" s="1503"/>
      <c r="O10" s="1503"/>
      <c r="P10" s="1503"/>
      <c r="Q10" s="1503"/>
      <c r="R10" s="1503"/>
      <c r="S10" s="1503"/>
      <c r="T10" s="1503"/>
      <c r="U10" s="1503"/>
      <c r="V10" s="1503"/>
    </row>
    <row r="11" spans="1:22" ht="45" customHeight="1" x14ac:dyDescent="0.25">
      <c r="A11" s="1502" t="s">
        <v>8</v>
      </c>
      <c r="B11" s="1502"/>
      <c r="C11" s="1502"/>
      <c r="D11" s="1502"/>
      <c r="E11" s="1502"/>
      <c r="F11" s="1502"/>
      <c r="G11" s="1502"/>
      <c r="H11" s="1502"/>
      <c r="I11" s="1502"/>
      <c r="J11" s="1503" t="s">
        <v>1030</v>
      </c>
      <c r="K11" s="1503"/>
      <c r="L11" s="1503"/>
      <c r="M11" s="1503"/>
      <c r="N11" s="1503"/>
      <c r="O11" s="1503"/>
      <c r="P11" s="1503"/>
      <c r="Q11" s="1503"/>
      <c r="R11" s="1503"/>
      <c r="S11" s="1503"/>
      <c r="T11" s="1503"/>
      <c r="U11" s="1503"/>
      <c r="V11" s="1503"/>
    </row>
    <row r="12" spans="1:22" ht="109.5" customHeight="1" x14ac:dyDescent="0.25">
      <c r="A12" s="1502" t="s">
        <v>85</v>
      </c>
      <c r="B12" s="1502"/>
      <c r="C12" s="1502"/>
      <c r="D12" s="1502"/>
      <c r="E12" s="1502"/>
      <c r="F12" s="1502"/>
      <c r="G12" s="1502"/>
      <c r="H12" s="1502"/>
      <c r="I12" s="1502"/>
      <c r="J12" s="1503" t="s">
        <v>1031</v>
      </c>
      <c r="K12" s="1503"/>
      <c r="L12" s="1503"/>
      <c r="M12" s="1503"/>
      <c r="N12" s="1503"/>
      <c r="O12" s="1503"/>
      <c r="P12" s="1503"/>
      <c r="Q12" s="1503"/>
      <c r="R12" s="1503"/>
      <c r="S12" s="1503"/>
      <c r="T12" s="1503"/>
      <c r="U12" s="1503"/>
      <c r="V12" s="1503"/>
    </row>
    <row r="13" spans="1:22" ht="45" customHeight="1" x14ac:dyDescent="0.25">
      <c r="A13" s="1502" t="s">
        <v>12</v>
      </c>
      <c r="B13" s="1502"/>
      <c r="C13" s="1502"/>
      <c r="D13" s="1502"/>
      <c r="E13" s="1502"/>
      <c r="F13" s="1502"/>
      <c r="G13" s="1502"/>
      <c r="H13" s="1502"/>
      <c r="I13" s="1502"/>
      <c r="J13" s="1503" t="s">
        <v>998</v>
      </c>
      <c r="K13" s="1503"/>
      <c r="L13" s="1503"/>
      <c r="M13" s="1503"/>
      <c r="N13" s="1503"/>
      <c r="O13" s="1503"/>
      <c r="P13" s="1503"/>
      <c r="Q13" s="1503"/>
      <c r="R13" s="1503"/>
      <c r="S13" s="1503"/>
      <c r="T13" s="1503"/>
      <c r="U13" s="1503"/>
      <c r="V13" s="1503"/>
    </row>
    <row r="14" spans="1:22" ht="45" customHeight="1" x14ac:dyDescent="0.25">
      <c r="A14" s="1502" t="s">
        <v>14</v>
      </c>
      <c r="B14" s="1502"/>
      <c r="C14" s="1502"/>
      <c r="D14" s="1502"/>
      <c r="E14" s="1502"/>
      <c r="F14" s="1502"/>
      <c r="G14" s="1502"/>
      <c r="H14" s="1502"/>
      <c r="I14" s="1502"/>
      <c r="J14" s="1503" t="s">
        <v>286</v>
      </c>
      <c r="K14" s="1503"/>
      <c r="L14" s="1503"/>
      <c r="M14" s="1503"/>
      <c r="N14" s="1503"/>
      <c r="O14" s="1503"/>
      <c r="P14" s="1503"/>
      <c r="Q14" s="1503"/>
      <c r="R14" s="1503"/>
      <c r="S14" s="1503"/>
      <c r="T14" s="1503"/>
      <c r="U14" s="1503"/>
      <c r="V14" s="1503"/>
    </row>
    <row r="15" spans="1:22" ht="45" customHeight="1" x14ac:dyDescent="0.25">
      <c r="A15" s="1502" t="s">
        <v>16</v>
      </c>
      <c r="B15" s="1502"/>
      <c r="C15" s="1502"/>
      <c r="D15" s="1502"/>
      <c r="E15" s="1502"/>
      <c r="F15" s="1502"/>
      <c r="G15" s="1502"/>
      <c r="H15" s="1502"/>
      <c r="I15" s="1502"/>
      <c r="J15" s="1508" t="s">
        <v>1032</v>
      </c>
      <c r="K15" s="1508"/>
      <c r="L15" s="1508"/>
      <c r="M15" s="1508"/>
      <c r="N15" s="1508"/>
      <c r="O15" s="1508"/>
      <c r="P15" s="1508"/>
      <c r="Q15" s="1508"/>
      <c r="R15" s="1508"/>
      <c r="S15" s="1508"/>
      <c r="T15" s="1508"/>
      <c r="U15" s="1508"/>
      <c r="V15" s="1508"/>
    </row>
    <row r="16" spans="1:22" s="332" customFormat="1" ht="54" customHeight="1" x14ac:dyDescent="0.25">
      <c r="A16" s="1510"/>
      <c r="B16" s="1510"/>
      <c r="C16" s="1510"/>
      <c r="D16" s="1510"/>
      <c r="E16" s="1510"/>
      <c r="F16" s="1510"/>
      <c r="G16" s="1510"/>
      <c r="H16" s="1510"/>
      <c r="I16" s="1510"/>
      <c r="J16" s="1510"/>
      <c r="K16" s="1510"/>
      <c r="L16" s="1510"/>
      <c r="M16" s="1510"/>
      <c r="N16" s="1510"/>
      <c r="O16" s="1510"/>
      <c r="P16" s="1510"/>
      <c r="Q16" s="1510"/>
      <c r="R16" s="1510"/>
      <c r="S16" s="1510"/>
      <c r="T16" s="1510"/>
      <c r="U16" s="1510"/>
      <c r="V16" s="1510"/>
    </row>
    <row r="17" spans="1:22" ht="60" customHeight="1" x14ac:dyDescent="0.25">
      <c r="A17" s="1574" t="s">
        <v>17</v>
      </c>
      <c r="B17" s="1574" t="s">
        <v>18</v>
      </c>
      <c r="C17" s="1575" t="s">
        <v>19</v>
      </c>
      <c r="D17" s="1576"/>
      <c r="E17" s="1576"/>
      <c r="F17" s="1576"/>
      <c r="G17" s="1576"/>
      <c r="H17" s="1577"/>
      <c r="I17" s="1575" t="s">
        <v>20</v>
      </c>
      <c r="J17" s="1577"/>
      <c r="K17" s="1035" t="s">
        <v>21</v>
      </c>
      <c r="L17" s="1035"/>
      <c r="M17" s="1035"/>
      <c r="N17" s="1035"/>
      <c r="O17" s="1035"/>
      <c r="P17" s="1035"/>
      <c r="Q17" s="1035"/>
      <c r="R17" s="1035"/>
      <c r="S17" s="1035" t="s">
        <v>22</v>
      </c>
      <c r="T17" s="1035"/>
      <c r="U17" s="1578" t="s">
        <v>89</v>
      </c>
      <c r="V17" s="1574" t="s">
        <v>24</v>
      </c>
    </row>
    <row r="18" spans="1:22" ht="48.75" customHeight="1" x14ac:dyDescent="0.25">
      <c r="A18" s="1574"/>
      <c r="B18" s="1574"/>
      <c r="C18" s="1574" t="s">
        <v>25</v>
      </c>
      <c r="D18" s="1579" t="s">
        <v>26</v>
      </c>
      <c r="E18" s="1579" t="s">
        <v>27</v>
      </c>
      <c r="F18" s="1574" t="s">
        <v>28</v>
      </c>
      <c r="G18" s="1579" t="s">
        <v>29</v>
      </c>
      <c r="H18" s="1579" t="s">
        <v>30</v>
      </c>
      <c r="I18" s="1574" t="s">
        <v>31</v>
      </c>
      <c r="J18" s="1579" t="s">
        <v>32</v>
      </c>
      <c r="K18" s="1035" t="s">
        <v>1000</v>
      </c>
      <c r="L18" s="1047" t="s">
        <v>1033</v>
      </c>
      <c r="M18" s="1518" t="s">
        <v>35</v>
      </c>
      <c r="N18" s="1519"/>
      <c r="O18" s="1520"/>
      <c r="P18" s="1518" t="s">
        <v>36</v>
      </c>
      <c r="Q18" s="1519"/>
      <c r="R18" s="1520"/>
      <c r="S18" s="1035" t="s">
        <v>37</v>
      </c>
      <c r="T18" s="1035" t="s">
        <v>38</v>
      </c>
      <c r="U18" s="1578"/>
      <c r="V18" s="1574"/>
    </row>
    <row r="19" spans="1:22" ht="79.900000000000006" customHeight="1" x14ac:dyDescent="0.25">
      <c r="A19" s="1574"/>
      <c r="B19" s="1574"/>
      <c r="C19" s="1574"/>
      <c r="D19" s="1580"/>
      <c r="E19" s="1580"/>
      <c r="F19" s="1574"/>
      <c r="G19" s="1581"/>
      <c r="H19" s="1581"/>
      <c r="I19" s="1574"/>
      <c r="J19" s="1581"/>
      <c r="K19" s="1035"/>
      <c r="L19" s="1048"/>
      <c r="M19" s="6" t="s">
        <v>39</v>
      </c>
      <c r="N19" s="6" t="s">
        <v>40</v>
      </c>
      <c r="O19" s="6" t="s">
        <v>41</v>
      </c>
      <c r="P19" s="6" t="s">
        <v>42</v>
      </c>
      <c r="Q19" s="6" t="s">
        <v>43</v>
      </c>
      <c r="R19" s="6" t="s">
        <v>44</v>
      </c>
      <c r="S19" s="1035"/>
      <c r="T19" s="1035"/>
      <c r="U19" s="1578"/>
      <c r="V19" s="1574"/>
    </row>
    <row r="20" spans="1:22" ht="262.5" x14ac:dyDescent="0.25">
      <c r="A20" s="8">
        <v>1</v>
      </c>
      <c r="B20" s="361" t="s">
        <v>214</v>
      </c>
      <c r="C20" s="361" t="s">
        <v>1034</v>
      </c>
      <c r="D20" s="361" t="s">
        <v>1035</v>
      </c>
      <c r="E20" s="361" t="s">
        <v>1036</v>
      </c>
      <c r="F20" s="361" t="s">
        <v>1037</v>
      </c>
      <c r="G20" s="361" t="s">
        <v>1038</v>
      </c>
      <c r="H20" s="335" t="s">
        <v>995</v>
      </c>
      <c r="I20" s="362">
        <v>43466</v>
      </c>
      <c r="J20" s="362">
        <v>43800</v>
      </c>
      <c r="K20" s="1599">
        <v>54852.34</v>
      </c>
      <c r="L20" s="1602">
        <v>54852.34</v>
      </c>
      <c r="M20" s="337" t="s">
        <v>98</v>
      </c>
      <c r="N20" s="337" t="s">
        <v>98</v>
      </c>
      <c r="O20" s="337" t="s">
        <v>98</v>
      </c>
      <c r="P20" s="1593">
        <v>0</v>
      </c>
      <c r="Q20" s="1593">
        <v>54852.34</v>
      </c>
      <c r="R20" s="1593">
        <f>P20+Q20</f>
        <v>54852.34</v>
      </c>
      <c r="S20" s="1596">
        <f>R20-L20</f>
        <v>0</v>
      </c>
      <c r="T20" s="1585">
        <f>IFERROR(S20/L20*100,0)</f>
        <v>0</v>
      </c>
      <c r="U20" s="1585">
        <f>IFERROR(R20/$R$45*100,0)</f>
        <v>100</v>
      </c>
      <c r="V20" s="341" t="s">
        <v>995</v>
      </c>
    </row>
    <row r="21" spans="1:22" ht="131.25" x14ac:dyDescent="0.25">
      <c r="A21" s="8">
        <v>2</v>
      </c>
      <c r="B21" s="361" t="s">
        <v>214</v>
      </c>
      <c r="C21" s="361" t="s">
        <v>1039</v>
      </c>
      <c r="D21" s="361" t="s">
        <v>1040</v>
      </c>
      <c r="E21" s="361" t="s">
        <v>1041</v>
      </c>
      <c r="F21" s="361" t="s">
        <v>1042</v>
      </c>
      <c r="G21" s="361" t="s">
        <v>1043</v>
      </c>
      <c r="H21" s="335" t="s">
        <v>995</v>
      </c>
      <c r="I21" s="362">
        <v>43466</v>
      </c>
      <c r="J21" s="362">
        <v>43800</v>
      </c>
      <c r="K21" s="1600"/>
      <c r="L21" s="1603"/>
      <c r="M21" s="337" t="s">
        <v>98</v>
      </c>
      <c r="N21" s="337" t="s">
        <v>98</v>
      </c>
      <c r="O21" s="337" t="s">
        <v>98</v>
      </c>
      <c r="P21" s="1594"/>
      <c r="Q21" s="1594"/>
      <c r="R21" s="1594"/>
      <c r="S21" s="1597">
        <f t="shared" ref="S21:S29" si="0">R21-K21</f>
        <v>0</v>
      </c>
      <c r="T21" s="1586"/>
      <c r="U21" s="1586"/>
      <c r="V21" s="341" t="s">
        <v>995</v>
      </c>
    </row>
    <row r="22" spans="1:22" ht="130.5" customHeight="1" x14ac:dyDescent="0.25">
      <c r="A22" s="8">
        <v>3</v>
      </c>
      <c r="B22" s="361" t="s">
        <v>214</v>
      </c>
      <c r="C22" s="361" t="s">
        <v>1044</v>
      </c>
      <c r="D22" s="361" t="s">
        <v>1045</v>
      </c>
      <c r="E22" s="361" t="s">
        <v>1046</v>
      </c>
      <c r="F22" s="361" t="s">
        <v>1047</v>
      </c>
      <c r="G22" s="361" t="s">
        <v>1038</v>
      </c>
      <c r="H22" s="335" t="s">
        <v>995</v>
      </c>
      <c r="I22" s="362">
        <v>43466</v>
      </c>
      <c r="J22" s="362">
        <v>43800</v>
      </c>
      <c r="K22" s="1600"/>
      <c r="L22" s="1603"/>
      <c r="M22" s="337" t="s">
        <v>98</v>
      </c>
      <c r="N22" s="337" t="s">
        <v>98</v>
      </c>
      <c r="O22" s="337" t="s">
        <v>98</v>
      </c>
      <c r="P22" s="1594"/>
      <c r="Q22" s="1594"/>
      <c r="R22" s="1594"/>
      <c r="S22" s="1597">
        <f t="shared" si="0"/>
        <v>0</v>
      </c>
      <c r="T22" s="1586"/>
      <c r="U22" s="1586"/>
      <c r="V22" s="341" t="s">
        <v>995</v>
      </c>
    </row>
    <row r="23" spans="1:22" ht="117" customHeight="1" x14ac:dyDescent="0.25">
      <c r="A23" s="8">
        <v>4</v>
      </c>
      <c r="B23" s="361" t="s">
        <v>214</v>
      </c>
      <c r="C23" s="361" t="s">
        <v>1048</v>
      </c>
      <c r="D23" s="361" t="s">
        <v>1049</v>
      </c>
      <c r="E23" s="361" t="s">
        <v>1050</v>
      </c>
      <c r="F23" s="361" t="s">
        <v>1051</v>
      </c>
      <c r="G23" s="361" t="s">
        <v>1052</v>
      </c>
      <c r="H23" s="335" t="s">
        <v>995</v>
      </c>
      <c r="I23" s="362">
        <v>43466</v>
      </c>
      <c r="J23" s="362">
        <v>43800</v>
      </c>
      <c r="K23" s="1600"/>
      <c r="L23" s="1603"/>
      <c r="M23" s="337" t="s">
        <v>98</v>
      </c>
      <c r="N23" s="337" t="s">
        <v>98</v>
      </c>
      <c r="O23" s="337" t="s">
        <v>98</v>
      </c>
      <c r="P23" s="1594"/>
      <c r="Q23" s="1594"/>
      <c r="R23" s="1594"/>
      <c r="S23" s="1597">
        <f t="shared" si="0"/>
        <v>0</v>
      </c>
      <c r="T23" s="1586"/>
      <c r="U23" s="1586"/>
      <c r="V23" s="341" t="s">
        <v>995</v>
      </c>
    </row>
    <row r="24" spans="1:22" ht="209.25" customHeight="1" x14ac:dyDescent="0.25">
      <c r="A24" s="8">
        <v>5</v>
      </c>
      <c r="B24" s="361" t="s">
        <v>214</v>
      </c>
      <c r="C24" s="361" t="s">
        <v>1053</v>
      </c>
      <c r="D24" s="361" t="s">
        <v>1054</v>
      </c>
      <c r="E24" s="361" t="s">
        <v>1055</v>
      </c>
      <c r="F24" s="361" t="s">
        <v>1056</v>
      </c>
      <c r="G24" s="361" t="s">
        <v>1057</v>
      </c>
      <c r="H24" s="335" t="s">
        <v>995</v>
      </c>
      <c r="I24" s="362">
        <v>43466</v>
      </c>
      <c r="J24" s="362">
        <v>43800</v>
      </c>
      <c r="K24" s="1600"/>
      <c r="L24" s="1603"/>
      <c r="M24" s="337" t="s">
        <v>98</v>
      </c>
      <c r="N24" s="337" t="s">
        <v>98</v>
      </c>
      <c r="O24" s="337" t="s">
        <v>98</v>
      </c>
      <c r="P24" s="1594"/>
      <c r="Q24" s="1594"/>
      <c r="R24" s="1594"/>
      <c r="S24" s="1597">
        <f t="shared" si="0"/>
        <v>0</v>
      </c>
      <c r="T24" s="1586"/>
      <c r="U24" s="1586"/>
      <c r="V24" s="341" t="s">
        <v>995</v>
      </c>
    </row>
    <row r="25" spans="1:22" s="340" customFormat="1" ht="174" customHeight="1" x14ac:dyDescent="0.25">
      <c r="A25" s="363">
        <v>6</v>
      </c>
      <c r="B25" s="363" t="s">
        <v>622</v>
      </c>
      <c r="C25" s="363" t="s">
        <v>1058</v>
      </c>
      <c r="D25" s="363" t="s">
        <v>1059</v>
      </c>
      <c r="E25" s="363" t="s">
        <v>1060</v>
      </c>
      <c r="F25" s="363" t="s">
        <v>1061</v>
      </c>
      <c r="G25" s="363" t="s">
        <v>1062</v>
      </c>
      <c r="H25" s="338" t="s">
        <v>995</v>
      </c>
      <c r="I25" s="362">
        <v>43466</v>
      </c>
      <c r="J25" s="362">
        <v>43800</v>
      </c>
      <c r="K25" s="1600"/>
      <c r="L25" s="1603"/>
      <c r="M25" s="73"/>
      <c r="N25" s="73"/>
      <c r="O25" s="73"/>
      <c r="P25" s="1594"/>
      <c r="Q25" s="1594"/>
      <c r="R25" s="1594">
        <f t="shared" ref="R25:R29" si="1">P25+Q25</f>
        <v>0</v>
      </c>
      <c r="S25" s="1597">
        <f t="shared" si="0"/>
        <v>0</v>
      </c>
      <c r="T25" s="1586"/>
      <c r="U25" s="1586"/>
      <c r="V25" s="341" t="s">
        <v>995</v>
      </c>
    </row>
    <row r="26" spans="1:22" s="340" customFormat="1" ht="226.5" customHeight="1" x14ac:dyDescent="0.25">
      <c r="A26" s="363">
        <v>7</v>
      </c>
      <c r="B26" s="363" t="s">
        <v>622</v>
      </c>
      <c r="C26" s="363" t="s">
        <v>1063</v>
      </c>
      <c r="D26" s="363" t="s">
        <v>1064</v>
      </c>
      <c r="E26" s="363" t="s">
        <v>1065</v>
      </c>
      <c r="F26" s="363" t="s">
        <v>1066</v>
      </c>
      <c r="G26" s="363" t="s">
        <v>1067</v>
      </c>
      <c r="H26" s="338" t="s">
        <v>995</v>
      </c>
      <c r="I26" s="362">
        <v>43709</v>
      </c>
      <c r="J26" s="362">
        <v>43739</v>
      </c>
      <c r="K26" s="1600"/>
      <c r="L26" s="1603"/>
      <c r="M26" s="73"/>
      <c r="N26" s="73"/>
      <c r="O26" s="73"/>
      <c r="P26" s="1594"/>
      <c r="Q26" s="1594"/>
      <c r="R26" s="1594">
        <f t="shared" si="1"/>
        <v>0</v>
      </c>
      <c r="S26" s="1597">
        <f t="shared" si="0"/>
        <v>0</v>
      </c>
      <c r="T26" s="1586"/>
      <c r="U26" s="1586"/>
      <c r="V26" s="341" t="s">
        <v>995</v>
      </c>
    </row>
    <row r="27" spans="1:22" s="340" customFormat="1" ht="288" customHeight="1" x14ac:dyDescent="0.25">
      <c r="A27" s="363">
        <v>8</v>
      </c>
      <c r="B27" s="363" t="s">
        <v>622</v>
      </c>
      <c r="C27" s="363" t="s">
        <v>1068</v>
      </c>
      <c r="D27" s="363" t="s">
        <v>1069</v>
      </c>
      <c r="E27" s="363" t="s">
        <v>1070</v>
      </c>
      <c r="F27" s="363" t="s">
        <v>1071</v>
      </c>
      <c r="G27" s="363" t="s">
        <v>1072</v>
      </c>
      <c r="H27" s="338" t="s">
        <v>995</v>
      </c>
      <c r="I27" s="362">
        <v>43678</v>
      </c>
      <c r="J27" s="362">
        <v>43739</v>
      </c>
      <c r="K27" s="1600"/>
      <c r="L27" s="1603"/>
      <c r="M27" s="73"/>
      <c r="N27" s="73"/>
      <c r="O27" s="73"/>
      <c r="P27" s="1594"/>
      <c r="Q27" s="1594"/>
      <c r="R27" s="1594">
        <f t="shared" si="1"/>
        <v>0</v>
      </c>
      <c r="S27" s="1597">
        <f t="shared" si="0"/>
        <v>0</v>
      </c>
      <c r="T27" s="1586"/>
      <c r="U27" s="1586"/>
      <c r="V27" s="341" t="s">
        <v>995</v>
      </c>
    </row>
    <row r="28" spans="1:22" s="340" customFormat="1" ht="226.5" customHeight="1" x14ac:dyDescent="0.25">
      <c r="A28" s="363">
        <v>9</v>
      </c>
      <c r="B28" s="363" t="s">
        <v>622</v>
      </c>
      <c r="C28" s="363" t="s">
        <v>1073</v>
      </c>
      <c r="D28" s="363" t="s">
        <v>1074</v>
      </c>
      <c r="E28" s="363" t="s">
        <v>1075</v>
      </c>
      <c r="F28" s="363" t="s">
        <v>1076</v>
      </c>
      <c r="G28" s="363" t="s">
        <v>1077</v>
      </c>
      <c r="H28" s="338" t="s">
        <v>995</v>
      </c>
      <c r="I28" s="362">
        <v>43647</v>
      </c>
      <c r="J28" s="362">
        <v>43678</v>
      </c>
      <c r="K28" s="1600"/>
      <c r="L28" s="1603"/>
      <c r="M28" s="73"/>
      <c r="N28" s="73"/>
      <c r="O28" s="73"/>
      <c r="P28" s="1594"/>
      <c r="Q28" s="1594"/>
      <c r="R28" s="1594">
        <f t="shared" si="1"/>
        <v>0</v>
      </c>
      <c r="S28" s="1597">
        <f t="shared" si="0"/>
        <v>0</v>
      </c>
      <c r="T28" s="1586"/>
      <c r="U28" s="1586"/>
      <c r="V28" s="341" t="s">
        <v>995</v>
      </c>
    </row>
    <row r="29" spans="1:22" s="340" customFormat="1" ht="226.5" customHeight="1" x14ac:dyDescent="0.25">
      <c r="A29" s="363">
        <v>10</v>
      </c>
      <c r="B29" s="363" t="s">
        <v>622</v>
      </c>
      <c r="C29" s="363" t="s">
        <v>1078</v>
      </c>
      <c r="D29" s="363" t="s">
        <v>1079</v>
      </c>
      <c r="E29" s="363" t="s">
        <v>1080</v>
      </c>
      <c r="F29" s="363" t="s">
        <v>1081</v>
      </c>
      <c r="G29" s="363" t="s">
        <v>1082</v>
      </c>
      <c r="H29" s="338" t="s">
        <v>995</v>
      </c>
      <c r="I29" s="362">
        <v>43678</v>
      </c>
      <c r="J29" s="362">
        <v>44013</v>
      </c>
      <c r="K29" s="1600"/>
      <c r="L29" s="1603"/>
      <c r="M29" s="73"/>
      <c r="N29" s="73"/>
      <c r="O29" s="73"/>
      <c r="P29" s="1594"/>
      <c r="Q29" s="1594"/>
      <c r="R29" s="1594">
        <f t="shared" si="1"/>
        <v>0</v>
      </c>
      <c r="S29" s="1597">
        <f t="shared" si="0"/>
        <v>0</v>
      </c>
      <c r="T29" s="1586"/>
      <c r="U29" s="1586"/>
      <c r="V29" s="341" t="s">
        <v>995</v>
      </c>
    </row>
    <row r="30" spans="1:22" s="340" customFormat="1" ht="279" customHeight="1" x14ac:dyDescent="0.25">
      <c r="A30" s="363">
        <v>11</v>
      </c>
      <c r="B30" s="363" t="s">
        <v>622</v>
      </c>
      <c r="C30" s="363" t="s">
        <v>1083</v>
      </c>
      <c r="D30" s="363" t="s">
        <v>1084</v>
      </c>
      <c r="E30" s="363" t="s">
        <v>1085</v>
      </c>
      <c r="F30" s="363" t="s">
        <v>1086</v>
      </c>
      <c r="G30" s="363" t="s">
        <v>1087</v>
      </c>
      <c r="H30" s="338" t="s">
        <v>995</v>
      </c>
      <c r="I30" s="362">
        <v>43678</v>
      </c>
      <c r="J30" s="362">
        <v>44166</v>
      </c>
      <c r="K30" s="1601"/>
      <c r="L30" s="1603"/>
      <c r="M30" s="73"/>
      <c r="N30" s="73"/>
      <c r="O30" s="73"/>
      <c r="P30" s="1595"/>
      <c r="Q30" s="1595"/>
      <c r="R30" s="1595">
        <f>P30+Q30</f>
        <v>0</v>
      </c>
      <c r="S30" s="1598">
        <f>R30-K30</f>
        <v>0</v>
      </c>
      <c r="T30" s="1587"/>
      <c r="U30" s="1587"/>
      <c r="V30" s="341" t="s">
        <v>995</v>
      </c>
    </row>
    <row r="31" spans="1:22" ht="55.5" hidden="1" customHeight="1" x14ac:dyDescent="0.4">
      <c r="A31" s="338">
        <v>12</v>
      </c>
      <c r="B31" s="364"/>
      <c r="C31" s="341"/>
      <c r="D31" s="341"/>
      <c r="F31" s="341"/>
      <c r="G31" s="341"/>
      <c r="H31" s="342"/>
      <c r="I31" s="352"/>
      <c r="J31" s="352"/>
      <c r="K31" s="196"/>
      <c r="L31" s="365"/>
      <c r="M31" s="73"/>
      <c r="N31" s="73"/>
      <c r="O31" s="73"/>
      <c r="P31" s="196"/>
      <c r="Q31" s="196"/>
      <c r="R31" s="197">
        <f t="shared" ref="R31:R44" si="2">P31+Q31</f>
        <v>0</v>
      </c>
      <c r="S31" s="198">
        <f t="shared" ref="S31:S44" si="3">R31-K31</f>
        <v>0</v>
      </c>
      <c r="T31" s="348">
        <f t="shared" ref="T31:T44" si="4">IFERROR(S31/K31*100,0)</f>
        <v>0</v>
      </c>
      <c r="U31" s="348">
        <f t="shared" ref="U31:U39" si="5">IFERROR(R31/$R$45*100,0)</f>
        <v>0</v>
      </c>
      <c r="V31" s="341"/>
    </row>
    <row r="32" spans="1:22" ht="55.5" hidden="1" customHeight="1" x14ac:dyDescent="0.25">
      <c r="A32" s="338">
        <v>13</v>
      </c>
      <c r="B32" s="364"/>
      <c r="C32" s="341"/>
      <c r="D32" s="341"/>
      <c r="E32" s="341"/>
      <c r="F32" s="341"/>
      <c r="G32" s="341"/>
      <c r="H32" s="342"/>
      <c r="I32" s="352"/>
      <c r="J32" s="352"/>
      <c r="K32" s="196"/>
      <c r="L32" s="365"/>
      <c r="M32" s="73"/>
      <c r="N32" s="73"/>
      <c r="O32" s="73"/>
      <c r="P32" s="196"/>
      <c r="Q32" s="196"/>
      <c r="R32" s="197">
        <f t="shared" si="2"/>
        <v>0</v>
      </c>
      <c r="S32" s="198">
        <f t="shared" si="3"/>
        <v>0</v>
      </c>
      <c r="T32" s="348">
        <f t="shared" si="4"/>
        <v>0</v>
      </c>
      <c r="U32" s="348">
        <f t="shared" si="5"/>
        <v>0</v>
      </c>
      <c r="V32" s="341"/>
    </row>
    <row r="33" spans="1:22" ht="55.5" hidden="1" customHeight="1" x14ac:dyDescent="0.25">
      <c r="A33" s="338">
        <v>14</v>
      </c>
      <c r="B33" s="364"/>
      <c r="C33" s="341"/>
      <c r="D33" s="341"/>
      <c r="E33" s="341"/>
      <c r="F33" s="341"/>
      <c r="G33" s="341"/>
      <c r="H33" s="342"/>
      <c r="I33" s="352"/>
      <c r="J33" s="352"/>
      <c r="K33" s="196"/>
      <c r="L33" s="365"/>
      <c r="M33" s="77"/>
      <c r="N33" s="77"/>
      <c r="O33" s="77"/>
      <c r="P33" s="196"/>
      <c r="Q33" s="196"/>
      <c r="R33" s="197">
        <f t="shared" si="2"/>
        <v>0</v>
      </c>
      <c r="S33" s="198">
        <f t="shared" si="3"/>
        <v>0</v>
      </c>
      <c r="T33" s="348">
        <f t="shared" si="4"/>
        <v>0</v>
      </c>
      <c r="U33" s="348">
        <f t="shared" si="5"/>
        <v>0</v>
      </c>
      <c r="V33" s="341"/>
    </row>
    <row r="34" spans="1:22" ht="55.5" hidden="1" customHeight="1" x14ac:dyDescent="0.4">
      <c r="A34" s="338">
        <v>15</v>
      </c>
      <c r="B34" s="364"/>
      <c r="C34" s="341"/>
      <c r="D34" s="341"/>
      <c r="E34" s="341"/>
      <c r="F34" s="341"/>
      <c r="G34" s="341"/>
      <c r="H34" s="342"/>
      <c r="I34" s="352"/>
      <c r="J34" s="352"/>
      <c r="K34" s="196"/>
      <c r="L34" s="365"/>
      <c r="M34" s="78"/>
      <c r="N34" s="78"/>
      <c r="O34" s="78"/>
      <c r="P34" s="196"/>
      <c r="Q34" s="196"/>
      <c r="R34" s="197">
        <f t="shared" si="2"/>
        <v>0</v>
      </c>
      <c r="S34" s="198">
        <f t="shared" si="3"/>
        <v>0</v>
      </c>
      <c r="T34" s="348">
        <f t="shared" si="4"/>
        <v>0</v>
      </c>
      <c r="U34" s="348">
        <f t="shared" si="5"/>
        <v>0</v>
      </c>
      <c r="V34" s="341"/>
    </row>
    <row r="35" spans="1:22" ht="55.5" hidden="1" customHeight="1" x14ac:dyDescent="0.25">
      <c r="A35" s="338">
        <v>16</v>
      </c>
      <c r="B35" s="364"/>
      <c r="C35" s="341"/>
      <c r="D35" s="341"/>
      <c r="E35" s="341"/>
      <c r="F35" s="341"/>
      <c r="G35" s="341"/>
      <c r="H35" s="342"/>
      <c r="I35" s="352"/>
      <c r="J35" s="352"/>
      <c r="K35" s="196"/>
      <c r="L35" s="196"/>
      <c r="M35" s="351"/>
      <c r="N35" s="351"/>
      <c r="O35" s="351"/>
      <c r="P35" s="196"/>
      <c r="Q35" s="196"/>
      <c r="R35" s="197">
        <f t="shared" si="2"/>
        <v>0</v>
      </c>
      <c r="S35" s="198">
        <f t="shared" si="3"/>
        <v>0</v>
      </c>
      <c r="T35" s="348">
        <f t="shared" si="4"/>
        <v>0</v>
      </c>
      <c r="U35" s="348">
        <f t="shared" si="5"/>
        <v>0</v>
      </c>
      <c r="V35" s="341"/>
    </row>
    <row r="36" spans="1:22" ht="55.5" hidden="1" customHeight="1" x14ac:dyDescent="0.25">
      <c r="A36" s="338">
        <v>17</v>
      </c>
      <c r="B36" s="364"/>
      <c r="C36" s="341"/>
      <c r="D36" s="341"/>
      <c r="E36" s="341"/>
      <c r="F36" s="341"/>
      <c r="G36" s="341"/>
      <c r="H36" s="342"/>
      <c r="I36" s="352"/>
      <c r="J36" s="352"/>
      <c r="K36" s="196"/>
      <c r="L36" s="196"/>
      <c r="M36" s="351"/>
      <c r="N36" s="351"/>
      <c r="O36" s="351"/>
      <c r="P36" s="196"/>
      <c r="Q36" s="196"/>
      <c r="R36" s="197">
        <f t="shared" si="2"/>
        <v>0</v>
      </c>
      <c r="S36" s="198">
        <f t="shared" si="3"/>
        <v>0</v>
      </c>
      <c r="T36" s="348">
        <f t="shared" si="4"/>
        <v>0</v>
      </c>
      <c r="U36" s="348">
        <f t="shared" si="5"/>
        <v>0</v>
      </c>
      <c r="V36" s="341"/>
    </row>
    <row r="37" spans="1:22" ht="55.5" hidden="1" customHeight="1" x14ac:dyDescent="0.25">
      <c r="A37" s="338">
        <v>18</v>
      </c>
      <c r="B37" s="364"/>
      <c r="C37" s="341"/>
      <c r="D37" s="341"/>
      <c r="E37" s="341"/>
      <c r="F37" s="341"/>
      <c r="G37" s="341"/>
      <c r="H37" s="342"/>
      <c r="I37" s="352"/>
      <c r="J37" s="352"/>
      <c r="K37" s="196"/>
      <c r="L37" s="365"/>
      <c r="M37" s="36"/>
      <c r="N37" s="36"/>
      <c r="O37" s="36"/>
      <c r="P37" s="196"/>
      <c r="Q37" s="196"/>
      <c r="R37" s="197">
        <f t="shared" si="2"/>
        <v>0</v>
      </c>
      <c r="S37" s="198">
        <f t="shared" si="3"/>
        <v>0</v>
      </c>
      <c r="T37" s="348">
        <f t="shared" si="4"/>
        <v>0</v>
      </c>
      <c r="U37" s="348">
        <f t="shared" si="5"/>
        <v>0</v>
      </c>
      <c r="V37" s="341"/>
    </row>
    <row r="38" spans="1:22" ht="55.5" hidden="1" customHeight="1" x14ac:dyDescent="0.25">
      <c r="A38" s="338">
        <v>19</v>
      </c>
      <c r="B38" s="364"/>
      <c r="C38" s="341"/>
      <c r="D38" s="341"/>
      <c r="E38" s="341"/>
      <c r="F38" s="341"/>
      <c r="G38" s="341"/>
      <c r="H38" s="342"/>
      <c r="I38" s="352"/>
      <c r="J38" s="352"/>
      <c r="K38" s="196"/>
      <c r="L38" s="365"/>
      <c r="M38" s="36"/>
      <c r="N38" s="36"/>
      <c r="O38" s="36"/>
      <c r="P38" s="196"/>
      <c r="Q38" s="196"/>
      <c r="R38" s="197">
        <f t="shared" si="2"/>
        <v>0</v>
      </c>
      <c r="S38" s="198">
        <f t="shared" si="3"/>
        <v>0</v>
      </c>
      <c r="T38" s="348">
        <f t="shared" si="4"/>
        <v>0</v>
      </c>
      <c r="U38" s="348">
        <f t="shared" si="5"/>
        <v>0</v>
      </c>
      <c r="V38" s="341"/>
    </row>
    <row r="39" spans="1:22" ht="55.5" hidden="1" customHeight="1" x14ac:dyDescent="0.25">
      <c r="A39" s="338">
        <v>20</v>
      </c>
      <c r="B39" s="364"/>
      <c r="C39" s="341"/>
      <c r="D39" s="341"/>
      <c r="E39" s="341"/>
      <c r="F39" s="341"/>
      <c r="G39" s="341"/>
      <c r="H39" s="342"/>
      <c r="I39" s="352"/>
      <c r="J39" s="352"/>
      <c r="K39" s="196"/>
      <c r="L39" s="365"/>
      <c r="M39" s="36"/>
      <c r="N39" s="36"/>
      <c r="O39" s="36"/>
      <c r="P39" s="196"/>
      <c r="Q39" s="196"/>
      <c r="R39" s="197">
        <f t="shared" si="2"/>
        <v>0</v>
      </c>
      <c r="S39" s="198">
        <f t="shared" si="3"/>
        <v>0</v>
      </c>
      <c r="T39" s="348">
        <f t="shared" si="4"/>
        <v>0</v>
      </c>
      <c r="U39" s="348">
        <f t="shared" si="5"/>
        <v>0</v>
      </c>
      <c r="V39" s="341"/>
    </row>
    <row r="40" spans="1:22" ht="55.5" hidden="1" customHeight="1" x14ac:dyDescent="0.25">
      <c r="A40" s="338">
        <v>21</v>
      </c>
      <c r="B40" s="364"/>
      <c r="C40" s="341"/>
      <c r="D40" s="341"/>
      <c r="E40" s="341"/>
      <c r="F40" s="341"/>
      <c r="G40" s="341"/>
      <c r="H40" s="342"/>
      <c r="I40" s="352"/>
      <c r="J40" s="352"/>
      <c r="K40" s="196"/>
      <c r="L40" s="365"/>
      <c r="M40" s="36"/>
      <c r="N40" s="36"/>
      <c r="O40" s="36"/>
      <c r="P40" s="196"/>
      <c r="Q40" s="196"/>
      <c r="R40" s="197">
        <f t="shared" si="2"/>
        <v>0</v>
      </c>
      <c r="S40" s="198">
        <f t="shared" si="3"/>
        <v>0</v>
      </c>
      <c r="T40" s="348">
        <f t="shared" si="4"/>
        <v>0</v>
      </c>
      <c r="U40" s="348">
        <f>IFERROR(R40/$R$45*100,0)</f>
        <v>0</v>
      </c>
      <c r="V40" s="341"/>
    </row>
    <row r="41" spans="1:22" ht="55.5" hidden="1" customHeight="1" x14ac:dyDescent="0.25">
      <c r="A41" s="338">
        <v>22</v>
      </c>
      <c r="B41" s="364"/>
      <c r="C41" s="341"/>
      <c r="D41" s="341"/>
      <c r="E41" s="341"/>
      <c r="F41" s="341"/>
      <c r="G41" s="341"/>
      <c r="H41" s="342"/>
      <c r="I41" s="352"/>
      <c r="J41" s="352"/>
      <c r="K41" s="196"/>
      <c r="L41" s="365"/>
      <c r="M41" s="36"/>
      <c r="N41" s="36"/>
      <c r="O41" s="36"/>
      <c r="P41" s="196"/>
      <c r="Q41" s="196"/>
      <c r="R41" s="197">
        <f t="shared" si="2"/>
        <v>0</v>
      </c>
      <c r="S41" s="198">
        <f t="shared" si="3"/>
        <v>0</v>
      </c>
      <c r="T41" s="348">
        <f t="shared" si="4"/>
        <v>0</v>
      </c>
      <c r="U41" s="348">
        <f>IFERROR(R41/$R$45*100,0)</f>
        <v>0</v>
      </c>
      <c r="V41" s="341"/>
    </row>
    <row r="42" spans="1:22" ht="55.5" hidden="1" customHeight="1" x14ac:dyDescent="0.25">
      <c r="A42" s="338">
        <v>23</v>
      </c>
      <c r="B42" s="364"/>
      <c r="C42" s="341"/>
      <c r="D42" s="341"/>
      <c r="E42" s="341"/>
      <c r="F42" s="341"/>
      <c r="G42" s="341"/>
      <c r="H42" s="342"/>
      <c r="I42" s="352"/>
      <c r="J42" s="352"/>
      <c r="K42" s="196"/>
      <c r="L42" s="365"/>
      <c r="M42" s="36"/>
      <c r="N42" s="36"/>
      <c r="O42" s="36"/>
      <c r="P42" s="196"/>
      <c r="Q42" s="196"/>
      <c r="R42" s="197">
        <f t="shared" si="2"/>
        <v>0</v>
      </c>
      <c r="S42" s="198">
        <f t="shared" si="3"/>
        <v>0</v>
      </c>
      <c r="T42" s="348">
        <f t="shared" si="4"/>
        <v>0</v>
      </c>
      <c r="U42" s="348">
        <f>IFERROR(R42/$R$45*100,0)</f>
        <v>0</v>
      </c>
      <c r="V42" s="341"/>
    </row>
    <row r="43" spans="1:22" ht="55.5" hidden="1" customHeight="1" x14ac:dyDescent="0.25">
      <c r="A43" s="338">
        <v>24</v>
      </c>
      <c r="B43" s="364"/>
      <c r="C43" s="341"/>
      <c r="D43" s="341"/>
      <c r="E43" s="341"/>
      <c r="F43" s="341"/>
      <c r="G43" s="341"/>
      <c r="H43" s="342"/>
      <c r="I43" s="352"/>
      <c r="J43" s="352"/>
      <c r="K43" s="196"/>
      <c r="L43" s="365"/>
      <c r="M43" s="36"/>
      <c r="N43" s="36"/>
      <c r="O43" s="36"/>
      <c r="P43" s="196"/>
      <c r="Q43" s="196"/>
      <c r="R43" s="197">
        <f t="shared" si="2"/>
        <v>0</v>
      </c>
      <c r="S43" s="198">
        <f t="shared" si="3"/>
        <v>0</v>
      </c>
      <c r="T43" s="348">
        <f t="shared" si="4"/>
        <v>0</v>
      </c>
      <c r="U43" s="348">
        <f>IFERROR(R43/$R$45*100,0)</f>
        <v>0</v>
      </c>
      <c r="V43" s="341"/>
    </row>
    <row r="44" spans="1:22" ht="55.5" hidden="1" customHeight="1" x14ac:dyDescent="0.4">
      <c r="A44" s="338">
        <v>25</v>
      </c>
      <c r="B44" s="341"/>
      <c r="C44" s="341"/>
      <c r="D44" s="341"/>
      <c r="E44" s="341"/>
      <c r="F44" s="341"/>
      <c r="G44" s="341"/>
      <c r="H44" s="342"/>
      <c r="I44" s="352"/>
      <c r="J44" s="352"/>
      <c r="K44" s="196"/>
      <c r="L44" s="196"/>
      <c r="M44" s="353"/>
      <c r="N44" s="353"/>
      <c r="O44" s="353"/>
      <c r="P44" s="196"/>
      <c r="Q44" s="196"/>
      <c r="R44" s="197">
        <f t="shared" si="2"/>
        <v>0</v>
      </c>
      <c r="S44" s="198">
        <f t="shared" si="3"/>
        <v>0</v>
      </c>
      <c r="T44" s="348">
        <f t="shared" si="4"/>
        <v>0</v>
      </c>
      <c r="U44" s="348">
        <f>IFERROR(R44/$R$45*100,0)</f>
        <v>0</v>
      </c>
      <c r="V44" s="341"/>
    </row>
    <row r="45" spans="1:22" s="357" customFormat="1" ht="24.75" customHeight="1" x14ac:dyDescent="0.4">
      <c r="A45" s="1528" t="s">
        <v>71</v>
      </c>
      <c r="B45" s="1529"/>
      <c r="C45" s="1529"/>
      <c r="D45" s="1529"/>
      <c r="E45" s="1529"/>
      <c r="F45" s="1529"/>
      <c r="G45" s="1529"/>
      <c r="H45" s="1529"/>
      <c r="I45" s="1529"/>
      <c r="J45" s="1530"/>
      <c r="K45" s="204">
        <f>SUM(K20:K29)</f>
        <v>54852.34</v>
      </c>
      <c r="L45" s="204">
        <f>SUM(L20:L29)</f>
        <v>54852.34</v>
      </c>
      <c r="M45" s="1588"/>
      <c r="N45" s="1589"/>
      <c r="O45" s="1589"/>
      <c r="P45" s="204">
        <f>SUM(P20:P29)</f>
        <v>0</v>
      </c>
      <c r="Q45" s="204">
        <f>SUM(Q20:Q29)</f>
        <v>54852.34</v>
      </c>
      <c r="R45" s="204">
        <f>SUM(R20:R29)</f>
        <v>54852.34</v>
      </c>
      <c r="S45" s="205">
        <f>R45-L45</f>
        <v>0</v>
      </c>
      <c r="T45" s="355">
        <f>IFERROR(S45/L45*100,0)</f>
        <v>0</v>
      </c>
      <c r="U45" s="355">
        <f>SUM(U20:U29)</f>
        <v>100</v>
      </c>
      <c r="V45" s="356"/>
    </row>
    <row r="46" spans="1:22" x14ac:dyDescent="0.4">
      <c r="A46" s="358" t="s">
        <v>72</v>
      </c>
      <c r="B46" s="358"/>
      <c r="C46" s="358"/>
      <c r="D46" s="358"/>
      <c r="E46" s="358"/>
      <c r="F46" s="358"/>
      <c r="G46" s="358"/>
      <c r="H46" s="358"/>
      <c r="I46" s="358"/>
      <c r="J46" s="358"/>
      <c r="K46" s="358"/>
      <c r="L46" s="358"/>
      <c r="M46" s="1604"/>
      <c r="N46" s="1605"/>
      <c r="O46" s="1606"/>
      <c r="P46" s="1604"/>
      <c r="Q46" s="1605"/>
      <c r="R46" s="1606"/>
      <c r="S46" s="358"/>
      <c r="T46" s="358"/>
      <c r="U46" s="358"/>
      <c r="V46" s="358"/>
    </row>
    <row r="47" spans="1:22" ht="36" customHeight="1" x14ac:dyDescent="0.25">
      <c r="A47" s="1536" t="s">
        <v>73</v>
      </c>
      <c r="B47" s="1537"/>
      <c r="C47" s="1537"/>
      <c r="D47" s="1537"/>
      <c r="E47" s="1537"/>
      <c r="F47" s="1537"/>
      <c r="G47" s="1537"/>
      <c r="H47" s="1537"/>
      <c r="I47" s="1537"/>
      <c r="J47" s="1537"/>
      <c r="K47" s="1537"/>
      <c r="L47" s="1537"/>
      <c r="M47" s="1537"/>
      <c r="N47" s="1537"/>
      <c r="O47" s="1537"/>
      <c r="P47" s="1537"/>
      <c r="Q47" s="1537"/>
      <c r="R47" s="1537"/>
      <c r="S47" s="1537"/>
      <c r="T47" s="1537"/>
      <c r="U47" s="1537"/>
      <c r="V47" s="1538"/>
    </row>
    <row r="48" spans="1:22" ht="95.25" customHeight="1" x14ac:dyDescent="0.4">
      <c r="A48" s="1582"/>
      <c r="B48" s="1583"/>
      <c r="C48" s="1583"/>
      <c r="D48" s="1583"/>
      <c r="E48" s="1583"/>
      <c r="F48" s="1583"/>
      <c r="G48" s="1583"/>
      <c r="H48" s="1583"/>
      <c r="I48" s="1583"/>
      <c r="J48" s="1583"/>
      <c r="K48" s="1583"/>
      <c r="L48" s="1583"/>
      <c r="M48" s="1583"/>
      <c r="N48" s="1583"/>
      <c r="O48" s="1583"/>
      <c r="P48" s="1583"/>
      <c r="Q48" s="1583"/>
      <c r="R48" s="1583"/>
      <c r="S48" s="1583"/>
      <c r="T48" s="1583"/>
      <c r="U48" s="1583"/>
      <c r="V48" s="1584"/>
    </row>
    <row r="49" spans="1:22" ht="15" hidden="1" customHeight="1" x14ac:dyDescent="0.4">
      <c r="A49" s="1539" t="s">
        <v>74</v>
      </c>
      <c r="B49" s="1539"/>
      <c r="C49" s="1539"/>
      <c r="D49" s="1539"/>
      <c r="E49" s="1539"/>
      <c r="F49" s="1539"/>
      <c r="G49" s="1539"/>
      <c r="H49" s="1539"/>
      <c r="I49" s="1539"/>
      <c r="J49" s="359"/>
      <c r="K49" s="359"/>
      <c r="L49" s="359"/>
      <c r="M49" s="36"/>
      <c r="N49" s="36"/>
      <c r="O49" s="36"/>
      <c r="P49" s="359"/>
      <c r="Q49" s="359"/>
      <c r="R49" s="359"/>
      <c r="S49" s="359"/>
      <c r="T49" s="359"/>
      <c r="U49" s="359"/>
      <c r="V49" s="359"/>
    </row>
    <row r="50" spans="1:22" ht="15" hidden="1" customHeight="1" x14ac:dyDescent="0.4">
      <c r="A50" s="360" t="s">
        <v>75</v>
      </c>
      <c r="B50" s="360"/>
      <c r="C50" s="1527" t="s">
        <v>76</v>
      </c>
      <c r="D50" s="1527"/>
      <c r="E50" s="1527"/>
      <c r="F50" s="1527"/>
      <c r="G50" s="1527"/>
      <c r="H50" s="1527"/>
      <c r="I50" s="1527"/>
      <c r="M50" s="36"/>
      <c r="N50" s="36"/>
      <c r="O50" s="36"/>
      <c r="V50" s="327"/>
    </row>
    <row r="51" spans="1:22" ht="15" hidden="1" customHeight="1" x14ac:dyDescent="0.4">
      <c r="A51" s="360" t="s">
        <v>77</v>
      </c>
      <c r="B51" s="360"/>
      <c r="C51" s="1527" t="s">
        <v>78</v>
      </c>
      <c r="D51" s="1527"/>
      <c r="E51" s="1527"/>
      <c r="F51" s="1527"/>
      <c r="G51" s="1527"/>
      <c r="H51" s="1527"/>
      <c r="I51" s="1527"/>
      <c r="M51" s="36"/>
      <c r="N51" s="36"/>
      <c r="O51" s="36"/>
      <c r="V51" s="327"/>
    </row>
    <row r="52" spans="1:22" ht="15" hidden="1" customHeight="1" x14ac:dyDescent="0.4">
      <c r="A52" s="360" t="s">
        <v>79</v>
      </c>
      <c r="B52" s="360"/>
      <c r="C52" s="1527" t="s">
        <v>80</v>
      </c>
      <c r="D52" s="1527"/>
      <c r="E52" s="1527"/>
      <c r="F52" s="1527"/>
      <c r="G52" s="1527"/>
      <c r="H52" s="1527"/>
      <c r="I52" s="1527"/>
      <c r="M52" s="36"/>
      <c r="N52" s="36"/>
      <c r="O52" s="36"/>
      <c r="V52" s="327"/>
    </row>
    <row r="53" spans="1:22" ht="15" hidden="1" customHeight="1" x14ac:dyDescent="0.4">
      <c r="A53" s="360" t="s">
        <v>81</v>
      </c>
      <c r="B53" s="360"/>
      <c r="C53" s="1527" t="s">
        <v>82</v>
      </c>
      <c r="D53" s="1527"/>
      <c r="E53" s="1527"/>
      <c r="F53" s="1527"/>
      <c r="G53" s="1527"/>
      <c r="H53" s="1527"/>
      <c r="I53" s="1527"/>
      <c r="M53" s="36"/>
      <c r="N53" s="36"/>
      <c r="O53" s="36"/>
      <c r="V53" s="327"/>
    </row>
    <row r="54" spans="1:22" ht="35.25" customHeight="1" x14ac:dyDescent="0.4">
      <c r="M54" s="36"/>
      <c r="N54" s="36"/>
      <c r="O54" s="36"/>
    </row>
    <row r="55" spans="1:22" x14ac:dyDescent="0.4">
      <c r="M55" s="36"/>
      <c r="N55" s="36"/>
      <c r="O55" s="36"/>
    </row>
    <row r="56" spans="1:22" x14ac:dyDescent="0.4">
      <c r="M56" s="36"/>
      <c r="N56" s="36"/>
      <c r="O56" s="36"/>
    </row>
    <row r="57" spans="1:22" x14ac:dyDescent="0.4">
      <c r="M57" s="36"/>
      <c r="N57" s="36"/>
      <c r="O57" s="36"/>
    </row>
    <row r="58" spans="1:22" x14ac:dyDescent="0.4">
      <c r="M58" s="36"/>
      <c r="N58" s="36"/>
      <c r="O58" s="36"/>
    </row>
    <row r="59" spans="1:22" x14ac:dyDescent="0.4">
      <c r="M59" s="36"/>
      <c r="N59" s="36"/>
      <c r="O59" s="36"/>
    </row>
    <row r="60" spans="1:22" x14ac:dyDescent="0.4">
      <c r="M60" s="36"/>
      <c r="N60" s="36"/>
      <c r="O60" s="36"/>
    </row>
    <row r="61" spans="1:22" x14ac:dyDescent="0.4">
      <c r="M61" s="36"/>
      <c r="N61" s="36"/>
      <c r="O61" s="36"/>
    </row>
    <row r="62" spans="1:22" x14ac:dyDescent="0.4">
      <c r="M62" s="36"/>
      <c r="N62" s="36"/>
      <c r="O62" s="36"/>
    </row>
    <row r="63" spans="1:22" x14ac:dyDescent="0.4">
      <c r="M63" s="36"/>
      <c r="N63" s="36"/>
      <c r="O63" s="36"/>
    </row>
    <row r="64" spans="1:22" x14ac:dyDescent="0.4">
      <c r="M64" s="36"/>
      <c r="N64" s="36"/>
      <c r="O64" s="36"/>
    </row>
    <row r="65" spans="13:15" x14ac:dyDescent="0.4">
      <c r="M65" s="36"/>
      <c r="N65" s="36"/>
      <c r="O65" s="36"/>
    </row>
    <row r="66" spans="13:15" x14ac:dyDescent="0.4">
      <c r="M66" s="36"/>
      <c r="N66" s="36"/>
      <c r="O66" s="36"/>
    </row>
    <row r="67" spans="13:15" x14ac:dyDescent="0.4">
      <c r="M67" s="36"/>
      <c r="N67" s="36"/>
      <c r="O67" s="36"/>
    </row>
    <row r="68" spans="13:15" x14ac:dyDescent="0.4">
      <c r="M68" s="36"/>
      <c r="N68" s="36"/>
      <c r="O68" s="36"/>
    </row>
    <row r="69" spans="13:15" x14ac:dyDescent="0.4">
      <c r="M69" s="36"/>
      <c r="N69" s="36"/>
      <c r="O69" s="36"/>
    </row>
    <row r="70" spans="13:15" x14ac:dyDescent="0.4">
      <c r="M70" s="36"/>
      <c r="N70" s="36"/>
      <c r="O70" s="36"/>
    </row>
    <row r="71" spans="13:15" x14ac:dyDescent="0.4">
      <c r="M71" s="36"/>
      <c r="N71" s="36"/>
      <c r="O71" s="36"/>
    </row>
    <row r="72" spans="13:15" x14ac:dyDescent="0.4">
      <c r="M72" s="36"/>
      <c r="N72" s="36"/>
      <c r="O72" s="36"/>
    </row>
    <row r="73" spans="13:15" x14ac:dyDescent="0.4">
      <c r="M73" s="36"/>
      <c r="N73" s="36"/>
      <c r="O73" s="36"/>
    </row>
    <row r="74" spans="13:15" x14ac:dyDescent="0.4">
      <c r="M74" s="36"/>
      <c r="N74" s="36"/>
      <c r="O74" s="36"/>
    </row>
    <row r="75" spans="13:15" x14ac:dyDescent="0.4">
      <c r="M75" s="36"/>
      <c r="N75" s="36"/>
      <c r="O75" s="36"/>
    </row>
    <row r="76" spans="13:15" x14ac:dyDescent="0.4">
      <c r="M76" s="36"/>
      <c r="N76" s="36"/>
      <c r="O76" s="36"/>
    </row>
    <row r="77" spans="13:15" x14ac:dyDescent="0.4">
      <c r="M77" s="36"/>
      <c r="N77" s="36"/>
      <c r="O77" s="36"/>
    </row>
    <row r="78" spans="13:15" x14ac:dyDescent="0.4">
      <c r="M78" s="36"/>
      <c r="N78" s="36"/>
      <c r="O78" s="36"/>
    </row>
    <row r="79" spans="13:15" x14ac:dyDescent="0.4">
      <c r="M79" s="36"/>
      <c r="N79" s="36"/>
      <c r="O79" s="36"/>
    </row>
    <row r="80" spans="13:15" x14ac:dyDescent="0.4">
      <c r="M80" s="36"/>
      <c r="N80" s="36"/>
      <c r="O80" s="36"/>
    </row>
    <row r="81" spans="13:15" x14ac:dyDescent="0.4">
      <c r="M81" s="36"/>
      <c r="N81" s="36"/>
      <c r="O81" s="36"/>
    </row>
    <row r="82" spans="13:15" x14ac:dyDescent="0.4">
      <c r="M82" s="36"/>
      <c r="N82" s="36"/>
      <c r="O82" s="36"/>
    </row>
    <row r="83" spans="13:15" x14ac:dyDescent="0.4">
      <c r="M83" s="36"/>
      <c r="N83" s="36"/>
      <c r="O83" s="36"/>
    </row>
    <row r="84" spans="13:15" x14ac:dyDescent="0.4">
      <c r="M84" s="36"/>
      <c r="N84" s="36"/>
      <c r="O84" s="36"/>
    </row>
    <row r="85" spans="13:15" x14ac:dyDescent="0.4">
      <c r="M85" s="36"/>
      <c r="N85" s="36"/>
      <c r="O85" s="36"/>
    </row>
    <row r="86" spans="13:15" x14ac:dyDescent="0.4">
      <c r="M86" s="36"/>
      <c r="N86" s="36"/>
      <c r="O86" s="36"/>
    </row>
    <row r="87" spans="13:15" x14ac:dyDescent="0.4">
      <c r="M87" s="36"/>
      <c r="N87" s="36"/>
      <c r="O87" s="36"/>
    </row>
    <row r="88" spans="13:15" x14ac:dyDescent="0.4">
      <c r="M88" s="36"/>
      <c r="N88" s="36"/>
      <c r="O88" s="36"/>
    </row>
    <row r="89" spans="13:15" x14ac:dyDescent="0.4">
      <c r="M89" s="36"/>
      <c r="N89" s="36"/>
      <c r="O89" s="36"/>
    </row>
    <row r="90" spans="13:15" x14ac:dyDescent="0.4">
      <c r="M90" s="36"/>
      <c r="N90" s="36"/>
      <c r="O90" s="36"/>
    </row>
    <row r="91" spans="13:15" x14ac:dyDescent="0.4">
      <c r="M91" s="36"/>
      <c r="N91" s="36"/>
      <c r="O91" s="36"/>
    </row>
    <row r="92" spans="13:15" x14ac:dyDescent="0.4">
      <c r="M92" s="36"/>
      <c r="N92" s="36"/>
      <c r="O92" s="36"/>
    </row>
    <row r="93" spans="13:15" x14ac:dyDescent="0.4">
      <c r="M93" s="36"/>
      <c r="N93" s="36"/>
      <c r="O93" s="36"/>
    </row>
    <row r="94" spans="13:15" x14ac:dyDescent="0.4">
      <c r="M94" s="36"/>
      <c r="N94" s="36"/>
      <c r="O94" s="36"/>
    </row>
    <row r="95" spans="13:15" x14ac:dyDescent="0.4">
      <c r="M95" s="36"/>
      <c r="N95" s="36"/>
      <c r="O95" s="36"/>
    </row>
    <row r="96" spans="13:15" x14ac:dyDescent="0.4">
      <c r="M96" s="36"/>
      <c r="N96" s="36"/>
      <c r="O96" s="36"/>
    </row>
    <row r="97" spans="13:15" x14ac:dyDescent="0.4">
      <c r="M97" s="36"/>
      <c r="N97" s="36"/>
      <c r="O97" s="36"/>
    </row>
    <row r="98" spans="13:15" x14ac:dyDescent="0.4">
      <c r="M98" s="36"/>
      <c r="N98" s="36"/>
      <c r="O98" s="36"/>
    </row>
    <row r="99" spans="13:15" x14ac:dyDescent="0.4">
      <c r="M99" s="36"/>
      <c r="N99" s="36"/>
      <c r="O99" s="36"/>
    </row>
    <row r="100" spans="13:15" x14ac:dyDescent="0.4">
      <c r="M100" s="36"/>
      <c r="N100" s="36"/>
      <c r="O100" s="36"/>
    </row>
    <row r="101" spans="13:15" x14ac:dyDescent="0.4">
      <c r="M101" s="36"/>
      <c r="N101" s="36"/>
      <c r="O101" s="36"/>
    </row>
    <row r="102" spans="13:15" x14ac:dyDescent="0.4">
      <c r="M102" s="36"/>
      <c r="N102" s="36"/>
      <c r="O102" s="36"/>
    </row>
    <row r="103" spans="13:15" x14ac:dyDescent="0.4">
      <c r="M103" s="36"/>
      <c r="N103" s="36"/>
      <c r="O103" s="36"/>
    </row>
    <row r="104" spans="13:15" x14ac:dyDescent="0.4">
      <c r="M104" s="36"/>
      <c r="N104" s="36"/>
      <c r="O104" s="36"/>
    </row>
    <row r="105" spans="13:15" x14ac:dyDescent="0.4">
      <c r="M105" s="36"/>
      <c r="N105" s="36"/>
      <c r="O105" s="36"/>
    </row>
    <row r="106" spans="13:15" x14ac:dyDescent="0.4">
      <c r="M106" s="36"/>
      <c r="N106" s="36"/>
      <c r="O106" s="36"/>
    </row>
    <row r="107" spans="13:15" x14ac:dyDescent="0.4">
      <c r="M107" s="36"/>
      <c r="N107" s="36"/>
      <c r="O107" s="36"/>
    </row>
    <row r="108" spans="13:15" x14ac:dyDescent="0.4">
      <c r="M108" s="36"/>
      <c r="N108" s="36"/>
      <c r="O108" s="36"/>
    </row>
    <row r="109" spans="13:15" x14ac:dyDescent="0.4">
      <c r="M109" s="36"/>
      <c r="N109" s="36"/>
      <c r="O109" s="36"/>
    </row>
    <row r="110" spans="13:15" x14ac:dyDescent="0.4">
      <c r="M110" s="36"/>
      <c r="N110" s="36"/>
      <c r="O110" s="36"/>
    </row>
    <row r="111" spans="13:15" x14ac:dyDescent="0.4">
      <c r="M111" s="36"/>
      <c r="N111" s="36"/>
      <c r="O111" s="36"/>
    </row>
    <row r="112" spans="13:15" x14ac:dyDescent="0.4">
      <c r="M112" s="36"/>
      <c r="N112" s="36"/>
      <c r="O112" s="36"/>
    </row>
    <row r="113" spans="13:15" x14ac:dyDescent="0.4">
      <c r="M113" s="36"/>
      <c r="N113" s="36"/>
      <c r="O113" s="36"/>
    </row>
    <row r="114" spans="13:15" x14ac:dyDescent="0.4">
      <c r="M114" s="36"/>
      <c r="N114" s="36"/>
      <c r="O114" s="36"/>
    </row>
    <row r="115" spans="13:15" x14ac:dyDescent="0.4">
      <c r="M115" s="36"/>
      <c r="N115" s="36"/>
      <c r="O115" s="36"/>
    </row>
    <row r="116" spans="13:15" x14ac:dyDescent="0.4">
      <c r="M116" s="36"/>
      <c r="N116" s="36"/>
      <c r="O116" s="36"/>
    </row>
    <row r="117" spans="13:15" x14ac:dyDescent="0.4">
      <c r="M117" s="36"/>
      <c r="N117" s="36"/>
      <c r="O117" s="36"/>
    </row>
    <row r="118" spans="13:15" x14ac:dyDescent="0.4">
      <c r="M118" s="36"/>
      <c r="N118" s="36"/>
      <c r="O118" s="36"/>
    </row>
    <row r="119" spans="13:15" x14ac:dyDescent="0.4">
      <c r="M119" s="36"/>
      <c r="N119" s="36"/>
      <c r="O119" s="36"/>
    </row>
    <row r="120" spans="13:15" x14ac:dyDescent="0.4">
      <c r="M120" s="36"/>
      <c r="N120" s="36"/>
      <c r="O120" s="36"/>
    </row>
    <row r="121" spans="13:15" x14ac:dyDescent="0.4">
      <c r="M121" s="36"/>
      <c r="N121" s="36"/>
      <c r="O121" s="36"/>
    </row>
    <row r="122" spans="13:15" x14ac:dyDescent="0.4">
      <c r="M122" s="36"/>
      <c r="N122" s="36"/>
      <c r="O122" s="36"/>
    </row>
    <row r="123" spans="13:15" x14ac:dyDescent="0.4">
      <c r="M123" s="36"/>
      <c r="N123" s="36"/>
      <c r="O123" s="36"/>
    </row>
    <row r="124" spans="13:15" x14ac:dyDescent="0.4">
      <c r="M124" s="36"/>
      <c r="N124" s="36"/>
      <c r="O124" s="36"/>
    </row>
    <row r="125" spans="13:15" x14ac:dyDescent="0.4">
      <c r="M125" s="36"/>
      <c r="N125" s="36"/>
      <c r="O125" s="36"/>
    </row>
    <row r="126" spans="13:15" x14ac:dyDescent="0.4">
      <c r="M126" s="36"/>
      <c r="N126" s="36"/>
      <c r="O126" s="36"/>
    </row>
    <row r="127" spans="13:15" x14ac:dyDescent="0.4">
      <c r="M127" s="36"/>
      <c r="N127" s="36"/>
      <c r="O127" s="36"/>
    </row>
    <row r="128" spans="13:15" x14ac:dyDescent="0.4">
      <c r="M128" s="36"/>
      <c r="N128" s="36"/>
      <c r="O128" s="36"/>
    </row>
    <row r="129" spans="13:15" x14ac:dyDescent="0.4">
      <c r="M129" s="36"/>
      <c r="N129" s="36"/>
      <c r="O129" s="36"/>
    </row>
    <row r="130" spans="13:15" x14ac:dyDescent="0.4">
      <c r="M130" s="36"/>
      <c r="N130" s="36"/>
      <c r="O130" s="36"/>
    </row>
    <row r="131" spans="13:15" x14ac:dyDescent="0.4">
      <c r="M131" s="36"/>
      <c r="N131" s="36"/>
      <c r="O131" s="36"/>
    </row>
    <row r="132" spans="13:15" x14ac:dyDescent="0.4">
      <c r="M132" s="36"/>
      <c r="N132" s="36"/>
      <c r="O132" s="36"/>
    </row>
    <row r="133" spans="13:15" x14ac:dyDescent="0.4">
      <c r="M133" s="36"/>
      <c r="N133" s="36"/>
      <c r="O133" s="36"/>
    </row>
    <row r="134" spans="13:15" x14ac:dyDescent="0.4">
      <c r="M134" s="36"/>
      <c r="N134" s="36"/>
      <c r="O134" s="36"/>
    </row>
    <row r="135" spans="13:15" x14ac:dyDescent="0.4">
      <c r="M135" s="36"/>
      <c r="N135" s="36"/>
      <c r="O135" s="36"/>
    </row>
    <row r="136" spans="13:15" x14ac:dyDescent="0.4">
      <c r="M136" s="36"/>
      <c r="N136" s="36"/>
      <c r="O136" s="36"/>
    </row>
    <row r="137" spans="13:15" x14ac:dyDescent="0.4">
      <c r="M137" s="36"/>
      <c r="N137" s="36"/>
      <c r="O137" s="36"/>
    </row>
    <row r="138" spans="13:15" x14ac:dyDescent="0.4">
      <c r="M138" s="36"/>
      <c r="N138" s="36"/>
      <c r="O138" s="36"/>
    </row>
    <row r="139" spans="13:15" x14ac:dyDescent="0.4">
      <c r="M139" s="36"/>
      <c r="N139" s="36"/>
      <c r="O139" s="36"/>
    </row>
    <row r="140" spans="13:15" x14ac:dyDescent="0.4">
      <c r="M140" s="36"/>
      <c r="N140" s="36"/>
      <c r="O140" s="36"/>
    </row>
    <row r="141" spans="13:15" x14ac:dyDescent="0.4">
      <c r="M141" s="36"/>
      <c r="N141" s="36"/>
      <c r="O141" s="36"/>
    </row>
    <row r="142" spans="13:15" x14ac:dyDescent="0.4">
      <c r="M142" s="36"/>
      <c r="N142" s="36"/>
      <c r="O142" s="36"/>
    </row>
    <row r="143" spans="13:15" x14ac:dyDescent="0.4">
      <c r="M143" s="36"/>
      <c r="N143" s="36"/>
      <c r="O143" s="36"/>
    </row>
    <row r="144" spans="13:15" x14ac:dyDescent="0.4">
      <c r="M144" s="36"/>
      <c r="N144" s="36"/>
      <c r="O144" s="36"/>
    </row>
    <row r="145" spans="13:15" x14ac:dyDescent="0.4">
      <c r="M145" s="36"/>
      <c r="N145" s="36"/>
      <c r="O145" s="36"/>
    </row>
    <row r="146" spans="13:15" x14ac:dyDescent="0.4">
      <c r="M146" s="36"/>
      <c r="N146" s="36"/>
      <c r="O146" s="36"/>
    </row>
    <row r="147" spans="13:15" x14ac:dyDescent="0.4">
      <c r="M147" s="36"/>
      <c r="N147" s="36"/>
      <c r="O147" s="36"/>
    </row>
    <row r="148" spans="13:15" x14ac:dyDescent="0.4">
      <c r="M148" s="36"/>
      <c r="N148" s="36"/>
      <c r="O148" s="36"/>
    </row>
    <row r="149" spans="13:15" x14ac:dyDescent="0.4">
      <c r="M149" s="36"/>
      <c r="N149" s="36"/>
      <c r="O149" s="36"/>
    </row>
    <row r="150" spans="13:15" x14ac:dyDescent="0.4">
      <c r="M150" s="36"/>
      <c r="N150" s="36"/>
      <c r="O150" s="36"/>
    </row>
    <row r="151" spans="13:15" x14ac:dyDescent="0.4">
      <c r="M151" s="36"/>
      <c r="N151" s="36"/>
      <c r="O151" s="36"/>
    </row>
    <row r="152" spans="13:15" x14ac:dyDescent="0.4">
      <c r="M152" s="36"/>
      <c r="N152" s="36"/>
      <c r="O152" s="36"/>
    </row>
    <row r="153" spans="13:15" x14ac:dyDescent="0.4">
      <c r="M153" s="36"/>
      <c r="N153" s="36"/>
      <c r="O153" s="36"/>
    </row>
    <row r="154" spans="13:15" x14ac:dyDescent="0.4">
      <c r="M154" s="36"/>
      <c r="N154" s="36"/>
      <c r="O154" s="36"/>
    </row>
    <row r="155" spans="13:15" x14ac:dyDescent="0.4">
      <c r="M155" s="36"/>
      <c r="N155" s="36"/>
      <c r="O155" s="36"/>
    </row>
    <row r="156" spans="13:15" x14ac:dyDescent="0.4">
      <c r="M156" s="36"/>
      <c r="N156" s="36"/>
      <c r="O156" s="36"/>
    </row>
    <row r="157" spans="13:15" x14ac:dyDescent="0.4">
      <c r="M157" s="36"/>
      <c r="N157" s="36"/>
      <c r="O157" s="36"/>
    </row>
    <row r="158" spans="13:15" x14ac:dyDescent="0.4">
      <c r="M158" s="36"/>
      <c r="N158" s="36"/>
      <c r="O158" s="36"/>
    </row>
    <row r="159" spans="13:15" x14ac:dyDescent="0.4">
      <c r="M159" s="36"/>
      <c r="N159" s="36"/>
      <c r="O159" s="36"/>
    </row>
    <row r="160" spans="13:15" x14ac:dyDescent="0.4">
      <c r="M160" s="36"/>
      <c r="N160" s="36"/>
      <c r="O160" s="36"/>
    </row>
    <row r="161" spans="13:15" x14ac:dyDescent="0.4">
      <c r="M161" s="36"/>
      <c r="N161" s="36"/>
      <c r="O161" s="36"/>
    </row>
    <row r="162" spans="13:15" x14ac:dyDescent="0.4">
      <c r="M162" s="36"/>
      <c r="N162" s="36"/>
      <c r="O162" s="36"/>
    </row>
    <row r="163" spans="13:15" x14ac:dyDescent="0.4">
      <c r="M163" s="36"/>
      <c r="N163" s="36"/>
      <c r="O163" s="36"/>
    </row>
    <row r="164" spans="13:15" x14ac:dyDescent="0.4">
      <c r="M164" s="36"/>
      <c r="N164" s="36"/>
      <c r="O164" s="36"/>
    </row>
    <row r="165" spans="13:15" x14ac:dyDescent="0.4">
      <c r="M165" s="36"/>
      <c r="N165" s="36"/>
      <c r="O165" s="36"/>
    </row>
    <row r="166" spans="13:15" x14ac:dyDescent="0.4">
      <c r="M166" s="36"/>
      <c r="N166" s="36"/>
      <c r="O166" s="36"/>
    </row>
    <row r="167" spans="13:15" x14ac:dyDescent="0.4">
      <c r="M167" s="36"/>
      <c r="N167" s="36"/>
      <c r="O167" s="36"/>
    </row>
    <row r="168" spans="13:15" x14ac:dyDescent="0.4">
      <c r="M168" s="36"/>
      <c r="N168" s="36"/>
      <c r="O168" s="36"/>
    </row>
    <row r="169" spans="13:15" x14ac:dyDescent="0.4">
      <c r="M169" s="36"/>
      <c r="N169" s="36"/>
      <c r="O169" s="36"/>
    </row>
    <row r="170" spans="13:15" x14ac:dyDescent="0.4">
      <c r="M170" s="36"/>
      <c r="N170" s="36"/>
      <c r="O170" s="36"/>
    </row>
    <row r="171" spans="13:15" x14ac:dyDescent="0.4">
      <c r="M171" s="36"/>
      <c r="N171" s="36"/>
      <c r="O171" s="36"/>
    </row>
    <row r="172" spans="13:15" x14ac:dyDescent="0.4">
      <c r="M172" s="36"/>
      <c r="N172" s="36"/>
      <c r="O172" s="36"/>
    </row>
    <row r="173" spans="13:15" x14ac:dyDescent="0.4">
      <c r="M173" s="36"/>
      <c r="N173" s="36"/>
      <c r="O173" s="36"/>
    </row>
    <row r="174" spans="13:15" x14ac:dyDescent="0.4">
      <c r="M174" s="36"/>
      <c r="N174" s="36"/>
      <c r="O174" s="36"/>
    </row>
    <row r="175" spans="13:15" x14ac:dyDescent="0.4">
      <c r="M175" s="36"/>
      <c r="N175" s="36"/>
      <c r="O175" s="36"/>
    </row>
    <row r="176" spans="13:15" x14ac:dyDescent="0.4">
      <c r="M176" s="36"/>
      <c r="N176" s="36"/>
      <c r="O176" s="36"/>
    </row>
    <row r="177" spans="13:15" x14ac:dyDescent="0.4">
      <c r="M177" s="36"/>
      <c r="N177" s="36"/>
      <c r="O177" s="36"/>
    </row>
    <row r="178" spans="13:15" x14ac:dyDescent="0.4">
      <c r="M178" s="36"/>
      <c r="N178" s="36"/>
      <c r="O178" s="36"/>
    </row>
    <row r="179" spans="13:15" x14ac:dyDescent="0.4">
      <c r="M179" s="36"/>
      <c r="N179" s="36"/>
      <c r="O179" s="36"/>
    </row>
    <row r="180" spans="13:15" x14ac:dyDescent="0.4">
      <c r="M180" s="36"/>
      <c r="N180" s="36"/>
      <c r="O180" s="36"/>
    </row>
    <row r="181" spans="13:15" x14ac:dyDescent="0.4">
      <c r="M181" s="36"/>
      <c r="N181" s="36"/>
      <c r="O181" s="36"/>
    </row>
    <row r="182" spans="13:15" x14ac:dyDescent="0.4">
      <c r="M182" s="36"/>
      <c r="N182" s="36"/>
      <c r="O182" s="36"/>
    </row>
    <row r="183" spans="13:15" x14ac:dyDescent="0.4">
      <c r="M183" s="36"/>
      <c r="N183" s="36"/>
      <c r="O183" s="36"/>
    </row>
    <row r="184" spans="13:15" x14ac:dyDescent="0.4">
      <c r="M184" s="36"/>
      <c r="N184" s="36"/>
      <c r="O184" s="36"/>
    </row>
    <row r="185" spans="13:15" x14ac:dyDescent="0.4">
      <c r="M185" s="36"/>
      <c r="N185" s="36"/>
      <c r="O185" s="36"/>
    </row>
    <row r="186" spans="13:15" x14ac:dyDescent="0.4">
      <c r="M186" s="36"/>
      <c r="N186" s="36"/>
      <c r="O186" s="36"/>
    </row>
    <row r="187" spans="13:15" x14ac:dyDescent="0.4">
      <c r="M187" s="36"/>
      <c r="N187" s="36"/>
      <c r="O187" s="36"/>
    </row>
    <row r="188" spans="13:15" x14ac:dyDescent="0.4">
      <c r="M188" s="36"/>
      <c r="N188" s="36"/>
      <c r="O188" s="36"/>
    </row>
    <row r="189" spans="13:15" x14ac:dyDescent="0.4">
      <c r="M189" s="36"/>
      <c r="N189" s="36"/>
      <c r="O189" s="36"/>
    </row>
    <row r="190" spans="13:15" x14ac:dyDescent="0.4">
      <c r="M190" s="36"/>
      <c r="N190" s="36"/>
      <c r="O190" s="36"/>
    </row>
    <row r="191" spans="13:15" x14ac:dyDescent="0.4">
      <c r="M191" s="36"/>
      <c r="N191" s="36"/>
      <c r="O191" s="36"/>
    </row>
    <row r="192" spans="13:15" x14ac:dyDescent="0.4">
      <c r="M192" s="36"/>
      <c r="N192" s="36"/>
      <c r="O192" s="36"/>
    </row>
    <row r="193" spans="13:15" x14ac:dyDescent="0.4">
      <c r="M193" s="36"/>
      <c r="N193" s="36"/>
      <c r="O193" s="36"/>
    </row>
    <row r="194" spans="13:15" x14ac:dyDescent="0.4">
      <c r="M194" s="36"/>
      <c r="N194" s="36"/>
      <c r="O194" s="36"/>
    </row>
    <row r="195" spans="13:15" x14ac:dyDescent="0.4">
      <c r="M195" s="36"/>
      <c r="N195" s="36"/>
      <c r="O195" s="36"/>
    </row>
    <row r="196" spans="13:15" x14ac:dyDescent="0.4">
      <c r="M196" s="36"/>
      <c r="N196" s="36"/>
      <c r="O196" s="36"/>
    </row>
    <row r="197" spans="13:15" x14ac:dyDescent="0.4">
      <c r="M197" s="36"/>
      <c r="N197" s="36"/>
      <c r="O197" s="36"/>
    </row>
    <row r="198" spans="13:15" x14ac:dyDescent="0.4">
      <c r="M198" s="36"/>
      <c r="N198" s="36"/>
      <c r="O198" s="36"/>
    </row>
    <row r="199" spans="13:15" x14ac:dyDescent="0.4">
      <c r="M199" s="36"/>
      <c r="N199" s="36"/>
      <c r="O199" s="36"/>
    </row>
    <row r="200" spans="13:15" x14ac:dyDescent="0.4">
      <c r="M200" s="36"/>
      <c r="N200" s="36"/>
      <c r="O200" s="36"/>
    </row>
    <row r="201" spans="13:15" x14ac:dyDescent="0.4">
      <c r="M201" s="36"/>
      <c r="N201" s="36"/>
      <c r="O201" s="36"/>
    </row>
    <row r="202" spans="13:15" x14ac:dyDescent="0.4">
      <c r="M202" s="36"/>
      <c r="N202" s="36"/>
      <c r="O202" s="36"/>
    </row>
    <row r="203" spans="13:15" x14ac:dyDescent="0.4">
      <c r="M203" s="36"/>
      <c r="N203" s="36"/>
      <c r="O203" s="36"/>
    </row>
    <row r="204" spans="13:15" x14ac:dyDescent="0.4">
      <c r="M204" s="36"/>
      <c r="N204" s="36"/>
      <c r="O204" s="36"/>
    </row>
    <row r="205" spans="13:15" x14ac:dyDescent="0.4">
      <c r="M205" s="36"/>
      <c r="N205" s="36"/>
      <c r="O205" s="36"/>
    </row>
    <row r="206" spans="13:15" x14ac:dyDescent="0.4">
      <c r="M206" s="36"/>
      <c r="N206" s="36"/>
      <c r="O206" s="36"/>
    </row>
    <row r="207" spans="13:15" x14ac:dyDescent="0.4">
      <c r="M207" s="36"/>
      <c r="N207" s="36"/>
      <c r="O207" s="36"/>
    </row>
    <row r="208" spans="13:15" x14ac:dyDescent="0.4">
      <c r="M208" s="36"/>
      <c r="N208" s="36"/>
      <c r="O208" s="36"/>
    </row>
    <row r="209" spans="13:15" x14ac:dyDescent="0.4">
      <c r="M209" s="36"/>
      <c r="N209" s="36"/>
      <c r="O209" s="36"/>
    </row>
    <row r="210" spans="13:15" x14ac:dyDescent="0.4">
      <c r="M210" s="36"/>
      <c r="N210" s="36"/>
      <c r="O210" s="36"/>
    </row>
    <row r="211" spans="13:15" x14ac:dyDescent="0.4">
      <c r="M211" s="36"/>
      <c r="N211" s="36"/>
      <c r="O211" s="36"/>
    </row>
    <row r="212" spans="13:15" x14ac:dyDescent="0.4">
      <c r="M212" s="36"/>
      <c r="N212" s="36"/>
      <c r="O212" s="36"/>
    </row>
    <row r="213" spans="13:15" x14ac:dyDescent="0.4">
      <c r="M213" s="36"/>
      <c r="N213" s="36"/>
      <c r="O213" s="36"/>
    </row>
    <row r="214" spans="13:15" x14ac:dyDescent="0.4">
      <c r="M214" s="36"/>
      <c r="N214" s="36"/>
      <c r="O214" s="36"/>
    </row>
    <row r="215" spans="13:15" x14ac:dyDescent="0.4">
      <c r="M215" s="36"/>
      <c r="N215" s="36"/>
      <c r="O215" s="36"/>
    </row>
    <row r="216" spans="13:15" x14ac:dyDescent="0.4">
      <c r="M216" s="36"/>
      <c r="N216" s="36"/>
      <c r="O216" s="36"/>
    </row>
    <row r="217" spans="13:15" x14ac:dyDescent="0.4">
      <c r="M217" s="36"/>
      <c r="N217" s="36"/>
      <c r="O217" s="36"/>
    </row>
    <row r="218" spans="13:15" x14ac:dyDescent="0.4">
      <c r="M218" s="36"/>
      <c r="N218" s="36"/>
      <c r="O218" s="36"/>
    </row>
    <row r="219" spans="13:15" x14ac:dyDescent="0.4">
      <c r="M219" s="36"/>
      <c r="N219" s="36"/>
      <c r="O219" s="36"/>
    </row>
    <row r="220" spans="13:15" x14ac:dyDescent="0.4">
      <c r="M220" s="36"/>
      <c r="N220" s="36"/>
      <c r="O220" s="36"/>
    </row>
    <row r="221" spans="13:15" x14ac:dyDescent="0.4">
      <c r="M221" s="36"/>
      <c r="N221" s="36"/>
      <c r="O221" s="36"/>
    </row>
    <row r="222" spans="13:15" x14ac:dyDescent="0.4">
      <c r="M222" s="36"/>
      <c r="N222" s="36"/>
      <c r="O222" s="36"/>
    </row>
    <row r="223" spans="13:15" x14ac:dyDescent="0.4">
      <c r="M223" s="36"/>
      <c r="N223" s="36"/>
      <c r="O223" s="36"/>
    </row>
    <row r="224" spans="13:15" x14ac:dyDescent="0.4">
      <c r="M224" s="36"/>
      <c r="N224" s="36"/>
      <c r="O224" s="36"/>
    </row>
    <row r="225" spans="13:15" x14ac:dyDescent="0.4">
      <c r="M225" s="36"/>
      <c r="N225" s="36"/>
      <c r="O225" s="36"/>
    </row>
    <row r="226" spans="13:15" x14ac:dyDescent="0.4">
      <c r="M226" s="36"/>
      <c r="N226" s="36"/>
      <c r="O226" s="36"/>
    </row>
    <row r="227" spans="13:15" x14ac:dyDescent="0.4">
      <c r="M227" s="36"/>
      <c r="N227" s="36"/>
      <c r="O227" s="36"/>
    </row>
    <row r="228" spans="13:15" x14ac:dyDescent="0.4">
      <c r="M228" s="36"/>
      <c r="N228" s="36"/>
      <c r="O228" s="36"/>
    </row>
    <row r="229" spans="13:15" x14ac:dyDescent="0.4">
      <c r="M229" s="36"/>
      <c r="N229" s="36"/>
      <c r="O229" s="36"/>
    </row>
    <row r="230" spans="13:15" x14ac:dyDescent="0.4">
      <c r="M230" s="36"/>
      <c r="N230" s="36"/>
      <c r="O230" s="36"/>
    </row>
    <row r="231" spans="13:15" x14ac:dyDescent="0.4">
      <c r="M231" s="36"/>
      <c r="N231" s="36"/>
      <c r="O231" s="36"/>
    </row>
    <row r="232" spans="13:15" x14ac:dyDescent="0.4">
      <c r="M232" s="36"/>
      <c r="N232" s="36"/>
      <c r="O232" s="36"/>
    </row>
    <row r="233" spans="13:15" x14ac:dyDescent="0.4">
      <c r="M233" s="36"/>
      <c r="N233" s="36"/>
      <c r="O233" s="36"/>
    </row>
    <row r="234" spans="13:15" x14ac:dyDescent="0.4">
      <c r="M234" s="36"/>
      <c r="N234" s="36"/>
      <c r="O234" s="36"/>
    </row>
    <row r="235" spans="13:15" x14ac:dyDescent="0.4">
      <c r="M235" s="36"/>
      <c r="N235" s="36"/>
      <c r="O235" s="36"/>
    </row>
    <row r="236" spans="13:15" x14ac:dyDescent="0.4">
      <c r="M236" s="36"/>
      <c r="N236" s="36"/>
      <c r="O236" s="36"/>
    </row>
    <row r="237" spans="13:15" x14ac:dyDescent="0.4">
      <c r="M237" s="36"/>
      <c r="N237" s="36"/>
      <c r="O237" s="36"/>
    </row>
    <row r="238" spans="13:15" x14ac:dyDescent="0.4">
      <c r="M238" s="36"/>
      <c r="N238" s="36"/>
      <c r="O238" s="36"/>
    </row>
    <row r="239" spans="13:15" x14ac:dyDescent="0.4">
      <c r="M239" s="36"/>
      <c r="N239" s="36"/>
      <c r="O239" s="36"/>
    </row>
    <row r="240" spans="13:15" x14ac:dyDescent="0.4">
      <c r="M240" s="36"/>
      <c r="N240" s="36"/>
      <c r="O240" s="36"/>
    </row>
    <row r="241" spans="13:15" x14ac:dyDescent="0.4">
      <c r="M241" s="36"/>
      <c r="N241" s="36"/>
      <c r="O241" s="36"/>
    </row>
    <row r="242" spans="13:15" x14ac:dyDescent="0.4">
      <c r="M242" s="36"/>
      <c r="N242" s="36"/>
      <c r="O242" s="36"/>
    </row>
    <row r="243" spans="13:15" x14ac:dyDescent="0.4">
      <c r="M243" s="36"/>
      <c r="N243" s="36"/>
      <c r="O243" s="36"/>
    </row>
    <row r="244" spans="13:15" x14ac:dyDescent="0.4">
      <c r="M244" s="36"/>
      <c r="N244" s="36"/>
      <c r="O244" s="36"/>
    </row>
    <row r="245" spans="13:15" x14ac:dyDescent="0.4">
      <c r="M245" s="36"/>
      <c r="N245" s="36"/>
      <c r="O245" s="36"/>
    </row>
    <row r="246" spans="13:15" x14ac:dyDescent="0.4">
      <c r="M246" s="36"/>
      <c r="N246" s="36"/>
      <c r="O246" s="36"/>
    </row>
    <row r="247" spans="13:15" x14ac:dyDescent="0.4">
      <c r="M247" s="36"/>
      <c r="N247" s="36"/>
      <c r="O247" s="36"/>
    </row>
    <row r="248" spans="13:15" x14ac:dyDescent="0.4">
      <c r="M248" s="36"/>
      <c r="N248" s="36"/>
      <c r="O248" s="36"/>
    </row>
    <row r="249" spans="13:15" x14ac:dyDescent="0.4">
      <c r="M249" s="36"/>
      <c r="N249" s="36"/>
      <c r="O249" s="36"/>
    </row>
    <row r="250" spans="13:15" x14ac:dyDescent="0.4">
      <c r="M250" s="36"/>
      <c r="N250" s="36"/>
      <c r="O250" s="36"/>
    </row>
    <row r="251" spans="13:15" x14ac:dyDescent="0.4">
      <c r="M251" s="36"/>
      <c r="N251" s="36"/>
      <c r="O251" s="36"/>
    </row>
    <row r="252" spans="13:15" x14ac:dyDescent="0.4">
      <c r="M252" s="36"/>
      <c r="N252" s="36"/>
      <c r="O252" s="36"/>
    </row>
    <row r="253" spans="13:15" x14ac:dyDescent="0.4">
      <c r="M253" s="36"/>
      <c r="N253" s="36"/>
      <c r="O253" s="36"/>
    </row>
    <row r="254" spans="13:15" x14ac:dyDescent="0.4">
      <c r="M254" s="36"/>
      <c r="N254" s="36"/>
      <c r="O254" s="36"/>
    </row>
    <row r="255" spans="13:15" x14ac:dyDescent="0.4">
      <c r="M255" s="36"/>
      <c r="N255" s="36"/>
      <c r="O255" s="36"/>
    </row>
    <row r="256" spans="13:15" x14ac:dyDescent="0.4">
      <c r="M256" s="36"/>
      <c r="N256" s="36"/>
      <c r="O256" s="36"/>
    </row>
    <row r="257" spans="13:15" x14ac:dyDescent="0.4">
      <c r="M257" s="36"/>
      <c r="N257" s="36"/>
      <c r="O257" s="36"/>
    </row>
    <row r="258" spans="13:15" x14ac:dyDescent="0.4">
      <c r="M258" s="36"/>
      <c r="N258" s="36"/>
      <c r="O258" s="36"/>
    </row>
    <row r="259" spans="13:15" x14ac:dyDescent="0.4">
      <c r="M259" s="36"/>
      <c r="N259" s="36"/>
      <c r="O259" s="36"/>
    </row>
    <row r="260" spans="13:15" x14ac:dyDescent="0.4">
      <c r="M260" s="36"/>
      <c r="N260" s="36"/>
      <c r="O260" s="36"/>
    </row>
    <row r="261" spans="13:15" x14ac:dyDescent="0.4">
      <c r="M261" s="36"/>
      <c r="N261" s="36"/>
      <c r="O261" s="36"/>
    </row>
    <row r="262" spans="13:15" x14ac:dyDescent="0.4">
      <c r="M262" s="36"/>
      <c r="N262" s="36"/>
      <c r="O262" s="36"/>
    </row>
    <row r="263" spans="13:15" x14ac:dyDescent="0.4">
      <c r="M263" s="36"/>
      <c r="N263" s="36"/>
      <c r="O263" s="36"/>
    </row>
    <row r="264" spans="13:15" x14ac:dyDescent="0.4">
      <c r="M264" s="36"/>
      <c r="N264" s="36"/>
      <c r="O264" s="36"/>
    </row>
    <row r="265" spans="13:15" x14ac:dyDescent="0.4">
      <c r="M265" s="36"/>
      <c r="N265" s="36"/>
      <c r="O265" s="36"/>
    </row>
    <row r="266" spans="13:15" x14ac:dyDescent="0.4">
      <c r="M266" s="36"/>
      <c r="N266" s="36"/>
      <c r="O266" s="36"/>
    </row>
    <row r="267" spans="13:15" x14ac:dyDescent="0.4">
      <c r="M267" s="36"/>
      <c r="N267" s="36"/>
      <c r="O267" s="36"/>
    </row>
    <row r="268" spans="13:15" x14ac:dyDescent="0.4">
      <c r="M268" s="36"/>
      <c r="N268" s="36"/>
      <c r="O268" s="36"/>
    </row>
    <row r="269" spans="13:15" x14ac:dyDescent="0.4">
      <c r="M269" s="36"/>
      <c r="N269" s="36"/>
      <c r="O269" s="36"/>
    </row>
    <row r="270" spans="13:15" x14ac:dyDescent="0.4">
      <c r="M270" s="36"/>
      <c r="N270" s="36"/>
      <c r="O270" s="36"/>
    </row>
    <row r="271" spans="13:15" x14ac:dyDescent="0.4">
      <c r="M271" s="36"/>
      <c r="N271" s="36"/>
      <c r="O271" s="36"/>
    </row>
    <row r="272" spans="13:15" x14ac:dyDescent="0.4">
      <c r="M272" s="36"/>
      <c r="N272" s="36"/>
      <c r="O272" s="36"/>
    </row>
    <row r="273" spans="13:15" x14ac:dyDescent="0.4">
      <c r="M273" s="36"/>
      <c r="N273" s="36"/>
      <c r="O273" s="36"/>
    </row>
    <row r="274" spans="13:15" x14ac:dyDescent="0.4">
      <c r="M274" s="36"/>
      <c r="N274" s="36"/>
      <c r="O274" s="36"/>
    </row>
    <row r="275" spans="13:15" x14ac:dyDescent="0.4">
      <c r="M275" s="36"/>
      <c r="N275" s="36"/>
      <c r="O275" s="36"/>
    </row>
    <row r="276" spans="13:15" x14ac:dyDescent="0.4">
      <c r="M276" s="36"/>
      <c r="N276" s="36"/>
      <c r="O276" s="36"/>
    </row>
    <row r="277" spans="13:15" x14ac:dyDescent="0.4">
      <c r="M277" s="36"/>
      <c r="N277" s="36"/>
      <c r="O277" s="36"/>
    </row>
    <row r="278" spans="13:15" x14ac:dyDescent="0.4">
      <c r="M278" s="36"/>
      <c r="N278" s="36"/>
      <c r="O278" s="36"/>
    </row>
    <row r="279" spans="13:15" x14ac:dyDescent="0.4">
      <c r="M279" s="36"/>
      <c r="N279" s="36"/>
      <c r="O279" s="36"/>
    </row>
    <row r="280" spans="13:15" x14ac:dyDescent="0.4">
      <c r="M280" s="36"/>
      <c r="N280" s="36"/>
      <c r="O280" s="36"/>
    </row>
    <row r="281" spans="13:15" x14ac:dyDescent="0.4">
      <c r="M281" s="36"/>
      <c r="N281" s="36"/>
      <c r="O281" s="36"/>
    </row>
    <row r="282" spans="13:15" x14ac:dyDescent="0.4">
      <c r="M282" s="36"/>
      <c r="N282" s="36"/>
      <c r="O282" s="36"/>
    </row>
    <row r="283" spans="13:15" x14ac:dyDescent="0.4">
      <c r="M283" s="36"/>
      <c r="N283" s="36"/>
      <c r="O283" s="36"/>
    </row>
    <row r="284" spans="13:15" x14ac:dyDescent="0.4">
      <c r="M284" s="36"/>
      <c r="N284" s="36"/>
      <c r="O284" s="36"/>
    </row>
    <row r="285" spans="13:15" x14ac:dyDescent="0.4">
      <c r="M285" s="36"/>
      <c r="N285" s="36"/>
      <c r="O285" s="36"/>
    </row>
    <row r="286" spans="13:15" x14ac:dyDescent="0.4">
      <c r="M286" s="36"/>
      <c r="N286" s="36"/>
      <c r="O286" s="36"/>
    </row>
    <row r="287" spans="13:15" x14ac:dyDescent="0.4">
      <c r="M287" s="36"/>
      <c r="N287" s="36"/>
      <c r="O287" s="36"/>
    </row>
    <row r="288" spans="13:15" x14ac:dyDescent="0.4">
      <c r="M288" s="36"/>
      <c r="N288" s="36"/>
      <c r="O288" s="36"/>
    </row>
    <row r="289" spans="13:15" x14ac:dyDescent="0.4">
      <c r="M289" s="36"/>
      <c r="N289" s="36"/>
      <c r="O289" s="36"/>
    </row>
    <row r="290" spans="13:15" x14ac:dyDescent="0.4">
      <c r="M290" s="36"/>
      <c r="N290" s="36"/>
      <c r="O290" s="36"/>
    </row>
    <row r="291" spans="13:15" x14ac:dyDescent="0.4">
      <c r="M291" s="36"/>
      <c r="N291" s="36"/>
      <c r="O291" s="36"/>
    </row>
    <row r="292" spans="13:15" x14ac:dyDescent="0.4">
      <c r="M292" s="36"/>
      <c r="N292" s="36"/>
      <c r="O292" s="36"/>
    </row>
    <row r="293" spans="13:15" x14ac:dyDescent="0.4">
      <c r="M293" s="36"/>
      <c r="N293" s="36"/>
      <c r="O293" s="36"/>
    </row>
    <row r="294" spans="13:15" x14ac:dyDescent="0.4">
      <c r="M294" s="36"/>
      <c r="N294" s="36"/>
      <c r="O294" s="36"/>
    </row>
    <row r="295" spans="13:15" x14ac:dyDescent="0.4">
      <c r="M295" s="36"/>
      <c r="N295" s="36"/>
      <c r="O295" s="36"/>
    </row>
    <row r="296" spans="13:15" x14ac:dyDescent="0.4">
      <c r="M296" s="36"/>
      <c r="N296" s="36"/>
      <c r="O296" s="36"/>
    </row>
    <row r="297" spans="13:15" x14ac:dyDescent="0.4">
      <c r="M297" s="36"/>
      <c r="N297" s="36"/>
      <c r="O297" s="36"/>
    </row>
    <row r="298" spans="13:15" x14ac:dyDescent="0.4">
      <c r="M298" s="36"/>
      <c r="N298" s="36"/>
      <c r="O298" s="36"/>
    </row>
    <row r="299" spans="13:15" x14ac:dyDescent="0.4">
      <c r="M299" s="36"/>
      <c r="N299" s="36"/>
      <c r="O299" s="36"/>
    </row>
    <row r="300" spans="13:15" x14ac:dyDescent="0.4">
      <c r="M300" s="36"/>
      <c r="N300" s="36"/>
      <c r="O300" s="36"/>
    </row>
    <row r="301" spans="13:15" x14ac:dyDescent="0.4">
      <c r="M301" s="36"/>
      <c r="N301" s="36"/>
      <c r="O301" s="36"/>
    </row>
    <row r="302" spans="13:15" x14ac:dyDescent="0.4">
      <c r="M302" s="36"/>
      <c r="N302" s="36"/>
      <c r="O302" s="36"/>
    </row>
    <row r="303" spans="13:15" x14ac:dyDescent="0.4">
      <c r="M303" s="36"/>
      <c r="N303" s="36"/>
      <c r="O303" s="36"/>
    </row>
    <row r="304" spans="13:15" x14ac:dyDescent="0.4">
      <c r="M304" s="36"/>
      <c r="N304" s="36"/>
      <c r="O304" s="36"/>
    </row>
    <row r="305" spans="13:15" x14ac:dyDescent="0.4">
      <c r="M305" s="36"/>
      <c r="N305" s="36"/>
      <c r="O305" s="36"/>
    </row>
    <row r="306" spans="13:15" x14ac:dyDescent="0.4">
      <c r="M306" s="36"/>
      <c r="N306" s="36"/>
      <c r="O306" s="36"/>
    </row>
    <row r="307" spans="13:15" x14ac:dyDescent="0.4">
      <c r="M307" s="36"/>
      <c r="N307" s="36"/>
      <c r="O307" s="36"/>
    </row>
    <row r="308" spans="13:15" x14ac:dyDescent="0.4">
      <c r="M308" s="36"/>
      <c r="N308" s="36"/>
      <c r="O308" s="36"/>
    </row>
    <row r="309" spans="13:15" x14ac:dyDescent="0.4">
      <c r="M309" s="36"/>
      <c r="N309" s="36"/>
      <c r="O309" s="36"/>
    </row>
    <row r="310" spans="13:15" x14ac:dyDescent="0.4">
      <c r="M310" s="36"/>
      <c r="N310" s="36"/>
      <c r="O310" s="36"/>
    </row>
    <row r="311" spans="13:15" x14ac:dyDescent="0.4">
      <c r="M311" s="36"/>
      <c r="N311" s="36"/>
      <c r="O311" s="36"/>
    </row>
    <row r="312" spans="13:15" x14ac:dyDescent="0.4">
      <c r="M312" s="36"/>
      <c r="N312" s="36"/>
      <c r="O312" s="36"/>
    </row>
    <row r="313" spans="13:15" x14ac:dyDescent="0.4">
      <c r="M313" s="36"/>
      <c r="N313" s="36"/>
      <c r="O313" s="36"/>
    </row>
    <row r="314" spans="13:15" x14ac:dyDescent="0.4">
      <c r="M314" s="36"/>
      <c r="N314" s="36"/>
      <c r="O314" s="36"/>
    </row>
    <row r="315" spans="13:15" x14ac:dyDescent="0.4">
      <c r="M315" s="36"/>
      <c r="N315" s="36"/>
      <c r="O315" s="36"/>
    </row>
    <row r="316" spans="13:15" x14ac:dyDescent="0.4">
      <c r="M316" s="36"/>
      <c r="N316" s="36"/>
      <c r="O316" s="36"/>
    </row>
    <row r="317" spans="13:15" x14ac:dyDescent="0.4">
      <c r="M317" s="36"/>
      <c r="N317" s="36"/>
      <c r="O317" s="36"/>
    </row>
    <row r="318" spans="13:15" x14ac:dyDescent="0.4">
      <c r="M318" s="36"/>
      <c r="N318" s="36"/>
      <c r="O318" s="36"/>
    </row>
    <row r="319" spans="13:15" x14ac:dyDescent="0.4">
      <c r="M319" s="36"/>
      <c r="N319" s="36"/>
      <c r="O319" s="36"/>
    </row>
    <row r="320" spans="13:15" x14ac:dyDescent="0.4">
      <c r="M320" s="36"/>
      <c r="N320" s="36"/>
      <c r="O320" s="36"/>
    </row>
    <row r="321" spans="13:15" x14ac:dyDescent="0.4">
      <c r="M321" s="36"/>
      <c r="N321" s="36"/>
      <c r="O321" s="36"/>
    </row>
    <row r="322" spans="13:15" x14ac:dyDescent="0.4">
      <c r="M322" s="36"/>
      <c r="N322" s="36"/>
      <c r="O322" s="36"/>
    </row>
    <row r="323" spans="13:15" x14ac:dyDescent="0.4">
      <c r="M323" s="36"/>
      <c r="N323" s="36"/>
      <c r="O323" s="36"/>
    </row>
    <row r="324" spans="13:15" x14ac:dyDescent="0.4">
      <c r="M324" s="36"/>
      <c r="N324" s="36"/>
      <c r="O324" s="36"/>
    </row>
    <row r="325" spans="13:15" x14ac:dyDescent="0.4">
      <c r="M325" s="36"/>
      <c r="N325" s="36"/>
      <c r="O325" s="36"/>
    </row>
    <row r="326" spans="13:15" x14ac:dyDescent="0.4">
      <c r="M326" s="36"/>
      <c r="N326" s="36"/>
      <c r="O326" s="36"/>
    </row>
    <row r="327" spans="13:15" x14ac:dyDescent="0.4">
      <c r="M327" s="36"/>
      <c r="N327" s="36"/>
      <c r="O327" s="36"/>
    </row>
    <row r="328" spans="13:15" x14ac:dyDescent="0.4">
      <c r="M328" s="36"/>
      <c r="N328" s="36"/>
      <c r="O328" s="36"/>
    </row>
    <row r="329" spans="13:15" x14ac:dyDescent="0.4">
      <c r="M329" s="36"/>
      <c r="N329" s="36"/>
      <c r="O329" s="36"/>
    </row>
    <row r="330" spans="13:15" x14ac:dyDescent="0.4">
      <c r="M330" s="36"/>
      <c r="N330" s="36"/>
      <c r="O330" s="36"/>
    </row>
    <row r="331" spans="13:15" x14ac:dyDescent="0.4">
      <c r="M331" s="36"/>
      <c r="N331" s="36"/>
      <c r="O331" s="36"/>
    </row>
    <row r="332" spans="13:15" x14ac:dyDescent="0.4">
      <c r="M332" s="36"/>
      <c r="N332" s="36"/>
      <c r="O332" s="36"/>
    </row>
    <row r="333" spans="13:15" x14ac:dyDescent="0.4">
      <c r="M333" s="36"/>
      <c r="N333" s="36"/>
      <c r="O333" s="36"/>
    </row>
    <row r="334" spans="13:15" x14ac:dyDescent="0.4">
      <c r="M334" s="36"/>
      <c r="N334" s="36"/>
      <c r="O334" s="36"/>
    </row>
    <row r="335" spans="13:15" x14ac:dyDescent="0.4">
      <c r="M335" s="36"/>
      <c r="N335" s="36"/>
      <c r="O335" s="36"/>
    </row>
    <row r="336" spans="13:15" x14ac:dyDescent="0.4">
      <c r="M336" s="36"/>
      <c r="N336" s="36"/>
      <c r="O336" s="36"/>
    </row>
    <row r="337" spans="13:15" x14ac:dyDescent="0.4">
      <c r="M337" s="36"/>
      <c r="N337" s="36"/>
      <c r="O337" s="36"/>
    </row>
    <row r="338" spans="13:15" x14ac:dyDescent="0.4">
      <c r="M338" s="36"/>
      <c r="N338" s="36"/>
      <c r="O338" s="36"/>
    </row>
    <row r="339" spans="13:15" x14ac:dyDescent="0.4">
      <c r="M339" s="36"/>
      <c r="N339" s="36"/>
      <c r="O339" s="36"/>
    </row>
    <row r="340" spans="13:15" x14ac:dyDescent="0.4">
      <c r="M340" s="36"/>
      <c r="N340" s="36"/>
      <c r="O340" s="36"/>
    </row>
    <row r="341" spans="13:15" x14ac:dyDescent="0.4">
      <c r="M341" s="36"/>
      <c r="N341" s="36"/>
      <c r="O341" s="36"/>
    </row>
    <row r="342" spans="13:15" x14ac:dyDescent="0.4">
      <c r="M342" s="36"/>
      <c r="N342" s="36"/>
      <c r="O342" s="36"/>
    </row>
    <row r="343" spans="13:15" x14ac:dyDescent="0.4">
      <c r="M343" s="36"/>
      <c r="N343" s="36"/>
      <c r="O343" s="36"/>
    </row>
    <row r="344" spans="13:15" x14ac:dyDescent="0.4">
      <c r="M344" s="36"/>
      <c r="N344" s="36"/>
      <c r="O344" s="36"/>
    </row>
    <row r="345" spans="13:15" x14ac:dyDescent="0.4">
      <c r="M345" s="36"/>
      <c r="N345" s="36"/>
      <c r="O345" s="36"/>
    </row>
    <row r="346" spans="13:15" x14ac:dyDescent="0.4">
      <c r="M346" s="36"/>
      <c r="N346" s="36"/>
      <c r="O346" s="36"/>
    </row>
    <row r="347" spans="13:15" x14ac:dyDescent="0.4">
      <c r="M347" s="36"/>
      <c r="N347" s="36"/>
      <c r="O347" s="36"/>
    </row>
    <row r="348" spans="13:15" x14ac:dyDescent="0.4">
      <c r="M348" s="36"/>
      <c r="N348" s="36"/>
      <c r="O348" s="36"/>
    </row>
    <row r="349" spans="13:15" x14ac:dyDescent="0.4">
      <c r="M349" s="36"/>
      <c r="N349" s="36"/>
      <c r="O349" s="36"/>
    </row>
    <row r="350" spans="13:15" x14ac:dyDescent="0.4">
      <c r="M350" s="36"/>
      <c r="N350" s="36"/>
      <c r="O350" s="36"/>
    </row>
    <row r="351" spans="13:15" x14ac:dyDescent="0.4">
      <c r="M351" s="36"/>
      <c r="N351" s="36"/>
      <c r="O351" s="36"/>
    </row>
    <row r="352" spans="13:15" x14ac:dyDescent="0.4">
      <c r="M352" s="36"/>
      <c r="N352" s="36"/>
      <c r="O352" s="36"/>
    </row>
    <row r="353" spans="13:15" x14ac:dyDescent="0.4">
      <c r="M353" s="36"/>
      <c r="N353" s="36"/>
      <c r="O353" s="36"/>
    </row>
    <row r="354" spans="13:15" x14ac:dyDescent="0.4">
      <c r="M354" s="36"/>
      <c r="N354" s="36"/>
      <c r="O354" s="36"/>
    </row>
    <row r="355" spans="13:15" x14ac:dyDescent="0.4">
      <c r="M355" s="36"/>
      <c r="N355" s="36"/>
      <c r="O355" s="36"/>
    </row>
    <row r="356" spans="13:15" x14ac:dyDescent="0.4">
      <c r="M356" s="36"/>
      <c r="N356" s="36"/>
      <c r="O356" s="36"/>
    </row>
    <row r="357" spans="13:15" x14ac:dyDescent="0.4">
      <c r="M357" s="36"/>
      <c r="N357" s="36"/>
      <c r="O357" s="36"/>
    </row>
    <row r="358" spans="13:15" x14ac:dyDescent="0.4">
      <c r="M358" s="36"/>
      <c r="N358" s="36"/>
      <c r="O358" s="36"/>
    </row>
    <row r="359" spans="13:15" x14ac:dyDescent="0.4">
      <c r="M359" s="36"/>
      <c r="N359" s="36"/>
      <c r="O359" s="36"/>
    </row>
    <row r="360" spans="13:15" x14ac:dyDescent="0.4">
      <c r="M360" s="36"/>
      <c r="N360" s="36"/>
      <c r="O360" s="36"/>
    </row>
    <row r="361" spans="13:15" x14ac:dyDescent="0.4">
      <c r="M361" s="36"/>
      <c r="N361" s="36"/>
      <c r="O361" s="36"/>
    </row>
    <row r="362" spans="13:15" x14ac:dyDescent="0.4">
      <c r="M362" s="36"/>
      <c r="N362" s="36"/>
      <c r="O362" s="36"/>
    </row>
    <row r="363" spans="13:15" x14ac:dyDescent="0.4">
      <c r="M363" s="36"/>
      <c r="N363" s="36"/>
      <c r="O363" s="36"/>
    </row>
    <row r="364" spans="13:15" x14ac:dyDescent="0.4">
      <c r="M364" s="36"/>
      <c r="N364" s="36"/>
      <c r="O364" s="36"/>
    </row>
    <row r="365" spans="13:15" x14ac:dyDescent="0.4">
      <c r="M365" s="36"/>
      <c r="N365" s="36"/>
      <c r="O365" s="36"/>
    </row>
    <row r="366" spans="13:15" x14ac:dyDescent="0.4">
      <c r="M366" s="36"/>
      <c r="N366" s="36"/>
      <c r="O366" s="36"/>
    </row>
    <row r="367" spans="13:15" x14ac:dyDescent="0.4">
      <c r="M367" s="36"/>
      <c r="N367" s="36"/>
      <c r="O367" s="36"/>
    </row>
    <row r="368" spans="13:15" x14ac:dyDescent="0.4">
      <c r="M368" s="36"/>
      <c r="N368" s="36"/>
      <c r="O368" s="36"/>
    </row>
    <row r="369" spans="13:15" x14ac:dyDescent="0.4">
      <c r="M369" s="36"/>
      <c r="N369" s="36"/>
      <c r="O369" s="36"/>
    </row>
    <row r="370" spans="13:15" x14ac:dyDescent="0.4">
      <c r="M370" s="36"/>
      <c r="N370" s="36"/>
      <c r="O370" s="36"/>
    </row>
    <row r="371" spans="13:15" x14ac:dyDescent="0.4">
      <c r="M371" s="36"/>
      <c r="N371" s="36"/>
      <c r="O371" s="36"/>
    </row>
    <row r="372" spans="13:15" x14ac:dyDescent="0.4">
      <c r="M372" s="36"/>
      <c r="N372" s="36"/>
      <c r="O372" s="36"/>
    </row>
    <row r="373" spans="13:15" x14ac:dyDescent="0.4">
      <c r="M373" s="36"/>
      <c r="N373" s="36"/>
      <c r="O373" s="36"/>
    </row>
    <row r="374" spans="13:15" x14ac:dyDescent="0.4">
      <c r="M374" s="36"/>
      <c r="N374" s="36"/>
      <c r="O374" s="36"/>
    </row>
    <row r="375" spans="13:15" x14ac:dyDescent="0.4">
      <c r="M375" s="36"/>
      <c r="N375" s="36"/>
      <c r="O375" s="36"/>
    </row>
    <row r="376" spans="13:15" x14ac:dyDescent="0.4">
      <c r="M376" s="36"/>
      <c r="N376" s="36"/>
      <c r="O376" s="36"/>
    </row>
    <row r="377" spans="13:15" x14ac:dyDescent="0.4">
      <c r="M377" s="36"/>
      <c r="N377" s="36"/>
      <c r="O377" s="36"/>
    </row>
    <row r="378" spans="13:15" x14ac:dyDescent="0.4">
      <c r="M378" s="36"/>
      <c r="N378" s="36"/>
      <c r="O378" s="36"/>
    </row>
    <row r="379" spans="13:15" x14ac:dyDescent="0.4">
      <c r="M379" s="36"/>
      <c r="N379" s="36"/>
      <c r="O379" s="36"/>
    </row>
    <row r="380" spans="13:15" x14ac:dyDescent="0.4">
      <c r="M380" s="36"/>
      <c r="N380" s="36"/>
      <c r="O380" s="36"/>
    </row>
    <row r="381" spans="13:15" x14ac:dyDescent="0.4">
      <c r="M381" s="36"/>
      <c r="N381" s="36"/>
      <c r="O381" s="36"/>
    </row>
    <row r="382" spans="13:15" x14ac:dyDescent="0.4">
      <c r="M382" s="36"/>
      <c r="N382" s="36"/>
      <c r="O382" s="36"/>
    </row>
    <row r="383" spans="13:15" x14ac:dyDescent="0.4">
      <c r="M383" s="36"/>
      <c r="N383" s="36"/>
      <c r="O383" s="36"/>
    </row>
    <row r="384" spans="13:15" x14ac:dyDescent="0.4">
      <c r="M384" s="36"/>
      <c r="N384" s="36"/>
      <c r="O384" s="36"/>
    </row>
    <row r="385" spans="13:15" x14ac:dyDescent="0.4">
      <c r="M385" s="36"/>
      <c r="N385" s="36"/>
      <c r="O385" s="36"/>
    </row>
    <row r="386" spans="13:15" x14ac:dyDescent="0.4">
      <c r="M386" s="36"/>
      <c r="N386" s="36"/>
      <c r="O386" s="36"/>
    </row>
    <row r="387" spans="13:15" x14ac:dyDescent="0.4">
      <c r="M387" s="36"/>
      <c r="N387" s="36"/>
      <c r="O387" s="36"/>
    </row>
    <row r="388" spans="13:15" x14ac:dyDescent="0.4">
      <c r="M388" s="36"/>
      <c r="N388" s="36"/>
      <c r="O388" s="36"/>
    </row>
    <row r="389" spans="13:15" x14ac:dyDescent="0.4">
      <c r="M389" s="36"/>
      <c r="N389" s="36"/>
      <c r="O389" s="36"/>
    </row>
    <row r="390" spans="13:15" x14ac:dyDescent="0.4">
      <c r="M390" s="36"/>
      <c r="N390" s="36"/>
      <c r="O390" s="36"/>
    </row>
    <row r="391" spans="13:15" x14ac:dyDescent="0.4">
      <c r="M391" s="36"/>
      <c r="N391" s="36"/>
      <c r="O391" s="36"/>
    </row>
    <row r="392" spans="13:15" x14ac:dyDescent="0.4">
      <c r="M392" s="36"/>
      <c r="N392" s="36"/>
      <c r="O392" s="36"/>
    </row>
    <row r="393" spans="13:15" x14ac:dyDescent="0.4">
      <c r="M393" s="36"/>
      <c r="N393" s="36"/>
      <c r="O393" s="36"/>
    </row>
    <row r="394" spans="13:15" x14ac:dyDescent="0.4">
      <c r="M394" s="36"/>
      <c r="N394" s="36"/>
      <c r="O394" s="36"/>
    </row>
    <row r="395" spans="13:15" x14ac:dyDescent="0.4">
      <c r="M395" s="36"/>
      <c r="N395" s="36"/>
      <c r="O395" s="36"/>
    </row>
    <row r="396" spans="13:15" x14ac:dyDescent="0.4">
      <c r="M396" s="36"/>
      <c r="N396" s="36"/>
      <c r="O396" s="36"/>
    </row>
    <row r="397" spans="13:15" x14ac:dyDescent="0.4">
      <c r="M397" s="36"/>
      <c r="N397" s="36"/>
      <c r="O397" s="36"/>
    </row>
    <row r="398" spans="13:15" x14ac:dyDescent="0.4">
      <c r="M398" s="36"/>
      <c r="N398" s="36"/>
      <c r="O398" s="36"/>
    </row>
    <row r="399" spans="13:15" x14ac:dyDescent="0.4">
      <c r="M399" s="36"/>
      <c r="N399" s="36"/>
      <c r="O399" s="36"/>
    </row>
    <row r="400" spans="13:15" x14ac:dyDescent="0.4">
      <c r="M400" s="36"/>
      <c r="N400" s="36"/>
      <c r="O400" s="36"/>
    </row>
    <row r="401" spans="13:15" x14ac:dyDescent="0.4">
      <c r="M401" s="36"/>
      <c r="N401" s="36"/>
      <c r="O401" s="36"/>
    </row>
    <row r="402" spans="13:15" x14ac:dyDescent="0.4">
      <c r="M402" s="36"/>
      <c r="N402" s="36"/>
      <c r="O402" s="36"/>
    </row>
    <row r="403" spans="13:15" x14ac:dyDescent="0.4">
      <c r="M403" s="36"/>
      <c r="N403" s="36"/>
      <c r="O403" s="36"/>
    </row>
    <row r="404" spans="13:15" x14ac:dyDescent="0.4">
      <c r="M404" s="36"/>
      <c r="N404" s="36"/>
      <c r="O404" s="36"/>
    </row>
    <row r="405" spans="13:15" x14ac:dyDescent="0.4">
      <c r="M405" s="36"/>
      <c r="N405" s="36"/>
      <c r="O405" s="36"/>
    </row>
    <row r="406" spans="13:15" x14ac:dyDescent="0.4">
      <c r="M406" s="36"/>
      <c r="N406" s="36"/>
      <c r="O406" s="36"/>
    </row>
    <row r="407" spans="13:15" x14ac:dyDescent="0.4">
      <c r="M407" s="36"/>
      <c r="N407" s="36"/>
      <c r="O407" s="36"/>
    </row>
    <row r="408" spans="13:15" x14ac:dyDescent="0.4">
      <c r="M408" s="36"/>
      <c r="N408" s="36"/>
      <c r="O408" s="36"/>
    </row>
    <row r="409" spans="13:15" x14ac:dyDescent="0.4">
      <c r="M409" s="36"/>
      <c r="N409" s="36"/>
      <c r="O409" s="36"/>
    </row>
    <row r="410" spans="13:15" x14ac:dyDescent="0.4">
      <c r="M410" s="36"/>
      <c r="N410" s="36"/>
      <c r="O410" s="36"/>
    </row>
    <row r="411" spans="13:15" x14ac:dyDescent="0.4">
      <c r="M411" s="36"/>
      <c r="N411" s="36"/>
      <c r="O411" s="36"/>
    </row>
    <row r="412" spans="13:15" x14ac:dyDescent="0.4">
      <c r="M412" s="36"/>
      <c r="N412" s="36"/>
      <c r="O412" s="36"/>
    </row>
    <row r="413" spans="13:15" x14ac:dyDescent="0.4">
      <c r="M413" s="36"/>
      <c r="N413" s="36"/>
      <c r="O413" s="36"/>
    </row>
    <row r="414" spans="13:15" x14ac:dyDescent="0.4">
      <c r="M414" s="36"/>
      <c r="N414" s="36"/>
      <c r="O414" s="36"/>
    </row>
    <row r="415" spans="13:15" x14ac:dyDescent="0.4">
      <c r="M415" s="36"/>
      <c r="N415" s="36"/>
      <c r="O415" s="36"/>
    </row>
    <row r="416" spans="13:15" x14ac:dyDescent="0.4">
      <c r="M416" s="36"/>
      <c r="N416" s="36"/>
      <c r="O416" s="36"/>
    </row>
    <row r="417" spans="13:15" x14ac:dyDescent="0.4">
      <c r="M417" s="36"/>
      <c r="N417" s="36"/>
      <c r="O417" s="36"/>
    </row>
    <row r="418" spans="13:15" x14ac:dyDescent="0.4">
      <c r="M418" s="36"/>
      <c r="N418" s="36"/>
      <c r="O418" s="36"/>
    </row>
    <row r="419" spans="13:15" x14ac:dyDescent="0.4">
      <c r="M419" s="36"/>
      <c r="N419" s="36"/>
      <c r="O419" s="36"/>
    </row>
    <row r="420" spans="13:15" x14ac:dyDescent="0.4">
      <c r="M420" s="36"/>
      <c r="N420" s="36"/>
      <c r="O420" s="36"/>
    </row>
    <row r="421" spans="13:15" x14ac:dyDescent="0.4">
      <c r="M421" s="36"/>
      <c r="N421" s="36"/>
      <c r="O421" s="36"/>
    </row>
    <row r="422" spans="13:15" x14ac:dyDescent="0.4">
      <c r="M422" s="36"/>
      <c r="N422" s="36"/>
      <c r="O422" s="36"/>
    </row>
    <row r="423" spans="13:15" x14ac:dyDescent="0.4">
      <c r="M423" s="36"/>
      <c r="N423" s="36"/>
      <c r="O423" s="36"/>
    </row>
    <row r="424" spans="13:15" x14ac:dyDescent="0.4">
      <c r="M424" s="36"/>
      <c r="N424" s="36"/>
      <c r="O424" s="36"/>
    </row>
    <row r="425" spans="13:15" x14ac:dyDescent="0.4">
      <c r="M425" s="36"/>
      <c r="N425" s="36"/>
      <c r="O425" s="36"/>
    </row>
    <row r="426" spans="13:15" x14ac:dyDescent="0.4">
      <c r="M426" s="36"/>
      <c r="N426" s="36"/>
      <c r="O426" s="36"/>
    </row>
    <row r="427" spans="13:15" x14ac:dyDescent="0.4">
      <c r="M427" s="36"/>
      <c r="N427" s="36"/>
      <c r="O427" s="36"/>
    </row>
    <row r="428" spans="13:15" x14ac:dyDescent="0.4">
      <c r="M428" s="36"/>
      <c r="N428" s="36"/>
      <c r="O428" s="36"/>
    </row>
    <row r="429" spans="13:15" x14ac:dyDescent="0.4">
      <c r="M429" s="36"/>
      <c r="N429" s="36"/>
      <c r="O429" s="36"/>
    </row>
    <row r="430" spans="13:15" x14ac:dyDescent="0.4">
      <c r="M430" s="36"/>
      <c r="N430" s="36"/>
      <c r="O430" s="36"/>
    </row>
    <row r="431" spans="13:15" x14ac:dyDescent="0.4">
      <c r="M431" s="36"/>
      <c r="N431" s="36"/>
      <c r="O431" s="36"/>
    </row>
    <row r="432" spans="13:15" x14ac:dyDescent="0.4">
      <c r="M432" s="36"/>
      <c r="N432" s="36"/>
      <c r="O432" s="36"/>
    </row>
    <row r="433" spans="13:15" x14ac:dyDescent="0.4">
      <c r="M433" s="36"/>
      <c r="N433" s="36"/>
      <c r="O433" s="36"/>
    </row>
    <row r="434" spans="13:15" x14ac:dyDescent="0.4">
      <c r="M434" s="36"/>
      <c r="N434" s="36"/>
      <c r="O434" s="36"/>
    </row>
    <row r="435" spans="13:15" x14ac:dyDescent="0.4">
      <c r="M435" s="36"/>
      <c r="N435" s="36"/>
      <c r="O435" s="36"/>
    </row>
    <row r="436" spans="13:15" x14ac:dyDescent="0.4">
      <c r="M436" s="36"/>
      <c r="N436" s="36"/>
      <c r="O436" s="36"/>
    </row>
    <row r="437" spans="13:15" x14ac:dyDescent="0.4">
      <c r="M437" s="36"/>
      <c r="N437" s="36"/>
      <c r="O437" s="36"/>
    </row>
    <row r="438" spans="13:15" x14ac:dyDescent="0.4">
      <c r="M438" s="36"/>
      <c r="N438" s="36"/>
      <c r="O438" s="36"/>
    </row>
    <row r="439" spans="13:15" x14ac:dyDescent="0.4">
      <c r="M439" s="36"/>
      <c r="N439" s="36"/>
      <c r="O439" s="36"/>
    </row>
    <row r="440" spans="13:15" x14ac:dyDescent="0.4">
      <c r="M440" s="36"/>
      <c r="N440" s="36"/>
      <c r="O440" s="36"/>
    </row>
    <row r="441" spans="13:15" x14ac:dyDescent="0.4">
      <c r="M441" s="36"/>
      <c r="N441" s="36"/>
      <c r="O441" s="36"/>
    </row>
    <row r="442" spans="13:15" x14ac:dyDescent="0.4">
      <c r="M442" s="36"/>
      <c r="N442" s="36"/>
      <c r="O442" s="36"/>
    </row>
    <row r="443" spans="13:15" x14ac:dyDescent="0.4">
      <c r="M443" s="36"/>
      <c r="N443" s="36"/>
      <c r="O443" s="36"/>
    </row>
    <row r="444" spans="13:15" x14ac:dyDescent="0.4">
      <c r="M444" s="36"/>
      <c r="N444" s="36"/>
      <c r="O444" s="36"/>
    </row>
    <row r="445" spans="13:15" x14ac:dyDescent="0.4">
      <c r="M445" s="36"/>
      <c r="N445" s="36"/>
      <c r="O445" s="36"/>
    </row>
    <row r="446" spans="13:15" x14ac:dyDescent="0.4">
      <c r="M446" s="36"/>
      <c r="N446" s="36"/>
      <c r="O446" s="36"/>
    </row>
    <row r="447" spans="13:15" x14ac:dyDescent="0.4">
      <c r="M447" s="36"/>
      <c r="N447" s="36"/>
      <c r="O447" s="36"/>
    </row>
    <row r="448" spans="13:15" x14ac:dyDescent="0.4">
      <c r="M448" s="36"/>
      <c r="N448" s="36"/>
      <c r="O448" s="36"/>
    </row>
    <row r="449" spans="13:15" x14ac:dyDescent="0.4">
      <c r="M449" s="36"/>
      <c r="N449" s="36"/>
      <c r="O449" s="36"/>
    </row>
    <row r="450" spans="13:15" x14ac:dyDescent="0.4">
      <c r="M450" s="36"/>
      <c r="N450" s="36"/>
      <c r="O450" s="36"/>
    </row>
    <row r="451" spans="13:15" x14ac:dyDescent="0.4">
      <c r="M451" s="36"/>
      <c r="N451" s="36"/>
      <c r="O451" s="36"/>
    </row>
    <row r="452" spans="13:15" x14ac:dyDescent="0.4">
      <c r="M452" s="36"/>
      <c r="N452" s="36"/>
      <c r="O452" s="36"/>
    </row>
    <row r="453" spans="13:15" x14ac:dyDescent="0.4">
      <c r="M453" s="36"/>
      <c r="N453" s="36"/>
      <c r="O453" s="36"/>
    </row>
    <row r="454" spans="13:15" x14ac:dyDescent="0.4">
      <c r="M454" s="36"/>
      <c r="N454" s="36"/>
      <c r="O454" s="36"/>
    </row>
    <row r="455" spans="13:15" x14ac:dyDescent="0.4">
      <c r="M455" s="36"/>
      <c r="N455" s="36"/>
      <c r="O455" s="36"/>
    </row>
    <row r="456" spans="13:15" x14ac:dyDescent="0.4">
      <c r="M456" s="36"/>
      <c r="N456" s="36"/>
      <c r="O456" s="36"/>
    </row>
    <row r="457" spans="13:15" x14ac:dyDescent="0.4">
      <c r="M457" s="36"/>
      <c r="N457" s="36"/>
      <c r="O457" s="36"/>
    </row>
    <row r="458" spans="13:15" x14ac:dyDescent="0.4">
      <c r="M458" s="36"/>
      <c r="N458" s="36"/>
      <c r="O458" s="36"/>
    </row>
    <row r="459" spans="13:15" x14ac:dyDescent="0.4">
      <c r="M459" s="36"/>
      <c r="N459" s="36"/>
      <c r="O459" s="36"/>
    </row>
    <row r="460" spans="13:15" x14ac:dyDescent="0.4">
      <c r="M460" s="36"/>
      <c r="N460" s="36"/>
      <c r="O460" s="36"/>
    </row>
    <row r="461" spans="13:15" x14ac:dyDescent="0.4">
      <c r="M461" s="36"/>
      <c r="N461" s="36"/>
      <c r="O461" s="36"/>
    </row>
    <row r="462" spans="13:15" x14ac:dyDescent="0.4">
      <c r="M462" s="36"/>
      <c r="N462" s="36"/>
      <c r="O462" s="36"/>
    </row>
    <row r="463" spans="13:15" x14ac:dyDescent="0.4">
      <c r="M463" s="36"/>
      <c r="N463" s="36"/>
      <c r="O463" s="36"/>
    </row>
    <row r="464" spans="13:15" x14ac:dyDescent="0.4">
      <c r="M464" s="36"/>
      <c r="N464" s="36"/>
      <c r="O464" s="36"/>
    </row>
    <row r="465" spans="13:15" x14ac:dyDescent="0.4">
      <c r="M465" s="36"/>
      <c r="N465" s="36"/>
      <c r="O465" s="36"/>
    </row>
    <row r="466" spans="13:15" x14ac:dyDescent="0.4">
      <c r="M466" s="36"/>
      <c r="N466" s="36"/>
      <c r="O466" s="36"/>
    </row>
    <row r="467" spans="13:15" x14ac:dyDescent="0.4">
      <c r="M467" s="36"/>
      <c r="N467" s="36"/>
      <c r="O467" s="36"/>
    </row>
    <row r="468" spans="13:15" x14ac:dyDescent="0.4">
      <c r="M468" s="36"/>
      <c r="N468" s="36"/>
      <c r="O468" s="36"/>
    </row>
    <row r="469" spans="13:15" x14ac:dyDescent="0.4">
      <c r="M469" s="36"/>
      <c r="N469" s="36"/>
      <c r="O469" s="36"/>
    </row>
    <row r="470" spans="13:15" x14ac:dyDescent="0.4">
      <c r="M470" s="36"/>
      <c r="N470" s="36"/>
      <c r="O470" s="36"/>
    </row>
    <row r="471" spans="13:15" x14ac:dyDescent="0.4">
      <c r="M471" s="36"/>
      <c r="N471" s="36"/>
      <c r="O471" s="36"/>
    </row>
    <row r="472" spans="13:15" x14ac:dyDescent="0.4">
      <c r="M472" s="36"/>
      <c r="N472" s="36"/>
      <c r="O472" s="36"/>
    </row>
    <row r="473" spans="13:15" x14ac:dyDescent="0.4">
      <c r="M473" s="36"/>
      <c r="N473" s="36"/>
      <c r="O473" s="36"/>
    </row>
    <row r="474" spans="13:15" x14ac:dyDescent="0.4">
      <c r="M474" s="36"/>
      <c r="N474" s="36"/>
      <c r="O474" s="36"/>
    </row>
    <row r="475" spans="13:15" x14ac:dyDescent="0.4">
      <c r="M475" s="36"/>
      <c r="N475" s="36"/>
      <c r="O475" s="36"/>
    </row>
    <row r="476" spans="13:15" x14ac:dyDescent="0.4">
      <c r="M476" s="36"/>
      <c r="N476" s="36"/>
      <c r="O476" s="36"/>
    </row>
    <row r="477" spans="13:15" x14ac:dyDescent="0.4">
      <c r="M477" s="36"/>
      <c r="N477" s="36"/>
      <c r="O477" s="36"/>
    </row>
    <row r="478" spans="13:15" x14ac:dyDescent="0.4">
      <c r="M478" s="36"/>
      <c r="N478" s="36"/>
      <c r="O478" s="36"/>
    </row>
    <row r="479" spans="13:15" x14ac:dyDescent="0.4">
      <c r="M479" s="36"/>
      <c r="N479" s="36"/>
      <c r="O479" s="36"/>
    </row>
    <row r="480" spans="13:15" x14ac:dyDescent="0.4">
      <c r="M480" s="36"/>
      <c r="N480" s="36"/>
      <c r="O480" s="36"/>
    </row>
    <row r="481" spans="13:15" x14ac:dyDescent="0.4">
      <c r="M481" s="36"/>
      <c r="N481" s="36"/>
      <c r="O481" s="36"/>
    </row>
    <row r="482" spans="13:15" x14ac:dyDescent="0.4">
      <c r="M482" s="36"/>
      <c r="N482" s="36"/>
      <c r="O482" s="36"/>
    </row>
    <row r="483" spans="13:15" x14ac:dyDescent="0.4">
      <c r="M483" s="36"/>
      <c r="N483" s="36"/>
      <c r="O483" s="36"/>
    </row>
    <row r="484" spans="13:15" x14ac:dyDescent="0.4">
      <c r="M484" s="36"/>
      <c r="N484" s="36"/>
      <c r="O484" s="36"/>
    </row>
    <row r="485" spans="13:15" x14ac:dyDescent="0.4">
      <c r="M485" s="36"/>
      <c r="N485" s="36"/>
      <c r="O485" s="36"/>
    </row>
    <row r="486" spans="13:15" x14ac:dyDescent="0.4">
      <c r="M486" s="36"/>
      <c r="N486" s="36"/>
      <c r="O486" s="36"/>
    </row>
    <row r="487" spans="13:15" x14ac:dyDescent="0.4">
      <c r="M487" s="36"/>
      <c r="N487" s="36"/>
      <c r="O487" s="36"/>
    </row>
    <row r="488" spans="13:15" x14ac:dyDescent="0.4">
      <c r="M488" s="36"/>
      <c r="N488" s="36"/>
      <c r="O488" s="36"/>
    </row>
    <row r="489" spans="13:15" x14ac:dyDescent="0.4">
      <c r="M489" s="36"/>
      <c r="N489" s="36"/>
      <c r="O489" s="36"/>
    </row>
    <row r="490" spans="13:15" x14ac:dyDescent="0.4">
      <c r="M490" s="36"/>
      <c r="N490" s="36"/>
      <c r="O490" s="36"/>
    </row>
    <row r="491" spans="13:15" x14ac:dyDescent="0.4">
      <c r="M491" s="36"/>
      <c r="N491" s="36"/>
      <c r="O491" s="36"/>
    </row>
    <row r="492" spans="13:15" x14ac:dyDescent="0.4">
      <c r="M492" s="36"/>
      <c r="N492" s="36"/>
      <c r="O492" s="36"/>
    </row>
    <row r="493" spans="13:15" x14ac:dyDescent="0.4">
      <c r="M493" s="36"/>
      <c r="N493" s="36"/>
      <c r="O493" s="36"/>
    </row>
    <row r="494" spans="13:15" x14ac:dyDescent="0.4">
      <c r="M494" s="36"/>
      <c r="N494" s="36"/>
      <c r="O494" s="36"/>
    </row>
    <row r="495" spans="13:15" x14ac:dyDescent="0.4">
      <c r="M495" s="36"/>
      <c r="N495" s="36"/>
      <c r="O495" s="36"/>
    </row>
    <row r="496" spans="13:15" x14ac:dyDescent="0.4">
      <c r="M496" s="36"/>
      <c r="N496" s="36"/>
      <c r="O496" s="36"/>
    </row>
    <row r="497" spans="13:15" x14ac:dyDescent="0.4">
      <c r="M497" s="36"/>
      <c r="N497" s="36"/>
      <c r="O497" s="36"/>
    </row>
    <row r="498" spans="13:15" x14ac:dyDescent="0.4">
      <c r="M498" s="36"/>
      <c r="N498" s="36"/>
      <c r="O498" s="36"/>
    </row>
    <row r="499" spans="13:15" x14ac:dyDescent="0.4">
      <c r="M499" s="36"/>
      <c r="N499" s="36"/>
      <c r="O499" s="36"/>
    </row>
    <row r="500" spans="13:15" x14ac:dyDescent="0.4">
      <c r="M500" s="36"/>
      <c r="N500" s="36"/>
      <c r="O500" s="36"/>
    </row>
    <row r="501" spans="13:15" x14ac:dyDescent="0.4">
      <c r="M501" s="36"/>
      <c r="N501" s="36"/>
      <c r="O501" s="36"/>
    </row>
    <row r="502" spans="13:15" x14ac:dyDescent="0.4">
      <c r="M502" s="36"/>
      <c r="N502" s="36"/>
      <c r="O502" s="36"/>
    </row>
    <row r="503" spans="13:15" x14ac:dyDescent="0.4">
      <c r="M503" s="36"/>
      <c r="N503" s="36"/>
      <c r="O503" s="36"/>
    </row>
    <row r="504" spans="13:15" x14ac:dyDescent="0.4">
      <c r="M504" s="36"/>
      <c r="N504" s="36"/>
      <c r="O504" s="36"/>
    </row>
    <row r="505" spans="13:15" x14ac:dyDescent="0.4">
      <c r="M505" s="36"/>
      <c r="N505" s="36"/>
      <c r="O505" s="36"/>
    </row>
    <row r="506" spans="13:15" x14ac:dyDescent="0.4">
      <c r="M506" s="36"/>
      <c r="N506" s="36"/>
      <c r="O506" s="36"/>
    </row>
    <row r="507" spans="13:15" x14ac:dyDescent="0.4">
      <c r="M507" s="36"/>
      <c r="N507" s="36"/>
      <c r="O507" s="36"/>
    </row>
    <row r="508" spans="13:15" x14ac:dyDescent="0.4">
      <c r="M508" s="36"/>
      <c r="N508" s="36"/>
      <c r="O508" s="36"/>
    </row>
    <row r="509" spans="13:15" x14ac:dyDescent="0.4">
      <c r="M509" s="36"/>
      <c r="N509" s="36"/>
      <c r="O509" s="36"/>
    </row>
    <row r="510" spans="13:15" x14ac:dyDescent="0.4">
      <c r="M510" s="36"/>
      <c r="N510" s="36"/>
      <c r="O510" s="36"/>
    </row>
    <row r="511" spans="13:15" x14ac:dyDescent="0.4">
      <c r="M511" s="36"/>
      <c r="N511" s="36"/>
      <c r="O511" s="36"/>
    </row>
    <row r="512" spans="13:15" x14ac:dyDescent="0.4">
      <c r="M512" s="36"/>
      <c r="N512" s="36"/>
      <c r="O512" s="36"/>
    </row>
    <row r="513" spans="13:15" x14ac:dyDescent="0.4">
      <c r="M513" s="36"/>
      <c r="N513" s="36"/>
      <c r="O513" s="36"/>
    </row>
    <row r="514" spans="13:15" x14ac:dyDescent="0.4">
      <c r="M514" s="36"/>
      <c r="N514" s="36"/>
      <c r="O514" s="36"/>
    </row>
    <row r="515" spans="13:15" x14ac:dyDescent="0.4">
      <c r="M515" s="36"/>
      <c r="N515" s="36"/>
      <c r="O515" s="36"/>
    </row>
    <row r="516" spans="13:15" x14ac:dyDescent="0.4">
      <c r="M516" s="36"/>
      <c r="N516" s="36"/>
      <c r="O516" s="36"/>
    </row>
    <row r="517" spans="13:15" x14ac:dyDescent="0.4">
      <c r="M517" s="36"/>
      <c r="N517" s="36"/>
      <c r="O517" s="36"/>
    </row>
    <row r="518" spans="13:15" x14ac:dyDescent="0.4">
      <c r="M518" s="36"/>
      <c r="N518" s="36"/>
      <c r="O518" s="36"/>
    </row>
    <row r="519" spans="13:15" x14ac:dyDescent="0.4">
      <c r="M519" s="36"/>
      <c r="N519" s="36"/>
      <c r="O519" s="36"/>
    </row>
    <row r="520" spans="13:15" x14ac:dyDescent="0.4">
      <c r="M520" s="36"/>
      <c r="N520" s="36"/>
      <c r="O520" s="36"/>
    </row>
    <row r="521" spans="13:15" x14ac:dyDescent="0.4">
      <c r="M521" s="36"/>
      <c r="N521" s="36"/>
      <c r="O521" s="36"/>
    </row>
    <row r="522" spans="13:15" x14ac:dyDescent="0.4">
      <c r="M522" s="36"/>
      <c r="N522" s="36"/>
      <c r="O522" s="36"/>
    </row>
    <row r="523" spans="13:15" x14ac:dyDescent="0.4">
      <c r="M523" s="36"/>
      <c r="N523" s="36"/>
      <c r="O523" s="36"/>
    </row>
    <row r="524" spans="13:15" x14ac:dyDescent="0.4">
      <c r="M524" s="36"/>
      <c r="N524" s="36"/>
      <c r="O524" s="36"/>
    </row>
    <row r="525" spans="13:15" x14ac:dyDescent="0.4">
      <c r="M525" s="36"/>
      <c r="N525" s="36"/>
      <c r="O525" s="36"/>
    </row>
    <row r="526" spans="13:15" x14ac:dyDescent="0.4">
      <c r="M526" s="36"/>
      <c r="N526" s="36"/>
      <c r="O526" s="36"/>
    </row>
    <row r="527" spans="13:15" x14ac:dyDescent="0.4">
      <c r="M527" s="36"/>
      <c r="N527" s="36"/>
      <c r="O527" s="36"/>
    </row>
    <row r="528" spans="13:15" x14ac:dyDescent="0.4">
      <c r="M528" s="36"/>
      <c r="N528" s="36"/>
      <c r="O528" s="36"/>
    </row>
    <row r="529" spans="13:15" x14ac:dyDescent="0.4">
      <c r="M529" s="36"/>
      <c r="N529" s="36"/>
      <c r="O529" s="36"/>
    </row>
    <row r="530" spans="13:15" x14ac:dyDescent="0.4">
      <c r="M530" s="36"/>
      <c r="N530" s="36"/>
      <c r="O530" s="36"/>
    </row>
    <row r="531" spans="13:15" x14ac:dyDescent="0.4">
      <c r="M531" s="36"/>
      <c r="N531" s="36"/>
      <c r="O531" s="36"/>
    </row>
    <row r="532" spans="13:15" x14ac:dyDescent="0.4">
      <c r="M532" s="36"/>
      <c r="N532" s="36"/>
      <c r="O532" s="36"/>
    </row>
    <row r="533" spans="13:15" x14ac:dyDescent="0.4">
      <c r="M533" s="36"/>
      <c r="N533" s="36"/>
      <c r="O533" s="36"/>
    </row>
    <row r="534" spans="13:15" x14ac:dyDescent="0.4">
      <c r="M534" s="36"/>
      <c r="N534" s="36"/>
      <c r="O534" s="36"/>
    </row>
    <row r="535" spans="13:15" x14ac:dyDescent="0.4">
      <c r="M535" s="36"/>
      <c r="N535" s="36"/>
      <c r="O535" s="36"/>
    </row>
    <row r="536" spans="13:15" x14ac:dyDescent="0.4">
      <c r="M536" s="36"/>
      <c r="N536" s="36"/>
      <c r="O536" s="36"/>
    </row>
    <row r="537" spans="13:15" x14ac:dyDescent="0.4">
      <c r="M537" s="36"/>
      <c r="N537" s="36"/>
      <c r="O537" s="36"/>
    </row>
    <row r="538" spans="13:15" x14ac:dyDescent="0.4">
      <c r="M538" s="36"/>
      <c r="N538" s="36"/>
      <c r="O538" s="36"/>
    </row>
    <row r="539" spans="13:15" x14ac:dyDescent="0.4">
      <c r="M539" s="36"/>
      <c r="N539" s="36"/>
      <c r="O539" s="36"/>
    </row>
    <row r="540" spans="13:15" x14ac:dyDescent="0.4">
      <c r="M540" s="36"/>
      <c r="N540" s="36"/>
      <c r="O540" s="36"/>
    </row>
    <row r="541" spans="13:15" x14ac:dyDescent="0.4">
      <c r="M541" s="36"/>
      <c r="N541" s="36"/>
      <c r="O541" s="36"/>
    </row>
    <row r="542" spans="13:15" x14ac:dyDescent="0.4">
      <c r="M542" s="36"/>
      <c r="N542" s="36"/>
      <c r="O542" s="36"/>
    </row>
    <row r="543" spans="13:15" x14ac:dyDescent="0.4">
      <c r="M543" s="36"/>
      <c r="N543" s="36"/>
      <c r="O543" s="36"/>
    </row>
    <row r="544" spans="13:15" x14ac:dyDescent="0.4">
      <c r="M544" s="36"/>
      <c r="N544" s="36"/>
      <c r="O544" s="36"/>
    </row>
    <row r="545" spans="13:15" x14ac:dyDescent="0.4">
      <c r="M545" s="36"/>
      <c r="N545" s="36"/>
      <c r="O545" s="36"/>
    </row>
    <row r="546" spans="13:15" x14ac:dyDescent="0.4">
      <c r="M546" s="36"/>
      <c r="N546" s="36"/>
      <c r="O546" s="36"/>
    </row>
    <row r="547" spans="13:15" x14ac:dyDescent="0.4">
      <c r="M547" s="36"/>
      <c r="N547" s="36"/>
      <c r="O547" s="36"/>
    </row>
    <row r="548" spans="13:15" x14ac:dyDescent="0.4">
      <c r="M548" s="36"/>
      <c r="N548" s="36"/>
      <c r="O548" s="36"/>
    </row>
    <row r="549" spans="13:15" x14ac:dyDescent="0.4">
      <c r="M549" s="36"/>
      <c r="N549" s="36"/>
      <c r="O549" s="36"/>
    </row>
    <row r="550" spans="13:15" x14ac:dyDescent="0.4">
      <c r="M550" s="36"/>
      <c r="N550" s="36"/>
      <c r="O550" s="36"/>
    </row>
    <row r="551" spans="13:15" x14ac:dyDescent="0.4">
      <c r="M551" s="36"/>
      <c r="N551" s="36"/>
      <c r="O551" s="36"/>
    </row>
    <row r="552" spans="13:15" x14ac:dyDescent="0.4">
      <c r="M552" s="36"/>
      <c r="N552" s="36"/>
      <c r="O552" s="36"/>
    </row>
    <row r="553" spans="13:15" x14ac:dyDescent="0.4">
      <c r="M553" s="36"/>
      <c r="N553" s="36"/>
      <c r="O553" s="36"/>
    </row>
    <row r="554" spans="13:15" x14ac:dyDescent="0.4">
      <c r="M554" s="36"/>
      <c r="N554" s="36"/>
      <c r="O554" s="36"/>
    </row>
    <row r="555" spans="13:15" x14ac:dyDescent="0.4">
      <c r="M555" s="36"/>
      <c r="N555" s="36"/>
      <c r="O555" s="36"/>
    </row>
    <row r="556" spans="13:15" x14ac:dyDescent="0.4">
      <c r="M556" s="36"/>
      <c r="N556" s="36"/>
      <c r="O556" s="36"/>
    </row>
    <row r="557" spans="13:15" x14ac:dyDescent="0.4">
      <c r="M557" s="36"/>
      <c r="N557" s="36"/>
      <c r="O557" s="36"/>
    </row>
    <row r="558" spans="13:15" x14ac:dyDescent="0.4">
      <c r="M558" s="36"/>
      <c r="N558" s="36"/>
      <c r="O558" s="36"/>
    </row>
    <row r="559" spans="13:15" x14ac:dyDescent="0.4">
      <c r="M559" s="36"/>
      <c r="N559" s="36"/>
      <c r="O559" s="36"/>
    </row>
    <row r="560" spans="13:15" x14ac:dyDescent="0.4">
      <c r="M560" s="36"/>
      <c r="N560" s="36"/>
      <c r="O560" s="36"/>
    </row>
    <row r="561" spans="13:15" x14ac:dyDescent="0.4">
      <c r="M561" s="36"/>
      <c r="N561" s="36"/>
      <c r="O561" s="36"/>
    </row>
    <row r="562" spans="13:15" x14ac:dyDescent="0.4">
      <c r="M562" s="36"/>
      <c r="N562" s="36"/>
      <c r="O562" s="36"/>
    </row>
    <row r="563" spans="13:15" x14ac:dyDescent="0.4">
      <c r="M563" s="36"/>
      <c r="N563" s="36"/>
      <c r="O563" s="36"/>
    </row>
    <row r="564" spans="13:15" x14ac:dyDescent="0.4">
      <c r="M564" s="36"/>
      <c r="N564" s="36"/>
      <c r="O564" s="36"/>
    </row>
    <row r="565" spans="13:15" x14ac:dyDescent="0.4">
      <c r="M565" s="36"/>
      <c r="N565" s="36"/>
      <c r="O565" s="36"/>
    </row>
    <row r="566" spans="13:15" x14ac:dyDescent="0.4">
      <c r="M566" s="36"/>
      <c r="N566" s="36"/>
      <c r="O566" s="36"/>
    </row>
    <row r="567" spans="13:15" x14ac:dyDescent="0.4">
      <c r="M567" s="36"/>
      <c r="N567" s="36"/>
      <c r="O567" s="36"/>
    </row>
    <row r="568" spans="13:15" x14ac:dyDescent="0.4">
      <c r="M568" s="36"/>
      <c r="N568" s="36"/>
      <c r="O568" s="36"/>
    </row>
    <row r="569" spans="13:15" x14ac:dyDescent="0.4">
      <c r="M569" s="36"/>
      <c r="N569" s="36"/>
      <c r="O569" s="36"/>
    </row>
    <row r="570" spans="13:15" x14ac:dyDescent="0.4">
      <c r="M570" s="36"/>
      <c r="N570" s="36"/>
      <c r="O570" s="36"/>
    </row>
    <row r="571" spans="13:15" x14ac:dyDescent="0.4">
      <c r="M571" s="36"/>
      <c r="N571" s="36"/>
      <c r="O571" s="36"/>
    </row>
    <row r="572" spans="13:15" x14ac:dyDescent="0.4">
      <c r="M572" s="36"/>
      <c r="N572" s="36"/>
      <c r="O572" s="36"/>
    </row>
    <row r="573" spans="13:15" x14ac:dyDescent="0.4">
      <c r="M573" s="36"/>
      <c r="N573" s="36"/>
      <c r="O573" s="36"/>
    </row>
    <row r="574" spans="13:15" x14ac:dyDescent="0.4">
      <c r="M574" s="36"/>
      <c r="N574" s="36"/>
      <c r="O574" s="36"/>
    </row>
    <row r="575" spans="13:15" x14ac:dyDescent="0.4">
      <c r="M575" s="36"/>
      <c r="N575" s="36"/>
      <c r="O575" s="36"/>
    </row>
    <row r="576" spans="13:15" x14ac:dyDescent="0.4">
      <c r="M576" s="36"/>
      <c r="N576" s="36"/>
      <c r="O576" s="36"/>
    </row>
    <row r="577" spans="13:15" x14ac:dyDescent="0.4">
      <c r="M577" s="36"/>
      <c r="N577" s="36"/>
      <c r="O577" s="36"/>
    </row>
    <row r="578" spans="13:15" x14ac:dyDescent="0.4">
      <c r="M578" s="36"/>
      <c r="N578" s="36"/>
      <c r="O578" s="36"/>
    </row>
    <row r="579" spans="13:15" x14ac:dyDescent="0.4">
      <c r="M579" s="36"/>
      <c r="N579" s="36"/>
      <c r="O579" s="36"/>
    </row>
    <row r="580" spans="13:15" x14ac:dyDescent="0.4">
      <c r="M580" s="36"/>
      <c r="N580" s="36"/>
      <c r="O580" s="36"/>
    </row>
    <row r="581" spans="13:15" x14ac:dyDescent="0.4">
      <c r="M581" s="36"/>
      <c r="N581" s="36"/>
      <c r="O581" s="36"/>
    </row>
    <row r="582" spans="13:15" x14ac:dyDescent="0.4">
      <c r="M582" s="36"/>
      <c r="N582" s="36"/>
      <c r="O582" s="36"/>
    </row>
    <row r="583" spans="13:15" x14ac:dyDescent="0.4">
      <c r="M583" s="36"/>
      <c r="N583" s="36"/>
      <c r="O583" s="36"/>
    </row>
    <row r="584" spans="13:15" x14ac:dyDescent="0.4">
      <c r="M584" s="36"/>
      <c r="N584" s="36"/>
      <c r="O584" s="36"/>
    </row>
    <row r="585" spans="13:15" x14ac:dyDescent="0.4">
      <c r="M585" s="36"/>
      <c r="N585" s="36"/>
      <c r="O585" s="36"/>
    </row>
    <row r="586" spans="13:15" x14ac:dyDescent="0.4">
      <c r="M586" s="36"/>
      <c r="N586" s="36"/>
      <c r="O586" s="36"/>
    </row>
    <row r="587" spans="13:15" x14ac:dyDescent="0.4">
      <c r="M587" s="36"/>
      <c r="N587" s="36"/>
      <c r="O587" s="36"/>
    </row>
    <row r="588" spans="13:15" x14ac:dyDescent="0.4">
      <c r="M588" s="36"/>
      <c r="N588" s="36"/>
      <c r="O588" s="36"/>
    </row>
    <row r="589" spans="13:15" x14ac:dyDescent="0.4">
      <c r="M589" s="36"/>
      <c r="N589" s="36"/>
      <c r="O589" s="36"/>
    </row>
    <row r="590" spans="13:15" x14ac:dyDescent="0.4">
      <c r="M590" s="36"/>
      <c r="N590" s="36"/>
      <c r="O590" s="36"/>
    </row>
    <row r="591" spans="13:15" x14ac:dyDescent="0.4">
      <c r="M591" s="36"/>
      <c r="N591" s="36"/>
      <c r="O591" s="36"/>
    </row>
    <row r="592" spans="13:15" x14ac:dyDescent="0.4">
      <c r="M592" s="36"/>
      <c r="N592" s="36"/>
      <c r="O592" s="36"/>
    </row>
    <row r="593" spans="13:15" x14ac:dyDescent="0.4">
      <c r="M593" s="36"/>
      <c r="N593" s="36"/>
      <c r="O593" s="36"/>
    </row>
    <row r="594" spans="13:15" x14ac:dyDescent="0.4">
      <c r="M594" s="36"/>
      <c r="N594" s="36"/>
      <c r="O594" s="36"/>
    </row>
    <row r="595" spans="13:15" x14ac:dyDescent="0.4">
      <c r="M595" s="36"/>
      <c r="N595" s="36"/>
      <c r="O595" s="36"/>
    </row>
    <row r="596" spans="13:15" x14ac:dyDescent="0.4">
      <c r="M596" s="36"/>
      <c r="N596" s="36"/>
      <c r="O596" s="36"/>
    </row>
    <row r="597" spans="13:15" x14ac:dyDescent="0.4">
      <c r="M597" s="36"/>
      <c r="N597" s="36"/>
      <c r="O597" s="36"/>
    </row>
    <row r="598" spans="13:15" x14ac:dyDescent="0.4">
      <c r="M598" s="36"/>
      <c r="N598" s="36"/>
      <c r="O598" s="36"/>
    </row>
    <row r="599" spans="13:15" x14ac:dyDescent="0.4">
      <c r="M599" s="36"/>
      <c r="N599" s="36"/>
      <c r="O599" s="36"/>
    </row>
    <row r="600" spans="13:15" x14ac:dyDescent="0.4">
      <c r="M600" s="36"/>
      <c r="N600" s="36"/>
      <c r="O600" s="36"/>
    </row>
    <row r="601" spans="13:15" x14ac:dyDescent="0.4">
      <c r="M601" s="36"/>
      <c r="N601" s="36"/>
      <c r="O601" s="36"/>
    </row>
    <row r="602" spans="13:15" x14ac:dyDescent="0.4">
      <c r="M602" s="36"/>
      <c r="N602" s="36"/>
      <c r="O602" s="36"/>
    </row>
    <row r="603" spans="13:15" x14ac:dyDescent="0.4">
      <c r="M603" s="36"/>
      <c r="N603" s="36"/>
      <c r="O603" s="36"/>
    </row>
    <row r="604" spans="13:15" x14ac:dyDescent="0.4">
      <c r="M604" s="36"/>
      <c r="N604" s="36"/>
      <c r="O604" s="36"/>
    </row>
    <row r="605" spans="13:15" x14ac:dyDescent="0.4">
      <c r="M605" s="36"/>
      <c r="N605" s="36"/>
      <c r="O605" s="36"/>
    </row>
    <row r="606" spans="13:15" x14ac:dyDescent="0.4">
      <c r="M606" s="36"/>
      <c r="N606" s="36"/>
      <c r="O606" s="36"/>
    </row>
    <row r="607" spans="13:15" x14ac:dyDescent="0.4">
      <c r="M607" s="36"/>
      <c r="N607" s="36"/>
      <c r="O607" s="36"/>
    </row>
    <row r="608" spans="13:15" x14ac:dyDescent="0.4">
      <c r="M608" s="36"/>
      <c r="N608" s="36"/>
      <c r="O608" s="36"/>
    </row>
    <row r="609" spans="13:15" x14ac:dyDescent="0.4">
      <c r="M609" s="36"/>
      <c r="N609" s="36"/>
      <c r="O609" s="36"/>
    </row>
    <row r="610" spans="13:15" x14ac:dyDescent="0.4">
      <c r="M610" s="36"/>
      <c r="N610" s="36"/>
      <c r="O610" s="36"/>
    </row>
    <row r="611" spans="13:15" x14ac:dyDescent="0.4">
      <c r="M611" s="36"/>
      <c r="N611" s="36"/>
      <c r="O611" s="36"/>
    </row>
    <row r="612" spans="13:15" x14ac:dyDescent="0.4">
      <c r="M612" s="36"/>
      <c r="N612" s="36"/>
      <c r="O612" s="36"/>
    </row>
    <row r="613" spans="13:15" x14ac:dyDescent="0.4">
      <c r="M613" s="36"/>
      <c r="N613" s="36"/>
      <c r="O613" s="36"/>
    </row>
    <row r="614" spans="13:15" x14ac:dyDescent="0.4">
      <c r="M614" s="36"/>
      <c r="N614" s="36"/>
      <c r="O614" s="36"/>
    </row>
    <row r="615" spans="13:15" x14ac:dyDescent="0.4">
      <c r="M615" s="36"/>
      <c r="N615" s="36"/>
      <c r="O615" s="36"/>
    </row>
    <row r="616" spans="13:15" x14ac:dyDescent="0.4">
      <c r="M616" s="36"/>
      <c r="N616" s="36"/>
      <c r="O616" s="36"/>
    </row>
    <row r="617" spans="13:15" x14ac:dyDescent="0.4">
      <c r="M617" s="36"/>
      <c r="N617" s="36"/>
      <c r="O617" s="36"/>
    </row>
    <row r="618" spans="13:15" x14ac:dyDescent="0.4">
      <c r="M618" s="36"/>
      <c r="N618" s="36"/>
      <c r="O618" s="36"/>
    </row>
    <row r="619" spans="13:15" x14ac:dyDescent="0.4">
      <c r="M619" s="36"/>
      <c r="N619" s="36"/>
      <c r="O619" s="36"/>
    </row>
    <row r="620" spans="13:15" x14ac:dyDescent="0.4">
      <c r="M620" s="36"/>
      <c r="N620" s="36"/>
      <c r="O620" s="36"/>
    </row>
    <row r="621" spans="13:15" x14ac:dyDescent="0.4">
      <c r="M621" s="36"/>
      <c r="N621" s="36"/>
      <c r="O621" s="36"/>
    </row>
    <row r="622" spans="13:15" x14ac:dyDescent="0.4">
      <c r="M622" s="36"/>
      <c r="N622" s="36"/>
      <c r="O622" s="36"/>
    </row>
    <row r="623" spans="13:15" x14ac:dyDescent="0.4">
      <c r="M623" s="36"/>
      <c r="N623" s="36"/>
      <c r="O623" s="36"/>
    </row>
    <row r="624" spans="13:15" x14ac:dyDescent="0.4">
      <c r="M624" s="36"/>
      <c r="N624" s="36"/>
      <c r="O624" s="36"/>
    </row>
    <row r="625" spans="13:15" x14ac:dyDescent="0.4">
      <c r="M625" s="36"/>
      <c r="N625" s="36"/>
      <c r="O625" s="36"/>
    </row>
    <row r="626" spans="13:15" x14ac:dyDescent="0.4">
      <c r="M626" s="36"/>
      <c r="N626" s="36"/>
      <c r="O626" s="36"/>
    </row>
    <row r="627" spans="13:15" x14ac:dyDescent="0.4">
      <c r="M627" s="36"/>
      <c r="N627" s="36"/>
      <c r="O627" s="36"/>
    </row>
    <row r="628" spans="13:15" x14ac:dyDescent="0.4">
      <c r="M628" s="36"/>
      <c r="N628" s="36"/>
      <c r="O628" s="36"/>
    </row>
    <row r="629" spans="13:15" x14ac:dyDescent="0.4">
      <c r="M629" s="36"/>
      <c r="N629" s="36"/>
      <c r="O629" s="36"/>
    </row>
    <row r="630" spans="13:15" x14ac:dyDescent="0.4">
      <c r="M630" s="36"/>
      <c r="N630" s="36"/>
      <c r="O630" s="36"/>
    </row>
    <row r="631" spans="13:15" x14ac:dyDescent="0.4">
      <c r="M631" s="36"/>
      <c r="N631" s="36"/>
      <c r="O631" s="36"/>
    </row>
    <row r="632" spans="13:15" x14ac:dyDescent="0.4">
      <c r="M632" s="36"/>
      <c r="N632" s="36"/>
      <c r="O632" s="36"/>
    </row>
    <row r="633" spans="13:15" x14ac:dyDescent="0.4">
      <c r="M633" s="36"/>
      <c r="N633" s="36"/>
      <c r="O633" s="36"/>
    </row>
    <row r="634" spans="13:15" x14ac:dyDescent="0.4">
      <c r="M634" s="36"/>
      <c r="N634" s="36"/>
      <c r="O634" s="36"/>
    </row>
    <row r="635" spans="13:15" x14ac:dyDescent="0.4">
      <c r="M635" s="36"/>
      <c r="N635" s="36"/>
      <c r="O635" s="36"/>
    </row>
    <row r="636" spans="13:15" x14ac:dyDescent="0.4">
      <c r="M636" s="36"/>
      <c r="N636" s="36"/>
      <c r="O636" s="36"/>
    </row>
    <row r="637" spans="13:15" x14ac:dyDescent="0.4">
      <c r="M637" s="36"/>
      <c r="N637" s="36"/>
      <c r="O637" s="36"/>
    </row>
    <row r="638" spans="13:15" x14ac:dyDescent="0.4">
      <c r="M638" s="36"/>
      <c r="N638" s="36"/>
      <c r="O638" s="36"/>
    </row>
    <row r="639" spans="13:15" x14ac:dyDescent="0.4">
      <c r="M639" s="36"/>
      <c r="N639" s="36"/>
      <c r="O639" s="36"/>
    </row>
    <row r="640" spans="13:15" x14ac:dyDescent="0.4">
      <c r="M640" s="36"/>
      <c r="N640" s="36"/>
      <c r="O640" s="36"/>
    </row>
    <row r="641" spans="13:15" x14ac:dyDescent="0.4">
      <c r="M641" s="36"/>
      <c r="N641" s="36"/>
      <c r="O641" s="36"/>
    </row>
    <row r="642" spans="13:15" x14ac:dyDescent="0.4">
      <c r="M642" s="36"/>
      <c r="N642" s="36"/>
      <c r="O642" s="36"/>
    </row>
    <row r="643" spans="13:15" x14ac:dyDescent="0.4">
      <c r="M643" s="36"/>
      <c r="N643" s="36"/>
      <c r="O643" s="36"/>
    </row>
    <row r="644" spans="13:15" x14ac:dyDescent="0.4">
      <c r="M644" s="36"/>
      <c r="N644" s="36"/>
      <c r="O644" s="36"/>
    </row>
    <row r="645" spans="13:15" x14ac:dyDescent="0.4">
      <c r="M645" s="36"/>
      <c r="N645" s="36"/>
      <c r="O645" s="36"/>
    </row>
    <row r="646" spans="13:15" x14ac:dyDescent="0.4">
      <c r="M646" s="36"/>
      <c r="N646" s="36"/>
      <c r="O646" s="36"/>
    </row>
    <row r="647" spans="13:15" x14ac:dyDescent="0.4">
      <c r="M647" s="36"/>
      <c r="N647" s="36"/>
      <c r="O647" s="36"/>
    </row>
    <row r="648" spans="13:15" x14ac:dyDescent="0.4">
      <c r="M648" s="36"/>
      <c r="N648" s="36"/>
      <c r="O648" s="36"/>
    </row>
    <row r="649" spans="13:15" x14ac:dyDescent="0.4">
      <c r="M649" s="36"/>
      <c r="N649" s="36"/>
      <c r="O649" s="36"/>
    </row>
    <row r="650" spans="13:15" x14ac:dyDescent="0.4">
      <c r="M650" s="36"/>
      <c r="N650" s="36"/>
      <c r="O650" s="36"/>
    </row>
    <row r="651" spans="13:15" x14ac:dyDescent="0.4">
      <c r="M651" s="36"/>
      <c r="N651" s="36"/>
      <c r="O651" s="36"/>
    </row>
    <row r="652" spans="13:15" x14ac:dyDescent="0.4">
      <c r="M652" s="36"/>
      <c r="N652" s="36"/>
      <c r="O652" s="36"/>
    </row>
    <row r="653" spans="13:15" x14ac:dyDescent="0.4">
      <c r="M653" s="36"/>
      <c r="N653" s="36"/>
      <c r="O653" s="36"/>
    </row>
    <row r="654" spans="13:15" x14ac:dyDescent="0.4">
      <c r="M654" s="36"/>
      <c r="N654" s="36"/>
      <c r="O654" s="36"/>
    </row>
    <row r="655" spans="13:15" x14ac:dyDescent="0.4">
      <c r="M655" s="36"/>
      <c r="N655" s="36"/>
      <c r="O655" s="36"/>
    </row>
    <row r="656" spans="13:15" x14ac:dyDescent="0.4">
      <c r="M656" s="36"/>
      <c r="N656" s="36"/>
      <c r="O656" s="36"/>
    </row>
    <row r="657" spans="13:15" x14ac:dyDescent="0.4">
      <c r="M657" s="36"/>
      <c r="N657" s="36"/>
      <c r="O657" s="36"/>
    </row>
    <row r="658" spans="13:15" x14ac:dyDescent="0.4">
      <c r="M658" s="36"/>
      <c r="N658" s="36"/>
      <c r="O658" s="36"/>
    </row>
    <row r="659" spans="13:15" x14ac:dyDescent="0.4">
      <c r="M659" s="36"/>
      <c r="N659" s="36"/>
      <c r="O659" s="36"/>
    </row>
    <row r="660" spans="13:15" x14ac:dyDescent="0.4">
      <c r="M660" s="36"/>
      <c r="N660" s="36"/>
      <c r="O660" s="36"/>
    </row>
    <row r="661" spans="13:15" x14ac:dyDescent="0.4">
      <c r="M661" s="36"/>
      <c r="N661" s="36"/>
      <c r="O661" s="36"/>
    </row>
    <row r="662" spans="13:15" x14ac:dyDescent="0.4">
      <c r="M662" s="36"/>
      <c r="N662" s="36"/>
      <c r="O662" s="36"/>
    </row>
    <row r="663" spans="13:15" x14ac:dyDescent="0.4">
      <c r="M663" s="36"/>
      <c r="N663" s="36"/>
      <c r="O663" s="36"/>
    </row>
    <row r="664" spans="13:15" x14ac:dyDescent="0.4">
      <c r="M664" s="36"/>
      <c r="N664" s="36"/>
      <c r="O664" s="36"/>
    </row>
    <row r="665" spans="13:15" x14ac:dyDescent="0.4">
      <c r="M665" s="36"/>
      <c r="N665" s="36"/>
      <c r="O665" s="36"/>
    </row>
    <row r="666" spans="13:15" x14ac:dyDescent="0.4">
      <c r="M666" s="36"/>
      <c r="N666" s="36"/>
      <c r="O666" s="36"/>
    </row>
    <row r="667" spans="13:15" x14ac:dyDescent="0.4">
      <c r="M667" s="36"/>
      <c r="N667" s="36"/>
      <c r="O667" s="36"/>
    </row>
    <row r="668" spans="13:15" x14ac:dyDescent="0.4">
      <c r="M668" s="36"/>
      <c r="N668" s="36"/>
      <c r="O668" s="36"/>
    </row>
    <row r="669" spans="13:15" x14ac:dyDescent="0.4">
      <c r="M669" s="36"/>
      <c r="N669" s="36"/>
      <c r="O669" s="36"/>
    </row>
    <row r="670" spans="13:15" x14ac:dyDescent="0.4">
      <c r="M670" s="36"/>
      <c r="N670" s="36"/>
      <c r="O670" s="36"/>
    </row>
    <row r="671" spans="13:15" x14ac:dyDescent="0.4">
      <c r="M671" s="36"/>
      <c r="N671" s="36"/>
      <c r="O671" s="36"/>
    </row>
    <row r="672" spans="13:15" x14ac:dyDescent="0.4">
      <c r="M672" s="36"/>
      <c r="N672" s="36"/>
      <c r="O672" s="36"/>
    </row>
    <row r="673" spans="13:15" x14ac:dyDescent="0.4">
      <c r="M673" s="36"/>
      <c r="N673" s="36"/>
      <c r="O673" s="36"/>
    </row>
    <row r="674" spans="13:15" x14ac:dyDescent="0.4">
      <c r="M674" s="36"/>
      <c r="N674" s="36"/>
      <c r="O674" s="36"/>
    </row>
    <row r="675" spans="13:15" x14ac:dyDescent="0.4">
      <c r="M675" s="36"/>
      <c r="N675" s="36"/>
      <c r="O675" s="36"/>
    </row>
    <row r="676" spans="13:15" x14ac:dyDescent="0.4">
      <c r="M676" s="36"/>
      <c r="N676" s="36"/>
      <c r="O676" s="36"/>
    </row>
    <row r="677" spans="13:15" x14ac:dyDescent="0.4">
      <c r="M677" s="36"/>
      <c r="N677" s="36"/>
      <c r="O677" s="36"/>
    </row>
    <row r="678" spans="13:15" x14ac:dyDescent="0.4">
      <c r="M678" s="36"/>
      <c r="N678" s="36"/>
      <c r="O678" s="36"/>
    </row>
    <row r="679" spans="13:15" x14ac:dyDescent="0.4">
      <c r="M679" s="36"/>
      <c r="N679" s="36"/>
      <c r="O679" s="36"/>
    </row>
    <row r="680" spans="13:15" x14ac:dyDescent="0.4">
      <c r="M680" s="36"/>
      <c r="N680" s="36"/>
      <c r="O680" s="36"/>
    </row>
    <row r="681" spans="13:15" x14ac:dyDescent="0.4">
      <c r="M681" s="36"/>
      <c r="N681" s="36"/>
      <c r="O681" s="36"/>
    </row>
    <row r="682" spans="13:15" x14ac:dyDescent="0.4">
      <c r="M682" s="36"/>
      <c r="N682" s="36"/>
      <c r="O682" s="36"/>
    </row>
    <row r="683" spans="13:15" x14ac:dyDescent="0.4">
      <c r="M683" s="36"/>
      <c r="N683" s="36"/>
      <c r="O683" s="36"/>
    </row>
    <row r="684" spans="13:15" x14ac:dyDescent="0.4">
      <c r="M684" s="36"/>
      <c r="N684" s="36"/>
      <c r="O684" s="36"/>
    </row>
    <row r="685" spans="13:15" x14ac:dyDescent="0.4">
      <c r="M685" s="36"/>
      <c r="N685" s="36"/>
      <c r="O685" s="36"/>
    </row>
    <row r="686" spans="13:15" x14ac:dyDescent="0.4">
      <c r="M686" s="36"/>
      <c r="N686" s="36"/>
      <c r="O686" s="36"/>
    </row>
    <row r="687" spans="13:15" x14ac:dyDescent="0.4">
      <c r="M687" s="36"/>
      <c r="N687" s="36"/>
      <c r="O687" s="36"/>
    </row>
    <row r="688" spans="13:15" x14ac:dyDescent="0.4">
      <c r="M688" s="36"/>
      <c r="N688" s="36"/>
      <c r="O688" s="36"/>
    </row>
    <row r="689" spans="13:15" x14ac:dyDescent="0.4">
      <c r="M689" s="36"/>
      <c r="N689" s="36"/>
      <c r="O689" s="36"/>
    </row>
    <row r="690" spans="13:15" x14ac:dyDescent="0.4">
      <c r="M690" s="36"/>
      <c r="N690" s="36"/>
      <c r="O690" s="36"/>
    </row>
    <row r="691" spans="13:15" x14ac:dyDescent="0.4">
      <c r="M691" s="36"/>
      <c r="N691" s="36"/>
      <c r="O691" s="36"/>
    </row>
    <row r="692" spans="13:15" x14ac:dyDescent="0.4">
      <c r="M692" s="36"/>
      <c r="N692" s="36"/>
      <c r="O692" s="36"/>
    </row>
    <row r="693" spans="13:15" x14ac:dyDescent="0.4">
      <c r="M693" s="36"/>
      <c r="N693" s="36"/>
      <c r="O693" s="36"/>
    </row>
    <row r="694" spans="13:15" x14ac:dyDescent="0.4">
      <c r="M694" s="36"/>
      <c r="N694" s="36"/>
      <c r="O694" s="36"/>
    </row>
    <row r="695" spans="13:15" x14ac:dyDescent="0.4">
      <c r="M695" s="36"/>
      <c r="N695" s="36"/>
      <c r="O695" s="36"/>
    </row>
    <row r="696" spans="13:15" x14ac:dyDescent="0.4">
      <c r="M696" s="36"/>
      <c r="N696" s="36"/>
      <c r="O696" s="36"/>
    </row>
    <row r="697" spans="13:15" x14ac:dyDescent="0.4">
      <c r="M697" s="36"/>
      <c r="N697" s="36"/>
      <c r="O697" s="36"/>
    </row>
    <row r="698" spans="13:15" x14ac:dyDescent="0.4">
      <c r="M698" s="36"/>
      <c r="N698" s="36"/>
      <c r="O698" s="36"/>
    </row>
    <row r="699" spans="13:15" x14ac:dyDescent="0.4">
      <c r="M699" s="36"/>
      <c r="N699" s="36"/>
      <c r="O699" s="36"/>
    </row>
    <row r="700" spans="13:15" x14ac:dyDescent="0.4">
      <c r="M700" s="36"/>
      <c r="N700" s="36"/>
      <c r="O700" s="36"/>
    </row>
    <row r="701" spans="13:15" x14ac:dyDescent="0.4">
      <c r="M701" s="36"/>
      <c r="N701" s="36"/>
      <c r="O701" s="36"/>
    </row>
    <row r="702" spans="13:15" x14ac:dyDescent="0.4">
      <c r="M702" s="36"/>
      <c r="N702" s="36"/>
      <c r="O702" s="36"/>
    </row>
    <row r="703" spans="13:15" x14ac:dyDescent="0.4">
      <c r="M703" s="36"/>
      <c r="N703" s="36"/>
      <c r="O703" s="36"/>
    </row>
    <row r="704" spans="13:15" x14ac:dyDescent="0.4">
      <c r="M704" s="36"/>
      <c r="N704" s="36"/>
      <c r="O704" s="36"/>
    </row>
    <row r="705" spans="13:15" x14ac:dyDescent="0.4">
      <c r="M705" s="36"/>
      <c r="N705" s="36"/>
      <c r="O705" s="36"/>
    </row>
    <row r="706" spans="13:15" x14ac:dyDescent="0.4">
      <c r="M706" s="36"/>
      <c r="N706" s="36"/>
      <c r="O706" s="36"/>
    </row>
    <row r="707" spans="13:15" x14ac:dyDescent="0.4">
      <c r="M707" s="36"/>
      <c r="N707" s="36"/>
      <c r="O707" s="36"/>
    </row>
    <row r="708" spans="13:15" x14ac:dyDescent="0.4">
      <c r="M708" s="36"/>
      <c r="N708" s="36"/>
      <c r="O708" s="36"/>
    </row>
    <row r="709" spans="13:15" x14ac:dyDescent="0.4">
      <c r="M709" s="36"/>
      <c r="N709" s="36"/>
      <c r="O709" s="36"/>
    </row>
    <row r="710" spans="13:15" x14ac:dyDescent="0.4">
      <c r="M710" s="36"/>
      <c r="N710" s="36"/>
      <c r="O710" s="36"/>
    </row>
    <row r="711" spans="13:15" x14ac:dyDescent="0.4">
      <c r="M711" s="36"/>
      <c r="N711" s="36"/>
      <c r="O711" s="36"/>
    </row>
    <row r="712" spans="13:15" x14ac:dyDescent="0.4">
      <c r="M712" s="36"/>
      <c r="N712" s="36"/>
      <c r="O712" s="36"/>
    </row>
    <row r="713" spans="13:15" x14ac:dyDescent="0.4">
      <c r="M713" s="36"/>
      <c r="N713" s="36"/>
      <c r="O713" s="36"/>
    </row>
    <row r="714" spans="13:15" x14ac:dyDescent="0.4">
      <c r="M714" s="36"/>
      <c r="N714" s="36"/>
      <c r="O714" s="36"/>
    </row>
    <row r="715" spans="13:15" x14ac:dyDescent="0.4">
      <c r="M715" s="36"/>
      <c r="N715" s="36"/>
      <c r="O715" s="36"/>
    </row>
    <row r="716" spans="13:15" x14ac:dyDescent="0.4">
      <c r="M716" s="36"/>
      <c r="N716" s="36"/>
      <c r="O716" s="36"/>
    </row>
    <row r="717" spans="13:15" x14ac:dyDescent="0.4">
      <c r="M717" s="36"/>
      <c r="N717" s="36"/>
      <c r="O717" s="36"/>
    </row>
    <row r="718" spans="13:15" x14ac:dyDescent="0.4">
      <c r="M718" s="36"/>
      <c r="N718" s="36"/>
      <c r="O718" s="36"/>
    </row>
    <row r="719" spans="13:15" x14ac:dyDescent="0.4">
      <c r="M719" s="36"/>
      <c r="N719" s="36"/>
      <c r="O719" s="36"/>
    </row>
    <row r="720" spans="13:15" x14ac:dyDescent="0.4">
      <c r="M720" s="36"/>
      <c r="N720" s="36"/>
      <c r="O720" s="36"/>
    </row>
    <row r="721" spans="13:15" x14ac:dyDescent="0.4">
      <c r="M721" s="36"/>
      <c r="N721" s="36"/>
      <c r="O721" s="36"/>
    </row>
    <row r="722" spans="13:15" x14ac:dyDescent="0.4">
      <c r="M722" s="36"/>
      <c r="N722" s="36"/>
      <c r="O722" s="36"/>
    </row>
    <row r="723" spans="13:15" x14ac:dyDescent="0.4">
      <c r="M723" s="36"/>
      <c r="N723" s="36"/>
      <c r="O723" s="36"/>
    </row>
    <row r="724" spans="13:15" x14ac:dyDescent="0.4">
      <c r="M724" s="36"/>
      <c r="N724" s="36"/>
      <c r="O724" s="36"/>
    </row>
    <row r="725" spans="13:15" x14ac:dyDescent="0.4">
      <c r="M725" s="36"/>
      <c r="N725" s="36"/>
      <c r="O725" s="36"/>
    </row>
    <row r="726" spans="13:15" x14ac:dyDescent="0.4">
      <c r="M726" s="36"/>
      <c r="N726" s="36"/>
      <c r="O726" s="36"/>
    </row>
    <row r="727" spans="13:15" x14ac:dyDescent="0.4">
      <c r="M727" s="36"/>
      <c r="N727" s="36"/>
      <c r="O727" s="36"/>
    </row>
    <row r="728" spans="13:15" x14ac:dyDescent="0.4">
      <c r="M728" s="36"/>
      <c r="N728" s="36"/>
      <c r="O728" s="36"/>
    </row>
    <row r="729" spans="13:15" x14ac:dyDescent="0.4">
      <c r="M729" s="36"/>
      <c r="N729" s="36"/>
      <c r="O729" s="36"/>
    </row>
    <row r="730" spans="13:15" x14ac:dyDescent="0.4">
      <c r="M730" s="36"/>
      <c r="N730" s="36"/>
      <c r="O730" s="36"/>
    </row>
    <row r="731" spans="13:15" x14ac:dyDescent="0.4">
      <c r="M731" s="36"/>
      <c r="N731" s="36"/>
      <c r="O731" s="36"/>
    </row>
    <row r="732" spans="13:15" x14ac:dyDescent="0.4">
      <c r="M732" s="36"/>
      <c r="N732" s="36"/>
      <c r="O732" s="36"/>
    </row>
    <row r="733" spans="13:15" x14ac:dyDescent="0.4">
      <c r="M733" s="36"/>
      <c r="N733" s="36"/>
      <c r="O733" s="36"/>
    </row>
    <row r="734" spans="13:15" x14ac:dyDescent="0.4">
      <c r="M734" s="36"/>
      <c r="N734" s="36"/>
      <c r="O734" s="36"/>
    </row>
    <row r="735" spans="13:15" x14ac:dyDescent="0.4">
      <c r="M735" s="36"/>
      <c r="N735" s="36"/>
      <c r="O735" s="36"/>
    </row>
    <row r="736" spans="13:15" x14ac:dyDescent="0.4">
      <c r="M736" s="36"/>
      <c r="N736" s="36"/>
      <c r="O736" s="36"/>
    </row>
    <row r="737" spans="13:15" x14ac:dyDescent="0.4">
      <c r="M737" s="36"/>
      <c r="N737" s="36"/>
      <c r="O737" s="36"/>
    </row>
    <row r="738" spans="13:15" x14ac:dyDescent="0.4">
      <c r="M738" s="36"/>
      <c r="N738" s="36"/>
      <c r="O738" s="36"/>
    </row>
    <row r="739" spans="13:15" x14ac:dyDescent="0.4">
      <c r="M739" s="36"/>
      <c r="N739" s="36"/>
      <c r="O739" s="36"/>
    </row>
    <row r="740" spans="13:15" x14ac:dyDescent="0.4">
      <c r="M740" s="36"/>
      <c r="N740" s="36"/>
      <c r="O740" s="36"/>
    </row>
    <row r="741" spans="13:15" x14ac:dyDescent="0.4">
      <c r="M741" s="36"/>
      <c r="N741" s="36"/>
      <c r="O741" s="36"/>
    </row>
    <row r="742" spans="13:15" x14ac:dyDescent="0.4">
      <c r="M742" s="36"/>
      <c r="N742" s="36"/>
      <c r="O742" s="36"/>
    </row>
    <row r="743" spans="13:15" x14ac:dyDescent="0.4">
      <c r="M743" s="36"/>
      <c r="N743" s="36"/>
      <c r="O743" s="36"/>
    </row>
    <row r="744" spans="13:15" x14ac:dyDescent="0.4">
      <c r="M744" s="36"/>
      <c r="N744" s="36"/>
      <c r="O744" s="36"/>
    </row>
    <row r="745" spans="13:15" x14ac:dyDescent="0.4">
      <c r="M745" s="36"/>
      <c r="N745" s="36"/>
      <c r="O745" s="36"/>
    </row>
    <row r="746" spans="13:15" x14ac:dyDescent="0.4">
      <c r="M746" s="36"/>
      <c r="N746" s="36"/>
      <c r="O746" s="36"/>
    </row>
    <row r="747" spans="13:15" x14ac:dyDescent="0.4">
      <c r="M747" s="36"/>
      <c r="N747" s="36"/>
      <c r="O747" s="36"/>
    </row>
    <row r="748" spans="13:15" x14ac:dyDescent="0.4">
      <c r="M748" s="36"/>
      <c r="N748" s="36"/>
      <c r="O748" s="36"/>
    </row>
    <row r="749" spans="13:15" x14ac:dyDescent="0.4">
      <c r="M749" s="36"/>
      <c r="N749" s="36"/>
      <c r="O749" s="36"/>
    </row>
    <row r="750" spans="13:15" x14ac:dyDescent="0.4">
      <c r="M750" s="36"/>
      <c r="N750" s="36"/>
      <c r="O750" s="36"/>
    </row>
    <row r="751" spans="13:15" x14ac:dyDescent="0.4">
      <c r="M751" s="36"/>
      <c r="N751" s="36"/>
      <c r="O751" s="36"/>
    </row>
    <row r="752" spans="13:15" x14ac:dyDescent="0.4">
      <c r="M752" s="36"/>
      <c r="N752" s="36"/>
      <c r="O752" s="36"/>
    </row>
    <row r="753" spans="13:15" x14ac:dyDescent="0.4">
      <c r="M753" s="36"/>
      <c r="N753" s="36"/>
      <c r="O753" s="36"/>
    </row>
    <row r="754" spans="13:15" x14ac:dyDescent="0.4">
      <c r="M754" s="36"/>
      <c r="N754" s="36"/>
      <c r="O754" s="36"/>
    </row>
    <row r="755" spans="13:15" x14ac:dyDescent="0.4">
      <c r="M755" s="36"/>
      <c r="N755" s="36"/>
      <c r="O755" s="36"/>
    </row>
    <row r="756" spans="13:15" x14ac:dyDescent="0.4">
      <c r="M756" s="36"/>
      <c r="N756" s="36"/>
      <c r="O756" s="36"/>
    </row>
    <row r="757" spans="13:15" x14ac:dyDescent="0.4">
      <c r="M757" s="36"/>
      <c r="N757" s="36"/>
      <c r="O757" s="36"/>
    </row>
    <row r="758" spans="13:15" x14ac:dyDescent="0.4">
      <c r="M758" s="36"/>
      <c r="N758" s="36"/>
      <c r="O758" s="36"/>
    </row>
    <row r="759" spans="13:15" x14ac:dyDescent="0.4">
      <c r="M759" s="36"/>
      <c r="N759" s="36"/>
      <c r="O759" s="36"/>
    </row>
    <row r="760" spans="13:15" x14ac:dyDescent="0.4">
      <c r="M760" s="36"/>
      <c r="N760" s="36"/>
      <c r="O760" s="36"/>
    </row>
    <row r="761" spans="13:15" x14ac:dyDescent="0.4">
      <c r="M761" s="36"/>
      <c r="N761" s="36"/>
      <c r="O761" s="36"/>
    </row>
    <row r="762" spans="13:15" x14ac:dyDescent="0.4">
      <c r="M762" s="36"/>
      <c r="N762" s="36"/>
      <c r="O762" s="36"/>
    </row>
    <row r="763" spans="13:15" x14ac:dyDescent="0.4">
      <c r="M763" s="36"/>
      <c r="N763" s="36"/>
      <c r="O763" s="36"/>
    </row>
    <row r="764" spans="13:15" x14ac:dyDescent="0.4">
      <c r="M764" s="36"/>
      <c r="N764" s="36"/>
      <c r="O764" s="36"/>
    </row>
    <row r="765" spans="13:15" x14ac:dyDescent="0.4">
      <c r="M765" s="36"/>
      <c r="N765" s="36"/>
      <c r="O765" s="36"/>
    </row>
    <row r="766" spans="13:15" x14ac:dyDescent="0.4">
      <c r="M766" s="36"/>
      <c r="N766" s="36"/>
      <c r="O766" s="36"/>
    </row>
    <row r="767" spans="13:15" x14ac:dyDescent="0.4">
      <c r="M767" s="36"/>
      <c r="N767" s="36"/>
      <c r="O767" s="36"/>
    </row>
    <row r="768" spans="13:15" x14ac:dyDescent="0.4">
      <c r="M768" s="36"/>
      <c r="N768" s="36"/>
      <c r="O768" s="36"/>
    </row>
    <row r="769" spans="13:15" x14ac:dyDescent="0.4">
      <c r="M769" s="36"/>
      <c r="N769" s="36"/>
      <c r="O769" s="36"/>
    </row>
    <row r="770" spans="13:15" x14ac:dyDescent="0.4">
      <c r="M770" s="36"/>
      <c r="N770" s="36"/>
      <c r="O770" s="36"/>
    </row>
    <row r="771" spans="13:15" x14ac:dyDescent="0.4">
      <c r="M771" s="36"/>
      <c r="N771" s="36"/>
      <c r="O771" s="36"/>
    </row>
    <row r="772" spans="13:15" x14ac:dyDescent="0.4">
      <c r="M772" s="36"/>
      <c r="N772" s="36"/>
      <c r="O772" s="36"/>
    </row>
    <row r="773" spans="13:15" x14ac:dyDescent="0.4">
      <c r="M773" s="36"/>
      <c r="N773" s="36"/>
      <c r="O773" s="36"/>
    </row>
    <row r="774" spans="13:15" x14ac:dyDescent="0.4">
      <c r="M774" s="36"/>
      <c r="N774" s="36"/>
      <c r="O774" s="36"/>
    </row>
    <row r="775" spans="13:15" x14ac:dyDescent="0.4">
      <c r="M775" s="36"/>
      <c r="N775" s="36"/>
      <c r="O775" s="36"/>
    </row>
    <row r="776" spans="13:15" x14ac:dyDescent="0.4">
      <c r="M776" s="36"/>
      <c r="N776" s="36"/>
      <c r="O776" s="36"/>
    </row>
    <row r="777" spans="13:15" x14ac:dyDescent="0.4">
      <c r="M777" s="36"/>
      <c r="N777" s="36"/>
      <c r="O777" s="36"/>
    </row>
    <row r="778" spans="13:15" x14ac:dyDescent="0.4">
      <c r="M778" s="36"/>
      <c r="N778" s="36"/>
      <c r="O778" s="36"/>
    </row>
    <row r="779" spans="13:15" x14ac:dyDescent="0.4">
      <c r="M779" s="36"/>
      <c r="N779" s="36"/>
      <c r="O779" s="36"/>
    </row>
    <row r="780" spans="13:15" x14ac:dyDescent="0.4">
      <c r="M780" s="36"/>
      <c r="N780" s="36"/>
      <c r="O780" s="36"/>
    </row>
    <row r="781" spans="13:15" x14ac:dyDescent="0.4">
      <c r="M781" s="36"/>
      <c r="N781" s="36"/>
      <c r="O781" s="36"/>
    </row>
    <row r="782" spans="13:15" x14ac:dyDescent="0.4">
      <c r="M782" s="36"/>
      <c r="N782" s="36"/>
      <c r="O782" s="36"/>
    </row>
    <row r="783" spans="13:15" x14ac:dyDescent="0.4">
      <c r="M783" s="36"/>
      <c r="N783" s="36"/>
      <c r="O783" s="36"/>
    </row>
    <row r="784" spans="13:15" x14ac:dyDescent="0.4">
      <c r="M784" s="36"/>
      <c r="N784" s="36"/>
      <c r="O784" s="36"/>
    </row>
    <row r="785" spans="13:15" x14ac:dyDescent="0.4">
      <c r="M785" s="36"/>
      <c r="N785" s="36"/>
      <c r="O785" s="36"/>
    </row>
    <row r="786" spans="13:15" x14ac:dyDescent="0.4">
      <c r="M786" s="36"/>
      <c r="N786" s="36"/>
      <c r="O786" s="36"/>
    </row>
    <row r="787" spans="13:15" x14ac:dyDescent="0.4">
      <c r="M787" s="36"/>
      <c r="N787" s="36"/>
      <c r="O787" s="36"/>
    </row>
    <row r="788" spans="13:15" x14ac:dyDescent="0.4">
      <c r="M788" s="36"/>
      <c r="N788" s="36"/>
      <c r="O788" s="36"/>
    </row>
    <row r="789" spans="13:15" x14ac:dyDescent="0.4">
      <c r="M789" s="36"/>
      <c r="N789" s="36"/>
      <c r="O789" s="36"/>
    </row>
    <row r="790" spans="13:15" x14ac:dyDescent="0.4">
      <c r="M790" s="36"/>
      <c r="N790" s="36"/>
      <c r="O790" s="36"/>
    </row>
    <row r="791" spans="13:15" x14ac:dyDescent="0.4">
      <c r="M791" s="36"/>
      <c r="N791" s="36"/>
      <c r="O791" s="36"/>
    </row>
    <row r="792" spans="13:15" x14ac:dyDescent="0.4">
      <c r="M792" s="36"/>
      <c r="N792" s="36"/>
      <c r="O792" s="36"/>
    </row>
    <row r="793" spans="13:15" x14ac:dyDescent="0.4">
      <c r="M793" s="36"/>
      <c r="N793" s="36"/>
      <c r="O793" s="36"/>
    </row>
    <row r="794" spans="13:15" x14ac:dyDescent="0.4">
      <c r="M794" s="36"/>
      <c r="N794" s="36"/>
      <c r="O794" s="36"/>
    </row>
    <row r="795" spans="13:15" x14ac:dyDescent="0.4">
      <c r="M795" s="36"/>
      <c r="N795" s="36"/>
      <c r="O795" s="36"/>
    </row>
    <row r="796" spans="13:15" x14ac:dyDescent="0.4">
      <c r="M796" s="36"/>
      <c r="N796" s="36"/>
      <c r="O796" s="36"/>
    </row>
    <row r="797" spans="13:15" x14ac:dyDescent="0.4">
      <c r="M797" s="36"/>
      <c r="N797" s="36"/>
      <c r="O797" s="36"/>
    </row>
    <row r="798" spans="13:15" x14ac:dyDescent="0.4">
      <c r="M798" s="36"/>
      <c r="N798" s="36"/>
      <c r="O798" s="36"/>
    </row>
    <row r="799" spans="13:15" x14ac:dyDescent="0.4">
      <c r="M799" s="36"/>
      <c r="N799" s="36"/>
      <c r="O799" s="36"/>
    </row>
    <row r="800" spans="13:15" x14ac:dyDescent="0.4">
      <c r="M800" s="36"/>
      <c r="N800" s="36"/>
      <c r="O800" s="36"/>
    </row>
    <row r="801" spans="13:15" x14ac:dyDescent="0.4">
      <c r="M801" s="36"/>
      <c r="N801" s="36"/>
      <c r="O801" s="36"/>
    </row>
    <row r="802" spans="13:15" x14ac:dyDescent="0.4">
      <c r="M802" s="36"/>
      <c r="N802" s="36"/>
      <c r="O802" s="36"/>
    </row>
    <row r="803" spans="13:15" x14ac:dyDescent="0.4">
      <c r="M803" s="36"/>
      <c r="N803" s="36"/>
      <c r="O803" s="36"/>
    </row>
    <row r="804" spans="13:15" x14ac:dyDescent="0.4">
      <c r="M804" s="36"/>
      <c r="N804" s="36"/>
      <c r="O804" s="36"/>
    </row>
    <row r="805" spans="13:15" x14ac:dyDescent="0.4">
      <c r="M805" s="36"/>
      <c r="N805" s="36"/>
      <c r="O805" s="36"/>
    </row>
    <row r="806" spans="13:15" x14ac:dyDescent="0.4">
      <c r="M806" s="36"/>
      <c r="N806" s="36"/>
      <c r="O806" s="36"/>
    </row>
    <row r="807" spans="13:15" x14ac:dyDescent="0.4">
      <c r="M807" s="36"/>
      <c r="N807" s="36"/>
      <c r="O807" s="36"/>
    </row>
    <row r="808" spans="13:15" x14ac:dyDescent="0.4">
      <c r="M808" s="36"/>
      <c r="N808" s="36"/>
      <c r="O808" s="36"/>
    </row>
    <row r="809" spans="13:15" x14ac:dyDescent="0.4">
      <c r="M809" s="36"/>
      <c r="N809" s="36"/>
      <c r="O809" s="36"/>
    </row>
    <row r="810" spans="13:15" x14ac:dyDescent="0.4">
      <c r="M810" s="36"/>
      <c r="N810" s="36"/>
      <c r="O810" s="36"/>
    </row>
    <row r="811" spans="13:15" x14ac:dyDescent="0.4">
      <c r="M811" s="36"/>
      <c r="N811" s="36"/>
      <c r="O811" s="36"/>
    </row>
    <row r="812" spans="13:15" x14ac:dyDescent="0.4">
      <c r="M812" s="36"/>
      <c r="N812" s="36"/>
      <c r="O812" s="36"/>
    </row>
    <row r="813" spans="13:15" x14ac:dyDescent="0.4">
      <c r="M813" s="36"/>
      <c r="N813" s="36"/>
      <c r="O813" s="36"/>
    </row>
    <row r="814" spans="13:15" x14ac:dyDescent="0.4">
      <c r="M814" s="36"/>
      <c r="N814" s="36"/>
      <c r="O814" s="36"/>
    </row>
    <row r="815" spans="13:15" x14ac:dyDescent="0.4">
      <c r="M815" s="36"/>
      <c r="N815" s="36"/>
      <c r="O815" s="36"/>
    </row>
    <row r="816" spans="13:15" x14ac:dyDescent="0.4">
      <c r="M816" s="36"/>
      <c r="N816" s="36"/>
      <c r="O816" s="36"/>
    </row>
    <row r="817" spans="13:15" x14ac:dyDescent="0.4">
      <c r="M817" s="36"/>
      <c r="N817" s="36"/>
      <c r="O817" s="36"/>
    </row>
    <row r="818" spans="13:15" x14ac:dyDescent="0.4">
      <c r="M818" s="36"/>
      <c r="N818" s="36"/>
      <c r="O818" s="36"/>
    </row>
    <row r="819" spans="13:15" x14ac:dyDescent="0.4">
      <c r="M819" s="36"/>
      <c r="N819" s="36"/>
      <c r="O819" s="36"/>
    </row>
    <row r="820" spans="13:15" x14ac:dyDescent="0.4">
      <c r="M820" s="36"/>
      <c r="N820" s="36"/>
      <c r="O820" s="36"/>
    </row>
    <row r="821" spans="13:15" x14ac:dyDescent="0.4">
      <c r="M821" s="36"/>
      <c r="N821" s="36"/>
      <c r="O821" s="36"/>
    </row>
    <row r="822" spans="13:15" x14ac:dyDescent="0.4">
      <c r="M822" s="36"/>
      <c r="N822" s="36"/>
      <c r="O822" s="36"/>
    </row>
    <row r="823" spans="13:15" x14ac:dyDescent="0.4">
      <c r="M823" s="36"/>
      <c r="N823" s="36"/>
      <c r="O823" s="36"/>
    </row>
    <row r="824" spans="13:15" x14ac:dyDescent="0.4">
      <c r="M824" s="36"/>
      <c r="N824" s="36"/>
      <c r="O824" s="36"/>
    </row>
    <row r="825" spans="13:15" x14ac:dyDescent="0.4">
      <c r="M825" s="36"/>
      <c r="N825" s="36"/>
      <c r="O825" s="36"/>
    </row>
    <row r="826" spans="13:15" x14ac:dyDescent="0.4">
      <c r="M826" s="36"/>
      <c r="N826" s="36"/>
      <c r="O826" s="36"/>
    </row>
    <row r="827" spans="13:15" x14ac:dyDescent="0.4">
      <c r="M827" s="36"/>
      <c r="N827" s="36"/>
      <c r="O827" s="36"/>
    </row>
    <row r="828" spans="13:15" x14ac:dyDescent="0.4">
      <c r="M828" s="36"/>
      <c r="N828" s="36"/>
      <c r="O828" s="36"/>
    </row>
    <row r="829" spans="13:15" x14ac:dyDescent="0.4">
      <c r="M829" s="36"/>
      <c r="N829" s="36"/>
      <c r="O829" s="36"/>
    </row>
    <row r="830" spans="13:15" x14ac:dyDescent="0.4">
      <c r="M830" s="36"/>
      <c r="N830" s="36"/>
      <c r="O830" s="36"/>
    </row>
    <row r="831" spans="13:15" x14ac:dyDescent="0.4">
      <c r="M831" s="36"/>
      <c r="N831" s="36"/>
      <c r="O831" s="36"/>
    </row>
    <row r="832" spans="13:15" x14ac:dyDescent="0.4">
      <c r="M832" s="36"/>
      <c r="N832" s="36"/>
      <c r="O832" s="36"/>
    </row>
    <row r="833" spans="13:15" x14ac:dyDescent="0.4">
      <c r="M833" s="36"/>
      <c r="N833" s="36"/>
      <c r="O833" s="36"/>
    </row>
    <row r="834" spans="13:15" x14ac:dyDescent="0.4">
      <c r="M834" s="36"/>
      <c r="N834" s="36"/>
      <c r="O834" s="36"/>
    </row>
    <row r="835" spans="13:15" x14ac:dyDescent="0.4">
      <c r="M835" s="36"/>
      <c r="N835" s="36"/>
      <c r="O835" s="36"/>
    </row>
    <row r="836" spans="13:15" x14ac:dyDescent="0.4">
      <c r="M836" s="36"/>
      <c r="N836" s="36"/>
      <c r="O836" s="36"/>
    </row>
    <row r="837" spans="13:15" x14ac:dyDescent="0.4">
      <c r="M837" s="36"/>
      <c r="N837" s="36"/>
      <c r="O837" s="36"/>
    </row>
    <row r="838" spans="13:15" x14ac:dyDescent="0.4">
      <c r="M838" s="36"/>
      <c r="N838" s="36"/>
      <c r="O838" s="36"/>
    </row>
    <row r="839" spans="13:15" x14ac:dyDescent="0.4">
      <c r="M839" s="36"/>
      <c r="N839" s="36"/>
      <c r="O839" s="36"/>
    </row>
    <row r="840" spans="13:15" x14ac:dyDescent="0.4">
      <c r="M840" s="36"/>
      <c r="N840" s="36"/>
      <c r="O840" s="36"/>
    </row>
    <row r="841" spans="13:15" x14ac:dyDescent="0.4">
      <c r="M841" s="36"/>
      <c r="N841" s="36"/>
      <c r="O841" s="36"/>
    </row>
    <row r="842" spans="13:15" x14ac:dyDescent="0.4">
      <c r="M842" s="36"/>
      <c r="N842" s="36"/>
      <c r="O842" s="36"/>
    </row>
    <row r="843" spans="13:15" x14ac:dyDescent="0.4">
      <c r="M843" s="36"/>
      <c r="N843" s="36"/>
      <c r="O843" s="36"/>
    </row>
    <row r="844" spans="13:15" x14ac:dyDescent="0.4">
      <c r="M844" s="36"/>
      <c r="N844" s="36"/>
      <c r="O844" s="36"/>
    </row>
    <row r="845" spans="13:15" x14ac:dyDescent="0.4">
      <c r="M845" s="36"/>
      <c r="N845" s="36"/>
      <c r="O845" s="36"/>
    </row>
    <row r="846" spans="13:15" x14ac:dyDescent="0.4">
      <c r="M846" s="36"/>
      <c r="N846" s="36"/>
      <c r="O846" s="36"/>
    </row>
    <row r="847" spans="13:15" x14ac:dyDescent="0.4">
      <c r="M847" s="36"/>
      <c r="N847" s="36"/>
      <c r="O847" s="36"/>
    </row>
    <row r="848" spans="13:15" x14ac:dyDescent="0.4">
      <c r="M848" s="36"/>
      <c r="N848" s="36"/>
      <c r="O848" s="36"/>
    </row>
    <row r="849" spans="13:15" x14ac:dyDescent="0.4">
      <c r="M849" s="36"/>
      <c r="N849" s="36"/>
      <c r="O849" s="36"/>
    </row>
    <row r="850" spans="13:15" x14ac:dyDescent="0.4">
      <c r="M850" s="36"/>
      <c r="N850" s="36"/>
      <c r="O850" s="36"/>
    </row>
    <row r="851" spans="13:15" x14ac:dyDescent="0.4">
      <c r="M851" s="36"/>
      <c r="N851" s="36"/>
      <c r="O851" s="36"/>
    </row>
    <row r="852" spans="13:15" x14ac:dyDescent="0.4">
      <c r="M852" s="36"/>
      <c r="N852" s="36"/>
      <c r="O852" s="36"/>
    </row>
    <row r="853" spans="13:15" x14ac:dyDescent="0.4">
      <c r="M853" s="36"/>
      <c r="N853" s="36"/>
      <c r="O853" s="36"/>
    </row>
    <row r="854" spans="13:15" x14ac:dyDescent="0.4">
      <c r="M854" s="36"/>
      <c r="N854" s="36"/>
      <c r="O854" s="36"/>
    </row>
    <row r="855" spans="13:15" x14ac:dyDescent="0.4">
      <c r="M855" s="36"/>
      <c r="N855" s="36"/>
      <c r="O855" s="36"/>
    </row>
    <row r="856" spans="13:15" x14ac:dyDescent="0.4">
      <c r="M856" s="36"/>
      <c r="N856" s="36"/>
      <c r="O856" s="36"/>
    </row>
    <row r="857" spans="13:15" x14ac:dyDescent="0.4">
      <c r="M857" s="36"/>
      <c r="N857" s="36"/>
      <c r="O857" s="36"/>
    </row>
    <row r="858" spans="13:15" x14ac:dyDescent="0.4">
      <c r="M858" s="36"/>
      <c r="N858" s="36"/>
      <c r="O858" s="36"/>
    </row>
    <row r="859" spans="13:15" x14ac:dyDescent="0.4">
      <c r="M859" s="36"/>
      <c r="N859" s="36"/>
      <c r="O859" s="36"/>
    </row>
    <row r="860" spans="13:15" x14ac:dyDescent="0.4">
      <c r="M860" s="36"/>
      <c r="N860" s="36"/>
      <c r="O860" s="36"/>
    </row>
    <row r="861" spans="13:15" x14ac:dyDescent="0.4">
      <c r="M861" s="36"/>
      <c r="N861" s="36"/>
      <c r="O861" s="36"/>
    </row>
    <row r="862" spans="13:15" x14ac:dyDescent="0.4">
      <c r="M862" s="36"/>
      <c r="N862" s="36"/>
      <c r="O862" s="36"/>
    </row>
    <row r="863" spans="13:15" x14ac:dyDescent="0.4">
      <c r="M863" s="36"/>
      <c r="N863" s="36"/>
      <c r="O863" s="36"/>
    </row>
    <row r="864" spans="13:15" x14ac:dyDescent="0.4">
      <c r="M864" s="36"/>
      <c r="N864" s="36"/>
      <c r="O864" s="36"/>
    </row>
    <row r="865" spans="13:15" x14ac:dyDescent="0.4">
      <c r="M865" s="36"/>
      <c r="N865" s="36"/>
      <c r="O865" s="36"/>
    </row>
    <row r="866" spans="13:15" x14ac:dyDescent="0.4">
      <c r="M866" s="36"/>
      <c r="N866" s="36"/>
      <c r="O866" s="36"/>
    </row>
    <row r="867" spans="13:15" x14ac:dyDescent="0.4">
      <c r="M867" s="36"/>
      <c r="N867" s="36"/>
      <c r="O867" s="36"/>
    </row>
    <row r="868" spans="13:15" x14ac:dyDescent="0.4">
      <c r="M868" s="36"/>
      <c r="N868" s="36"/>
      <c r="O868" s="36"/>
    </row>
    <row r="869" spans="13:15" x14ac:dyDescent="0.4">
      <c r="M869" s="36"/>
      <c r="N869" s="36"/>
      <c r="O869" s="36"/>
    </row>
    <row r="870" spans="13:15" x14ac:dyDescent="0.4">
      <c r="M870" s="36"/>
      <c r="N870" s="36"/>
      <c r="O870" s="36"/>
    </row>
    <row r="871" spans="13:15" x14ac:dyDescent="0.4">
      <c r="M871" s="36"/>
      <c r="N871" s="36"/>
      <c r="O871" s="36"/>
    </row>
    <row r="872" spans="13:15" x14ac:dyDescent="0.4">
      <c r="M872" s="36"/>
      <c r="N872" s="36"/>
      <c r="O872" s="36"/>
    </row>
    <row r="873" spans="13:15" x14ac:dyDescent="0.4">
      <c r="M873" s="36"/>
      <c r="N873" s="36"/>
      <c r="O873" s="36"/>
    </row>
    <row r="874" spans="13:15" x14ac:dyDescent="0.4">
      <c r="M874" s="36"/>
      <c r="N874" s="36"/>
      <c r="O874" s="36"/>
    </row>
    <row r="875" spans="13:15" x14ac:dyDescent="0.4">
      <c r="M875" s="36"/>
      <c r="N875" s="36"/>
      <c r="O875" s="36"/>
    </row>
    <row r="876" spans="13:15" x14ac:dyDescent="0.4">
      <c r="M876" s="36"/>
      <c r="N876" s="36"/>
      <c r="O876" s="36"/>
    </row>
    <row r="877" spans="13:15" x14ac:dyDescent="0.4">
      <c r="M877" s="36"/>
      <c r="N877" s="36"/>
      <c r="O877" s="36"/>
    </row>
    <row r="878" spans="13:15" x14ac:dyDescent="0.4">
      <c r="M878" s="36"/>
      <c r="N878" s="36"/>
      <c r="O878" s="36"/>
    </row>
    <row r="879" spans="13:15" x14ac:dyDescent="0.4">
      <c r="M879" s="36"/>
      <c r="N879" s="36"/>
      <c r="O879" s="36"/>
    </row>
    <row r="880" spans="13:15" x14ac:dyDescent="0.4">
      <c r="M880" s="36"/>
      <c r="N880" s="36"/>
      <c r="O880" s="36"/>
    </row>
    <row r="881" spans="13:15" x14ac:dyDescent="0.4">
      <c r="M881" s="36"/>
      <c r="N881" s="36"/>
      <c r="O881" s="36"/>
    </row>
    <row r="882" spans="13:15" x14ac:dyDescent="0.4">
      <c r="M882" s="36"/>
      <c r="N882" s="36"/>
      <c r="O882" s="36"/>
    </row>
    <row r="883" spans="13:15" x14ac:dyDescent="0.4">
      <c r="M883" s="36"/>
      <c r="N883" s="36"/>
      <c r="O883" s="36"/>
    </row>
    <row r="884" spans="13:15" x14ac:dyDescent="0.4">
      <c r="M884" s="36"/>
      <c r="N884" s="36"/>
      <c r="O884" s="36"/>
    </row>
    <row r="885" spans="13:15" x14ac:dyDescent="0.4">
      <c r="M885" s="36"/>
      <c r="N885" s="36"/>
      <c r="O885" s="36"/>
    </row>
    <row r="886" spans="13:15" x14ac:dyDescent="0.4">
      <c r="M886" s="36"/>
      <c r="N886" s="36"/>
      <c r="O886" s="36"/>
    </row>
    <row r="887" spans="13:15" x14ac:dyDescent="0.4">
      <c r="M887" s="36"/>
      <c r="N887" s="36"/>
      <c r="O887" s="36"/>
    </row>
    <row r="888" spans="13:15" x14ac:dyDescent="0.4">
      <c r="M888" s="36"/>
      <c r="N888" s="36"/>
      <c r="O888" s="36"/>
    </row>
    <row r="889" spans="13:15" x14ac:dyDescent="0.4">
      <c r="M889" s="36"/>
      <c r="N889" s="36"/>
      <c r="O889" s="36"/>
    </row>
    <row r="890" spans="13:15" x14ac:dyDescent="0.4">
      <c r="M890" s="36"/>
      <c r="N890" s="36"/>
      <c r="O890" s="36"/>
    </row>
    <row r="891" spans="13:15" x14ac:dyDescent="0.4">
      <c r="M891" s="36"/>
      <c r="N891" s="36"/>
      <c r="O891" s="36"/>
    </row>
    <row r="892" spans="13:15" x14ac:dyDescent="0.4">
      <c r="M892" s="36"/>
      <c r="N892" s="36"/>
      <c r="O892" s="36"/>
    </row>
    <row r="893" spans="13:15" x14ac:dyDescent="0.4">
      <c r="M893" s="36"/>
      <c r="N893" s="36"/>
      <c r="O893" s="36"/>
    </row>
    <row r="894" spans="13:15" x14ac:dyDescent="0.4">
      <c r="M894" s="36"/>
      <c r="N894" s="36"/>
      <c r="O894" s="36"/>
    </row>
    <row r="895" spans="13:15" x14ac:dyDescent="0.4">
      <c r="M895" s="36"/>
      <c r="N895" s="36"/>
      <c r="O895" s="36"/>
    </row>
    <row r="896" spans="13:15" x14ac:dyDescent="0.4">
      <c r="M896" s="36"/>
      <c r="N896" s="36"/>
      <c r="O896" s="36"/>
    </row>
    <row r="897" spans="13:15" x14ac:dyDescent="0.4">
      <c r="M897" s="36"/>
      <c r="N897" s="36"/>
      <c r="O897" s="36"/>
    </row>
    <row r="898" spans="13:15" x14ac:dyDescent="0.4">
      <c r="M898" s="36"/>
      <c r="N898" s="36"/>
      <c r="O898" s="36"/>
    </row>
    <row r="899" spans="13:15" x14ac:dyDescent="0.4">
      <c r="M899" s="36"/>
      <c r="N899" s="36"/>
      <c r="O899" s="36"/>
    </row>
    <row r="900" spans="13:15" x14ac:dyDescent="0.4">
      <c r="M900" s="36"/>
      <c r="N900" s="36"/>
      <c r="O900" s="36"/>
    </row>
    <row r="901" spans="13:15" x14ac:dyDescent="0.4">
      <c r="M901" s="36"/>
      <c r="N901" s="36"/>
      <c r="O901" s="36"/>
    </row>
    <row r="902" spans="13:15" x14ac:dyDescent="0.4">
      <c r="M902" s="36"/>
      <c r="N902" s="36"/>
      <c r="O902" s="36"/>
    </row>
    <row r="903" spans="13:15" x14ac:dyDescent="0.4">
      <c r="M903" s="36"/>
      <c r="N903" s="36"/>
      <c r="O903" s="36"/>
    </row>
    <row r="904" spans="13:15" x14ac:dyDescent="0.4">
      <c r="M904" s="36"/>
      <c r="N904" s="36"/>
      <c r="O904" s="36"/>
    </row>
    <row r="905" spans="13:15" x14ac:dyDescent="0.4">
      <c r="M905" s="36"/>
      <c r="N905" s="36"/>
      <c r="O905" s="36"/>
    </row>
    <row r="906" spans="13:15" x14ac:dyDescent="0.4">
      <c r="M906" s="36"/>
      <c r="N906" s="36"/>
      <c r="O906" s="36"/>
    </row>
    <row r="907" spans="13:15" x14ac:dyDescent="0.4">
      <c r="M907" s="36"/>
      <c r="N907" s="36"/>
      <c r="O907" s="36"/>
    </row>
    <row r="908" spans="13:15" x14ac:dyDescent="0.4">
      <c r="M908" s="36"/>
      <c r="N908" s="36"/>
      <c r="O908" s="36"/>
    </row>
    <row r="909" spans="13:15" x14ac:dyDescent="0.4">
      <c r="M909" s="36"/>
      <c r="N909" s="36"/>
      <c r="O909" s="36"/>
    </row>
    <row r="910" spans="13:15" x14ac:dyDescent="0.4">
      <c r="M910" s="36"/>
      <c r="N910" s="36"/>
      <c r="O910" s="36"/>
    </row>
    <row r="911" spans="13:15" x14ac:dyDescent="0.4">
      <c r="M911" s="36"/>
      <c r="N911" s="36"/>
      <c r="O911" s="36"/>
    </row>
    <row r="912" spans="13:15" x14ac:dyDescent="0.4">
      <c r="M912" s="36"/>
      <c r="N912" s="36"/>
      <c r="O912" s="36"/>
    </row>
    <row r="913" spans="13:15" x14ac:dyDescent="0.4">
      <c r="M913" s="36"/>
      <c r="N913" s="36"/>
      <c r="O913" s="36"/>
    </row>
    <row r="914" spans="13:15" x14ac:dyDescent="0.4">
      <c r="M914" s="36"/>
      <c r="N914" s="36"/>
      <c r="O914" s="36"/>
    </row>
    <row r="915" spans="13:15" x14ac:dyDescent="0.4">
      <c r="M915" s="36"/>
      <c r="N915" s="36"/>
      <c r="O915" s="36"/>
    </row>
    <row r="916" spans="13:15" x14ac:dyDescent="0.4">
      <c r="M916" s="36"/>
      <c r="N916" s="36"/>
      <c r="O916" s="36"/>
    </row>
    <row r="917" spans="13:15" x14ac:dyDescent="0.4">
      <c r="M917" s="36"/>
      <c r="N917" s="36"/>
      <c r="O917" s="36"/>
    </row>
    <row r="918" spans="13:15" x14ac:dyDescent="0.4">
      <c r="M918" s="36"/>
      <c r="N918" s="36"/>
      <c r="O918" s="36"/>
    </row>
    <row r="919" spans="13:15" x14ac:dyDescent="0.4">
      <c r="M919" s="36"/>
      <c r="N919" s="36"/>
      <c r="O919" s="36"/>
    </row>
    <row r="920" spans="13:15" x14ac:dyDescent="0.4">
      <c r="M920" s="36"/>
      <c r="N920" s="36"/>
      <c r="O920" s="36"/>
    </row>
    <row r="921" spans="13:15" x14ac:dyDescent="0.4">
      <c r="M921" s="36"/>
      <c r="N921" s="36"/>
      <c r="O921" s="36"/>
    </row>
    <row r="922" spans="13:15" x14ac:dyDescent="0.4">
      <c r="M922" s="36"/>
      <c r="N922" s="36"/>
      <c r="O922" s="36"/>
    </row>
    <row r="923" spans="13:15" x14ac:dyDescent="0.4">
      <c r="M923" s="36"/>
      <c r="N923" s="36"/>
      <c r="O923" s="36"/>
    </row>
    <row r="924" spans="13:15" x14ac:dyDescent="0.4">
      <c r="M924" s="36"/>
      <c r="N924" s="36"/>
      <c r="O924" s="36"/>
    </row>
    <row r="925" spans="13:15" x14ac:dyDescent="0.4">
      <c r="M925" s="36"/>
      <c r="N925" s="36"/>
      <c r="O925" s="36"/>
    </row>
    <row r="926" spans="13:15" x14ac:dyDescent="0.4">
      <c r="M926" s="36"/>
      <c r="N926" s="36"/>
      <c r="O926" s="36"/>
    </row>
    <row r="927" spans="13:15" x14ac:dyDescent="0.4">
      <c r="M927" s="36"/>
      <c r="N927" s="36"/>
      <c r="O927" s="36"/>
    </row>
    <row r="928" spans="13:15" x14ac:dyDescent="0.4">
      <c r="M928" s="36"/>
      <c r="N928" s="36"/>
      <c r="O928" s="36"/>
    </row>
    <row r="929" spans="13:15" x14ac:dyDescent="0.4">
      <c r="M929" s="36"/>
      <c r="N929" s="36"/>
      <c r="O929" s="36"/>
    </row>
    <row r="930" spans="13:15" x14ac:dyDescent="0.4">
      <c r="M930" s="36"/>
      <c r="N930" s="36"/>
      <c r="O930" s="36"/>
    </row>
    <row r="931" spans="13:15" x14ac:dyDescent="0.4">
      <c r="M931" s="36"/>
      <c r="N931" s="36"/>
      <c r="O931" s="36"/>
    </row>
    <row r="932" spans="13:15" x14ac:dyDescent="0.4">
      <c r="M932" s="36"/>
      <c r="N932" s="36"/>
      <c r="O932" s="36"/>
    </row>
    <row r="933" spans="13:15" x14ac:dyDescent="0.4">
      <c r="M933" s="36"/>
      <c r="N933" s="36"/>
      <c r="O933" s="36"/>
    </row>
    <row r="934" spans="13:15" x14ac:dyDescent="0.4">
      <c r="M934" s="36"/>
      <c r="N934" s="36"/>
      <c r="O934" s="36"/>
    </row>
    <row r="935" spans="13:15" x14ac:dyDescent="0.4">
      <c r="M935" s="36"/>
      <c r="N935" s="36"/>
      <c r="O935" s="36"/>
    </row>
    <row r="936" spans="13:15" x14ac:dyDescent="0.4">
      <c r="M936" s="36"/>
      <c r="N936" s="36"/>
      <c r="O936" s="36"/>
    </row>
    <row r="937" spans="13:15" x14ac:dyDescent="0.4">
      <c r="M937" s="36"/>
      <c r="N937" s="36"/>
      <c r="O937" s="36"/>
    </row>
    <row r="938" spans="13:15" x14ac:dyDescent="0.4">
      <c r="M938" s="36"/>
      <c r="N938" s="36"/>
      <c r="O938" s="36"/>
    </row>
    <row r="939" spans="13:15" x14ac:dyDescent="0.4">
      <c r="M939" s="36"/>
      <c r="N939" s="36"/>
      <c r="O939" s="36"/>
    </row>
    <row r="940" spans="13:15" x14ac:dyDescent="0.4">
      <c r="M940" s="36"/>
      <c r="N940" s="36"/>
      <c r="O940" s="36"/>
    </row>
    <row r="941" spans="13:15" x14ac:dyDescent="0.4">
      <c r="M941" s="36"/>
      <c r="N941" s="36"/>
      <c r="O941" s="36"/>
    </row>
    <row r="942" spans="13:15" x14ac:dyDescent="0.4">
      <c r="M942" s="36"/>
      <c r="N942" s="36"/>
      <c r="O942" s="36"/>
    </row>
    <row r="943" spans="13:15" x14ac:dyDescent="0.4">
      <c r="M943" s="36"/>
      <c r="N943" s="36"/>
      <c r="O943" s="36"/>
    </row>
    <row r="944" spans="13:15" x14ac:dyDescent="0.4">
      <c r="M944" s="36"/>
      <c r="N944" s="36"/>
      <c r="O944" s="36"/>
    </row>
    <row r="945" spans="13:15" x14ac:dyDescent="0.4">
      <c r="M945" s="36"/>
      <c r="N945" s="36"/>
      <c r="O945" s="36"/>
    </row>
    <row r="946" spans="13:15" x14ac:dyDescent="0.4">
      <c r="M946" s="36"/>
      <c r="N946" s="36"/>
      <c r="O946" s="36"/>
    </row>
    <row r="947" spans="13:15" x14ac:dyDescent="0.4">
      <c r="M947" s="36"/>
      <c r="N947" s="36"/>
      <c r="O947" s="36"/>
    </row>
    <row r="948" spans="13:15" x14ac:dyDescent="0.4">
      <c r="M948" s="36"/>
      <c r="N948" s="36"/>
      <c r="O948" s="36"/>
    </row>
    <row r="949" spans="13:15" x14ac:dyDescent="0.4">
      <c r="M949" s="36"/>
      <c r="N949" s="36"/>
      <c r="O949" s="36"/>
    </row>
    <row r="950" spans="13:15" x14ac:dyDescent="0.4">
      <c r="M950" s="36"/>
      <c r="N950" s="36"/>
      <c r="O950" s="36"/>
    </row>
    <row r="951" spans="13:15" x14ac:dyDescent="0.4">
      <c r="M951" s="36"/>
      <c r="N951" s="36"/>
      <c r="O951" s="36"/>
    </row>
    <row r="952" spans="13:15" x14ac:dyDescent="0.4">
      <c r="M952" s="36"/>
      <c r="N952" s="36"/>
      <c r="O952" s="36"/>
    </row>
    <row r="953" spans="13:15" x14ac:dyDescent="0.4">
      <c r="M953" s="36"/>
      <c r="N953" s="36"/>
      <c r="O953" s="36"/>
    </row>
    <row r="954" spans="13:15" x14ac:dyDescent="0.4">
      <c r="M954" s="36"/>
      <c r="N954" s="36"/>
      <c r="O954" s="36"/>
    </row>
    <row r="955" spans="13:15" x14ac:dyDescent="0.4">
      <c r="M955" s="36"/>
      <c r="N955" s="36"/>
      <c r="O955" s="36"/>
    </row>
    <row r="956" spans="13:15" x14ac:dyDescent="0.4">
      <c r="M956" s="36"/>
      <c r="N956" s="36"/>
      <c r="O956" s="36"/>
    </row>
    <row r="957" spans="13:15" x14ac:dyDescent="0.4">
      <c r="M957" s="36"/>
      <c r="N957" s="36"/>
      <c r="O957" s="36"/>
    </row>
    <row r="958" spans="13:15" x14ac:dyDescent="0.4">
      <c r="M958" s="36"/>
      <c r="N958" s="36"/>
      <c r="O958" s="36"/>
    </row>
    <row r="959" spans="13:15" x14ac:dyDescent="0.4">
      <c r="M959" s="36"/>
      <c r="N959" s="36"/>
      <c r="O959" s="36"/>
    </row>
    <row r="960" spans="13:15" x14ac:dyDescent="0.4">
      <c r="M960" s="36"/>
      <c r="N960" s="36"/>
      <c r="O960" s="36"/>
    </row>
    <row r="961" spans="13:15" x14ac:dyDescent="0.4">
      <c r="M961" s="36"/>
      <c r="N961" s="36"/>
      <c r="O961" s="36"/>
    </row>
    <row r="962" spans="13:15" x14ac:dyDescent="0.4">
      <c r="M962" s="36"/>
      <c r="N962" s="36"/>
      <c r="O962" s="36"/>
    </row>
    <row r="963" spans="13:15" x14ac:dyDescent="0.4">
      <c r="M963" s="36"/>
      <c r="N963" s="36"/>
      <c r="O963" s="36"/>
    </row>
    <row r="964" spans="13:15" x14ac:dyDescent="0.4">
      <c r="M964" s="36"/>
      <c r="N964" s="36"/>
      <c r="O964" s="36"/>
    </row>
    <row r="965" spans="13:15" x14ac:dyDescent="0.4">
      <c r="M965" s="36"/>
      <c r="N965" s="36"/>
      <c r="O965" s="36"/>
    </row>
    <row r="966" spans="13:15" x14ac:dyDescent="0.4">
      <c r="M966" s="36"/>
      <c r="N966" s="36"/>
      <c r="O966" s="36"/>
    </row>
    <row r="967" spans="13:15" x14ac:dyDescent="0.4">
      <c r="M967" s="36"/>
      <c r="N967" s="36"/>
      <c r="O967" s="36"/>
    </row>
    <row r="968" spans="13:15" x14ac:dyDescent="0.4">
      <c r="M968" s="36"/>
      <c r="N968" s="36"/>
      <c r="O968" s="36"/>
    </row>
    <row r="969" spans="13:15" x14ac:dyDescent="0.4">
      <c r="M969" s="36"/>
      <c r="N969" s="36"/>
      <c r="O969" s="36"/>
    </row>
    <row r="970" spans="13:15" x14ac:dyDescent="0.4">
      <c r="M970" s="36"/>
      <c r="N970" s="36"/>
      <c r="O970" s="36"/>
    </row>
    <row r="971" spans="13:15" x14ac:dyDescent="0.4">
      <c r="M971" s="36"/>
      <c r="N971" s="36"/>
      <c r="O971" s="36"/>
    </row>
    <row r="972" spans="13:15" x14ac:dyDescent="0.4">
      <c r="M972" s="36"/>
      <c r="N972" s="36"/>
      <c r="O972" s="36"/>
    </row>
    <row r="973" spans="13:15" x14ac:dyDescent="0.4">
      <c r="M973" s="36"/>
      <c r="N973" s="36"/>
      <c r="O973" s="36"/>
    </row>
    <row r="974" spans="13:15" x14ac:dyDescent="0.4">
      <c r="M974" s="36"/>
      <c r="N974" s="36"/>
      <c r="O974" s="36"/>
    </row>
    <row r="975" spans="13:15" x14ac:dyDescent="0.4">
      <c r="M975" s="36"/>
      <c r="N975" s="36"/>
      <c r="O975" s="36"/>
    </row>
    <row r="976" spans="13:15" x14ac:dyDescent="0.4">
      <c r="M976" s="36"/>
      <c r="N976" s="36"/>
      <c r="O976" s="36"/>
    </row>
    <row r="977" spans="13:15" x14ac:dyDescent="0.4">
      <c r="M977" s="36"/>
      <c r="N977" s="36"/>
      <c r="O977" s="36"/>
    </row>
    <row r="978" spans="13:15" x14ac:dyDescent="0.4">
      <c r="M978" s="36"/>
      <c r="N978" s="36"/>
      <c r="O978" s="36"/>
    </row>
    <row r="979" spans="13:15" x14ac:dyDescent="0.4">
      <c r="M979" s="36"/>
      <c r="N979" s="36"/>
      <c r="O979" s="36"/>
    </row>
    <row r="980" spans="13:15" x14ac:dyDescent="0.4">
      <c r="M980" s="36"/>
      <c r="N980" s="36"/>
      <c r="O980" s="36"/>
    </row>
    <row r="981" spans="13:15" x14ac:dyDescent="0.4">
      <c r="M981" s="36"/>
      <c r="N981" s="36"/>
      <c r="O981" s="36"/>
    </row>
    <row r="982" spans="13:15" x14ac:dyDescent="0.4">
      <c r="M982" s="36"/>
      <c r="N982" s="36"/>
      <c r="O982" s="36"/>
    </row>
    <row r="983" spans="13:15" x14ac:dyDescent="0.4">
      <c r="M983" s="36"/>
      <c r="N983" s="36"/>
      <c r="O983" s="36"/>
    </row>
    <row r="984" spans="13:15" x14ac:dyDescent="0.4">
      <c r="M984" s="36"/>
      <c r="N984" s="36"/>
      <c r="O984" s="36"/>
    </row>
    <row r="985" spans="13:15" x14ac:dyDescent="0.4">
      <c r="M985" s="36"/>
      <c r="N985" s="36"/>
      <c r="O985" s="36"/>
    </row>
    <row r="986" spans="13:15" x14ac:dyDescent="0.4">
      <c r="M986" s="36"/>
      <c r="N986" s="36"/>
      <c r="O986" s="36"/>
    </row>
    <row r="987" spans="13:15" x14ac:dyDescent="0.4">
      <c r="M987" s="36"/>
      <c r="N987" s="36"/>
      <c r="O987" s="36"/>
    </row>
    <row r="988" spans="13:15" x14ac:dyDescent="0.4">
      <c r="M988" s="36"/>
      <c r="N988" s="36"/>
      <c r="O988" s="36"/>
    </row>
    <row r="989" spans="13:15" x14ac:dyDescent="0.4">
      <c r="M989" s="36"/>
      <c r="N989" s="36"/>
      <c r="O989" s="36"/>
    </row>
    <row r="990" spans="13:15" x14ac:dyDescent="0.4">
      <c r="M990" s="36"/>
      <c r="N990" s="36"/>
      <c r="O990" s="36"/>
    </row>
    <row r="991" spans="13:15" x14ac:dyDescent="0.4">
      <c r="M991" s="36"/>
      <c r="N991" s="36"/>
      <c r="O991" s="36"/>
    </row>
    <row r="992" spans="13:15" x14ac:dyDescent="0.4">
      <c r="M992" s="36"/>
      <c r="N992" s="36"/>
      <c r="O992" s="36"/>
    </row>
    <row r="993" spans="13:15" x14ac:dyDescent="0.4">
      <c r="M993" s="36"/>
      <c r="N993" s="36"/>
      <c r="O993" s="36"/>
    </row>
    <row r="994" spans="13:15" x14ac:dyDescent="0.4">
      <c r="M994" s="36"/>
      <c r="N994" s="36"/>
      <c r="O994" s="36"/>
    </row>
    <row r="995" spans="13:15" x14ac:dyDescent="0.4">
      <c r="M995" s="36"/>
      <c r="N995" s="36"/>
      <c r="O995" s="36"/>
    </row>
    <row r="996" spans="13:15" x14ac:dyDescent="0.4">
      <c r="M996" s="36"/>
      <c r="N996" s="36"/>
      <c r="O996" s="36"/>
    </row>
    <row r="997" spans="13:15" x14ac:dyDescent="0.4">
      <c r="M997" s="36"/>
      <c r="N997" s="36"/>
      <c r="O997" s="36"/>
    </row>
    <row r="998" spans="13:15" x14ac:dyDescent="0.4">
      <c r="M998" s="36"/>
      <c r="N998" s="36"/>
      <c r="O998" s="36"/>
    </row>
    <row r="999" spans="13:15" x14ac:dyDescent="0.4">
      <c r="M999" s="36"/>
      <c r="N999" s="36"/>
      <c r="O999" s="36"/>
    </row>
    <row r="1000" spans="13:15" x14ac:dyDescent="0.4">
      <c r="M1000" s="36"/>
      <c r="N1000" s="36"/>
      <c r="O1000" s="36"/>
    </row>
    <row r="1001" spans="13:15" x14ac:dyDescent="0.4">
      <c r="M1001" s="36"/>
      <c r="N1001" s="36"/>
      <c r="O1001" s="36"/>
    </row>
    <row r="1002" spans="13:15" x14ac:dyDescent="0.4">
      <c r="M1002" s="36"/>
      <c r="N1002" s="36"/>
      <c r="O1002" s="36"/>
    </row>
    <row r="1003" spans="13:15" x14ac:dyDescent="0.4">
      <c r="M1003" s="36"/>
      <c r="N1003" s="36"/>
      <c r="O1003" s="36"/>
    </row>
    <row r="1004" spans="13:15" x14ac:dyDescent="0.4">
      <c r="M1004" s="36"/>
      <c r="N1004" s="36"/>
      <c r="O1004" s="36"/>
    </row>
  </sheetData>
  <sheetProtection algorithmName="SHA-512" hashValue="kCqgc/EtWEluKA552snp6FCfKLuxtrkMHes0u8NZ5zMoaAwi0S8lRa/erzycuEbM2Nz/N9CtskiyvuKbeOQ/Kg==" saltValue="aIqxvcuc2VY4r+q+5ZCMAQ==" spinCount="100000" sheet="1" objects="1" scenarios="1" selectLockedCells="1" selectUnlockedCells="1"/>
  <mergeCells count="61">
    <mergeCell ref="K20:K30"/>
    <mergeCell ref="L20:L30"/>
    <mergeCell ref="T20:T30"/>
    <mergeCell ref="C53:I53"/>
    <mergeCell ref="A45:J45"/>
    <mergeCell ref="M45:O45"/>
    <mergeCell ref="M46:O46"/>
    <mergeCell ref="P46:R46"/>
    <mergeCell ref="A47:V47"/>
    <mergeCell ref="A48:V48"/>
    <mergeCell ref="A49:I49"/>
    <mergeCell ref="C50:I50"/>
    <mergeCell ref="C51:I51"/>
    <mergeCell ref="C52:I52"/>
    <mergeCell ref="U20:U30"/>
    <mergeCell ref="T18:T19"/>
    <mergeCell ref="P20:P30"/>
    <mergeCell ref="Q20:Q30"/>
    <mergeCell ref="R20:R30"/>
    <mergeCell ref="S20:S30"/>
    <mergeCell ref="S18:S19"/>
    <mergeCell ref="J18:J19"/>
    <mergeCell ref="K18:K19"/>
    <mergeCell ref="L18:L19"/>
    <mergeCell ref="M18:O18"/>
    <mergeCell ref="P18:R18"/>
    <mergeCell ref="I18:I19"/>
    <mergeCell ref="A16:V16"/>
    <mergeCell ref="A17:A19"/>
    <mergeCell ref="B17:B19"/>
    <mergeCell ref="C17:H17"/>
    <mergeCell ref="I17:J17"/>
    <mergeCell ref="K17:R17"/>
    <mergeCell ref="S17:T17"/>
    <mergeCell ref="U17:U19"/>
    <mergeCell ref="V17:V19"/>
    <mergeCell ref="C18:C19"/>
    <mergeCell ref="D18:D19"/>
    <mergeCell ref="E18:E19"/>
    <mergeCell ref="F18:F19"/>
    <mergeCell ref="G18:G19"/>
    <mergeCell ref="H18:H19"/>
    <mergeCell ref="A13:I13"/>
    <mergeCell ref="J13:V13"/>
    <mergeCell ref="A14:I14"/>
    <mergeCell ref="J14:V14"/>
    <mergeCell ref="A15:I15"/>
    <mergeCell ref="J15:V15"/>
    <mergeCell ref="A10:I10"/>
    <mergeCell ref="J10:V10"/>
    <mergeCell ref="A11:I11"/>
    <mergeCell ref="J11:V11"/>
    <mergeCell ref="A12:I12"/>
    <mergeCell ref="J12:V12"/>
    <mergeCell ref="A9:I9"/>
    <mergeCell ref="J9:V9"/>
    <mergeCell ref="H4:K4"/>
    <mergeCell ref="A6:V6"/>
    <mergeCell ref="A7:V7"/>
    <mergeCell ref="A8:I8"/>
    <mergeCell ref="J8:V8"/>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V1001"/>
  <sheetViews>
    <sheetView showGridLines="0" topLeftCell="F1" zoomScale="40" zoomScaleNormal="40" zoomScaleSheetLayoutView="80" workbookViewId="0">
      <selection activeCell="U20" sqref="U20:U24"/>
    </sheetView>
  </sheetViews>
  <sheetFormatPr defaultColWidth="9.140625" defaultRowHeight="26.25" x14ac:dyDescent="0.4"/>
  <cols>
    <col min="1" max="1" width="13" style="327" customWidth="1"/>
    <col min="2" max="2" width="23.85546875" style="327" customWidth="1"/>
    <col min="3" max="3" width="51" style="327" customWidth="1"/>
    <col min="4" max="4" width="62.85546875" style="327" customWidth="1"/>
    <col min="5" max="5" width="255.7109375" style="327" customWidth="1"/>
    <col min="6" max="6" width="76.85546875" style="327" customWidth="1"/>
    <col min="7" max="7" width="33" style="327" customWidth="1"/>
    <col min="8" max="8" width="26.42578125" style="327" customWidth="1"/>
    <col min="9" max="9" width="17.5703125" style="327" customWidth="1"/>
    <col min="10" max="10" width="16.28515625" style="327" customWidth="1"/>
    <col min="11" max="12" width="36" style="327" customWidth="1"/>
    <col min="13" max="15" width="34.85546875" style="59" customWidth="1"/>
    <col min="16" max="16" width="28.5703125" style="327" customWidth="1"/>
    <col min="17" max="17" width="31.85546875" style="327" customWidth="1"/>
    <col min="18" max="18" width="30" style="327" customWidth="1"/>
    <col min="19" max="19" width="29.28515625" style="327" customWidth="1"/>
    <col min="20" max="20" width="25" style="327" customWidth="1"/>
    <col min="21" max="21" width="20" style="327" customWidth="1"/>
    <col min="22" max="22" width="36" style="328" customWidth="1"/>
    <col min="23" max="26" width="9.140625" style="329"/>
    <col min="27" max="27" width="14" style="329" bestFit="1" customWidth="1"/>
    <col min="28" max="16384" width="9.140625" style="329"/>
  </cols>
  <sheetData>
    <row r="1" spans="1:22" x14ac:dyDescent="0.4">
      <c r="M1" s="36"/>
      <c r="N1" s="36"/>
      <c r="O1" s="36"/>
    </row>
    <row r="2" spans="1:22" x14ac:dyDescent="0.4">
      <c r="M2" s="36"/>
      <c r="N2" s="36"/>
      <c r="O2" s="36"/>
    </row>
    <row r="3" spans="1:22" x14ac:dyDescent="0.4">
      <c r="M3" s="36"/>
      <c r="N3" s="36"/>
      <c r="O3" s="36"/>
    </row>
    <row r="4" spans="1:22" ht="33.75" x14ac:dyDescent="0.4">
      <c r="H4" s="1504"/>
      <c r="I4" s="1504"/>
      <c r="J4" s="1504"/>
      <c r="K4" s="1504"/>
      <c r="L4" s="330"/>
      <c r="M4" s="331"/>
      <c r="N4" s="331"/>
      <c r="O4" s="331"/>
    </row>
    <row r="5" spans="1:22" ht="39" customHeight="1" x14ac:dyDescent="0.4">
      <c r="M5" s="36"/>
      <c r="N5" s="36"/>
      <c r="O5" s="36"/>
    </row>
    <row r="6" spans="1:22" ht="31.5" customHeight="1" x14ac:dyDescent="0.25">
      <c r="A6" s="1505" t="s">
        <v>0</v>
      </c>
      <c r="B6" s="1505"/>
      <c r="C6" s="1505"/>
      <c r="D6" s="1505"/>
      <c r="E6" s="1505"/>
      <c r="F6" s="1505"/>
      <c r="G6" s="1505"/>
      <c r="H6" s="1505"/>
      <c r="I6" s="1505"/>
      <c r="J6" s="1505"/>
      <c r="K6" s="1505"/>
      <c r="L6" s="1505"/>
      <c r="M6" s="1505"/>
      <c r="N6" s="1505"/>
      <c r="O6" s="1505"/>
      <c r="P6" s="1505"/>
      <c r="Q6" s="1505"/>
      <c r="R6" s="1505"/>
      <c r="S6" s="1505"/>
      <c r="T6" s="1505"/>
      <c r="U6" s="1505"/>
      <c r="V6" s="1505"/>
    </row>
    <row r="7" spans="1:22" x14ac:dyDescent="0.25">
      <c r="A7" s="1506" t="s">
        <v>1</v>
      </c>
      <c r="B7" s="1506"/>
      <c r="C7" s="1506"/>
      <c r="D7" s="1506"/>
      <c r="E7" s="1506"/>
      <c r="F7" s="1506"/>
      <c r="G7" s="1506"/>
      <c r="H7" s="1506"/>
      <c r="I7" s="1506"/>
      <c r="J7" s="1506"/>
      <c r="K7" s="1506"/>
      <c r="L7" s="1506"/>
      <c r="M7" s="1506"/>
      <c r="N7" s="1506"/>
      <c r="O7" s="1506"/>
      <c r="P7" s="1506"/>
      <c r="Q7" s="1506"/>
      <c r="R7" s="1506"/>
      <c r="S7" s="1506"/>
      <c r="T7" s="1506"/>
      <c r="U7" s="1506"/>
      <c r="V7" s="1506"/>
    </row>
    <row r="8" spans="1:22" ht="45" customHeight="1" x14ac:dyDescent="0.25">
      <c r="A8" s="1502" t="s">
        <v>2</v>
      </c>
      <c r="B8" s="1502"/>
      <c r="C8" s="1502"/>
      <c r="D8" s="1502"/>
      <c r="E8" s="1502"/>
      <c r="F8" s="1502"/>
      <c r="G8" s="1502"/>
      <c r="H8" s="1502"/>
      <c r="I8" s="1502"/>
      <c r="J8" s="1503" t="s">
        <v>994</v>
      </c>
      <c r="K8" s="1503"/>
      <c r="L8" s="1503"/>
      <c r="M8" s="1503"/>
      <c r="N8" s="1503"/>
      <c r="O8" s="1503"/>
      <c r="P8" s="1503"/>
      <c r="Q8" s="1503"/>
      <c r="R8" s="1503"/>
      <c r="S8" s="1503"/>
      <c r="T8" s="1503"/>
      <c r="U8" s="1503"/>
      <c r="V8" s="1503"/>
    </row>
    <row r="9" spans="1:22" ht="45" customHeight="1" x14ac:dyDescent="0.25">
      <c r="A9" s="1502" t="s">
        <v>4</v>
      </c>
      <c r="B9" s="1502"/>
      <c r="C9" s="1502"/>
      <c r="D9" s="1502"/>
      <c r="E9" s="1502"/>
      <c r="F9" s="1502"/>
      <c r="G9" s="1502"/>
      <c r="H9" s="1502"/>
      <c r="I9" s="1502"/>
      <c r="J9" s="1503" t="s">
        <v>995</v>
      </c>
      <c r="K9" s="1503"/>
      <c r="L9" s="1503"/>
      <c r="M9" s="1503"/>
      <c r="N9" s="1503"/>
      <c r="O9" s="1503"/>
      <c r="P9" s="1503"/>
      <c r="Q9" s="1503"/>
      <c r="R9" s="1503"/>
      <c r="S9" s="1503"/>
      <c r="T9" s="1503"/>
      <c r="U9" s="1503"/>
      <c r="V9" s="1503"/>
    </row>
    <row r="10" spans="1:22" ht="45" customHeight="1" x14ac:dyDescent="0.25">
      <c r="A10" s="1502" t="s">
        <v>6</v>
      </c>
      <c r="B10" s="1502"/>
      <c r="C10" s="1502"/>
      <c r="D10" s="1502"/>
      <c r="E10" s="1502"/>
      <c r="F10" s="1502"/>
      <c r="G10" s="1502"/>
      <c r="H10" s="1502"/>
      <c r="I10" s="1502"/>
      <c r="J10" s="1503" t="s">
        <v>7</v>
      </c>
      <c r="K10" s="1503"/>
      <c r="L10" s="1503"/>
      <c r="M10" s="1503"/>
      <c r="N10" s="1503"/>
      <c r="O10" s="1503"/>
      <c r="P10" s="1503"/>
      <c r="Q10" s="1503"/>
      <c r="R10" s="1503"/>
      <c r="S10" s="1503"/>
      <c r="T10" s="1503"/>
      <c r="U10" s="1503"/>
      <c r="V10" s="1503"/>
    </row>
    <row r="11" spans="1:22" ht="45" customHeight="1" x14ac:dyDescent="0.25">
      <c r="A11" s="1502" t="s">
        <v>8</v>
      </c>
      <c r="B11" s="1502"/>
      <c r="C11" s="1502"/>
      <c r="D11" s="1502"/>
      <c r="E11" s="1502"/>
      <c r="F11" s="1502"/>
      <c r="G11" s="1502"/>
      <c r="H11" s="1502"/>
      <c r="I11" s="1502"/>
      <c r="J11" s="1503" t="s">
        <v>996</v>
      </c>
      <c r="K11" s="1503"/>
      <c r="L11" s="1503"/>
      <c r="M11" s="1503"/>
      <c r="N11" s="1503"/>
      <c r="O11" s="1503"/>
      <c r="P11" s="1503"/>
      <c r="Q11" s="1503"/>
      <c r="R11" s="1503"/>
      <c r="S11" s="1503"/>
      <c r="T11" s="1503"/>
      <c r="U11" s="1503"/>
      <c r="V11" s="1503"/>
    </row>
    <row r="12" spans="1:22" ht="45" customHeight="1" x14ac:dyDescent="0.25">
      <c r="A12" s="1502" t="s">
        <v>85</v>
      </c>
      <c r="B12" s="1502"/>
      <c r="C12" s="1502"/>
      <c r="D12" s="1502"/>
      <c r="E12" s="1502"/>
      <c r="F12" s="1502"/>
      <c r="G12" s="1502"/>
      <c r="H12" s="1502"/>
      <c r="I12" s="1502"/>
      <c r="J12" s="1503" t="s">
        <v>997</v>
      </c>
      <c r="K12" s="1503"/>
      <c r="L12" s="1503"/>
      <c r="M12" s="1503"/>
      <c r="N12" s="1503"/>
      <c r="O12" s="1503"/>
      <c r="P12" s="1503"/>
      <c r="Q12" s="1503"/>
      <c r="R12" s="1503"/>
      <c r="S12" s="1503"/>
      <c r="T12" s="1503"/>
      <c r="U12" s="1503"/>
      <c r="V12" s="1503"/>
    </row>
    <row r="13" spans="1:22" ht="45" customHeight="1" x14ac:dyDescent="0.25">
      <c r="A13" s="1502" t="s">
        <v>12</v>
      </c>
      <c r="B13" s="1502"/>
      <c r="C13" s="1502"/>
      <c r="D13" s="1502"/>
      <c r="E13" s="1502"/>
      <c r="F13" s="1502"/>
      <c r="G13" s="1502"/>
      <c r="H13" s="1502"/>
      <c r="I13" s="1502"/>
      <c r="J13" s="1503" t="s">
        <v>998</v>
      </c>
      <c r="K13" s="1503"/>
      <c r="L13" s="1503"/>
      <c r="M13" s="1503"/>
      <c r="N13" s="1503"/>
      <c r="O13" s="1503"/>
      <c r="P13" s="1503"/>
      <c r="Q13" s="1503"/>
      <c r="R13" s="1503"/>
      <c r="S13" s="1503"/>
      <c r="T13" s="1503"/>
      <c r="U13" s="1503"/>
      <c r="V13" s="1503"/>
    </row>
    <row r="14" spans="1:22" ht="45" customHeight="1" x14ac:dyDescent="0.25">
      <c r="A14" s="1502" t="s">
        <v>14</v>
      </c>
      <c r="B14" s="1502"/>
      <c r="C14" s="1502"/>
      <c r="D14" s="1502"/>
      <c r="E14" s="1502"/>
      <c r="F14" s="1502"/>
      <c r="G14" s="1502"/>
      <c r="H14" s="1502"/>
      <c r="I14" s="1502"/>
      <c r="J14" s="1503" t="s">
        <v>286</v>
      </c>
      <c r="K14" s="1503"/>
      <c r="L14" s="1503"/>
      <c r="M14" s="1503"/>
      <c r="N14" s="1503"/>
      <c r="O14" s="1503"/>
      <c r="P14" s="1503"/>
      <c r="Q14" s="1503"/>
      <c r="R14" s="1503"/>
      <c r="S14" s="1503"/>
      <c r="T14" s="1503"/>
      <c r="U14" s="1503"/>
      <c r="V14" s="1503"/>
    </row>
    <row r="15" spans="1:22" ht="45" customHeight="1" x14ac:dyDescent="0.25">
      <c r="A15" s="1507" t="s">
        <v>16</v>
      </c>
      <c r="B15" s="1507"/>
      <c r="C15" s="1507"/>
      <c r="D15" s="1507"/>
      <c r="E15" s="1507"/>
      <c r="F15" s="1507"/>
      <c r="G15" s="1507"/>
      <c r="H15" s="1507"/>
      <c r="I15" s="1507"/>
      <c r="J15" s="1508" t="s">
        <v>999</v>
      </c>
      <c r="K15" s="1508"/>
      <c r="L15" s="1508"/>
      <c r="M15" s="1508"/>
      <c r="N15" s="1508"/>
      <c r="O15" s="1508"/>
      <c r="P15" s="1508"/>
      <c r="Q15" s="1508"/>
      <c r="R15" s="1508"/>
      <c r="S15" s="1508"/>
      <c r="T15" s="1508"/>
      <c r="U15" s="1508"/>
      <c r="V15" s="1508"/>
    </row>
    <row r="16" spans="1:22" s="332" customFormat="1" ht="54" customHeight="1" x14ac:dyDescent="0.25">
      <c r="A16" s="1510"/>
      <c r="B16" s="1510"/>
      <c r="C16" s="1510"/>
      <c r="D16" s="1510"/>
      <c r="E16" s="1510"/>
      <c r="F16" s="1510"/>
      <c r="G16" s="1510"/>
      <c r="H16" s="1510"/>
      <c r="I16" s="1510"/>
      <c r="J16" s="1510"/>
      <c r="K16" s="1510"/>
      <c r="L16" s="1510"/>
      <c r="M16" s="1510"/>
      <c r="N16" s="1510"/>
      <c r="O16" s="1510"/>
      <c r="P16" s="1510"/>
      <c r="Q16" s="1510"/>
      <c r="R16" s="1510"/>
      <c r="S16" s="1510"/>
      <c r="T16" s="1510"/>
      <c r="U16" s="1510"/>
      <c r="V16" s="1510"/>
    </row>
    <row r="17" spans="1:22" ht="60" customHeight="1" x14ac:dyDescent="0.25">
      <c r="A17" s="1574" t="s">
        <v>17</v>
      </c>
      <c r="B17" s="1574" t="s">
        <v>18</v>
      </c>
      <c r="C17" s="1575" t="s">
        <v>19</v>
      </c>
      <c r="D17" s="1576"/>
      <c r="E17" s="1576"/>
      <c r="F17" s="1576"/>
      <c r="G17" s="1576"/>
      <c r="H17" s="1577"/>
      <c r="I17" s="1575" t="s">
        <v>20</v>
      </c>
      <c r="J17" s="1577"/>
      <c r="K17" s="1035" t="s">
        <v>21</v>
      </c>
      <c r="L17" s="1035"/>
      <c r="M17" s="1035"/>
      <c r="N17" s="1035"/>
      <c r="O17" s="1035"/>
      <c r="P17" s="1035"/>
      <c r="Q17" s="1035"/>
      <c r="R17" s="1035"/>
      <c r="S17" s="1574" t="s">
        <v>22</v>
      </c>
      <c r="T17" s="1574"/>
      <c r="U17" s="1578" t="s">
        <v>89</v>
      </c>
      <c r="V17" s="1574" t="s">
        <v>24</v>
      </c>
    </row>
    <row r="18" spans="1:22" ht="48.75" customHeight="1" x14ac:dyDescent="0.25">
      <c r="A18" s="1574"/>
      <c r="B18" s="1574"/>
      <c r="C18" s="1574" t="s">
        <v>25</v>
      </c>
      <c r="D18" s="1579" t="s">
        <v>26</v>
      </c>
      <c r="E18" s="1579" t="s">
        <v>27</v>
      </c>
      <c r="F18" s="1574" t="s">
        <v>28</v>
      </c>
      <c r="G18" s="1579" t="s">
        <v>29</v>
      </c>
      <c r="H18" s="1579" t="s">
        <v>30</v>
      </c>
      <c r="I18" s="1574" t="s">
        <v>31</v>
      </c>
      <c r="J18" s="1579" t="s">
        <v>32</v>
      </c>
      <c r="K18" s="1035" t="s">
        <v>1000</v>
      </c>
      <c r="L18" s="1047" t="s">
        <v>1001</v>
      </c>
      <c r="M18" s="1518" t="s">
        <v>35</v>
      </c>
      <c r="N18" s="1519"/>
      <c r="O18" s="1520"/>
      <c r="P18" s="1518" t="s">
        <v>36</v>
      </c>
      <c r="Q18" s="1519"/>
      <c r="R18" s="1520"/>
      <c r="S18" s="1574" t="s">
        <v>90</v>
      </c>
      <c r="T18" s="1574" t="s">
        <v>91</v>
      </c>
      <c r="U18" s="1578"/>
      <c r="V18" s="1574"/>
    </row>
    <row r="19" spans="1:22" ht="79.900000000000006" customHeight="1" x14ac:dyDescent="0.25">
      <c r="A19" s="1574"/>
      <c r="B19" s="1574"/>
      <c r="C19" s="1574"/>
      <c r="D19" s="1580"/>
      <c r="E19" s="1580"/>
      <c r="F19" s="1574"/>
      <c r="G19" s="1581"/>
      <c r="H19" s="1581"/>
      <c r="I19" s="1574"/>
      <c r="J19" s="1581"/>
      <c r="K19" s="1035"/>
      <c r="L19" s="1048"/>
      <c r="M19" s="6" t="s">
        <v>39</v>
      </c>
      <c r="N19" s="6" t="s">
        <v>40</v>
      </c>
      <c r="O19" s="6" t="s">
        <v>41</v>
      </c>
      <c r="P19" s="6" t="s">
        <v>42</v>
      </c>
      <c r="Q19" s="6" t="s">
        <v>43</v>
      </c>
      <c r="R19" s="6" t="s">
        <v>44</v>
      </c>
      <c r="S19" s="1574"/>
      <c r="T19" s="1574"/>
      <c r="U19" s="1578"/>
      <c r="V19" s="1574"/>
    </row>
    <row r="20" spans="1:22" ht="264" customHeight="1" x14ac:dyDescent="0.25">
      <c r="A20" s="333">
        <v>1</v>
      </c>
      <c r="B20" s="334" t="s">
        <v>1002</v>
      </c>
      <c r="C20" s="333" t="s">
        <v>1003</v>
      </c>
      <c r="D20" s="333" t="s">
        <v>1004</v>
      </c>
      <c r="E20" s="333" t="s">
        <v>1005</v>
      </c>
      <c r="F20" s="333" t="s">
        <v>1006</v>
      </c>
      <c r="G20" s="333" t="s">
        <v>1007</v>
      </c>
      <c r="H20" s="335" t="s">
        <v>995</v>
      </c>
      <c r="I20" s="336">
        <v>43435</v>
      </c>
      <c r="J20" s="336">
        <v>43800</v>
      </c>
      <c r="K20" s="1599">
        <v>359232.5</v>
      </c>
      <c r="L20" s="1599">
        <v>359232.5</v>
      </c>
      <c r="M20" s="337" t="s">
        <v>98</v>
      </c>
      <c r="N20" s="337" t="s">
        <v>1008</v>
      </c>
      <c r="O20" s="337" t="s">
        <v>1009</v>
      </c>
      <c r="P20" s="1599">
        <v>110502.43</v>
      </c>
      <c r="Q20" s="1599">
        <v>248730.07</v>
      </c>
      <c r="R20" s="1607">
        <f>P20+Q20</f>
        <v>359232.5</v>
      </c>
      <c r="S20" s="1607">
        <f>R20-L20</f>
        <v>0</v>
      </c>
      <c r="T20" s="1585">
        <f>IFERROR(S20/L20*100,0)</f>
        <v>0</v>
      </c>
      <c r="U20" s="1585">
        <f>IFERROR(R20/$R$42*100,0)</f>
        <v>100</v>
      </c>
      <c r="V20" s="338" t="s">
        <v>995</v>
      </c>
    </row>
    <row r="21" spans="1:22" ht="408.75" customHeight="1" x14ac:dyDescent="0.25">
      <c r="A21" s="333">
        <v>2</v>
      </c>
      <c r="B21" s="334" t="s">
        <v>1002</v>
      </c>
      <c r="C21" s="333" t="s">
        <v>1010</v>
      </c>
      <c r="D21" s="333" t="s">
        <v>1011</v>
      </c>
      <c r="E21" s="333" t="s">
        <v>1012</v>
      </c>
      <c r="F21" s="333" t="s">
        <v>1013</v>
      </c>
      <c r="G21" s="333" t="s">
        <v>1014</v>
      </c>
      <c r="H21" s="335" t="s">
        <v>995</v>
      </c>
      <c r="I21" s="336">
        <v>43525</v>
      </c>
      <c r="J21" s="336">
        <v>43800</v>
      </c>
      <c r="K21" s="1600"/>
      <c r="L21" s="1600"/>
      <c r="M21" s="337" t="s">
        <v>98</v>
      </c>
      <c r="N21" s="337" t="s">
        <v>1008</v>
      </c>
      <c r="O21" s="337" t="s">
        <v>1009</v>
      </c>
      <c r="P21" s="1600"/>
      <c r="Q21" s="1600"/>
      <c r="R21" s="1608"/>
      <c r="S21" s="1608">
        <f t="shared" ref="S21:S26" si="0">R21-K21</f>
        <v>0</v>
      </c>
      <c r="T21" s="1586">
        <f t="shared" ref="T21:T26" si="1">IFERROR(S21/K21*100,0)</f>
        <v>0</v>
      </c>
      <c r="U21" s="1586">
        <f>IFERROR(R21/$R$42*100,0)</f>
        <v>0</v>
      </c>
      <c r="V21" s="338" t="s">
        <v>995</v>
      </c>
    </row>
    <row r="22" spans="1:22" ht="408.75" customHeight="1" x14ac:dyDescent="0.25">
      <c r="A22" s="333">
        <v>3</v>
      </c>
      <c r="B22" s="334" t="s">
        <v>128</v>
      </c>
      <c r="C22" s="333" t="s">
        <v>1015</v>
      </c>
      <c r="D22" s="333" t="s">
        <v>1016</v>
      </c>
      <c r="E22" s="333" t="s">
        <v>1017</v>
      </c>
      <c r="F22" s="333" t="s">
        <v>1018</v>
      </c>
      <c r="G22" s="333" t="s">
        <v>1019</v>
      </c>
      <c r="H22" s="335" t="s">
        <v>995</v>
      </c>
      <c r="I22" s="336">
        <v>43466</v>
      </c>
      <c r="J22" s="336">
        <v>43800</v>
      </c>
      <c r="K22" s="1600"/>
      <c r="L22" s="1600"/>
      <c r="M22" s="337"/>
      <c r="N22" s="337"/>
      <c r="O22" s="337"/>
      <c r="P22" s="1600"/>
      <c r="Q22" s="1600"/>
      <c r="R22" s="1608"/>
      <c r="S22" s="1608"/>
      <c r="T22" s="1586"/>
      <c r="U22" s="1586"/>
      <c r="V22" s="338" t="s">
        <v>995</v>
      </c>
    </row>
    <row r="23" spans="1:22" s="340" customFormat="1" ht="197.25" customHeight="1" x14ac:dyDescent="0.25">
      <c r="A23" s="8">
        <v>4</v>
      </c>
      <c r="B23" s="339" t="s">
        <v>402</v>
      </c>
      <c r="C23" s="8" t="s">
        <v>1020</v>
      </c>
      <c r="D23" s="8" t="s">
        <v>1021</v>
      </c>
      <c r="E23" s="8" t="s">
        <v>1022</v>
      </c>
      <c r="F23" s="8" t="s">
        <v>1023</v>
      </c>
      <c r="G23" s="8" t="s">
        <v>1024</v>
      </c>
      <c r="H23" s="335" t="s">
        <v>995</v>
      </c>
      <c r="I23" s="336">
        <v>43466</v>
      </c>
      <c r="J23" s="336">
        <v>43800</v>
      </c>
      <c r="K23" s="1600"/>
      <c r="L23" s="1600"/>
      <c r="M23" s="337" t="s">
        <v>98</v>
      </c>
      <c r="N23" s="337" t="s">
        <v>1008</v>
      </c>
      <c r="O23" s="337" t="s">
        <v>1009</v>
      </c>
      <c r="P23" s="1600"/>
      <c r="Q23" s="1600"/>
      <c r="R23" s="1608"/>
      <c r="S23" s="1608">
        <f t="shared" si="0"/>
        <v>0</v>
      </c>
      <c r="T23" s="1586">
        <f t="shared" si="1"/>
        <v>0</v>
      </c>
      <c r="U23" s="1586">
        <f>IFERROR(R23/$R$42*100,0)</f>
        <v>0</v>
      </c>
      <c r="V23" s="338" t="s">
        <v>995</v>
      </c>
    </row>
    <row r="24" spans="1:22" ht="157.5" x14ac:dyDescent="0.25">
      <c r="A24" s="333">
        <v>5</v>
      </c>
      <c r="B24" s="334" t="s">
        <v>128</v>
      </c>
      <c r="C24" s="333" t="s">
        <v>1025</v>
      </c>
      <c r="D24" s="333" t="s">
        <v>1026</v>
      </c>
      <c r="E24" s="333" t="s">
        <v>1027</v>
      </c>
      <c r="F24" s="333" t="s">
        <v>1028</v>
      </c>
      <c r="G24" s="333" t="s">
        <v>1029</v>
      </c>
      <c r="H24" s="335" t="s">
        <v>995</v>
      </c>
      <c r="I24" s="336">
        <v>43466</v>
      </c>
      <c r="J24" s="336">
        <v>43800</v>
      </c>
      <c r="K24" s="1600"/>
      <c r="L24" s="1600"/>
      <c r="M24" s="337" t="s">
        <v>98</v>
      </c>
      <c r="N24" s="337" t="s">
        <v>1008</v>
      </c>
      <c r="O24" s="337" t="s">
        <v>1009</v>
      </c>
      <c r="P24" s="1600"/>
      <c r="Q24" s="1600"/>
      <c r="R24" s="1608"/>
      <c r="S24" s="1608">
        <f t="shared" si="0"/>
        <v>0</v>
      </c>
      <c r="T24" s="1586">
        <f t="shared" si="1"/>
        <v>0</v>
      </c>
      <c r="U24" s="1586">
        <f>IFERROR(R24/$R$42*100,0)</f>
        <v>0</v>
      </c>
      <c r="V24" s="338" t="s">
        <v>995</v>
      </c>
    </row>
    <row r="25" spans="1:22" ht="55.5" hidden="1" customHeight="1" x14ac:dyDescent="0.25">
      <c r="A25" s="338">
        <v>9</v>
      </c>
      <c r="B25" s="341"/>
      <c r="C25" s="341"/>
      <c r="D25" s="341"/>
      <c r="E25" s="341"/>
      <c r="F25" s="341"/>
      <c r="G25" s="341"/>
      <c r="H25" s="342"/>
      <c r="I25" s="343"/>
      <c r="J25" s="344"/>
      <c r="K25" s="345"/>
      <c r="L25" s="1599"/>
      <c r="M25" s="73"/>
      <c r="N25" s="73"/>
      <c r="O25" s="73"/>
      <c r="P25" s="345"/>
      <c r="Q25" s="345"/>
      <c r="R25" s="346">
        <f t="shared" ref="R25:R26" si="2">P25+Q25</f>
        <v>0</v>
      </c>
      <c r="S25" s="347">
        <f t="shared" si="0"/>
        <v>0</v>
      </c>
      <c r="T25" s="348">
        <f t="shared" si="1"/>
        <v>0</v>
      </c>
      <c r="U25" s="348">
        <f>IFERROR(R25/$R$42*100,0)</f>
        <v>0</v>
      </c>
      <c r="V25" s="341"/>
    </row>
    <row r="26" spans="1:22" ht="55.5" hidden="1" customHeight="1" x14ac:dyDescent="0.25">
      <c r="A26" s="338">
        <v>10</v>
      </c>
      <c r="B26" s="341"/>
      <c r="C26" s="341"/>
      <c r="D26" s="341"/>
      <c r="E26" s="341"/>
      <c r="F26" s="341"/>
      <c r="G26" s="341"/>
      <c r="H26" s="342"/>
      <c r="I26" s="349"/>
      <c r="J26" s="349"/>
      <c r="K26" s="345"/>
      <c r="L26" s="1600"/>
      <c r="M26" s="73"/>
      <c r="N26" s="73"/>
      <c r="O26" s="73"/>
      <c r="P26" s="345"/>
      <c r="Q26" s="345"/>
      <c r="R26" s="346">
        <f t="shared" si="2"/>
        <v>0</v>
      </c>
      <c r="S26" s="347">
        <f t="shared" si="0"/>
        <v>0</v>
      </c>
      <c r="T26" s="348">
        <f t="shared" si="1"/>
        <v>0</v>
      </c>
      <c r="U26" s="348">
        <f>IFERROR(R26/$R$42*100,0)</f>
        <v>0</v>
      </c>
      <c r="V26" s="341"/>
    </row>
    <row r="27" spans="1:22" ht="55.5" hidden="1" customHeight="1" x14ac:dyDescent="0.25">
      <c r="A27" s="338">
        <v>11</v>
      </c>
      <c r="B27" s="341"/>
      <c r="C27" s="341"/>
      <c r="D27" s="341"/>
      <c r="E27" s="341"/>
      <c r="F27" s="341"/>
      <c r="G27" s="341"/>
      <c r="H27" s="342"/>
      <c r="I27" s="349"/>
      <c r="J27" s="349"/>
      <c r="K27" s="345"/>
      <c r="L27" s="1600"/>
      <c r="M27" s="73"/>
      <c r="N27" s="73"/>
      <c r="O27" s="73"/>
      <c r="P27" s="345"/>
      <c r="Q27" s="345"/>
      <c r="R27" s="346">
        <f>P27+Q27</f>
        <v>0</v>
      </c>
      <c r="S27" s="347">
        <f>R27-K27</f>
        <v>0</v>
      </c>
      <c r="T27" s="348">
        <f>IFERROR(S27/K27*100,0)</f>
        <v>0</v>
      </c>
      <c r="U27" s="348">
        <f>IFERROR(R27/$R$42*100,0)</f>
        <v>0</v>
      </c>
      <c r="V27" s="341"/>
    </row>
    <row r="28" spans="1:22" ht="55.5" hidden="1" customHeight="1" x14ac:dyDescent="0.4">
      <c r="A28" s="338">
        <v>12</v>
      </c>
      <c r="B28" s="341"/>
      <c r="C28" s="341"/>
      <c r="D28" s="341"/>
      <c r="F28" s="341"/>
      <c r="G28" s="341"/>
      <c r="H28" s="342"/>
      <c r="I28" s="349"/>
      <c r="J28" s="349"/>
      <c r="K28" s="345"/>
      <c r="L28" s="1600"/>
      <c r="M28" s="73"/>
      <c r="N28" s="73"/>
      <c r="O28" s="73"/>
      <c r="P28" s="345"/>
      <c r="Q28" s="345"/>
      <c r="R28" s="346">
        <f t="shared" ref="R28:R41" si="3">P28+Q28</f>
        <v>0</v>
      </c>
      <c r="S28" s="347">
        <f t="shared" ref="S28:S41" si="4">R28-K28</f>
        <v>0</v>
      </c>
      <c r="T28" s="348">
        <f t="shared" ref="T28:T41" si="5">IFERROR(S28/K28*100,0)</f>
        <v>0</v>
      </c>
      <c r="U28" s="348">
        <f t="shared" ref="U28:U36" si="6">IFERROR(R28/$R$42*100,0)</f>
        <v>0</v>
      </c>
      <c r="V28" s="341"/>
    </row>
    <row r="29" spans="1:22" ht="55.5" hidden="1" customHeight="1" x14ac:dyDescent="0.25">
      <c r="A29" s="338">
        <v>13</v>
      </c>
      <c r="B29" s="341"/>
      <c r="C29" s="341"/>
      <c r="D29" s="341"/>
      <c r="E29" s="341"/>
      <c r="F29" s="341"/>
      <c r="G29" s="341"/>
      <c r="H29" s="342"/>
      <c r="I29" s="349"/>
      <c r="J29" s="349"/>
      <c r="K29" s="345"/>
      <c r="L29" s="350"/>
      <c r="M29" s="73"/>
      <c r="N29" s="73"/>
      <c r="O29" s="73"/>
      <c r="P29" s="345"/>
      <c r="Q29" s="345"/>
      <c r="R29" s="346">
        <f t="shared" si="3"/>
        <v>0</v>
      </c>
      <c r="S29" s="347">
        <f t="shared" si="4"/>
        <v>0</v>
      </c>
      <c r="T29" s="348">
        <f t="shared" si="5"/>
        <v>0</v>
      </c>
      <c r="U29" s="348">
        <f t="shared" si="6"/>
        <v>0</v>
      </c>
      <c r="V29" s="341"/>
    </row>
    <row r="30" spans="1:22" ht="55.5" hidden="1" customHeight="1" x14ac:dyDescent="0.25">
      <c r="A30" s="338">
        <v>14</v>
      </c>
      <c r="B30" s="341"/>
      <c r="C30" s="341"/>
      <c r="D30" s="341"/>
      <c r="E30" s="341"/>
      <c r="F30" s="341"/>
      <c r="G30" s="341"/>
      <c r="H30" s="342"/>
      <c r="I30" s="349"/>
      <c r="J30" s="349"/>
      <c r="K30" s="345"/>
      <c r="L30" s="350"/>
      <c r="M30" s="77"/>
      <c r="N30" s="77"/>
      <c r="O30" s="77"/>
      <c r="P30" s="345"/>
      <c r="Q30" s="345"/>
      <c r="R30" s="346">
        <f t="shared" si="3"/>
        <v>0</v>
      </c>
      <c r="S30" s="347">
        <f t="shared" si="4"/>
        <v>0</v>
      </c>
      <c r="T30" s="348">
        <f t="shared" si="5"/>
        <v>0</v>
      </c>
      <c r="U30" s="348">
        <f t="shared" si="6"/>
        <v>0</v>
      </c>
      <c r="V30" s="341"/>
    </row>
    <row r="31" spans="1:22" ht="55.5" hidden="1" customHeight="1" x14ac:dyDescent="0.4">
      <c r="A31" s="338">
        <v>15</v>
      </c>
      <c r="B31" s="341"/>
      <c r="C31" s="341"/>
      <c r="D31" s="341"/>
      <c r="E31" s="341"/>
      <c r="F31" s="341"/>
      <c r="G31" s="341"/>
      <c r="H31" s="342"/>
      <c r="I31" s="349"/>
      <c r="J31" s="349"/>
      <c r="K31" s="345"/>
      <c r="L31" s="350"/>
      <c r="M31" s="78"/>
      <c r="N31" s="78"/>
      <c r="O31" s="78"/>
      <c r="P31" s="345"/>
      <c r="Q31" s="345"/>
      <c r="R31" s="346">
        <f t="shared" si="3"/>
        <v>0</v>
      </c>
      <c r="S31" s="347">
        <f t="shared" si="4"/>
        <v>0</v>
      </c>
      <c r="T31" s="348">
        <f t="shared" si="5"/>
        <v>0</v>
      </c>
      <c r="U31" s="348">
        <f t="shared" si="6"/>
        <v>0</v>
      </c>
      <c r="V31" s="341"/>
    </row>
    <row r="32" spans="1:22" ht="55.5" hidden="1" customHeight="1" x14ac:dyDescent="0.25">
      <c r="A32" s="338">
        <v>16</v>
      </c>
      <c r="B32" s="341"/>
      <c r="C32" s="341"/>
      <c r="D32" s="341"/>
      <c r="E32" s="341"/>
      <c r="F32" s="341"/>
      <c r="G32" s="341"/>
      <c r="H32" s="342"/>
      <c r="I32" s="349"/>
      <c r="J32" s="349"/>
      <c r="K32" s="345"/>
      <c r="L32" s="345"/>
      <c r="M32" s="351"/>
      <c r="N32" s="351"/>
      <c r="O32" s="351"/>
      <c r="P32" s="345"/>
      <c r="Q32" s="345"/>
      <c r="R32" s="346">
        <f t="shared" si="3"/>
        <v>0</v>
      </c>
      <c r="S32" s="347">
        <f t="shared" si="4"/>
        <v>0</v>
      </c>
      <c r="T32" s="348">
        <f t="shared" si="5"/>
        <v>0</v>
      </c>
      <c r="U32" s="348">
        <f t="shared" si="6"/>
        <v>0</v>
      </c>
      <c r="V32" s="341"/>
    </row>
    <row r="33" spans="1:22" ht="55.5" hidden="1" customHeight="1" x14ac:dyDescent="0.25">
      <c r="A33" s="338">
        <v>17</v>
      </c>
      <c r="B33" s="341"/>
      <c r="C33" s="341"/>
      <c r="D33" s="341"/>
      <c r="E33" s="341"/>
      <c r="F33" s="341"/>
      <c r="G33" s="341"/>
      <c r="H33" s="342"/>
      <c r="I33" s="352"/>
      <c r="J33" s="352"/>
      <c r="K33" s="345"/>
      <c r="L33" s="345"/>
      <c r="M33" s="351"/>
      <c r="N33" s="351"/>
      <c r="O33" s="351"/>
      <c r="P33" s="345"/>
      <c r="Q33" s="345"/>
      <c r="R33" s="346">
        <f t="shared" si="3"/>
        <v>0</v>
      </c>
      <c r="S33" s="347">
        <f t="shared" si="4"/>
        <v>0</v>
      </c>
      <c r="T33" s="348">
        <f t="shared" si="5"/>
        <v>0</v>
      </c>
      <c r="U33" s="348">
        <f t="shared" si="6"/>
        <v>0</v>
      </c>
      <c r="V33" s="341"/>
    </row>
    <row r="34" spans="1:22" ht="55.5" hidden="1" customHeight="1" x14ac:dyDescent="0.25">
      <c r="A34" s="338">
        <v>18</v>
      </c>
      <c r="B34" s="341"/>
      <c r="C34" s="341"/>
      <c r="D34" s="341"/>
      <c r="E34" s="341"/>
      <c r="F34" s="341"/>
      <c r="G34" s="341"/>
      <c r="H34" s="342"/>
      <c r="I34" s="352"/>
      <c r="J34" s="352"/>
      <c r="K34" s="345"/>
      <c r="L34" s="350"/>
      <c r="M34" s="36"/>
      <c r="N34" s="36"/>
      <c r="O34" s="36"/>
      <c r="P34" s="345"/>
      <c r="Q34" s="345"/>
      <c r="R34" s="346">
        <f t="shared" si="3"/>
        <v>0</v>
      </c>
      <c r="S34" s="347">
        <f t="shared" si="4"/>
        <v>0</v>
      </c>
      <c r="T34" s="348">
        <f t="shared" si="5"/>
        <v>0</v>
      </c>
      <c r="U34" s="348">
        <f t="shared" si="6"/>
        <v>0</v>
      </c>
      <c r="V34" s="341"/>
    </row>
    <row r="35" spans="1:22" ht="55.5" hidden="1" customHeight="1" x14ac:dyDescent="0.25">
      <c r="A35" s="338">
        <v>19</v>
      </c>
      <c r="B35" s="341"/>
      <c r="C35" s="341"/>
      <c r="D35" s="341"/>
      <c r="E35" s="341"/>
      <c r="F35" s="341"/>
      <c r="G35" s="341"/>
      <c r="H35" s="342"/>
      <c r="I35" s="352"/>
      <c r="J35" s="352"/>
      <c r="K35" s="345"/>
      <c r="L35" s="350"/>
      <c r="M35" s="36"/>
      <c r="N35" s="36"/>
      <c r="O35" s="36"/>
      <c r="P35" s="345"/>
      <c r="Q35" s="345"/>
      <c r="R35" s="346">
        <f t="shared" si="3"/>
        <v>0</v>
      </c>
      <c r="S35" s="347">
        <f t="shared" si="4"/>
        <v>0</v>
      </c>
      <c r="T35" s="348">
        <f t="shared" si="5"/>
        <v>0</v>
      </c>
      <c r="U35" s="348">
        <f t="shared" si="6"/>
        <v>0</v>
      </c>
      <c r="V35" s="341"/>
    </row>
    <row r="36" spans="1:22" ht="55.5" hidden="1" customHeight="1" x14ac:dyDescent="0.25">
      <c r="A36" s="338">
        <v>20</v>
      </c>
      <c r="B36" s="341"/>
      <c r="C36" s="341"/>
      <c r="D36" s="341"/>
      <c r="E36" s="341"/>
      <c r="F36" s="341"/>
      <c r="G36" s="341"/>
      <c r="H36" s="342"/>
      <c r="I36" s="352"/>
      <c r="J36" s="352"/>
      <c r="K36" s="345"/>
      <c r="L36" s="350"/>
      <c r="M36" s="36"/>
      <c r="N36" s="36"/>
      <c r="O36" s="36"/>
      <c r="P36" s="345"/>
      <c r="Q36" s="345"/>
      <c r="R36" s="346">
        <f t="shared" si="3"/>
        <v>0</v>
      </c>
      <c r="S36" s="347">
        <f t="shared" si="4"/>
        <v>0</v>
      </c>
      <c r="T36" s="348">
        <f t="shared" si="5"/>
        <v>0</v>
      </c>
      <c r="U36" s="348">
        <f t="shared" si="6"/>
        <v>0</v>
      </c>
      <c r="V36" s="341"/>
    </row>
    <row r="37" spans="1:22" ht="55.5" hidden="1" customHeight="1" x14ac:dyDescent="0.25">
      <c r="A37" s="338">
        <v>21</v>
      </c>
      <c r="B37" s="341"/>
      <c r="C37" s="341"/>
      <c r="D37" s="341"/>
      <c r="E37" s="341"/>
      <c r="F37" s="341"/>
      <c r="G37" s="341"/>
      <c r="H37" s="342"/>
      <c r="I37" s="352"/>
      <c r="J37" s="352"/>
      <c r="K37" s="345"/>
      <c r="L37" s="350"/>
      <c r="M37" s="36"/>
      <c r="N37" s="36"/>
      <c r="O37" s="36"/>
      <c r="P37" s="345"/>
      <c r="Q37" s="345"/>
      <c r="R37" s="346">
        <f t="shared" si="3"/>
        <v>0</v>
      </c>
      <c r="S37" s="347">
        <f t="shared" si="4"/>
        <v>0</v>
      </c>
      <c r="T37" s="348">
        <f t="shared" si="5"/>
        <v>0</v>
      </c>
      <c r="U37" s="348">
        <f>IFERROR(R37/$R$42*100,0)</f>
        <v>0</v>
      </c>
      <c r="V37" s="341"/>
    </row>
    <row r="38" spans="1:22" ht="55.5" hidden="1" customHeight="1" x14ac:dyDescent="0.25">
      <c r="A38" s="338">
        <v>22</v>
      </c>
      <c r="B38" s="341"/>
      <c r="C38" s="341"/>
      <c r="D38" s="341"/>
      <c r="E38" s="341"/>
      <c r="F38" s="341"/>
      <c r="G38" s="341"/>
      <c r="H38" s="342"/>
      <c r="I38" s="352"/>
      <c r="J38" s="352"/>
      <c r="K38" s="345"/>
      <c r="L38" s="350"/>
      <c r="M38" s="36"/>
      <c r="N38" s="36"/>
      <c r="O38" s="36"/>
      <c r="P38" s="345"/>
      <c r="Q38" s="345"/>
      <c r="R38" s="346">
        <f t="shared" si="3"/>
        <v>0</v>
      </c>
      <c r="S38" s="347">
        <f t="shared" si="4"/>
        <v>0</v>
      </c>
      <c r="T38" s="348">
        <f t="shared" si="5"/>
        <v>0</v>
      </c>
      <c r="U38" s="348">
        <f>IFERROR(R38/$R$42*100,0)</f>
        <v>0</v>
      </c>
      <c r="V38" s="341"/>
    </row>
    <row r="39" spans="1:22" ht="55.5" hidden="1" customHeight="1" x14ac:dyDescent="0.25">
      <c r="A39" s="338">
        <v>23</v>
      </c>
      <c r="B39" s="341"/>
      <c r="C39" s="341"/>
      <c r="D39" s="341"/>
      <c r="E39" s="341"/>
      <c r="F39" s="341"/>
      <c r="G39" s="341"/>
      <c r="H39" s="342"/>
      <c r="I39" s="352"/>
      <c r="J39" s="352"/>
      <c r="K39" s="345"/>
      <c r="L39" s="350"/>
      <c r="M39" s="36"/>
      <c r="N39" s="36"/>
      <c r="O39" s="36"/>
      <c r="P39" s="345"/>
      <c r="Q39" s="345"/>
      <c r="R39" s="346">
        <f t="shared" si="3"/>
        <v>0</v>
      </c>
      <c r="S39" s="347">
        <f t="shared" si="4"/>
        <v>0</v>
      </c>
      <c r="T39" s="348">
        <f t="shared" si="5"/>
        <v>0</v>
      </c>
      <c r="U39" s="348">
        <f>IFERROR(R39/$R$42*100,0)</f>
        <v>0</v>
      </c>
      <c r="V39" s="341"/>
    </row>
    <row r="40" spans="1:22" ht="55.5" hidden="1" customHeight="1" x14ac:dyDescent="0.25">
      <c r="A40" s="338">
        <v>24</v>
      </c>
      <c r="B40" s="341"/>
      <c r="C40" s="341"/>
      <c r="D40" s="341"/>
      <c r="E40" s="341"/>
      <c r="F40" s="341"/>
      <c r="G40" s="341"/>
      <c r="H40" s="342"/>
      <c r="I40" s="352"/>
      <c r="J40" s="352"/>
      <c r="K40" s="345"/>
      <c r="L40" s="350"/>
      <c r="M40" s="36"/>
      <c r="N40" s="36"/>
      <c r="O40" s="36"/>
      <c r="P40" s="345"/>
      <c r="Q40" s="345"/>
      <c r="R40" s="346">
        <f t="shared" si="3"/>
        <v>0</v>
      </c>
      <c r="S40" s="347">
        <f t="shared" si="4"/>
        <v>0</v>
      </c>
      <c r="T40" s="348">
        <f t="shared" si="5"/>
        <v>0</v>
      </c>
      <c r="U40" s="348">
        <f>IFERROR(R40/$R$42*100,0)</f>
        <v>0</v>
      </c>
      <c r="V40" s="341"/>
    </row>
    <row r="41" spans="1:22" ht="55.5" hidden="1" customHeight="1" x14ac:dyDescent="0.4">
      <c r="A41" s="338">
        <v>25</v>
      </c>
      <c r="B41" s="341"/>
      <c r="C41" s="341"/>
      <c r="D41" s="341"/>
      <c r="E41" s="341"/>
      <c r="F41" s="341"/>
      <c r="G41" s="341"/>
      <c r="H41" s="342"/>
      <c r="I41" s="352"/>
      <c r="J41" s="352"/>
      <c r="K41" s="345"/>
      <c r="L41" s="345"/>
      <c r="M41" s="353"/>
      <c r="N41" s="353"/>
      <c r="O41" s="353"/>
      <c r="P41" s="345"/>
      <c r="Q41" s="345"/>
      <c r="R41" s="346">
        <f t="shared" si="3"/>
        <v>0</v>
      </c>
      <c r="S41" s="347">
        <f t="shared" si="4"/>
        <v>0</v>
      </c>
      <c r="T41" s="348">
        <f t="shared" si="5"/>
        <v>0</v>
      </c>
      <c r="U41" s="348">
        <f>IFERROR(R41/$R$42*100,0)</f>
        <v>0</v>
      </c>
      <c r="V41" s="341"/>
    </row>
    <row r="42" spans="1:22" s="357" customFormat="1" ht="24.75" customHeight="1" x14ac:dyDescent="0.4">
      <c r="A42" s="1528" t="s">
        <v>71</v>
      </c>
      <c r="B42" s="1529"/>
      <c r="C42" s="1529"/>
      <c r="D42" s="1529"/>
      <c r="E42" s="1529"/>
      <c r="F42" s="1529"/>
      <c r="G42" s="1529"/>
      <c r="H42" s="1529"/>
      <c r="I42" s="1529"/>
      <c r="J42" s="1530"/>
      <c r="K42" s="204">
        <f>SUM(K20:K26)</f>
        <v>359232.5</v>
      </c>
      <c r="L42" s="204">
        <f>SUM(L20:L26)</f>
        <v>359232.5</v>
      </c>
      <c r="M42" s="1588"/>
      <c r="N42" s="1589"/>
      <c r="O42" s="1589"/>
      <c r="P42" s="354">
        <f>SUM(P20:P26)</f>
        <v>110502.43</v>
      </c>
      <c r="Q42" s="204">
        <f>SUM(Q20:Q26)</f>
        <v>248730.07</v>
      </c>
      <c r="R42" s="204">
        <f>SUM(R20:R26)</f>
        <v>359232.5</v>
      </c>
      <c r="S42" s="205">
        <f>R42-L42</f>
        <v>0</v>
      </c>
      <c r="T42" s="355">
        <f>IFERROR(S42/L42*100,0)</f>
        <v>0</v>
      </c>
      <c r="U42" s="355">
        <f>SUM(U20:U26)</f>
        <v>100</v>
      </c>
      <c r="V42" s="356"/>
    </row>
    <row r="43" spans="1:22" x14ac:dyDescent="0.4">
      <c r="A43" s="358" t="s">
        <v>72</v>
      </c>
      <c r="B43" s="358"/>
      <c r="C43" s="358"/>
      <c r="D43" s="358"/>
      <c r="E43" s="358"/>
      <c r="F43" s="358"/>
      <c r="G43" s="358"/>
      <c r="H43" s="358"/>
      <c r="I43" s="358"/>
      <c r="J43" s="358"/>
      <c r="K43" s="358"/>
      <c r="L43" s="358"/>
      <c r="M43" s="1604"/>
      <c r="N43" s="1605"/>
      <c r="O43" s="1606"/>
      <c r="P43" s="1604"/>
      <c r="Q43" s="1605"/>
      <c r="R43" s="1606"/>
      <c r="S43" s="358"/>
      <c r="T43" s="358"/>
      <c r="U43" s="358"/>
      <c r="V43" s="358"/>
    </row>
    <row r="44" spans="1:22" ht="36" customHeight="1" x14ac:dyDescent="0.25">
      <c r="A44" s="1536" t="s">
        <v>73</v>
      </c>
      <c r="B44" s="1537"/>
      <c r="C44" s="1537"/>
      <c r="D44" s="1537"/>
      <c r="E44" s="1537"/>
      <c r="F44" s="1537"/>
      <c r="G44" s="1537"/>
      <c r="H44" s="1537"/>
      <c r="I44" s="1537"/>
      <c r="J44" s="1537"/>
      <c r="K44" s="1537"/>
      <c r="L44" s="1537"/>
      <c r="M44" s="1537"/>
      <c r="N44" s="1537"/>
      <c r="O44" s="1537"/>
      <c r="P44" s="1537"/>
      <c r="Q44" s="1537"/>
      <c r="R44" s="1537"/>
      <c r="S44" s="1537"/>
      <c r="T44" s="1537"/>
      <c r="U44" s="1537"/>
      <c r="V44" s="1538"/>
    </row>
    <row r="45" spans="1:22" ht="95.25" customHeight="1" x14ac:dyDescent="0.4">
      <c r="A45" s="1582"/>
      <c r="B45" s="1583"/>
      <c r="C45" s="1583"/>
      <c r="D45" s="1583"/>
      <c r="E45" s="1583"/>
      <c r="F45" s="1583"/>
      <c r="G45" s="1583"/>
      <c r="H45" s="1583"/>
      <c r="I45" s="1583"/>
      <c r="J45" s="1583"/>
      <c r="K45" s="1583"/>
      <c r="L45" s="1583"/>
      <c r="M45" s="1583"/>
      <c r="N45" s="1583"/>
      <c r="O45" s="1583"/>
      <c r="P45" s="1583"/>
      <c r="Q45" s="1583"/>
      <c r="R45" s="1583"/>
      <c r="S45" s="1583"/>
      <c r="T45" s="1583"/>
      <c r="U45" s="1583"/>
      <c r="V45" s="1584"/>
    </row>
    <row r="46" spans="1:22" ht="15" hidden="1" customHeight="1" x14ac:dyDescent="0.4">
      <c r="A46" s="1539" t="s">
        <v>74</v>
      </c>
      <c r="B46" s="1539"/>
      <c r="C46" s="1539"/>
      <c r="D46" s="1539"/>
      <c r="E46" s="1539"/>
      <c r="F46" s="1539"/>
      <c r="G46" s="1539"/>
      <c r="H46" s="1539"/>
      <c r="I46" s="1539"/>
      <c r="J46" s="359"/>
      <c r="K46" s="359"/>
      <c r="L46" s="359"/>
      <c r="M46" s="36"/>
      <c r="N46" s="36"/>
      <c r="O46" s="36"/>
      <c r="P46" s="359"/>
      <c r="Q46" s="359"/>
      <c r="R46" s="359"/>
      <c r="S46" s="359"/>
      <c r="T46" s="359"/>
      <c r="U46" s="359"/>
      <c r="V46" s="359"/>
    </row>
    <row r="47" spans="1:22" ht="15" hidden="1" customHeight="1" x14ac:dyDescent="0.4">
      <c r="A47" s="360" t="s">
        <v>75</v>
      </c>
      <c r="B47" s="360"/>
      <c r="C47" s="1527" t="s">
        <v>76</v>
      </c>
      <c r="D47" s="1527"/>
      <c r="E47" s="1527"/>
      <c r="F47" s="1527"/>
      <c r="G47" s="1527"/>
      <c r="H47" s="1527"/>
      <c r="I47" s="1527"/>
      <c r="M47" s="36"/>
      <c r="N47" s="36"/>
      <c r="O47" s="36"/>
      <c r="V47" s="327"/>
    </row>
    <row r="48" spans="1:22" ht="15" hidden="1" customHeight="1" x14ac:dyDescent="0.4">
      <c r="A48" s="360" t="s">
        <v>77</v>
      </c>
      <c r="B48" s="360"/>
      <c r="C48" s="1527" t="s">
        <v>78</v>
      </c>
      <c r="D48" s="1527"/>
      <c r="E48" s="1527"/>
      <c r="F48" s="1527"/>
      <c r="G48" s="1527"/>
      <c r="H48" s="1527"/>
      <c r="I48" s="1527"/>
      <c r="M48" s="36"/>
      <c r="N48" s="36"/>
      <c r="O48" s="36"/>
      <c r="V48" s="327"/>
    </row>
    <row r="49" spans="1:22" ht="15" hidden="1" customHeight="1" x14ac:dyDescent="0.4">
      <c r="A49" s="360" t="s">
        <v>79</v>
      </c>
      <c r="B49" s="360"/>
      <c r="C49" s="1527" t="s">
        <v>80</v>
      </c>
      <c r="D49" s="1527"/>
      <c r="E49" s="1527"/>
      <c r="F49" s="1527"/>
      <c r="G49" s="1527"/>
      <c r="H49" s="1527"/>
      <c r="I49" s="1527"/>
      <c r="M49" s="36"/>
      <c r="N49" s="36"/>
      <c r="O49" s="36"/>
      <c r="V49" s="327"/>
    </row>
    <row r="50" spans="1:22" ht="15" hidden="1" customHeight="1" x14ac:dyDescent="0.4">
      <c r="A50" s="360" t="s">
        <v>81</v>
      </c>
      <c r="B50" s="360"/>
      <c r="C50" s="1527" t="s">
        <v>82</v>
      </c>
      <c r="D50" s="1527"/>
      <c r="E50" s="1527"/>
      <c r="F50" s="1527"/>
      <c r="G50" s="1527"/>
      <c r="H50" s="1527"/>
      <c r="I50" s="1527"/>
      <c r="M50" s="36"/>
      <c r="N50" s="36"/>
      <c r="O50" s="36"/>
      <c r="V50" s="327"/>
    </row>
    <row r="51" spans="1:22" ht="35.25" customHeight="1" x14ac:dyDescent="0.4">
      <c r="M51" s="36"/>
      <c r="N51" s="36"/>
      <c r="O51" s="36"/>
    </row>
    <row r="52" spans="1:22" x14ac:dyDescent="0.4">
      <c r="M52" s="36"/>
      <c r="N52" s="36"/>
      <c r="O52" s="36"/>
    </row>
    <row r="53" spans="1:22" x14ac:dyDescent="0.4">
      <c r="M53" s="36"/>
      <c r="N53" s="36"/>
      <c r="O53" s="36"/>
    </row>
    <row r="54" spans="1:22" x14ac:dyDescent="0.4">
      <c r="M54" s="36"/>
      <c r="N54" s="36"/>
      <c r="O54" s="36"/>
    </row>
    <row r="55" spans="1:22" x14ac:dyDescent="0.4">
      <c r="M55" s="36"/>
      <c r="N55" s="36"/>
      <c r="O55" s="36"/>
    </row>
    <row r="56" spans="1:22" x14ac:dyDescent="0.4">
      <c r="M56" s="36"/>
      <c r="N56" s="36"/>
      <c r="O56" s="36"/>
    </row>
    <row r="57" spans="1:22" x14ac:dyDescent="0.4">
      <c r="M57" s="36"/>
      <c r="N57" s="36"/>
      <c r="O57" s="36"/>
    </row>
    <row r="58" spans="1:22" x14ac:dyDescent="0.4">
      <c r="M58" s="36"/>
      <c r="N58" s="36"/>
      <c r="O58" s="36"/>
    </row>
    <row r="59" spans="1:22" x14ac:dyDescent="0.4">
      <c r="M59" s="36"/>
      <c r="N59" s="36"/>
      <c r="O59" s="36"/>
    </row>
    <row r="60" spans="1:22" x14ac:dyDescent="0.4">
      <c r="M60" s="36"/>
      <c r="N60" s="36"/>
      <c r="O60" s="36"/>
    </row>
    <row r="61" spans="1:22" x14ac:dyDescent="0.4">
      <c r="M61" s="36"/>
      <c r="N61" s="36"/>
      <c r="O61" s="36"/>
    </row>
    <row r="62" spans="1:22" x14ac:dyDescent="0.4">
      <c r="M62" s="36"/>
      <c r="N62" s="36"/>
      <c r="O62" s="36"/>
    </row>
    <row r="63" spans="1:22" x14ac:dyDescent="0.4">
      <c r="M63" s="36"/>
      <c r="N63" s="36"/>
      <c r="O63" s="36"/>
    </row>
    <row r="64" spans="1:22" x14ac:dyDescent="0.4">
      <c r="M64" s="36"/>
      <c r="N64" s="36"/>
      <c r="O64" s="36"/>
    </row>
    <row r="65" spans="13:15" x14ac:dyDescent="0.4">
      <c r="M65" s="36"/>
      <c r="N65" s="36"/>
      <c r="O65" s="36"/>
    </row>
    <row r="66" spans="13:15" x14ac:dyDescent="0.4">
      <c r="M66" s="36"/>
      <c r="N66" s="36"/>
      <c r="O66" s="36"/>
    </row>
    <row r="67" spans="13:15" x14ac:dyDescent="0.4">
      <c r="M67" s="36"/>
      <c r="N67" s="36"/>
      <c r="O67" s="36"/>
    </row>
    <row r="68" spans="13:15" x14ac:dyDescent="0.4">
      <c r="M68" s="36"/>
      <c r="N68" s="36"/>
      <c r="O68" s="36"/>
    </row>
    <row r="69" spans="13:15" x14ac:dyDescent="0.4">
      <c r="M69" s="36"/>
      <c r="N69" s="36"/>
      <c r="O69" s="36"/>
    </row>
    <row r="70" spans="13:15" x14ac:dyDescent="0.4">
      <c r="M70" s="36"/>
      <c r="N70" s="36"/>
      <c r="O70" s="36"/>
    </row>
    <row r="71" spans="13:15" x14ac:dyDescent="0.4">
      <c r="M71" s="36"/>
      <c r="N71" s="36"/>
      <c r="O71" s="36"/>
    </row>
    <row r="72" spans="13:15" x14ac:dyDescent="0.4">
      <c r="M72" s="36"/>
      <c r="N72" s="36"/>
      <c r="O72" s="36"/>
    </row>
    <row r="73" spans="13:15" x14ac:dyDescent="0.4">
      <c r="M73" s="36"/>
      <c r="N73" s="36"/>
      <c r="O73" s="36"/>
    </row>
    <row r="74" spans="13:15" x14ac:dyDescent="0.4">
      <c r="M74" s="36"/>
      <c r="N74" s="36"/>
      <c r="O74" s="36"/>
    </row>
    <row r="75" spans="13:15" x14ac:dyDescent="0.4">
      <c r="M75" s="36"/>
      <c r="N75" s="36"/>
      <c r="O75" s="36"/>
    </row>
    <row r="76" spans="13:15" x14ac:dyDescent="0.4">
      <c r="M76" s="36"/>
      <c r="N76" s="36"/>
      <c r="O76" s="36"/>
    </row>
    <row r="77" spans="13:15" x14ac:dyDescent="0.4">
      <c r="M77" s="36"/>
      <c r="N77" s="36"/>
      <c r="O77" s="36"/>
    </row>
    <row r="78" spans="13:15" x14ac:dyDescent="0.4">
      <c r="M78" s="36"/>
      <c r="N78" s="36"/>
      <c r="O78" s="36"/>
    </row>
    <row r="79" spans="13:15" x14ac:dyDescent="0.4">
      <c r="M79" s="36"/>
      <c r="N79" s="36"/>
      <c r="O79" s="36"/>
    </row>
    <row r="80" spans="13:15" x14ac:dyDescent="0.4">
      <c r="M80" s="36"/>
      <c r="N80" s="36"/>
      <c r="O80" s="36"/>
    </row>
    <row r="81" spans="13:15" x14ac:dyDescent="0.4">
      <c r="M81" s="36"/>
      <c r="N81" s="36"/>
      <c r="O81" s="36"/>
    </row>
    <row r="82" spans="13:15" x14ac:dyDescent="0.4">
      <c r="M82" s="36"/>
      <c r="N82" s="36"/>
      <c r="O82" s="36"/>
    </row>
    <row r="83" spans="13:15" x14ac:dyDescent="0.4">
      <c r="M83" s="36"/>
      <c r="N83" s="36"/>
      <c r="O83" s="36"/>
    </row>
    <row r="84" spans="13:15" x14ac:dyDescent="0.4">
      <c r="M84" s="36"/>
      <c r="N84" s="36"/>
      <c r="O84" s="36"/>
    </row>
    <row r="85" spans="13:15" x14ac:dyDescent="0.4">
      <c r="M85" s="36"/>
      <c r="N85" s="36"/>
      <c r="O85" s="36"/>
    </row>
    <row r="86" spans="13:15" x14ac:dyDescent="0.4">
      <c r="M86" s="36"/>
      <c r="N86" s="36"/>
      <c r="O86" s="36"/>
    </row>
    <row r="87" spans="13:15" x14ac:dyDescent="0.4">
      <c r="M87" s="36"/>
      <c r="N87" s="36"/>
      <c r="O87" s="36"/>
    </row>
    <row r="88" spans="13:15" x14ac:dyDescent="0.4">
      <c r="M88" s="36"/>
      <c r="N88" s="36"/>
      <c r="O88" s="36"/>
    </row>
    <row r="89" spans="13:15" x14ac:dyDescent="0.4">
      <c r="M89" s="36"/>
      <c r="N89" s="36"/>
      <c r="O89" s="36"/>
    </row>
    <row r="90" spans="13:15" x14ac:dyDescent="0.4">
      <c r="M90" s="36"/>
      <c r="N90" s="36"/>
      <c r="O90" s="36"/>
    </row>
    <row r="91" spans="13:15" x14ac:dyDescent="0.4">
      <c r="M91" s="36"/>
      <c r="N91" s="36"/>
      <c r="O91" s="36"/>
    </row>
    <row r="92" spans="13:15" x14ac:dyDescent="0.4">
      <c r="M92" s="36"/>
      <c r="N92" s="36"/>
      <c r="O92" s="36"/>
    </row>
    <row r="93" spans="13:15" x14ac:dyDescent="0.4">
      <c r="M93" s="36"/>
      <c r="N93" s="36"/>
      <c r="O93" s="36"/>
    </row>
    <row r="94" spans="13:15" x14ac:dyDescent="0.4">
      <c r="M94" s="36"/>
      <c r="N94" s="36"/>
      <c r="O94" s="36"/>
    </row>
    <row r="95" spans="13:15" x14ac:dyDescent="0.4">
      <c r="M95" s="36"/>
      <c r="N95" s="36"/>
      <c r="O95" s="36"/>
    </row>
    <row r="96" spans="13:15" x14ac:dyDescent="0.4">
      <c r="M96" s="36"/>
      <c r="N96" s="36"/>
      <c r="O96" s="36"/>
    </row>
    <row r="97" spans="13:15" x14ac:dyDescent="0.4">
      <c r="M97" s="36"/>
      <c r="N97" s="36"/>
      <c r="O97" s="36"/>
    </row>
    <row r="98" spans="13:15" x14ac:dyDescent="0.4">
      <c r="M98" s="36"/>
      <c r="N98" s="36"/>
      <c r="O98" s="36"/>
    </row>
    <row r="99" spans="13:15" x14ac:dyDescent="0.4">
      <c r="M99" s="36"/>
      <c r="N99" s="36"/>
      <c r="O99" s="36"/>
    </row>
    <row r="100" spans="13:15" x14ac:dyDescent="0.4">
      <c r="M100" s="36"/>
      <c r="N100" s="36"/>
      <c r="O100" s="36"/>
    </row>
    <row r="101" spans="13:15" x14ac:dyDescent="0.4">
      <c r="M101" s="36"/>
      <c r="N101" s="36"/>
      <c r="O101" s="36"/>
    </row>
    <row r="102" spans="13:15" x14ac:dyDescent="0.4">
      <c r="M102" s="36"/>
      <c r="N102" s="36"/>
      <c r="O102" s="36"/>
    </row>
    <row r="103" spans="13:15" x14ac:dyDescent="0.4">
      <c r="M103" s="36"/>
      <c r="N103" s="36"/>
      <c r="O103" s="36"/>
    </row>
    <row r="104" spans="13:15" x14ac:dyDescent="0.4">
      <c r="M104" s="36"/>
      <c r="N104" s="36"/>
      <c r="O104" s="36"/>
    </row>
    <row r="105" spans="13:15" x14ac:dyDescent="0.4">
      <c r="M105" s="36"/>
      <c r="N105" s="36"/>
      <c r="O105" s="36"/>
    </row>
    <row r="106" spans="13:15" x14ac:dyDescent="0.4">
      <c r="M106" s="36"/>
      <c r="N106" s="36"/>
      <c r="O106" s="36"/>
    </row>
    <row r="107" spans="13:15" x14ac:dyDescent="0.4">
      <c r="M107" s="36"/>
      <c r="N107" s="36"/>
      <c r="O107" s="36"/>
    </row>
    <row r="108" spans="13:15" x14ac:dyDescent="0.4">
      <c r="M108" s="36"/>
      <c r="N108" s="36"/>
      <c r="O108" s="36"/>
    </row>
    <row r="109" spans="13:15" x14ac:dyDescent="0.4">
      <c r="M109" s="36"/>
      <c r="N109" s="36"/>
      <c r="O109" s="36"/>
    </row>
    <row r="110" spans="13:15" x14ac:dyDescent="0.4">
      <c r="M110" s="36"/>
      <c r="N110" s="36"/>
      <c r="O110" s="36"/>
    </row>
    <row r="111" spans="13:15" x14ac:dyDescent="0.4">
      <c r="M111" s="36"/>
      <c r="N111" s="36"/>
      <c r="O111" s="36"/>
    </row>
    <row r="112" spans="13:15" x14ac:dyDescent="0.4">
      <c r="M112" s="36"/>
      <c r="N112" s="36"/>
      <c r="O112" s="36"/>
    </row>
    <row r="113" spans="13:15" x14ac:dyDescent="0.4">
      <c r="M113" s="36"/>
      <c r="N113" s="36"/>
      <c r="O113" s="36"/>
    </row>
    <row r="114" spans="13:15" x14ac:dyDescent="0.4">
      <c r="M114" s="36"/>
      <c r="N114" s="36"/>
      <c r="O114" s="36"/>
    </row>
    <row r="115" spans="13:15" x14ac:dyDescent="0.4">
      <c r="M115" s="36"/>
      <c r="N115" s="36"/>
      <c r="O115" s="36"/>
    </row>
    <row r="116" spans="13:15" x14ac:dyDescent="0.4">
      <c r="M116" s="36"/>
      <c r="N116" s="36"/>
      <c r="O116" s="36"/>
    </row>
    <row r="117" spans="13:15" x14ac:dyDescent="0.4">
      <c r="M117" s="36"/>
      <c r="N117" s="36"/>
      <c r="O117" s="36"/>
    </row>
    <row r="118" spans="13:15" x14ac:dyDescent="0.4">
      <c r="M118" s="36"/>
      <c r="N118" s="36"/>
      <c r="O118" s="36"/>
    </row>
    <row r="119" spans="13:15" x14ac:dyDescent="0.4">
      <c r="M119" s="36"/>
      <c r="N119" s="36"/>
      <c r="O119" s="36"/>
    </row>
    <row r="120" spans="13:15" x14ac:dyDescent="0.4">
      <c r="M120" s="36"/>
      <c r="N120" s="36"/>
      <c r="O120" s="36"/>
    </row>
    <row r="121" spans="13:15" x14ac:dyDescent="0.4">
      <c r="M121" s="36"/>
      <c r="N121" s="36"/>
      <c r="O121" s="36"/>
    </row>
    <row r="122" spans="13:15" x14ac:dyDescent="0.4">
      <c r="M122" s="36"/>
      <c r="N122" s="36"/>
      <c r="O122" s="36"/>
    </row>
    <row r="123" spans="13:15" x14ac:dyDescent="0.4">
      <c r="M123" s="36"/>
      <c r="N123" s="36"/>
      <c r="O123" s="36"/>
    </row>
    <row r="124" spans="13:15" x14ac:dyDescent="0.4">
      <c r="M124" s="36"/>
      <c r="N124" s="36"/>
      <c r="O124" s="36"/>
    </row>
    <row r="125" spans="13:15" x14ac:dyDescent="0.4">
      <c r="M125" s="36"/>
      <c r="N125" s="36"/>
      <c r="O125" s="36"/>
    </row>
    <row r="126" spans="13:15" x14ac:dyDescent="0.4">
      <c r="M126" s="36"/>
      <c r="N126" s="36"/>
      <c r="O126" s="36"/>
    </row>
    <row r="127" spans="13:15" x14ac:dyDescent="0.4">
      <c r="M127" s="36"/>
      <c r="N127" s="36"/>
      <c r="O127" s="36"/>
    </row>
    <row r="128" spans="13:15" x14ac:dyDescent="0.4">
      <c r="M128" s="36"/>
      <c r="N128" s="36"/>
      <c r="O128" s="36"/>
    </row>
    <row r="129" spans="13:15" x14ac:dyDescent="0.4">
      <c r="M129" s="36"/>
      <c r="N129" s="36"/>
      <c r="O129" s="36"/>
    </row>
    <row r="130" spans="13:15" x14ac:dyDescent="0.4">
      <c r="M130" s="36"/>
      <c r="N130" s="36"/>
      <c r="O130" s="36"/>
    </row>
    <row r="131" spans="13:15" x14ac:dyDescent="0.4">
      <c r="M131" s="36"/>
      <c r="N131" s="36"/>
      <c r="O131" s="36"/>
    </row>
    <row r="132" spans="13:15" x14ac:dyDescent="0.4">
      <c r="M132" s="36"/>
      <c r="N132" s="36"/>
      <c r="O132" s="36"/>
    </row>
    <row r="133" spans="13:15" x14ac:dyDescent="0.4">
      <c r="M133" s="36"/>
      <c r="N133" s="36"/>
      <c r="O133" s="36"/>
    </row>
    <row r="134" spans="13:15" x14ac:dyDescent="0.4">
      <c r="M134" s="36"/>
      <c r="N134" s="36"/>
      <c r="O134" s="36"/>
    </row>
    <row r="135" spans="13:15" x14ac:dyDescent="0.4">
      <c r="M135" s="36"/>
      <c r="N135" s="36"/>
      <c r="O135" s="36"/>
    </row>
    <row r="136" spans="13:15" x14ac:dyDescent="0.4">
      <c r="M136" s="36"/>
      <c r="N136" s="36"/>
      <c r="O136" s="36"/>
    </row>
    <row r="137" spans="13:15" x14ac:dyDescent="0.4">
      <c r="M137" s="36"/>
      <c r="N137" s="36"/>
      <c r="O137" s="36"/>
    </row>
    <row r="138" spans="13:15" x14ac:dyDescent="0.4">
      <c r="M138" s="36"/>
      <c r="N138" s="36"/>
      <c r="O138" s="36"/>
    </row>
    <row r="139" spans="13:15" x14ac:dyDescent="0.4">
      <c r="M139" s="36"/>
      <c r="N139" s="36"/>
      <c r="O139" s="36"/>
    </row>
    <row r="140" spans="13:15" x14ac:dyDescent="0.4">
      <c r="M140" s="36"/>
      <c r="N140" s="36"/>
      <c r="O140" s="36"/>
    </row>
    <row r="141" spans="13:15" x14ac:dyDescent="0.4">
      <c r="M141" s="36"/>
      <c r="N141" s="36"/>
      <c r="O141" s="36"/>
    </row>
    <row r="142" spans="13:15" x14ac:dyDescent="0.4">
      <c r="M142" s="36"/>
      <c r="N142" s="36"/>
      <c r="O142" s="36"/>
    </row>
    <row r="143" spans="13:15" x14ac:dyDescent="0.4">
      <c r="M143" s="36"/>
      <c r="N143" s="36"/>
      <c r="O143" s="36"/>
    </row>
    <row r="144" spans="13:15" x14ac:dyDescent="0.4">
      <c r="M144" s="36"/>
      <c r="N144" s="36"/>
      <c r="O144" s="36"/>
    </row>
    <row r="145" spans="13:15" x14ac:dyDescent="0.4">
      <c r="M145" s="36"/>
      <c r="N145" s="36"/>
      <c r="O145" s="36"/>
    </row>
    <row r="146" spans="13:15" x14ac:dyDescent="0.4">
      <c r="M146" s="36"/>
      <c r="N146" s="36"/>
      <c r="O146" s="36"/>
    </row>
    <row r="147" spans="13:15" x14ac:dyDescent="0.4">
      <c r="M147" s="36"/>
      <c r="N147" s="36"/>
      <c r="O147" s="36"/>
    </row>
    <row r="148" spans="13:15" x14ac:dyDescent="0.4">
      <c r="M148" s="36"/>
      <c r="N148" s="36"/>
      <c r="O148" s="36"/>
    </row>
    <row r="149" spans="13:15" x14ac:dyDescent="0.4">
      <c r="M149" s="36"/>
      <c r="N149" s="36"/>
      <c r="O149" s="36"/>
    </row>
    <row r="150" spans="13:15" x14ac:dyDescent="0.4">
      <c r="M150" s="36"/>
      <c r="N150" s="36"/>
      <c r="O150" s="36"/>
    </row>
    <row r="151" spans="13:15" x14ac:dyDescent="0.4">
      <c r="M151" s="36"/>
      <c r="N151" s="36"/>
      <c r="O151" s="36"/>
    </row>
    <row r="152" spans="13:15" x14ac:dyDescent="0.4">
      <c r="M152" s="36"/>
      <c r="N152" s="36"/>
      <c r="O152" s="36"/>
    </row>
    <row r="153" spans="13:15" x14ac:dyDescent="0.4">
      <c r="M153" s="36"/>
      <c r="N153" s="36"/>
      <c r="O153" s="36"/>
    </row>
    <row r="154" spans="13:15" x14ac:dyDescent="0.4">
      <c r="M154" s="36"/>
      <c r="N154" s="36"/>
      <c r="O154" s="36"/>
    </row>
    <row r="155" spans="13:15" x14ac:dyDescent="0.4">
      <c r="M155" s="36"/>
      <c r="N155" s="36"/>
      <c r="O155" s="36"/>
    </row>
    <row r="156" spans="13:15" x14ac:dyDescent="0.4">
      <c r="M156" s="36"/>
      <c r="N156" s="36"/>
      <c r="O156" s="36"/>
    </row>
    <row r="157" spans="13:15" x14ac:dyDescent="0.4">
      <c r="M157" s="36"/>
      <c r="N157" s="36"/>
      <c r="O157" s="36"/>
    </row>
    <row r="158" spans="13:15" x14ac:dyDescent="0.4">
      <c r="M158" s="36"/>
      <c r="N158" s="36"/>
      <c r="O158" s="36"/>
    </row>
    <row r="159" spans="13:15" x14ac:dyDescent="0.4">
      <c r="M159" s="36"/>
      <c r="N159" s="36"/>
      <c r="O159" s="36"/>
    </row>
    <row r="160" spans="13:15" x14ac:dyDescent="0.4">
      <c r="M160" s="36"/>
      <c r="N160" s="36"/>
      <c r="O160" s="36"/>
    </row>
    <row r="161" spans="13:15" x14ac:dyDescent="0.4">
      <c r="M161" s="36"/>
      <c r="N161" s="36"/>
      <c r="O161" s="36"/>
    </row>
    <row r="162" spans="13:15" x14ac:dyDescent="0.4">
      <c r="M162" s="36"/>
      <c r="N162" s="36"/>
      <c r="O162" s="36"/>
    </row>
    <row r="163" spans="13:15" x14ac:dyDescent="0.4">
      <c r="M163" s="36"/>
      <c r="N163" s="36"/>
      <c r="O163" s="36"/>
    </row>
    <row r="164" spans="13:15" x14ac:dyDescent="0.4">
      <c r="M164" s="36"/>
      <c r="N164" s="36"/>
      <c r="O164" s="36"/>
    </row>
    <row r="165" spans="13:15" x14ac:dyDescent="0.4">
      <c r="M165" s="36"/>
      <c r="N165" s="36"/>
      <c r="O165" s="36"/>
    </row>
    <row r="166" spans="13:15" x14ac:dyDescent="0.4">
      <c r="M166" s="36"/>
      <c r="N166" s="36"/>
      <c r="O166" s="36"/>
    </row>
    <row r="167" spans="13:15" x14ac:dyDescent="0.4">
      <c r="M167" s="36"/>
      <c r="N167" s="36"/>
      <c r="O167" s="36"/>
    </row>
    <row r="168" spans="13:15" x14ac:dyDescent="0.4">
      <c r="M168" s="36"/>
      <c r="N168" s="36"/>
      <c r="O168" s="36"/>
    </row>
    <row r="169" spans="13:15" x14ac:dyDescent="0.4">
      <c r="M169" s="36"/>
      <c r="N169" s="36"/>
      <c r="O169" s="36"/>
    </row>
    <row r="170" spans="13:15" x14ac:dyDescent="0.4">
      <c r="M170" s="36"/>
      <c r="N170" s="36"/>
      <c r="O170" s="36"/>
    </row>
    <row r="171" spans="13:15" x14ac:dyDescent="0.4">
      <c r="M171" s="36"/>
      <c r="N171" s="36"/>
      <c r="O171" s="36"/>
    </row>
    <row r="172" spans="13:15" x14ac:dyDescent="0.4">
      <c r="M172" s="36"/>
      <c r="N172" s="36"/>
      <c r="O172" s="36"/>
    </row>
    <row r="173" spans="13:15" x14ac:dyDescent="0.4">
      <c r="M173" s="36"/>
      <c r="N173" s="36"/>
      <c r="O173" s="36"/>
    </row>
    <row r="174" spans="13:15" x14ac:dyDescent="0.4">
      <c r="M174" s="36"/>
      <c r="N174" s="36"/>
      <c r="O174" s="36"/>
    </row>
    <row r="175" spans="13:15" x14ac:dyDescent="0.4">
      <c r="M175" s="36"/>
      <c r="N175" s="36"/>
      <c r="O175" s="36"/>
    </row>
    <row r="176" spans="13:15" x14ac:dyDescent="0.4">
      <c r="M176" s="36"/>
      <c r="N176" s="36"/>
      <c r="O176" s="36"/>
    </row>
    <row r="177" spans="13:15" x14ac:dyDescent="0.4">
      <c r="M177" s="36"/>
      <c r="N177" s="36"/>
      <c r="O177" s="36"/>
    </row>
    <row r="178" spans="13:15" x14ac:dyDescent="0.4">
      <c r="M178" s="36"/>
      <c r="N178" s="36"/>
      <c r="O178" s="36"/>
    </row>
    <row r="179" spans="13:15" x14ac:dyDescent="0.4">
      <c r="M179" s="36"/>
      <c r="N179" s="36"/>
      <c r="O179" s="36"/>
    </row>
    <row r="180" spans="13:15" x14ac:dyDescent="0.4">
      <c r="M180" s="36"/>
      <c r="N180" s="36"/>
      <c r="O180" s="36"/>
    </row>
    <row r="181" spans="13:15" x14ac:dyDescent="0.4">
      <c r="M181" s="36"/>
      <c r="N181" s="36"/>
      <c r="O181" s="36"/>
    </row>
    <row r="182" spans="13:15" x14ac:dyDescent="0.4">
      <c r="M182" s="36"/>
      <c r="N182" s="36"/>
      <c r="O182" s="36"/>
    </row>
    <row r="183" spans="13:15" x14ac:dyDescent="0.4">
      <c r="M183" s="36"/>
      <c r="N183" s="36"/>
      <c r="O183" s="36"/>
    </row>
    <row r="184" spans="13:15" x14ac:dyDescent="0.4">
      <c r="M184" s="36"/>
      <c r="N184" s="36"/>
      <c r="O184" s="36"/>
    </row>
    <row r="185" spans="13:15" x14ac:dyDescent="0.4">
      <c r="M185" s="36"/>
      <c r="N185" s="36"/>
      <c r="O185" s="36"/>
    </row>
    <row r="186" spans="13:15" x14ac:dyDescent="0.4">
      <c r="M186" s="36"/>
      <c r="N186" s="36"/>
      <c r="O186" s="36"/>
    </row>
    <row r="187" spans="13:15" x14ac:dyDescent="0.4">
      <c r="M187" s="36"/>
      <c r="N187" s="36"/>
      <c r="O187" s="36"/>
    </row>
    <row r="188" spans="13:15" x14ac:dyDescent="0.4">
      <c r="M188" s="36"/>
      <c r="N188" s="36"/>
      <c r="O188" s="36"/>
    </row>
    <row r="189" spans="13:15" x14ac:dyDescent="0.4">
      <c r="M189" s="36"/>
      <c r="N189" s="36"/>
      <c r="O189" s="36"/>
    </row>
    <row r="190" spans="13:15" x14ac:dyDescent="0.4">
      <c r="M190" s="36"/>
      <c r="N190" s="36"/>
      <c r="O190" s="36"/>
    </row>
    <row r="191" spans="13:15" x14ac:dyDescent="0.4">
      <c r="M191" s="36"/>
      <c r="N191" s="36"/>
      <c r="O191" s="36"/>
    </row>
    <row r="192" spans="13:15" x14ac:dyDescent="0.4">
      <c r="M192" s="36"/>
      <c r="N192" s="36"/>
      <c r="O192" s="36"/>
    </row>
    <row r="193" spans="13:15" x14ac:dyDescent="0.4">
      <c r="M193" s="36"/>
      <c r="N193" s="36"/>
      <c r="O193" s="36"/>
    </row>
    <row r="194" spans="13:15" x14ac:dyDescent="0.4">
      <c r="M194" s="36"/>
      <c r="N194" s="36"/>
      <c r="O194" s="36"/>
    </row>
    <row r="195" spans="13:15" x14ac:dyDescent="0.4">
      <c r="M195" s="36"/>
      <c r="N195" s="36"/>
      <c r="O195" s="36"/>
    </row>
    <row r="196" spans="13:15" x14ac:dyDescent="0.4">
      <c r="M196" s="36"/>
      <c r="N196" s="36"/>
      <c r="O196" s="36"/>
    </row>
    <row r="197" spans="13:15" x14ac:dyDescent="0.4">
      <c r="M197" s="36"/>
      <c r="N197" s="36"/>
      <c r="O197" s="36"/>
    </row>
    <row r="198" spans="13:15" x14ac:dyDescent="0.4">
      <c r="M198" s="36"/>
      <c r="N198" s="36"/>
      <c r="O198" s="36"/>
    </row>
    <row r="199" spans="13:15" x14ac:dyDescent="0.4">
      <c r="M199" s="36"/>
      <c r="N199" s="36"/>
      <c r="O199" s="36"/>
    </row>
    <row r="200" spans="13:15" x14ac:dyDescent="0.4">
      <c r="M200" s="36"/>
      <c r="N200" s="36"/>
      <c r="O200" s="36"/>
    </row>
    <row r="201" spans="13:15" x14ac:dyDescent="0.4">
      <c r="M201" s="36"/>
      <c r="N201" s="36"/>
      <c r="O201" s="36"/>
    </row>
    <row r="202" spans="13:15" x14ac:dyDescent="0.4">
      <c r="M202" s="36"/>
      <c r="N202" s="36"/>
      <c r="O202" s="36"/>
    </row>
    <row r="203" spans="13:15" x14ac:dyDescent="0.4">
      <c r="M203" s="36"/>
      <c r="N203" s="36"/>
      <c r="O203" s="36"/>
    </row>
    <row r="204" spans="13:15" x14ac:dyDescent="0.4">
      <c r="M204" s="36"/>
      <c r="N204" s="36"/>
      <c r="O204" s="36"/>
    </row>
    <row r="205" spans="13:15" x14ac:dyDescent="0.4">
      <c r="M205" s="36"/>
      <c r="N205" s="36"/>
      <c r="O205" s="36"/>
    </row>
    <row r="206" spans="13:15" x14ac:dyDescent="0.4">
      <c r="M206" s="36"/>
      <c r="N206" s="36"/>
      <c r="O206" s="36"/>
    </row>
    <row r="207" spans="13:15" x14ac:dyDescent="0.4">
      <c r="M207" s="36"/>
      <c r="N207" s="36"/>
      <c r="O207" s="36"/>
    </row>
    <row r="208" spans="13:15" x14ac:dyDescent="0.4">
      <c r="M208" s="36"/>
      <c r="N208" s="36"/>
      <c r="O208" s="36"/>
    </row>
    <row r="209" spans="13:15" x14ac:dyDescent="0.4">
      <c r="M209" s="36"/>
      <c r="N209" s="36"/>
      <c r="O209" s="36"/>
    </row>
    <row r="210" spans="13:15" x14ac:dyDescent="0.4">
      <c r="M210" s="36"/>
      <c r="N210" s="36"/>
      <c r="O210" s="36"/>
    </row>
    <row r="211" spans="13:15" x14ac:dyDescent="0.4">
      <c r="M211" s="36"/>
      <c r="N211" s="36"/>
      <c r="O211" s="36"/>
    </row>
    <row r="212" spans="13:15" x14ac:dyDescent="0.4">
      <c r="M212" s="36"/>
      <c r="N212" s="36"/>
      <c r="O212" s="36"/>
    </row>
    <row r="213" spans="13:15" x14ac:dyDescent="0.4">
      <c r="M213" s="36"/>
      <c r="N213" s="36"/>
      <c r="O213" s="36"/>
    </row>
    <row r="214" spans="13:15" x14ac:dyDescent="0.4">
      <c r="M214" s="36"/>
      <c r="N214" s="36"/>
      <c r="O214" s="36"/>
    </row>
    <row r="215" spans="13:15" x14ac:dyDescent="0.4">
      <c r="M215" s="36"/>
      <c r="N215" s="36"/>
      <c r="O215" s="36"/>
    </row>
    <row r="216" spans="13:15" x14ac:dyDescent="0.4">
      <c r="M216" s="36"/>
      <c r="N216" s="36"/>
      <c r="O216" s="36"/>
    </row>
    <row r="217" spans="13:15" x14ac:dyDescent="0.4">
      <c r="M217" s="36"/>
      <c r="N217" s="36"/>
      <c r="O217" s="36"/>
    </row>
    <row r="218" spans="13:15" x14ac:dyDescent="0.4">
      <c r="M218" s="36"/>
      <c r="N218" s="36"/>
      <c r="O218" s="36"/>
    </row>
    <row r="219" spans="13:15" x14ac:dyDescent="0.4">
      <c r="M219" s="36"/>
      <c r="N219" s="36"/>
      <c r="O219" s="36"/>
    </row>
    <row r="220" spans="13:15" x14ac:dyDescent="0.4">
      <c r="M220" s="36"/>
      <c r="N220" s="36"/>
      <c r="O220" s="36"/>
    </row>
    <row r="221" spans="13:15" x14ac:dyDescent="0.4">
      <c r="M221" s="36"/>
      <c r="N221" s="36"/>
      <c r="O221" s="36"/>
    </row>
    <row r="222" spans="13:15" x14ac:dyDescent="0.4">
      <c r="M222" s="36"/>
      <c r="N222" s="36"/>
      <c r="O222" s="36"/>
    </row>
    <row r="223" spans="13:15" x14ac:dyDescent="0.4">
      <c r="M223" s="36"/>
      <c r="N223" s="36"/>
      <c r="O223" s="36"/>
    </row>
    <row r="224" spans="13:15" x14ac:dyDescent="0.4">
      <c r="M224" s="36"/>
      <c r="N224" s="36"/>
      <c r="O224" s="36"/>
    </row>
    <row r="225" spans="13:15" x14ac:dyDescent="0.4">
      <c r="M225" s="36"/>
      <c r="N225" s="36"/>
      <c r="O225" s="36"/>
    </row>
    <row r="226" spans="13:15" x14ac:dyDescent="0.4">
      <c r="M226" s="36"/>
      <c r="N226" s="36"/>
      <c r="O226" s="36"/>
    </row>
    <row r="227" spans="13:15" x14ac:dyDescent="0.4">
      <c r="M227" s="36"/>
      <c r="N227" s="36"/>
      <c r="O227" s="36"/>
    </row>
    <row r="228" spans="13:15" x14ac:dyDescent="0.4">
      <c r="M228" s="36"/>
      <c r="N228" s="36"/>
      <c r="O228" s="36"/>
    </row>
    <row r="229" spans="13:15" x14ac:dyDescent="0.4">
      <c r="M229" s="36"/>
      <c r="N229" s="36"/>
      <c r="O229" s="36"/>
    </row>
    <row r="230" spans="13:15" x14ac:dyDescent="0.4">
      <c r="M230" s="36"/>
      <c r="N230" s="36"/>
      <c r="O230" s="36"/>
    </row>
    <row r="231" spans="13:15" x14ac:dyDescent="0.4">
      <c r="M231" s="36"/>
      <c r="N231" s="36"/>
      <c r="O231" s="36"/>
    </row>
    <row r="232" spans="13:15" x14ac:dyDescent="0.4">
      <c r="M232" s="36"/>
      <c r="N232" s="36"/>
      <c r="O232" s="36"/>
    </row>
    <row r="233" spans="13:15" x14ac:dyDescent="0.4">
      <c r="M233" s="36"/>
      <c r="N233" s="36"/>
      <c r="O233" s="36"/>
    </row>
    <row r="234" spans="13:15" x14ac:dyDescent="0.4">
      <c r="M234" s="36"/>
      <c r="N234" s="36"/>
      <c r="O234" s="36"/>
    </row>
    <row r="235" spans="13:15" x14ac:dyDescent="0.4">
      <c r="M235" s="36"/>
      <c r="N235" s="36"/>
      <c r="O235" s="36"/>
    </row>
    <row r="236" spans="13:15" x14ac:dyDescent="0.4">
      <c r="M236" s="36"/>
      <c r="N236" s="36"/>
      <c r="O236" s="36"/>
    </row>
    <row r="237" spans="13:15" x14ac:dyDescent="0.4">
      <c r="M237" s="36"/>
      <c r="N237" s="36"/>
      <c r="O237" s="36"/>
    </row>
    <row r="238" spans="13:15" x14ac:dyDescent="0.4">
      <c r="M238" s="36"/>
      <c r="N238" s="36"/>
      <c r="O238" s="36"/>
    </row>
    <row r="239" spans="13:15" x14ac:dyDescent="0.4">
      <c r="M239" s="36"/>
      <c r="N239" s="36"/>
      <c r="O239" s="36"/>
    </row>
    <row r="240" spans="13:15" x14ac:dyDescent="0.4">
      <c r="M240" s="36"/>
      <c r="N240" s="36"/>
      <c r="O240" s="36"/>
    </row>
    <row r="241" spans="13:15" x14ac:dyDescent="0.4">
      <c r="M241" s="36"/>
      <c r="N241" s="36"/>
      <c r="O241" s="36"/>
    </row>
    <row r="242" spans="13:15" x14ac:dyDescent="0.4">
      <c r="M242" s="36"/>
      <c r="N242" s="36"/>
      <c r="O242" s="36"/>
    </row>
    <row r="243" spans="13:15" x14ac:dyDescent="0.4">
      <c r="M243" s="36"/>
      <c r="N243" s="36"/>
      <c r="O243" s="36"/>
    </row>
    <row r="244" spans="13:15" x14ac:dyDescent="0.4">
      <c r="M244" s="36"/>
      <c r="N244" s="36"/>
      <c r="O244" s="36"/>
    </row>
    <row r="245" spans="13:15" x14ac:dyDescent="0.4">
      <c r="M245" s="36"/>
      <c r="N245" s="36"/>
      <c r="O245" s="36"/>
    </row>
    <row r="246" spans="13:15" x14ac:dyDescent="0.4">
      <c r="M246" s="36"/>
      <c r="N246" s="36"/>
      <c r="O246" s="36"/>
    </row>
    <row r="247" spans="13:15" x14ac:dyDescent="0.4">
      <c r="M247" s="36"/>
      <c r="N247" s="36"/>
      <c r="O247" s="36"/>
    </row>
    <row r="248" spans="13:15" x14ac:dyDescent="0.4">
      <c r="M248" s="36"/>
      <c r="N248" s="36"/>
      <c r="O248" s="36"/>
    </row>
    <row r="249" spans="13:15" x14ac:dyDescent="0.4">
      <c r="M249" s="36"/>
      <c r="N249" s="36"/>
      <c r="O249" s="36"/>
    </row>
    <row r="250" spans="13:15" x14ac:dyDescent="0.4">
      <c r="M250" s="36"/>
      <c r="N250" s="36"/>
      <c r="O250" s="36"/>
    </row>
    <row r="251" spans="13:15" x14ac:dyDescent="0.4">
      <c r="M251" s="36"/>
      <c r="N251" s="36"/>
      <c r="O251" s="36"/>
    </row>
    <row r="252" spans="13:15" x14ac:dyDescent="0.4">
      <c r="M252" s="36"/>
      <c r="N252" s="36"/>
      <c r="O252" s="36"/>
    </row>
    <row r="253" spans="13:15" x14ac:dyDescent="0.4">
      <c r="M253" s="36"/>
      <c r="N253" s="36"/>
      <c r="O253" s="36"/>
    </row>
    <row r="254" spans="13:15" x14ac:dyDescent="0.4">
      <c r="M254" s="36"/>
      <c r="N254" s="36"/>
      <c r="O254" s="36"/>
    </row>
    <row r="255" spans="13:15" x14ac:dyDescent="0.4">
      <c r="M255" s="36"/>
      <c r="N255" s="36"/>
      <c r="O255" s="36"/>
    </row>
    <row r="256" spans="13:15" x14ac:dyDescent="0.4">
      <c r="M256" s="36"/>
      <c r="N256" s="36"/>
      <c r="O256" s="36"/>
    </row>
    <row r="257" spans="13:15" x14ac:dyDescent="0.4">
      <c r="M257" s="36"/>
      <c r="N257" s="36"/>
      <c r="O257" s="36"/>
    </row>
    <row r="258" spans="13:15" x14ac:dyDescent="0.4">
      <c r="M258" s="36"/>
      <c r="N258" s="36"/>
      <c r="O258" s="36"/>
    </row>
    <row r="259" spans="13:15" x14ac:dyDescent="0.4">
      <c r="M259" s="36"/>
      <c r="N259" s="36"/>
      <c r="O259" s="36"/>
    </row>
    <row r="260" spans="13:15" x14ac:dyDescent="0.4">
      <c r="M260" s="36"/>
      <c r="N260" s="36"/>
      <c r="O260" s="36"/>
    </row>
    <row r="261" spans="13:15" x14ac:dyDescent="0.4">
      <c r="M261" s="36"/>
      <c r="N261" s="36"/>
      <c r="O261" s="36"/>
    </row>
    <row r="262" spans="13:15" x14ac:dyDescent="0.4">
      <c r="M262" s="36"/>
      <c r="N262" s="36"/>
      <c r="O262" s="36"/>
    </row>
    <row r="263" spans="13:15" x14ac:dyDescent="0.4">
      <c r="M263" s="36"/>
      <c r="N263" s="36"/>
      <c r="O263" s="36"/>
    </row>
    <row r="264" spans="13:15" x14ac:dyDescent="0.4">
      <c r="M264" s="36"/>
      <c r="N264" s="36"/>
      <c r="O264" s="36"/>
    </row>
    <row r="265" spans="13:15" x14ac:dyDescent="0.4">
      <c r="M265" s="36"/>
      <c r="N265" s="36"/>
      <c r="O265" s="36"/>
    </row>
    <row r="266" spans="13:15" x14ac:dyDescent="0.4">
      <c r="M266" s="36"/>
      <c r="N266" s="36"/>
      <c r="O266" s="36"/>
    </row>
    <row r="267" spans="13:15" x14ac:dyDescent="0.4">
      <c r="M267" s="36"/>
      <c r="N267" s="36"/>
      <c r="O267" s="36"/>
    </row>
    <row r="268" spans="13:15" x14ac:dyDescent="0.4">
      <c r="M268" s="36"/>
      <c r="N268" s="36"/>
      <c r="O268" s="36"/>
    </row>
    <row r="269" spans="13:15" x14ac:dyDescent="0.4">
      <c r="M269" s="36"/>
      <c r="N269" s="36"/>
      <c r="O269" s="36"/>
    </row>
    <row r="270" spans="13:15" x14ac:dyDescent="0.4">
      <c r="M270" s="36"/>
      <c r="N270" s="36"/>
      <c r="O270" s="36"/>
    </row>
    <row r="271" spans="13:15" x14ac:dyDescent="0.4">
      <c r="M271" s="36"/>
      <c r="N271" s="36"/>
      <c r="O271" s="36"/>
    </row>
    <row r="272" spans="13:15" x14ac:dyDescent="0.4">
      <c r="M272" s="36"/>
      <c r="N272" s="36"/>
      <c r="O272" s="36"/>
    </row>
    <row r="273" spans="13:15" x14ac:dyDescent="0.4">
      <c r="M273" s="36"/>
      <c r="N273" s="36"/>
      <c r="O273" s="36"/>
    </row>
    <row r="274" spans="13:15" x14ac:dyDescent="0.4">
      <c r="M274" s="36"/>
      <c r="N274" s="36"/>
      <c r="O274" s="36"/>
    </row>
    <row r="275" spans="13:15" x14ac:dyDescent="0.4">
      <c r="M275" s="36"/>
      <c r="N275" s="36"/>
      <c r="O275" s="36"/>
    </row>
    <row r="276" spans="13:15" x14ac:dyDescent="0.4">
      <c r="M276" s="36"/>
      <c r="N276" s="36"/>
      <c r="O276" s="36"/>
    </row>
    <row r="277" spans="13:15" x14ac:dyDescent="0.4">
      <c r="M277" s="36"/>
      <c r="N277" s="36"/>
      <c r="O277" s="36"/>
    </row>
    <row r="278" spans="13:15" x14ac:dyDescent="0.4">
      <c r="M278" s="36"/>
      <c r="N278" s="36"/>
      <c r="O278" s="36"/>
    </row>
    <row r="279" spans="13:15" x14ac:dyDescent="0.4">
      <c r="M279" s="36"/>
      <c r="N279" s="36"/>
      <c r="O279" s="36"/>
    </row>
    <row r="280" spans="13:15" x14ac:dyDescent="0.4">
      <c r="M280" s="36"/>
      <c r="N280" s="36"/>
      <c r="O280" s="36"/>
    </row>
    <row r="281" spans="13:15" x14ac:dyDescent="0.4">
      <c r="M281" s="36"/>
      <c r="N281" s="36"/>
      <c r="O281" s="36"/>
    </row>
    <row r="282" spans="13:15" x14ac:dyDescent="0.4">
      <c r="M282" s="36"/>
      <c r="N282" s="36"/>
      <c r="O282" s="36"/>
    </row>
    <row r="283" spans="13:15" x14ac:dyDescent="0.4">
      <c r="M283" s="36"/>
      <c r="N283" s="36"/>
      <c r="O283" s="36"/>
    </row>
    <row r="284" spans="13:15" x14ac:dyDescent="0.4">
      <c r="M284" s="36"/>
      <c r="N284" s="36"/>
      <c r="O284" s="36"/>
    </row>
    <row r="285" spans="13:15" x14ac:dyDescent="0.4">
      <c r="M285" s="36"/>
      <c r="N285" s="36"/>
      <c r="O285" s="36"/>
    </row>
    <row r="286" spans="13:15" x14ac:dyDescent="0.4">
      <c r="M286" s="36"/>
      <c r="N286" s="36"/>
      <c r="O286" s="36"/>
    </row>
    <row r="287" spans="13:15" x14ac:dyDescent="0.4">
      <c r="M287" s="36"/>
      <c r="N287" s="36"/>
      <c r="O287" s="36"/>
    </row>
    <row r="288" spans="13:15" x14ac:dyDescent="0.4">
      <c r="M288" s="36"/>
      <c r="N288" s="36"/>
      <c r="O288" s="36"/>
    </row>
    <row r="289" spans="13:15" x14ac:dyDescent="0.4">
      <c r="M289" s="36"/>
      <c r="N289" s="36"/>
      <c r="O289" s="36"/>
    </row>
    <row r="290" spans="13:15" x14ac:dyDescent="0.4">
      <c r="M290" s="36"/>
      <c r="N290" s="36"/>
      <c r="O290" s="36"/>
    </row>
    <row r="291" spans="13:15" x14ac:dyDescent="0.4">
      <c r="M291" s="36"/>
      <c r="N291" s="36"/>
      <c r="O291" s="36"/>
    </row>
    <row r="292" spans="13:15" x14ac:dyDescent="0.4">
      <c r="M292" s="36"/>
      <c r="N292" s="36"/>
      <c r="O292" s="36"/>
    </row>
    <row r="293" spans="13:15" x14ac:dyDescent="0.4">
      <c r="M293" s="36"/>
      <c r="N293" s="36"/>
      <c r="O293" s="36"/>
    </row>
    <row r="294" spans="13:15" x14ac:dyDescent="0.4">
      <c r="M294" s="36"/>
      <c r="N294" s="36"/>
      <c r="O294" s="36"/>
    </row>
    <row r="295" spans="13:15" x14ac:dyDescent="0.4">
      <c r="M295" s="36"/>
      <c r="N295" s="36"/>
      <c r="O295" s="36"/>
    </row>
    <row r="296" spans="13:15" x14ac:dyDescent="0.4">
      <c r="M296" s="36"/>
      <c r="N296" s="36"/>
      <c r="O296" s="36"/>
    </row>
    <row r="297" spans="13:15" x14ac:dyDescent="0.4">
      <c r="M297" s="36"/>
      <c r="N297" s="36"/>
      <c r="O297" s="36"/>
    </row>
    <row r="298" spans="13:15" x14ac:dyDescent="0.4">
      <c r="M298" s="36"/>
      <c r="N298" s="36"/>
      <c r="O298" s="36"/>
    </row>
    <row r="299" spans="13:15" x14ac:dyDescent="0.4">
      <c r="M299" s="36"/>
      <c r="N299" s="36"/>
      <c r="O299" s="36"/>
    </row>
    <row r="300" spans="13:15" x14ac:dyDescent="0.4">
      <c r="M300" s="36"/>
      <c r="N300" s="36"/>
      <c r="O300" s="36"/>
    </row>
    <row r="301" spans="13:15" x14ac:dyDescent="0.4">
      <c r="M301" s="36"/>
      <c r="N301" s="36"/>
      <c r="O301" s="36"/>
    </row>
    <row r="302" spans="13:15" x14ac:dyDescent="0.4">
      <c r="M302" s="36"/>
      <c r="N302" s="36"/>
      <c r="O302" s="36"/>
    </row>
    <row r="303" spans="13:15" x14ac:dyDescent="0.4">
      <c r="M303" s="36"/>
      <c r="N303" s="36"/>
      <c r="O303" s="36"/>
    </row>
    <row r="304" spans="13:15" x14ac:dyDescent="0.4">
      <c r="M304" s="36"/>
      <c r="N304" s="36"/>
      <c r="O304" s="36"/>
    </row>
    <row r="305" spans="13:15" x14ac:dyDescent="0.4">
      <c r="M305" s="36"/>
      <c r="N305" s="36"/>
      <c r="O305" s="36"/>
    </row>
    <row r="306" spans="13:15" x14ac:dyDescent="0.4">
      <c r="M306" s="36"/>
      <c r="N306" s="36"/>
      <c r="O306" s="36"/>
    </row>
    <row r="307" spans="13:15" x14ac:dyDescent="0.4">
      <c r="M307" s="36"/>
      <c r="N307" s="36"/>
      <c r="O307" s="36"/>
    </row>
    <row r="308" spans="13:15" x14ac:dyDescent="0.4">
      <c r="M308" s="36"/>
      <c r="N308" s="36"/>
      <c r="O308" s="36"/>
    </row>
    <row r="309" spans="13:15" x14ac:dyDescent="0.4">
      <c r="M309" s="36"/>
      <c r="N309" s="36"/>
      <c r="O309" s="36"/>
    </row>
    <row r="310" spans="13:15" x14ac:dyDescent="0.4">
      <c r="M310" s="36"/>
      <c r="N310" s="36"/>
      <c r="O310" s="36"/>
    </row>
    <row r="311" spans="13:15" x14ac:dyDescent="0.4">
      <c r="M311" s="36"/>
      <c r="N311" s="36"/>
      <c r="O311" s="36"/>
    </row>
    <row r="312" spans="13:15" x14ac:dyDescent="0.4">
      <c r="M312" s="36"/>
      <c r="N312" s="36"/>
      <c r="O312" s="36"/>
    </row>
    <row r="313" spans="13:15" x14ac:dyDescent="0.4">
      <c r="M313" s="36"/>
      <c r="N313" s="36"/>
      <c r="O313" s="36"/>
    </row>
    <row r="314" spans="13:15" x14ac:dyDescent="0.4">
      <c r="M314" s="36"/>
      <c r="N314" s="36"/>
      <c r="O314" s="36"/>
    </row>
    <row r="315" spans="13:15" x14ac:dyDescent="0.4">
      <c r="M315" s="36"/>
      <c r="N315" s="36"/>
      <c r="O315" s="36"/>
    </row>
    <row r="316" spans="13:15" x14ac:dyDescent="0.4">
      <c r="M316" s="36"/>
      <c r="N316" s="36"/>
      <c r="O316" s="36"/>
    </row>
    <row r="317" spans="13:15" x14ac:dyDescent="0.4">
      <c r="M317" s="36"/>
      <c r="N317" s="36"/>
      <c r="O317" s="36"/>
    </row>
    <row r="318" spans="13:15" x14ac:dyDescent="0.4">
      <c r="M318" s="36"/>
      <c r="N318" s="36"/>
      <c r="O318" s="36"/>
    </row>
    <row r="319" spans="13:15" x14ac:dyDescent="0.4">
      <c r="M319" s="36"/>
      <c r="N319" s="36"/>
      <c r="O319" s="36"/>
    </row>
    <row r="320" spans="13:15" x14ac:dyDescent="0.4">
      <c r="M320" s="36"/>
      <c r="N320" s="36"/>
      <c r="O320" s="36"/>
    </row>
    <row r="321" spans="13:15" x14ac:dyDescent="0.4">
      <c r="M321" s="36"/>
      <c r="N321" s="36"/>
      <c r="O321" s="36"/>
    </row>
    <row r="322" spans="13:15" x14ac:dyDescent="0.4">
      <c r="M322" s="36"/>
      <c r="N322" s="36"/>
      <c r="O322" s="36"/>
    </row>
    <row r="323" spans="13:15" x14ac:dyDescent="0.4">
      <c r="M323" s="36"/>
      <c r="N323" s="36"/>
      <c r="O323" s="36"/>
    </row>
    <row r="324" spans="13:15" x14ac:dyDescent="0.4">
      <c r="M324" s="36"/>
      <c r="N324" s="36"/>
      <c r="O324" s="36"/>
    </row>
    <row r="325" spans="13:15" x14ac:dyDescent="0.4">
      <c r="M325" s="36"/>
      <c r="N325" s="36"/>
      <c r="O325" s="36"/>
    </row>
    <row r="326" spans="13:15" x14ac:dyDescent="0.4">
      <c r="M326" s="36"/>
      <c r="N326" s="36"/>
      <c r="O326" s="36"/>
    </row>
    <row r="327" spans="13:15" x14ac:dyDescent="0.4">
      <c r="M327" s="36"/>
      <c r="N327" s="36"/>
      <c r="O327" s="36"/>
    </row>
    <row r="328" spans="13:15" x14ac:dyDescent="0.4">
      <c r="M328" s="36"/>
      <c r="N328" s="36"/>
      <c r="O328" s="36"/>
    </row>
    <row r="329" spans="13:15" x14ac:dyDescent="0.4">
      <c r="M329" s="36"/>
      <c r="N329" s="36"/>
      <c r="O329" s="36"/>
    </row>
    <row r="330" spans="13:15" x14ac:dyDescent="0.4">
      <c r="M330" s="36"/>
      <c r="N330" s="36"/>
      <c r="O330" s="36"/>
    </row>
    <row r="331" spans="13:15" x14ac:dyDescent="0.4">
      <c r="M331" s="36"/>
      <c r="N331" s="36"/>
      <c r="O331" s="36"/>
    </row>
    <row r="332" spans="13:15" x14ac:dyDescent="0.4">
      <c r="M332" s="36"/>
      <c r="N332" s="36"/>
      <c r="O332" s="36"/>
    </row>
    <row r="333" spans="13:15" x14ac:dyDescent="0.4">
      <c r="M333" s="36"/>
      <c r="N333" s="36"/>
      <c r="O333" s="36"/>
    </row>
    <row r="334" spans="13:15" x14ac:dyDescent="0.4">
      <c r="M334" s="36"/>
      <c r="N334" s="36"/>
      <c r="O334" s="36"/>
    </row>
    <row r="335" spans="13:15" x14ac:dyDescent="0.4">
      <c r="M335" s="36"/>
      <c r="N335" s="36"/>
      <c r="O335" s="36"/>
    </row>
    <row r="336" spans="13:15" x14ac:dyDescent="0.4">
      <c r="M336" s="36"/>
      <c r="N336" s="36"/>
      <c r="O336" s="36"/>
    </row>
    <row r="337" spans="13:15" x14ac:dyDescent="0.4">
      <c r="M337" s="36"/>
      <c r="N337" s="36"/>
      <c r="O337" s="36"/>
    </row>
    <row r="338" spans="13:15" x14ac:dyDescent="0.4">
      <c r="M338" s="36"/>
      <c r="N338" s="36"/>
      <c r="O338" s="36"/>
    </row>
    <row r="339" spans="13:15" x14ac:dyDescent="0.4">
      <c r="M339" s="36"/>
      <c r="N339" s="36"/>
      <c r="O339" s="36"/>
    </row>
    <row r="340" spans="13:15" x14ac:dyDescent="0.4">
      <c r="M340" s="36"/>
      <c r="N340" s="36"/>
      <c r="O340" s="36"/>
    </row>
    <row r="341" spans="13:15" x14ac:dyDescent="0.4">
      <c r="M341" s="36"/>
      <c r="N341" s="36"/>
      <c r="O341" s="36"/>
    </row>
    <row r="342" spans="13:15" x14ac:dyDescent="0.4">
      <c r="M342" s="36"/>
      <c r="N342" s="36"/>
      <c r="O342" s="36"/>
    </row>
    <row r="343" spans="13:15" x14ac:dyDescent="0.4">
      <c r="M343" s="36"/>
      <c r="N343" s="36"/>
      <c r="O343" s="36"/>
    </row>
    <row r="344" spans="13:15" x14ac:dyDescent="0.4">
      <c r="M344" s="36"/>
      <c r="N344" s="36"/>
      <c r="O344" s="36"/>
    </row>
    <row r="345" spans="13:15" x14ac:dyDescent="0.4">
      <c r="M345" s="36"/>
      <c r="N345" s="36"/>
      <c r="O345" s="36"/>
    </row>
    <row r="346" spans="13:15" x14ac:dyDescent="0.4">
      <c r="M346" s="36"/>
      <c r="N346" s="36"/>
      <c r="O346" s="36"/>
    </row>
    <row r="347" spans="13:15" x14ac:dyDescent="0.4">
      <c r="M347" s="36"/>
      <c r="N347" s="36"/>
      <c r="O347" s="36"/>
    </row>
    <row r="348" spans="13:15" x14ac:dyDescent="0.4">
      <c r="M348" s="36"/>
      <c r="N348" s="36"/>
      <c r="O348" s="36"/>
    </row>
    <row r="349" spans="13:15" x14ac:dyDescent="0.4">
      <c r="M349" s="36"/>
      <c r="N349" s="36"/>
      <c r="O349" s="36"/>
    </row>
    <row r="350" spans="13:15" x14ac:dyDescent="0.4">
      <c r="M350" s="36"/>
      <c r="N350" s="36"/>
      <c r="O350" s="36"/>
    </row>
    <row r="351" spans="13:15" x14ac:dyDescent="0.4">
      <c r="M351" s="36"/>
      <c r="N351" s="36"/>
      <c r="O351" s="36"/>
    </row>
    <row r="352" spans="13:15" x14ac:dyDescent="0.4">
      <c r="M352" s="36"/>
      <c r="N352" s="36"/>
      <c r="O352" s="36"/>
    </row>
    <row r="353" spans="13:15" x14ac:dyDescent="0.4">
      <c r="M353" s="36"/>
      <c r="N353" s="36"/>
      <c r="O353" s="36"/>
    </row>
    <row r="354" spans="13:15" x14ac:dyDescent="0.4">
      <c r="M354" s="36"/>
      <c r="N354" s="36"/>
      <c r="O354" s="36"/>
    </row>
    <row r="355" spans="13:15" x14ac:dyDescent="0.4">
      <c r="M355" s="36"/>
      <c r="N355" s="36"/>
      <c r="O355" s="36"/>
    </row>
    <row r="356" spans="13:15" x14ac:dyDescent="0.4">
      <c r="M356" s="36"/>
      <c r="N356" s="36"/>
      <c r="O356" s="36"/>
    </row>
    <row r="357" spans="13:15" x14ac:dyDescent="0.4">
      <c r="M357" s="36"/>
      <c r="N357" s="36"/>
      <c r="O357" s="36"/>
    </row>
    <row r="358" spans="13:15" x14ac:dyDescent="0.4">
      <c r="M358" s="36"/>
      <c r="N358" s="36"/>
      <c r="O358" s="36"/>
    </row>
    <row r="359" spans="13:15" x14ac:dyDescent="0.4">
      <c r="M359" s="36"/>
      <c r="N359" s="36"/>
      <c r="O359" s="36"/>
    </row>
    <row r="360" spans="13:15" x14ac:dyDescent="0.4">
      <c r="M360" s="36"/>
      <c r="N360" s="36"/>
      <c r="O360" s="36"/>
    </row>
    <row r="361" spans="13:15" x14ac:dyDescent="0.4">
      <c r="M361" s="36"/>
      <c r="N361" s="36"/>
      <c r="O361" s="36"/>
    </row>
    <row r="362" spans="13:15" x14ac:dyDescent="0.4">
      <c r="M362" s="36"/>
      <c r="N362" s="36"/>
      <c r="O362" s="36"/>
    </row>
    <row r="363" spans="13:15" x14ac:dyDescent="0.4">
      <c r="M363" s="36"/>
      <c r="N363" s="36"/>
      <c r="O363" s="36"/>
    </row>
    <row r="364" spans="13:15" x14ac:dyDescent="0.4">
      <c r="M364" s="36"/>
      <c r="N364" s="36"/>
      <c r="O364" s="36"/>
    </row>
    <row r="365" spans="13:15" x14ac:dyDescent="0.4">
      <c r="M365" s="36"/>
      <c r="N365" s="36"/>
      <c r="O365" s="36"/>
    </row>
    <row r="366" spans="13:15" x14ac:dyDescent="0.4">
      <c r="M366" s="36"/>
      <c r="N366" s="36"/>
      <c r="O366" s="36"/>
    </row>
    <row r="367" spans="13:15" x14ac:dyDescent="0.4">
      <c r="M367" s="36"/>
      <c r="N367" s="36"/>
      <c r="O367" s="36"/>
    </row>
    <row r="368" spans="13:15" x14ac:dyDescent="0.4">
      <c r="M368" s="36"/>
      <c r="N368" s="36"/>
      <c r="O368" s="36"/>
    </row>
    <row r="369" spans="13:15" x14ac:dyDescent="0.4">
      <c r="M369" s="36"/>
      <c r="N369" s="36"/>
      <c r="O369" s="36"/>
    </row>
    <row r="370" spans="13:15" x14ac:dyDescent="0.4">
      <c r="M370" s="36"/>
      <c r="N370" s="36"/>
      <c r="O370" s="36"/>
    </row>
    <row r="371" spans="13:15" x14ac:dyDescent="0.4">
      <c r="M371" s="36"/>
      <c r="N371" s="36"/>
      <c r="O371" s="36"/>
    </row>
    <row r="372" spans="13:15" x14ac:dyDescent="0.4">
      <c r="M372" s="36"/>
      <c r="N372" s="36"/>
      <c r="O372" s="36"/>
    </row>
    <row r="373" spans="13:15" x14ac:dyDescent="0.4">
      <c r="M373" s="36"/>
      <c r="N373" s="36"/>
      <c r="O373" s="36"/>
    </row>
    <row r="374" spans="13:15" x14ac:dyDescent="0.4">
      <c r="M374" s="36"/>
      <c r="N374" s="36"/>
      <c r="O374" s="36"/>
    </row>
    <row r="375" spans="13:15" x14ac:dyDescent="0.4">
      <c r="M375" s="36"/>
      <c r="N375" s="36"/>
      <c r="O375" s="36"/>
    </row>
    <row r="376" spans="13:15" x14ac:dyDescent="0.4">
      <c r="M376" s="36"/>
      <c r="N376" s="36"/>
      <c r="O376" s="36"/>
    </row>
    <row r="377" spans="13:15" x14ac:dyDescent="0.4">
      <c r="M377" s="36"/>
      <c r="N377" s="36"/>
      <c r="O377" s="36"/>
    </row>
    <row r="378" spans="13:15" x14ac:dyDescent="0.4">
      <c r="M378" s="36"/>
      <c r="N378" s="36"/>
      <c r="O378" s="36"/>
    </row>
    <row r="379" spans="13:15" x14ac:dyDescent="0.4">
      <c r="M379" s="36"/>
      <c r="N379" s="36"/>
      <c r="O379" s="36"/>
    </row>
    <row r="380" spans="13:15" x14ac:dyDescent="0.4">
      <c r="M380" s="36"/>
      <c r="N380" s="36"/>
      <c r="O380" s="36"/>
    </row>
    <row r="381" spans="13:15" x14ac:dyDescent="0.4">
      <c r="M381" s="36"/>
      <c r="N381" s="36"/>
      <c r="O381" s="36"/>
    </row>
    <row r="382" spans="13:15" x14ac:dyDescent="0.4">
      <c r="M382" s="36"/>
      <c r="N382" s="36"/>
      <c r="O382" s="36"/>
    </row>
    <row r="383" spans="13:15" x14ac:dyDescent="0.4">
      <c r="M383" s="36"/>
      <c r="N383" s="36"/>
      <c r="O383" s="36"/>
    </row>
    <row r="384" spans="13:15" x14ac:dyDescent="0.4">
      <c r="M384" s="36"/>
      <c r="N384" s="36"/>
      <c r="O384" s="36"/>
    </row>
    <row r="385" spans="13:15" x14ac:dyDescent="0.4">
      <c r="M385" s="36"/>
      <c r="N385" s="36"/>
      <c r="O385" s="36"/>
    </row>
    <row r="386" spans="13:15" x14ac:dyDescent="0.4">
      <c r="M386" s="36"/>
      <c r="N386" s="36"/>
      <c r="O386" s="36"/>
    </row>
    <row r="387" spans="13:15" x14ac:dyDescent="0.4">
      <c r="M387" s="36"/>
      <c r="N387" s="36"/>
      <c r="O387" s="36"/>
    </row>
    <row r="388" spans="13:15" x14ac:dyDescent="0.4">
      <c r="M388" s="36"/>
      <c r="N388" s="36"/>
      <c r="O388" s="36"/>
    </row>
    <row r="389" spans="13:15" x14ac:dyDescent="0.4">
      <c r="M389" s="36"/>
      <c r="N389" s="36"/>
      <c r="O389" s="36"/>
    </row>
    <row r="390" spans="13:15" x14ac:dyDescent="0.4">
      <c r="M390" s="36"/>
      <c r="N390" s="36"/>
      <c r="O390" s="36"/>
    </row>
    <row r="391" spans="13:15" x14ac:dyDescent="0.4">
      <c r="M391" s="36"/>
      <c r="N391" s="36"/>
      <c r="O391" s="36"/>
    </row>
    <row r="392" spans="13:15" x14ac:dyDescent="0.4">
      <c r="M392" s="36"/>
      <c r="N392" s="36"/>
      <c r="O392" s="36"/>
    </row>
    <row r="393" spans="13:15" x14ac:dyDescent="0.4">
      <c r="M393" s="36"/>
      <c r="N393" s="36"/>
      <c r="O393" s="36"/>
    </row>
    <row r="394" spans="13:15" x14ac:dyDescent="0.4">
      <c r="M394" s="36"/>
      <c r="N394" s="36"/>
      <c r="O394" s="36"/>
    </row>
    <row r="395" spans="13:15" x14ac:dyDescent="0.4">
      <c r="M395" s="36"/>
      <c r="N395" s="36"/>
      <c r="O395" s="36"/>
    </row>
    <row r="396" spans="13:15" x14ac:dyDescent="0.4">
      <c r="M396" s="36"/>
      <c r="N396" s="36"/>
      <c r="O396" s="36"/>
    </row>
    <row r="397" spans="13:15" x14ac:dyDescent="0.4">
      <c r="M397" s="36"/>
      <c r="N397" s="36"/>
      <c r="O397" s="36"/>
    </row>
    <row r="398" spans="13:15" x14ac:dyDescent="0.4">
      <c r="M398" s="36"/>
      <c r="N398" s="36"/>
      <c r="O398" s="36"/>
    </row>
    <row r="399" spans="13:15" x14ac:dyDescent="0.4">
      <c r="M399" s="36"/>
      <c r="N399" s="36"/>
      <c r="O399" s="36"/>
    </row>
    <row r="400" spans="13:15" x14ac:dyDescent="0.4">
      <c r="M400" s="36"/>
      <c r="N400" s="36"/>
      <c r="O400" s="36"/>
    </row>
    <row r="401" spans="13:15" x14ac:dyDescent="0.4">
      <c r="M401" s="36"/>
      <c r="N401" s="36"/>
      <c r="O401" s="36"/>
    </row>
    <row r="402" spans="13:15" x14ac:dyDescent="0.4">
      <c r="M402" s="36"/>
      <c r="N402" s="36"/>
      <c r="O402" s="36"/>
    </row>
    <row r="403" spans="13:15" x14ac:dyDescent="0.4">
      <c r="M403" s="36"/>
      <c r="N403" s="36"/>
      <c r="O403" s="36"/>
    </row>
    <row r="404" spans="13:15" x14ac:dyDescent="0.4">
      <c r="M404" s="36"/>
      <c r="N404" s="36"/>
      <c r="O404" s="36"/>
    </row>
    <row r="405" spans="13:15" x14ac:dyDescent="0.4">
      <c r="M405" s="36"/>
      <c r="N405" s="36"/>
      <c r="O405" s="36"/>
    </row>
    <row r="406" spans="13:15" x14ac:dyDescent="0.4">
      <c r="M406" s="36"/>
      <c r="N406" s="36"/>
      <c r="O406" s="36"/>
    </row>
    <row r="407" spans="13:15" x14ac:dyDescent="0.4">
      <c r="M407" s="36"/>
      <c r="N407" s="36"/>
      <c r="O407" s="36"/>
    </row>
    <row r="408" spans="13:15" x14ac:dyDescent="0.4">
      <c r="M408" s="36"/>
      <c r="N408" s="36"/>
      <c r="O408" s="36"/>
    </row>
    <row r="409" spans="13:15" x14ac:dyDescent="0.4">
      <c r="M409" s="36"/>
      <c r="N409" s="36"/>
      <c r="O409" s="36"/>
    </row>
    <row r="410" spans="13:15" x14ac:dyDescent="0.4">
      <c r="M410" s="36"/>
      <c r="N410" s="36"/>
      <c r="O410" s="36"/>
    </row>
    <row r="411" spans="13:15" x14ac:dyDescent="0.4">
      <c r="M411" s="36"/>
      <c r="N411" s="36"/>
      <c r="O411" s="36"/>
    </row>
    <row r="412" spans="13:15" x14ac:dyDescent="0.4">
      <c r="M412" s="36"/>
      <c r="N412" s="36"/>
      <c r="O412" s="36"/>
    </row>
    <row r="413" spans="13:15" x14ac:dyDescent="0.4">
      <c r="M413" s="36"/>
      <c r="N413" s="36"/>
      <c r="O413" s="36"/>
    </row>
    <row r="414" spans="13:15" x14ac:dyDescent="0.4">
      <c r="M414" s="36"/>
      <c r="N414" s="36"/>
      <c r="O414" s="36"/>
    </row>
    <row r="415" spans="13:15" x14ac:dyDescent="0.4">
      <c r="M415" s="36"/>
      <c r="N415" s="36"/>
      <c r="O415" s="36"/>
    </row>
    <row r="416" spans="13:15" x14ac:dyDescent="0.4">
      <c r="M416" s="36"/>
      <c r="N416" s="36"/>
      <c r="O416" s="36"/>
    </row>
    <row r="417" spans="13:15" x14ac:dyDescent="0.4">
      <c r="M417" s="36"/>
      <c r="N417" s="36"/>
      <c r="O417" s="36"/>
    </row>
    <row r="418" spans="13:15" x14ac:dyDescent="0.4">
      <c r="M418" s="36"/>
      <c r="N418" s="36"/>
      <c r="O418" s="36"/>
    </row>
    <row r="419" spans="13:15" x14ac:dyDescent="0.4">
      <c r="M419" s="36"/>
      <c r="N419" s="36"/>
      <c r="O419" s="36"/>
    </row>
    <row r="420" spans="13:15" x14ac:dyDescent="0.4">
      <c r="M420" s="36"/>
      <c r="N420" s="36"/>
      <c r="O420" s="36"/>
    </row>
    <row r="421" spans="13:15" x14ac:dyDescent="0.4">
      <c r="M421" s="36"/>
      <c r="N421" s="36"/>
      <c r="O421" s="36"/>
    </row>
    <row r="422" spans="13:15" x14ac:dyDescent="0.4">
      <c r="M422" s="36"/>
      <c r="N422" s="36"/>
      <c r="O422" s="36"/>
    </row>
    <row r="423" spans="13:15" x14ac:dyDescent="0.4">
      <c r="M423" s="36"/>
      <c r="N423" s="36"/>
      <c r="O423" s="36"/>
    </row>
    <row r="424" spans="13:15" x14ac:dyDescent="0.4">
      <c r="M424" s="36"/>
      <c r="N424" s="36"/>
      <c r="O424" s="36"/>
    </row>
    <row r="425" spans="13:15" x14ac:dyDescent="0.4">
      <c r="M425" s="36"/>
      <c r="N425" s="36"/>
      <c r="O425" s="36"/>
    </row>
    <row r="426" spans="13:15" x14ac:dyDescent="0.4">
      <c r="M426" s="36"/>
      <c r="N426" s="36"/>
      <c r="O426" s="36"/>
    </row>
    <row r="427" spans="13:15" x14ac:dyDescent="0.4">
      <c r="M427" s="36"/>
      <c r="N427" s="36"/>
      <c r="O427" s="36"/>
    </row>
    <row r="428" spans="13:15" x14ac:dyDescent="0.4">
      <c r="M428" s="36"/>
      <c r="N428" s="36"/>
      <c r="O428" s="36"/>
    </row>
    <row r="429" spans="13:15" x14ac:dyDescent="0.4">
      <c r="M429" s="36"/>
      <c r="N429" s="36"/>
      <c r="O429" s="36"/>
    </row>
    <row r="430" spans="13:15" x14ac:dyDescent="0.4">
      <c r="M430" s="36"/>
      <c r="N430" s="36"/>
      <c r="O430" s="36"/>
    </row>
    <row r="431" spans="13:15" x14ac:dyDescent="0.4">
      <c r="M431" s="36"/>
      <c r="N431" s="36"/>
      <c r="O431" s="36"/>
    </row>
    <row r="432" spans="13:15" x14ac:dyDescent="0.4">
      <c r="M432" s="36"/>
      <c r="N432" s="36"/>
      <c r="O432" s="36"/>
    </row>
    <row r="433" spans="13:15" x14ac:dyDescent="0.4">
      <c r="M433" s="36"/>
      <c r="N433" s="36"/>
      <c r="O433" s="36"/>
    </row>
    <row r="434" spans="13:15" x14ac:dyDescent="0.4">
      <c r="M434" s="36"/>
      <c r="N434" s="36"/>
      <c r="O434" s="36"/>
    </row>
    <row r="435" spans="13:15" x14ac:dyDescent="0.4">
      <c r="M435" s="36"/>
      <c r="N435" s="36"/>
      <c r="O435" s="36"/>
    </row>
    <row r="436" spans="13:15" x14ac:dyDescent="0.4">
      <c r="M436" s="36"/>
      <c r="N436" s="36"/>
      <c r="O436" s="36"/>
    </row>
    <row r="437" spans="13:15" x14ac:dyDescent="0.4">
      <c r="M437" s="36"/>
      <c r="N437" s="36"/>
      <c r="O437" s="36"/>
    </row>
    <row r="438" spans="13:15" x14ac:dyDescent="0.4">
      <c r="M438" s="36"/>
      <c r="N438" s="36"/>
      <c r="O438" s="36"/>
    </row>
    <row r="439" spans="13:15" x14ac:dyDescent="0.4">
      <c r="M439" s="36"/>
      <c r="N439" s="36"/>
      <c r="O439" s="36"/>
    </row>
    <row r="440" spans="13:15" x14ac:dyDescent="0.4">
      <c r="M440" s="36"/>
      <c r="N440" s="36"/>
      <c r="O440" s="36"/>
    </row>
    <row r="441" spans="13:15" x14ac:dyDescent="0.4">
      <c r="M441" s="36"/>
      <c r="N441" s="36"/>
      <c r="O441" s="36"/>
    </row>
    <row r="442" spans="13:15" x14ac:dyDescent="0.4">
      <c r="M442" s="36"/>
      <c r="N442" s="36"/>
      <c r="O442" s="36"/>
    </row>
    <row r="443" spans="13:15" x14ac:dyDescent="0.4">
      <c r="M443" s="36"/>
      <c r="N443" s="36"/>
      <c r="O443" s="36"/>
    </row>
    <row r="444" spans="13:15" x14ac:dyDescent="0.4">
      <c r="M444" s="36"/>
      <c r="N444" s="36"/>
      <c r="O444" s="36"/>
    </row>
    <row r="445" spans="13:15" x14ac:dyDescent="0.4">
      <c r="M445" s="36"/>
      <c r="N445" s="36"/>
      <c r="O445" s="36"/>
    </row>
    <row r="446" spans="13:15" x14ac:dyDescent="0.4">
      <c r="M446" s="36"/>
      <c r="N446" s="36"/>
      <c r="O446" s="36"/>
    </row>
    <row r="447" spans="13:15" x14ac:dyDescent="0.4">
      <c r="M447" s="36"/>
      <c r="N447" s="36"/>
      <c r="O447" s="36"/>
    </row>
    <row r="448" spans="13:15" x14ac:dyDescent="0.4">
      <c r="M448" s="36"/>
      <c r="N448" s="36"/>
      <c r="O448" s="36"/>
    </row>
    <row r="449" spans="13:15" x14ac:dyDescent="0.4">
      <c r="M449" s="36"/>
      <c r="N449" s="36"/>
      <c r="O449" s="36"/>
    </row>
    <row r="450" spans="13:15" x14ac:dyDescent="0.4">
      <c r="M450" s="36"/>
      <c r="N450" s="36"/>
      <c r="O450" s="36"/>
    </row>
    <row r="451" spans="13:15" x14ac:dyDescent="0.4">
      <c r="M451" s="36"/>
      <c r="N451" s="36"/>
      <c r="O451" s="36"/>
    </row>
    <row r="452" spans="13:15" x14ac:dyDescent="0.4">
      <c r="M452" s="36"/>
      <c r="N452" s="36"/>
      <c r="O452" s="36"/>
    </row>
    <row r="453" spans="13:15" x14ac:dyDescent="0.4">
      <c r="M453" s="36"/>
      <c r="N453" s="36"/>
      <c r="O453" s="36"/>
    </row>
    <row r="454" spans="13:15" x14ac:dyDescent="0.4">
      <c r="M454" s="36"/>
      <c r="N454" s="36"/>
      <c r="O454" s="36"/>
    </row>
    <row r="455" spans="13:15" x14ac:dyDescent="0.4">
      <c r="M455" s="36"/>
      <c r="N455" s="36"/>
      <c r="O455" s="36"/>
    </row>
    <row r="456" spans="13:15" x14ac:dyDescent="0.4">
      <c r="M456" s="36"/>
      <c r="N456" s="36"/>
      <c r="O456" s="36"/>
    </row>
    <row r="457" spans="13:15" x14ac:dyDescent="0.4">
      <c r="M457" s="36"/>
      <c r="N457" s="36"/>
      <c r="O457" s="36"/>
    </row>
    <row r="458" spans="13:15" x14ac:dyDescent="0.4">
      <c r="M458" s="36"/>
      <c r="N458" s="36"/>
      <c r="O458" s="36"/>
    </row>
    <row r="459" spans="13:15" x14ac:dyDescent="0.4">
      <c r="M459" s="36"/>
      <c r="N459" s="36"/>
      <c r="O459" s="36"/>
    </row>
    <row r="460" spans="13:15" x14ac:dyDescent="0.4">
      <c r="M460" s="36"/>
      <c r="N460" s="36"/>
      <c r="O460" s="36"/>
    </row>
    <row r="461" spans="13:15" x14ac:dyDescent="0.4">
      <c r="M461" s="36"/>
      <c r="N461" s="36"/>
      <c r="O461" s="36"/>
    </row>
    <row r="462" spans="13:15" x14ac:dyDescent="0.4">
      <c r="M462" s="36"/>
      <c r="N462" s="36"/>
      <c r="O462" s="36"/>
    </row>
    <row r="463" spans="13:15" x14ac:dyDescent="0.4">
      <c r="M463" s="36"/>
      <c r="N463" s="36"/>
      <c r="O463" s="36"/>
    </row>
    <row r="464" spans="13:15" x14ac:dyDescent="0.4">
      <c r="M464" s="36"/>
      <c r="N464" s="36"/>
      <c r="O464" s="36"/>
    </row>
    <row r="465" spans="13:15" x14ac:dyDescent="0.4">
      <c r="M465" s="36"/>
      <c r="N465" s="36"/>
      <c r="O465" s="36"/>
    </row>
    <row r="466" spans="13:15" x14ac:dyDescent="0.4">
      <c r="M466" s="36"/>
      <c r="N466" s="36"/>
      <c r="O466" s="36"/>
    </row>
    <row r="467" spans="13:15" x14ac:dyDescent="0.4">
      <c r="M467" s="36"/>
      <c r="N467" s="36"/>
      <c r="O467" s="36"/>
    </row>
    <row r="468" spans="13:15" x14ac:dyDescent="0.4">
      <c r="M468" s="36"/>
      <c r="N468" s="36"/>
      <c r="O468" s="36"/>
    </row>
    <row r="469" spans="13:15" x14ac:dyDescent="0.4">
      <c r="M469" s="36"/>
      <c r="N469" s="36"/>
      <c r="O469" s="36"/>
    </row>
    <row r="470" spans="13:15" x14ac:dyDescent="0.4">
      <c r="M470" s="36"/>
      <c r="N470" s="36"/>
      <c r="O470" s="36"/>
    </row>
    <row r="471" spans="13:15" x14ac:dyDescent="0.4">
      <c r="M471" s="36"/>
      <c r="N471" s="36"/>
      <c r="O471" s="36"/>
    </row>
    <row r="472" spans="13:15" x14ac:dyDescent="0.4">
      <c r="M472" s="36"/>
      <c r="N472" s="36"/>
      <c r="O472" s="36"/>
    </row>
    <row r="473" spans="13:15" x14ac:dyDescent="0.4">
      <c r="M473" s="36"/>
      <c r="N473" s="36"/>
      <c r="O473" s="36"/>
    </row>
    <row r="474" spans="13:15" x14ac:dyDescent="0.4">
      <c r="M474" s="36"/>
      <c r="N474" s="36"/>
      <c r="O474" s="36"/>
    </row>
    <row r="475" spans="13:15" x14ac:dyDescent="0.4">
      <c r="M475" s="36"/>
      <c r="N475" s="36"/>
      <c r="O475" s="36"/>
    </row>
    <row r="476" spans="13:15" x14ac:dyDescent="0.4">
      <c r="M476" s="36"/>
      <c r="N476" s="36"/>
      <c r="O476" s="36"/>
    </row>
    <row r="477" spans="13:15" x14ac:dyDescent="0.4">
      <c r="M477" s="36"/>
      <c r="N477" s="36"/>
      <c r="O477" s="36"/>
    </row>
    <row r="478" spans="13:15" x14ac:dyDescent="0.4">
      <c r="M478" s="36"/>
      <c r="N478" s="36"/>
      <c r="O478" s="36"/>
    </row>
    <row r="479" spans="13:15" x14ac:dyDescent="0.4">
      <c r="M479" s="36"/>
      <c r="N479" s="36"/>
      <c r="O479" s="36"/>
    </row>
    <row r="480" spans="13:15" x14ac:dyDescent="0.4">
      <c r="M480" s="36"/>
      <c r="N480" s="36"/>
      <c r="O480" s="36"/>
    </row>
    <row r="481" spans="13:15" x14ac:dyDescent="0.4">
      <c r="M481" s="36"/>
      <c r="N481" s="36"/>
      <c r="O481" s="36"/>
    </row>
    <row r="482" spans="13:15" x14ac:dyDescent="0.4">
      <c r="M482" s="36"/>
      <c r="N482" s="36"/>
      <c r="O482" s="36"/>
    </row>
    <row r="483" spans="13:15" x14ac:dyDescent="0.4">
      <c r="M483" s="36"/>
      <c r="N483" s="36"/>
      <c r="O483" s="36"/>
    </row>
    <row r="484" spans="13:15" x14ac:dyDescent="0.4">
      <c r="M484" s="36"/>
      <c r="N484" s="36"/>
      <c r="O484" s="36"/>
    </row>
    <row r="485" spans="13:15" x14ac:dyDescent="0.4">
      <c r="M485" s="36"/>
      <c r="N485" s="36"/>
      <c r="O485" s="36"/>
    </row>
    <row r="486" spans="13:15" x14ac:dyDescent="0.4">
      <c r="M486" s="36"/>
      <c r="N486" s="36"/>
      <c r="O486" s="36"/>
    </row>
    <row r="487" spans="13:15" x14ac:dyDescent="0.4">
      <c r="M487" s="36"/>
      <c r="N487" s="36"/>
      <c r="O487" s="36"/>
    </row>
    <row r="488" spans="13:15" x14ac:dyDescent="0.4">
      <c r="M488" s="36"/>
      <c r="N488" s="36"/>
      <c r="O488" s="36"/>
    </row>
    <row r="489" spans="13:15" x14ac:dyDescent="0.4">
      <c r="M489" s="36"/>
      <c r="N489" s="36"/>
      <c r="O489" s="36"/>
    </row>
    <row r="490" spans="13:15" x14ac:dyDescent="0.4">
      <c r="M490" s="36"/>
      <c r="N490" s="36"/>
      <c r="O490" s="36"/>
    </row>
    <row r="491" spans="13:15" x14ac:dyDescent="0.4">
      <c r="M491" s="36"/>
      <c r="N491" s="36"/>
      <c r="O491" s="36"/>
    </row>
    <row r="492" spans="13:15" x14ac:dyDescent="0.4">
      <c r="M492" s="36"/>
      <c r="N492" s="36"/>
      <c r="O492" s="36"/>
    </row>
    <row r="493" spans="13:15" x14ac:dyDescent="0.4">
      <c r="M493" s="36"/>
      <c r="N493" s="36"/>
      <c r="O493" s="36"/>
    </row>
    <row r="494" spans="13:15" x14ac:dyDescent="0.4">
      <c r="M494" s="36"/>
      <c r="N494" s="36"/>
      <c r="O494" s="36"/>
    </row>
    <row r="495" spans="13:15" x14ac:dyDescent="0.4">
      <c r="M495" s="36"/>
      <c r="N495" s="36"/>
      <c r="O495" s="36"/>
    </row>
    <row r="496" spans="13:15" x14ac:dyDescent="0.4">
      <c r="M496" s="36"/>
      <c r="N496" s="36"/>
      <c r="O496" s="36"/>
    </row>
    <row r="497" spans="13:15" x14ac:dyDescent="0.4">
      <c r="M497" s="36"/>
      <c r="N497" s="36"/>
      <c r="O497" s="36"/>
    </row>
    <row r="498" spans="13:15" x14ac:dyDescent="0.4">
      <c r="M498" s="36"/>
      <c r="N498" s="36"/>
      <c r="O498" s="36"/>
    </row>
    <row r="499" spans="13:15" x14ac:dyDescent="0.4">
      <c r="M499" s="36"/>
      <c r="N499" s="36"/>
      <c r="O499" s="36"/>
    </row>
    <row r="500" spans="13:15" x14ac:dyDescent="0.4">
      <c r="M500" s="36"/>
      <c r="N500" s="36"/>
      <c r="O500" s="36"/>
    </row>
    <row r="501" spans="13:15" x14ac:dyDescent="0.4">
      <c r="M501" s="36"/>
      <c r="N501" s="36"/>
      <c r="O501" s="36"/>
    </row>
    <row r="502" spans="13:15" x14ac:dyDescent="0.4">
      <c r="M502" s="36"/>
      <c r="N502" s="36"/>
      <c r="O502" s="36"/>
    </row>
    <row r="503" spans="13:15" x14ac:dyDescent="0.4">
      <c r="M503" s="36"/>
      <c r="N503" s="36"/>
      <c r="O503" s="36"/>
    </row>
    <row r="504" spans="13:15" x14ac:dyDescent="0.4">
      <c r="M504" s="36"/>
      <c r="N504" s="36"/>
      <c r="O504" s="36"/>
    </row>
    <row r="505" spans="13:15" x14ac:dyDescent="0.4">
      <c r="M505" s="36"/>
      <c r="N505" s="36"/>
      <c r="O505" s="36"/>
    </row>
    <row r="506" spans="13:15" x14ac:dyDescent="0.4">
      <c r="M506" s="36"/>
      <c r="N506" s="36"/>
      <c r="O506" s="36"/>
    </row>
    <row r="507" spans="13:15" x14ac:dyDescent="0.4">
      <c r="M507" s="36"/>
      <c r="N507" s="36"/>
      <c r="O507" s="36"/>
    </row>
    <row r="508" spans="13:15" x14ac:dyDescent="0.4">
      <c r="M508" s="36"/>
      <c r="N508" s="36"/>
      <c r="O508" s="36"/>
    </row>
    <row r="509" spans="13:15" x14ac:dyDescent="0.4">
      <c r="M509" s="36"/>
      <c r="N509" s="36"/>
      <c r="O509" s="36"/>
    </row>
    <row r="510" spans="13:15" x14ac:dyDescent="0.4">
      <c r="M510" s="36"/>
      <c r="N510" s="36"/>
      <c r="O510" s="36"/>
    </row>
    <row r="511" spans="13:15" x14ac:dyDescent="0.4">
      <c r="M511" s="36"/>
      <c r="N511" s="36"/>
      <c r="O511" s="36"/>
    </row>
    <row r="512" spans="13:15" x14ac:dyDescent="0.4">
      <c r="M512" s="36"/>
      <c r="N512" s="36"/>
      <c r="O512" s="36"/>
    </row>
    <row r="513" spans="13:15" x14ac:dyDescent="0.4">
      <c r="M513" s="36"/>
      <c r="N513" s="36"/>
      <c r="O513" s="36"/>
    </row>
    <row r="514" spans="13:15" x14ac:dyDescent="0.4">
      <c r="M514" s="36"/>
      <c r="N514" s="36"/>
      <c r="O514" s="36"/>
    </row>
    <row r="515" spans="13:15" x14ac:dyDescent="0.4">
      <c r="M515" s="36"/>
      <c r="N515" s="36"/>
      <c r="O515" s="36"/>
    </row>
    <row r="516" spans="13:15" x14ac:dyDescent="0.4">
      <c r="M516" s="36"/>
      <c r="N516" s="36"/>
      <c r="O516" s="36"/>
    </row>
    <row r="517" spans="13:15" x14ac:dyDescent="0.4">
      <c r="M517" s="36"/>
      <c r="N517" s="36"/>
      <c r="O517" s="36"/>
    </row>
    <row r="518" spans="13:15" x14ac:dyDescent="0.4">
      <c r="M518" s="36"/>
      <c r="N518" s="36"/>
      <c r="O518" s="36"/>
    </row>
    <row r="519" spans="13:15" x14ac:dyDescent="0.4">
      <c r="M519" s="36"/>
      <c r="N519" s="36"/>
      <c r="O519" s="36"/>
    </row>
    <row r="520" spans="13:15" x14ac:dyDescent="0.4">
      <c r="M520" s="36"/>
      <c r="N520" s="36"/>
      <c r="O520" s="36"/>
    </row>
    <row r="521" spans="13:15" x14ac:dyDescent="0.4">
      <c r="M521" s="36"/>
      <c r="N521" s="36"/>
      <c r="O521" s="36"/>
    </row>
    <row r="522" spans="13:15" x14ac:dyDescent="0.4">
      <c r="M522" s="36"/>
      <c r="N522" s="36"/>
      <c r="O522" s="36"/>
    </row>
    <row r="523" spans="13:15" x14ac:dyDescent="0.4">
      <c r="M523" s="36"/>
      <c r="N523" s="36"/>
      <c r="O523" s="36"/>
    </row>
    <row r="524" spans="13:15" x14ac:dyDescent="0.4">
      <c r="M524" s="36"/>
      <c r="N524" s="36"/>
      <c r="O524" s="36"/>
    </row>
    <row r="525" spans="13:15" x14ac:dyDescent="0.4">
      <c r="M525" s="36"/>
      <c r="N525" s="36"/>
      <c r="O525" s="36"/>
    </row>
    <row r="526" spans="13:15" x14ac:dyDescent="0.4">
      <c r="M526" s="36"/>
      <c r="N526" s="36"/>
      <c r="O526" s="36"/>
    </row>
    <row r="527" spans="13:15" x14ac:dyDescent="0.4">
      <c r="M527" s="36"/>
      <c r="N527" s="36"/>
      <c r="O527" s="36"/>
    </row>
    <row r="528" spans="13:15" x14ac:dyDescent="0.4">
      <c r="M528" s="36"/>
      <c r="N528" s="36"/>
      <c r="O528" s="36"/>
    </row>
    <row r="529" spans="13:15" x14ac:dyDescent="0.4">
      <c r="M529" s="36"/>
      <c r="N529" s="36"/>
      <c r="O529" s="36"/>
    </row>
    <row r="530" spans="13:15" x14ac:dyDescent="0.4">
      <c r="M530" s="36"/>
      <c r="N530" s="36"/>
      <c r="O530" s="36"/>
    </row>
    <row r="531" spans="13:15" x14ac:dyDescent="0.4">
      <c r="M531" s="36"/>
      <c r="N531" s="36"/>
      <c r="O531" s="36"/>
    </row>
    <row r="532" spans="13:15" x14ac:dyDescent="0.4">
      <c r="M532" s="36"/>
      <c r="N532" s="36"/>
      <c r="O532" s="36"/>
    </row>
    <row r="533" spans="13:15" x14ac:dyDescent="0.4">
      <c r="M533" s="36"/>
      <c r="N533" s="36"/>
      <c r="O533" s="36"/>
    </row>
    <row r="534" spans="13:15" x14ac:dyDescent="0.4">
      <c r="M534" s="36"/>
      <c r="N534" s="36"/>
      <c r="O534" s="36"/>
    </row>
    <row r="535" spans="13:15" x14ac:dyDescent="0.4">
      <c r="M535" s="36"/>
      <c r="N535" s="36"/>
      <c r="O535" s="36"/>
    </row>
    <row r="536" spans="13:15" x14ac:dyDescent="0.4">
      <c r="M536" s="36"/>
      <c r="N536" s="36"/>
      <c r="O536" s="36"/>
    </row>
    <row r="537" spans="13:15" x14ac:dyDescent="0.4">
      <c r="M537" s="36"/>
      <c r="N537" s="36"/>
      <c r="O537" s="36"/>
    </row>
    <row r="538" spans="13:15" x14ac:dyDescent="0.4">
      <c r="M538" s="36"/>
      <c r="N538" s="36"/>
      <c r="O538" s="36"/>
    </row>
    <row r="539" spans="13:15" x14ac:dyDescent="0.4">
      <c r="M539" s="36"/>
      <c r="N539" s="36"/>
      <c r="O539" s="36"/>
    </row>
    <row r="540" spans="13:15" x14ac:dyDescent="0.4">
      <c r="M540" s="36"/>
      <c r="N540" s="36"/>
      <c r="O540" s="36"/>
    </row>
    <row r="541" spans="13:15" x14ac:dyDescent="0.4">
      <c r="M541" s="36"/>
      <c r="N541" s="36"/>
      <c r="O541" s="36"/>
    </row>
    <row r="542" spans="13:15" x14ac:dyDescent="0.4">
      <c r="M542" s="36"/>
      <c r="N542" s="36"/>
      <c r="O542" s="36"/>
    </row>
    <row r="543" spans="13:15" x14ac:dyDescent="0.4">
      <c r="M543" s="36"/>
      <c r="N543" s="36"/>
      <c r="O543" s="36"/>
    </row>
    <row r="544" spans="13:15" x14ac:dyDescent="0.4">
      <c r="M544" s="36"/>
      <c r="N544" s="36"/>
      <c r="O544" s="36"/>
    </row>
    <row r="545" spans="13:15" x14ac:dyDescent="0.4">
      <c r="M545" s="36"/>
      <c r="N545" s="36"/>
      <c r="O545" s="36"/>
    </row>
    <row r="546" spans="13:15" x14ac:dyDescent="0.4">
      <c r="M546" s="36"/>
      <c r="N546" s="36"/>
      <c r="O546" s="36"/>
    </row>
    <row r="547" spans="13:15" x14ac:dyDescent="0.4">
      <c r="M547" s="36"/>
      <c r="N547" s="36"/>
      <c r="O547" s="36"/>
    </row>
    <row r="548" spans="13:15" x14ac:dyDescent="0.4">
      <c r="M548" s="36"/>
      <c r="N548" s="36"/>
      <c r="O548" s="36"/>
    </row>
    <row r="549" spans="13:15" x14ac:dyDescent="0.4">
      <c r="M549" s="36"/>
      <c r="N549" s="36"/>
      <c r="O549" s="36"/>
    </row>
    <row r="550" spans="13:15" x14ac:dyDescent="0.4">
      <c r="M550" s="36"/>
      <c r="N550" s="36"/>
      <c r="O550" s="36"/>
    </row>
    <row r="551" spans="13:15" x14ac:dyDescent="0.4">
      <c r="M551" s="36"/>
      <c r="N551" s="36"/>
      <c r="O551" s="36"/>
    </row>
    <row r="552" spans="13:15" x14ac:dyDescent="0.4">
      <c r="M552" s="36"/>
      <c r="N552" s="36"/>
      <c r="O552" s="36"/>
    </row>
    <row r="553" spans="13:15" x14ac:dyDescent="0.4">
      <c r="M553" s="36"/>
      <c r="N553" s="36"/>
      <c r="O553" s="36"/>
    </row>
    <row r="554" spans="13:15" x14ac:dyDescent="0.4">
      <c r="M554" s="36"/>
      <c r="N554" s="36"/>
      <c r="O554" s="36"/>
    </row>
    <row r="555" spans="13:15" x14ac:dyDescent="0.4">
      <c r="M555" s="36"/>
      <c r="N555" s="36"/>
      <c r="O555" s="36"/>
    </row>
    <row r="556" spans="13:15" x14ac:dyDescent="0.4">
      <c r="M556" s="36"/>
      <c r="N556" s="36"/>
      <c r="O556" s="36"/>
    </row>
    <row r="557" spans="13:15" x14ac:dyDescent="0.4">
      <c r="M557" s="36"/>
      <c r="N557" s="36"/>
      <c r="O557" s="36"/>
    </row>
    <row r="558" spans="13:15" x14ac:dyDescent="0.4">
      <c r="M558" s="36"/>
      <c r="N558" s="36"/>
      <c r="O558" s="36"/>
    </row>
    <row r="559" spans="13:15" x14ac:dyDescent="0.4">
      <c r="M559" s="36"/>
      <c r="N559" s="36"/>
      <c r="O559" s="36"/>
    </row>
    <row r="560" spans="13:15" x14ac:dyDescent="0.4">
      <c r="M560" s="36"/>
      <c r="N560" s="36"/>
      <c r="O560" s="36"/>
    </row>
    <row r="561" spans="13:15" x14ac:dyDescent="0.4">
      <c r="M561" s="36"/>
      <c r="N561" s="36"/>
      <c r="O561" s="36"/>
    </row>
    <row r="562" spans="13:15" x14ac:dyDescent="0.4">
      <c r="M562" s="36"/>
      <c r="N562" s="36"/>
      <c r="O562" s="36"/>
    </row>
    <row r="563" spans="13:15" x14ac:dyDescent="0.4">
      <c r="M563" s="36"/>
      <c r="N563" s="36"/>
      <c r="O563" s="36"/>
    </row>
    <row r="564" spans="13:15" x14ac:dyDescent="0.4">
      <c r="M564" s="36"/>
      <c r="N564" s="36"/>
      <c r="O564" s="36"/>
    </row>
    <row r="565" spans="13:15" x14ac:dyDescent="0.4">
      <c r="M565" s="36"/>
      <c r="N565" s="36"/>
      <c r="O565" s="36"/>
    </row>
    <row r="566" spans="13:15" x14ac:dyDescent="0.4">
      <c r="M566" s="36"/>
      <c r="N566" s="36"/>
      <c r="O566" s="36"/>
    </row>
    <row r="567" spans="13:15" x14ac:dyDescent="0.4">
      <c r="M567" s="36"/>
      <c r="N567" s="36"/>
      <c r="O567" s="36"/>
    </row>
    <row r="568" spans="13:15" x14ac:dyDescent="0.4">
      <c r="M568" s="36"/>
      <c r="N568" s="36"/>
      <c r="O568" s="36"/>
    </row>
    <row r="569" spans="13:15" x14ac:dyDescent="0.4">
      <c r="M569" s="36"/>
      <c r="N569" s="36"/>
      <c r="O569" s="36"/>
    </row>
    <row r="570" spans="13:15" x14ac:dyDescent="0.4">
      <c r="M570" s="36"/>
      <c r="N570" s="36"/>
      <c r="O570" s="36"/>
    </row>
    <row r="571" spans="13:15" x14ac:dyDescent="0.4">
      <c r="M571" s="36"/>
      <c r="N571" s="36"/>
      <c r="O571" s="36"/>
    </row>
    <row r="572" spans="13:15" x14ac:dyDescent="0.4">
      <c r="M572" s="36"/>
      <c r="N572" s="36"/>
      <c r="O572" s="36"/>
    </row>
    <row r="573" spans="13:15" x14ac:dyDescent="0.4">
      <c r="M573" s="36"/>
      <c r="N573" s="36"/>
      <c r="O573" s="36"/>
    </row>
    <row r="574" spans="13:15" x14ac:dyDescent="0.4">
      <c r="M574" s="36"/>
      <c r="N574" s="36"/>
      <c r="O574" s="36"/>
    </row>
    <row r="575" spans="13:15" x14ac:dyDescent="0.4">
      <c r="M575" s="36"/>
      <c r="N575" s="36"/>
      <c r="O575" s="36"/>
    </row>
    <row r="576" spans="13:15" x14ac:dyDescent="0.4">
      <c r="M576" s="36"/>
      <c r="N576" s="36"/>
      <c r="O576" s="36"/>
    </row>
    <row r="577" spans="13:15" x14ac:dyDescent="0.4">
      <c r="M577" s="36"/>
      <c r="N577" s="36"/>
      <c r="O577" s="36"/>
    </row>
    <row r="578" spans="13:15" x14ac:dyDescent="0.4">
      <c r="M578" s="36"/>
      <c r="N578" s="36"/>
      <c r="O578" s="36"/>
    </row>
    <row r="579" spans="13:15" x14ac:dyDescent="0.4">
      <c r="M579" s="36"/>
      <c r="N579" s="36"/>
      <c r="O579" s="36"/>
    </row>
    <row r="580" spans="13:15" x14ac:dyDescent="0.4">
      <c r="M580" s="36"/>
      <c r="N580" s="36"/>
      <c r="O580" s="36"/>
    </row>
    <row r="581" spans="13:15" x14ac:dyDescent="0.4">
      <c r="M581" s="36"/>
      <c r="N581" s="36"/>
      <c r="O581" s="36"/>
    </row>
    <row r="582" spans="13:15" x14ac:dyDescent="0.4">
      <c r="M582" s="36"/>
      <c r="N582" s="36"/>
      <c r="O582" s="36"/>
    </row>
    <row r="583" spans="13:15" x14ac:dyDescent="0.4">
      <c r="M583" s="36"/>
      <c r="N583" s="36"/>
      <c r="O583" s="36"/>
    </row>
    <row r="584" spans="13:15" x14ac:dyDescent="0.4">
      <c r="M584" s="36"/>
      <c r="N584" s="36"/>
      <c r="O584" s="36"/>
    </row>
    <row r="585" spans="13:15" x14ac:dyDescent="0.4">
      <c r="M585" s="36"/>
      <c r="N585" s="36"/>
      <c r="O585" s="36"/>
    </row>
    <row r="586" spans="13:15" x14ac:dyDescent="0.4">
      <c r="M586" s="36"/>
      <c r="N586" s="36"/>
      <c r="O586" s="36"/>
    </row>
    <row r="587" spans="13:15" x14ac:dyDescent="0.4">
      <c r="M587" s="36"/>
      <c r="N587" s="36"/>
      <c r="O587" s="36"/>
    </row>
    <row r="588" spans="13:15" x14ac:dyDescent="0.4">
      <c r="M588" s="36"/>
      <c r="N588" s="36"/>
      <c r="O588" s="36"/>
    </row>
    <row r="589" spans="13:15" x14ac:dyDescent="0.4">
      <c r="M589" s="36"/>
      <c r="N589" s="36"/>
      <c r="O589" s="36"/>
    </row>
    <row r="590" spans="13:15" x14ac:dyDescent="0.4">
      <c r="M590" s="36"/>
      <c r="N590" s="36"/>
      <c r="O590" s="36"/>
    </row>
    <row r="591" spans="13:15" x14ac:dyDescent="0.4">
      <c r="M591" s="36"/>
      <c r="N591" s="36"/>
      <c r="O591" s="36"/>
    </row>
    <row r="592" spans="13:15" x14ac:dyDescent="0.4">
      <c r="M592" s="36"/>
      <c r="N592" s="36"/>
      <c r="O592" s="36"/>
    </row>
    <row r="593" spans="13:15" x14ac:dyDescent="0.4">
      <c r="M593" s="36"/>
      <c r="N593" s="36"/>
      <c r="O593" s="36"/>
    </row>
    <row r="594" spans="13:15" x14ac:dyDescent="0.4">
      <c r="M594" s="36"/>
      <c r="N594" s="36"/>
      <c r="O594" s="36"/>
    </row>
    <row r="595" spans="13:15" x14ac:dyDescent="0.4">
      <c r="M595" s="36"/>
      <c r="N595" s="36"/>
      <c r="O595" s="36"/>
    </row>
    <row r="596" spans="13:15" x14ac:dyDescent="0.4">
      <c r="M596" s="36"/>
      <c r="N596" s="36"/>
      <c r="O596" s="36"/>
    </row>
    <row r="597" spans="13:15" x14ac:dyDescent="0.4">
      <c r="M597" s="36"/>
      <c r="N597" s="36"/>
      <c r="O597" s="36"/>
    </row>
    <row r="598" spans="13:15" x14ac:dyDescent="0.4">
      <c r="M598" s="36"/>
      <c r="N598" s="36"/>
      <c r="O598" s="36"/>
    </row>
    <row r="599" spans="13:15" x14ac:dyDescent="0.4">
      <c r="M599" s="36"/>
      <c r="N599" s="36"/>
      <c r="O599" s="36"/>
    </row>
    <row r="600" spans="13:15" x14ac:dyDescent="0.4">
      <c r="M600" s="36"/>
      <c r="N600" s="36"/>
      <c r="O600" s="36"/>
    </row>
    <row r="601" spans="13:15" x14ac:dyDescent="0.4">
      <c r="M601" s="36"/>
      <c r="N601" s="36"/>
      <c r="O601" s="36"/>
    </row>
    <row r="602" spans="13:15" x14ac:dyDescent="0.4">
      <c r="M602" s="36"/>
      <c r="N602" s="36"/>
      <c r="O602" s="36"/>
    </row>
    <row r="603" spans="13:15" x14ac:dyDescent="0.4">
      <c r="M603" s="36"/>
      <c r="N603" s="36"/>
      <c r="O603" s="36"/>
    </row>
    <row r="604" spans="13:15" x14ac:dyDescent="0.4">
      <c r="M604" s="36"/>
      <c r="N604" s="36"/>
      <c r="O604" s="36"/>
    </row>
    <row r="605" spans="13:15" x14ac:dyDescent="0.4">
      <c r="M605" s="36"/>
      <c r="N605" s="36"/>
      <c r="O605" s="36"/>
    </row>
    <row r="606" spans="13:15" x14ac:dyDescent="0.4">
      <c r="M606" s="36"/>
      <c r="N606" s="36"/>
      <c r="O606" s="36"/>
    </row>
    <row r="607" spans="13:15" x14ac:dyDescent="0.4">
      <c r="M607" s="36"/>
      <c r="N607" s="36"/>
      <c r="O607" s="36"/>
    </row>
    <row r="608" spans="13:15" x14ac:dyDescent="0.4">
      <c r="M608" s="36"/>
      <c r="N608" s="36"/>
      <c r="O608" s="36"/>
    </row>
    <row r="609" spans="13:15" x14ac:dyDescent="0.4">
      <c r="M609" s="36"/>
      <c r="N609" s="36"/>
      <c r="O609" s="36"/>
    </row>
    <row r="610" spans="13:15" x14ac:dyDescent="0.4">
      <c r="M610" s="36"/>
      <c r="N610" s="36"/>
      <c r="O610" s="36"/>
    </row>
    <row r="611" spans="13:15" x14ac:dyDescent="0.4">
      <c r="M611" s="36"/>
      <c r="N611" s="36"/>
      <c r="O611" s="36"/>
    </row>
    <row r="612" spans="13:15" x14ac:dyDescent="0.4">
      <c r="M612" s="36"/>
      <c r="N612" s="36"/>
      <c r="O612" s="36"/>
    </row>
    <row r="613" spans="13:15" x14ac:dyDescent="0.4">
      <c r="M613" s="36"/>
      <c r="N613" s="36"/>
      <c r="O613" s="36"/>
    </row>
    <row r="614" spans="13:15" x14ac:dyDescent="0.4">
      <c r="M614" s="36"/>
      <c r="N614" s="36"/>
      <c r="O614" s="36"/>
    </row>
    <row r="615" spans="13:15" x14ac:dyDescent="0.4">
      <c r="M615" s="36"/>
      <c r="N615" s="36"/>
      <c r="O615" s="36"/>
    </row>
    <row r="616" spans="13:15" x14ac:dyDescent="0.4">
      <c r="M616" s="36"/>
      <c r="N616" s="36"/>
      <c r="O616" s="36"/>
    </row>
    <row r="617" spans="13:15" x14ac:dyDescent="0.4">
      <c r="M617" s="36"/>
      <c r="N617" s="36"/>
      <c r="O617" s="36"/>
    </row>
    <row r="618" spans="13:15" x14ac:dyDescent="0.4">
      <c r="M618" s="36"/>
      <c r="N618" s="36"/>
      <c r="O618" s="36"/>
    </row>
    <row r="619" spans="13:15" x14ac:dyDescent="0.4">
      <c r="M619" s="36"/>
      <c r="N619" s="36"/>
      <c r="O619" s="36"/>
    </row>
    <row r="620" spans="13:15" x14ac:dyDescent="0.4">
      <c r="M620" s="36"/>
      <c r="N620" s="36"/>
      <c r="O620" s="36"/>
    </row>
    <row r="621" spans="13:15" x14ac:dyDescent="0.4">
      <c r="M621" s="36"/>
      <c r="N621" s="36"/>
      <c r="O621" s="36"/>
    </row>
    <row r="622" spans="13:15" x14ac:dyDescent="0.4">
      <c r="M622" s="36"/>
      <c r="N622" s="36"/>
      <c r="O622" s="36"/>
    </row>
    <row r="623" spans="13:15" x14ac:dyDescent="0.4">
      <c r="M623" s="36"/>
      <c r="N623" s="36"/>
      <c r="O623" s="36"/>
    </row>
    <row r="624" spans="13:15" x14ac:dyDescent="0.4">
      <c r="M624" s="36"/>
      <c r="N624" s="36"/>
      <c r="O624" s="36"/>
    </row>
    <row r="625" spans="13:15" x14ac:dyDescent="0.4">
      <c r="M625" s="36"/>
      <c r="N625" s="36"/>
      <c r="O625" s="36"/>
    </row>
    <row r="626" spans="13:15" x14ac:dyDescent="0.4">
      <c r="M626" s="36"/>
      <c r="N626" s="36"/>
      <c r="O626" s="36"/>
    </row>
    <row r="627" spans="13:15" x14ac:dyDescent="0.4">
      <c r="M627" s="36"/>
      <c r="N627" s="36"/>
      <c r="O627" s="36"/>
    </row>
    <row r="628" spans="13:15" x14ac:dyDescent="0.4">
      <c r="M628" s="36"/>
      <c r="N628" s="36"/>
      <c r="O628" s="36"/>
    </row>
    <row r="629" spans="13:15" x14ac:dyDescent="0.4">
      <c r="M629" s="36"/>
      <c r="N629" s="36"/>
      <c r="O629" s="36"/>
    </row>
    <row r="630" spans="13:15" x14ac:dyDescent="0.4">
      <c r="M630" s="36"/>
      <c r="N630" s="36"/>
      <c r="O630" s="36"/>
    </row>
    <row r="631" spans="13:15" x14ac:dyDescent="0.4">
      <c r="M631" s="36"/>
      <c r="N631" s="36"/>
      <c r="O631" s="36"/>
    </row>
    <row r="632" spans="13:15" x14ac:dyDescent="0.4">
      <c r="M632" s="36"/>
      <c r="N632" s="36"/>
      <c r="O632" s="36"/>
    </row>
    <row r="633" spans="13:15" x14ac:dyDescent="0.4">
      <c r="M633" s="36"/>
      <c r="N633" s="36"/>
      <c r="O633" s="36"/>
    </row>
    <row r="634" spans="13:15" x14ac:dyDescent="0.4">
      <c r="M634" s="36"/>
      <c r="N634" s="36"/>
      <c r="O634" s="36"/>
    </row>
    <row r="635" spans="13:15" x14ac:dyDescent="0.4">
      <c r="M635" s="36"/>
      <c r="N635" s="36"/>
      <c r="O635" s="36"/>
    </row>
    <row r="636" spans="13:15" x14ac:dyDescent="0.4">
      <c r="M636" s="36"/>
      <c r="N636" s="36"/>
      <c r="O636" s="36"/>
    </row>
    <row r="637" spans="13:15" x14ac:dyDescent="0.4">
      <c r="M637" s="36"/>
      <c r="N637" s="36"/>
      <c r="O637" s="36"/>
    </row>
    <row r="638" spans="13:15" x14ac:dyDescent="0.4">
      <c r="M638" s="36"/>
      <c r="N638" s="36"/>
      <c r="O638" s="36"/>
    </row>
    <row r="639" spans="13:15" x14ac:dyDescent="0.4">
      <c r="M639" s="36"/>
      <c r="N639" s="36"/>
      <c r="O639" s="36"/>
    </row>
    <row r="640" spans="13:15" x14ac:dyDescent="0.4">
      <c r="M640" s="36"/>
      <c r="N640" s="36"/>
      <c r="O640" s="36"/>
    </row>
    <row r="641" spans="13:15" x14ac:dyDescent="0.4">
      <c r="M641" s="36"/>
      <c r="N641" s="36"/>
      <c r="O641" s="36"/>
    </row>
    <row r="642" spans="13:15" x14ac:dyDescent="0.4">
      <c r="M642" s="36"/>
      <c r="N642" s="36"/>
      <c r="O642" s="36"/>
    </row>
    <row r="643" spans="13:15" x14ac:dyDescent="0.4">
      <c r="M643" s="36"/>
      <c r="N643" s="36"/>
      <c r="O643" s="36"/>
    </row>
    <row r="644" spans="13:15" x14ac:dyDescent="0.4">
      <c r="M644" s="36"/>
      <c r="N644" s="36"/>
      <c r="O644" s="36"/>
    </row>
    <row r="645" spans="13:15" x14ac:dyDescent="0.4">
      <c r="M645" s="36"/>
      <c r="N645" s="36"/>
      <c r="O645" s="36"/>
    </row>
    <row r="646" spans="13:15" x14ac:dyDescent="0.4">
      <c r="M646" s="36"/>
      <c r="N646" s="36"/>
      <c r="O646" s="36"/>
    </row>
    <row r="647" spans="13:15" x14ac:dyDescent="0.4">
      <c r="M647" s="36"/>
      <c r="N647" s="36"/>
      <c r="O647" s="36"/>
    </row>
    <row r="648" spans="13:15" x14ac:dyDescent="0.4">
      <c r="M648" s="36"/>
      <c r="N648" s="36"/>
      <c r="O648" s="36"/>
    </row>
    <row r="649" spans="13:15" x14ac:dyDescent="0.4">
      <c r="M649" s="36"/>
      <c r="N649" s="36"/>
      <c r="O649" s="36"/>
    </row>
    <row r="650" spans="13:15" x14ac:dyDescent="0.4">
      <c r="M650" s="36"/>
      <c r="N650" s="36"/>
      <c r="O650" s="36"/>
    </row>
    <row r="651" spans="13:15" x14ac:dyDescent="0.4">
      <c r="M651" s="36"/>
      <c r="N651" s="36"/>
      <c r="O651" s="36"/>
    </row>
    <row r="652" spans="13:15" x14ac:dyDescent="0.4">
      <c r="M652" s="36"/>
      <c r="N652" s="36"/>
      <c r="O652" s="36"/>
    </row>
    <row r="653" spans="13:15" x14ac:dyDescent="0.4">
      <c r="M653" s="36"/>
      <c r="N653" s="36"/>
      <c r="O653" s="36"/>
    </row>
    <row r="654" spans="13:15" x14ac:dyDescent="0.4">
      <c r="M654" s="36"/>
      <c r="N654" s="36"/>
      <c r="O654" s="36"/>
    </row>
    <row r="655" spans="13:15" x14ac:dyDescent="0.4">
      <c r="M655" s="36"/>
      <c r="N655" s="36"/>
      <c r="O655" s="36"/>
    </row>
    <row r="656" spans="13:15" x14ac:dyDescent="0.4">
      <c r="M656" s="36"/>
      <c r="N656" s="36"/>
      <c r="O656" s="36"/>
    </row>
    <row r="657" spans="13:15" x14ac:dyDescent="0.4">
      <c r="M657" s="36"/>
      <c r="N657" s="36"/>
      <c r="O657" s="36"/>
    </row>
    <row r="658" spans="13:15" x14ac:dyDescent="0.4">
      <c r="M658" s="36"/>
      <c r="N658" s="36"/>
      <c r="O658" s="36"/>
    </row>
    <row r="659" spans="13:15" x14ac:dyDescent="0.4">
      <c r="M659" s="36"/>
      <c r="N659" s="36"/>
      <c r="O659" s="36"/>
    </row>
    <row r="660" spans="13:15" x14ac:dyDescent="0.4">
      <c r="M660" s="36"/>
      <c r="N660" s="36"/>
      <c r="O660" s="36"/>
    </row>
    <row r="661" spans="13:15" x14ac:dyDescent="0.4">
      <c r="M661" s="36"/>
      <c r="N661" s="36"/>
      <c r="O661" s="36"/>
    </row>
    <row r="662" spans="13:15" x14ac:dyDescent="0.4">
      <c r="M662" s="36"/>
      <c r="N662" s="36"/>
      <c r="O662" s="36"/>
    </row>
    <row r="663" spans="13:15" x14ac:dyDescent="0.4">
      <c r="M663" s="36"/>
      <c r="N663" s="36"/>
      <c r="O663" s="36"/>
    </row>
    <row r="664" spans="13:15" x14ac:dyDescent="0.4">
      <c r="M664" s="36"/>
      <c r="N664" s="36"/>
      <c r="O664" s="36"/>
    </row>
    <row r="665" spans="13:15" x14ac:dyDescent="0.4">
      <c r="M665" s="36"/>
      <c r="N665" s="36"/>
      <c r="O665" s="36"/>
    </row>
    <row r="666" spans="13:15" x14ac:dyDescent="0.4">
      <c r="M666" s="36"/>
      <c r="N666" s="36"/>
      <c r="O666" s="36"/>
    </row>
    <row r="667" spans="13:15" x14ac:dyDescent="0.4">
      <c r="M667" s="36"/>
      <c r="N667" s="36"/>
      <c r="O667" s="36"/>
    </row>
    <row r="668" spans="13:15" x14ac:dyDescent="0.4">
      <c r="M668" s="36"/>
      <c r="N668" s="36"/>
      <c r="O668" s="36"/>
    </row>
    <row r="669" spans="13:15" x14ac:dyDescent="0.4">
      <c r="M669" s="36"/>
      <c r="N669" s="36"/>
      <c r="O669" s="36"/>
    </row>
    <row r="670" spans="13:15" x14ac:dyDescent="0.4">
      <c r="M670" s="36"/>
      <c r="N670" s="36"/>
      <c r="O670" s="36"/>
    </row>
    <row r="671" spans="13:15" x14ac:dyDescent="0.4">
      <c r="M671" s="36"/>
      <c r="N671" s="36"/>
      <c r="O671" s="36"/>
    </row>
    <row r="672" spans="13:15" x14ac:dyDescent="0.4">
      <c r="M672" s="36"/>
      <c r="N672" s="36"/>
      <c r="O672" s="36"/>
    </row>
    <row r="673" spans="13:15" x14ac:dyDescent="0.4">
      <c r="M673" s="36"/>
      <c r="N673" s="36"/>
      <c r="O673" s="36"/>
    </row>
    <row r="674" spans="13:15" x14ac:dyDescent="0.4">
      <c r="M674" s="36"/>
      <c r="N674" s="36"/>
      <c r="O674" s="36"/>
    </row>
    <row r="675" spans="13:15" x14ac:dyDescent="0.4">
      <c r="M675" s="36"/>
      <c r="N675" s="36"/>
      <c r="O675" s="36"/>
    </row>
    <row r="676" spans="13:15" x14ac:dyDescent="0.4">
      <c r="M676" s="36"/>
      <c r="N676" s="36"/>
      <c r="O676" s="36"/>
    </row>
    <row r="677" spans="13:15" x14ac:dyDescent="0.4">
      <c r="M677" s="36"/>
      <c r="N677" s="36"/>
      <c r="O677" s="36"/>
    </row>
    <row r="678" spans="13:15" x14ac:dyDescent="0.4">
      <c r="M678" s="36"/>
      <c r="N678" s="36"/>
      <c r="O678" s="36"/>
    </row>
    <row r="679" spans="13:15" x14ac:dyDescent="0.4">
      <c r="M679" s="36"/>
      <c r="N679" s="36"/>
      <c r="O679" s="36"/>
    </row>
    <row r="680" spans="13:15" x14ac:dyDescent="0.4">
      <c r="M680" s="36"/>
      <c r="N680" s="36"/>
      <c r="O680" s="36"/>
    </row>
    <row r="681" spans="13:15" x14ac:dyDescent="0.4">
      <c r="M681" s="36"/>
      <c r="N681" s="36"/>
      <c r="O681" s="36"/>
    </row>
    <row r="682" spans="13:15" x14ac:dyDescent="0.4">
      <c r="M682" s="36"/>
      <c r="N682" s="36"/>
      <c r="O682" s="36"/>
    </row>
    <row r="683" spans="13:15" x14ac:dyDescent="0.4">
      <c r="M683" s="36"/>
      <c r="N683" s="36"/>
      <c r="O683" s="36"/>
    </row>
    <row r="684" spans="13:15" x14ac:dyDescent="0.4">
      <c r="M684" s="36"/>
      <c r="N684" s="36"/>
      <c r="O684" s="36"/>
    </row>
    <row r="685" spans="13:15" x14ac:dyDescent="0.4">
      <c r="M685" s="36"/>
      <c r="N685" s="36"/>
      <c r="O685" s="36"/>
    </row>
    <row r="686" spans="13:15" x14ac:dyDescent="0.4">
      <c r="M686" s="36"/>
      <c r="N686" s="36"/>
      <c r="O686" s="36"/>
    </row>
    <row r="687" spans="13:15" x14ac:dyDescent="0.4">
      <c r="M687" s="36"/>
      <c r="N687" s="36"/>
      <c r="O687" s="36"/>
    </row>
    <row r="688" spans="13:15" x14ac:dyDescent="0.4">
      <c r="M688" s="36"/>
      <c r="N688" s="36"/>
      <c r="O688" s="36"/>
    </row>
    <row r="689" spans="13:15" x14ac:dyDescent="0.4">
      <c r="M689" s="36"/>
      <c r="N689" s="36"/>
      <c r="O689" s="36"/>
    </row>
    <row r="690" spans="13:15" x14ac:dyDescent="0.4">
      <c r="M690" s="36"/>
      <c r="N690" s="36"/>
      <c r="O690" s="36"/>
    </row>
    <row r="691" spans="13:15" x14ac:dyDescent="0.4">
      <c r="M691" s="36"/>
      <c r="N691" s="36"/>
      <c r="O691" s="36"/>
    </row>
    <row r="692" spans="13:15" x14ac:dyDescent="0.4">
      <c r="M692" s="36"/>
      <c r="N692" s="36"/>
      <c r="O692" s="36"/>
    </row>
    <row r="693" spans="13:15" x14ac:dyDescent="0.4">
      <c r="M693" s="36"/>
      <c r="N693" s="36"/>
      <c r="O693" s="36"/>
    </row>
    <row r="694" spans="13:15" x14ac:dyDescent="0.4">
      <c r="M694" s="36"/>
      <c r="N694" s="36"/>
      <c r="O694" s="36"/>
    </row>
    <row r="695" spans="13:15" x14ac:dyDescent="0.4">
      <c r="M695" s="36"/>
      <c r="N695" s="36"/>
      <c r="O695" s="36"/>
    </row>
    <row r="696" spans="13:15" x14ac:dyDescent="0.4">
      <c r="M696" s="36"/>
      <c r="N696" s="36"/>
      <c r="O696" s="36"/>
    </row>
    <row r="697" spans="13:15" x14ac:dyDescent="0.4">
      <c r="M697" s="36"/>
      <c r="N697" s="36"/>
      <c r="O697" s="36"/>
    </row>
    <row r="698" spans="13:15" x14ac:dyDescent="0.4">
      <c r="M698" s="36"/>
      <c r="N698" s="36"/>
      <c r="O698" s="36"/>
    </row>
    <row r="699" spans="13:15" x14ac:dyDescent="0.4">
      <c r="M699" s="36"/>
      <c r="N699" s="36"/>
      <c r="O699" s="36"/>
    </row>
    <row r="700" spans="13:15" x14ac:dyDescent="0.4">
      <c r="M700" s="36"/>
      <c r="N700" s="36"/>
      <c r="O700" s="36"/>
    </row>
    <row r="701" spans="13:15" x14ac:dyDescent="0.4">
      <c r="M701" s="36"/>
      <c r="N701" s="36"/>
      <c r="O701" s="36"/>
    </row>
    <row r="702" spans="13:15" x14ac:dyDescent="0.4">
      <c r="M702" s="36"/>
      <c r="N702" s="36"/>
      <c r="O702" s="36"/>
    </row>
    <row r="703" spans="13:15" x14ac:dyDescent="0.4">
      <c r="M703" s="36"/>
      <c r="N703" s="36"/>
      <c r="O703" s="36"/>
    </row>
    <row r="704" spans="13:15" x14ac:dyDescent="0.4">
      <c r="M704" s="36"/>
      <c r="N704" s="36"/>
      <c r="O704" s="36"/>
    </row>
    <row r="705" spans="13:15" x14ac:dyDescent="0.4">
      <c r="M705" s="36"/>
      <c r="N705" s="36"/>
      <c r="O705" s="36"/>
    </row>
    <row r="706" spans="13:15" x14ac:dyDescent="0.4">
      <c r="M706" s="36"/>
      <c r="N706" s="36"/>
      <c r="O706" s="36"/>
    </row>
    <row r="707" spans="13:15" x14ac:dyDescent="0.4">
      <c r="M707" s="36"/>
      <c r="N707" s="36"/>
      <c r="O707" s="36"/>
    </row>
    <row r="708" spans="13:15" x14ac:dyDescent="0.4">
      <c r="M708" s="36"/>
      <c r="N708" s="36"/>
      <c r="O708" s="36"/>
    </row>
    <row r="709" spans="13:15" x14ac:dyDescent="0.4">
      <c r="M709" s="36"/>
      <c r="N709" s="36"/>
      <c r="O709" s="36"/>
    </row>
    <row r="710" spans="13:15" x14ac:dyDescent="0.4">
      <c r="M710" s="36"/>
      <c r="N710" s="36"/>
      <c r="O710" s="36"/>
    </row>
    <row r="711" spans="13:15" x14ac:dyDescent="0.4">
      <c r="M711" s="36"/>
      <c r="N711" s="36"/>
      <c r="O711" s="36"/>
    </row>
    <row r="712" spans="13:15" x14ac:dyDescent="0.4">
      <c r="M712" s="36"/>
      <c r="N712" s="36"/>
      <c r="O712" s="36"/>
    </row>
    <row r="713" spans="13:15" x14ac:dyDescent="0.4">
      <c r="M713" s="36"/>
      <c r="N713" s="36"/>
      <c r="O713" s="36"/>
    </row>
    <row r="714" spans="13:15" x14ac:dyDescent="0.4">
      <c r="M714" s="36"/>
      <c r="N714" s="36"/>
      <c r="O714" s="36"/>
    </row>
    <row r="715" spans="13:15" x14ac:dyDescent="0.4">
      <c r="M715" s="36"/>
      <c r="N715" s="36"/>
      <c r="O715" s="36"/>
    </row>
    <row r="716" spans="13:15" x14ac:dyDescent="0.4">
      <c r="M716" s="36"/>
      <c r="N716" s="36"/>
      <c r="O716" s="36"/>
    </row>
    <row r="717" spans="13:15" x14ac:dyDescent="0.4">
      <c r="M717" s="36"/>
      <c r="N717" s="36"/>
      <c r="O717" s="36"/>
    </row>
    <row r="718" spans="13:15" x14ac:dyDescent="0.4">
      <c r="M718" s="36"/>
      <c r="N718" s="36"/>
      <c r="O718" s="36"/>
    </row>
    <row r="719" spans="13:15" x14ac:dyDescent="0.4">
      <c r="M719" s="36"/>
      <c r="N719" s="36"/>
      <c r="O719" s="36"/>
    </row>
    <row r="720" spans="13:15" x14ac:dyDescent="0.4">
      <c r="M720" s="36"/>
      <c r="N720" s="36"/>
      <c r="O720" s="36"/>
    </row>
    <row r="721" spans="13:15" x14ac:dyDescent="0.4">
      <c r="M721" s="36"/>
      <c r="N721" s="36"/>
      <c r="O721" s="36"/>
    </row>
    <row r="722" spans="13:15" x14ac:dyDescent="0.4">
      <c r="M722" s="36"/>
      <c r="N722" s="36"/>
      <c r="O722" s="36"/>
    </row>
    <row r="723" spans="13:15" x14ac:dyDescent="0.4">
      <c r="M723" s="36"/>
      <c r="N723" s="36"/>
      <c r="O723" s="36"/>
    </row>
    <row r="724" spans="13:15" x14ac:dyDescent="0.4">
      <c r="M724" s="36"/>
      <c r="N724" s="36"/>
      <c r="O724" s="36"/>
    </row>
    <row r="725" spans="13:15" x14ac:dyDescent="0.4">
      <c r="M725" s="36"/>
      <c r="N725" s="36"/>
      <c r="O725" s="36"/>
    </row>
    <row r="726" spans="13:15" x14ac:dyDescent="0.4">
      <c r="M726" s="36"/>
      <c r="N726" s="36"/>
      <c r="O726" s="36"/>
    </row>
    <row r="727" spans="13:15" x14ac:dyDescent="0.4">
      <c r="M727" s="36"/>
      <c r="N727" s="36"/>
      <c r="O727" s="36"/>
    </row>
    <row r="728" spans="13:15" x14ac:dyDescent="0.4">
      <c r="M728" s="36"/>
      <c r="N728" s="36"/>
      <c r="O728" s="36"/>
    </row>
    <row r="729" spans="13:15" x14ac:dyDescent="0.4">
      <c r="M729" s="36"/>
      <c r="N729" s="36"/>
      <c r="O729" s="36"/>
    </row>
    <row r="730" spans="13:15" x14ac:dyDescent="0.4">
      <c r="M730" s="36"/>
      <c r="N730" s="36"/>
      <c r="O730" s="36"/>
    </row>
    <row r="731" spans="13:15" x14ac:dyDescent="0.4">
      <c r="M731" s="36"/>
      <c r="N731" s="36"/>
      <c r="O731" s="36"/>
    </row>
    <row r="732" spans="13:15" x14ac:dyDescent="0.4">
      <c r="M732" s="36"/>
      <c r="N732" s="36"/>
      <c r="O732" s="36"/>
    </row>
    <row r="733" spans="13:15" x14ac:dyDescent="0.4">
      <c r="M733" s="36"/>
      <c r="N733" s="36"/>
      <c r="O733" s="36"/>
    </row>
    <row r="734" spans="13:15" x14ac:dyDescent="0.4">
      <c r="M734" s="36"/>
      <c r="N734" s="36"/>
      <c r="O734" s="36"/>
    </row>
    <row r="735" spans="13:15" x14ac:dyDescent="0.4">
      <c r="M735" s="36"/>
      <c r="N735" s="36"/>
      <c r="O735" s="36"/>
    </row>
    <row r="736" spans="13:15" x14ac:dyDescent="0.4">
      <c r="M736" s="36"/>
      <c r="N736" s="36"/>
      <c r="O736" s="36"/>
    </row>
    <row r="737" spans="13:15" x14ac:dyDescent="0.4">
      <c r="M737" s="36"/>
      <c r="N737" s="36"/>
      <c r="O737" s="36"/>
    </row>
    <row r="738" spans="13:15" x14ac:dyDescent="0.4">
      <c r="M738" s="36"/>
      <c r="N738" s="36"/>
      <c r="O738" s="36"/>
    </row>
    <row r="739" spans="13:15" x14ac:dyDescent="0.4">
      <c r="M739" s="36"/>
      <c r="N739" s="36"/>
      <c r="O739" s="36"/>
    </row>
    <row r="740" spans="13:15" x14ac:dyDescent="0.4">
      <c r="M740" s="36"/>
      <c r="N740" s="36"/>
      <c r="O740" s="36"/>
    </row>
    <row r="741" spans="13:15" x14ac:dyDescent="0.4">
      <c r="M741" s="36"/>
      <c r="N741" s="36"/>
      <c r="O741" s="36"/>
    </row>
    <row r="742" spans="13:15" x14ac:dyDescent="0.4">
      <c r="M742" s="36"/>
      <c r="N742" s="36"/>
      <c r="O742" s="36"/>
    </row>
    <row r="743" spans="13:15" x14ac:dyDescent="0.4">
      <c r="M743" s="36"/>
      <c r="N743" s="36"/>
      <c r="O743" s="36"/>
    </row>
    <row r="744" spans="13:15" x14ac:dyDescent="0.4">
      <c r="M744" s="36"/>
      <c r="N744" s="36"/>
      <c r="O744" s="36"/>
    </row>
    <row r="745" spans="13:15" x14ac:dyDescent="0.4">
      <c r="M745" s="36"/>
      <c r="N745" s="36"/>
      <c r="O745" s="36"/>
    </row>
    <row r="746" spans="13:15" x14ac:dyDescent="0.4">
      <c r="M746" s="36"/>
      <c r="N746" s="36"/>
      <c r="O746" s="36"/>
    </row>
    <row r="747" spans="13:15" x14ac:dyDescent="0.4">
      <c r="M747" s="36"/>
      <c r="N747" s="36"/>
      <c r="O747" s="36"/>
    </row>
    <row r="748" spans="13:15" x14ac:dyDescent="0.4">
      <c r="M748" s="36"/>
      <c r="N748" s="36"/>
      <c r="O748" s="36"/>
    </row>
    <row r="749" spans="13:15" x14ac:dyDescent="0.4">
      <c r="M749" s="36"/>
      <c r="N749" s="36"/>
      <c r="O749" s="36"/>
    </row>
    <row r="750" spans="13:15" x14ac:dyDescent="0.4">
      <c r="M750" s="36"/>
      <c r="N750" s="36"/>
      <c r="O750" s="36"/>
    </row>
    <row r="751" spans="13:15" x14ac:dyDescent="0.4">
      <c r="M751" s="36"/>
      <c r="N751" s="36"/>
      <c r="O751" s="36"/>
    </row>
    <row r="752" spans="13:15" x14ac:dyDescent="0.4">
      <c r="M752" s="36"/>
      <c r="N752" s="36"/>
      <c r="O752" s="36"/>
    </row>
    <row r="753" spans="13:15" x14ac:dyDescent="0.4">
      <c r="M753" s="36"/>
      <c r="N753" s="36"/>
      <c r="O753" s="36"/>
    </row>
    <row r="754" spans="13:15" x14ac:dyDescent="0.4">
      <c r="M754" s="36"/>
      <c r="N754" s="36"/>
      <c r="O754" s="36"/>
    </row>
    <row r="755" spans="13:15" x14ac:dyDescent="0.4">
      <c r="M755" s="36"/>
      <c r="N755" s="36"/>
      <c r="O755" s="36"/>
    </row>
    <row r="756" spans="13:15" x14ac:dyDescent="0.4">
      <c r="M756" s="36"/>
      <c r="N756" s="36"/>
      <c r="O756" s="36"/>
    </row>
    <row r="757" spans="13:15" x14ac:dyDescent="0.4">
      <c r="M757" s="36"/>
      <c r="N757" s="36"/>
      <c r="O757" s="36"/>
    </row>
    <row r="758" spans="13:15" x14ac:dyDescent="0.4">
      <c r="M758" s="36"/>
      <c r="N758" s="36"/>
      <c r="O758" s="36"/>
    </row>
    <row r="759" spans="13:15" x14ac:dyDescent="0.4">
      <c r="M759" s="36"/>
      <c r="N759" s="36"/>
      <c r="O759" s="36"/>
    </row>
    <row r="760" spans="13:15" x14ac:dyDescent="0.4">
      <c r="M760" s="36"/>
      <c r="N760" s="36"/>
      <c r="O760" s="36"/>
    </row>
    <row r="761" spans="13:15" x14ac:dyDescent="0.4">
      <c r="M761" s="36"/>
      <c r="N761" s="36"/>
      <c r="O761" s="36"/>
    </row>
    <row r="762" spans="13:15" x14ac:dyDescent="0.4">
      <c r="M762" s="36"/>
      <c r="N762" s="36"/>
      <c r="O762" s="36"/>
    </row>
    <row r="763" spans="13:15" x14ac:dyDescent="0.4">
      <c r="M763" s="36"/>
      <c r="N763" s="36"/>
      <c r="O763" s="36"/>
    </row>
    <row r="764" spans="13:15" x14ac:dyDescent="0.4">
      <c r="M764" s="36"/>
      <c r="N764" s="36"/>
      <c r="O764" s="36"/>
    </row>
    <row r="765" spans="13:15" x14ac:dyDescent="0.4">
      <c r="M765" s="36"/>
      <c r="N765" s="36"/>
      <c r="O765" s="36"/>
    </row>
    <row r="766" spans="13:15" x14ac:dyDescent="0.4">
      <c r="M766" s="36"/>
      <c r="N766" s="36"/>
      <c r="O766" s="36"/>
    </row>
    <row r="767" spans="13:15" x14ac:dyDescent="0.4">
      <c r="M767" s="36"/>
      <c r="N767" s="36"/>
      <c r="O767" s="36"/>
    </row>
    <row r="768" spans="13:15" x14ac:dyDescent="0.4">
      <c r="M768" s="36"/>
      <c r="N768" s="36"/>
      <c r="O768" s="36"/>
    </row>
    <row r="769" spans="13:15" x14ac:dyDescent="0.4">
      <c r="M769" s="36"/>
      <c r="N769" s="36"/>
      <c r="O769" s="36"/>
    </row>
    <row r="770" spans="13:15" x14ac:dyDescent="0.4">
      <c r="M770" s="36"/>
      <c r="N770" s="36"/>
      <c r="O770" s="36"/>
    </row>
    <row r="771" spans="13:15" x14ac:dyDescent="0.4">
      <c r="M771" s="36"/>
      <c r="N771" s="36"/>
      <c r="O771" s="36"/>
    </row>
    <row r="772" spans="13:15" x14ac:dyDescent="0.4">
      <c r="M772" s="36"/>
      <c r="N772" s="36"/>
      <c r="O772" s="36"/>
    </row>
    <row r="773" spans="13:15" x14ac:dyDescent="0.4">
      <c r="M773" s="36"/>
      <c r="N773" s="36"/>
      <c r="O773" s="36"/>
    </row>
    <row r="774" spans="13:15" x14ac:dyDescent="0.4">
      <c r="M774" s="36"/>
      <c r="N774" s="36"/>
      <c r="O774" s="36"/>
    </row>
    <row r="775" spans="13:15" x14ac:dyDescent="0.4">
      <c r="M775" s="36"/>
      <c r="N775" s="36"/>
      <c r="O775" s="36"/>
    </row>
    <row r="776" spans="13:15" x14ac:dyDescent="0.4">
      <c r="M776" s="36"/>
      <c r="N776" s="36"/>
      <c r="O776" s="36"/>
    </row>
    <row r="777" spans="13:15" x14ac:dyDescent="0.4">
      <c r="M777" s="36"/>
      <c r="N777" s="36"/>
      <c r="O777" s="36"/>
    </row>
    <row r="778" spans="13:15" x14ac:dyDescent="0.4">
      <c r="M778" s="36"/>
      <c r="N778" s="36"/>
      <c r="O778" s="36"/>
    </row>
    <row r="779" spans="13:15" x14ac:dyDescent="0.4">
      <c r="M779" s="36"/>
      <c r="N779" s="36"/>
      <c r="O779" s="36"/>
    </row>
    <row r="780" spans="13:15" x14ac:dyDescent="0.4">
      <c r="M780" s="36"/>
      <c r="N780" s="36"/>
      <c r="O780" s="36"/>
    </row>
    <row r="781" spans="13:15" x14ac:dyDescent="0.4">
      <c r="M781" s="36"/>
      <c r="N781" s="36"/>
      <c r="O781" s="36"/>
    </row>
    <row r="782" spans="13:15" x14ac:dyDescent="0.4">
      <c r="M782" s="36"/>
      <c r="N782" s="36"/>
      <c r="O782" s="36"/>
    </row>
    <row r="783" spans="13:15" x14ac:dyDescent="0.4">
      <c r="M783" s="36"/>
      <c r="N783" s="36"/>
      <c r="O783" s="36"/>
    </row>
    <row r="784" spans="13:15" x14ac:dyDescent="0.4">
      <c r="M784" s="36"/>
      <c r="N784" s="36"/>
      <c r="O784" s="36"/>
    </row>
    <row r="785" spans="13:15" x14ac:dyDescent="0.4">
      <c r="M785" s="36"/>
      <c r="N785" s="36"/>
      <c r="O785" s="36"/>
    </row>
    <row r="786" spans="13:15" x14ac:dyDescent="0.4">
      <c r="M786" s="36"/>
      <c r="N786" s="36"/>
      <c r="O786" s="36"/>
    </row>
    <row r="787" spans="13:15" x14ac:dyDescent="0.4">
      <c r="M787" s="36"/>
      <c r="N787" s="36"/>
      <c r="O787" s="36"/>
    </row>
    <row r="788" spans="13:15" x14ac:dyDescent="0.4">
      <c r="M788" s="36"/>
      <c r="N788" s="36"/>
      <c r="O788" s="36"/>
    </row>
    <row r="789" spans="13:15" x14ac:dyDescent="0.4">
      <c r="M789" s="36"/>
      <c r="N789" s="36"/>
      <c r="O789" s="36"/>
    </row>
    <row r="790" spans="13:15" x14ac:dyDescent="0.4">
      <c r="M790" s="36"/>
      <c r="N790" s="36"/>
      <c r="O790" s="36"/>
    </row>
    <row r="791" spans="13:15" x14ac:dyDescent="0.4">
      <c r="M791" s="36"/>
      <c r="N791" s="36"/>
      <c r="O791" s="36"/>
    </row>
    <row r="792" spans="13:15" x14ac:dyDescent="0.4">
      <c r="M792" s="36"/>
      <c r="N792" s="36"/>
      <c r="O792" s="36"/>
    </row>
    <row r="793" spans="13:15" x14ac:dyDescent="0.4">
      <c r="M793" s="36"/>
      <c r="N793" s="36"/>
      <c r="O793" s="36"/>
    </row>
    <row r="794" spans="13:15" x14ac:dyDescent="0.4">
      <c r="M794" s="36"/>
      <c r="N794" s="36"/>
      <c r="O794" s="36"/>
    </row>
    <row r="795" spans="13:15" x14ac:dyDescent="0.4">
      <c r="M795" s="36"/>
      <c r="N795" s="36"/>
      <c r="O795" s="36"/>
    </row>
    <row r="796" spans="13:15" x14ac:dyDescent="0.4">
      <c r="M796" s="36"/>
      <c r="N796" s="36"/>
      <c r="O796" s="36"/>
    </row>
    <row r="797" spans="13:15" x14ac:dyDescent="0.4">
      <c r="M797" s="36"/>
      <c r="N797" s="36"/>
      <c r="O797" s="36"/>
    </row>
    <row r="798" spans="13:15" x14ac:dyDescent="0.4">
      <c r="M798" s="36"/>
      <c r="N798" s="36"/>
      <c r="O798" s="36"/>
    </row>
    <row r="799" spans="13:15" x14ac:dyDescent="0.4">
      <c r="M799" s="36"/>
      <c r="N799" s="36"/>
      <c r="O799" s="36"/>
    </row>
    <row r="800" spans="13:15" x14ac:dyDescent="0.4">
      <c r="M800" s="36"/>
      <c r="N800" s="36"/>
      <c r="O800" s="36"/>
    </row>
    <row r="801" spans="13:15" x14ac:dyDescent="0.4">
      <c r="M801" s="36"/>
      <c r="N801" s="36"/>
      <c r="O801" s="36"/>
    </row>
    <row r="802" spans="13:15" x14ac:dyDescent="0.4">
      <c r="M802" s="36"/>
      <c r="N802" s="36"/>
      <c r="O802" s="36"/>
    </row>
    <row r="803" spans="13:15" x14ac:dyDescent="0.4">
      <c r="M803" s="36"/>
      <c r="N803" s="36"/>
      <c r="O803" s="36"/>
    </row>
    <row r="804" spans="13:15" x14ac:dyDescent="0.4">
      <c r="M804" s="36"/>
      <c r="N804" s="36"/>
      <c r="O804" s="36"/>
    </row>
    <row r="805" spans="13:15" x14ac:dyDescent="0.4">
      <c r="M805" s="36"/>
      <c r="N805" s="36"/>
      <c r="O805" s="36"/>
    </row>
    <row r="806" spans="13:15" x14ac:dyDescent="0.4">
      <c r="M806" s="36"/>
      <c r="N806" s="36"/>
      <c r="O806" s="36"/>
    </row>
    <row r="807" spans="13:15" x14ac:dyDescent="0.4">
      <c r="M807" s="36"/>
      <c r="N807" s="36"/>
      <c r="O807" s="36"/>
    </row>
    <row r="808" spans="13:15" x14ac:dyDescent="0.4">
      <c r="M808" s="36"/>
      <c r="N808" s="36"/>
      <c r="O808" s="36"/>
    </row>
    <row r="809" spans="13:15" x14ac:dyDescent="0.4">
      <c r="M809" s="36"/>
      <c r="N809" s="36"/>
      <c r="O809" s="36"/>
    </row>
    <row r="810" spans="13:15" x14ac:dyDescent="0.4">
      <c r="M810" s="36"/>
      <c r="N810" s="36"/>
      <c r="O810" s="36"/>
    </row>
    <row r="811" spans="13:15" x14ac:dyDescent="0.4">
      <c r="M811" s="36"/>
      <c r="N811" s="36"/>
      <c r="O811" s="36"/>
    </row>
    <row r="812" spans="13:15" x14ac:dyDescent="0.4">
      <c r="M812" s="36"/>
      <c r="N812" s="36"/>
      <c r="O812" s="36"/>
    </row>
    <row r="813" spans="13:15" x14ac:dyDescent="0.4">
      <c r="M813" s="36"/>
      <c r="N813" s="36"/>
      <c r="O813" s="36"/>
    </row>
    <row r="814" spans="13:15" x14ac:dyDescent="0.4">
      <c r="M814" s="36"/>
      <c r="N814" s="36"/>
      <c r="O814" s="36"/>
    </row>
    <row r="815" spans="13:15" x14ac:dyDescent="0.4">
      <c r="M815" s="36"/>
      <c r="N815" s="36"/>
      <c r="O815" s="36"/>
    </row>
    <row r="816" spans="13:15" x14ac:dyDescent="0.4">
      <c r="M816" s="36"/>
      <c r="N816" s="36"/>
      <c r="O816" s="36"/>
    </row>
    <row r="817" spans="13:15" x14ac:dyDescent="0.4">
      <c r="M817" s="36"/>
      <c r="N817" s="36"/>
      <c r="O817" s="36"/>
    </row>
    <row r="818" spans="13:15" x14ac:dyDescent="0.4">
      <c r="M818" s="36"/>
      <c r="N818" s="36"/>
      <c r="O818" s="36"/>
    </row>
    <row r="819" spans="13:15" x14ac:dyDescent="0.4">
      <c r="M819" s="36"/>
      <c r="N819" s="36"/>
      <c r="O819" s="36"/>
    </row>
    <row r="820" spans="13:15" x14ac:dyDescent="0.4">
      <c r="M820" s="36"/>
      <c r="N820" s="36"/>
      <c r="O820" s="36"/>
    </row>
    <row r="821" spans="13:15" x14ac:dyDescent="0.4">
      <c r="M821" s="36"/>
      <c r="N821" s="36"/>
      <c r="O821" s="36"/>
    </row>
    <row r="822" spans="13:15" x14ac:dyDescent="0.4">
      <c r="M822" s="36"/>
      <c r="N822" s="36"/>
      <c r="O822" s="36"/>
    </row>
    <row r="823" spans="13:15" x14ac:dyDescent="0.4">
      <c r="M823" s="36"/>
      <c r="N823" s="36"/>
      <c r="O823" s="36"/>
    </row>
    <row r="824" spans="13:15" x14ac:dyDescent="0.4">
      <c r="M824" s="36"/>
      <c r="N824" s="36"/>
      <c r="O824" s="36"/>
    </row>
    <row r="825" spans="13:15" x14ac:dyDescent="0.4">
      <c r="M825" s="36"/>
      <c r="N825" s="36"/>
      <c r="O825" s="36"/>
    </row>
    <row r="826" spans="13:15" x14ac:dyDescent="0.4">
      <c r="M826" s="36"/>
      <c r="N826" s="36"/>
      <c r="O826" s="36"/>
    </row>
    <row r="827" spans="13:15" x14ac:dyDescent="0.4">
      <c r="M827" s="36"/>
      <c r="N827" s="36"/>
      <c r="O827" s="36"/>
    </row>
    <row r="828" spans="13:15" x14ac:dyDescent="0.4">
      <c r="M828" s="36"/>
      <c r="N828" s="36"/>
      <c r="O828" s="36"/>
    </row>
    <row r="829" spans="13:15" x14ac:dyDescent="0.4">
      <c r="M829" s="36"/>
      <c r="N829" s="36"/>
      <c r="O829" s="36"/>
    </row>
    <row r="830" spans="13:15" x14ac:dyDescent="0.4">
      <c r="M830" s="36"/>
      <c r="N830" s="36"/>
      <c r="O830" s="36"/>
    </row>
    <row r="831" spans="13:15" x14ac:dyDescent="0.4">
      <c r="M831" s="36"/>
      <c r="N831" s="36"/>
      <c r="O831" s="36"/>
    </row>
    <row r="832" spans="13:15" x14ac:dyDescent="0.4">
      <c r="M832" s="36"/>
      <c r="N832" s="36"/>
      <c r="O832" s="36"/>
    </row>
    <row r="833" spans="13:15" x14ac:dyDescent="0.4">
      <c r="M833" s="36"/>
      <c r="N833" s="36"/>
      <c r="O833" s="36"/>
    </row>
    <row r="834" spans="13:15" x14ac:dyDescent="0.4">
      <c r="M834" s="36"/>
      <c r="N834" s="36"/>
      <c r="O834" s="36"/>
    </row>
    <row r="835" spans="13:15" x14ac:dyDescent="0.4">
      <c r="M835" s="36"/>
      <c r="N835" s="36"/>
      <c r="O835" s="36"/>
    </row>
    <row r="836" spans="13:15" x14ac:dyDescent="0.4">
      <c r="M836" s="36"/>
      <c r="N836" s="36"/>
      <c r="O836" s="36"/>
    </row>
    <row r="837" spans="13:15" x14ac:dyDescent="0.4">
      <c r="M837" s="36"/>
      <c r="N837" s="36"/>
      <c r="O837" s="36"/>
    </row>
    <row r="838" spans="13:15" x14ac:dyDescent="0.4">
      <c r="M838" s="36"/>
      <c r="N838" s="36"/>
      <c r="O838" s="36"/>
    </row>
    <row r="839" spans="13:15" x14ac:dyDescent="0.4">
      <c r="M839" s="36"/>
      <c r="N839" s="36"/>
      <c r="O839" s="36"/>
    </row>
    <row r="840" spans="13:15" x14ac:dyDescent="0.4">
      <c r="M840" s="36"/>
      <c r="N840" s="36"/>
      <c r="O840" s="36"/>
    </row>
    <row r="841" spans="13:15" x14ac:dyDescent="0.4">
      <c r="M841" s="36"/>
      <c r="N841" s="36"/>
      <c r="O841" s="36"/>
    </row>
    <row r="842" spans="13:15" x14ac:dyDescent="0.4">
      <c r="M842" s="36"/>
      <c r="N842" s="36"/>
      <c r="O842" s="36"/>
    </row>
    <row r="843" spans="13:15" x14ac:dyDescent="0.4">
      <c r="M843" s="36"/>
      <c r="N843" s="36"/>
      <c r="O843" s="36"/>
    </row>
    <row r="844" spans="13:15" x14ac:dyDescent="0.4">
      <c r="M844" s="36"/>
      <c r="N844" s="36"/>
      <c r="O844" s="36"/>
    </row>
    <row r="845" spans="13:15" x14ac:dyDescent="0.4">
      <c r="M845" s="36"/>
      <c r="N845" s="36"/>
      <c r="O845" s="36"/>
    </row>
    <row r="846" spans="13:15" x14ac:dyDescent="0.4">
      <c r="M846" s="36"/>
      <c r="N846" s="36"/>
      <c r="O846" s="36"/>
    </row>
    <row r="847" spans="13:15" x14ac:dyDescent="0.4">
      <c r="M847" s="36"/>
      <c r="N847" s="36"/>
      <c r="O847" s="36"/>
    </row>
    <row r="848" spans="13:15" x14ac:dyDescent="0.4">
      <c r="M848" s="36"/>
      <c r="N848" s="36"/>
      <c r="O848" s="36"/>
    </row>
    <row r="849" spans="13:15" x14ac:dyDescent="0.4">
      <c r="M849" s="36"/>
      <c r="N849" s="36"/>
      <c r="O849" s="36"/>
    </row>
    <row r="850" spans="13:15" x14ac:dyDescent="0.4">
      <c r="M850" s="36"/>
      <c r="N850" s="36"/>
      <c r="O850" s="36"/>
    </row>
    <row r="851" spans="13:15" x14ac:dyDescent="0.4">
      <c r="M851" s="36"/>
      <c r="N851" s="36"/>
      <c r="O851" s="36"/>
    </row>
    <row r="852" spans="13:15" x14ac:dyDescent="0.4">
      <c r="M852" s="36"/>
      <c r="N852" s="36"/>
      <c r="O852" s="36"/>
    </row>
    <row r="853" spans="13:15" x14ac:dyDescent="0.4">
      <c r="M853" s="36"/>
      <c r="N853" s="36"/>
      <c r="O853" s="36"/>
    </row>
    <row r="854" spans="13:15" x14ac:dyDescent="0.4">
      <c r="M854" s="36"/>
      <c r="N854" s="36"/>
      <c r="O854" s="36"/>
    </row>
    <row r="855" spans="13:15" x14ac:dyDescent="0.4">
      <c r="M855" s="36"/>
      <c r="N855" s="36"/>
      <c r="O855" s="36"/>
    </row>
    <row r="856" spans="13:15" x14ac:dyDescent="0.4">
      <c r="M856" s="36"/>
      <c r="N856" s="36"/>
      <c r="O856" s="36"/>
    </row>
    <row r="857" spans="13:15" x14ac:dyDescent="0.4">
      <c r="M857" s="36"/>
      <c r="N857" s="36"/>
      <c r="O857" s="36"/>
    </row>
    <row r="858" spans="13:15" x14ac:dyDescent="0.4">
      <c r="M858" s="36"/>
      <c r="N858" s="36"/>
      <c r="O858" s="36"/>
    </row>
    <row r="859" spans="13:15" x14ac:dyDescent="0.4">
      <c r="M859" s="36"/>
      <c r="N859" s="36"/>
      <c r="O859" s="36"/>
    </row>
    <row r="860" spans="13:15" x14ac:dyDescent="0.4">
      <c r="M860" s="36"/>
      <c r="N860" s="36"/>
      <c r="O860" s="36"/>
    </row>
    <row r="861" spans="13:15" x14ac:dyDescent="0.4">
      <c r="M861" s="36"/>
      <c r="N861" s="36"/>
      <c r="O861" s="36"/>
    </row>
    <row r="862" spans="13:15" x14ac:dyDescent="0.4">
      <c r="M862" s="36"/>
      <c r="N862" s="36"/>
      <c r="O862" s="36"/>
    </row>
    <row r="863" spans="13:15" x14ac:dyDescent="0.4">
      <c r="M863" s="36"/>
      <c r="N863" s="36"/>
      <c r="O863" s="36"/>
    </row>
    <row r="864" spans="13:15" x14ac:dyDescent="0.4">
      <c r="M864" s="36"/>
      <c r="N864" s="36"/>
      <c r="O864" s="36"/>
    </row>
    <row r="865" spans="13:15" x14ac:dyDescent="0.4">
      <c r="M865" s="36"/>
      <c r="N865" s="36"/>
      <c r="O865" s="36"/>
    </row>
    <row r="866" spans="13:15" x14ac:dyDescent="0.4">
      <c r="M866" s="36"/>
      <c r="N866" s="36"/>
      <c r="O866" s="36"/>
    </row>
    <row r="867" spans="13:15" x14ac:dyDescent="0.4">
      <c r="M867" s="36"/>
      <c r="N867" s="36"/>
      <c r="O867" s="36"/>
    </row>
    <row r="868" spans="13:15" x14ac:dyDescent="0.4">
      <c r="M868" s="36"/>
      <c r="N868" s="36"/>
      <c r="O868" s="36"/>
    </row>
    <row r="869" spans="13:15" x14ac:dyDescent="0.4">
      <c r="M869" s="36"/>
      <c r="N869" s="36"/>
      <c r="O869" s="36"/>
    </row>
    <row r="870" spans="13:15" x14ac:dyDescent="0.4">
      <c r="M870" s="36"/>
      <c r="N870" s="36"/>
      <c r="O870" s="36"/>
    </row>
    <row r="871" spans="13:15" x14ac:dyDescent="0.4">
      <c r="M871" s="36"/>
      <c r="N871" s="36"/>
      <c r="O871" s="36"/>
    </row>
    <row r="872" spans="13:15" x14ac:dyDescent="0.4">
      <c r="M872" s="36"/>
      <c r="N872" s="36"/>
      <c r="O872" s="36"/>
    </row>
    <row r="873" spans="13:15" x14ac:dyDescent="0.4">
      <c r="M873" s="36"/>
      <c r="N873" s="36"/>
      <c r="O873" s="36"/>
    </row>
    <row r="874" spans="13:15" x14ac:dyDescent="0.4">
      <c r="M874" s="36"/>
      <c r="N874" s="36"/>
      <c r="O874" s="36"/>
    </row>
    <row r="875" spans="13:15" x14ac:dyDescent="0.4">
      <c r="M875" s="36"/>
      <c r="N875" s="36"/>
      <c r="O875" s="36"/>
    </row>
    <row r="876" spans="13:15" x14ac:dyDescent="0.4">
      <c r="M876" s="36"/>
      <c r="N876" s="36"/>
      <c r="O876" s="36"/>
    </row>
    <row r="877" spans="13:15" x14ac:dyDescent="0.4">
      <c r="M877" s="36"/>
      <c r="N877" s="36"/>
      <c r="O877" s="36"/>
    </row>
    <row r="878" spans="13:15" x14ac:dyDescent="0.4">
      <c r="M878" s="36"/>
      <c r="N878" s="36"/>
      <c r="O878" s="36"/>
    </row>
    <row r="879" spans="13:15" x14ac:dyDescent="0.4">
      <c r="M879" s="36"/>
      <c r="N879" s="36"/>
      <c r="O879" s="36"/>
    </row>
    <row r="880" spans="13:15" x14ac:dyDescent="0.4">
      <c r="M880" s="36"/>
      <c r="N880" s="36"/>
      <c r="O880" s="36"/>
    </row>
    <row r="881" spans="13:15" x14ac:dyDescent="0.4">
      <c r="M881" s="36"/>
      <c r="N881" s="36"/>
      <c r="O881" s="36"/>
    </row>
    <row r="882" spans="13:15" x14ac:dyDescent="0.4">
      <c r="M882" s="36"/>
      <c r="N882" s="36"/>
      <c r="O882" s="36"/>
    </row>
    <row r="883" spans="13:15" x14ac:dyDescent="0.4">
      <c r="M883" s="36"/>
      <c r="N883" s="36"/>
      <c r="O883" s="36"/>
    </row>
    <row r="884" spans="13:15" x14ac:dyDescent="0.4">
      <c r="M884" s="36"/>
      <c r="N884" s="36"/>
      <c r="O884" s="36"/>
    </row>
    <row r="885" spans="13:15" x14ac:dyDescent="0.4">
      <c r="M885" s="36"/>
      <c r="N885" s="36"/>
      <c r="O885" s="36"/>
    </row>
    <row r="886" spans="13:15" x14ac:dyDescent="0.4">
      <c r="M886" s="36"/>
      <c r="N886" s="36"/>
      <c r="O886" s="36"/>
    </row>
    <row r="887" spans="13:15" x14ac:dyDescent="0.4">
      <c r="M887" s="36"/>
      <c r="N887" s="36"/>
      <c r="O887" s="36"/>
    </row>
    <row r="888" spans="13:15" x14ac:dyDescent="0.4">
      <c r="M888" s="36"/>
      <c r="N888" s="36"/>
      <c r="O888" s="36"/>
    </row>
    <row r="889" spans="13:15" x14ac:dyDescent="0.4">
      <c r="M889" s="36"/>
      <c r="N889" s="36"/>
      <c r="O889" s="36"/>
    </row>
    <row r="890" spans="13:15" x14ac:dyDescent="0.4">
      <c r="M890" s="36"/>
      <c r="N890" s="36"/>
      <c r="O890" s="36"/>
    </row>
    <row r="891" spans="13:15" x14ac:dyDescent="0.4">
      <c r="M891" s="36"/>
      <c r="N891" s="36"/>
      <c r="O891" s="36"/>
    </row>
    <row r="892" spans="13:15" x14ac:dyDescent="0.4">
      <c r="M892" s="36"/>
      <c r="N892" s="36"/>
      <c r="O892" s="36"/>
    </row>
    <row r="893" spans="13:15" x14ac:dyDescent="0.4">
      <c r="M893" s="36"/>
      <c r="N893" s="36"/>
      <c r="O893" s="36"/>
    </row>
    <row r="894" spans="13:15" x14ac:dyDescent="0.4">
      <c r="M894" s="36"/>
      <c r="N894" s="36"/>
      <c r="O894" s="36"/>
    </row>
    <row r="895" spans="13:15" x14ac:dyDescent="0.4">
      <c r="M895" s="36"/>
      <c r="N895" s="36"/>
      <c r="O895" s="36"/>
    </row>
    <row r="896" spans="13:15" x14ac:dyDescent="0.4">
      <c r="M896" s="36"/>
      <c r="N896" s="36"/>
      <c r="O896" s="36"/>
    </row>
    <row r="897" spans="13:15" x14ac:dyDescent="0.4">
      <c r="M897" s="36"/>
      <c r="N897" s="36"/>
      <c r="O897" s="36"/>
    </row>
    <row r="898" spans="13:15" x14ac:dyDescent="0.4">
      <c r="M898" s="36"/>
      <c r="N898" s="36"/>
      <c r="O898" s="36"/>
    </row>
    <row r="899" spans="13:15" x14ac:dyDescent="0.4">
      <c r="M899" s="36"/>
      <c r="N899" s="36"/>
      <c r="O899" s="36"/>
    </row>
    <row r="900" spans="13:15" x14ac:dyDescent="0.4">
      <c r="M900" s="36"/>
      <c r="N900" s="36"/>
      <c r="O900" s="36"/>
    </row>
    <row r="901" spans="13:15" x14ac:dyDescent="0.4">
      <c r="M901" s="36"/>
      <c r="N901" s="36"/>
      <c r="O901" s="36"/>
    </row>
    <row r="902" spans="13:15" x14ac:dyDescent="0.4">
      <c r="M902" s="36"/>
      <c r="N902" s="36"/>
      <c r="O902" s="36"/>
    </row>
    <row r="903" spans="13:15" x14ac:dyDescent="0.4">
      <c r="M903" s="36"/>
      <c r="N903" s="36"/>
      <c r="O903" s="36"/>
    </row>
    <row r="904" spans="13:15" x14ac:dyDescent="0.4">
      <c r="M904" s="36"/>
      <c r="N904" s="36"/>
      <c r="O904" s="36"/>
    </row>
    <row r="905" spans="13:15" x14ac:dyDescent="0.4">
      <c r="M905" s="36"/>
      <c r="N905" s="36"/>
      <c r="O905" s="36"/>
    </row>
    <row r="906" spans="13:15" x14ac:dyDescent="0.4">
      <c r="M906" s="36"/>
      <c r="N906" s="36"/>
      <c r="O906" s="36"/>
    </row>
    <row r="907" spans="13:15" x14ac:dyDescent="0.4">
      <c r="M907" s="36"/>
      <c r="N907" s="36"/>
      <c r="O907" s="36"/>
    </row>
    <row r="908" spans="13:15" x14ac:dyDescent="0.4">
      <c r="M908" s="36"/>
      <c r="N908" s="36"/>
      <c r="O908" s="36"/>
    </row>
    <row r="909" spans="13:15" x14ac:dyDescent="0.4">
      <c r="M909" s="36"/>
      <c r="N909" s="36"/>
      <c r="O909" s="36"/>
    </row>
    <row r="910" spans="13:15" x14ac:dyDescent="0.4">
      <c r="M910" s="36"/>
      <c r="N910" s="36"/>
      <c r="O910" s="36"/>
    </row>
    <row r="911" spans="13:15" x14ac:dyDescent="0.4">
      <c r="M911" s="36"/>
      <c r="N911" s="36"/>
      <c r="O911" s="36"/>
    </row>
    <row r="912" spans="13:15" x14ac:dyDescent="0.4">
      <c r="M912" s="36"/>
      <c r="N912" s="36"/>
      <c r="O912" s="36"/>
    </row>
    <row r="913" spans="13:15" x14ac:dyDescent="0.4">
      <c r="M913" s="36"/>
      <c r="N913" s="36"/>
      <c r="O913" s="36"/>
    </row>
    <row r="914" spans="13:15" x14ac:dyDescent="0.4">
      <c r="M914" s="36"/>
      <c r="N914" s="36"/>
      <c r="O914" s="36"/>
    </row>
    <row r="915" spans="13:15" x14ac:dyDescent="0.4">
      <c r="M915" s="36"/>
      <c r="N915" s="36"/>
      <c r="O915" s="36"/>
    </row>
    <row r="916" spans="13:15" x14ac:dyDescent="0.4">
      <c r="M916" s="36"/>
      <c r="N916" s="36"/>
      <c r="O916" s="36"/>
    </row>
    <row r="917" spans="13:15" x14ac:dyDescent="0.4">
      <c r="M917" s="36"/>
      <c r="N917" s="36"/>
      <c r="O917" s="36"/>
    </row>
    <row r="918" spans="13:15" x14ac:dyDescent="0.4">
      <c r="M918" s="36"/>
      <c r="N918" s="36"/>
      <c r="O918" s="36"/>
    </row>
    <row r="919" spans="13:15" x14ac:dyDescent="0.4">
      <c r="M919" s="36"/>
      <c r="N919" s="36"/>
      <c r="O919" s="36"/>
    </row>
    <row r="920" spans="13:15" x14ac:dyDescent="0.4">
      <c r="M920" s="36"/>
      <c r="N920" s="36"/>
      <c r="O920" s="36"/>
    </row>
    <row r="921" spans="13:15" x14ac:dyDescent="0.4">
      <c r="M921" s="36"/>
      <c r="N921" s="36"/>
      <c r="O921" s="36"/>
    </row>
    <row r="922" spans="13:15" x14ac:dyDescent="0.4">
      <c r="M922" s="36"/>
      <c r="N922" s="36"/>
      <c r="O922" s="36"/>
    </row>
    <row r="923" spans="13:15" x14ac:dyDescent="0.4">
      <c r="M923" s="36"/>
      <c r="N923" s="36"/>
      <c r="O923" s="36"/>
    </row>
    <row r="924" spans="13:15" x14ac:dyDescent="0.4">
      <c r="M924" s="36"/>
      <c r="N924" s="36"/>
      <c r="O924" s="36"/>
    </row>
    <row r="925" spans="13:15" x14ac:dyDescent="0.4">
      <c r="M925" s="36"/>
      <c r="N925" s="36"/>
      <c r="O925" s="36"/>
    </row>
    <row r="926" spans="13:15" x14ac:dyDescent="0.4">
      <c r="M926" s="36"/>
      <c r="N926" s="36"/>
      <c r="O926" s="36"/>
    </row>
    <row r="927" spans="13:15" x14ac:dyDescent="0.4">
      <c r="M927" s="36"/>
      <c r="N927" s="36"/>
      <c r="O927" s="36"/>
    </row>
    <row r="928" spans="13:15" x14ac:dyDescent="0.4">
      <c r="M928" s="36"/>
      <c r="N928" s="36"/>
      <c r="O928" s="36"/>
    </row>
    <row r="929" spans="13:15" x14ac:dyDescent="0.4">
      <c r="M929" s="36"/>
      <c r="N929" s="36"/>
      <c r="O929" s="36"/>
    </row>
    <row r="930" spans="13:15" x14ac:dyDescent="0.4">
      <c r="M930" s="36"/>
      <c r="N930" s="36"/>
      <c r="O930" s="36"/>
    </row>
    <row r="931" spans="13:15" x14ac:dyDescent="0.4">
      <c r="M931" s="36"/>
      <c r="N931" s="36"/>
      <c r="O931" s="36"/>
    </row>
    <row r="932" spans="13:15" x14ac:dyDescent="0.4">
      <c r="M932" s="36"/>
      <c r="N932" s="36"/>
      <c r="O932" s="36"/>
    </row>
    <row r="933" spans="13:15" x14ac:dyDescent="0.4">
      <c r="M933" s="36"/>
      <c r="N933" s="36"/>
      <c r="O933" s="36"/>
    </row>
    <row r="934" spans="13:15" x14ac:dyDescent="0.4">
      <c r="M934" s="36"/>
      <c r="N934" s="36"/>
      <c r="O934" s="36"/>
    </row>
    <row r="935" spans="13:15" x14ac:dyDescent="0.4">
      <c r="M935" s="36"/>
      <c r="N935" s="36"/>
      <c r="O935" s="36"/>
    </row>
    <row r="936" spans="13:15" x14ac:dyDescent="0.4">
      <c r="M936" s="36"/>
      <c r="N936" s="36"/>
      <c r="O936" s="36"/>
    </row>
    <row r="937" spans="13:15" x14ac:dyDescent="0.4">
      <c r="M937" s="36"/>
      <c r="N937" s="36"/>
      <c r="O937" s="36"/>
    </row>
    <row r="938" spans="13:15" x14ac:dyDescent="0.4">
      <c r="M938" s="36"/>
      <c r="N938" s="36"/>
      <c r="O938" s="36"/>
    </row>
    <row r="939" spans="13:15" x14ac:dyDescent="0.4">
      <c r="M939" s="36"/>
      <c r="N939" s="36"/>
      <c r="O939" s="36"/>
    </row>
    <row r="940" spans="13:15" x14ac:dyDescent="0.4">
      <c r="M940" s="36"/>
      <c r="N940" s="36"/>
      <c r="O940" s="36"/>
    </row>
    <row r="941" spans="13:15" x14ac:dyDescent="0.4">
      <c r="M941" s="36"/>
      <c r="N941" s="36"/>
      <c r="O941" s="36"/>
    </row>
    <row r="942" spans="13:15" x14ac:dyDescent="0.4">
      <c r="M942" s="36"/>
      <c r="N942" s="36"/>
      <c r="O942" s="36"/>
    </row>
    <row r="943" spans="13:15" x14ac:dyDescent="0.4">
      <c r="M943" s="36"/>
      <c r="N943" s="36"/>
      <c r="O943" s="36"/>
    </row>
    <row r="944" spans="13:15" x14ac:dyDescent="0.4">
      <c r="M944" s="36"/>
      <c r="N944" s="36"/>
      <c r="O944" s="36"/>
    </row>
    <row r="945" spans="13:15" x14ac:dyDescent="0.4">
      <c r="M945" s="36"/>
      <c r="N945" s="36"/>
      <c r="O945" s="36"/>
    </row>
    <row r="946" spans="13:15" x14ac:dyDescent="0.4">
      <c r="M946" s="36"/>
      <c r="N946" s="36"/>
      <c r="O946" s="36"/>
    </row>
    <row r="947" spans="13:15" x14ac:dyDescent="0.4">
      <c r="M947" s="36"/>
      <c r="N947" s="36"/>
      <c r="O947" s="36"/>
    </row>
    <row r="948" spans="13:15" x14ac:dyDescent="0.4">
      <c r="M948" s="36"/>
      <c r="N948" s="36"/>
      <c r="O948" s="36"/>
    </row>
    <row r="949" spans="13:15" x14ac:dyDescent="0.4">
      <c r="M949" s="36"/>
      <c r="N949" s="36"/>
      <c r="O949" s="36"/>
    </row>
    <row r="950" spans="13:15" x14ac:dyDescent="0.4">
      <c r="M950" s="36"/>
      <c r="N950" s="36"/>
      <c r="O950" s="36"/>
    </row>
    <row r="951" spans="13:15" x14ac:dyDescent="0.4">
      <c r="M951" s="36"/>
      <c r="N951" s="36"/>
      <c r="O951" s="36"/>
    </row>
    <row r="952" spans="13:15" x14ac:dyDescent="0.4">
      <c r="M952" s="36"/>
      <c r="N952" s="36"/>
      <c r="O952" s="36"/>
    </row>
    <row r="953" spans="13:15" x14ac:dyDescent="0.4">
      <c r="M953" s="36"/>
      <c r="N953" s="36"/>
      <c r="O953" s="36"/>
    </row>
    <row r="954" spans="13:15" x14ac:dyDescent="0.4">
      <c r="M954" s="36"/>
      <c r="N954" s="36"/>
      <c r="O954" s="36"/>
    </row>
    <row r="955" spans="13:15" x14ac:dyDescent="0.4">
      <c r="M955" s="36"/>
      <c r="N955" s="36"/>
      <c r="O955" s="36"/>
    </row>
    <row r="956" spans="13:15" x14ac:dyDescent="0.4">
      <c r="M956" s="36"/>
      <c r="N956" s="36"/>
      <c r="O956" s="36"/>
    </row>
    <row r="957" spans="13:15" x14ac:dyDescent="0.4">
      <c r="M957" s="36"/>
      <c r="N957" s="36"/>
      <c r="O957" s="36"/>
    </row>
    <row r="958" spans="13:15" x14ac:dyDescent="0.4">
      <c r="M958" s="36"/>
      <c r="N958" s="36"/>
      <c r="O958" s="36"/>
    </row>
    <row r="959" spans="13:15" x14ac:dyDescent="0.4">
      <c r="M959" s="36"/>
      <c r="N959" s="36"/>
      <c r="O959" s="36"/>
    </row>
    <row r="960" spans="13:15" x14ac:dyDescent="0.4">
      <c r="M960" s="36"/>
      <c r="N960" s="36"/>
      <c r="O960" s="36"/>
    </row>
    <row r="961" spans="13:15" x14ac:dyDescent="0.4">
      <c r="M961" s="36"/>
      <c r="N961" s="36"/>
      <c r="O961" s="36"/>
    </row>
    <row r="962" spans="13:15" x14ac:dyDescent="0.4">
      <c r="M962" s="36"/>
      <c r="N962" s="36"/>
      <c r="O962" s="36"/>
    </row>
    <row r="963" spans="13:15" x14ac:dyDescent="0.4">
      <c r="M963" s="36"/>
      <c r="N963" s="36"/>
      <c r="O963" s="36"/>
    </row>
    <row r="964" spans="13:15" x14ac:dyDescent="0.4">
      <c r="M964" s="36"/>
      <c r="N964" s="36"/>
      <c r="O964" s="36"/>
    </row>
    <row r="965" spans="13:15" x14ac:dyDescent="0.4">
      <c r="M965" s="36"/>
      <c r="N965" s="36"/>
      <c r="O965" s="36"/>
    </row>
    <row r="966" spans="13:15" x14ac:dyDescent="0.4">
      <c r="M966" s="36"/>
      <c r="N966" s="36"/>
      <c r="O966" s="36"/>
    </row>
    <row r="967" spans="13:15" x14ac:dyDescent="0.4">
      <c r="M967" s="36"/>
      <c r="N967" s="36"/>
      <c r="O967" s="36"/>
    </row>
    <row r="968" spans="13:15" x14ac:dyDescent="0.4">
      <c r="M968" s="36"/>
      <c r="N968" s="36"/>
      <c r="O968" s="36"/>
    </row>
    <row r="969" spans="13:15" x14ac:dyDescent="0.4">
      <c r="M969" s="36"/>
      <c r="N969" s="36"/>
      <c r="O969" s="36"/>
    </row>
    <row r="970" spans="13:15" x14ac:dyDescent="0.4">
      <c r="M970" s="36"/>
      <c r="N970" s="36"/>
      <c r="O970" s="36"/>
    </row>
    <row r="971" spans="13:15" x14ac:dyDescent="0.4">
      <c r="M971" s="36"/>
      <c r="N971" s="36"/>
      <c r="O971" s="36"/>
    </row>
    <row r="972" spans="13:15" x14ac:dyDescent="0.4">
      <c r="M972" s="36"/>
      <c r="N972" s="36"/>
      <c r="O972" s="36"/>
    </row>
    <row r="973" spans="13:15" x14ac:dyDescent="0.4">
      <c r="M973" s="36"/>
      <c r="N973" s="36"/>
      <c r="O973" s="36"/>
    </row>
    <row r="974" spans="13:15" x14ac:dyDescent="0.4">
      <c r="M974" s="36"/>
      <c r="N974" s="36"/>
      <c r="O974" s="36"/>
    </row>
    <row r="975" spans="13:15" x14ac:dyDescent="0.4">
      <c r="M975" s="36"/>
      <c r="N975" s="36"/>
      <c r="O975" s="36"/>
    </row>
    <row r="976" spans="13:15" x14ac:dyDescent="0.4">
      <c r="M976" s="36"/>
      <c r="N976" s="36"/>
      <c r="O976" s="36"/>
    </row>
    <row r="977" spans="13:15" x14ac:dyDescent="0.4">
      <c r="M977" s="36"/>
      <c r="N977" s="36"/>
      <c r="O977" s="36"/>
    </row>
    <row r="978" spans="13:15" x14ac:dyDescent="0.4">
      <c r="M978" s="36"/>
      <c r="N978" s="36"/>
      <c r="O978" s="36"/>
    </row>
    <row r="979" spans="13:15" x14ac:dyDescent="0.4">
      <c r="M979" s="36"/>
      <c r="N979" s="36"/>
      <c r="O979" s="36"/>
    </row>
    <row r="980" spans="13:15" x14ac:dyDescent="0.4">
      <c r="M980" s="36"/>
      <c r="N980" s="36"/>
      <c r="O980" s="36"/>
    </row>
    <row r="981" spans="13:15" x14ac:dyDescent="0.4">
      <c r="M981" s="36"/>
      <c r="N981" s="36"/>
      <c r="O981" s="36"/>
    </row>
    <row r="982" spans="13:15" x14ac:dyDescent="0.4">
      <c r="M982" s="36"/>
      <c r="N982" s="36"/>
      <c r="O982" s="36"/>
    </row>
    <row r="983" spans="13:15" x14ac:dyDescent="0.4">
      <c r="M983" s="36"/>
      <c r="N983" s="36"/>
      <c r="O983" s="36"/>
    </row>
    <row r="984" spans="13:15" x14ac:dyDescent="0.4">
      <c r="M984" s="36"/>
      <c r="N984" s="36"/>
      <c r="O984" s="36"/>
    </row>
    <row r="985" spans="13:15" x14ac:dyDescent="0.4">
      <c r="M985" s="36"/>
      <c r="N985" s="36"/>
      <c r="O985" s="36"/>
    </row>
    <row r="986" spans="13:15" x14ac:dyDescent="0.4">
      <c r="M986" s="36"/>
      <c r="N986" s="36"/>
      <c r="O986" s="36"/>
    </row>
    <row r="987" spans="13:15" x14ac:dyDescent="0.4">
      <c r="M987" s="36"/>
      <c r="N987" s="36"/>
      <c r="O987" s="36"/>
    </row>
    <row r="988" spans="13:15" x14ac:dyDescent="0.4">
      <c r="M988" s="36"/>
      <c r="N988" s="36"/>
      <c r="O988" s="36"/>
    </row>
    <row r="989" spans="13:15" x14ac:dyDescent="0.4">
      <c r="M989" s="36"/>
      <c r="N989" s="36"/>
      <c r="O989" s="36"/>
    </row>
    <row r="990" spans="13:15" x14ac:dyDescent="0.4">
      <c r="M990" s="36"/>
      <c r="N990" s="36"/>
      <c r="O990" s="36"/>
    </row>
    <row r="991" spans="13:15" x14ac:dyDescent="0.4">
      <c r="M991" s="36"/>
      <c r="N991" s="36"/>
      <c r="O991" s="36"/>
    </row>
    <row r="992" spans="13:15" x14ac:dyDescent="0.4">
      <c r="M992" s="36"/>
      <c r="N992" s="36"/>
      <c r="O992" s="36"/>
    </row>
    <row r="993" spans="13:15" x14ac:dyDescent="0.4">
      <c r="M993" s="36"/>
      <c r="N993" s="36"/>
      <c r="O993" s="36"/>
    </row>
    <row r="994" spans="13:15" x14ac:dyDescent="0.4">
      <c r="M994" s="36"/>
      <c r="N994" s="36"/>
      <c r="O994" s="36"/>
    </row>
    <row r="995" spans="13:15" x14ac:dyDescent="0.4">
      <c r="M995" s="36"/>
      <c r="N995" s="36"/>
      <c r="O995" s="36"/>
    </row>
    <row r="996" spans="13:15" x14ac:dyDescent="0.4">
      <c r="M996" s="36"/>
      <c r="N996" s="36"/>
      <c r="O996" s="36"/>
    </row>
    <row r="997" spans="13:15" x14ac:dyDescent="0.4">
      <c r="M997" s="36"/>
      <c r="N997" s="36"/>
      <c r="O997" s="36"/>
    </row>
    <row r="998" spans="13:15" x14ac:dyDescent="0.4">
      <c r="M998" s="36"/>
      <c r="N998" s="36"/>
      <c r="O998" s="36"/>
    </row>
    <row r="999" spans="13:15" x14ac:dyDescent="0.4">
      <c r="M999" s="36"/>
      <c r="N999" s="36"/>
      <c r="O999" s="36"/>
    </row>
    <row r="1000" spans="13:15" x14ac:dyDescent="0.4">
      <c r="M1000" s="36"/>
      <c r="N1000" s="36"/>
      <c r="O1000" s="36"/>
    </row>
    <row r="1001" spans="13:15" x14ac:dyDescent="0.4">
      <c r="M1001" s="36"/>
      <c r="N1001" s="36"/>
      <c r="O1001" s="36"/>
    </row>
  </sheetData>
  <sheetProtection algorithmName="SHA-512" hashValue="Ltc9k2zY8ZMGPjQjgAvdqYTIkNxgNNvxbOyGSCFIL9RCILzzozgtt488qIWWHKHF5HS1Ns6v6xldlw4z0ez7sw==" saltValue="rtLPWHa5uVA0SbfWOlPSyA==" spinCount="100000" sheet="1" objects="1" scenarios="1" selectLockedCells="1" selectUnlockedCells="1"/>
  <mergeCells count="62">
    <mergeCell ref="C50:I50"/>
    <mergeCell ref="A44:V44"/>
    <mergeCell ref="A45:V45"/>
    <mergeCell ref="A46:I46"/>
    <mergeCell ref="C47:I47"/>
    <mergeCell ref="C48:I48"/>
    <mergeCell ref="C49:I49"/>
    <mergeCell ref="U20:U24"/>
    <mergeCell ref="L25:L28"/>
    <mergeCell ref="A42:J42"/>
    <mergeCell ref="M42:O42"/>
    <mergeCell ref="M43:O43"/>
    <mergeCell ref="P43:R43"/>
    <mergeCell ref="T18:T19"/>
    <mergeCell ref="K20:K24"/>
    <mergeCell ref="L20:L24"/>
    <mergeCell ref="P20:P24"/>
    <mergeCell ref="Q20:Q24"/>
    <mergeCell ref="R20:R24"/>
    <mergeCell ref="S20:S24"/>
    <mergeCell ref="T20:T24"/>
    <mergeCell ref="S18:S19"/>
    <mergeCell ref="J18:J19"/>
    <mergeCell ref="K18:K19"/>
    <mergeCell ref="L18:L19"/>
    <mergeCell ref="M18:O18"/>
    <mergeCell ref="P18:R18"/>
    <mergeCell ref="I18:I19"/>
    <mergeCell ref="A16:V16"/>
    <mergeCell ref="A17:A19"/>
    <mergeCell ref="B17:B19"/>
    <mergeCell ref="C17:H17"/>
    <mergeCell ref="I17:J17"/>
    <mergeCell ref="K17:R17"/>
    <mergeCell ref="S17:T17"/>
    <mergeCell ref="U17:U19"/>
    <mergeCell ref="V17:V19"/>
    <mergeCell ref="C18:C19"/>
    <mergeCell ref="D18:D19"/>
    <mergeCell ref="E18:E19"/>
    <mergeCell ref="F18:F19"/>
    <mergeCell ref="G18:G19"/>
    <mergeCell ref="H18:H19"/>
    <mergeCell ref="A13:I13"/>
    <mergeCell ref="J13:V13"/>
    <mergeCell ref="A14:I14"/>
    <mergeCell ref="J14:V14"/>
    <mergeCell ref="A15:I15"/>
    <mergeCell ref="J15:V15"/>
    <mergeCell ref="A10:I10"/>
    <mergeCell ref="J10:V10"/>
    <mergeCell ref="A11:I11"/>
    <mergeCell ref="J11:V11"/>
    <mergeCell ref="A12:I12"/>
    <mergeCell ref="J12:V12"/>
    <mergeCell ref="A9:I9"/>
    <mergeCell ref="J9:V9"/>
    <mergeCell ref="H4:K4"/>
    <mergeCell ref="A6:V6"/>
    <mergeCell ref="A7:V7"/>
    <mergeCell ref="A8:I8"/>
    <mergeCell ref="J8:V8"/>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V996"/>
  <sheetViews>
    <sheetView showGridLines="0" topLeftCell="F1" zoomScale="40" zoomScaleNormal="40" zoomScaleSheetLayoutView="80" workbookViewId="0">
      <selection activeCell="T51" sqref="T51"/>
    </sheetView>
  </sheetViews>
  <sheetFormatPr defaultColWidth="9.140625" defaultRowHeight="26.25" x14ac:dyDescent="0.4"/>
  <cols>
    <col min="1" max="1" width="13" style="252" customWidth="1"/>
    <col min="2" max="2" width="32.140625" style="252" customWidth="1"/>
    <col min="3" max="3" width="62.5703125" style="252" customWidth="1"/>
    <col min="4" max="4" width="114.140625" style="252" customWidth="1"/>
    <col min="5" max="5" width="194.5703125" style="252" customWidth="1"/>
    <col min="6" max="6" width="85.140625" style="252" customWidth="1"/>
    <col min="7" max="7" width="54.85546875" style="252" customWidth="1"/>
    <col min="8" max="8" width="31.85546875" style="252" customWidth="1"/>
    <col min="9" max="9" width="17.5703125" style="252" customWidth="1"/>
    <col min="10" max="10" width="24.7109375" style="252" customWidth="1"/>
    <col min="11" max="12" width="38.42578125" style="252" customWidth="1"/>
    <col min="13" max="15" width="34.85546875" style="59" customWidth="1"/>
    <col min="16" max="16" width="36.42578125" style="252" customWidth="1"/>
    <col min="17" max="17" width="37.5703125" style="252" customWidth="1"/>
    <col min="18" max="18" width="38.140625" style="252" customWidth="1"/>
    <col min="19" max="19" width="37.7109375" style="252" customWidth="1"/>
    <col min="20" max="20" width="25" style="252" customWidth="1"/>
    <col min="21" max="21" width="20" style="252" customWidth="1"/>
    <col min="22" max="22" width="36" style="253" customWidth="1"/>
    <col min="23" max="24" width="9.140625" style="254"/>
    <col min="25" max="25" width="58.5703125" style="254" customWidth="1"/>
    <col min="26" max="27" width="9.140625" style="254"/>
    <col min="28" max="28" width="14" style="254" bestFit="1" customWidth="1"/>
    <col min="29" max="16384" width="9.140625" style="254"/>
  </cols>
  <sheetData>
    <row r="1" spans="1:22" x14ac:dyDescent="0.4">
      <c r="M1" s="36"/>
      <c r="N1" s="36"/>
      <c r="O1" s="36"/>
    </row>
    <row r="2" spans="1:22" x14ac:dyDescent="0.4">
      <c r="M2" s="36"/>
      <c r="N2" s="36"/>
      <c r="O2" s="36"/>
    </row>
    <row r="3" spans="1:22" x14ac:dyDescent="0.4">
      <c r="M3" s="36"/>
      <c r="N3" s="36"/>
      <c r="O3" s="36"/>
    </row>
    <row r="4" spans="1:22" ht="33.75" x14ac:dyDescent="0.4">
      <c r="G4" s="1613"/>
      <c r="H4" s="1613"/>
      <c r="I4" s="1613"/>
      <c r="J4" s="1613"/>
      <c r="M4" s="252"/>
      <c r="N4" s="252"/>
      <c r="O4" s="252"/>
    </row>
    <row r="5" spans="1:22" ht="39" customHeight="1" x14ac:dyDescent="0.4">
      <c r="M5" s="36"/>
      <c r="N5" s="36"/>
      <c r="O5" s="36"/>
    </row>
    <row r="6" spans="1:22" ht="31.5" customHeight="1" x14ac:dyDescent="0.25">
      <c r="A6" s="1614" t="s">
        <v>0</v>
      </c>
      <c r="B6" s="1614"/>
      <c r="C6" s="1614"/>
      <c r="D6" s="1614"/>
      <c r="E6" s="1614"/>
      <c r="F6" s="1614"/>
      <c r="G6" s="1614"/>
      <c r="H6" s="1614"/>
      <c r="I6" s="1614"/>
      <c r="J6" s="1614"/>
      <c r="K6" s="1614"/>
      <c r="L6" s="1614"/>
      <c r="M6" s="1614"/>
      <c r="N6" s="1614"/>
      <c r="O6" s="1614"/>
      <c r="P6" s="1614"/>
      <c r="Q6" s="1614"/>
      <c r="R6" s="1614"/>
      <c r="S6" s="1614"/>
      <c r="T6" s="1614"/>
      <c r="U6" s="1614"/>
      <c r="V6" s="1614"/>
    </row>
    <row r="7" spans="1:22" x14ac:dyDescent="0.25">
      <c r="A7" s="1615" t="s">
        <v>1</v>
      </c>
      <c r="B7" s="1615"/>
      <c r="C7" s="1615"/>
      <c r="D7" s="1615"/>
      <c r="E7" s="1615"/>
      <c r="F7" s="1615"/>
      <c r="G7" s="1615"/>
      <c r="H7" s="1615"/>
      <c r="I7" s="1615"/>
      <c r="J7" s="1615"/>
      <c r="K7" s="1615"/>
      <c r="L7" s="1615"/>
      <c r="M7" s="1615"/>
      <c r="N7" s="1615"/>
      <c r="O7" s="1615"/>
      <c r="P7" s="1615"/>
      <c r="Q7" s="1615"/>
      <c r="R7" s="1615"/>
      <c r="S7" s="1615"/>
      <c r="T7" s="1615"/>
      <c r="U7" s="1615"/>
      <c r="V7" s="1615"/>
    </row>
    <row r="8" spans="1:22" ht="45" customHeight="1" x14ac:dyDescent="0.25">
      <c r="A8" s="1609" t="s">
        <v>2</v>
      </c>
      <c r="B8" s="1609"/>
      <c r="C8" s="1609"/>
      <c r="D8" s="1609"/>
      <c r="E8" s="1609"/>
      <c r="F8" s="1609"/>
      <c r="G8" s="1609"/>
      <c r="H8" s="1609"/>
      <c r="I8" s="1609"/>
      <c r="J8" s="1610" t="s">
        <v>928</v>
      </c>
      <c r="K8" s="1611"/>
      <c r="L8" s="1611"/>
      <c r="M8" s="1611"/>
      <c r="N8" s="1611"/>
      <c r="O8" s="1611"/>
      <c r="P8" s="1611"/>
      <c r="Q8" s="1611"/>
      <c r="R8" s="1611"/>
      <c r="S8" s="1611"/>
      <c r="T8" s="1611"/>
      <c r="U8" s="1611"/>
      <c r="V8" s="1612"/>
    </row>
    <row r="9" spans="1:22" ht="45" customHeight="1" x14ac:dyDescent="0.25">
      <c r="A9" s="1609" t="s">
        <v>4</v>
      </c>
      <c r="B9" s="1609"/>
      <c r="C9" s="1609"/>
      <c r="D9" s="1609"/>
      <c r="E9" s="1609"/>
      <c r="F9" s="1609"/>
      <c r="G9" s="1609"/>
      <c r="H9" s="1609"/>
      <c r="I9" s="1609"/>
      <c r="J9" s="1610" t="s">
        <v>929</v>
      </c>
      <c r="K9" s="1611"/>
      <c r="L9" s="1611"/>
      <c r="M9" s="1611"/>
      <c r="N9" s="1611"/>
      <c r="O9" s="1611"/>
      <c r="P9" s="1611"/>
      <c r="Q9" s="1611"/>
      <c r="R9" s="1611"/>
      <c r="S9" s="1611"/>
      <c r="T9" s="1611"/>
      <c r="U9" s="1611"/>
      <c r="V9" s="1612"/>
    </row>
    <row r="10" spans="1:22" ht="45" customHeight="1" x14ac:dyDescent="0.25">
      <c r="A10" s="1609" t="s">
        <v>6</v>
      </c>
      <c r="B10" s="1609"/>
      <c r="C10" s="1609"/>
      <c r="D10" s="1609"/>
      <c r="E10" s="1609"/>
      <c r="F10" s="1609"/>
      <c r="G10" s="1609"/>
      <c r="H10" s="1609"/>
      <c r="I10" s="1609"/>
      <c r="J10" s="1610" t="s">
        <v>680</v>
      </c>
      <c r="K10" s="1611"/>
      <c r="L10" s="1611"/>
      <c r="M10" s="1611"/>
      <c r="N10" s="1611"/>
      <c r="O10" s="1611"/>
      <c r="P10" s="1611"/>
      <c r="Q10" s="1611"/>
      <c r="R10" s="1611"/>
      <c r="S10" s="1611"/>
      <c r="T10" s="1611"/>
      <c r="U10" s="1611"/>
      <c r="V10" s="1612"/>
    </row>
    <row r="11" spans="1:22" ht="45" customHeight="1" x14ac:dyDescent="0.25">
      <c r="A11" s="1609" t="s">
        <v>8</v>
      </c>
      <c r="B11" s="1609"/>
      <c r="C11" s="1609"/>
      <c r="D11" s="1609"/>
      <c r="E11" s="1609"/>
      <c r="F11" s="1609"/>
      <c r="G11" s="1609"/>
      <c r="H11" s="1609"/>
      <c r="I11" s="1609"/>
      <c r="J11" s="1610" t="s">
        <v>930</v>
      </c>
      <c r="K11" s="1611"/>
      <c r="L11" s="1611"/>
      <c r="M11" s="1611"/>
      <c r="N11" s="1611"/>
      <c r="O11" s="1611"/>
      <c r="P11" s="1611"/>
      <c r="Q11" s="1611"/>
      <c r="R11" s="1611"/>
      <c r="S11" s="1611"/>
      <c r="T11" s="1611"/>
      <c r="U11" s="1611"/>
      <c r="V11" s="1612"/>
    </row>
    <row r="12" spans="1:22" ht="106.5" customHeight="1" x14ac:dyDescent="0.25">
      <c r="A12" s="1609" t="s">
        <v>85</v>
      </c>
      <c r="B12" s="1609"/>
      <c r="C12" s="1609"/>
      <c r="D12" s="1609"/>
      <c r="E12" s="1609"/>
      <c r="F12" s="1609"/>
      <c r="G12" s="1609"/>
      <c r="H12" s="1609"/>
      <c r="I12" s="1609"/>
      <c r="J12" s="1610" t="s">
        <v>931</v>
      </c>
      <c r="K12" s="1611"/>
      <c r="L12" s="1611"/>
      <c r="M12" s="1611"/>
      <c r="N12" s="1611"/>
      <c r="O12" s="1611"/>
      <c r="P12" s="1611"/>
      <c r="Q12" s="1611"/>
      <c r="R12" s="1611"/>
      <c r="S12" s="1611"/>
      <c r="T12" s="1611"/>
      <c r="U12" s="1611"/>
      <c r="V12" s="1612"/>
    </row>
    <row r="13" spans="1:22" ht="114.75" customHeight="1" x14ac:dyDescent="0.25">
      <c r="A13" s="1609" t="s">
        <v>12</v>
      </c>
      <c r="B13" s="1609"/>
      <c r="C13" s="1609"/>
      <c r="D13" s="1609"/>
      <c r="E13" s="1609"/>
      <c r="F13" s="1609"/>
      <c r="G13" s="1609"/>
      <c r="H13" s="1609"/>
      <c r="I13" s="1609"/>
      <c r="J13" s="1610" t="s">
        <v>932</v>
      </c>
      <c r="K13" s="1611"/>
      <c r="L13" s="1611"/>
      <c r="M13" s="1611"/>
      <c r="N13" s="1611"/>
      <c r="O13" s="1611"/>
      <c r="P13" s="1611"/>
      <c r="Q13" s="1611"/>
      <c r="R13" s="1611"/>
      <c r="S13" s="1611"/>
      <c r="T13" s="1611"/>
      <c r="U13" s="1611"/>
      <c r="V13" s="1612"/>
    </row>
    <row r="14" spans="1:22" ht="45" customHeight="1" x14ac:dyDescent="0.25">
      <c r="A14" s="1609" t="s">
        <v>14</v>
      </c>
      <c r="B14" s="1609"/>
      <c r="C14" s="1609"/>
      <c r="D14" s="1609"/>
      <c r="E14" s="1609"/>
      <c r="F14" s="1609"/>
      <c r="G14" s="1609"/>
      <c r="H14" s="1609"/>
      <c r="I14" s="1609"/>
      <c r="J14" s="1610" t="s">
        <v>247</v>
      </c>
      <c r="K14" s="1611"/>
      <c r="L14" s="1611"/>
      <c r="M14" s="1611"/>
      <c r="N14" s="1611"/>
      <c r="O14" s="1611"/>
      <c r="P14" s="1611"/>
      <c r="Q14" s="1611"/>
      <c r="R14" s="1611"/>
      <c r="S14" s="1611"/>
      <c r="T14" s="1611"/>
      <c r="U14" s="1611"/>
      <c r="V14" s="1612"/>
    </row>
    <row r="15" spans="1:22" ht="45" customHeight="1" x14ac:dyDescent="0.25">
      <c r="A15" s="1616" t="s">
        <v>16</v>
      </c>
      <c r="B15" s="1616"/>
      <c r="C15" s="1616"/>
      <c r="D15" s="1616"/>
      <c r="E15" s="1616"/>
      <c r="F15" s="1616"/>
      <c r="G15" s="1616"/>
      <c r="H15" s="1616"/>
      <c r="I15" s="1616"/>
      <c r="J15" s="1617" t="s">
        <v>933</v>
      </c>
      <c r="K15" s="1618"/>
      <c r="L15" s="1618"/>
      <c r="M15" s="1618"/>
      <c r="N15" s="1618"/>
      <c r="O15" s="1618"/>
      <c r="P15" s="1618"/>
      <c r="Q15" s="1618"/>
      <c r="R15" s="1618"/>
      <c r="S15" s="1618"/>
      <c r="T15" s="1618"/>
      <c r="U15" s="1618"/>
      <c r="V15" s="1619"/>
    </row>
    <row r="16" spans="1:22" s="255" customFormat="1" ht="54" customHeight="1" x14ac:dyDescent="0.25">
      <c r="A16" s="1620"/>
      <c r="B16" s="1620"/>
      <c r="C16" s="1620"/>
      <c r="D16" s="1620"/>
      <c r="E16" s="1620"/>
      <c r="F16" s="1620"/>
      <c r="G16" s="1620"/>
      <c r="H16" s="1620"/>
      <c r="I16" s="1620"/>
      <c r="J16" s="1620"/>
      <c r="K16" s="1620"/>
      <c r="L16" s="1620"/>
      <c r="M16" s="1620"/>
      <c r="N16" s="1620"/>
      <c r="O16" s="1620"/>
      <c r="P16" s="1620"/>
      <c r="Q16" s="1620"/>
      <c r="R16" s="1620"/>
      <c r="S16" s="1620"/>
      <c r="T16" s="1620"/>
      <c r="U16" s="1620"/>
      <c r="V16" s="1620"/>
    </row>
    <row r="17" spans="1:22" ht="60" customHeight="1" x14ac:dyDescent="0.25">
      <c r="A17" s="1621" t="s">
        <v>17</v>
      </c>
      <c r="B17" s="1621" t="s">
        <v>18</v>
      </c>
      <c r="C17" s="1622" t="s">
        <v>19</v>
      </c>
      <c r="D17" s="1623"/>
      <c r="E17" s="1623"/>
      <c r="F17" s="1623"/>
      <c r="G17" s="1623"/>
      <c r="H17" s="1624"/>
      <c r="I17" s="1622" t="s">
        <v>20</v>
      </c>
      <c r="J17" s="1624"/>
      <c r="K17" s="1035" t="s">
        <v>21</v>
      </c>
      <c r="L17" s="1035"/>
      <c r="M17" s="1035"/>
      <c r="N17" s="1035"/>
      <c r="O17" s="1035"/>
      <c r="P17" s="1035"/>
      <c r="Q17" s="1035"/>
      <c r="R17" s="1035"/>
      <c r="S17" s="1621" t="s">
        <v>22</v>
      </c>
      <c r="T17" s="1621"/>
      <c r="U17" s="1625" t="s">
        <v>89</v>
      </c>
      <c r="V17" s="1621" t="s">
        <v>24</v>
      </c>
    </row>
    <row r="18" spans="1:22" ht="48.75" customHeight="1" x14ac:dyDescent="0.25">
      <c r="A18" s="1621"/>
      <c r="B18" s="1621"/>
      <c r="C18" s="1626" t="s">
        <v>25</v>
      </c>
      <c r="D18" s="1627" t="s">
        <v>26</v>
      </c>
      <c r="E18" s="1627" t="s">
        <v>27</v>
      </c>
      <c r="F18" s="1626" t="s">
        <v>28</v>
      </c>
      <c r="G18" s="1627" t="s">
        <v>29</v>
      </c>
      <c r="H18" s="1627" t="s">
        <v>30</v>
      </c>
      <c r="I18" s="1626" t="s">
        <v>31</v>
      </c>
      <c r="J18" s="1627" t="s">
        <v>32</v>
      </c>
      <c r="K18" s="1035" t="s">
        <v>33</v>
      </c>
      <c r="L18" s="1047" t="s">
        <v>736</v>
      </c>
      <c r="M18" s="1635" t="s">
        <v>35</v>
      </c>
      <c r="N18" s="1636"/>
      <c r="O18" s="1637"/>
      <c r="P18" s="1635" t="s">
        <v>36</v>
      </c>
      <c r="Q18" s="1636"/>
      <c r="R18" s="1637"/>
      <c r="S18" s="1621" t="s">
        <v>90</v>
      </c>
      <c r="T18" s="1621" t="s">
        <v>91</v>
      </c>
      <c r="U18" s="1625"/>
      <c r="V18" s="1621"/>
    </row>
    <row r="19" spans="1:22" ht="79.900000000000006" customHeight="1" x14ac:dyDescent="0.25">
      <c r="A19" s="1621"/>
      <c r="B19" s="1621"/>
      <c r="C19" s="1626"/>
      <c r="D19" s="1628"/>
      <c r="E19" s="1628"/>
      <c r="F19" s="1626"/>
      <c r="G19" s="1629"/>
      <c r="H19" s="1629"/>
      <c r="I19" s="1626"/>
      <c r="J19" s="1629"/>
      <c r="K19" s="1035"/>
      <c r="L19" s="1048"/>
      <c r="M19" s="152" t="s">
        <v>39</v>
      </c>
      <c r="N19" s="152" t="s">
        <v>40</v>
      </c>
      <c r="O19" s="152" t="s">
        <v>41</v>
      </c>
      <c r="P19" s="152" t="s">
        <v>42</v>
      </c>
      <c r="Q19" s="152" t="s">
        <v>43</v>
      </c>
      <c r="R19" s="152" t="s">
        <v>44</v>
      </c>
      <c r="S19" s="1621"/>
      <c r="T19" s="1621"/>
      <c r="U19" s="1625"/>
      <c r="V19" s="1621"/>
    </row>
    <row r="20" spans="1:22" ht="393.75" customHeight="1" x14ac:dyDescent="0.25">
      <c r="A20" s="311">
        <v>1</v>
      </c>
      <c r="B20" s="312" t="s">
        <v>709</v>
      </c>
      <c r="C20" s="311" t="s">
        <v>934</v>
      </c>
      <c r="D20" s="311" t="s">
        <v>935</v>
      </c>
      <c r="E20" s="311" t="s">
        <v>936</v>
      </c>
      <c r="F20" s="311" t="s">
        <v>937</v>
      </c>
      <c r="G20" s="311" t="s">
        <v>938</v>
      </c>
      <c r="H20" s="256" t="s">
        <v>731</v>
      </c>
      <c r="I20" s="260" t="s">
        <v>65</v>
      </c>
      <c r="J20" s="260" t="s">
        <v>53</v>
      </c>
      <c r="K20" s="1599">
        <v>325104.46000000002</v>
      </c>
      <c r="L20" s="1602">
        <v>263721.37849999999</v>
      </c>
      <c r="M20" s="261"/>
      <c r="N20" s="261"/>
      <c r="O20" s="261"/>
      <c r="P20" s="1599">
        <v>71105.759999999995</v>
      </c>
      <c r="Q20" s="1599">
        <v>192615.62</v>
      </c>
      <c r="R20" s="1607">
        <f>P20+Q20</f>
        <v>263721.38</v>
      </c>
      <c r="S20" s="1607">
        <f>R20-L20</f>
        <v>1.500000013038516E-3</v>
      </c>
      <c r="T20" s="1633">
        <f t="shared" ref="T20:T31" si="0">IFERROR(S20/L20*100,0)</f>
        <v>5.6878210692293806E-7</v>
      </c>
      <c r="U20" s="1633">
        <f t="shared" ref="U20:U36" si="1">IFERROR(R20/$R$37*100,0)</f>
        <v>100</v>
      </c>
      <c r="V20" s="256" t="s">
        <v>731</v>
      </c>
    </row>
    <row r="21" spans="1:22" ht="408.75" customHeight="1" x14ac:dyDescent="0.25">
      <c r="A21" s="311">
        <v>2</v>
      </c>
      <c r="B21" s="312" t="s">
        <v>709</v>
      </c>
      <c r="C21" s="311" t="s">
        <v>939</v>
      </c>
      <c r="D21" s="311" t="s">
        <v>940</v>
      </c>
      <c r="E21" s="311" t="s">
        <v>941</v>
      </c>
      <c r="F21" s="311" t="s">
        <v>942</v>
      </c>
      <c r="G21" s="311" t="s">
        <v>943</v>
      </c>
      <c r="H21" s="256" t="s">
        <v>731</v>
      </c>
      <c r="I21" s="260" t="s">
        <v>65</v>
      </c>
      <c r="J21" s="260" t="s">
        <v>53</v>
      </c>
      <c r="K21" s="1600"/>
      <c r="L21" s="1603"/>
      <c r="M21" s="261"/>
      <c r="N21" s="261"/>
      <c r="O21" s="261"/>
      <c r="P21" s="1600"/>
      <c r="Q21" s="1600"/>
      <c r="R21" s="1608"/>
      <c r="S21" s="1608">
        <f t="shared" ref="S21:S29" si="2">R21-K21</f>
        <v>0</v>
      </c>
      <c r="T21" s="1634">
        <f t="shared" si="0"/>
        <v>0</v>
      </c>
      <c r="U21" s="1634">
        <f t="shared" si="1"/>
        <v>0</v>
      </c>
      <c r="V21" s="256" t="s">
        <v>731</v>
      </c>
    </row>
    <row r="22" spans="1:22" ht="387.75" customHeight="1" x14ac:dyDescent="0.25">
      <c r="A22" s="313">
        <v>3</v>
      </c>
      <c r="B22" s="314" t="s">
        <v>92</v>
      </c>
      <c r="C22" s="315" t="s">
        <v>944</v>
      </c>
      <c r="D22" s="315" t="s">
        <v>945</v>
      </c>
      <c r="E22" s="315" t="s">
        <v>946</v>
      </c>
      <c r="F22" s="315" t="s">
        <v>947</v>
      </c>
      <c r="G22" s="315" t="s">
        <v>948</v>
      </c>
      <c r="H22" s="256" t="s">
        <v>731</v>
      </c>
      <c r="I22" s="260" t="s">
        <v>65</v>
      </c>
      <c r="J22" s="260" t="s">
        <v>53</v>
      </c>
      <c r="K22" s="1600"/>
      <c r="L22" s="1603"/>
      <c r="M22" s="261"/>
      <c r="N22" s="261"/>
      <c r="O22" s="261"/>
      <c r="P22" s="1600"/>
      <c r="Q22" s="1600"/>
      <c r="R22" s="1608"/>
      <c r="S22" s="1608">
        <f t="shared" si="2"/>
        <v>0</v>
      </c>
      <c r="T22" s="1634">
        <f t="shared" si="0"/>
        <v>0</v>
      </c>
      <c r="U22" s="1634">
        <f t="shared" si="1"/>
        <v>0</v>
      </c>
      <c r="V22" s="256" t="s">
        <v>731</v>
      </c>
    </row>
    <row r="23" spans="1:22" ht="402.75" customHeight="1" x14ac:dyDescent="0.25">
      <c r="A23" s="313">
        <v>4</v>
      </c>
      <c r="B23" s="314" t="s">
        <v>92</v>
      </c>
      <c r="C23" s="315" t="s">
        <v>949</v>
      </c>
      <c r="D23" s="315" t="s">
        <v>950</v>
      </c>
      <c r="E23" s="315" t="s">
        <v>951</v>
      </c>
      <c r="F23" s="315" t="s">
        <v>952</v>
      </c>
      <c r="G23" s="315" t="s">
        <v>953</v>
      </c>
      <c r="H23" s="256" t="s">
        <v>731</v>
      </c>
      <c r="I23" s="260" t="s">
        <v>65</v>
      </c>
      <c r="J23" s="260" t="s">
        <v>53</v>
      </c>
      <c r="K23" s="1600"/>
      <c r="L23" s="1603"/>
      <c r="M23" s="261"/>
      <c r="N23" s="261"/>
      <c r="O23" s="261"/>
      <c r="P23" s="1600"/>
      <c r="Q23" s="1600"/>
      <c r="R23" s="1608"/>
      <c r="S23" s="1608">
        <f t="shared" si="2"/>
        <v>0</v>
      </c>
      <c r="T23" s="1634">
        <f t="shared" si="0"/>
        <v>0</v>
      </c>
      <c r="U23" s="1634">
        <f t="shared" si="1"/>
        <v>0</v>
      </c>
      <c r="V23" s="256" t="s">
        <v>731</v>
      </c>
    </row>
    <row r="24" spans="1:22" ht="323.25" customHeight="1" x14ac:dyDescent="0.25">
      <c r="A24" s="316">
        <v>5</v>
      </c>
      <c r="B24" s="317" t="s">
        <v>954</v>
      </c>
      <c r="C24" s="318" t="s">
        <v>955</v>
      </c>
      <c r="D24" s="318" t="s">
        <v>956</v>
      </c>
      <c r="E24" s="319" t="s">
        <v>957</v>
      </c>
      <c r="F24" s="318" t="s">
        <v>958</v>
      </c>
      <c r="G24" s="318" t="s">
        <v>959</v>
      </c>
      <c r="H24" s="256" t="s">
        <v>731</v>
      </c>
      <c r="I24" s="260" t="s">
        <v>65</v>
      </c>
      <c r="J24" s="260" t="s">
        <v>53</v>
      </c>
      <c r="K24" s="1600"/>
      <c r="L24" s="1603"/>
      <c r="M24" s="261"/>
      <c r="N24" s="261"/>
      <c r="O24" s="261"/>
      <c r="P24" s="1600"/>
      <c r="Q24" s="1600"/>
      <c r="R24" s="1608"/>
      <c r="S24" s="1608">
        <f t="shared" si="2"/>
        <v>0</v>
      </c>
      <c r="T24" s="1634">
        <f t="shared" si="0"/>
        <v>0</v>
      </c>
      <c r="U24" s="1634">
        <f t="shared" si="1"/>
        <v>0</v>
      </c>
      <c r="V24" s="256" t="s">
        <v>731</v>
      </c>
    </row>
    <row r="25" spans="1:22" ht="193.5" customHeight="1" x14ac:dyDescent="0.25">
      <c r="A25" s="316">
        <v>6</v>
      </c>
      <c r="B25" s="317" t="s">
        <v>954</v>
      </c>
      <c r="C25" s="316" t="s">
        <v>960</v>
      </c>
      <c r="D25" s="316" t="s">
        <v>961</v>
      </c>
      <c r="E25" s="316" t="s">
        <v>962</v>
      </c>
      <c r="F25" s="316" t="s">
        <v>963</v>
      </c>
      <c r="G25" s="316" t="s">
        <v>964</v>
      </c>
      <c r="H25" s="256" t="s">
        <v>731</v>
      </c>
      <c r="I25" s="260" t="s">
        <v>65</v>
      </c>
      <c r="J25" s="260" t="s">
        <v>53</v>
      </c>
      <c r="K25" s="1600"/>
      <c r="L25" s="1603"/>
      <c r="M25" s="261"/>
      <c r="N25" s="261"/>
      <c r="O25" s="261"/>
      <c r="P25" s="1600"/>
      <c r="Q25" s="1600"/>
      <c r="R25" s="1608"/>
      <c r="S25" s="1608">
        <f t="shared" si="2"/>
        <v>0</v>
      </c>
      <c r="T25" s="1634">
        <f t="shared" si="0"/>
        <v>0</v>
      </c>
      <c r="U25" s="1634">
        <f t="shared" si="1"/>
        <v>0</v>
      </c>
      <c r="V25" s="256" t="s">
        <v>731</v>
      </c>
    </row>
    <row r="26" spans="1:22" ht="234" customHeight="1" x14ac:dyDescent="0.25">
      <c r="A26" s="315">
        <v>7</v>
      </c>
      <c r="B26" s="314" t="s">
        <v>92</v>
      </c>
      <c r="C26" s="315" t="s">
        <v>965</v>
      </c>
      <c r="D26" s="315" t="s">
        <v>966</v>
      </c>
      <c r="E26" s="315" t="s">
        <v>967</v>
      </c>
      <c r="F26" s="315" t="s">
        <v>968</v>
      </c>
      <c r="G26" s="315" t="s">
        <v>969</v>
      </c>
      <c r="H26" s="256" t="s">
        <v>731</v>
      </c>
      <c r="I26" s="260" t="s">
        <v>65</v>
      </c>
      <c r="J26" s="260" t="s">
        <v>53</v>
      </c>
      <c r="K26" s="1600"/>
      <c r="L26" s="1603"/>
      <c r="M26" s="261"/>
      <c r="N26" s="261"/>
      <c r="O26" s="261"/>
      <c r="P26" s="1600"/>
      <c r="Q26" s="1600"/>
      <c r="R26" s="1608"/>
      <c r="S26" s="1608">
        <f t="shared" si="2"/>
        <v>0</v>
      </c>
      <c r="T26" s="1634">
        <f t="shared" si="0"/>
        <v>0</v>
      </c>
      <c r="U26" s="1634">
        <f t="shared" si="1"/>
        <v>0</v>
      </c>
      <c r="V26" s="256" t="s">
        <v>731</v>
      </c>
    </row>
    <row r="27" spans="1:22" ht="218.25" customHeight="1" x14ac:dyDescent="0.25">
      <c r="A27" s="320">
        <v>8</v>
      </c>
      <c r="B27" s="317" t="s">
        <v>954</v>
      </c>
      <c r="C27" s="321" t="s">
        <v>970</v>
      </c>
      <c r="D27" s="321" t="s">
        <v>971</v>
      </c>
      <c r="E27" s="321" t="s">
        <v>972</v>
      </c>
      <c r="F27" s="321" t="s">
        <v>973</v>
      </c>
      <c r="G27" s="318" t="s">
        <v>974</v>
      </c>
      <c r="H27" s="256" t="s">
        <v>731</v>
      </c>
      <c r="I27" s="260" t="s">
        <v>65</v>
      </c>
      <c r="J27" s="260" t="s">
        <v>53</v>
      </c>
      <c r="K27" s="1600"/>
      <c r="L27" s="1603"/>
      <c r="M27" s="261"/>
      <c r="N27" s="261"/>
      <c r="O27" s="261"/>
      <c r="P27" s="1600"/>
      <c r="Q27" s="1600"/>
      <c r="R27" s="1608"/>
      <c r="S27" s="1608">
        <f t="shared" si="2"/>
        <v>0</v>
      </c>
      <c r="T27" s="1634">
        <f t="shared" si="0"/>
        <v>0</v>
      </c>
      <c r="U27" s="1634">
        <f t="shared" si="1"/>
        <v>0</v>
      </c>
      <c r="V27" s="256" t="s">
        <v>731</v>
      </c>
    </row>
    <row r="28" spans="1:22" ht="306" customHeight="1" x14ac:dyDescent="0.25">
      <c r="A28" s="320">
        <v>9</v>
      </c>
      <c r="B28" s="317" t="s">
        <v>954</v>
      </c>
      <c r="C28" s="321" t="s">
        <v>975</v>
      </c>
      <c r="D28" s="321" t="s">
        <v>976</v>
      </c>
      <c r="E28" s="321" t="s">
        <v>977</v>
      </c>
      <c r="F28" s="321" t="s">
        <v>978</v>
      </c>
      <c r="G28" s="318" t="s">
        <v>979</v>
      </c>
      <c r="H28" s="256" t="s">
        <v>731</v>
      </c>
      <c r="I28" s="260" t="s">
        <v>65</v>
      </c>
      <c r="J28" s="260" t="s">
        <v>53</v>
      </c>
      <c r="K28" s="1600"/>
      <c r="L28" s="1603"/>
      <c r="M28" s="261"/>
      <c r="N28" s="261"/>
      <c r="O28" s="261"/>
      <c r="P28" s="1600"/>
      <c r="Q28" s="1600"/>
      <c r="R28" s="1608"/>
      <c r="S28" s="1608">
        <f t="shared" si="2"/>
        <v>0</v>
      </c>
      <c r="T28" s="1634">
        <f t="shared" si="0"/>
        <v>0</v>
      </c>
      <c r="U28" s="1634">
        <f t="shared" si="1"/>
        <v>0</v>
      </c>
      <c r="V28" s="256" t="s">
        <v>731</v>
      </c>
    </row>
    <row r="29" spans="1:22" ht="291" customHeight="1" x14ac:dyDescent="0.25">
      <c r="A29" s="322">
        <v>10</v>
      </c>
      <c r="B29" s="312" t="s">
        <v>709</v>
      </c>
      <c r="C29" s="311" t="s">
        <v>980</v>
      </c>
      <c r="D29" s="311" t="s">
        <v>981</v>
      </c>
      <c r="E29" s="323" t="s">
        <v>982</v>
      </c>
      <c r="F29" s="323" t="s">
        <v>983</v>
      </c>
      <c r="G29" s="311" t="s">
        <v>979</v>
      </c>
      <c r="H29" s="256" t="s">
        <v>731</v>
      </c>
      <c r="I29" s="260" t="s">
        <v>65</v>
      </c>
      <c r="J29" s="260" t="s">
        <v>53</v>
      </c>
      <c r="K29" s="1600"/>
      <c r="L29" s="1603"/>
      <c r="M29" s="261"/>
      <c r="N29" s="261"/>
      <c r="O29" s="261"/>
      <c r="P29" s="1600"/>
      <c r="Q29" s="1600"/>
      <c r="R29" s="1608"/>
      <c r="S29" s="1608">
        <f t="shared" si="2"/>
        <v>0</v>
      </c>
      <c r="T29" s="1634">
        <f t="shared" si="0"/>
        <v>0</v>
      </c>
      <c r="U29" s="1634">
        <f t="shared" si="1"/>
        <v>0</v>
      </c>
      <c r="V29" s="256" t="s">
        <v>731</v>
      </c>
    </row>
    <row r="30" spans="1:22" ht="303" customHeight="1" x14ac:dyDescent="0.25">
      <c r="A30" s="324">
        <v>11</v>
      </c>
      <c r="B30" s="325" t="s">
        <v>128</v>
      </c>
      <c r="C30" s="326" t="s">
        <v>984</v>
      </c>
      <c r="D30" s="326" t="s">
        <v>985</v>
      </c>
      <c r="E30" s="326" t="s">
        <v>986</v>
      </c>
      <c r="F30" s="326" t="s">
        <v>987</v>
      </c>
      <c r="G30" s="326" t="s">
        <v>988</v>
      </c>
      <c r="H30" s="256" t="s">
        <v>731</v>
      </c>
      <c r="I30" s="260" t="s">
        <v>65</v>
      </c>
      <c r="J30" s="260" t="s">
        <v>53</v>
      </c>
      <c r="K30" s="1600"/>
      <c r="L30" s="1603"/>
      <c r="M30" s="261"/>
      <c r="N30" s="261"/>
      <c r="O30" s="261"/>
      <c r="P30" s="1600"/>
      <c r="Q30" s="1600"/>
      <c r="R30" s="1608"/>
      <c r="S30" s="1608">
        <f>R30-K30</f>
        <v>0</v>
      </c>
      <c r="T30" s="1634">
        <f t="shared" si="0"/>
        <v>0</v>
      </c>
      <c r="U30" s="1634">
        <f t="shared" si="1"/>
        <v>0</v>
      </c>
      <c r="V30" s="256" t="s">
        <v>731</v>
      </c>
    </row>
    <row r="31" spans="1:22" ht="230.25" customHeight="1" x14ac:dyDescent="0.25">
      <c r="A31" s="324">
        <v>12</v>
      </c>
      <c r="B31" s="325" t="s">
        <v>128</v>
      </c>
      <c r="C31" s="326" t="s">
        <v>989</v>
      </c>
      <c r="D31" s="326" t="s">
        <v>990</v>
      </c>
      <c r="E31" s="326" t="s">
        <v>991</v>
      </c>
      <c r="F31" s="326" t="s">
        <v>992</v>
      </c>
      <c r="G31" s="326" t="s">
        <v>993</v>
      </c>
      <c r="H31" s="256" t="s">
        <v>731</v>
      </c>
      <c r="I31" s="260" t="s">
        <v>65</v>
      </c>
      <c r="J31" s="260" t="s">
        <v>53</v>
      </c>
      <c r="K31" s="1600"/>
      <c r="L31" s="1603"/>
      <c r="M31" s="261"/>
      <c r="N31" s="261"/>
      <c r="O31" s="261"/>
      <c r="P31" s="1600"/>
      <c r="Q31" s="1600"/>
      <c r="R31" s="1608"/>
      <c r="S31" s="1608">
        <f t="shared" ref="S31:S36" si="3">R31-K31</f>
        <v>0</v>
      </c>
      <c r="T31" s="1634">
        <f t="shared" si="0"/>
        <v>0</v>
      </c>
      <c r="U31" s="1634">
        <f t="shared" si="1"/>
        <v>0</v>
      </c>
      <c r="V31" s="256" t="s">
        <v>731</v>
      </c>
    </row>
    <row r="32" spans="1:22" ht="55.5" hidden="1" customHeight="1" x14ac:dyDescent="0.25">
      <c r="A32" s="256">
        <v>21</v>
      </c>
      <c r="B32" s="268"/>
      <c r="C32" s="268"/>
      <c r="D32" s="268"/>
      <c r="E32" s="268"/>
      <c r="F32" s="268"/>
      <c r="G32" s="268"/>
      <c r="H32" s="269"/>
      <c r="I32" s="260"/>
      <c r="J32" s="260"/>
      <c r="K32" s="270"/>
      <c r="L32" s="271"/>
      <c r="M32" s="36"/>
      <c r="N32" s="36"/>
      <c r="O32" s="36"/>
      <c r="P32" s="270"/>
      <c r="Q32" s="270"/>
      <c r="R32" s="272">
        <f>P32+Q32</f>
        <v>0</v>
      </c>
      <c r="S32" s="273">
        <f t="shared" si="3"/>
        <v>0</v>
      </c>
      <c r="T32" s="274">
        <f t="shared" ref="T32:T36" si="4">IFERROR(S32/K32*100,0)</f>
        <v>0</v>
      </c>
      <c r="U32" s="274">
        <f t="shared" si="1"/>
        <v>0</v>
      </c>
      <c r="V32" s="268"/>
    </row>
    <row r="33" spans="1:22" ht="55.5" hidden="1" customHeight="1" x14ac:dyDescent="0.25">
      <c r="A33" s="256">
        <v>22</v>
      </c>
      <c r="B33" s="268"/>
      <c r="C33" s="268"/>
      <c r="D33" s="268"/>
      <c r="E33" s="268"/>
      <c r="F33" s="268"/>
      <c r="G33" s="268"/>
      <c r="H33" s="269"/>
      <c r="I33" s="260"/>
      <c r="J33" s="260"/>
      <c r="K33" s="270"/>
      <c r="L33" s="271"/>
      <c r="M33" s="36"/>
      <c r="N33" s="36"/>
      <c r="O33" s="36"/>
      <c r="P33" s="270"/>
      <c r="Q33" s="270"/>
      <c r="R33" s="272">
        <f>P33+Q33</f>
        <v>0</v>
      </c>
      <c r="S33" s="273">
        <f t="shared" si="3"/>
        <v>0</v>
      </c>
      <c r="T33" s="274">
        <f t="shared" si="4"/>
        <v>0</v>
      </c>
      <c r="U33" s="274">
        <f t="shared" si="1"/>
        <v>0</v>
      </c>
      <c r="V33" s="268"/>
    </row>
    <row r="34" spans="1:22" ht="55.5" hidden="1" customHeight="1" x14ac:dyDescent="0.25">
      <c r="A34" s="256">
        <v>23</v>
      </c>
      <c r="B34" s="268"/>
      <c r="C34" s="268"/>
      <c r="D34" s="268"/>
      <c r="E34" s="268"/>
      <c r="F34" s="268"/>
      <c r="G34" s="268"/>
      <c r="H34" s="269"/>
      <c r="I34" s="260"/>
      <c r="J34" s="260"/>
      <c r="K34" s="270"/>
      <c r="L34" s="271"/>
      <c r="M34" s="36"/>
      <c r="N34" s="36"/>
      <c r="O34" s="36"/>
      <c r="P34" s="270"/>
      <c r="Q34" s="270"/>
      <c r="R34" s="272">
        <f>P34+Q34</f>
        <v>0</v>
      </c>
      <c r="S34" s="273">
        <f t="shared" si="3"/>
        <v>0</v>
      </c>
      <c r="T34" s="274">
        <f t="shared" si="4"/>
        <v>0</v>
      </c>
      <c r="U34" s="274">
        <f t="shared" si="1"/>
        <v>0</v>
      </c>
      <c r="V34" s="268"/>
    </row>
    <row r="35" spans="1:22" ht="55.5" hidden="1" customHeight="1" x14ac:dyDescent="0.25">
      <c r="A35" s="256">
        <v>24</v>
      </c>
      <c r="B35" s="268"/>
      <c r="C35" s="268"/>
      <c r="D35" s="268"/>
      <c r="E35" s="268"/>
      <c r="F35" s="268"/>
      <c r="G35" s="268"/>
      <c r="H35" s="269"/>
      <c r="I35" s="260"/>
      <c r="J35" s="260"/>
      <c r="K35" s="270"/>
      <c r="L35" s="271"/>
      <c r="M35" s="36"/>
      <c r="N35" s="36"/>
      <c r="O35" s="36"/>
      <c r="P35" s="270"/>
      <c r="Q35" s="270"/>
      <c r="R35" s="272">
        <f>P35+Q35</f>
        <v>0</v>
      </c>
      <c r="S35" s="273">
        <f t="shared" si="3"/>
        <v>0</v>
      </c>
      <c r="T35" s="274">
        <f t="shared" si="4"/>
        <v>0</v>
      </c>
      <c r="U35" s="274">
        <f t="shared" si="1"/>
        <v>0</v>
      </c>
      <c r="V35" s="268"/>
    </row>
    <row r="36" spans="1:22" ht="30" hidden="1" customHeight="1" x14ac:dyDescent="0.4">
      <c r="A36" s="256">
        <v>25</v>
      </c>
      <c r="B36" s="268"/>
      <c r="C36" s="268"/>
      <c r="D36" s="268"/>
      <c r="E36" s="268"/>
      <c r="F36" s="268"/>
      <c r="G36" s="268"/>
      <c r="H36" s="269"/>
      <c r="I36" s="260"/>
      <c r="J36" s="260"/>
      <c r="K36" s="270"/>
      <c r="L36" s="270"/>
      <c r="M36" s="23"/>
      <c r="N36" s="23"/>
      <c r="O36" s="23"/>
      <c r="P36" s="270"/>
      <c r="Q36" s="270"/>
      <c r="R36" s="272">
        <f>P36+Q36</f>
        <v>0</v>
      </c>
      <c r="S36" s="273">
        <f t="shared" si="3"/>
        <v>0</v>
      </c>
      <c r="T36" s="274">
        <f t="shared" si="4"/>
        <v>0</v>
      </c>
      <c r="U36" s="274">
        <f t="shared" si="1"/>
        <v>0</v>
      </c>
      <c r="V36" s="268"/>
    </row>
    <row r="37" spans="1:22" s="277" customFormat="1" ht="24.75" customHeight="1" x14ac:dyDescent="0.4">
      <c r="A37" s="1638" t="s">
        <v>71</v>
      </c>
      <c r="B37" s="1639"/>
      <c r="C37" s="1639"/>
      <c r="D37" s="1639"/>
      <c r="E37" s="1639"/>
      <c r="F37" s="1639"/>
      <c r="G37" s="1639"/>
      <c r="H37" s="1639"/>
      <c r="I37" s="1639"/>
      <c r="J37" s="1640"/>
      <c r="K37" s="204">
        <f>SUM(K20)</f>
        <v>325104.46000000002</v>
      </c>
      <c r="L37" s="204">
        <f>SUM(L20)</f>
        <v>263721.37849999999</v>
      </c>
      <c r="M37" s="1638"/>
      <c r="N37" s="1639"/>
      <c r="O37" s="1639"/>
      <c r="P37" s="204">
        <f>SUM(P20)</f>
        <v>71105.759999999995</v>
      </c>
      <c r="Q37" s="204">
        <f>SUM(Q20)</f>
        <v>192615.62</v>
      </c>
      <c r="R37" s="204">
        <f>SUM(R20)</f>
        <v>263721.38</v>
      </c>
      <c r="S37" s="205">
        <f>R37-L37</f>
        <v>1.500000013038516E-3</v>
      </c>
      <c r="T37" s="275">
        <f>IFERROR(S37/L37*100,0)</f>
        <v>5.6878210692293806E-7</v>
      </c>
      <c r="U37" s="275">
        <f>SUM(U20)</f>
        <v>100</v>
      </c>
      <c r="V37" s="276"/>
    </row>
    <row r="38" spans="1:22" x14ac:dyDescent="0.4">
      <c r="A38" s="278" t="s">
        <v>72</v>
      </c>
      <c r="B38" s="278"/>
      <c r="C38" s="278"/>
      <c r="D38" s="278"/>
      <c r="E38" s="278"/>
      <c r="F38" s="278"/>
      <c r="G38" s="278"/>
      <c r="H38" s="278"/>
      <c r="I38" s="278"/>
      <c r="J38" s="278"/>
      <c r="K38" s="279"/>
      <c r="L38" s="280"/>
      <c r="M38" s="1641"/>
      <c r="N38" s="1642"/>
      <c r="O38" s="1643"/>
      <c r="P38" s="281"/>
      <c r="Q38" s="281"/>
      <c r="R38" s="282"/>
      <c r="S38" s="278"/>
      <c r="T38" s="278"/>
      <c r="U38" s="278"/>
      <c r="V38" s="278"/>
    </row>
    <row r="39" spans="1:22" ht="36" customHeight="1" x14ac:dyDescent="0.25">
      <c r="A39" s="1644" t="s">
        <v>73</v>
      </c>
      <c r="B39" s="1645"/>
      <c r="C39" s="1645"/>
      <c r="D39" s="1645"/>
      <c r="E39" s="1645"/>
      <c r="F39" s="1645"/>
      <c r="G39" s="1645"/>
      <c r="H39" s="1645"/>
      <c r="I39" s="1645"/>
      <c r="J39" s="1645"/>
      <c r="K39" s="1645"/>
      <c r="L39" s="1645"/>
      <c r="M39" s="1645"/>
      <c r="N39" s="1645"/>
      <c r="O39" s="1645"/>
      <c r="P39" s="1645"/>
      <c r="Q39" s="1645"/>
      <c r="R39" s="1645"/>
      <c r="S39" s="1645"/>
      <c r="T39" s="1645"/>
      <c r="U39" s="1645"/>
      <c r="V39" s="1646"/>
    </row>
    <row r="40" spans="1:22" ht="95.25" customHeight="1" x14ac:dyDescent="0.4">
      <c r="A40" s="1630"/>
      <c r="B40" s="1631"/>
      <c r="C40" s="1631"/>
      <c r="D40" s="1631"/>
      <c r="E40" s="1631"/>
      <c r="F40" s="1631"/>
      <c r="G40" s="1631"/>
      <c r="H40" s="1631"/>
      <c r="I40" s="1631"/>
      <c r="J40" s="1631"/>
      <c r="K40" s="1631"/>
      <c r="L40" s="1631"/>
      <c r="M40" s="1631"/>
      <c r="N40" s="1631"/>
      <c r="O40" s="1631"/>
      <c r="P40" s="1631"/>
      <c r="Q40" s="1631"/>
      <c r="R40" s="1631"/>
      <c r="S40" s="1631"/>
      <c r="T40" s="1631"/>
      <c r="U40" s="1631"/>
      <c r="V40" s="1632"/>
    </row>
    <row r="41" spans="1:22" ht="15" hidden="1" customHeight="1" x14ac:dyDescent="0.4">
      <c r="A41" s="1647" t="s">
        <v>74</v>
      </c>
      <c r="B41" s="1647"/>
      <c r="C41" s="1647"/>
      <c r="D41" s="1647"/>
      <c r="E41" s="1647"/>
      <c r="F41" s="1647"/>
      <c r="G41" s="1647"/>
      <c r="H41" s="1647"/>
      <c r="I41" s="1647"/>
      <c r="J41" s="283"/>
      <c r="K41" s="283"/>
      <c r="L41" s="283"/>
      <c r="M41" s="36"/>
      <c r="N41" s="36"/>
      <c r="O41" s="36"/>
      <c r="P41" s="283"/>
      <c r="Q41" s="283"/>
      <c r="R41" s="283"/>
      <c r="S41" s="283"/>
      <c r="T41" s="283"/>
      <c r="U41" s="283"/>
      <c r="V41" s="283"/>
    </row>
    <row r="42" spans="1:22" ht="15" hidden="1" customHeight="1" x14ac:dyDescent="0.4">
      <c r="A42" s="284" t="s">
        <v>75</v>
      </c>
      <c r="B42" s="284"/>
      <c r="C42" s="1648" t="s">
        <v>76</v>
      </c>
      <c r="D42" s="1648"/>
      <c r="E42" s="1648"/>
      <c r="F42" s="1648"/>
      <c r="G42" s="1648"/>
      <c r="H42" s="1648"/>
      <c r="I42" s="1648"/>
      <c r="M42" s="36"/>
      <c r="N42" s="36"/>
      <c r="O42" s="36"/>
      <c r="V42" s="252"/>
    </row>
    <row r="43" spans="1:22" ht="15" hidden="1" customHeight="1" x14ac:dyDescent="0.4">
      <c r="A43" s="284" t="s">
        <v>77</v>
      </c>
      <c r="B43" s="284"/>
      <c r="C43" s="1648" t="s">
        <v>78</v>
      </c>
      <c r="D43" s="1648"/>
      <c r="E43" s="1648"/>
      <c r="F43" s="1648"/>
      <c r="G43" s="1648"/>
      <c r="H43" s="1648"/>
      <c r="I43" s="1648"/>
      <c r="M43" s="36"/>
      <c r="N43" s="36"/>
      <c r="O43" s="36"/>
      <c r="V43" s="252"/>
    </row>
    <row r="44" spans="1:22" ht="15" hidden="1" customHeight="1" x14ac:dyDescent="0.4">
      <c r="A44" s="284" t="s">
        <v>79</v>
      </c>
      <c r="B44" s="284"/>
      <c r="C44" s="1648" t="s">
        <v>80</v>
      </c>
      <c r="D44" s="1648"/>
      <c r="E44" s="1648"/>
      <c r="F44" s="1648"/>
      <c r="G44" s="1648"/>
      <c r="H44" s="1648"/>
      <c r="I44" s="1648"/>
      <c r="M44" s="36"/>
      <c r="N44" s="36"/>
      <c r="O44" s="36"/>
      <c r="V44" s="252"/>
    </row>
    <row r="45" spans="1:22" ht="15" hidden="1" customHeight="1" x14ac:dyDescent="0.4">
      <c r="A45" s="284" t="s">
        <v>81</v>
      </c>
      <c r="B45" s="284"/>
      <c r="C45" s="1648" t="s">
        <v>82</v>
      </c>
      <c r="D45" s="1648"/>
      <c r="E45" s="1648"/>
      <c r="F45" s="1648"/>
      <c r="G45" s="1648"/>
      <c r="H45" s="1648"/>
      <c r="I45" s="1648"/>
      <c r="M45" s="36"/>
      <c r="N45" s="36"/>
      <c r="O45" s="36"/>
      <c r="V45" s="252"/>
    </row>
    <row r="46" spans="1:22" ht="35.25" customHeight="1" x14ac:dyDescent="0.4">
      <c r="M46" s="36"/>
      <c r="N46" s="36"/>
      <c r="O46" s="36"/>
    </row>
    <row r="47" spans="1:22" x14ac:dyDescent="0.4">
      <c r="M47" s="36"/>
      <c r="N47" s="36"/>
      <c r="O47" s="36"/>
    </row>
    <row r="48" spans="1:22" x14ac:dyDescent="0.4">
      <c r="M48" s="36"/>
      <c r="N48" s="36"/>
      <c r="O48" s="36"/>
    </row>
    <row r="49" spans="13:22" x14ac:dyDescent="0.4">
      <c r="M49" s="36"/>
      <c r="N49" s="36"/>
      <c r="O49" s="36"/>
    </row>
    <row r="50" spans="13:22" x14ac:dyDescent="0.4">
      <c r="M50" s="36"/>
      <c r="N50" s="36"/>
      <c r="O50" s="36"/>
    </row>
    <row r="51" spans="13:22" x14ac:dyDescent="0.4">
      <c r="M51" s="36"/>
      <c r="N51" s="36"/>
      <c r="O51" s="36"/>
    </row>
    <row r="52" spans="13:22" x14ac:dyDescent="0.4">
      <c r="M52" s="36"/>
      <c r="N52" s="36"/>
      <c r="O52" s="36"/>
    </row>
    <row r="53" spans="13:22" x14ac:dyDescent="0.4">
      <c r="M53" s="36"/>
      <c r="N53" s="36"/>
      <c r="O53" s="36"/>
    </row>
    <row r="54" spans="13:22" x14ac:dyDescent="0.4">
      <c r="M54" s="36"/>
      <c r="N54" s="36"/>
      <c r="O54" s="36"/>
    </row>
    <row r="55" spans="13:22" x14ac:dyDescent="0.4">
      <c r="M55" s="36"/>
      <c r="N55" s="36"/>
      <c r="O55" s="36"/>
    </row>
    <row r="56" spans="13:22" x14ac:dyDescent="0.4">
      <c r="M56" s="36"/>
      <c r="N56" s="36"/>
      <c r="O56" s="36"/>
    </row>
    <row r="57" spans="13:22" s="252" customFormat="1" x14ac:dyDescent="0.4">
      <c r="M57" s="36"/>
      <c r="N57" s="36"/>
      <c r="O57" s="36"/>
      <c r="V57" s="253"/>
    </row>
    <row r="58" spans="13:22" s="252" customFormat="1" x14ac:dyDescent="0.4">
      <c r="M58" s="36"/>
      <c r="N58" s="36"/>
      <c r="O58" s="36"/>
      <c r="V58" s="253"/>
    </row>
    <row r="59" spans="13:22" s="252" customFormat="1" x14ac:dyDescent="0.4">
      <c r="M59" s="36"/>
      <c r="N59" s="36"/>
      <c r="O59" s="36"/>
      <c r="V59" s="253"/>
    </row>
    <row r="60" spans="13:22" s="252" customFormat="1" x14ac:dyDescent="0.4">
      <c r="M60" s="36"/>
      <c r="N60" s="36"/>
      <c r="O60" s="36"/>
      <c r="V60" s="253"/>
    </row>
    <row r="61" spans="13:22" s="252" customFormat="1" x14ac:dyDescent="0.4">
      <c r="M61" s="36"/>
      <c r="N61" s="36"/>
      <c r="O61" s="36"/>
      <c r="V61" s="253"/>
    </row>
    <row r="62" spans="13:22" s="252" customFormat="1" x14ac:dyDescent="0.4">
      <c r="M62" s="36"/>
      <c r="N62" s="36"/>
      <c r="O62" s="36"/>
      <c r="V62" s="253"/>
    </row>
    <row r="63" spans="13:22" s="252" customFormat="1" x14ac:dyDescent="0.4">
      <c r="M63" s="36"/>
      <c r="N63" s="36"/>
      <c r="O63" s="36"/>
      <c r="V63" s="253"/>
    </row>
    <row r="64" spans="13:22" s="252" customFormat="1" x14ac:dyDescent="0.4">
      <c r="M64" s="36"/>
      <c r="N64" s="36"/>
      <c r="O64" s="36"/>
      <c r="V64" s="253"/>
    </row>
    <row r="65" spans="13:22" s="252" customFormat="1" x14ac:dyDescent="0.4">
      <c r="M65" s="36"/>
      <c r="N65" s="36"/>
      <c r="O65" s="36"/>
      <c r="V65" s="253"/>
    </row>
    <row r="66" spans="13:22" s="252" customFormat="1" x14ac:dyDescent="0.4">
      <c r="M66" s="36"/>
      <c r="N66" s="36"/>
      <c r="O66" s="36"/>
      <c r="V66" s="253"/>
    </row>
    <row r="67" spans="13:22" s="252" customFormat="1" x14ac:dyDescent="0.4">
      <c r="M67" s="36"/>
      <c r="N67" s="36"/>
      <c r="O67" s="36"/>
      <c r="V67" s="253"/>
    </row>
    <row r="68" spans="13:22" s="252" customFormat="1" x14ac:dyDescent="0.4">
      <c r="M68" s="36"/>
      <c r="N68" s="36"/>
      <c r="O68" s="36"/>
      <c r="V68" s="253"/>
    </row>
    <row r="69" spans="13:22" s="252" customFormat="1" x14ac:dyDescent="0.4">
      <c r="M69" s="36"/>
      <c r="N69" s="36"/>
      <c r="O69" s="36"/>
      <c r="V69" s="253"/>
    </row>
    <row r="70" spans="13:22" s="252" customFormat="1" x14ac:dyDescent="0.4">
      <c r="M70" s="36"/>
      <c r="N70" s="36"/>
      <c r="O70" s="36"/>
      <c r="V70" s="253"/>
    </row>
    <row r="71" spans="13:22" s="252" customFormat="1" x14ac:dyDescent="0.4">
      <c r="M71" s="36"/>
      <c r="N71" s="36"/>
      <c r="O71" s="36"/>
      <c r="V71" s="253"/>
    </row>
    <row r="72" spans="13:22" s="252" customFormat="1" x14ac:dyDescent="0.4">
      <c r="M72" s="36"/>
      <c r="N72" s="36"/>
      <c r="O72" s="36"/>
      <c r="V72" s="253"/>
    </row>
    <row r="73" spans="13:22" s="252" customFormat="1" x14ac:dyDescent="0.4">
      <c r="M73" s="36"/>
      <c r="N73" s="36"/>
      <c r="O73" s="36"/>
      <c r="V73" s="253"/>
    </row>
    <row r="74" spans="13:22" s="252" customFormat="1" x14ac:dyDescent="0.4">
      <c r="M74" s="36"/>
      <c r="N74" s="36"/>
      <c r="O74" s="36"/>
      <c r="V74" s="253"/>
    </row>
    <row r="75" spans="13:22" s="252" customFormat="1" x14ac:dyDescent="0.4">
      <c r="M75" s="36"/>
      <c r="N75" s="36"/>
      <c r="O75" s="36"/>
      <c r="V75" s="253"/>
    </row>
    <row r="76" spans="13:22" s="252" customFormat="1" x14ac:dyDescent="0.4">
      <c r="M76" s="36"/>
      <c r="N76" s="36"/>
      <c r="O76" s="36"/>
      <c r="V76" s="253"/>
    </row>
    <row r="77" spans="13:22" s="252" customFormat="1" x14ac:dyDescent="0.4">
      <c r="M77" s="36"/>
      <c r="N77" s="36"/>
      <c r="O77" s="36"/>
      <c r="V77" s="253"/>
    </row>
    <row r="78" spans="13:22" s="252" customFormat="1" x14ac:dyDescent="0.4">
      <c r="M78" s="36"/>
      <c r="N78" s="36"/>
      <c r="O78" s="36"/>
      <c r="V78" s="253"/>
    </row>
    <row r="79" spans="13:22" s="252" customFormat="1" x14ac:dyDescent="0.4">
      <c r="M79" s="36"/>
      <c r="N79" s="36"/>
      <c r="O79" s="36"/>
      <c r="V79" s="253"/>
    </row>
    <row r="80" spans="13:22" s="252" customFormat="1" x14ac:dyDescent="0.4">
      <c r="M80" s="36"/>
      <c r="N80" s="36"/>
      <c r="O80" s="36"/>
      <c r="V80" s="253"/>
    </row>
    <row r="81" spans="13:22" s="252" customFormat="1" x14ac:dyDescent="0.4">
      <c r="M81" s="36"/>
      <c r="N81" s="36"/>
      <c r="O81" s="36"/>
      <c r="V81" s="253"/>
    </row>
    <row r="82" spans="13:22" s="252" customFormat="1" x14ac:dyDescent="0.4">
      <c r="M82" s="36"/>
      <c r="N82" s="36"/>
      <c r="O82" s="36"/>
      <c r="V82" s="253"/>
    </row>
    <row r="83" spans="13:22" s="252" customFormat="1" x14ac:dyDescent="0.4">
      <c r="M83" s="36"/>
      <c r="N83" s="36"/>
      <c r="O83" s="36"/>
      <c r="V83" s="253"/>
    </row>
    <row r="84" spans="13:22" s="252" customFormat="1" x14ac:dyDescent="0.4">
      <c r="M84" s="36"/>
      <c r="N84" s="36"/>
      <c r="O84" s="36"/>
      <c r="V84" s="253"/>
    </row>
    <row r="85" spans="13:22" s="252" customFormat="1" x14ac:dyDescent="0.4">
      <c r="M85" s="36"/>
      <c r="N85" s="36"/>
      <c r="O85" s="36"/>
      <c r="V85" s="253"/>
    </row>
    <row r="86" spans="13:22" s="252" customFormat="1" x14ac:dyDescent="0.4">
      <c r="M86" s="36"/>
      <c r="N86" s="36"/>
      <c r="O86" s="36"/>
      <c r="V86" s="253"/>
    </row>
    <row r="87" spans="13:22" s="252" customFormat="1" x14ac:dyDescent="0.4">
      <c r="M87" s="36"/>
      <c r="N87" s="36"/>
      <c r="O87" s="36"/>
      <c r="V87" s="253"/>
    </row>
    <row r="88" spans="13:22" s="252" customFormat="1" x14ac:dyDescent="0.4">
      <c r="M88" s="36"/>
      <c r="N88" s="36"/>
      <c r="O88" s="36"/>
      <c r="V88" s="253"/>
    </row>
    <row r="89" spans="13:22" s="252" customFormat="1" x14ac:dyDescent="0.4">
      <c r="M89" s="36"/>
      <c r="N89" s="36"/>
      <c r="O89" s="36"/>
      <c r="V89" s="253"/>
    </row>
    <row r="90" spans="13:22" s="252" customFormat="1" x14ac:dyDescent="0.4">
      <c r="M90" s="36"/>
      <c r="N90" s="36"/>
      <c r="O90" s="36"/>
      <c r="V90" s="253"/>
    </row>
    <row r="91" spans="13:22" s="252" customFormat="1" x14ac:dyDescent="0.4">
      <c r="M91" s="36"/>
      <c r="N91" s="36"/>
      <c r="O91" s="36"/>
      <c r="V91" s="253"/>
    </row>
    <row r="92" spans="13:22" s="252" customFormat="1" x14ac:dyDescent="0.4">
      <c r="M92" s="36"/>
      <c r="N92" s="36"/>
      <c r="O92" s="36"/>
      <c r="V92" s="253"/>
    </row>
    <row r="93" spans="13:22" s="252" customFormat="1" x14ac:dyDescent="0.4">
      <c r="M93" s="36"/>
      <c r="N93" s="36"/>
      <c r="O93" s="36"/>
      <c r="V93" s="253"/>
    </row>
    <row r="94" spans="13:22" s="252" customFormat="1" x14ac:dyDescent="0.4">
      <c r="M94" s="36"/>
      <c r="N94" s="36"/>
      <c r="O94" s="36"/>
      <c r="V94" s="253"/>
    </row>
    <row r="95" spans="13:22" s="252" customFormat="1" x14ac:dyDescent="0.4">
      <c r="M95" s="36"/>
      <c r="N95" s="36"/>
      <c r="O95" s="36"/>
      <c r="V95" s="253"/>
    </row>
    <row r="96" spans="13:22" s="252" customFormat="1" x14ac:dyDescent="0.4">
      <c r="M96" s="36"/>
      <c r="N96" s="36"/>
      <c r="O96" s="36"/>
      <c r="V96" s="253"/>
    </row>
    <row r="97" spans="13:22" s="252" customFormat="1" x14ac:dyDescent="0.4">
      <c r="M97" s="36"/>
      <c r="N97" s="36"/>
      <c r="O97" s="36"/>
      <c r="V97" s="253"/>
    </row>
    <row r="98" spans="13:22" s="252" customFormat="1" x14ac:dyDescent="0.4">
      <c r="M98" s="36"/>
      <c r="N98" s="36"/>
      <c r="O98" s="36"/>
      <c r="V98" s="253"/>
    </row>
    <row r="99" spans="13:22" s="252" customFormat="1" x14ac:dyDescent="0.4">
      <c r="M99" s="36"/>
      <c r="N99" s="36"/>
      <c r="O99" s="36"/>
      <c r="V99" s="253"/>
    </row>
    <row r="100" spans="13:22" s="252" customFormat="1" x14ac:dyDescent="0.4">
      <c r="M100" s="36"/>
      <c r="N100" s="36"/>
      <c r="O100" s="36"/>
      <c r="V100" s="253"/>
    </row>
    <row r="101" spans="13:22" s="252" customFormat="1" x14ac:dyDescent="0.4">
      <c r="M101" s="36"/>
      <c r="N101" s="36"/>
      <c r="O101" s="36"/>
      <c r="V101" s="253"/>
    </row>
    <row r="102" spans="13:22" s="252" customFormat="1" x14ac:dyDescent="0.4">
      <c r="M102" s="36"/>
      <c r="N102" s="36"/>
      <c r="O102" s="36"/>
      <c r="V102" s="253"/>
    </row>
    <row r="103" spans="13:22" s="252" customFormat="1" x14ac:dyDescent="0.4">
      <c r="M103" s="36"/>
      <c r="N103" s="36"/>
      <c r="O103" s="36"/>
      <c r="V103" s="253"/>
    </row>
    <row r="104" spans="13:22" s="252" customFormat="1" x14ac:dyDescent="0.4">
      <c r="M104" s="36"/>
      <c r="N104" s="36"/>
      <c r="O104" s="36"/>
      <c r="V104" s="253"/>
    </row>
    <row r="105" spans="13:22" s="252" customFormat="1" x14ac:dyDescent="0.4">
      <c r="M105" s="36"/>
      <c r="N105" s="36"/>
      <c r="O105" s="36"/>
      <c r="V105" s="253"/>
    </row>
    <row r="106" spans="13:22" s="252" customFormat="1" x14ac:dyDescent="0.4">
      <c r="M106" s="36"/>
      <c r="N106" s="36"/>
      <c r="O106" s="36"/>
      <c r="V106" s="253"/>
    </row>
    <row r="107" spans="13:22" s="252" customFormat="1" x14ac:dyDescent="0.4">
      <c r="M107" s="36"/>
      <c r="N107" s="36"/>
      <c r="O107" s="36"/>
      <c r="V107" s="253"/>
    </row>
    <row r="108" spans="13:22" s="252" customFormat="1" x14ac:dyDescent="0.4">
      <c r="M108" s="36"/>
      <c r="N108" s="36"/>
      <c r="O108" s="36"/>
      <c r="V108" s="253"/>
    </row>
    <row r="109" spans="13:22" s="252" customFormat="1" x14ac:dyDescent="0.4">
      <c r="M109" s="36"/>
      <c r="N109" s="36"/>
      <c r="O109" s="36"/>
      <c r="V109" s="253"/>
    </row>
    <row r="110" spans="13:22" s="252" customFormat="1" x14ac:dyDescent="0.4">
      <c r="M110" s="36"/>
      <c r="N110" s="36"/>
      <c r="O110" s="36"/>
      <c r="V110" s="253"/>
    </row>
    <row r="111" spans="13:22" s="252" customFormat="1" x14ac:dyDescent="0.4">
      <c r="M111" s="36"/>
      <c r="N111" s="36"/>
      <c r="O111" s="36"/>
      <c r="V111" s="253"/>
    </row>
    <row r="112" spans="13:22" s="252" customFormat="1" x14ac:dyDescent="0.4">
      <c r="M112" s="36"/>
      <c r="N112" s="36"/>
      <c r="O112" s="36"/>
      <c r="V112" s="253"/>
    </row>
    <row r="113" spans="13:22" s="252" customFormat="1" x14ac:dyDescent="0.4">
      <c r="M113" s="36"/>
      <c r="N113" s="36"/>
      <c r="O113" s="36"/>
      <c r="V113" s="253"/>
    </row>
    <row r="114" spans="13:22" s="252" customFormat="1" x14ac:dyDescent="0.4">
      <c r="M114" s="36"/>
      <c r="N114" s="36"/>
      <c r="O114" s="36"/>
      <c r="V114" s="253"/>
    </row>
    <row r="115" spans="13:22" s="252" customFormat="1" x14ac:dyDescent="0.4">
      <c r="M115" s="36"/>
      <c r="N115" s="36"/>
      <c r="O115" s="36"/>
      <c r="V115" s="253"/>
    </row>
    <row r="116" spans="13:22" s="252" customFormat="1" x14ac:dyDescent="0.4">
      <c r="M116" s="36"/>
      <c r="N116" s="36"/>
      <c r="O116" s="36"/>
      <c r="V116" s="253"/>
    </row>
    <row r="117" spans="13:22" s="252" customFormat="1" x14ac:dyDescent="0.4">
      <c r="M117" s="36"/>
      <c r="N117" s="36"/>
      <c r="O117" s="36"/>
      <c r="V117" s="253"/>
    </row>
    <row r="118" spans="13:22" s="252" customFormat="1" x14ac:dyDescent="0.4">
      <c r="M118" s="36"/>
      <c r="N118" s="36"/>
      <c r="O118" s="36"/>
      <c r="V118" s="253"/>
    </row>
    <row r="119" spans="13:22" s="252" customFormat="1" x14ac:dyDescent="0.4">
      <c r="M119" s="36"/>
      <c r="N119" s="36"/>
      <c r="O119" s="36"/>
      <c r="V119" s="253"/>
    </row>
    <row r="120" spans="13:22" s="252" customFormat="1" x14ac:dyDescent="0.4">
      <c r="M120" s="36"/>
      <c r="N120" s="36"/>
      <c r="O120" s="36"/>
      <c r="V120" s="253"/>
    </row>
    <row r="121" spans="13:22" s="252" customFormat="1" x14ac:dyDescent="0.4">
      <c r="M121" s="36"/>
      <c r="N121" s="36"/>
      <c r="O121" s="36"/>
      <c r="V121" s="253"/>
    </row>
    <row r="122" spans="13:22" s="252" customFormat="1" x14ac:dyDescent="0.4">
      <c r="M122" s="36"/>
      <c r="N122" s="36"/>
      <c r="O122" s="36"/>
      <c r="V122" s="253"/>
    </row>
    <row r="123" spans="13:22" s="252" customFormat="1" x14ac:dyDescent="0.4">
      <c r="M123" s="36"/>
      <c r="N123" s="36"/>
      <c r="O123" s="36"/>
      <c r="V123" s="253"/>
    </row>
    <row r="124" spans="13:22" s="252" customFormat="1" x14ac:dyDescent="0.4">
      <c r="M124" s="36"/>
      <c r="N124" s="36"/>
      <c r="O124" s="36"/>
      <c r="V124" s="253"/>
    </row>
    <row r="125" spans="13:22" s="252" customFormat="1" x14ac:dyDescent="0.4">
      <c r="M125" s="36"/>
      <c r="N125" s="36"/>
      <c r="O125" s="36"/>
      <c r="V125" s="253"/>
    </row>
    <row r="126" spans="13:22" s="252" customFormat="1" x14ac:dyDescent="0.4">
      <c r="M126" s="36"/>
      <c r="N126" s="36"/>
      <c r="O126" s="36"/>
      <c r="V126" s="253"/>
    </row>
    <row r="127" spans="13:22" s="252" customFormat="1" x14ac:dyDescent="0.4">
      <c r="M127" s="36"/>
      <c r="N127" s="36"/>
      <c r="O127" s="36"/>
      <c r="V127" s="253"/>
    </row>
    <row r="128" spans="13:22" s="252" customFormat="1" x14ac:dyDescent="0.4">
      <c r="M128" s="36"/>
      <c r="N128" s="36"/>
      <c r="O128" s="36"/>
      <c r="V128" s="253"/>
    </row>
    <row r="129" spans="13:22" s="252" customFormat="1" x14ac:dyDescent="0.4">
      <c r="M129" s="36"/>
      <c r="N129" s="36"/>
      <c r="O129" s="36"/>
      <c r="V129" s="253"/>
    </row>
    <row r="130" spans="13:22" s="252" customFormat="1" x14ac:dyDescent="0.4">
      <c r="M130" s="36"/>
      <c r="N130" s="36"/>
      <c r="O130" s="36"/>
      <c r="V130" s="253"/>
    </row>
    <row r="131" spans="13:22" s="252" customFormat="1" x14ac:dyDescent="0.4">
      <c r="M131" s="36"/>
      <c r="N131" s="36"/>
      <c r="O131" s="36"/>
      <c r="V131" s="253"/>
    </row>
    <row r="132" spans="13:22" s="252" customFormat="1" x14ac:dyDescent="0.4">
      <c r="M132" s="36"/>
      <c r="N132" s="36"/>
      <c r="O132" s="36"/>
      <c r="V132" s="253"/>
    </row>
    <row r="133" spans="13:22" s="252" customFormat="1" x14ac:dyDescent="0.4">
      <c r="M133" s="36"/>
      <c r="N133" s="36"/>
      <c r="O133" s="36"/>
      <c r="V133" s="253"/>
    </row>
    <row r="134" spans="13:22" s="252" customFormat="1" x14ac:dyDescent="0.4">
      <c r="M134" s="36"/>
      <c r="N134" s="36"/>
      <c r="O134" s="36"/>
      <c r="V134" s="253"/>
    </row>
    <row r="135" spans="13:22" s="252" customFormat="1" x14ac:dyDescent="0.4">
      <c r="M135" s="36"/>
      <c r="N135" s="36"/>
      <c r="O135" s="36"/>
      <c r="V135" s="253"/>
    </row>
    <row r="136" spans="13:22" s="252" customFormat="1" x14ac:dyDescent="0.4">
      <c r="M136" s="36"/>
      <c r="N136" s="36"/>
      <c r="O136" s="36"/>
      <c r="V136" s="253"/>
    </row>
    <row r="137" spans="13:22" s="252" customFormat="1" x14ac:dyDescent="0.4">
      <c r="M137" s="36"/>
      <c r="N137" s="36"/>
      <c r="O137" s="36"/>
      <c r="V137" s="253"/>
    </row>
    <row r="138" spans="13:22" s="252" customFormat="1" x14ac:dyDescent="0.4">
      <c r="M138" s="36"/>
      <c r="N138" s="36"/>
      <c r="O138" s="36"/>
      <c r="V138" s="253"/>
    </row>
    <row r="139" spans="13:22" s="252" customFormat="1" x14ac:dyDescent="0.4">
      <c r="M139" s="36"/>
      <c r="N139" s="36"/>
      <c r="O139" s="36"/>
      <c r="V139" s="253"/>
    </row>
    <row r="140" spans="13:22" s="252" customFormat="1" x14ac:dyDescent="0.4">
      <c r="M140" s="36"/>
      <c r="N140" s="36"/>
      <c r="O140" s="36"/>
      <c r="V140" s="253"/>
    </row>
    <row r="141" spans="13:22" s="252" customFormat="1" x14ac:dyDescent="0.4">
      <c r="M141" s="36"/>
      <c r="N141" s="36"/>
      <c r="O141" s="36"/>
      <c r="V141" s="253"/>
    </row>
    <row r="142" spans="13:22" s="252" customFormat="1" x14ac:dyDescent="0.4">
      <c r="M142" s="36"/>
      <c r="N142" s="36"/>
      <c r="O142" s="36"/>
      <c r="V142" s="253"/>
    </row>
    <row r="143" spans="13:22" s="252" customFormat="1" x14ac:dyDescent="0.4">
      <c r="M143" s="36"/>
      <c r="N143" s="36"/>
      <c r="O143" s="36"/>
      <c r="V143" s="253"/>
    </row>
    <row r="144" spans="13:22" s="252" customFormat="1" x14ac:dyDescent="0.4">
      <c r="M144" s="36"/>
      <c r="N144" s="36"/>
      <c r="O144" s="36"/>
      <c r="V144" s="253"/>
    </row>
    <row r="145" spans="13:22" s="252" customFormat="1" x14ac:dyDescent="0.4">
      <c r="M145" s="36"/>
      <c r="N145" s="36"/>
      <c r="O145" s="36"/>
      <c r="V145" s="253"/>
    </row>
    <row r="146" spans="13:22" s="252" customFormat="1" x14ac:dyDescent="0.4">
      <c r="M146" s="36"/>
      <c r="N146" s="36"/>
      <c r="O146" s="36"/>
      <c r="V146" s="253"/>
    </row>
    <row r="147" spans="13:22" s="252" customFormat="1" x14ac:dyDescent="0.4">
      <c r="M147" s="36"/>
      <c r="N147" s="36"/>
      <c r="O147" s="36"/>
      <c r="V147" s="253"/>
    </row>
    <row r="148" spans="13:22" s="252" customFormat="1" x14ac:dyDescent="0.4">
      <c r="M148" s="36"/>
      <c r="N148" s="36"/>
      <c r="O148" s="36"/>
      <c r="V148" s="253"/>
    </row>
    <row r="149" spans="13:22" s="252" customFormat="1" x14ac:dyDescent="0.4">
      <c r="M149" s="36"/>
      <c r="N149" s="36"/>
      <c r="O149" s="36"/>
      <c r="V149" s="253"/>
    </row>
    <row r="150" spans="13:22" s="252" customFormat="1" x14ac:dyDescent="0.4">
      <c r="M150" s="36"/>
      <c r="N150" s="36"/>
      <c r="O150" s="36"/>
      <c r="V150" s="253"/>
    </row>
    <row r="151" spans="13:22" s="252" customFormat="1" x14ac:dyDescent="0.4">
      <c r="M151" s="36"/>
      <c r="N151" s="36"/>
      <c r="O151" s="36"/>
      <c r="V151" s="253"/>
    </row>
    <row r="152" spans="13:22" s="252" customFormat="1" x14ac:dyDescent="0.4">
      <c r="M152" s="36"/>
      <c r="N152" s="36"/>
      <c r="O152" s="36"/>
      <c r="V152" s="253"/>
    </row>
    <row r="153" spans="13:22" s="252" customFormat="1" x14ac:dyDescent="0.4">
      <c r="M153" s="36"/>
      <c r="N153" s="36"/>
      <c r="O153" s="36"/>
      <c r="V153" s="253"/>
    </row>
    <row r="154" spans="13:22" s="252" customFormat="1" x14ac:dyDescent="0.4">
      <c r="M154" s="36"/>
      <c r="N154" s="36"/>
      <c r="O154" s="36"/>
      <c r="V154" s="253"/>
    </row>
    <row r="155" spans="13:22" s="252" customFormat="1" x14ac:dyDescent="0.4">
      <c r="M155" s="36"/>
      <c r="N155" s="36"/>
      <c r="O155" s="36"/>
      <c r="V155" s="253"/>
    </row>
    <row r="156" spans="13:22" s="252" customFormat="1" x14ac:dyDescent="0.4">
      <c r="M156" s="36"/>
      <c r="N156" s="36"/>
      <c r="O156" s="36"/>
      <c r="V156" s="253"/>
    </row>
    <row r="157" spans="13:22" s="252" customFormat="1" x14ac:dyDescent="0.4">
      <c r="M157" s="36"/>
      <c r="N157" s="36"/>
      <c r="O157" s="36"/>
      <c r="V157" s="253"/>
    </row>
    <row r="158" spans="13:22" s="252" customFormat="1" x14ac:dyDescent="0.4">
      <c r="M158" s="36"/>
      <c r="N158" s="36"/>
      <c r="O158" s="36"/>
      <c r="V158" s="253"/>
    </row>
    <row r="159" spans="13:22" s="252" customFormat="1" x14ac:dyDescent="0.4">
      <c r="M159" s="36"/>
      <c r="N159" s="36"/>
      <c r="O159" s="36"/>
      <c r="V159" s="253"/>
    </row>
    <row r="160" spans="13:22" s="252" customFormat="1" x14ac:dyDescent="0.4">
      <c r="M160" s="36"/>
      <c r="N160" s="36"/>
      <c r="O160" s="36"/>
      <c r="V160" s="253"/>
    </row>
    <row r="161" spans="13:22" s="252" customFormat="1" x14ac:dyDescent="0.4">
      <c r="M161" s="36"/>
      <c r="N161" s="36"/>
      <c r="O161" s="36"/>
      <c r="V161" s="253"/>
    </row>
    <row r="162" spans="13:22" s="252" customFormat="1" x14ac:dyDescent="0.4">
      <c r="M162" s="36"/>
      <c r="N162" s="36"/>
      <c r="O162" s="36"/>
      <c r="V162" s="253"/>
    </row>
    <row r="163" spans="13:22" s="252" customFormat="1" x14ac:dyDescent="0.4">
      <c r="M163" s="36"/>
      <c r="N163" s="36"/>
      <c r="O163" s="36"/>
      <c r="V163" s="253"/>
    </row>
    <row r="164" spans="13:22" s="252" customFormat="1" x14ac:dyDescent="0.4">
      <c r="M164" s="36"/>
      <c r="N164" s="36"/>
      <c r="O164" s="36"/>
      <c r="V164" s="253"/>
    </row>
    <row r="165" spans="13:22" s="252" customFormat="1" x14ac:dyDescent="0.4">
      <c r="M165" s="36"/>
      <c r="N165" s="36"/>
      <c r="O165" s="36"/>
      <c r="V165" s="253"/>
    </row>
    <row r="166" spans="13:22" s="252" customFormat="1" x14ac:dyDescent="0.4">
      <c r="M166" s="36"/>
      <c r="N166" s="36"/>
      <c r="O166" s="36"/>
      <c r="V166" s="253"/>
    </row>
    <row r="167" spans="13:22" s="252" customFormat="1" x14ac:dyDescent="0.4">
      <c r="M167" s="36"/>
      <c r="N167" s="36"/>
      <c r="O167" s="36"/>
      <c r="V167" s="253"/>
    </row>
    <row r="168" spans="13:22" s="252" customFormat="1" x14ac:dyDescent="0.4">
      <c r="M168" s="36"/>
      <c r="N168" s="36"/>
      <c r="O168" s="36"/>
      <c r="V168" s="253"/>
    </row>
    <row r="169" spans="13:22" s="252" customFormat="1" x14ac:dyDescent="0.4">
      <c r="M169" s="36"/>
      <c r="N169" s="36"/>
      <c r="O169" s="36"/>
      <c r="V169" s="253"/>
    </row>
    <row r="170" spans="13:22" s="252" customFormat="1" x14ac:dyDescent="0.4">
      <c r="M170" s="36"/>
      <c r="N170" s="36"/>
      <c r="O170" s="36"/>
      <c r="V170" s="253"/>
    </row>
    <row r="171" spans="13:22" s="252" customFormat="1" x14ac:dyDescent="0.4">
      <c r="M171" s="36"/>
      <c r="N171" s="36"/>
      <c r="O171" s="36"/>
      <c r="V171" s="253"/>
    </row>
    <row r="172" spans="13:22" s="252" customFormat="1" x14ac:dyDescent="0.4">
      <c r="M172" s="36"/>
      <c r="N172" s="36"/>
      <c r="O172" s="36"/>
      <c r="V172" s="253"/>
    </row>
    <row r="173" spans="13:22" s="252" customFormat="1" x14ac:dyDescent="0.4">
      <c r="M173" s="36"/>
      <c r="N173" s="36"/>
      <c r="O173" s="36"/>
      <c r="V173" s="253"/>
    </row>
    <row r="174" spans="13:22" s="252" customFormat="1" x14ac:dyDescent="0.4">
      <c r="M174" s="36"/>
      <c r="N174" s="36"/>
      <c r="O174" s="36"/>
      <c r="V174" s="253"/>
    </row>
    <row r="175" spans="13:22" s="252" customFormat="1" x14ac:dyDescent="0.4">
      <c r="M175" s="36"/>
      <c r="N175" s="36"/>
      <c r="O175" s="36"/>
      <c r="V175" s="253"/>
    </row>
    <row r="176" spans="13:22" s="252" customFormat="1" x14ac:dyDescent="0.4">
      <c r="M176" s="36"/>
      <c r="N176" s="36"/>
      <c r="O176" s="36"/>
      <c r="V176" s="253"/>
    </row>
    <row r="177" spans="13:22" s="252" customFormat="1" x14ac:dyDescent="0.4">
      <c r="M177" s="36"/>
      <c r="N177" s="36"/>
      <c r="O177" s="36"/>
      <c r="V177" s="253"/>
    </row>
    <row r="178" spans="13:22" s="252" customFormat="1" x14ac:dyDescent="0.4">
      <c r="M178" s="36"/>
      <c r="N178" s="36"/>
      <c r="O178" s="36"/>
      <c r="V178" s="253"/>
    </row>
    <row r="179" spans="13:22" s="252" customFormat="1" x14ac:dyDescent="0.4">
      <c r="M179" s="36"/>
      <c r="N179" s="36"/>
      <c r="O179" s="36"/>
      <c r="V179" s="253"/>
    </row>
    <row r="180" spans="13:22" s="252" customFormat="1" x14ac:dyDescent="0.4">
      <c r="M180" s="36"/>
      <c r="N180" s="36"/>
      <c r="O180" s="36"/>
      <c r="V180" s="253"/>
    </row>
    <row r="181" spans="13:22" s="252" customFormat="1" x14ac:dyDescent="0.4">
      <c r="M181" s="36"/>
      <c r="N181" s="36"/>
      <c r="O181" s="36"/>
      <c r="V181" s="253"/>
    </row>
    <row r="182" spans="13:22" s="252" customFormat="1" x14ac:dyDescent="0.4">
      <c r="M182" s="36"/>
      <c r="N182" s="36"/>
      <c r="O182" s="36"/>
      <c r="V182" s="253"/>
    </row>
    <row r="183" spans="13:22" s="252" customFormat="1" x14ac:dyDescent="0.4">
      <c r="M183" s="36"/>
      <c r="N183" s="36"/>
      <c r="O183" s="36"/>
      <c r="V183" s="253"/>
    </row>
    <row r="184" spans="13:22" s="252" customFormat="1" x14ac:dyDescent="0.4">
      <c r="M184" s="36"/>
      <c r="N184" s="36"/>
      <c r="O184" s="36"/>
      <c r="V184" s="253"/>
    </row>
    <row r="185" spans="13:22" s="252" customFormat="1" x14ac:dyDescent="0.4">
      <c r="M185" s="36"/>
      <c r="N185" s="36"/>
      <c r="O185" s="36"/>
      <c r="V185" s="253"/>
    </row>
    <row r="186" spans="13:22" s="252" customFormat="1" x14ac:dyDescent="0.4">
      <c r="M186" s="36"/>
      <c r="N186" s="36"/>
      <c r="O186" s="36"/>
      <c r="V186" s="253"/>
    </row>
    <row r="187" spans="13:22" s="252" customFormat="1" x14ac:dyDescent="0.4">
      <c r="M187" s="36"/>
      <c r="N187" s="36"/>
      <c r="O187" s="36"/>
      <c r="V187" s="253"/>
    </row>
    <row r="188" spans="13:22" s="252" customFormat="1" x14ac:dyDescent="0.4">
      <c r="M188" s="36"/>
      <c r="N188" s="36"/>
      <c r="O188" s="36"/>
      <c r="V188" s="253"/>
    </row>
    <row r="189" spans="13:22" s="252" customFormat="1" x14ac:dyDescent="0.4">
      <c r="M189" s="36"/>
      <c r="N189" s="36"/>
      <c r="O189" s="36"/>
      <c r="V189" s="253"/>
    </row>
    <row r="190" spans="13:22" s="252" customFormat="1" x14ac:dyDescent="0.4">
      <c r="M190" s="36"/>
      <c r="N190" s="36"/>
      <c r="O190" s="36"/>
      <c r="V190" s="253"/>
    </row>
    <row r="191" spans="13:22" s="252" customFormat="1" x14ac:dyDescent="0.4">
      <c r="M191" s="36"/>
      <c r="N191" s="36"/>
      <c r="O191" s="36"/>
      <c r="V191" s="253"/>
    </row>
    <row r="192" spans="13:22" s="252" customFormat="1" x14ac:dyDescent="0.4">
      <c r="M192" s="36"/>
      <c r="N192" s="36"/>
      <c r="O192" s="36"/>
      <c r="V192" s="253"/>
    </row>
    <row r="193" spans="13:22" s="252" customFormat="1" x14ac:dyDescent="0.4">
      <c r="M193" s="36"/>
      <c r="N193" s="36"/>
      <c r="O193" s="36"/>
      <c r="V193" s="253"/>
    </row>
    <row r="194" spans="13:22" s="252" customFormat="1" x14ac:dyDescent="0.4">
      <c r="M194" s="36"/>
      <c r="N194" s="36"/>
      <c r="O194" s="36"/>
      <c r="V194" s="253"/>
    </row>
    <row r="195" spans="13:22" s="252" customFormat="1" x14ac:dyDescent="0.4">
      <c r="M195" s="36"/>
      <c r="N195" s="36"/>
      <c r="O195" s="36"/>
      <c r="V195" s="253"/>
    </row>
    <row r="196" spans="13:22" s="252" customFormat="1" x14ac:dyDescent="0.4">
      <c r="M196" s="36"/>
      <c r="N196" s="36"/>
      <c r="O196" s="36"/>
      <c r="V196" s="253"/>
    </row>
    <row r="197" spans="13:22" s="252" customFormat="1" x14ac:dyDescent="0.4">
      <c r="M197" s="36"/>
      <c r="N197" s="36"/>
      <c r="O197" s="36"/>
      <c r="V197" s="253"/>
    </row>
    <row r="198" spans="13:22" s="252" customFormat="1" x14ac:dyDescent="0.4">
      <c r="M198" s="36"/>
      <c r="N198" s="36"/>
      <c r="O198" s="36"/>
      <c r="V198" s="253"/>
    </row>
    <row r="199" spans="13:22" s="252" customFormat="1" x14ac:dyDescent="0.4">
      <c r="M199" s="36"/>
      <c r="N199" s="36"/>
      <c r="O199" s="36"/>
      <c r="V199" s="253"/>
    </row>
    <row r="200" spans="13:22" s="252" customFormat="1" x14ac:dyDescent="0.4">
      <c r="M200" s="36"/>
      <c r="N200" s="36"/>
      <c r="O200" s="36"/>
      <c r="V200" s="253"/>
    </row>
    <row r="201" spans="13:22" s="252" customFormat="1" x14ac:dyDescent="0.4">
      <c r="M201" s="36"/>
      <c r="N201" s="36"/>
      <c r="O201" s="36"/>
      <c r="V201" s="253"/>
    </row>
    <row r="202" spans="13:22" s="252" customFormat="1" x14ac:dyDescent="0.4">
      <c r="M202" s="36"/>
      <c r="N202" s="36"/>
      <c r="O202" s="36"/>
      <c r="V202" s="253"/>
    </row>
    <row r="203" spans="13:22" s="252" customFormat="1" x14ac:dyDescent="0.4">
      <c r="M203" s="36"/>
      <c r="N203" s="36"/>
      <c r="O203" s="36"/>
      <c r="V203" s="253"/>
    </row>
    <row r="204" spans="13:22" s="252" customFormat="1" x14ac:dyDescent="0.4">
      <c r="M204" s="36"/>
      <c r="N204" s="36"/>
      <c r="O204" s="36"/>
      <c r="V204" s="253"/>
    </row>
    <row r="205" spans="13:22" s="252" customFormat="1" x14ac:dyDescent="0.4">
      <c r="M205" s="36"/>
      <c r="N205" s="36"/>
      <c r="O205" s="36"/>
      <c r="V205" s="253"/>
    </row>
    <row r="206" spans="13:22" s="252" customFormat="1" x14ac:dyDescent="0.4">
      <c r="M206" s="36"/>
      <c r="N206" s="36"/>
      <c r="O206" s="36"/>
      <c r="V206" s="253"/>
    </row>
    <row r="207" spans="13:22" s="252" customFormat="1" x14ac:dyDescent="0.4">
      <c r="M207" s="36"/>
      <c r="N207" s="36"/>
      <c r="O207" s="36"/>
      <c r="V207" s="253"/>
    </row>
    <row r="208" spans="13:22" s="252" customFormat="1" x14ac:dyDescent="0.4">
      <c r="M208" s="36"/>
      <c r="N208" s="36"/>
      <c r="O208" s="36"/>
      <c r="V208" s="253"/>
    </row>
    <row r="209" spans="13:22" s="252" customFormat="1" x14ac:dyDescent="0.4">
      <c r="M209" s="36"/>
      <c r="N209" s="36"/>
      <c r="O209" s="36"/>
      <c r="V209" s="253"/>
    </row>
    <row r="210" spans="13:22" s="252" customFormat="1" x14ac:dyDescent="0.4">
      <c r="M210" s="36"/>
      <c r="N210" s="36"/>
      <c r="O210" s="36"/>
      <c r="V210" s="253"/>
    </row>
    <row r="211" spans="13:22" s="252" customFormat="1" x14ac:dyDescent="0.4">
      <c r="M211" s="36"/>
      <c r="N211" s="36"/>
      <c r="O211" s="36"/>
      <c r="V211" s="253"/>
    </row>
    <row r="212" spans="13:22" s="252" customFormat="1" x14ac:dyDescent="0.4">
      <c r="M212" s="36"/>
      <c r="N212" s="36"/>
      <c r="O212" s="36"/>
      <c r="V212" s="253"/>
    </row>
    <row r="213" spans="13:22" s="252" customFormat="1" x14ac:dyDescent="0.4">
      <c r="M213" s="36"/>
      <c r="N213" s="36"/>
      <c r="O213" s="36"/>
      <c r="V213" s="253"/>
    </row>
    <row r="214" spans="13:22" s="252" customFormat="1" x14ac:dyDescent="0.4">
      <c r="M214" s="36"/>
      <c r="N214" s="36"/>
      <c r="O214" s="36"/>
      <c r="V214" s="253"/>
    </row>
    <row r="215" spans="13:22" s="252" customFormat="1" x14ac:dyDescent="0.4">
      <c r="M215" s="36"/>
      <c r="N215" s="36"/>
      <c r="O215" s="36"/>
      <c r="V215" s="253"/>
    </row>
    <row r="216" spans="13:22" s="252" customFormat="1" x14ac:dyDescent="0.4">
      <c r="M216" s="36"/>
      <c r="N216" s="36"/>
      <c r="O216" s="36"/>
      <c r="V216" s="253"/>
    </row>
    <row r="217" spans="13:22" s="252" customFormat="1" x14ac:dyDescent="0.4">
      <c r="M217" s="36"/>
      <c r="N217" s="36"/>
      <c r="O217" s="36"/>
      <c r="V217" s="253"/>
    </row>
    <row r="218" spans="13:22" s="252" customFormat="1" x14ac:dyDescent="0.4">
      <c r="M218" s="36"/>
      <c r="N218" s="36"/>
      <c r="O218" s="36"/>
      <c r="V218" s="253"/>
    </row>
    <row r="219" spans="13:22" s="252" customFormat="1" x14ac:dyDescent="0.4">
      <c r="M219" s="36"/>
      <c r="N219" s="36"/>
      <c r="O219" s="36"/>
      <c r="V219" s="253"/>
    </row>
    <row r="220" spans="13:22" s="252" customFormat="1" x14ac:dyDescent="0.4">
      <c r="M220" s="36"/>
      <c r="N220" s="36"/>
      <c r="O220" s="36"/>
      <c r="V220" s="253"/>
    </row>
    <row r="221" spans="13:22" s="252" customFormat="1" x14ac:dyDescent="0.4">
      <c r="M221" s="36"/>
      <c r="N221" s="36"/>
      <c r="O221" s="36"/>
      <c r="V221" s="253"/>
    </row>
    <row r="222" spans="13:22" s="252" customFormat="1" x14ac:dyDescent="0.4">
      <c r="M222" s="36"/>
      <c r="N222" s="36"/>
      <c r="O222" s="36"/>
      <c r="V222" s="253"/>
    </row>
    <row r="223" spans="13:22" s="252" customFormat="1" x14ac:dyDescent="0.4">
      <c r="M223" s="36"/>
      <c r="N223" s="36"/>
      <c r="O223" s="36"/>
      <c r="V223" s="253"/>
    </row>
    <row r="224" spans="13:22" s="252" customFormat="1" x14ac:dyDescent="0.4">
      <c r="M224" s="36"/>
      <c r="N224" s="36"/>
      <c r="O224" s="36"/>
      <c r="V224" s="253"/>
    </row>
    <row r="225" spans="13:22" s="252" customFormat="1" x14ac:dyDescent="0.4">
      <c r="M225" s="36"/>
      <c r="N225" s="36"/>
      <c r="O225" s="36"/>
      <c r="V225" s="253"/>
    </row>
    <row r="226" spans="13:22" s="252" customFormat="1" x14ac:dyDescent="0.4">
      <c r="M226" s="36"/>
      <c r="N226" s="36"/>
      <c r="O226" s="36"/>
      <c r="V226" s="253"/>
    </row>
    <row r="227" spans="13:22" s="252" customFormat="1" x14ac:dyDescent="0.4">
      <c r="M227" s="36"/>
      <c r="N227" s="36"/>
      <c r="O227" s="36"/>
      <c r="V227" s="253"/>
    </row>
    <row r="228" spans="13:22" s="252" customFormat="1" x14ac:dyDescent="0.4">
      <c r="M228" s="36"/>
      <c r="N228" s="36"/>
      <c r="O228" s="36"/>
      <c r="V228" s="253"/>
    </row>
    <row r="229" spans="13:22" s="252" customFormat="1" x14ac:dyDescent="0.4">
      <c r="M229" s="36"/>
      <c r="N229" s="36"/>
      <c r="O229" s="36"/>
      <c r="V229" s="253"/>
    </row>
    <row r="230" spans="13:22" s="252" customFormat="1" x14ac:dyDescent="0.4">
      <c r="M230" s="36"/>
      <c r="N230" s="36"/>
      <c r="O230" s="36"/>
      <c r="V230" s="253"/>
    </row>
    <row r="231" spans="13:22" s="252" customFormat="1" x14ac:dyDescent="0.4">
      <c r="M231" s="36"/>
      <c r="N231" s="36"/>
      <c r="O231" s="36"/>
      <c r="V231" s="253"/>
    </row>
    <row r="232" spans="13:22" s="252" customFormat="1" x14ac:dyDescent="0.4">
      <c r="M232" s="36"/>
      <c r="N232" s="36"/>
      <c r="O232" s="36"/>
      <c r="V232" s="253"/>
    </row>
    <row r="233" spans="13:22" s="252" customFormat="1" x14ac:dyDescent="0.4">
      <c r="M233" s="36"/>
      <c r="N233" s="36"/>
      <c r="O233" s="36"/>
      <c r="V233" s="253"/>
    </row>
    <row r="234" spans="13:22" s="252" customFormat="1" x14ac:dyDescent="0.4">
      <c r="M234" s="36"/>
      <c r="N234" s="36"/>
      <c r="O234" s="36"/>
      <c r="V234" s="253"/>
    </row>
    <row r="235" spans="13:22" s="252" customFormat="1" x14ac:dyDescent="0.4">
      <c r="M235" s="36"/>
      <c r="N235" s="36"/>
      <c r="O235" s="36"/>
      <c r="V235" s="253"/>
    </row>
    <row r="236" spans="13:22" s="252" customFormat="1" x14ac:dyDescent="0.4">
      <c r="M236" s="36"/>
      <c r="N236" s="36"/>
      <c r="O236" s="36"/>
      <c r="V236" s="253"/>
    </row>
    <row r="237" spans="13:22" s="252" customFormat="1" x14ac:dyDescent="0.4">
      <c r="M237" s="36"/>
      <c r="N237" s="36"/>
      <c r="O237" s="36"/>
      <c r="V237" s="253"/>
    </row>
    <row r="238" spans="13:22" s="252" customFormat="1" x14ac:dyDescent="0.4">
      <c r="M238" s="36"/>
      <c r="N238" s="36"/>
      <c r="O238" s="36"/>
      <c r="V238" s="253"/>
    </row>
    <row r="239" spans="13:22" s="252" customFormat="1" x14ac:dyDescent="0.4">
      <c r="M239" s="36"/>
      <c r="N239" s="36"/>
      <c r="O239" s="36"/>
      <c r="V239" s="253"/>
    </row>
    <row r="240" spans="13:22" s="252" customFormat="1" x14ac:dyDescent="0.4">
      <c r="M240" s="36"/>
      <c r="N240" s="36"/>
      <c r="O240" s="36"/>
      <c r="V240" s="253"/>
    </row>
    <row r="241" spans="13:22" s="252" customFormat="1" x14ac:dyDescent="0.4">
      <c r="M241" s="36"/>
      <c r="N241" s="36"/>
      <c r="O241" s="36"/>
      <c r="V241" s="253"/>
    </row>
    <row r="242" spans="13:22" s="252" customFormat="1" x14ac:dyDescent="0.4">
      <c r="M242" s="36"/>
      <c r="N242" s="36"/>
      <c r="O242" s="36"/>
      <c r="V242" s="253"/>
    </row>
    <row r="243" spans="13:22" s="252" customFormat="1" x14ac:dyDescent="0.4">
      <c r="M243" s="36"/>
      <c r="N243" s="36"/>
      <c r="O243" s="36"/>
      <c r="V243" s="253"/>
    </row>
    <row r="244" spans="13:22" s="252" customFormat="1" x14ac:dyDescent="0.4">
      <c r="M244" s="36"/>
      <c r="N244" s="36"/>
      <c r="O244" s="36"/>
      <c r="V244" s="253"/>
    </row>
    <row r="245" spans="13:22" s="252" customFormat="1" x14ac:dyDescent="0.4">
      <c r="M245" s="36"/>
      <c r="N245" s="36"/>
      <c r="O245" s="36"/>
      <c r="V245" s="253"/>
    </row>
    <row r="246" spans="13:22" s="252" customFormat="1" x14ac:dyDescent="0.4">
      <c r="M246" s="36"/>
      <c r="N246" s="36"/>
      <c r="O246" s="36"/>
      <c r="V246" s="253"/>
    </row>
    <row r="247" spans="13:22" s="252" customFormat="1" x14ac:dyDescent="0.4">
      <c r="M247" s="36"/>
      <c r="N247" s="36"/>
      <c r="O247" s="36"/>
      <c r="V247" s="253"/>
    </row>
    <row r="248" spans="13:22" s="252" customFormat="1" x14ac:dyDescent="0.4">
      <c r="M248" s="36"/>
      <c r="N248" s="36"/>
      <c r="O248" s="36"/>
      <c r="V248" s="253"/>
    </row>
    <row r="249" spans="13:22" s="252" customFormat="1" x14ac:dyDescent="0.4">
      <c r="M249" s="36"/>
      <c r="N249" s="36"/>
      <c r="O249" s="36"/>
      <c r="V249" s="253"/>
    </row>
    <row r="250" spans="13:22" s="252" customFormat="1" x14ac:dyDescent="0.4">
      <c r="M250" s="36"/>
      <c r="N250" s="36"/>
      <c r="O250" s="36"/>
      <c r="V250" s="253"/>
    </row>
    <row r="251" spans="13:22" s="252" customFormat="1" x14ac:dyDescent="0.4">
      <c r="M251" s="36"/>
      <c r="N251" s="36"/>
      <c r="O251" s="36"/>
      <c r="V251" s="253"/>
    </row>
    <row r="252" spans="13:22" s="252" customFormat="1" x14ac:dyDescent="0.4">
      <c r="M252" s="36"/>
      <c r="N252" s="36"/>
      <c r="O252" s="36"/>
      <c r="V252" s="253"/>
    </row>
    <row r="253" spans="13:22" s="252" customFormat="1" x14ac:dyDescent="0.4">
      <c r="M253" s="36"/>
      <c r="N253" s="36"/>
      <c r="O253" s="36"/>
      <c r="V253" s="253"/>
    </row>
    <row r="254" spans="13:22" s="252" customFormat="1" x14ac:dyDescent="0.4">
      <c r="M254" s="36"/>
      <c r="N254" s="36"/>
      <c r="O254" s="36"/>
      <c r="V254" s="253"/>
    </row>
    <row r="255" spans="13:22" s="252" customFormat="1" x14ac:dyDescent="0.4">
      <c r="M255" s="36"/>
      <c r="N255" s="36"/>
      <c r="O255" s="36"/>
      <c r="V255" s="253"/>
    </row>
    <row r="256" spans="13:22" s="252" customFormat="1" x14ac:dyDescent="0.4">
      <c r="M256" s="36"/>
      <c r="N256" s="36"/>
      <c r="O256" s="36"/>
      <c r="V256" s="253"/>
    </row>
    <row r="257" spans="13:22" s="252" customFormat="1" x14ac:dyDescent="0.4">
      <c r="M257" s="36"/>
      <c r="N257" s="36"/>
      <c r="O257" s="36"/>
      <c r="V257" s="253"/>
    </row>
    <row r="258" spans="13:22" s="252" customFormat="1" x14ac:dyDescent="0.4">
      <c r="M258" s="36"/>
      <c r="N258" s="36"/>
      <c r="O258" s="36"/>
      <c r="V258" s="253"/>
    </row>
    <row r="259" spans="13:22" s="252" customFormat="1" x14ac:dyDescent="0.4">
      <c r="M259" s="36"/>
      <c r="N259" s="36"/>
      <c r="O259" s="36"/>
      <c r="V259" s="253"/>
    </row>
    <row r="260" spans="13:22" s="252" customFormat="1" x14ac:dyDescent="0.4">
      <c r="M260" s="36"/>
      <c r="N260" s="36"/>
      <c r="O260" s="36"/>
      <c r="V260" s="253"/>
    </row>
    <row r="261" spans="13:22" s="252" customFormat="1" x14ac:dyDescent="0.4">
      <c r="M261" s="36"/>
      <c r="N261" s="36"/>
      <c r="O261" s="36"/>
      <c r="V261" s="253"/>
    </row>
    <row r="262" spans="13:22" s="252" customFormat="1" x14ac:dyDescent="0.4">
      <c r="M262" s="36"/>
      <c r="N262" s="36"/>
      <c r="O262" s="36"/>
      <c r="V262" s="253"/>
    </row>
    <row r="263" spans="13:22" s="252" customFormat="1" x14ac:dyDescent="0.4">
      <c r="M263" s="36"/>
      <c r="N263" s="36"/>
      <c r="O263" s="36"/>
      <c r="V263" s="253"/>
    </row>
    <row r="264" spans="13:22" s="252" customFormat="1" x14ac:dyDescent="0.4">
      <c r="M264" s="36"/>
      <c r="N264" s="36"/>
      <c r="O264" s="36"/>
      <c r="V264" s="253"/>
    </row>
    <row r="265" spans="13:22" s="252" customFormat="1" x14ac:dyDescent="0.4">
      <c r="M265" s="36"/>
      <c r="N265" s="36"/>
      <c r="O265" s="36"/>
      <c r="V265" s="253"/>
    </row>
    <row r="266" spans="13:22" s="252" customFormat="1" x14ac:dyDescent="0.4">
      <c r="M266" s="36"/>
      <c r="N266" s="36"/>
      <c r="O266" s="36"/>
      <c r="V266" s="253"/>
    </row>
    <row r="267" spans="13:22" s="252" customFormat="1" x14ac:dyDescent="0.4">
      <c r="M267" s="36"/>
      <c r="N267" s="36"/>
      <c r="O267" s="36"/>
      <c r="V267" s="253"/>
    </row>
    <row r="268" spans="13:22" s="252" customFormat="1" x14ac:dyDescent="0.4">
      <c r="M268" s="36"/>
      <c r="N268" s="36"/>
      <c r="O268" s="36"/>
      <c r="V268" s="253"/>
    </row>
    <row r="269" spans="13:22" s="252" customFormat="1" x14ac:dyDescent="0.4">
      <c r="M269" s="36"/>
      <c r="N269" s="36"/>
      <c r="O269" s="36"/>
      <c r="V269" s="253"/>
    </row>
    <row r="270" spans="13:22" s="252" customFormat="1" x14ac:dyDescent="0.4">
      <c r="M270" s="36"/>
      <c r="N270" s="36"/>
      <c r="O270" s="36"/>
      <c r="V270" s="253"/>
    </row>
    <row r="271" spans="13:22" s="252" customFormat="1" x14ac:dyDescent="0.4">
      <c r="M271" s="36"/>
      <c r="N271" s="36"/>
      <c r="O271" s="36"/>
      <c r="V271" s="253"/>
    </row>
    <row r="272" spans="13:22" s="252" customFormat="1" x14ac:dyDescent="0.4">
      <c r="M272" s="36"/>
      <c r="N272" s="36"/>
      <c r="O272" s="36"/>
      <c r="V272" s="253"/>
    </row>
    <row r="273" spans="13:22" s="252" customFormat="1" x14ac:dyDescent="0.4">
      <c r="M273" s="36"/>
      <c r="N273" s="36"/>
      <c r="O273" s="36"/>
      <c r="V273" s="253"/>
    </row>
    <row r="274" spans="13:22" s="252" customFormat="1" x14ac:dyDescent="0.4">
      <c r="M274" s="36"/>
      <c r="N274" s="36"/>
      <c r="O274" s="36"/>
      <c r="V274" s="253"/>
    </row>
    <row r="275" spans="13:22" s="252" customFormat="1" x14ac:dyDescent="0.4">
      <c r="M275" s="36"/>
      <c r="N275" s="36"/>
      <c r="O275" s="36"/>
      <c r="V275" s="253"/>
    </row>
    <row r="276" spans="13:22" s="252" customFormat="1" x14ac:dyDescent="0.4">
      <c r="M276" s="36"/>
      <c r="N276" s="36"/>
      <c r="O276" s="36"/>
      <c r="V276" s="253"/>
    </row>
    <row r="277" spans="13:22" s="252" customFormat="1" x14ac:dyDescent="0.4">
      <c r="M277" s="36"/>
      <c r="N277" s="36"/>
      <c r="O277" s="36"/>
      <c r="V277" s="253"/>
    </row>
    <row r="278" spans="13:22" s="252" customFormat="1" x14ac:dyDescent="0.4">
      <c r="M278" s="36"/>
      <c r="N278" s="36"/>
      <c r="O278" s="36"/>
      <c r="V278" s="253"/>
    </row>
    <row r="279" spans="13:22" s="252" customFormat="1" x14ac:dyDescent="0.4">
      <c r="M279" s="36"/>
      <c r="N279" s="36"/>
      <c r="O279" s="36"/>
      <c r="V279" s="253"/>
    </row>
    <row r="280" spans="13:22" s="252" customFormat="1" x14ac:dyDescent="0.4">
      <c r="M280" s="36"/>
      <c r="N280" s="36"/>
      <c r="O280" s="36"/>
      <c r="V280" s="253"/>
    </row>
    <row r="281" spans="13:22" s="252" customFormat="1" x14ac:dyDescent="0.4">
      <c r="M281" s="36"/>
      <c r="N281" s="36"/>
      <c r="O281" s="36"/>
      <c r="V281" s="253"/>
    </row>
    <row r="282" spans="13:22" s="252" customFormat="1" x14ac:dyDescent="0.4">
      <c r="M282" s="36"/>
      <c r="N282" s="36"/>
      <c r="O282" s="36"/>
      <c r="V282" s="253"/>
    </row>
    <row r="283" spans="13:22" s="252" customFormat="1" x14ac:dyDescent="0.4">
      <c r="M283" s="36"/>
      <c r="N283" s="36"/>
      <c r="O283" s="36"/>
      <c r="V283" s="253"/>
    </row>
    <row r="284" spans="13:22" s="252" customFormat="1" x14ac:dyDescent="0.4">
      <c r="M284" s="36"/>
      <c r="N284" s="36"/>
      <c r="O284" s="36"/>
      <c r="V284" s="253"/>
    </row>
    <row r="285" spans="13:22" s="252" customFormat="1" x14ac:dyDescent="0.4">
      <c r="M285" s="36"/>
      <c r="N285" s="36"/>
      <c r="O285" s="36"/>
      <c r="V285" s="253"/>
    </row>
    <row r="286" spans="13:22" s="252" customFormat="1" x14ac:dyDescent="0.4">
      <c r="M286" s="36"/>
      <c r="N286" s="36"/>
      <c r="O286" s="36"/>
      <c r="V286" s="253"/>
    </row>
    <row r="287" spans="13:22" s="252" customFormat="1" x14ac:dyDescent="0.4">
      <c r="M287" s="36"/>
      <c r="N287" s="36"/>
      <c r="O287" s="36"/>
      <c r="V287" s="253"/>
    </row>
    <row r="288" spans="13:22" s="252" customFormat="1" x14ac:dyDescent="0.4">
      <c r="M288" s="36"/>
      <c r="N288" s="36"/>
      <c r="O288" s="36"/>
      <c r="V288" s="253"/>
    </row>
    <row r="289" spans="13:22" s="252" customFormat="1" x14ac:dyDescent="0.4">
      <c r="M289" s="36"/>
      <c r="N289" s="36"/>
      <c r="O289" s="36"/>
      <c r="V289" s="253"/>
    </row>
    <row r="290" spans="13:22" s="252" customFormat="1" x14ac:dyDescent="0.4">
      <c r="M290" s="36"/>
      <c r="N290" s="36"/>
      <c r="O290" s="36"/>
      <c r="V290" s="253"/>
    </row>
    <row r="291" spans="13:22" s="252" customFormat="1" x14ac:dyDescent="0.4">
      <c r="M291" s="36"/>
      <c r="N291" s="36"/>
      <c r="O291" s="36"/>
      <c r="V291" s="253"/>
    </row>
    <row r="292" spans="13:22" s="252" customFormat="1" x14ac:dyDescent="0.4">
      <c r="M292" s="36"/>
      <c r="N292" s="36"/>
      <c r="O292" s="36"/>
      <c r="V292" s="253"/>
    </row>
    <row r="293" spans="13:22" s="252" customFormat="1" x14ac:dyDescent="0.4">
      <c r="M293" s="36"/>
      <c r="N293" s="36"/>
      <c r="O293" s="36"/>
      <c r="V293" s="253"/>
    </row>
    <row r="294" spans="13:22" s="252" customFormat="1" x14ac:dyDescent="0.4">
      <c r="M294" s="36"/>
      <c r="N294" s="36"/>
      <c r="O294" s="36"/>
      <c r="V294" s="253"/>
    </row>
    <row r="295" spans="13:22" s="252" customFormat="1" x14ac:dyDescent="0.4">
      <c r="M295" s="36"/>
      <c r="N295" s="36"/>
      <c r="O295" s="36"/>
      <c r="V295" s="253"/>
    </row>
    <row r="296" spans="13:22" s="252" customFormat="1" x14ac:dyDescent="0.4">
      <c r="M296" s="36"/>
      <c r="N296" s="36"/>
      <c r="O296" s="36"/>
      <c r="V296" s="253"/>
    </row>
    <row r="297" spans="13:22" s="252" customFormat="1" x14ac:dyDescent="0.4">
      <c r="M297" s="36"/>
      <c r="N297" s="36"/>
      <c r="O297" s="36"/>
      <c r="V297" s="253"/>
    </row>
    <row r="298" spans="13:22" s="252" customFormat="1" x14ac:dyDescent="0.4">
      <c r="M298" s="36"/>
      <c r="N298" s="36"/>
      <c r="O298" s="36"/>
      <c r="V298" s="253"/>
    </row>
    <row r="299" spans="13:22" s="252" customFormat="1" x14ac:dyDescent="0.4">
      <c r="M299" s="36"/>
      <c r="N299" s="36"/>
      <c r="O299" s="36"/>
      <c r="V299" s="253"/>
    </row>
    <row r="300" spans="13:22" s="252" customFormat="1" x14ac:dyDescent="0.4">
      <c r="M300" s="36"/>
      <c r="N300" s="36"/>
      <c r="O300" s="36"/>
      <c r="V300" s="253"/>
    </row>
    <row r="301" spans="13:22" s="252" customFormat="1" x14ac:dyDescent="0.4">
      <c r="M301" s="36"/>
      <c r="N301" s="36"/>
      <c r="O301" s="36"/>
      <c r="V301" s="253"/>
    </row>
    <row r="302" spans="13:22" s="252" customFormat="1" x14ac:dyDescent="0.4">
      <c r="M302" s="36"/>
      <c r="N302" s="36"/>
      <c r="O302" s="36"/>
      <c r="V302" s="253"/>
    </row>
    <row r="303" spans="13:22" s="252" customFormat="1" x14ac:dyDescent="0.4">
      <c r="M303" s="36"/>
      <c r="N303" s="36"/>
      <c r="O303" s="36"/>
      <c r="V303" s="253"/>
    </row>
    <row r="304" spans="13:22" s="252" customFormat="1" x14ac:dyDescent="0.4">
      <c r="M304" s="36"/>
      <c r="N304" s="36"/>
      <c r="O304" s="36"/>
      <c r="V304" s="253"/>
    </row>
    <row r="305" spans="13:22" s="252" customFormat="1" x14ac:dyDescent="0.4">
      <c r="M305" s="36"/>
      <c r="N305" s="36"/>
      <c r="O305" s="36"/>
      <c r="V305" s="253"/>
    </row>
    <row r="306" spans="13:22" s="252" customFormat="1" x14ac:dyDescent="0.4">
      <c r="M306" s="36"/>
      <c r="N306" s="36"/>
      <c r="O306" s="36"/>
      <c r="V306" s="253"/>
    </row>
    <row r="307" spans="13:22" s="252" customFormat="1" x14ac:dyDescent="0.4">
      <c r="M307" s="36"/>
      <c r="N307" s="36"/>
      <c r="O307" s="36"/>
      <c r="V307" s="253"/>
    </row>
    <row r="308" spans="13:22" s="252" customFormat="1" x14ac:dyDescent="0.4">
      <c r="M308" s="36"/>
      <c r="N308" s="36"/>
      <c r="O308" s="36"/>
      <c r="V308" s="253"/>
    </row>
    <row r="309" spans="13:22" s="252" customFormat="1" x14ac:dyDescent="0.4">
      <c r="M309" s="36"/>
      <c r="N309" s="36"/>
      <c r="O309" s="36"/>
      <c r="V309" s="253"/>
    </row>
    <row r="310" spans="13:22" s="252" customFormat="1" x14ac:dyDescent="0.4">
      <c r="M310" s="36"/>
      <c r="N310" s="36"/>
      <c r="O310" s="36"/>
      <c r="V310" s="253"/>
    </row>
    <row r="311" spans="13:22" s="252" customFormat="1" x14ac:dyDescent="0.4">
      <c r="M311" s="36"/>
      <c r="N311" s="36"/>
      <c r="O311" s="36"/>
      <c r="V311" s="253"/>
    </row>
    <row r="312" spans="13:22" s="252" customFormat="1" x14ac:dyDescent="0.4">
      <c r="M312" s="36"/>
      <c r="N312" s="36"/>
      <c r="O312" s="36"/>
      <c r="V312" s="253"/>
    </row>
    <row r="313" spans="13:22" s="252" customFormat="1" x14ac:dyDescent="0.4">
      <c r="M313" s="36"/>
      <c r="N313" s="36"/>
      <c r="O313" s="36"/>
      <c r="V313" s="253"/>
    </row>
    <row r="314" spans="13:22" s="252" customFormat="1" x14ac:dyDescent="0.4">
      <c r="M314" s="36"/>
      <c r="N314" s="36"/>
      <c r="O314" s="36"/>
      <c r="V314" s="253"/>
    </row>
    <row r="315" spans="13:22" s="252" customFormat="1" x14ac:dyDescent="0.4">
      <c r="M315" s="36"/>
      <c r="N315" s="36"/>
      <c r="O315" s="36"/>
      <c r="V315" s="253"/>
    </row>
    <row r="316" spans="13:22" s="252" customFormat="1" x14ac:dyDescent="0.4">
      <c r="M316" s="36"/>
      <c r="N316" s="36"/>
      <c r="O316" s="36"/>
      <c r="V316" s="253"/>
    </row>
    <row r="317" spans="13:22" s="252" customFormat="1" x14ac:dyDescent="0.4">
      <c r="M317" s="36"/>
      <c r="N317" s="36"/>
      <c r="O317" s="36"/>
      <c r="V317" s="253"/>
    </row>
    <row r="318" spans="13:22" s="252" customFormat="1" x14ac:dyDescent="0.4">
      <c r="M318" s="36"/>
      <c r="N318" s="36"/>
      <c r="O318" s="36"/>
      <c r="V318" s="253"/>
    </row>
    <row r="319" spans="13:22" s="252" customFormat="1" x14ac:dyDescent="0.4">
      <c r="M319" s="36"/>
      <c r="N319" s="36"/>
      <c r="O319" s="36"/>
      <c r="V319" s="253"/>
    </row>
    <row r="320" spans="13:22" s="252" customFormat="1" x14ac:dyDescent="0.4">
      <c r="M320" s="36"/>
      <c r="N320" s="36"/>
      <c r="O320" s="36"/>
      <c r="V320" s="253"/>
    </row>
    <row r="321" spans="13:22" s="252" customFormat="1" x14ac:dyDescent="0.4">
      <c r="M321" s="36"/>
      <c r="N321" s="36"/>
      <c r="O321" s="36"/>
      <c r="V321" s="253"/>
    </row>
    <row r="322" spans="13:22" s="252" customFormat="1" x14ac:dyDescent="0.4">
      <c r="M322" s="36"/>
      <c r="N322" s="36"/>
      <c r="O322" s="36"/>
      <c r="V322" s="253"/>
    </row>
    <row r="323" spans="13:22" s="252" customFormat="1" x14ac:dyDescent="0.4">
      <c r="M323" s="36"/>
      <c r="N323" s="36"/>
      <c r="O323" s="36"/>
      <c r="V323" s="253"/>
    </row>
    <row r="324" spans="13:22" s="252" customFormat="1" x14ac:dyDescent="0.4">
      <c r="M324" s="36"/>
      <c r="N324" s="36"/>
      <c r="O324" s="36"/>
      <c r="V324" s="253"/>
    </row>
    <row r="325" spans="13:22" s="252" customFormat="1" x14ac:dyDescent="0.4">
      <c r="M325" s="36"/>
      <c r="N325" s="36"/>
      <c r="O325" s="36"/>
      <c r="V325" s="253"/>
    </row>
    <row r="326" spans="13:22" s="252" customFormat="1" x14ac:dyDescent="0.4">
      <c r="M326" s="36"/>
      <c r="N326" s="36"/>
      <c r="O326" s="36"/>
      <c r="V326" s="253"/>
    </row>
    <row r="327" spans="13:22" s="252" customFormat="1" x14ac:dyDescent="0.4">
      <c r="M327" s="36"/>
      <c r="N327" s="36"/>
      <c r="O327" s="36"/>
      <c r="V327" s="253"/>
    </row>
    <row r="328" spans="13:22" s="252" customFormat="1" x14ac:dyDescent="0.4">
      <c r="M328" s="36"/>
      <c r="N328" s="36"/>
      <c r="O328" s="36"/>
      <c r="V328" s="253"/>
    </row>
    <row r="329" spans="13:22" s="252" customFormat="1" x14ac:dyDescent="0.4">
      <c r="M329" s="36"/>
      <c r="N329" s="36"/>
      <c r="O329" s="36"/>
      <c r="V329" s="253"/>
    </row>
    <row r="330" spans="13:22" s="252" customFormat="1" x14ac:dyDescent="0.4">
      <c r="M330" s="36"/>
      <c r="N330" s="36"/>
      <c r="O330" s="36"/>
      <c r="V330" s="253"/>
    </row>
    <row r="331" spans="13:22" s="252" customFormat="1" x14ac:dyDescent="0.4">
      <c r="M331" s="36"/>
      <c r="N331" s="36"/>
      <c r="O331" s="36"/>
      <c r="V331" s="253"/>
    </row>
    <row r="332" spans="13:22" s="252" customFormat="1" x14ac:dyDescent="0.4">
      <c r="M332" s="36"/>
      <c r="N332" s="36"/>
      <c r="O332" s="36"/>
      <c r="V332" s="253"/>
    </row>
    <row r="333" spans="13:22" s="252" customFormat="1" x14ac:dyDescent="0.4">
      <c r="M333" s="36"/>
      <c r="N333" s="36"/>
      <c r="O333" s="36"/>
      <c r="V333" s="253"/>
    </row>
    <row r="334" spans="13:22" s="252" customFormat="1" x14ac:dyDescent="0.4">
      <c r="M334" s="36"/>
      <c r="N334" s="36"/>
      <c r="O334" s="36"/>
      <c r="V334" s="253"/>
    </row>
    <row r="335" spans="13:22" s="252" customFormat="1" x14ac:dyDescent="0.4">
      <c r="M335" s="36"/>
      <c r="N335" s="36"/>
      <c r="O335" s="36"/>
      <c r="V335" s="253"/>
    </row>
    <row r="336" spans="13:22" s="252" customFormat="1" x14ac:dyDescent="0.4">
      <c r="M336" s="36"/>
      <c r="N336" s="36"/>
      <c r="O336" s="36"/>
      <c r="V336" s="253"/>
    </row>
    <row r="337" spans="13:22" s="252" customFormat="1" x14ac:dyDescent="0.4">
      <c r="M337" s="36"/>
      <c r="N337" s="36"/>
      <c r="O337" s="36"/>
      <c r="V337" s="253"/>
    </row>
    <row r="338" spans="13:22" s="252" customFormat="1" x14ac:dyDescent="0.4">
      <c r="M338" s="36"/>
      <c r="N338" s="36"/>
      <c r="O338" s="36"/>
      <c r="V338" s="253"/>
    </row>
    <row r="339" spans="13:22" s="252" customFormat="1" x14ac:dyDescent="0.4">
      <c r="M339" s="36"/>
      <c r="N339" s="36"/>
      <c r="O339" s="36"/>
      <c r="V339" s="253"/>
    </row>
    <row r="340" spans="13:22" s="252" customFormat="1" x14ac:dyDescent="0.4">
      <c r="M340" s="36"/>
      <c r="N340" s="36"/>
      <c r="O340" s="36"/>
      <c r="V340" s="253"/>
    </row>
    <row r="341" spans="13:22" s="252" customFormat="1" x14ac:dyDescent="0.4">
      <c r="M341" s="36"/>
      <c r="N341" s="36"/>
      <c r="O341" s="36"/>
      <c r="V341" s="253"/>
    </row>
    <row r="342" spans="13:22" s="252" customFormat="1" x14ac:dyDescent="0.4">
      <c r="M342" s="36"/>
      <c r="N342" s="36"/>
      <c r="O342" s="36"/>
      <c r="V342" s="253"/>
    </row>
    <row r="343" spans="13:22" s="252" customFormat="1" x14ac:dyDescent="0.4">
      <c r="M343" s="36"/>
      <c r="N343" s="36"/>
      <c r="O343" s="36"/>
      <c r="V343" s="253"/>
    </row>
    <row r="344" spans="13:22" s="252" customFormat="1" x14ac:dyDescent="0.4">
      <c r="M344" s="36"/>
      <c r="N344" s="36"/>
      <c r="O344" s="36"/>
      <c r="V344" s="253"/>
    </row>
    <row r="345" spans="13:22" s="252" customFormat="1" x14ac:dyDescent="0.4">
      <c r="M345" s="36"/>
      <c r="N345" s="36"/>
      <c r="O345" s="36"/>
      <c r="V345" s="253"/>
    </row>
    <row r="346" spans="13:22" s="252" customFormat="1" x14ac:dyDescent="0.4">
      <c r="M346" s="36"/>
      <c r="N346" s="36"/>
      <c r="O346" s="36"/>
      <c r="V346" s="253"/>
    </row>
    <row r="347" spans="13:22" s="252" customFormat="1" x14ac:dyDescent="0.4">
      <c r="M347" s="36"/>
      <c r="N347" s="36"/>
      <c r="O347" s="36"/>
      <c r="V347" s="253"/>
    </row>
    <row r="348" spans="13:22" s="252" customFormat="1" x14ac:dyDescent="0.4">
      <c r="M348" s="36"/>
      <c r="N348" s="36"/>
      <c r="O348" s="36"/>
      <c r="V348" s="253"/>
    </row>
    <row r="349" spans="13:22" s="252" customFormat="1" x14ac:dyDescent="0.4">
      <c r="M349" s="36"/>
      <c r="N349" s="36"/>
      <c r="O349" s="36"/>
      <c r="V349" s="253"/>
    </row>
    <row r="350" spans="13:22" s="252" customFormat="1" x14ac:dyDescent="0.4">
      <c r="M350" s="36"/>
      <c r="N350" s="36"/>
      <c r="O350" s="36"/>
      <c r="V350" s="253"/>
    </row>
    <row r="351" spans="13:22" s="252" customFormat="1" x14ac:dyDescent="0.4">
      <c r="M351" s="36"/>
      <c r="N351" s="36"/>
      <c r="O351" s="36"/>
      <c r="V351" s="253"/>
    </row>
    <row r="352" spans="13:22" s="252" customFormat="1" x14ac:dyDescent="0.4">
      <c r="M352" s="36"/>
      <c r="N352" s="36"/>
      <c r="O352" s="36"/>
      <c r="V352" s="253"/>
    </row>
    <row r="353" spans="13:22" s="252" customFormat="1" x14ac:dyDescent="0.4">
      <c r="M353" s="36"/>
      <c r="N353" s="36"/>
      <c r="O353" s="36"/>
      <c r="V353" s="253"/>
    </row>
    <row r="354" spans="13:22" s="252" customFormat="1" x14ac:dyDescent="0.4">
      <c r="M354" s="36"/>
      <c r="N354" s="36"/>
      <c r="O354" s="36"/>
      <c r="V354" s="253"/>
    </row>
    <row r="355" spans="13:22" s="252" customFormat="1" x14ac:dyDescent="0.4">
      <c r="M355" s="36"/>
      <c r="N355" s="36"/>
      <c r="O355" s="36"/>
      <c r="V355" s="253"/>
    </row>
    <row r="356" spans="13:22" s="252" customFormat="1" x14ac:dyDescent="0.4">
      <c r="M356" s="36"/>
      <c r="N356" s="36"/>
      <c r="O356" s="36"/>
      <c r="V356" s="253"/>
    </row>
    <row r="357" spans="13:22" s="252" customFormat="1" x14ac:dyDescent="0.4">
      <c r="M357" s="36"/>
      <c r="N357" s="36"/>
      <c r="O357" s="36"/>
      <c r="V357" s="253"/>
    </row>
    <row r="358" spans="13:22" s="252" customFormat="1" x14ac:dyDescent="0.4">
      <c r="M358" s="36"/>
      <c r="N358" s="36"/>
      <c r="O358" s="36"/>
      <c r="V358" s="253"/>
    </row>
    <row r="359" spans="13:22" s="252" customFormat="1" x14ac:dyDescent="0.4">
      <c r="M359" s="36"/>
      <c r="N359" s="36"/>
      <c r="O359" s="36"/>
      <c r="V359" s="253"/>
    </row>
    <row r="360" spans="13:22" s="252" customFormat="1" x14ac:dyDescent="0.4">
      <c r="M360" s="36"/>
      <c r="N360" s="36"/>
      <c r="O360" s="36"/>
      <c r="V360" s="253"/>
    </row>
    <row r="361" spans="13:22" s="252" customFormat="1" x14ac:dyDescent="0.4">
      <c r="M361" s="36"/>
      <c r="N361" s="36"/>
      <c r="O361" s="36"/>
      <c r="V361" s="253"/>
    </row>
    <row r="362" spans="13:22" s="252" customFormat="1" x14ac:dyDescent="0.4">
      <c r="M362" s="36"/>
      <c r="N362" s="36"/>
      <c r="O362" s="36"/>
      <c r="V362" s="253"/>
    </row>
    <row r="363" spans="13:22" s="252" customFormat="1" x14ac:dyDescent="0.4">
      <c r="M363" s="36"/>
      <c r="N363" s="36"/>
      <c r="O363" s="36"/>
      <c r="V363" s="253"/>
    </row>
    <row r="364" spans="13:22" s="252" customFormat="1" x14ac:dyDescent="0.4">
      <c r="M364" s="36"/>
      <c r="N364" s="36"/>
      <c r="O364" s="36"/>
      <c r="V364" s="253"/>
    </row>
    <row r="365" spans="13:22" s="252" customFormat="1" x14ac:dyDescent="0.4">
      <c r="M365" s="36"/>
      <c r="N365" s="36"/>
      <c r="O365" s="36"/>
      <c r="V365" s="253"/>
    </row>
    <row r="366" spans="13:22" s="252" customFormat="1" x14ac:dyDescent="0.4">
      <c r="M366" s="36"/>
      <c r="N366" s="36"/>
      <c r="O366" s="36"/>
      <c r="V366" s="253"/>
    </row>
    <row r="367" spans="13:22" s="252" customFormat="1" x14ac:dyDescent="0.4">
      <c r="M367" s="36"/>
      <c r="N367" s="36"/>
      <c r="O367" s="36"/>
      <c r="V367" s="253"/>
    </row>
    <row r="368" spans="13:22" s="252" customFormat="1" x14ac:dyDescent="0.4">
      <c r="M368" s="36"/>
      <c r="N368" s="36"/>
      <c r="O368" s="36"/>
      <c r="V368" s="253"/>
    </row>
    <row r="369" spans="13:22" s="252" customFormat="1" x14ac:dyDescent="0.4">
      <c r="M369" s="36"/>
      <c r="N369" s="36"/>
      <c r="O369" s="36"/>
      <c r="V369" s="253"/>
    </row>
    <row r="370" spans="13:22" s="252" customFormat="1" x14ac:dyDescent="0.4">
      <c r="M370" s="36"/>
      <c r="N370" s="36"/>
      <c r="O370" s="36"/>
      <c r="V370" s="253"/>
    </row>
    <row r="371" spans="13:22" s="252" customFormat="1" x14ac:dyDescent="0.4">
      <c r="M371" s="36"/>
      <c r="N371" s="36"/>
      <c r="O371" s="36"/>
      <c r="V371" s="253"/>
    </row>
    <row r="372" spans="13:22" s="252" customFormat="1" x14ac:dyDescent="0.4">
      <c r="M372" s="36"/>
      <c r="N372" s="36"/>
      <c r="O372" s="36"/>
      <c r="V372" s="253"/>
    </row>
    <row r="373" spans="13:22" s="252" customFormat="1" x14ac:dyDescent="0.4">
      <c r="M373" s="36"/>
      <c r="N373" s="36"/>
      <c r="O373" s="36"/>
      <c r="V373" s="253"/>
    </row>
    <row r="374" spans="13:22" s="252" customFormat="1" x14ac:dyDescent="0.4">
      <c r="M374" s="36"/>
      <c r="N374" s="36"/>
      <c r="O374" s="36"/>
      <c r="V374" s="253"/>
    </row>
    <row r="375" spans="13:22" s="252" customFormat="1" x14ac:dyDescent="0.4">
      <c r="M375" s="36"/>
      <c r="N375" s="36"/>
      <c r="O375" s="36"/>
      <c r="V375" s="253"/>
    </row>
    <row r="376" spans="13:22" s="252" customFormat="1" x14ac:dyDescent="0.4">
      <c r="M376" s="36"/>
      <c r="N376" s="36"/>
      <c r="O376" s="36"/>
      <c r="V376" s="253"/>
    </row>
    <row r="377" spans="13:22" s="252" customFormat="1" x14ac:dyDescent="0.4">
      <c r="M377" s="36"/>
      <c r="N377" s="36"/>
      <c r="O377" s="36"/>
      <c r="V377" s="253"/>
    </row>
    <row r="378" spans="13:22" s="252" customFormat="1" x14ac:dyDescent="0.4">
      <c r="M378" s="36"/>
      <c r="N378" s="36"/>
      <c r="O378" s="36"/>
      <c r="V378" s="253"/>
    </row>
    <row r="379" spans="13:22" s="252" customFormat="1" x14ac:dyDescent="0.4">
      <c r="M379" s="36"/>
      <c r="N379" s="36"/>
      <c r="O379" s="36"/>
      <c r="V379" s="253"/>
    </row>
    <row r="380" spans="13:22" s="252" customFormat="1" x14ac:dyDescent="0.4">
      <c r="M380" s="36"/>
      <c r="N380" s="36"/>
      <c r="O380" s="36"/>
      <c r="V380" s="253"/>
    </row>
    <row r="381" spans="13:22" s="252" customFormat="1" x14ac:dyDescent="0.4">
      <c r="M381" s="36"/>
      <c r="N381" s="36"/>
      <c r="O381" s="36"/>
      <c r="V381" s="253"/>
    </row>
    <row r="382" spans="13:22" s="252" customFormat="1" x14ac:dyDescent="0.4">
      <c r="M382" s="36"/>
      <c r="N382" s="36"/>
      <c r="O382" s="36"/>
      <c r="V382" s="253"/>
    </row>
    <row r="383" spans="13:22" s="252" customFormat="1" x14ac:dyDescent="0.4">
      <c r="M383" s="36"/>
      <c r="N383" s="36"/>
      <c r="O383" s="36"/>
      <c r="V383" s="253"/>
    </row>
    <row r="384" spans="13:22" s="252" customFormat="1" x14ac:dyDescent="0.4">
      <c r="M384" s="36"/>
      <c r="N384" s="36"/>
      <c r="O384" s="36"/>
      <c r="V384" s="253"/>
    </row>
    <row r="385" spans="13:22" s="252" customFormat="1" x14ac:dyDescent="0.4">
      <c r="M385" s="36"/>
      <c r="N385" s="36"/>
      <c r="O385" s="36"/>
      <c r="V385" s="253"/>
    </row>
    <row r="386" spans="13:22" s="252" customFormat="1" x14ac:dyDescent="0.4">
      <c r="M386" s="36"/>
      <c r="N386" s="36"/>
      <c r="O386" s="36"/>
      <c r="V386" s="253"/>
    </row>
    <row r="387" spans="13:22" s="252" customFormat="1" x14ac:dyDescent="0.4">
      <c r="M387" s="36"/>
      <c r="N387" s="36"/>
      <c r="O387" s="36"/>
      <c r="V387" s="253"/>
    </row>
    <row r="388" spans="13:22" s="252" customFormat="1" x14ac:dyDescent="0.4">
      <c r="M388" s="36"/>
      <c r="N388" s="36"/>
      <c r="O388" s="36"/>
      <c r="V388" s="253"/>
    </row>
    <row r="389" spans="13:22" s="252" customFormat="1" x14ac:dyDescent="0.4">
      <c r="M389" s="36"/>
      <c r="N389" s="36"/>
      <c r="O389" s="36"/>
      <c r="V389" s="253"/>
    </row>
    <row r="390" spans="13:22" s="252" customFormat="1" x14ac:dyDescent="0.4">
      <c r="M390" s="36"/>
      <c r="N390" s="36"/>
      <c r="O390" s="36"/>
      <c r="V390" s="253"/>
    </row>
    <row r="391" spans="13:22" s="252" customFormat="1" x14ac:dyDescent="0.4">
      <c r="M391" s="36"/>
      <c r="N391" s="36"/>
      <c r="O391" s="36"/>
      <c r="V391" s="253"/>
    </row>
    <row r="392" spans="13:22" s="252" customFormat="1" x14ac:dyDescent="0.4">
      <c r="M392" s="36"/>
      <c r="N392" s="36"/>
      <c r="O392" s="36"/>
      <c r="V392" s="253"/>
    </row>
    <row r="393" spans="13:22" s="252" customFormat="1" x14ac:dyDescent="0.4">
      <c r="M393" s="36"/>
      <c r="N393" s="36"/>
      <c r="O393" s="36"/>
      <c r="V393" s="253"/>
    </row>
    <row r="394" spans="13:22" s="252" customFormat="1" x14ac:dyDescent="0.4">
      <c r="M394" s="36"/>
      <c r="N394" s="36"/>
      <c r="O394" s="36"/>
      <c r="V394" s="253"/>
    </row>
    <row r="395" spans="13:22" s="252" customFormat="1" x14ac:dyDescent="0.4">
      <c r="M395" s="36"/>
      <c r="N395" s="36"/>
      <c r="O395" s="36"/>
      <c r="V395" s="253"/>
    </row>
    <row r="396" spans="13:22" s="252" customFormat="1" x14ac:dyDescent="0.4">
      <c r="M396" s="36"/>
      <c r="N396" s="36"/>
      <c r="O396" s="36"/>
      <c r="V396" s="253"/>
    </row>
    <row r="397" spans="13:22" s="252" customFormat="1" x14ac:dyDescent="0.4">
      <c r="M397" s="36"/>
      <c r="N397" s="36"/>
      <c r="O397" s="36"/>
      <c r="V397" s="253"/>
    </row>
    <row r="398" spans="13:22" s="252" customFormat="1" x14ac:dyDescent="0.4">
      <c r="M398" s="36"/>
      <c r="N398" s="36"/>
      <c r="O398" s="36"/>
      <c r="V398" s="253"/>
    </row>
    <row r="399" spans="13:22" s="252" customFormat="1" x14ac:dyDescent="0.4">
      <c r="M399" s="36"/>
      <c r="N399" s="36"/>
      <c r="O399" s="36"/>
      <c r="V399" s="253"/>
    </row>
    <row r="400" spans="13:22" s="252" customFormat="1" x14ac:dyDescent="0.4">
      <c r="M400" s="36"/>
      <c r="N400" s="36"/>
      <c r="O400" s="36"/>
      <c r="V400" s="253"/>
    </row>
    <row r="401" spans="13:22" s="252" customFormat="1" x14ac:dyDescent="0.4">
      <c r="M401" s="36"/>
      <c r="N401" s="36"/>
      <c r="O401" s="36"/>
      <c r="V401" s="253"/>
    </row>
    <row r="402" spans="13:22" s="252" customFormat="1" x14ac:dyDescent="0.4">
      <c r="M402" s="36"/>
      <c r="N402" s="36"/>
      <c r="O402" s="36"/>
      <c r="V402" s="253"/>
    </row>
    <row r="403" spans="13:22" s="252" customFormat="1" x14ac:dyDescent="0.4">
      <c r="M403" s="36"/>
      <c r="N403" s="36"/>
      <c r="O403" s="36"/>
      <c r="V403" s="253"/>
    </row>
    <row r="404" spans="13:22" s="252" customFormat="1" x14ac:dyDescent="0.4">
      <c r="M404" s="36"/>
      <c r="N404" s="36"/>
      <c r="O404" s="36"/>
      <c r="V404" s="253"/>
    </row>
    <row r="405" spans="13:22" s="252" customFormat="1" x14ac:dyDescent="0.4">
      <c r="M405" s="36"/>
      <c r="N405" s="36"/>
      <c r="O405" s="36"/>
      <c r="V405" s="253"/>
    </row>
    <row r="406" spans="13:22" s="252" customFormat="1" x14ac:dyDescent="0.4">
      <c r="M406" s="36"/>
      <c r="N406" s="36"/>
      <c r="O406" s="36"/>
      <c r="V406" s="253"/>
    </row>
    <row r="407" spans="13:22" s="252" customFormat="1" x14ac:dyDescent="0.4">
      <c r="M407" s="36"/>
      <c r="N407" s="36"/>
      <c r="O407" s="36"/>
      <c r="V407" s="253"/>
    </row>
    <row r="408" spans="13:22" s="252" customFormat="1" x14ac:dyDescent="0.4">
      <c r="M408" s="36"/>
      <c r="N408" s="36"/>
      <c r="O408" s="36"/>
      <c r="V408" s="253"/>
    </row>
    <row r="409" spans="13:22" s="252" customFormat="1" x14ac:dyDescent="0.4">
      <c r="M409" s="36"/>
      <c r="N409" s="36"/>
      <c r="O409" s="36"/>
      <c r="V409" s="253"/>
    </row>
    <row r="410" spans="13:22" s="252" customFormat="1" x14ac:dyDescent="0.4">
      <c r="M410" s="36"/>
      <c r="N410" s="36"/>
      <c r="O410" s="36"/>
      <c r="V410" s="253"/>
    </row>
    <row r="411" spans="13:22" s="252" customFormat="1" x14ac:dyDescent="0.4">
      <c r="M411" s="36"/>
      <c r="N411" s="36"/>
      <c r="O411" s="36"/>
      <c r="V411" s="253"/>
    </row>
    <row r="412" spans="13:22" s="252" customFormat="1" x14ac:dyDescent="0.4">
      <c r="M412" s="36"/>
      <c r="N412" s="36"/>
      <c r="O412" s="36"/>
      <c r="V412" s="253"/>
    </row>
    <row r="413" spans="13:22" s="252" customFormat="1" x14ac:dyDescent="0.4">
      <c r="M413" s="36"/>
      <c r="N413" s="36"/>
      <c r="O413" s="36"/>
      <c r="V413" s="253"/>
    </row>
    <row r="414" spans="13:22" s="252" customFormat="1" x14ac:dyDescent="0.4">
      <c r="M414" s="36"/>
      <c r="N414" s="36"/>
      <c r="O414" s="36"/>
      <c r="V414" s="253"/>
    </row>
    <row r="415" spans="13:22" s="252" customFormat="1" x14ac:dyDescent="0.4">
      <c r="M415" s="36"/>
      <c r="N415" s="36"/>
      <c r="O415" s="36"/>
      <c r="V415" s="253"/>
    </row>
    <row r="416" spans="13:22" s="252" customFormat="1" x14ac:dyDescent="0.4">
      <c r="M416" s="36"/>
      <c r="N416" s="36"/>
      <c r="O416" s="36"/>
      <c r="V416" s="253"/>
    </row>
    <row r="417" spans="13:22" s="252" customFormat="1" x14ac:dyDescent="0.4">
      <c r="M417" s="36"/>
      <c r="N417" s="36"/>
      <c r="O417" s="36"/>
      <c r="V417" s="253"/>
    </row>
    <row r="418" spans="13:22" s="252" customFormat="1" x14ac:dyDescent="0.4">
      <c r="M418" s="36"/>
      <c r="N418" s="36"/>
      <c r="O418" s="36"/>
      <c r="V418" s="253"/>
    </row>
    <row r="419" spans="13:22" s="252" customFormat="1" x14ac:dyDescent="0.4">
      <c r="M419" s="36"/>
      <c r="N419" s="36"/>
      <c r="O419" s="36"/>
      <c r="V419" s="253"/>
    </row>
    <row r="420" spans="13:22" s="252" customFormat="1" x14ac:dyDescent="0.4">
      <c r="M420" s="36"/>
      <c r="N420" s="36"/>
      <c r="O420" s="36"/>
      <c r="V420" s="253"/>
    </row>
    <row r="421" spans="13:22" s="252" customFormat="1" x14ac:dyDescent="0.4">
      <c r="M421" s="36"/>
      <c r="N421" s="36"/>
      <c r="O421" s="36"/>
      <c r="V421" s="253"/>
    </row>
    <row r="422" spans="13:22" s="252" customFormat="1" x14ac:dyDescent="0.4">
      <c r="M422" s="36"/>
      <c r="N422" s="36"/>
      <c r="O422" s="36"/>
      <c r="V422" s="253"/>
    </row>
    <row r="423" spans="13:22" s="252" customFormat="1" x14ac:dyDescent="0.4">
      <c r="M423" s="36"/>
      <c r="N423" s="36"/>
      <c r="O423" s="36"/>
      <c r="V423" s="253"/>
    </row>
    <row r="424" spans="13:22" s="252" customFormat="1" x14ac:dyDescent="0.4">
      <c r="M424" s="36"/>
      <c r="N424" s="36"/>
      <c r="O424" s="36"/>
      <c r="V424" s="253"/>
    </row>
    <row r="425" spans="13:22" s="252" customFormat="1" x14ac:dyDescent="0.4">
      <c r="M425" s="36"/>
      <c r="N425" s="36"/>
      <c r="O425" s="36"/>
      <c r="V425" s="253"/>
    </row>
    <row r="426" spans="13:22" s="252" customFormat="1" x14ac:dyDescent="0.4">
      <c r="M426" s="36"/>
      <c r="N426" s="36"/>
      <c r="O426" s="36"/>
      <c r="V426" s="253"/>
    </row>
    <row r="427" spans="13:22" s="252" customFormat="1" x14ac:dyDescent="0.4">
      <c r="M427" s="36"/>
      <c r="N427" s="36"/>
      <c r="O427" s="36"/>
      <c r="V427" s="253"/>
    </row>
    <row r="428" spans="13:22" s="252" customFormat="1" x14ac:dyDescent="0.4">
      <c r="M428" s="36"/>
      <c r="N428" s="36"/>
      <c r="O428" s="36"/>
      <c r="V428" s="253"/>
    </row>
    <row r="429" spans="13:22" s="252" customFormat="1" x14ac:dyDescent="0.4">
      <c r="M429" s="36"/>
      <c r="N429" s="36"/>
      <c r="O429" s="36"/>
      <c r="V429" s="253"/>
    </row>
    <row r="430" spans="13:22" s="252" customFormat="1" x14ac:dyDescent="0.4">
      <c r="M430" s="36"/>
      <c r="N430" s="36"/>
      <c r="O430" s="36"/>
      <c r="V430" s="253"/>
    </row>
    <row r="431" spans="13:22" s="252" customFormat="1" x14ac:dyDescent="0.4">
      <c r="M431" s="36"/>
      <c r="N431" s="36"/>
      <c r="O431" s="36"/>
      <c r="V431" s="253"/>
    </row>
    <row r="432" spans="13:22" s="252" customFormat="1" x14ac:dyDescent="0.4">
      <c r="M432" s="36"/>
      <c r="N432" s="36"/>
      <c r="O432" s="36"/>
      <c r="V432" s="253"/>
    </row>
    <row r="433" spans="13:22" s="252" customFormat="1" x14ac:dyDescent="0.4">
      <c r="M433" s="36"/>
      <c r="N433" s="36"/>
      <c r="O433" s="36"/>
      <c r="V433" s="253"/>
    </row>
    <row r="434" spans="13:22" s="252" customFormat="1" x14ac:dyDescent="0.4">
      <c r="M434" s="36"/>
      <c r="N434" s="36"/>
      <c r="O434" s="36"/>
      <c r="V434" s="253"/>
    </row>
    <row r="435" spans="13:22" s="252" customFormat="1" x14ac:dyDescent="0.4">
      <c r="M435" s="36"/>
      <c r="N435" s="36"/>
      <c r="O435" s="36"/>
      <c r="V435" s="253"/>
    </row>
    <row r="436" spans="13:22" s="252" customFormat="1" x14ac:dyDescent="0.4">
      <c r="M436" s="36"/>
      <c r="N436" s="36"/>
      <c r="O436" s="36"/>
      <c r="V436" s="253"/>
    </row>
    <row r="437" spans="13:22" s="252" customFormat="1" x14ac:dyDescent="0.4">
      <c r="M437" s="36"/>
      <c r="N437" s="36"/>
      <c r="O437" s="36"/>
      <c r="V437" s="253"/>
    </row>
    <row r="438" spans="13:22" s="252" customFormat="1" x14ac:dyDescent="0.4">
      <c r="M438" s="36"/>
      <c r="N438" s="36"/>
      <c r="O438" s="36"/>
      <c r="V438" s="253"/>
    </row>
    <row r="439" spans="13:22" s="252" customFormat="1" x14ac:dyDescent="0.4">
      <c r="M439" s="36"/>
      <c r="N439" s="36"/>
      <c r="O439" s="36"/>
      <c r="V439" s="253"/>
    </row>
    <row r="440" spans="13:22" s="252" customFormat="1" x14ac:dyDescent="0.4">
      <c r="M440" s="36"/>
      <c r="N440" s="36"/>
      <c r="O440" s="36"/>
      <c r="V440" s="253"/>
    </row>
    <row r="441" spans="13:22" s="252" customFormat="1" x14ac:dyDescent="0.4">
      <c r="M441" s="36"/>
      <c r="N441" s="36"/>
      <c r="O441" s="36"/>
      <c r="V441" s="253"/>
    </row>
    <row r="442" spans="13:22" s="252" customFormat="1" x14ac:dyDescent="0.4">
      <c r="M442" s="36"/>
      <c r="N442" s="36"/>
      <c r="O442" s="36"/>
      <c r="V442" s="253"/>
    </row>
    <row r="443" spans="13:22" s="252" customFormat="1" x14ac:dyDescent="0.4">
      <c r="M443" s="36"/>
      <c r="N443" s="36"/>
      <c r="O443" s="36"/>
      <c r="V443" s="253"/>
    </row>
    <row r="444" spans="13:22" s="252" customFormat="1" x14ac:dyDescent="0.4">
      <c r="M444" s="36"/>
      <c r="N444" s="36"/>
      <c r="O444" s="36"/>
      <c r="V444" s="253"/>
    </row>
    <row r="445" spans="13:22" s="252" customFormat="1" x14ac:dyDescent="0.4">
      <c r="M445" s="36"/>
      <c r="N445" s="36"/>
      <c r="O445" s="36"/>
      <c r="V445" s="253"/>
    </row>
    <row r="446" spans="13:22" s="252" customFormat="1" x14ac:dyDescent="0.4">
      <c r="M446" s="36"/>
      <c r="N446" s="36"/>
      <c r="O446" s="36"/>
      <c r="V446" s="253"/>
    </row>
    <row r="447" spans="13:22" s="252" customFormat="1" x14ac:dyDescent="0.4">
      <c r="M447" s="36"/>
      <c r="N447" s="36"/>
      <c r="O447" s="36"/>
      <c r="V447" s="253"/>
    </row>
    <row r="448" spans="13:22" s="252" customFormat="1" x14ac:dyDescent="0.4">
      <c r="M448" s="36"/>
      <c r="N448" s="36"/>
      <c r="O448" s="36"/>
      <c r="V448" s="253"/>
    </row>
    <row r="449" spans="13:22" s="252" customFormat="1" x14ac:dyDescent="0.4">
      <c r="M449" s="36"/>
      <c r="N449" s="36"/>
      <c r="O449" s="36"/>
      <c r="V449" s="253"/>
    </row>
    <row r="450" spans="13:22" s="252" customFormat="1" x14ac:dyDescent="0.4">
      <c r="M450" s="36"/>
      <c r="N450" s="36"/>
      <c r="O450" s="36"/>
      <c r="V450" s="253"/>
    </row>
    <row r="451" spans="13:22" s="252" customFormat="1" x14ac:dyDescent="0.4">
      <c r="M451" s="36"/>
      <c r="N451" s="36"/>
      <c r="O451" s="36"/>
      <c r="V451" s="253"/>
    </row>
    <row r="452" spans="13:22" s="252" customFormat="1" x14ac:dyDescent="0.4">
      <c r="M452" s="36"/>
      <c r="N452" s="36"/>
      <c r="O452" s="36"/>
      <c r="V452" s="253"/>
    </row>
    <row r="453" spans="13:22" s="252" customFormat="1" x14ac:dyDescent="0.4">
      <c r="M453" s="36"/>
      <c r="N453" s="36"/>
      <c r="O453" s="36"/>
      <c r="V453" s="253"/>
    </row>
    <row r="454" spans="13:22" s="252" customFormat="1" x14ac:dyDescent="0.4">
      <c r="M454" s="36"/>
      <c r="N454" s="36"/>
      <c r="O454" s="36"/>
      <c r="V454" s="253"/>
    </row>
    <row r="455" spans="13:22" s="252" customFormat="1" x14ac:dyDescent="0.4">
      <c r="M455" s="36"/>
      <c r="N455" s="36"/>
      <c r="O455" s="36"/>
      <c r="V455" s="253"/>
    </row>
    <row r="456" spans="13:22" s="252" customFormat="1" x14ac:dyDescent="0.4">
      <c r="M456" s="36"/>
      <c r="N456" s="36"/>
      <c r="O456" s="36"/>
      <c r="V456" s="253"/>
    </row>
    <row r="457" spans="13:22" s="252" customFormat="1" x14ac:dyDescent="0.4">
      <c r="M457" s="36"/>
      <c r="N457" s="36"/>
      <c r="O457" s="36"/>
      <c r="V457" s="253"/>
    </row>
    <row r="458" spans="13:22" s="252" customFormat="1" x14ac:dyDescent="0.4">
      <c r="M458" s="36"/>
      <c r="N458" s="36"/>
      <c r="O458" s="36"/>
      <c r="V458" s="253"/>
    </row>
    <row r="459" spans="13:22" s="252" customFormat="1" x14ac:dyDescent="0.4">
      <c r="M459" s="36"/>
      <c r="N459" s="36"/>
      <c r="O459" s="36"/>
      <c r="V459" s="253"/>
    </row>
    <row r="460" spans="13:22" s="252" customFormat="1" x14ac:dyDescent="0.4">
      <c r="M460" s="36"/>
      <c r="N460" s="36"/>
      <c r="O460" s="36"/>
      <c r="V460" s="253"/>
    </row>
    <row r="461" spans="13:22" s="252" customFormat="1" x14ac:dyDescent="0.4">
      <c r="M461" s="36"/>
      <c r="N461" s="36"/>
      <c r="O461" s="36"/>
      <c r="V461" s="253"/>
    </row>
    <row r="462" spans="13:22" s="252" customFormat="1" x14ac:dyDescent="0.4">
      <c r="M462" s="36"/>
      <c r="N462" s="36"/>
      <c r="O462" s="36"/>
      <c r="V462" s="253"/>
    </row>
    <row r="463" spans="13:22" s="252" customFormat="1" x14ac:dyDescent="0.4">
      <c r="M463" s="36"/>
      <c r="N463" s="36"/>
      <c r="O463" s="36"/>
      <c r="V463" s="253"/>
    </row>
    <row r="464" spans="13:22" s="252" customFormat="1" x14ac:dyDescent="0.4">
      <c r="M464" s="36"/>
      <c r="N464" s="36"/>
      <c r="O464" s="36"/>
      <c r="V464" s="253"/>
    </row>
    <row r="465" spans="13:22" s="252" customFormat="1" x14ac:dyDescent="0.4">
      <c r="M465" s="36"/>
      <c r="N465" s="36"/>
      <c r="O465" s="36"/>
      <c r="V465" s="253"/>
    </row>
    <row r="466" spans="13:22" s="252" customFormat="1" x14ac:dyDescent="0.4">
      <c r="M466" s="36"/>
      <c r="N466" s="36"/>
      <c r="O466" s="36"/>
      <c r="V466" s="253"/>
    </row>
    <row r="467" spans="13:22" s="252" customFormat="1" x14ac:dyDescent="0.4">
      <c r="M467" s="36"/>
      <c r="N467" s="36"/>
      <c r="O467" s="36"/>
      <c r="V467" s="253"/>
    </row>
    <row r="468" spans="13:22" s="252" customFormat="1" x14ac:dyDescent="0.4">
      <c r="M468" s="36"/>
      <c r="N468" s="36"/>
      <c r="O468" s="36"/>
      <c r="V468" s="253"/>
    </row>
    <row r="469" spans="13:22" s="252" customFormat="1" x14ac:dyDescent="0.4">
      <c r="M469" s="36"/>
      <c r="N469" s="36"/>
      <c r="O469" s="36"/>
      <c r="V469" s="253"/>
    </row>
    <row r="470" spans="13:22" s="252" customFormat="1" x14ac:dyDescent="0.4">
      <c r="M470" s="36"/>
      <c r="N470" s="36"/>
      <c r="O470" s="36"/>
      <c r="V470" s="253"/>
    </row>
    <row r="471" spans="13:22" s="252" customFormat="1" x14ac:dyDescent="0.4">
      <c r="M471" s="36"/>
      <c r="N471" s="36"/>
      <c r="O471" s="36"/>
      <c r="V471" s="253"/>
    </row>
    <row r="472" spans="13:22" s="252" customFormat="1" x14ac:dyDescent="0.4">
      <c r="M472" s="36"/>
      <c r="N472" s="36"/>
      <c r="O472" s="36"/>
      <c r="V472" s="253"/>
    </row>
    <row r="473" spans="13:22" s="252" customFormat="1" x14ac:dyDescent="0.4">
      <c r="M473" s="36"/>
      <c r="N473" s="36"/>
      <c r="O473" s="36"/>
      <c r="V473" s="253"/>
    </row>
    <row r="474" spans="13:22" s="252" customFormat="1" x14ac:dyDescent="0.4">
      <c r="M474" s="36"/>
      <c r="N474" s="36"/>
      <c r="O474" s="36"/>
      <c r="V474" s="253"/>
    </row>
    <row r="475" spans="13:22" s="252" customFormat="1" x14ac:dyDescent="0.4">
      <c r="M475" s="36"/>
      <c r="N475" s="36"/>
      <c r="O475" s="36"/>
      <c r="V475" s="253"/>
    </row>
    <row r="476" spans="13:22" s="252" customFormat="1" x14ac:dyDescent="0.4">
      <c r="M476" s="36"/>
      <c r="N476" s="36"/>
      <c r="O476" s="36"/>
      <c r="V476" s="253"/>
    </row>
    <row r="477" spans="13:22" s="252" customFormat="1" x14ac:dyDescent="0.4">
      <c r="M477" s="36"/>
      <c r="N477" s="36"/>
      <c r="O477" s="36"/>
      <c r="V477" s="253"/>
    </row>
    <row r="478" spans="13:22" s="252" customFormat="1" x14ac:dyDescent="0.4">
      <c r="M478" s="36"/>
      <c r="N478" s="36"/>
      <c r="O478" s="36"/>
      <c r="V478" s="253"/>
    </row>
    <row r="479" spans="13:22" s="252" customFormat="1" x14ac:dyDescent="0.4">
      <c r="M479" s="36"/>
      <c r="N479" s="36"/>
      <c r="O479" s="36"/>
      <c r="V479" s="253"/>
    </row>
    <row r="480" spans="13:22" s="252" customFormat="1" x14ac:dyDescent="0.4">
      <c r="M480" s="36"/>
      <c r="N480" s="36"/>
      <c r="O480" s="36"/>
      <c r="V480" s="253"/>
    </row>
    <row r="481" spans="13:22" s="252" customFormat="1" x14ac:dyDescent="0.4">
      <c r="M481" s="36"/>
      <c r="N481" s="36"/>
      <c r="O481" s="36"/>
      <c r="V481" s="253"/>
    </row>
    <row r="482" spans="13:22" s="252" customFormat="1" x14ac:dyDescent="0.4">
      <c r="M482" s="36"/>
      <c r="N482" s="36"/>
      <c r="O482" s="36"/>
      <c r="V482" s="253"/>
    </row>
    <row r="483" spans="13:22" s="252" customFormat="1" x14ac:dyDescent="0.4">
      <c r="M483" s="36"/>
      <c r="N483" s="36"/>
      <c r="O483" s="36"/>
      <c r="V483" s="253"/>
    </row>
    <row r="484" spans="13:22" s="252" customFormat="1" x14ac:dyDescent="0.4">
      <c r="M484" s="36"/>
      <c r="N484" s="36"/>
      <c r="O484" s="36"/>
      <c r="V484" s="253"/>
    </row>
    <row r="485" spans="13:22" s="252" customFormat="1" x14ac:dyDescent="0.4">
      <c r="M485" s="36"/>
      <c r="N485" s="36"/>
      <c r="O485" s="36"/>
      <c r="V485" s="253"/>
    </row>
    <row r="486" spans="13:22" s="252" customFormat="1" x14ac:dyDescent="0.4">
      <c r="M486" s="36"/>
      <c r="N486" s="36"/>
      <c r="O486" s="36"/>
      <c r="V486" s="253"/>
    </row>
    <row r="487" spans="13:22" s="252" customFormat="1" x14ac:dyDescent="0.4">
      <c r="M487" s="36"/>
      <c r="N487" s="36"/>
      <c r="O487" s="36"/>
      <c r="V487" s="253"/>
    </row>
    <row r="488" spans="13:22" s="252" customFormat="1" x14ac:dyDescent="0.4">
      <c r="M488" s="36"/>
      <c r="N488" s="36"/>
      <c r="O488" s="36"/>
      <c r="V488" s="253"/>
    </row>
    <row r="489" spans="13:22" s="252" customFormat="1" x14ac:dyDescent="0.4">
      <c r="M489" s="36"/>
      <c r="N489" s="36"/>
      <c r="O489" s="36"/>
      <c r="V489" s="253"/>
    </row>
    <row r="490" spans="13:22" s="252" customFormat="1" x14ac:dyDescent="0.4">
      <c r="M490" s="36"/>
      <c r="N490" s="36"/>
      <c r="O490" s="36"/>
      <c r="V490" s="253"/>
    </row>
    <row r="491" spans="13:22" s="252" customFormat="1" x14ac:dyDescent="0.4">
      <c r="M491" s="36"/>
      <c r="N491" s="36"/>
      <c r="O491" s="36"/>
      <c r="V491" s="253"/>
    </row>
    <row r="492" spans="13:22" s="252" customFormat="1" x14ac:dyDescent="0.4">
      <c r="M492" s="36"/>
      <c r="N492" s="36"/>
      <c r="O492" s="36"/>
      <c r="V492" s="253"/>
    </row>
    <row r="493" spans="13:22" s="252" customFormat="1" x14ac:dyDescent="0.4">
      <c r="M493" s="36"/>
      <c r="N493" s="36"/>
      <c r="O493" s="36"/>
      <c r="V493" s="253"/>
    </row>
    <row r="494" spans="13:22" s="252" customFormat="1" x14ac:dyDescent="0.4">
      <c r="M494" s="36"/>
      <c r="N494" s="36"/>
      <c r="O494" s="36"/>
      <c r="V494" s="253"/>
    </row>
    <row r="495" spans="13:22" s="252" customFormat="1" x14ac:dyDescent="0.4">
      <c r="M495" s="36"/>
      <c r="N495" s="36"/>
      <c r="O495" s="36"/>
      <c r="V495" s="253"/>
    </row>
    <row r="496" spans="13:22" s="252" customFormat="1" x14ac:dyDescent="0.4">
      <c r="M496" s="36"/>
      <c r="N496" s="36"/>
      <c r="O496" s="36"/>
      <c r="V496" s="253"/>
    </row>
    <row r="497" spans="13:22" s="252" customFormat="1" x14ac:dyDescent="0.4">
      <c r="M497" s="36"/>
      <c r="N497" s="36"/>
      <c r="O497" s="36"/>
      <c r="V497" s="253"/>
    </row>
    <row r="498" spans="13:22" s="252" customFormat="1" x14ac:dyDescent="0.4">
      <c r="M498" s="36"/>
      <c r="N498" s="36"/>
      <c r="O498" s="36"/>
      <c r="V498" s="253"/>
    </row>
    <row r="499" spans="13:22" s="252" customFormat="1" x14ac:dyDescent="0.4">
      <c r="M499" s="36"/>
      <c r="N499" s="36"/>
      <c r="O499" s="36"/>
      <c r="V499" s="253"/>
    </row>
    <row r="500" spans="13:22" s="252" customFormat="1" x14ac:dyDescent="0.4">
      <c r="M500" s="36"/>
      <c r="N500" s="36"/>
      <c r="O500" s="36"/>
      <c r="V500" s="253"/>
    </row>
    <row r="501" spans="13:22" s="252" customFormat="1" x14ac:dyDescent="0.4">
      <c r="M501" s="36"/>
      <c r="N501" s="36"/>
      <c r="O501" s="36"/>
      <c r="V501" s="253"/>
    </row>
    <row r="502" spans="13:22" s="252" customFormat="1" x14ac:dyDescent="0.4">
      <c r="M502" s="36"/>
      <c r="N502" s="36"/>
      <c r="O502" s="36"/>
      <c r="V502" s="253"/>
    </row>
    <row r="503" spans="13:22" s="252" customFormat="1" x14ac:dyDescent="0.4">
      <c r="M503" s="36"/>
      <c r="N503" s="36"/>
      <c r="O503" s="36"/>
      <c r="V503" s="253"/>
    </row>
    <row r="504" spans="13:22" s="252" customFormat="1" x14ac:dyDescent="0.4">
      <c r="M504" s="36"/>
      <c r="N504" s="36"/>
      <c r="O504" s="36"/>
      <c r="V504" s="253"/>
    </row>
    <row r="505" spans="13:22" s="252" customFormat="1" x14ac:dyDescent="0.4">
      <c r="M505" s="36"/>
      <c r="N505" s="36"/>
      <c r="O505" s="36"/>
      <c r="V505" s="253"/>
    </row>
    <row r="506" spans="13:22" s="252" customFormat="1" x14ac:dyDescent="0.4">
      <c r="M506" s="36"/>
      <c r="N506" s="36"/>
      <c r="O506" s="36"/>
      <c r="V506" s="253"/>
    </row>
    <row r="507" spans="13:22" s="252" customFormat="1" x14ac:dyDescent="0.4">
      <c r="M507" s="36"/>
      <c r="N507" s="36"/>
      <c r="O507" s="36"/>
      <c r="V507" s="253"/>
    </row>
    <row r="508" spans="13:22" s="252" customFormat="1" x14ac:dyDescent="0.4">
      <c r="M508" s="36"/>
      <c r="N508" s="36"/>
      <c r="O508" s="36"/>
      <c r="V508" s="253"/>
    </row>
    <row r="509" spans="13:22" s="252" customFormat="1" x14ac:dyDescent="0.4">
      <c r="M509" s="36"/>
      <c r="N509" s="36"/>
      <c r="O509" s="36"/>
      <c r="V509" s="253"/>
    </row>
    <row r="510" spans="13:22" s="252" customFormat="1" x14ac:dyDescent="0.4">
      <c r="M510" s="36"/>
      <c r="N510" s="36"/>
      <c r="O510" s="36"/>
      <c r="V510" s="253"/>
    </row>
    <row r="511" spans="13:22" s="252" customFormat="1" x14ac:dyDescent="0.4">
      <c r="M511" s="36"/>
      <c r="N511" s="36"/>
      <c r="O511" s="36"/>
      <c r="V511" s="253"/>
    </row>
    <row r="512" spans="13:22" s="252" customFormat="1" x14ac:dyDescent="0.4">
      <c r="M512" s="36"/>
      <c r="N512" s="36"/>
      <c r="O512" s="36"/>
      <c r="V512" s="253"/>
    </row>
    <row r="513" spans="13:22" s="252" customFormat="1" x14ac:dyDescent="0.4">
      <c r="M513" s="36"/>
      <c r="N513" s="36"/>
      <c r="O513" s="36"/>
      <c r="V513" s="253"/>
    </row>
    <row r="514" spans="13:22" s="252" customFormat="1" x14ac:dyDescent="0.4">
      <c r="M514" s="36"/>
      <c r="N514" s="36"/>
      <c r="O514" s="36"/>
      <c r="V514" s="253"/>
    </row>
    <row r="515" spans="13:22" s="252" customFormat="1" x14ac:dyDescent="0.4">
      <c r="M515" s="36"/>
      <c r="N515" s="36"/>
      <c r="O515" s="36"/>
      <c r="V515" s="253"/>
    </row>
    <row r="516" spans="13:22" s="252" customFormat="1" x14ac:dyDescent="0.4">
      <c r="M516" s="36"/>
      <c r="N516" s="36"/>
      <c r="O516" s="36"/>
      <c r="V516" s="253"/>
    </row>
    <row r="517" spans="13:22" s="252" customFormat="1" x14ac:dyDescent="0.4">
      <c r="M517" s="36"/>
      <c r="N517" s="36"/>
      <c r="O517" s="36"/>
      <c r="V517" s="253"/>
    </row>
    <row r="518" spans="13:22" s="252" customFormat="1" x14ac:dyDescent="0.4">
      <c r="M518" s="36"/>
      <c r="N518" s="36"/>
      <c r="O518" s="36"/>
      <c r="V518" s="253"/>
    </row>
    <row r="519" spans="13:22" s="252" customFormat="1" x14ac:dyDescent="0.4">
      <c r="M519" s="36"/>
      <c r="N519" s="36"/>
      <c r="O519" s="36"/>
      <c r="V519" s="253"/>
    </row>
    <row r="520" spans="13:22" s="252" customFormat="1" x14ac:dyDescent="0.4">
      <c r="M520" s="36"/>
      <c r="N520" s="36"/>
      <c r="O520" s="36"/>
      <c r="V520" s="253"/>
    </row>
    <row r="521" spans="13:22" s="252" customFormat="1" x14ac:dyDescent="0.4">
      <c r="M521" s="36"/>
      <c r="N521" s="36"/>
      <c r="O521" s="36"/>
      <c r="V521" s="253"/>
    </row>
    <row r="522" spans="13:22" s="252" customFormat="1" x14ac:dyDescent="0.4">
      <c r="M522" s="36"/>
      <c r="N522" s="36"/>
      <c r="O522" s="36"/>
      <c r="V522" s="253"/>
    </row>
    <row r="523" spans="13:22" s="252" customFormat="1" x14ac:dyDescent="0.4">
      <c r="M523" s="36"/>
      <c r="N523" s="36"/>
      <c r="O523" s="36"/>
      <c r="V523" s="253"/>
    </row>
    <row r="524" spans="13:22" s="252" customFormat="1" x14ac:dyDescent="0.4">
      <c r="M524" s="36"/>
      <c r="N524" s="36"/>
      <c r="O524" s="36"/>
      <c r="V524" s="253"/>
    </row>
    <row r="525" spans="13:22" s="252" customFormat="1" x14ac:dyDescent="0.4">
      <c r="M525" s="36"/>
      <c r="N525" s="36"/>
      <c r="O525" s="36"/>
      <c r="V525" s="253"/>
    </row>
    <row r="526" spans="13:22" s="252" customFormat="1" x14ac:dyDescent="0.4">
      <c r="M526" s="36"/>
      <c r="N526" s="36"/>
      <c r="O526" s="36"/>
      <c r="V526" s="253"/>
    </row>
    <row r="527" spans="13:22" s="252" customFormat="1" x14ac:dyDescent="0.4">
      <c r="M527" s="36"/>
      <c r="N527" s="36"/>
      <c r="O527" s="36"/>
      <c r="V527" s="253"/>
    </row>
    <row r="528" spans="13:22" s="252" customFormat="1" x14ac:dyDescent="0.4">
      <c r="M528" s="36"/>
      <c r="N528" s="36"/>
      <c r="O528" s="36"/>
      <c r="V528" s="253"/>
    </row>
    <row r="529" spans="13:22" s="252" customFormat="1" x14ac:dyDescent="0.4">
      <c r="M529" s="36"/>
      <c r="N529" s="36"/>
      <c r="O529" s="36"/>
      <c r="V529" s="253"/>
    </row>
    <row r="530" spans="13:22" s="252" customFormat="1" x14ac:dyDescent="0.4">
      <c r="M530" s="36"/>
      <c r="N530" s="36"/>
      <c r="O530" s="36"/>
      <c r="V530" s="253"/>
    </row>
    <row r="531" spans="13:22" s="252" customFormat="1" x14ac:dyDescent="0.4">
      <c r="M531" s="36"/>
      <c r="N531" s="36"/>
      <c r="O531" s="36"/>
      <c r="V531" s="253"/>
    </row>
    <row r="532" spans="13:22" s="252" customFormat="1" x14ac:dyDescent="0.4">
      <c r="M532" s="36"/>
      <c r="N532" s="36"/>
      <c r="O532" s="36"/>
      <c r="V532" s="253"/>
    </row>
    <row r="533" spans="13:22" s="252" customFormat="1" x14ac:dyDescent="0.4">
      <c r="M533" s="36"/>
      <c r="N533" s="36"/>
      <c r="O533" s="36"/>
      <c r="V533" s="253"/>
    </row>
    <row r="534" spans="13:22" s="252" customFormat="1" x14ac:dyDescent="0.4">
      <c r="M534" s="36"/>
      <c r="N534" s="36"/>
      <c r="O534" s="36"/>
      <c r="V534" s="253"/>
    </row>
    <row r="535" spans="13:22" s="252" customFormat="1" x14ac:dyDescent="0.4">
      <c r="M535" s="36"/>
      <c r="N535" s="36"/>
      <c r="O535" s="36"/>
      <c r="V535" s="253"/>
    </row>
    <row r="536" spans="13:22" s="252" customFormat="1" x14ac:dyDescent="0.4">
      <c r="M536" s="36"/>
      <c r="N536" s="36"/>
      <c r="O536" s="36"/>
      <c r="V536" s="253"/>
    </row>
    <row r="537" spans="13:22" s="252" customFormat="1" x14ac:dyDescent="0.4">
      <c r="M537" s="36"/>
      <c r="N537" s="36"/>
      <c r="O537" s="36"/>
      <c r="V537" s="253"/>
    </row>
    <row r="538" spans="13:22" s="252" customFormat="1" x14ac:dyDescent="0.4">
      <c r="M538" s="36"/>
      <c r="N538" s="36"/>
      <c r="O538" s="36"/>
      <c r="V538" s="253"/>
    </row>
    <row r="539" spans="13:22" s="252" customFormat="1" x14ac:dyDescent="0.4">
      <c r="M539" s="36"/>
      <c r="N539" s="36"/>
      <c r="O539" s="36"/>
      <c r="V539" s="253"/>
    </row>
    <row r="540" spans="13:22" s="252" customFormat="1" x14ac:dyDescent="0.4">
      <c r="M540" s="36"/>
      <c r="N540" s="36"/>
      <c r="O540" s="36"/>
      <c r="V540" s="253"/>
    </row>
    <row r="541" spans="13:22" s="252" customFormat="1" x14ac:dyDescent="0.4">
      <c r="M541" s="36"/>
      <c r="N541" s="36"/>
      <c r="O541" s="36"/>
      <c r="V541" s="253"/>
    </row>
    <row r="542" spans="13:22" s="252" customFormat="1" x14ac:dyDescent="0.4">
      <c r="M542" s="36"/>
      <c r="N542" s="36"/>
      <c r="O542" s="36"/>
      <c r="V542" s="253"/>
    </row>
    <row r="543" spans="13:22" s="252" customFormat="1" x14ac:dyDescent="0.4">
      <c r="M543" s="36"/>
      <c r="N543" s="36"/>
      <c r="O543" s="36"/>
      <c r="V543" s="253"/>
    </row>
    <row r="544" spans="13:22" s="252" customFormat="1" x14ac:dyDescent="0.4">
      <c r="M544" s="36"/>
      <c r="N544" s="36"/>
      <c r="O544" s="36"/>
      <c r="V544" s="253"/>
    </row>
    <row r="545" spans="13:22" s="252" customFormat="1" x14ac:dyDescent="0.4">
      <c r="M545" s="36"/>
      <c r="N545" s="36"/>
      <c r="O545" s="36"/>
      <c r="V545" s="253"/>
    </row>
    <row r="546" spans="13:22" s="252" customFormat="1" x14ac:dyDescent="0.4">
      <c r="M546" s="36"/>
      <c r="N546" s="36"/>
      <c r="O546" s="36"/>
      <c r="V546" s="253"/>
    </row>
    <row r="547" spans="13:22" s="252" customFormat="1" x14ac:dyDescent="0.4">
      <c r="M547" s="36"/>
      <c r="N547" s="36"/>
      <c r="O547" s="36"/>
      <c r="V547" s="253"/>
    </row>
    <row r="548" spans="13:22" s="252" customFormat="1" x14ac:dyDescent="0.4">
      <c r="M548" s="36"/>
      <c r="N548" s="36"/>
      <c r="O548" s="36"/>
      <c r="V548" s="253"/>
    </row>
    <row r="549" spans="13:22" s="252" customFormat="1" x14ac:dyDescent="0.4">
      <c r="M549" s="36"/>
      <c r="N549" s="36"/>
      <c r="O549" s="36"/>
      <c r="V549" s="253"/>
    </row>
    <row r="550" spans="13:22" s="252" customFormat="1" x14ac:dyDescent="0.4">
      <c r="M550" s="36"/>
      <c r="N550" s="36"/>
      <c r="O550" s="36"/>
      <c r="V550" s="253"/>
    </row>
    <row r="551" spans="13:22" s="252" customFormat="1" x14ac:dyDescent="0.4">
      <c r="M551" s="36"/>
      <c r="N551" s="36"/>
      <c r="O551" s="36"/>
      <c r="V551" s="253"/>
    </row>
    <row r="552" spans="13:22" s="252" customFormat="1" x14ac:dyDescent="0.4">
      <c r="M552" s="36"/>
      <c r="N552" s="36"/>
      <c r="O552" s="36"/>
      <c r="V552" s="253"/>
    </row>
    <row r="553" spans="13:22" s="252" customFormat="1" x14ac:dyDescent="0.4">
      <c r="M553" s="36"/>
      <c r="N553" s="36"/>
      <c r="O553" s="36"/>
      <c r="V553" s="253"/>
    </row>
    <row r="554" spans="13:22" s="252" customFormat="1" x14ac:dyDescent="0.4">
      <c r="M554" s="36"/>
      <c r="N554" s="36"/>
      <c r="O554" s="36"/>
      <c r="V554" s="253"/>
    </row>
    <row r="555" spans="13:22" s="252" customFormat="1" x14ac:dyDescent="0.4">
      <c r="M555" s="36"/>
      <c r="N555" s="36"/>
      <c r="O555" s="36"/>
      <c r="V555" s="253"/>
    </row>
    <row r="556" spans="13:22" s="252" customFormat="1" x14ac:dyDescent="0.4">
      <c r="M556" s="36"/>
      <c r="N556" s="36"/>
      <c r="O556" s="36"/>
      <c r="V556" s="253"/>
    </row>
    <row r="557" spans="13:22" s="252" customFormat="1" x14ac:dyDescent="0.4">
      <c r="M557" s="36"/>
      <c r="N557" s="36"/>
      <c r="O557" s="36"/>
      <c r="V557" s="253"/>
    </row>
    <row r="558" spans="13:22" s="252" customFormat="1" x14ac:dyDescent="0.4">
      <c r="M558" s="36"/>
      <c r="N558" s="36"/>
      <c r="O558" s="36"/>
      <c r="V558" s="253"/>
    </row>
    <row r="559" spans="13:22" s="252" customFormat="1" x14ac:dyDescent="0.4">
      <c r="M559" s="36"/>
      <c r="N559" s="36"/>
      <c r="O559" s="36"/>
      <c r="V559" s="253"/>
    </row>
    <row r="560" spans="13:22" s="252" customFormat="1" x14ac:dyDescent="0.4">
      <c r="M560" s="36"/>
      <c r="N560" s="36"/>
      <c r="O560" s="36"/>
      <c r="V560" s="253"/>
    </row>
    <row r="561" spans="13:22" s="252" customFormat="1" x14ac:dyDescent="0.4">
      <c r="M561" s="36"/>
      <c r="N561" s="36"/>
      <c r="O561" s="36"/>
      <c r="V561" s="253"/>
    </row>
    <row r="562" spans="13:22" s="252" customFormat="1" x14ac:dyDescent="0.4">
      <c r="M562" s="36"/>
      <c r="N562" s="36"/>
      <c r="O562" s="36"/>
      <c r="V562" s="253"/>
    </row>
    <row r="563" spans="13:22" s="252" customFormat="1" x14ac:dyDescent="0.4">
      <c r="M563" s="36"/>
      <c r="N563" s="36"/>
      <c r="O563" s="36"/>
      <c r="V563" s="253"/>
    </row>
    <row r="564" spans="13:22" s="252" customFormat="1" x14ac:dyDescent="0.4">
      <c r="M564" s="36"/>
      <c r="N564" s="36"/>
      <c r="O564" s="36"/>
      <c r="V564" s="253"/>
    </row>
    <row r="565" spans="13:22" s="252" customFormat="1" x14ac:dyDescent="0.4">
      <c r="M565" s="36"/>
      <c r="N565" s="36"/>
      <c r="O565" s="36"/>
      <c r="V565" s="253"/>
    </row>
    <row r="566" spans="13:22" s="252" customFormat="1" x14ac:dyDescent="0.4">
      <c r="M566" s="36"/>
      <c r="N566" s="36"/>
      <c r="O566" s="36"/>
      <c r="V566" s="253"/>
    </row>
    <row r="567" spans="13:22" s="252" customFormat="1" x14ac:dyDescent="0.4">
      <c r="M567" s="36"/>
      <c r="N567" s="36"/>
      <c r="O567" s="36"/>
      <c r="V567" s="253"/>
    </row>
    <row r="568" spans="13:22" s="252" customFormat="1" x14ac:dyDescent="0.4">
      <c r="M568" s="36"/>
      <c r="N568" s="36"/>
      <c r="O568" s="36"/>
      <c r="V568" s="253"/>
    </row>
    <row r="569" spans="13:22" s="252" customFormat="1" x14ac:dyDescent="0.4">
      <c r="M569" s="36"/>
      <c r="N569" s="36"/>
      <c r="O569" s="36"/>
      <c r="V569" s="253"/>
    </row>
    <row r="570" spans="13:22" s="252" customFormat="1" x14ac:dyDescent="0.4">
      <c r="M570" s="36"/>
      <c r="N570" s="36"/>
      <c r="O570" s="36"/>
      <c r="V570" s="253"/>
    </row>
    <row r="571" spans="13:22" s="252" customFormat="1" x14ac:dyDescent="0.4">
      <c r="M571" s="36"/>
      <c r="N571" s="36"/>
      <c r="O571" s="36"/>
      <c r="V571" s="253"/>
    </row>
    <row r="572" spans="13:22" s="252" customFormat="1" x14ac:dyDescent="0.4">
      <c r="M572" s="36"/>
      <c r="N572" s="36"/>
      <c r="O572" s="36"/>
      <c r="V572" s="253"/>
    </row>
    <row r="573" spans="13:22" s="252" customFormat="1" x14ac:dyDescent="0.4">
      <c r="M573" s="36"/>
      <c r="N573" s="36"/>
      <c r="O573" s="36"/>
      <c r="V573" s="253"/>
    </row>
    <row r="574" spans="13:22" s="252" customFormat="1" x14ac:dyDescent="0.4">
      <c r="M574" s="36"/>
      <c r="N574" s="36"/>
      <c r="O574" s="36"/>
      <c r="V574" s="253"/>
    </row>
    <row r="575" spans="13:22" s="252" customFormat="1" x14ac:dyDescent="0.4">
      <c r="M575" s="36"/>
      <c r="N575" s="36"/>
      <c r="O575" s="36"/>
      <c r="V575" s="253"/>
    </row>
    <row r="576" spans="13:22" s="252" customFormat="1" x14ac:dyDescent="0.4">
      <c r="M576" s="36"/>
      <c r="N576" s="36"/>
      <c r="O576" s="36"/>
      <c r="V576" s="253"/>
    </row>
    <row r="577" spans="13:22" s="252" customFormat="1" x14ac:dyDescent="0.4">
      <c r="M577" s="36"/>
      <c r="N577" s="36"/>
      <c r="O577" s="36"/>
      <c r="V577" s="253"/>
    </row>
    <row r="578" spans="13:22" s="252" customFormat="1" x14ac:dyDescent="0.4">
      <c r="M578" s="36"/>
      <c r="N578" s="36"/>
      <c r="O578" s="36"/>
      <c r="V578" s="253"/>
    </row>
    <row r="579" spans="13:22" s="252" customFormat="1" x14ac:dyDescent="0.4">
      <c r="M579" s="36"/>
      <c r="N579" s="36"/>
      <c r="O579" s="36"/>
      <c r="V579" s="253"/>
    </row>
    <row r="580" spans="13:22" s="252" customFormat="1" x14ac:dyDescent="0.4">
      <c r="M580" s="36"/>
      <c r="N580" s="36"/>
      <c r="O580" s="36"/>
      <c r="V580" s="253"/>
    </row>
    <row r="581" spans="13:22" s="252" customFormat="1" x14ac:dyDescent="0.4">
      <c r="M581" s="36"/>
      <c r="N581" s="36"/>
      <c r="O581" s="36"/>
      <c r="V581" s="253"/>
    </row>
    <row r="582" spans="13:22" s="252" customFormat="1" x14ac:dyDescent="0.4">
      <c r="M582" s="36"/>
      <c r="N582" s="36"/>
      <c r="O582" s="36"/>
      <c r="V582" s="253"/>
    </row>
    <row r="583" spans="13:22" s="252" customFormat="1" x14ac:dyDescent="0.4">
      <c r="M583" s="36"/>
      <c r="N583" s="36"/>
      <c r="O583" s="36"/>
      <c r="V583" s="253"/>
    </row>
    <row r="584" spans="13:22" s="252" customFormat="1" x14ac:dyDescent="0.4">
      <c r="M584" s="36"/>
      <c r="N584" s="36"/>
      <c r="O584" s="36"/>
      <c r="V584" s="253"/>
    </row>
    <row r="585" spans="13:22" s="252" customFormat="1" x14ac:dyDescent="0.4">
      <c r="M585" s="36"/>
      <c r="N585" s="36"/>
      <c r="O585" s="36"/>
      <c r="V585" s="253"/>
    </row>
    <row r="586" spans="13:22" s="252" customFormat="1" x14ac:dyDescent="0.4">
      <c r="M586" s="36"/>
      <c r="N586" s="36"/>
      <c r="O586" s="36"/>
      <c r="V586" s="253"/>
    </row>
    <row r="587" spans="13:22" s="252" customFormat="1" x14ac:dyDescent="0.4">
      <c r="M587" s="36"/>
      <c r="N587" s="36"/>
      <c r="O587" s="36"/>
      <c r="V587" s="253"/>
    </row>
    <row r="588" spans="13:22" s="252" customFormat="1" x14ac:dyDescent="0.4">
      <c r="M588" s="36"/>
      <c r="N588" s="36"/>
      <c r="O588" s="36"/>
      <c r="V588" s="253"/>
    </row>
    <row r="589" spans="13:22" s="252" customFormat="1" x14ac:dyDescent="0.4">
      <c r="M589" s="36"/>
      <c r="N589" s="36"/>
      <c r="O589" s="36"/>
      <c r="V589" s="253"/>
    </row>
    <row r="590" spans="13:22" s="252" customFormat="1" x14ac:dyDescent="0.4">
      <c r="M590" s="36"/>
      <c r="N590" s="36"/>
      <c r="O590" s="36"/>
      <c r="V590" s="253"/>
    </row>
    <row r="591" spans="13:22" s="252" customFormat="1" x14ac:dyDescent="0.4">
      <c r="M591" s="36"/>
      <c r="N591" s="36"/>
      <c r="O591" s="36"/>
      <c r="V591" s="253"/>
    </row>
    <row r="592" spans="13:22" s="252" customFormat="1" x14ac:dyDescent="0.4">
      <c r="M592" s="36"/>
      <c r="N592" s="36"/>
      <c r="O592" s="36"/>
      <c r="V592" s="253"/>
    </row>
    <row r="593" spans="13:22" s="252" customFormat="1" x14ac:dyDescent="0.4">
      <c r="M593" s="36"/>
      <c r="N593" s="36"/>
      <c r="O593" s="36"/>
      <c r="V593" s="253"/>
    </row>
    <row r="594" spans="13:22" s="252" customFormat="1" x14ac:dyDescent="0.4">
      <c r="M594" s="36"/>
      <c r="N594" s="36"/>
      <c r="O594" s="36"/>
      <c r="V594" s="253"/>
    </row>
    <row r="595" spans="13:22" s="252" customFormat="1" x14ac:dyDescent="0.4">
      <c r="M595" s="36"/>
      <c r="N595" s="36"/>
      <c r="O595" s="36"/>
      <c r="V595" s="253"/>
    </row>
    <row r="596" spans="13:22" s="252" customFormat="1" x14ac:dyDescent="0.4">
      <c r="M596" s="36"/>
      <c r="N596" s="36"/>
      <c r="O596" s="36"/>
      <c r="V596" s="253"/>
    </row>
    <row r="597" spans="13:22" s="252" customFormat="1" x14ac:dyDescent="0.4">
      <c r="M597" s="36"/>
      <c r="N597" s="36"/>
      <c r="O597" s="36"/>
      <c r="V597" s="253"/>
    </row>
    <row r="598" spans="13:22" s="252" customFormat="1" x14ac:dyDescent="0.4">
      <c r="M598" s="36"/>
      <c r="N598" s="36"/>
      <c r="O598" s="36"/>
      <c r="V598" s="253"/>
    </row>
    <row r="599" spans="13:22" s="252" customFormat="1" x14ac:dyDescent="0.4">
      <c r="M599" s="36"/>
      <c r="N599" s="36"/>
      <c r="O599" s="36"/>
      <c r="V599" s="253"/>
    </row>
    <row r="600" spans="13:22" s="252" customFormat="1" x14ac:dyDescent="0.4">
      <c r="M600" s="36"/>
      <c r="N600" s="36"/>
      <c r="O600" s="36"/>
      <c r="V600" s="253"/>
    </row>
    <row r="601" spans="13:22" s="252" customFormat="1" x14ac:dyDescent="0.4">
      <c r="M601" s="36"/>
      <c r="N601" s="36"/>
      <c r="O601" s="36"/>
      <c r="V601" s="253"/>
    </row>
    <row r="602" spans="13:22" s="252" customFormat="1" x14ac:dyDescent="0.4">
      <c r="M602" s="36"/>
      <c r="N602" s="36"/>
      <c r="O602" s="36"/>
      <c r="V602" s="253"/>
    </row>
    <row r="603" spans="13:22" s="252" customFormat="1" x14ac:dyDescent="0.4">
      <c r="M603" s="36"/>
      <c r="N603" s="36"/>
      <c r="O603" s="36"/>
      <c r="V603" s="253"/>
    </row>
    <row r="604" spans="13:22" s="252" customFormat="1" x14ac:dyDescent="0.4">
      <c r="M604" s="36"/>
      <c r="N604" s="36"/>
      <c r="O604" s="36"/>
      <c r="V604" s="253"/>
    </row>
    <row r="605" spans="13:22" s="252" customFormat="1" x14ac:dyDescent="0.4">
      <c r="M605" s="36"/>
      <c r="N605" s="36"/>
      <c r="O605" s="36"/>
      <c r="V605" s="253"/>
    </row>
    <row r="606" spans="13:22" s="252" customFormat="1" x14ac:dyDescent="0.4">
      <c r="M606" s="36"/>
      <c r="N606" s="36"/>
      <c r="O606" s="36"/>
      <c r="V606" s="253"/>
    </row>
    <row r="607" spans="13:22" s="252" customFormat="1" x14ac:dyDescent="0.4">
      <c r="M607" s="36"/>
      <c r="N607" s="36"/>
      <c r="O607" s="36"/>
      <c r="V607" s="253"/>
    </row>
    <row r="608" spans="13:22" s="252" customFormat="1" x14ac:dyDescent="0.4">
      <c r="M608" s="36"/>
      <c r="N608" s="36"/>
      <c r="O608" s="36"/>
      <c r="V608" s="253"/>
    </row>
    <row r="609" spans="13:22" s="252" customFormat="1" x14ac:dyDescent="0.4">
      <c r="M609" s="36"/>
      <c r="N609" s="36"/>
      <c r="O609" s="36"/>
      <c r="V609" s="253"/>
    </row>
    <row r="610" spans="13:22" s="252" customFormat="1" x14ac:dyDescent="0.4">
      <c r="M610" s="36"/>
      <c r="N610" s="36"/>
      <c r="O610" s="36"/>
      <c r="V610" s="253"/>
    </row>
    <row r="611" spans="13:22" s="252" customFormat="1" x14ac:dyDescent="0.4">
      <c r="M611" s="36"/>
      <c r="N611" s="36"/>
      <c r="O611" s="36"/>
      <c r="V611" s="253"/>
    </row>
    <row r="612" spans="13:22" s="252" customFormat="1" x14ac:dyDescent="0.4">
      <c r="M612" s="36"/>
      <c r="N612" s="36"/>
      <c r="O612" s="36"/>
      <c r="V612" s="253"/>
    </row>
    <row r="613" spans="13:22" s="252" customFormat="1" x14ac:dyDescent="0.4">
      <c r="M613" s="36"/>
      <c r="N613" s="36"/>
      <c r="O613" s="36"/>
      <c r="V613" s="253"/>
    </row>
    <row r="614" spans="13:22" s="252" customFormat="1" x14ac:dyDescent="0.4">
      <c r="M614" s="36"/>
      <c r="N614" s="36"/>
      <c r="O614" s="36"/>
      <c r="V614" s="253"/>
    </row>
    <row r="615" spans="13:22" s="252" customFormat="1" x14ac:dyDescent="0.4">
      <c r="M615" s="36"/>
      <c r="N615" s="36"/>
      <c r="O615" s="36"/>
      <c r="V615" s="253"/>
    </row>
    <row r="616" spans="13:22" s="252" customFormat="1" x14ac:dyDescent="0.4">
      <c r="M616" s="36"/>
      <c r="N616" s="36"/>
      <c r="O616" s="36"/>
      <c r="V616" s="253"/>
    </row>
    <row r="617" spans="13:22" s="252" customFormat="1" x14ac:dyDescent="0.4">
      <c r="M617" s="36"/>
      <c r="N617" s="36"/>
      <c r="O617" s="36"/>
      <c r="V617" s="253"/>
    </row>
    <row r="618" spans="13:22" s="252" customFormat="1" x14ac:dyDescent="0.4">
      <c r="M618" s="36"/>
      <c r="N618" s="36"/>
      <c r="O618" s="36"/>
      <c r="V618" s="253"/>
    </row>
    <row r="619" spans="13:22" s="252" customFormat="1" x14ac:dyDescent="0.4">
      <c r="M619" s="36"/>
      <c r="N619" s="36"/>
      <c r="O619" s="36"/>
      <c r="V619" s="253"/>
    </row>
    <row r="620" spans="13:22" s="252" customFormat="1" x14ac:dyDescent="0.4">
      <c r="M620" s="36"/>
      <c r="N620" s="36"/>
      <c r="O620" s="36"/>
      <c r="V620" s="253"/>
    </row>
    <row r="621" spans="13:22" s="252" customFormat="1" x14ac:dyDescent="0.4">
      <c r="M621" s="36"/>
      <c r="N621" s="36"/>
      <c r="O621" s="36"/>
      <c r="V621" s="253"/>
    </row>
    <row r="622" spans="13:22" s="252" customFormat="1" x14ac:dyDescent="0.4">
      <c r="M622" s="36"/>
      <c r="N622" s="36"/>
      <c r="O622" s="36"/>
      <c r="V622" s="253"/>
    </row>
    <row r="623" spans="13:22" s="252" customFormat="1" x14ac:dyDescent="0.4">
      <c r="M623" s="36"/>
      <c r="N623" s="36"/>
      <c r="O623" s="36"/>
      <c r="V623" s="253"/>
    </row>
    <row r="624" spans="13:22" s="252" customFormat="1" x14ac:dyDescent="0.4">
      <c r="M624" s="36"/>
      <c r="N624" s="36"/>
      <c r="O624" s="36"/>
      <c r="V624" s="253"/>
    </row>
    <row r="625" spans="13:22" s="252" customFormat="1" x14ac:dyDescent="0.4">
      <c r="M625" s="36"/>
      <c r="N625" s="36"/>
      <c r="O625" s="36"/>
      <c r="V625" s="253"/>
    </row>
    <row r="626" spans="13:22" s="252" customFormat="1" x14ac:dyDescent="0.4">
      <c r="M626" s="36"/>
      <c r="N626" s="36"/>
      <c r="O626" s="36"/>
      <c r="V626" s="253"/>
    </row>
    <row r="627" spans="13:22" s="252" customFormat="1" x14ac:dyDescent="0.4">
      <c r="M627" s="36"/>
      <c r="N627" s="36"/>
      <c r="O627" s="36"/>
      <c r="V627" s="253"/>
    </row>
    <row r="628" spans="13:22" s="252" customFormat="1" x14ac:dyDescent="0.4">
      <c r="M628" s="36"/>
      <c r="N628" s="36"/>
      <c r="O628" s="36"/>
      <c r="V628" s="253"/>
    </row>
    <row r="629" spans="13:22" s="252" customFormat="1" x14ac:dyDescent="0.4">
      <c r="M629" s="36"/>
      <c r="N629" s="36"/>
      <c r="O629" s="36"/>
      <c r="V629" s="253"/>
    </row>
    <row r="630" spans="13:22" s="252" customFormat="1" x14ac:dyDescent="0.4">
      <c r="M630" s="36"/>
      <c r="N630" s="36"/>
      <c r="O630" s="36"/>
      <c r="V630" s="253"/>
    </row>
    <row r="631" spans="13:22" s="252" customFormat="1" x14ac:dyDescent="0.4">
      <c r="M631" s="36"/>
      <c r="N631" s="36"/>
      <c r="O631" s="36"/>
      <c r="V631" s="253"/>
    </row>
    <row r="632" spans="13:22" s="252" customFormat="1" x14ac:dyDescent="0.4">
      <c r="M632" s="36"/>
      <c r="N632" s="36"/>
      <c r="O632" s="36"/>
      <c r="V632" s="253"/>
    </row>
    <row r="633" spans="13:22" s="252" customFormat="1" x14ac:dyDescent="0.4">
      <c r="M633" s="36"/>
      <c r="N633" s="36"/>
      <c r="O633" s="36"/>
      <c r="V633" s="253"/>
    </row>
    <row r="634" spans="13:22" s="252" customFormat="1" x14ac:dyDescent="0.4">
      <c r="M634" s="36"/>
      <c r="N634" s="36"/>
      <c r="O634" s="36"/>
      <c r="V634" s="253"/>
    </row>
    <row r="635" spans="13:22" s="252" customFormat="1" x14ac:dyDescent="0.4">
      <c r="M635" s="36"/>
      <c r="N635" s="36"/>
      <c r="O635" s="36"/>
      <c r="V635" s="253"/>
    </row>
    <row r="636" spans="13:22" s="252" customFormat="1" x14ac:dyDescent="0.4">
      <c r="M636" s="36"/>
      <c r="N636" s="36"/>
      <c r="O636" s="36"/>
      <c r="V636" s="253"/>
    </row>
    <row r="637" spans="13:22" s="252" customFormat="1" x14ac:dyDescent="0.4">
      <c r="M637" s="36"/>
      <c r="N637" s="36"/>
      <c r="O637" s="36"/>
      <c r="V637" s="253"/>
    </row>
    <row r="638" spans="13:22" s="252" customFormat="1" x14ac:dyDescent="0.4">
      <c r="M638" s="36"/>
      <c r="N638" s="36"/>
      <c r="O638" s="36"/>
      <c r="V638" s="253"/>
    </row>
    <row r="639" spans="13:22" s="252" customFormat="1" x14ac:dyDescent="0.4">
      <c r="M639" s="36"/>
      <c r="N639" s="36"/>
      <c r="O639" s="36"/>
      <c r="V639" s="253"/>
    </row>
    <row r="640" spans="13:22" s="252" customFormat="1" x14ac:dyDescent="0.4">
      <c r="M640" s="36"/>
      <c r="N640" s="36"/>
      <c r="O640" s="36"/>
      <c r="V640" s="253"/>
    </row>
    <row r="641" spans="13:22" s="252" customFormat="1" x14ac:dyDescent="0.4">
      <c r="M641" s="36"/>
      <c r="N641" s="36"/>
      <c r="O641" s="36"/>
      <c r="V641" s="253"/>
    </row>
    <row r="642" spans="13:22" s="252" customFormat="1" x14ac:dyDescent="0.4">
      <c r="M642" s="36"/>
      <c r="N642" s="36"/>
      <c r="O642" s="36"/>
      <c r="V642" s="253"/>
    </row>
    <row r="643" spans="13:22" s="252" customFormat="1" x14ac:dyDescent="0.4">
      <c r="M643" s="36"/>
      <c r="N643" s="36"/>
      <c r="O643" s="36"/>
      <c r="V643" s="253"/>
    </row>
    <row r="644" spans="13:22" s="252" customFormat="1" x14ac:dyDescent="0.4">
      <c r="M644" s="36"/>
      <c r="N644" s="36"/>
      <c r="O644" s="36"/>
      <c r="V644" s="253"/>
    </row>
    <row r="645" spans="13:22" s="252" customFormat="1" x14ac:dyDescent="0.4">
      <c r="M645" s="36"/>
      <c r="N645" s="36"/>
      <c r="O645" s="36"/>
      <c r="V645" s="253"/>
    </row>
    <row r="646" spans="13:22" s="252" customFormat="1" x14ac:dyDescent="0.4">
      <c r="M646" s="36"/>
      <c r="N646" s="36"/>
      <c r="O646" s="36"/>
      <c r="V646" s="253"/>
    </row>
    <row r="647" spans="13:22" s="252" customFormat="1" x14ac:dyDescent="0.4">
      <c r="M647" s="36"/>
      <c r="N647" s="36"/>
      <c r="O647" s="36"/>
      <c r="V647" s="253"/>
    </row>
    <row r="648" spans="13:22" s="252" customFormat="1" x14ac:dyDescent="0.4">
      <c r="M648" s="36"/>
      <c r="N648" s="36"/>
      <c r="O648" s="36"/>
      <c r="V648" s="253"/>
    </row>
    <row r="649" spans="13:22" s="252" customFormat="1" x14ac:dyDescent="0.4">
      <c r="M649" s="36"/>
      <c r="N649" s="36"/>
      <c r="O649" s="36"/>
      <c r="V649" s="253"/>
    </row>
    <row r="650" spans="13:22" s="252" customFormat="1" x14ac:dyDescent="0.4">
      <c r="M650" s="36"/>
      <c r="N650" s="36"/>
      <c r="O650" s="36"/>
      <c r="V650" s="253"/>
    </row>
    <row r="651" spans="13:22" s="252" customFormat="1" x14ac:dyDescent="0.4">
      <c r="M651" s="36"/>
      <c r="N651" s="36"/>
      <c r="O651" s="36"/>
      <c r="V651" s="253"/>
    </row>
    <row r="652" spans="13:22" s="252" customFormat="1" x14ac:dyDescent="0.4">
      <c r="M652" s="36"/>
      <c r="N652" s="36"/>
      <c r="O652" s="36"/>
      <c r="V652" s="253"/>
    </row>
    <row r="653" spans="13:22" s="252" customFormat="1" x14ac:dyDescent="0.4">
      <c r="M653" s="36"/>
      <c r="N653" s="36"/>
      <c r="O653" s="36"/>
      <c r="V653" s="253"/>
    </row>
    <row r="654" spans="13:22" s="252" customFormat="1" x14ac:dyDescent="0.4">
      <c r="M654" s="36"/>
      <c r="N654" s="36"/>
      <c r="O654" s="36"/>
      <c r="V654" s="253"/>
    </row>
    <row r="655" spans="13:22" s="252" customFormat="1" x14ac:dyDescent="0.4">
      <c r="M655" s="36"/>
      <c r="N655" s="36"/>
      <c r="O655" s="36"/>
      <c r="V655" s="253"/>
    </row>
    <row r="656" spans="13:22" s="252" customFormat="1" x14ac:dyDescent="0.4">
      <c r="M656" s="36"/>
      <c r="N656" s="36"/>
      <c r="O656" s="36"/>
      <c r="V656" s="253"/>
    </row>
    <row r="657" spans="13:22" s="252" customFormat="1" x14ac:dyDescent="0.4">
      <c r="M657" s="36"/>
      <c r="N657" s="36"/>
      <c r="O657" s="36"/>
      <c r="V657" s="253"/>
    </row>
    <row r="658" spans="13:22" s="252" customFormat="1" x14ac:dyDescent="0.4">
      <c r="M658" s="36"/>
      <c r="N658" s="36"/>
      <c r="O658" s="36"/>
      <c r="V658" s="253"/>
    </row>
    <row r="659" spans="13:22" s="252" customFormat="1" x14ac:dyDescent="0.4">
      <c r="M659" s="36"/>
      <c r="N659" s="36"/>
      <c r="O659" s="36"/>
      <c r="V659" s="253"/>
    </row>
    <row r="660" spans="13:22" s="252" customFormat="1" x14ac:dyDescent="0.4">
      <c r="M660" s="36"/>
      <c r="N660" s="36"/>
      <c r="O660" s="36"/>
      <c r="V660" s="253"/>
    </row>
    <row r="661" spans="13:22" s="252" customFormat="1" x14ac:dyDescent="0.4">
      <c r="M661" s="36"/>
      <c r="N661" s="36"/>
      <c r="O661" s="36"/>
      <c r="V661" s="253"/>
    </row>
    <row r="662" spans="13:22" s="252" customFormat="1" x14ac:dyDescent="0.4">
      <c r="M662" s="36"/>
      <c r="N662" s="36"/>
      <c r="O662" s="36"/>
      <c r="V662" s="253"/>
    </row>
    <row r="663" spans="13:22" s="252" customFormat="1" x14ac:dyDescent="0.4">
      <c r="M663" s="36"/>
      <c r="N663" s="36"/>
      <c r="O663" s="36"/>
      <c r="V663" s="253"/>
    </row>
    <row r="664" spans="13:22" s="252" customFormat="1" x14ac:dyDescent="0.4">
      <c r="M664" s="36"/>
      <c r="N664" s="36"/>
      <c r="O664" s="36"/>
      <c r="V664" s="253"/>
    </row>
    <row r="665" spans="13:22" s="252" customFormat="1" x14ac:dyDescent="0.4">
      <c r="M665" s="36"/>
      <c r="N665" s="36"/>
      <c r="O665" s="36"/>
      <c r="V665" s="253"/>
    </row>
    <row r="666" spans="13:22" s="252" customFormat="1" x14ac:dyDescent="0.4">
      <c r="M666" s="36"/>
      <c r="N666" s="36"/>
      <c r="O666" s="36"/>
      <c r="V666" s="253"/>
    </row>
    <row r="667" spans="13:22" s="252" customFormat="1" x14ac:dyDescent="0.4">
      <c r="M667" s="36"/>
      <c r="N667" s="36"/>
      <c r="O667" s="36"/>
      <c r="V667" s="253"/>
    </row>
    <row r="668" spans="13:22" s="252" customFormat="1" x14ac:dyDescent="0.4">
      <c r="M668" s="36"/>
      <c r="N668" s="36"/>
      <c r="O668" s="36"/>
      <c r="V668" s="253"/>
    </row>
    <row r="669" spans="13:22" s="252" customFormat="1" x14ac:dyDescent="0.4">
      <c r="M669" s="36"/>
      <c r="N669" s="36"/>
      <c r="O669" s="36"/>
      <c r="V669" s="253"/>
    </row>
    <row r="670" spans="13:22" s="252" customFormat="1" x14ac:dyDescent="0.4">
      <c r="M670" s="36"/>
      <c r="N670" s="36"/>
      <c r="O670" s="36"/>
      <c r="V670" s="253"/>
    </row>
    <row r="671" spans="13:22" s="252" customFormat="1" x14ac:dyDescent="0.4">
      <c r="M671" s="36"/>
      <c r="N671" s="36"/>
      <c r="O671" s="36"/>
      <c r="V671" s="253"/>
    </row>
    <row r="672" spans="13:22" s="252" customFormat="1" x14ac:dyDescent="0.4">
      <c r="M672" s="36"/>
      <c r="N672" s="36"/>
      <c r="O672" s="36"/>
      <c r="V672" s="253"/>
    </row>
    <row r="673" spans="13:22" s="252" customFormat="1" x14ac:dyDescent="0.4">
      <c r="M673" s="36"/>
      <c r="N673" s="36"/>
      <c r="O673" s="36"/>
      <c r="V673" s="253"/>
    </row>
    <row r="674" spans="13:22" s="252" customFormat="1" x14ac:dyDescent="0.4">
      <c r="M674" s="36"/>
      <c r="N674" s="36"/>
      <c r="O674" s="36"/>
      <c r="V674" s="253"/>
    </row>
    <row r="675" spans="13:22" s="252" customFormat="1" x14ac:dyDescent="0.4">
      <c r="M675" s="36"/>
      <c r="N675" s="36"/>
      <c r="O675" s="36"/>
      <c r="V675" s="253"/>
    </row>
    <row r="676" spans="13:22" s="252" customFormat="1" x14ac:dyDescent="0.4">
      <c r="M676" s="36"/>
      <c r="N676" s="36"/>
      <c r="O676" s="36"/>
      <c r="V676" s="253"/>
    </row>
    <row r="677" spans="13:22" s="252" customFormat="1" x14ac:dyDescent="0.4">
      <c r="M677" s="36"/>
      <c r="N677" s="36"/>
      <c r="O677" s="36"/>
      <c r="V677" s="253"/>
    </row>
    <row r="678" spans="13:22" s="252" customFormat="1" x14ac:dyDescent="0.4">
      <c r="M678" s="36"/>
      <c r="N678" s="36"/>
      <c r="O678" s="36"/>
      <c r="V678" s="253"/>
    </row>
    <row r="679" spans="13:22" s="252" customFormat="1" x14ac:dyDescent="0.4">
      <c r="M679" s="36"/>
      <c r="N679" s="36"/>
      <c r="O679" s="36"/>
      <c r="V679" s="253"/>
    </row>
    <row r="680" spans="13:22" s="252" customFormat="1" x14ac:dyDescent="0.4">
      <c r="M680" s="36"/>
      <c r="N680" s="36"/>
      <c r="O680" s="36"/>
      <c r="V680" s="253"/>
    </row>
    <row r="681" spans="13:22" s="252" customFormat="1" x14ac:dyDescent="0.4">
      <c r="M681" s="36"/>
      <c r="N681" s="36"/>
      <c r="O681" s="36"/>
      <c r="V681" s="253"/>
    </row>
    <row r="682" spans="13:22" s="252" customFormat="1" x14ac:dyDescent="0.4">
      <c r="M682" s="36"/>
      <c r="N682" s="36"/>
      <c r="O682" s="36"/>
      <c r="V682" s="253"/>
    </row>
    <row r="683" spans="13:22" s="252" customFormat="1" x14ac:dyDescent="0.4">
      <c r="M683" s="36"/>
      <c r="N683" s="36"/>
      <c r="O683" s="36"/>
      <c r="V683" s="253"/>
    </row>
    <row r="684" spans="13:22" s="252" customFormat="1" x14ac:dyDescent="0.4">
      <c r="M684" s="36"/>
      <c r="N684" s="36"/>
      <c r="O684" s="36"/>
      <c r="V684" s="253"/>
    </row>
    <row r="685" spans="13:22" s="252" customFormat="1" x14ac:dyDescent="0.4">
      <c r="M685" s="36"/>
      <c r="N685" s="36"/>
      <c r="O685" s="36"/>
      <c r="V685" s="253"/>
    </row>
    <row r="686" spans="13:22" s="252" customFormat="1" x14ac:dyDescent="0.4">
      <c r="M686" s="36"/>
      <c r="N686" s="36"/>
      <c r="O686" s="36"/>
      <c r="V686" s="253"/>
    </row>
    <row r="687" spans="13:22" s="252" customFormat="1" x14ac:dyDescent="0.4">
      <c r="M687" s="36"/>
      <c r="N687" s="36"/>
      <c r="O687" s="36"/>
      <c r="V687" s="253"/>
    </row>
    <row r="688" spans="13:22" s="252" customFormat="1" x14ac:dyDescent="0.4">
      <c r="M688" s="36"/>
      <c r="N688" s="36"/>
      <c r="O688" s="36"/>
      <c r="V688" s="253"/>
    </row>
    <row r="689" spans="13:22" s="252" customFormat="1" x14ac:dyDescent="0.4">
      <c r="M689" s="36"/>
      <c r="N689" s="36"/>
      <c r="O689" s="36"/>
      <c r="V689" s="253"/>
    </row>
    <row r="690" spans="13:22" s="252" customFormat="1" x14ac:dyDescent="0.4">
      <c r="M690" s="36"/>
      <c r="N690" s="36"/>
      <c r="O690" s="36"/>
      <c r="V690" s="253"/>
    </row>
    <row r="691" spans="13:22" s="252" customFormat="1" x14ac:dyDescent="0.4">
      <c r="M691" s="36"/>
      <c r="N691" s="36"/>
      <c r="O691" s="36"/>
      <c r="V691" s="253"/>
    </row>
    <row r="692" spans="13:22" s="252" customFormat="1" x14ac:dyDescent="0.4">
      <c r="M692" s="36"/>
      <c r="N692" s="36"/>
      <c r="O692" s="36"/>
      <c r="V692" s="253"/>
    </row>
    <row r="693" spans="13:22" s="252" customFormat="1" x14ac:dyDescent="0.4">
      <c r="M693" s="36"/>
      <c r="N693" s="36"/>
      <c r="O693" s="36"/>
      <c r="V693" s="253"/>
    </row>
    <row r="694" spans="13:22" s="252" customFormat="1" x14ac:dyDescent="0.4">
      <c r="M694" s="36"/>
      <c r="N694" s="36"/>
      <c r="O694" s="36"/>
      <c r="V694" s="253"/>
    </row>
    <row r="695" spans="13:22" s="252" customFormat="1" x14ac:dyDescent="0.4">
      <c r="M695" s="36"/>
      <c r="N695" s="36"/>
      <c r="O695" s="36"/>
      <c r="V695" s="253"/>
    </row>
    <row r="696" spans="13:22" s="252" customFormat="1" x14ac:dyDescent="0.4">
      <c r="M696" s="36"/>
      <c r="N696" s="36"/>
      <c r="O696" s="36"/>
      <c r="V696" s="253"/>
    </row>
    <row r="697" spans="13:22" s="252" customFormat="1" x14ac:dyDescent="0.4">
      <c r="M697" s="36"/>
      <c r="N697" s="36"/>
      <c r="O697" s="36"/>
      <c r="V697" s="253"/>
    </row>
    <row r="698" spans="13:22" s="252" customFormat="1" x14ac:dyDescent="0.4">
      <c r="M698" s="36"/>
      <c r="N698" s="36"/>
      <c r="O698" s="36"/>
      <c r="V698" s="253"/>
    </row>
    <row r="699" spans="13:22" s="252" customFormat="1" x14ac:dyDescent="0.4">
      <c r="M699" s="36"/>
      <c r="N699" s="36"/>
      <c r="O699" s="36"/>
      <c r="V699" s="253"/>
    </row>
    <row r="700" spans="13:22" s="252" customFormat="1" x14ac:dyDescent="0.4">
      <c r="M700" s="36"/>
      <c r="N700" s="36"/>
      <c r="O700" s="36"/>
      <c r="V700" s="253"/>
    </row>
    <row r="701" spans="13:22" s="252" customFormat="1" x14ac:dyDescent="0.4">
      <c r="M701" s="36"/>
      <c r="N701" s="36"/>
      <c r="O701" s="36"/>
      <c r="V701" s="253"/>
    </row>
    <row r="702" spans="13:22" s="252" customFormat="1" x14ac:dyDescent="0.4">
      <c r="M702" s="36"/>
      <c r="N702" s="36"/>
      <c r="O702" s="36"/>
      <c r="V702" s="253"/>
    </row>
    <row r="703" spans="13:22" s="252" customFormat="1" x14ac:dyDescent="0.4">
      <c r="M703" s="36"/>
      <c r="N703" s="36"/>
      <c r="O703" s="36"/>
      <c r="V703" s="253"/>
    </row>
    <row r="704" spans="13:22" s="252" customFormat="1" x14ac:dyDescent="0.4">
      <c r="M704" s="36"/>
      <c r="N704" s="36"/>
      <c r="O704" s="36"/>
      <c r="V704" s="253"/>
    </row>
    <row r="705" spans="13:22" s="252" customFormat="1" x14ac:dyDescent="0.4">
      <c r="M705" s="36"/>
      <c r="N705" s="36"/>
      <c r="O705" s="36"/>
      <c r="V705" s="253"/>
    </row>
    <row r="706" spans="13:22" s="252" customFormat="1" x14ac:dyDescent="0.4">
      <c r="M706" s="36"/>
      <c r="N706" s="36"/>
      <c r="O706" s="36"/>
      <c r="V706" s="253"/>
    </row>
    <row r="707" spans="13:22" s="252" customFormat="1" x14ac:dyDescent="0.4">
      <c r="M707" s="36"/>
      <c r="N707" s="36"/>
      <c r="O707" s="36"/>
      <c r="V707" s="253"/>
    </row>
    <row r="708" spans="13:22" s="252" customFormat="1" x14ac:dyDescent="0.4">
      <c r="M708" s="36"/>
      <c r="N708" s="36"/>
      <c r="O708" s="36"/>
      <c r="V708" s="253"/>
    </row>
    <row r="709" spans="13:22" s="252" customFormat="1" x14ac:dyDescent="0.4">
      <c r="M709" s="36"/>
      <c r="N709" s="36"/>
      <c r="O709" s="36"/>
      <c r="V709" s="253"/>
    </row>
    <row r="710" spans="13:22" s="252" customFormat="1" x14ac:dyDescent="0.4">
      <c r="M710" s="36"/>
      <c r="N710" s="36"/>
      <c r="O710" s="36"/>
      <c r="V710" s="253"/>
    </row>
    <row r="711" spans="13:22" s="252" customFormat="1" x14ac:dyDescent="0.4">
      <c r="M711" s="36"/>
      <c r="N711" s="36"/>
      <c r="O711" s="36"/>
      <c r="V711" s="253"/>
    </row>
    <row r="712" spans="13:22" s="252" customFormat="1" x14ac:dyDescent="0.4">
      <c r="M712" s="36"/>
      <c r="N712" s="36"/>
      <c r="O712" s="36"/>
      <c r="V712" s="253"/>
    </row>
    <row r="713" spans="13:22" s="252" customFormat="1" x14ac:dyDescent="0.4">
      <c r="M713" s="36"/>
      <c r="N713" s="36"/>
      <c r="O713" s="36"/>
      <c r="V713" s="253"/>
    </row>
    <row r="714" spans="13:22" s="252" customFormat="1" x14ac:dyDescent="0.4">
      <c r="M714" s="36"/>
      <c r="N714" s="36"/>
      <c r="O714" s="36"/>
      <c r="V714" s="253"/>
    </row>
    <row r="715" spans="13:22" s="252" customFormat="1" x14ac:dyDescent="0.4">
      <c r="M715" s="36"/>
      <c r="N715" s="36"/>
      <c r="O715" s="36"/>
      <c r="V715" s="253"/>
    </row>
    <row r="716" spans="13:22" s="252" customFormat="1" x14ac:dyDescent="0.4">
      <c r="M716" s="36"/>
      <c r="N716" s="36"/>
      <c r="O716" s="36"/>
      <c r="V716" s="253"/>
    </row>
    <row r="717" spans="13:22" s="252" customFormat="1" x14ac:dyDescent="0.4">
      <c r="M717" s="36"/>
      <c r="N717" s="36"/>
      <c r="O717" s="36"/>
      <c r="V717" s="253"/>
    </row>
    <row r="718" spans="13:22" s="252" customFormat="1" x14ac:dyDescent="0.4">
      <c r="M718" s="36"/>
      <c r="N718" s="36"/>
      <c r="O718" s="36"/>
      <c r="V718" s="253"/>
    </row>
    <row r="719" spans="13:22" s="252" customFormat="1" x14ac:dyDescent="0.4">
      <c r="M719" s="36"/>
      <c r="N719" s="36"/>
      <c r="O719" s="36"/>
      <c r="V719" s="253"/>
    </row>
    <row r="720" spans="13:22" s="252" customFormat="1" x14ac:dyDescent="0.4">
      <c r="M720" s="36"/>
      <c r="N720" s="36"/>
      <c r="O720" s="36"/>
      <c r="V720" s="253"/>
    </row>
    <row r="721" spans="13:22" s="252" customFormat="1" x14ac:dyDescent="0.4">
      <c r="M721" s="36"/>
      <c r="N721" s="36"/>
      <c r="O721" s="36"/>
      <c r="V721" s="253"/>
    </row>
    <row r="722" spans="13:22" s="252" customFormat="1" x14ac:dyDescent="0.4">
      <c r="M722" s="36"/>
      <c r="N722" s="36"/>
      <c r="O722" s="36"/>
      <c r="V722" s="253"/>
    </row>
    <row r="723" spans="13:22" s="252" customFormat="1" x14ac:dyDescent="0.4">
      <c r="M723" s="36"/>
      <c r="N723" s="36"/>
      <c r="O723" s="36"/>
      <c r="V723" s="253"/>
    </row>
    <row r="724" spans="13:22" s="252" customFormat="1" x14ac:dyDescent="0.4">
      <c r="M724" s="36"/>
      <c r="N724" s="36"/>
      <c r="O724" s="36"/>
      <c r="V724" s="253"/>
    </row>
    <row r="725" spans="13:22" s="252" customFormat="1" x14ac:dyDescent="0.4">
      <c r="M725" s="36"/>
      <c r="N725" s="36"/>
      <c r="O725" s="36"/>
      <c r="V725" s="253"/>
    </row>
    <row r="726" spans="13:22" s="252" customFormat="1" x14ac:dyDescent="0.4">
      <c r="M726" s="36"/>
      <c r="N726" s="36"/>
      <c r="O726" s="36"/>
      <c r="V726" s="253"/>
    </row>
    <row r="727" spans="13:22" s="252" customFormat="1" x14ac:dyDescent="0.4">
      <c r="M727" s="36"/>
      <c r="N727" s="36"/>
      <c r="O727" s="36"/>
      <c r="V727" s="253"/>
    </row>
    <row r="728" spans="13:22" s="252" customFormat="1" x14ac:dyDescent="0.4">
      <c r="M728" s="36"/>
      <c r="N728" s="36"/>
      <c r="O728" s="36"/>
      <c r="V728" s="253"/>
    </row>
    <row r="729" spans="13:22" s="252" customFormat="1" x14ac:dyDescent="0.4">
      <c r="M729" s="36"/>
      <c r="N729" s="36"/>
      <c r="O729" s="36"/>
      <c r="V729" s="253"/>
    </row>
    <row r="730" spans="13:22" s="252" customFormat="1" x14ac:dyDescent="0.4">
      <c r="M730" s="36"/>
      <c r="N730" s="36"/>
      <c r="O730" s="36"/>
      <c r="V730" s="253"/>
    </row>
    <row r="731" spans="13:22" s="252" customFormat="1" x14ac:dyDescent="0.4">
      <c r="M731" s="36"/>
      <c r="N731" s="36"/>
      <c r="O731" s="36"/>
      <c r="V731" s="253"/>
    </row>
    <row r="732" spans="13:22" s="252" customFormat="1" x14ac:dyDescent="0.4">
      <c r="M732" s="36"/>
      <c r="N732" s="36"/>
      <c r="O732" s="36"/>
      <c r="V732" s="253"/>
    </row>
    <row r="733" spans="13:22" s="252" customFormat="1" x14ac:dyDescent="0.4">
      <c r="M733" s="36"/>
      <c r="N733" s="36"/>
      <c r="O733" s="36"/>
      <c r="V733" s="253"/>
    </row>
    <row r="734" spans="13:22" s="252" customFormat="1" x14ac:dyDescent="0.4">
      <c r="M734" s="36"/>
      <c r="N734" s="36"/>
      <c r="O734" s="36"/>
      <c r="V734" s="253"/>
    </row>
    <row r="735" spans="13:22" s="252" customFormat="1" x14ac:dyDescent="0.4">
      <c r="M735" s="36"/>
      <c r="N735" s="36"/>
      <c r="O735" s="36"/>
      <c r="V735" s="253"/>
    </row>
    <row r="736" spans="13:22" s="252" customFormat="1" x14ac:dyDescent="0.4">
      <c r="M736" s="36"/>
      <c r="N736" s="36"/>
      <c r="O736" s="36"/>
      <c r="V736" s="253"/>
    </row>
    <row r="737" spans="13:22" s="252" customFormat="1" x14ac:dyDescent="0.4">
      <c r="M737" s="36"/>
      <c r="N737" s="36"/>
      <c r="O737" s="36"/>
      <c r="V737" s="253"/>
    </row>
    <row r="738" spans="13:22" s="252" customFormat="1" x14ac:dyDescent="0.4">
      <c r="M738" s="36"/>
      <c r="N738" s="36"/>
      <c r="O738" s="36"/>
      <c r="V738" s="253"/>
    </row>
    <row r="739" spans="13:22" s="252" customFormat="1" x14ac:dyDescent="0.4">
      <c r="M739" s="36"/>
      <c r="N739" s="36"/>
      <c r="O739" s="36"/>
      <c r="V739" s="253"/>
    </row>
    <row r="740" spans="13:22" s="252" customFormat="1" x14ac:dyDescent="0.4">
      <c r="M740" s="36"/>
      <c r="N740" s="36"/>
      <c r="O740" s="36"/>
      <c r="V740" s="253"/>
    </row>
    <row r="741" spans="13:22" s="252" customFormat="1" x14ac:dyDescent="0.4">
      <c r="M741" s="36"/>
      <c r="N741" s="36"/>
      <c r="O741" s="36"/>
      <c r="V741" s="253"/>
    </row>
    <row r="742" spans="13:22" s="252" customFormat="1" x14ac:dyDescent="0.4">
      <c r="M742" s="36"/>
      <c r="N742" s="36"/>
      <c r="O742" s="36"/>
      <c r="V742" s="253"/>
    </row>
    <row r="743" spans="13:22" s="252" customFormat="1" x14ac:dyDescent="0.4">
      <c r="M743" s="36"/>
      <c r="N743" s="36"/>
      <c r="O743" s="36"/>
      <c r="V743" s="253"/>
    </row>
    <row r="744" spans="13:22" s="252" customFormat="1" x14ac:dyDescent="0.4">
      <c r="M744" s="36"/>
      <c r="N744" s="36"/>
      <c r="O744" s="36"/>
      <c r="V744" s="253"/>
    </row>
    <row r="745" spans="13:22" s="252" customFormat="1" x14ac:dyDescent="0.4">
      <c r="M745" s="36"/>
      <c r="N745" s="36"/>
      <c r="O745" s="36"/>
      <c r="V745" s="253"/>
    </row>
    <row r="746" spans="13:22" s="252" customFormat="1" x14ac:dyDescent="0.4">
      <c r="M746" s="36"/>
      <c r="N746" s="36"/>
      <c r="O746" s="36"/>
      <c r="V746" s="253"/>
    </row>
    <row r="747" spans="13:22" s="252" customFormat="1" x14ac:dyDescent="0.4">
      <c r="M747" s="36"/>
      <c r="N747" s="36"/>
      <c r="O747" s="36"/>
      <c r="V747" s="253"/>
    </row>
    <row r="748" spans="13:22" s="252" customFormat="1" x14ac:dyDescent="0.4">
      <c r="M748" s="36"/>
      <c r="N748" s="36"/>
      <c r="O748" s="36"/>
      <c r="V748" s="253"/>
    </row>
    <row r="749" spans="13:22" s="252" customFormat="1" x14ac:dyDescent="0.4">
      <c r="M749" s="36"/>
      <c r="N749" s="36"/>
      <c r="O749" s="36"/>
      <c r="V749" s="253"/>
    </row>
    <row r="750" spans="13:22" s="252" customFormat="1" x14ac:dyDescent="0.4">
      <c r="M750" s="36"/>
      <c r="N750" s="36"/>
      <c r="O750" s="36"/>
      <c r="V750" s="253"/>
    </row>
    <row r="751" spans="13:22" s="252" customFormat="1" x14ac:dyDescent="0.4">
      <c r="M751" s="36"/>
      <c r="N751" s="36"/>
      <c r="O751" s="36"/>
      <c r="V751" s="253"/>
    </row>
    <row r="752" spans="13:22" s="252" customFormat="1" x14ac:dyDescent="0.4">
      <c r="M752" s="36"/>
      <c r="N752" s="36"/>
      <c r="O752" s="36"/>
      <c r="V752" s="253"/>
    </row>
    <row r="753" spans="13:22" s="252" customFormat="1" x14ac:dyDescent="0.4">
      <c r="M753" s="36"/>
      <c r="N753" s="36"/>
      <c r="O753" s="36"/>
      <c r="V753" s="253"/>
    </row>
    <row r="754" spans="13:22" s="252" customFormat="1" x14ac:dyDescent="0.4">
      <c r="M754" s="36"/>
      <c r="N754" s="36"/>
      <c r="O754" s="36"/>
      <c r="V754" s="253"/>
    </row>
    <row r="755" spans="13:22" s="252" customFormat="1" x14ac:dyDescent="0.4">
      <c r="M755" s="36"/>
      <c r="N755" s="36"/>
      <c r="O755" s="36"/>
      <c r="V755" s="253"/>
    </row>
    <row r="756" spans="13:22" s="252" customFormat="1" x14ac:dyDescent="0.4">
      <c r="M756" s="36"/>
      <c r="N756" s="36"/>
      <c r="O756" s="36"/>
      <c r="V756" s="253"/>
    </row>
    <row r="757" spans="13:22" s="252" customFormat="1" x14ac:dyDescent="0.4">
      <c r="M757" s="36"/>
      <c r="N757" s="36"/>
      <c r="O757" s="36"/>
      <c r="V757" s="253"/>
    </row>
    <row r="758" spans="13:22" s="252" customFormat="1" x14ac:dyDescent="0.4">
      <c r="M758" s="36"/>
      <c r="N758" s="36"/>
      <c r="O758" s="36"/>
      <c r="V758" s="253"/>
    </row>
    <row r="759" spans="13:22" s="252" customFormat="1" x14ac:dyDescent="0.4">
      <c r="M759" s="36"/>
      <c r="N759" s="36"/>
      <c r="O759" s="36"/>
      <c r="V759" s="253"/>
    </row>
    <row r="760" spans="13:22" s="252" customFormat="1" x14ac:dyDescent="0.4">
      <c r="M760" s="36"/>
      <c r="N760" s="36"/>
      <c r="O760" s="36"/>
      <c r="V760" s="253"/>
    </row>
    <row r="761" spans="13:22" s="252" customFormat="1" x14ac:dyDescent="0.4">
      <c r="M761" s="36"/>
      <c r="N761" s="36"/>
      <c r="O761" s="36"/>
      <c r="V761" s="253"/>
    </row>
    <row r="762" spans="13:22" s="252" customFormat="1" x14ac:dyDescent="0.4">
      <c r="M762" s="36"/>
      <c r="N762" s="36"/>
      <c r="O762" s="36"/>
      <c r="V762" s="253"/>
    </row>
    <row r="763" spans="13:22" s="252" customFormat="1" x14ac:dyDescent="0.4">
      <c r="M763" s="36"/>
      <c r="N763" s="36"/>
      <c r="O763" s="36"/>
      <c r="V763" s="253"/>
    </row>
    <row r="764" spans="13:22" s="252" customFormat="1" x14ac:dyDescent="0.4">
      <c r="M764" s="36"/>
      <c r="N764" s="36"/>
      <c r="O764" s="36"/>
      <c r="V764" s="253"/>
    </row>
    <row r="765" spans="13:22" s="252" customFormat="1" x14ac:dyDescent="0.4">
      <c r="M765" s="36"/>
      <c r="N765" s="36"/>
      <c r="O765" s="36"/>
      <c r="V765" s="253"/>
    </row>
    <row r="766" spans="13:22" s="252" customFormat="1" x14ac:dyDescent="0.4">
      <c r="M766" s="36"/>
      <c r="N766" s="36"/>
      <c r="O766" s="36"/>
      <c r="V766" s="253"/>
    </row>
    <row r="767" spans="13:22" s="252" customFormat="1" x14ac:dyDescent="0.4">
      <c r="M767" s="36"/>
      <c r="N767" s="36"/>
      <c r="O767" s="36"/>
      <c r="V767" s="253"/>
    </row>
    <row r="768" spans="13:22" s="252" customFormat="1" x14ac:dyDescent="0.4">
      <c r="M768" s="36"/>
      <c r="N768" s="36"/>
      <c r="O768" s="36"/>
      <c r="V768" s="253"/>
    </row>
    <row r="769" spans="13:22" s="252" customFormat="1" x14ac:dyDescent="0.4">
      <c r="M769" s="36"/>
      <c r="N769" s="36"/>
      <c r="O769" s="36"/>
      <c r="V769" s="253"/>
    </row>
    <row r="770" spans="13:22" s="252" customFormat="1" x14ac:dyDescent="0.4">
      <c r="M770" s="36"/>
      <c r="N770" s="36"/>
      <c r="O770" s="36"/>
      <c r="V770" s="253"/>
    </row>
    <row r="771" spans="13:22" s="252" customFormat="1" x14ac:dyDescent="0.4">
      <c r="M771" s="36"/>
      <c r="N771" s="36"/>
      <c r="O771" s="36"/>
      <c r="V771" s="253"/>
    </row>
    <row r="772" spans="13:22" s="252" customFormat="1" x14ac:dyDescent="0.4">
      <c r="M772" s="36"/>
      <c r="N772" s="36"/>
      <c r="O772" s="36"/>
      <c r="V772" s="253"/>
    </row>
    <row r="773" spans="13:22" s="252" customFormat="1" x14ac:dyDescent="0.4">
      <c r="M773" s="36"/>
      <c r="N773" s="36"/>
      <c r="O773" s="36"/>
      <c r="V773" s="253"/>
    </row>
    <row r="774" spans="13:22" s="252" customFormat="1" x14ac:dyDescent="0.4">
      <c r="M774" s="36"/>
      <c r="N774" s="36"/>
      <c r="O774" s="36"/>
      <c r="V774" s="253"/>
    </row>
    <row r="775" spans="13:22" s="252" customFormat="1" x14ac:dyDescent="0.4">
      <c r="M775" s="36"/>
      <c r="N775" s="36"/>
      <c r="O775" s="36"/>
      <c r="V775" s="253"/>
    </row>
    <row r="776" spans="13:22" s="252" customFormat="1" x14ac:dyDescent="0.4">
      <c r="M776" s="36"/>
      <c r="N776" s="36"/>
      <c r="O776" s="36"/>
      <c r="V776" s="253"/>
    </row>
    <row r="777" spans="13:22" s="252" customFormat="1" x14ac:dyDescent="0.4">
      <c r="M777" s="36"/>
      <c r="N777" s="36"/>
      <c r="O777" s="36"/>
      <c r="V777" s="253"/>
    </row>
    <row r="778" spans="13:22" s="252" customFormat="1" x14ac:dyDescent="0.4">
      <c r="M778" s="36"/>
      <c r="N778" s="36"/>
      <c r="O778" s="36"/>
      <c r="V778" s="253"/>
    </row>
    <row r="779" spans="13:22" s="252" customFormat="1" x14ac:dyDescent="0.4">
      <c r="M779" s="36"/>
      <c r="N779" s="36"/>
      <c r="O779" s="36"/>
      <c r="V779" s="253"/>
    </row>
    <row r="780" spans="13:22" s="252" customFormat="1" x14ac:dyDescent="0.4">
      <c r="M780" s="36"/>
      <c r="N780" s="36"/>
      <c r="O780" s="36"/>
      <c r="V780" s="253"/>
    </row>
    <row r="781" spans="13:22" s="252" customFormat="1" x14ac:dyDescent="0.4">
      <c r="M781" s="36"/>
      <c r="N781" s="36"/>
      <c r="O781" s="36"/>
      <c r="V781" s="253"/>
    </row>
    <row r="782" spans="13:22" s="252" customFormat="1" x14ac:dyDescent="0.4">
      <c r="M782" s="36"/>
      <c r="N782" s="36"/>
      <c r="O782" s="36"/>
      <c r="V782" s="253"/>
    </row>
    <row r="783" spans="13:22" s="252" customFormat="1" x14ac:dyDescent="0.4">
      <c r="M783" s="36"/>
      <c r="N783" s="36"/>
      <c r="O783" s="36"/>
      <c r="V783" s="253"/>
    </row>
    <row r="784" spans="13:22" s="252" customFormat="1" x14ac:dyDescent="0.4">
      <c r="M784" s="36"/>
      <c r="N784" s="36"/>
      <c r="O784" s="36"/>
      <c r="V784" s="253"/>
    </row>
    <row r="785" spans="13:22" s="252" customFormat="1" x14ac:dyDescent="0.4">
      <c r="M785" s="36"/>
      <c r="N785" s="36"/>
      <c r="O785" s="36"/>
      <c r="V785" s="253"/>
    </row>
    <row r="786" spans="13:22" s="252" customFormat="1" x14ac:dyDescent="0.4">
      <c r="M786" s="36"/>
      <c r="N786" s="36"/>
      <c r="O786" s="36"/>
      <c r="V786" s="253"/>
    </row>
    <row r="787" spans="13:22" s="252" customFormat="1" x14ac:dyDescent="0.4">
      <c r="M787" s="36"/>
      <c r="N787" s="36"/>
      <c r="O787" s="36"/>
      <c r="V787" s="253"/>
    </row>
    <row r="788" spans="13:22" s="252" customFormat="1" x14ac:dyDescent="0.4">
      <c r="M788" s="36"/>
      <c r="N788" s="36"/>
      <c r="O788" s="36"/>
      <c r="V788" s="253"/>
    </row>
    <row r="789" spans="13:22" s="252" customFormat="1" x14ac:dyDescent="0.4">
      <c r="M789" s="36"/>
      <c r="N789" s="36"/>
      <c r="O789" s="36"/>
      <c r="V789" s="253"/>
    </row>
    <row r="790" spans="13:22" s="252" customFormat="1" x14ac:dyDescent="0.4">
      <c r="M790" s="36"/>
      <c r="N790" s="36"/>
      <c r="O790" s="36"/>
      <c r="V790" s="253"/>
    </row>
    <row r="791" spans="13:22" s="252" customFormat="1" x14ac:dyDescent="0.4">
      <c r="M791" s="36"/>
      <c r="N791" s="36"/>
      <c r="O791" s="36"/>
      <c r="V791" s="253"/>
    </row>
    <row r="792" spans="13:22" s="252" customFormat="1" x14ac:dyDescent="0.4">
      <c r="M792" s="36"/>
      <c r="N792" s="36"/>
      <c r="O792" s="36"/>
      <c r="V792" s="253"/>
    </row>
    <row r="793" spans="13:22" s="252" customFormat="1" x14ac:dyDescent="0.4">
      <c r="M793" s="36"/>
      <c r="N793" s="36"/>
      <c r="O793" s="36"/>
      <c r="V793" s="253"/>
    </row>
    <row r="794" spans="13:22" s="252" customFormat="1" x14ac:dyDescent="0.4">
      <c r="M794" s="36"/>
      <c r="N794" s="36"/>
      <c r="O794" s="36"/>
      <c r="V794" s="253"/>
    </row>
    <row r="795" spans="13:22" s="252" customFormat="1" x14ac:dyDescent="0.4">
      <c r="M795" s="36"/>
      <c r="N795" s="36"/>
      <c r="O795" s="36"/>
      <c r="V795" s="253"/>
    </row>
    <row r="796" spans="13:22" s="252" customFormat="1" x14ac:dyDescent="0.4">
      <c r="M796" s="36"/>
      <c r="N796" s="36"/>
      <c r="O796" s="36"/>
      <c r="V796" s="253"/>
    </row>
    <row r="797" spans="13:22" s="252" customFormat="1" x14ac:dyDescent="0.4">
      <c r="M797" s="36"/>
      <c r="N797" s="36"/>
      <c r="O797" s="36"/>
      <c r="V797" s="253"/>
    </row>
    <row r="798" spans="13:22" s="252" customFormat="1" x14ac:dyDescent="0.4">
      <c r="M798" s="36"/>
      <c r="N798" s="36"/>
      <c r="O798" s="36"/>
      <c r="V798" s="253"/>
    </row>
    <row r="799" spans="13:22" s="252" customFormat="1" x14ac:dyDescent="0.4">
      <c r="M799" s="36"/>
      <c r="N799" s="36"/>
      <c r="O799" s="36"/>
      <c r="V799" s="253"/>
    </row>
    <row r="800" spans="13:22" s="252" customFormat="1" x14ac:dyDescent="0.4">
      <c r="M800" s="36"/>
      <c r="N800" s="36"/>
      <c r="O800" s="36"/>
      <c r="V800" s="253"/>
    </row>
    <row r="801" spans="13:22" s="252" customFormat="1" x14ac:dyDescent="0.4">
      <c r="M801" s="36"/>
      <c r="N801" s="36"/>
      <c r="O801" s="36"/>
      <c r="V801" s="253"/>
    </row>
    <row r="802" spans="13:22" s="252" customFormat="1" x14ac:dyDescent="0.4">
      <c r="M802" s="36"/>
      <c r="N802" s="36"/>
      <c r="O802" s="36"/>
      <c r="V802" s="253"/>
    </row>
    <row r="803" spans="13:22" s="252" customFormat="1" x14ac:dyDescent="0.4">
      <c r="M803" s="36"/>
      <c r="N803" s="36"/>
      <c r="O803" s="36"/>
      <c r="V803" s="253"/>
    </row>
    <row r="804" spans="13:22" s="252" customFormat="1" x14ac:dyDescent="0.4">
      <c r="M804" s="36"/>
      <c r="N804" s="36"/>
      <c r="O804" s="36"/>
      <c r="V804" s="253"/>
    </row>
    <row r="805" spans="13:22" s="252" customFormat="1" x14ac:dyDescent="0.4">
      <c r="M805" s="36"/>
      <c r="N805" s="36"/>
      <c r="O805" s="36"/>
      <c r="V805" s="253"/>
    </row>
    <row r="806" spans="13:22" s="252" customFormat="1" x14ac:dyDescent="0.4">
      <c r="M806" s="36"/>
      <c r="N806" s="36"/>
      <c r="O806" s="36"/>
      <c r="V806" s="253"/>
    </row>
    <row r="807" spans="13:22" s="252" customFormat="1" x14ac:dyDescent="0.4">
      <c r="M807" s="36"/>
      <c r="N807" s="36"/>
      <c r="O807" s="36"/>
      <c r="V807" s="253"/>
    </row>
    <row r="808" spans="13:22" s="252" customFormat="1" x14ac:dyDescent="0.4">
      <c r="M808" s="36"/>
      <c r="N808" s="36"/>
      <c r="O808" s="36"/>
      <c r="V808" s="253"/>
    </row>
    <row r="809" spans="13:22" s="252" customFormat="1" x14ac:dyDescent="0.4">
      <c r="M809" s="36"/>
      <c r="N809" s="36"/>
      <c r="O809" s="36"/>
      <c r="V809" s="253"/>
    </row>
    <row r="810" spans="13:22" s="252" customFormat="1" x14ac:dyDescent="0.4">
      <c r="M810" s="36"/>
      <c r="N810" s="36"/>
      <c r="O810" s="36"/>
      <c r="V810" s="253"/>
    </row>
    <row r="811" spans="13:22" s="252" customFormat="1" x14ac:dyDescent="0.4">
      <c r="M811" s="36"/>
      <c r="N811" s="36"/>
      <c r="O811" s="36"/>
      <c r="V811" s="253"/>
    </row>
    <row r="812" spans="13:22" s="252" customFormat="1" x14ac:dyDescent="0.4">
      <c r="M812" s="36"/>
      <c r="N812" s="36"/>
      <c r="O812" s="36"/>
      <c r="V812" s="253"/>
    </row>
    <row r="813" spans="13:22" s="252" customFormat="1" x14ac:dyDescent="0.4">
      <c r="M813" s="36"/>
      <c r="N813" s="36"/>
      <c r="O813" s="36"/>
      <c r="V813" s="253"/>
    </row>
    <row r="814" spans="13:22" s="252" customFormat="1" x14ac:dyDescent="0.4">
      <c r="M814" s="36"/>
      <c r="N814" s="36"/>
      <c r="O814" s="36"/>
      <c r="V814" s="253"/>
    </row>
    <row r="815" spans="13:22" s="252" customFormat="1" x14ac:dyDescent="0.4">
      <c r="M815" s="36"/>
      <c r="N815" s="36"/>
      <c r="O815" s="36"/>
      <c r="V815" s="253"/>
    </row>
    <row r="816" spans="13:22" s="252" customFormat="1" x14ac:dyDescent="0.4">
      <c r="M816" s="36"/>
      <c r="N816" s="36"/>
      <c r="O816" s="36"/>
      <c r="V816" s="253"/>
    </row>
    <row r="817" spans="13:22" s="252" customFormat="1" x14ac:dyDescent="0.4">
      <c r="M817" s="36"/>
      <c r="N817" s="36"/>
      <c r="O817" s="36"/>
      <c r="V817" s="253"/>
    </row>
    <row r="818" spans="13:22" s="252" customFormat="1" x14ac:dyDescent="0.4">
      <c r="M818" s="36"/>
      <c r="N818" s="36"/>
      <c r="O818" s="36"/>
      <c r="V818" s="253"/>
    </row>
    <row r="819" spans="13:22" s="252" customFormat="1" x14ac:dyDescent="0.4">
      <c r="M819" s="36"/>
      <c r="N819" s="36"/>
      <c r="O819" s="36"/>
      <c r="V819" s="253"/>
    </row>
    <row r="820" spans="13:22" s="252" customFormat="1" x14ac:dyDescent="0.4">
      <c r="M820" s="36"/>
      <c r="N820" s="36"/>
      <c r="O820" s="36"/>
      <c r="V820" s="253"/>
    </row>
    <row r="821" spans="13:22" s="252" customFormat="1" x14ac:dyDescent="0.4">
      <c r="M821" s="36"/>
      <c r="N821" s="36"/>
      <c r="O821" s="36"/>
      <c r="V821" s="253"/>
    </row>
    <row r="822" spans="13:22" s="252" customFormat="1" x14ac:dyDescent="0.4">
      <c r="M822" s="36"/>
      <c r="N822" s="36"/>
      <c r="O822" s="36"/>
      <c r="V822" s="253"/>
    </row>
    <row r="823" spans="13:22" s="252" customFormat="1" x14ac:dyDescent="0.4">
      <c r="M823" s="36"/>
      <c r="N823" s="36"/>
      <c r="O823" s="36"/>
      <c r="V823" s="253"/>
    </row>
    <row r="824" spans="13:22" s="252" customFormat="1" x14ac:dyDescent="0.4">
      <c r="M824" s="36"/>
      <c r="N824" s="36"/>
      <c r="O824" s="36"/>
      <c r="V824" s="253"/>
    </row>
    <row r="825" spans="13:22" s="252" customFormat="1" x14ac:dyDescent="0.4">
      <c r="M825" s="36"/>
      <c r="N825" s="36"/>
      <c r="O825" s="36"/>
      <c r="V825" s="253"/>
    </row>
    <row r="826" spans="13:22" s="252" customFormat="1" x14ac:dyDescent="0.4">
      <c r="M826" s="36"/>
      <c r="N826" s="36"/>
      <c r="O826" s="36"/>
      <c r="V826" s="253"/>
    </row>
    <row r="827" spans="13:22" s="252" customFormat="1" x14ac:dyDescent="0.4">
      <c r="M827" s="36"/>
      <c r="N827" s="36"/>
      <c r="O827" s="36"/>
      <c r="V827" s="253"/>
    </row>
    <row r="828" spans="13:22" s="252" customFormat="1" x14ac:dyDescent="0.4">
      <c r="M828" s="36"/>
      <c r="N828" s="36"/>
      <c r="O828" s="36"/>
      <c r="V828" s="253"/>
    </row>
    <row r="829" spans="13:22" s="252" customFormat="1" x14ac:dyDescent="0.4">
      <c r="M829" s="36"/>
      <c r="N829" s="36"/>
      <c r="O829" s="36"/>
      <c r="V829" s="253"/>
    </row>
    <row r="830" spans="13:22" s="252" customFormat="1" x14ac:dyDescent="0.4">
      <c r="M830" s="36"/>
      <c r="N830" s="36"/>
      <c r="O830" s="36"/>
      <c r="V830" s="253"/>
    </row>
    <row r="831" spans="13:22" s="252" customFormat="1" x14ac:dyDescent="0.4">
      <c r="M831" s="36"/>
      <c r="N831" s="36"/>
      <c r="O831" s="36"/>
      <c r="V831" s="253"/>
    </row>
    <row r="832" spans="13:22" s="252" customFormat="1" x14ac:dyDescent="0.4">
      <c r="M832" s="36"/>
      <c r="N832" s="36"/>
      <c r="O832" s="36"/>
      <c r="V832" s="253"/>
    </row>
    <row r="833" spans="13:22" s="252" customFormat="1" x14ac:dyDescent="0.4">
      <c r="M833" s="36"/>
      <c r="N833" s="36"/>
      <c r="O833" s="36"/>
      <c r="V833" s="253"/>
    </row>
    <row r="834" spans="13:22" s="252" customFormat="1" x14ac:dyDescent="0.4">
      <c r="M834" s="36"/>
      <c r="N834" s="36"/>
      <c r="O834" s="36"/>
      <c r="V834" s="253"/>
    </row>
    <row r="835" spans="13:22" s="252" customFormat="1" x14ac:dyDescent="0.4">
      <c r="M835" s="36"/>
      <c r="N835" s="36"/>
      <c r="O835" s="36"/>
      <c r="V835" s="253"/>
    </row>
    <row r="836" spans="13:22" s="252" customFormat="1" x14ac:dyDescent="0.4">
      <c r="M836" s="36"/>
      <c r="N836" s="36"/>
      <c r="O836" s="36"/>
      <c r="V836" s="253"/>
    </row>
    <row r="837" spans="13:22" s="252" customFormat="1" x14ac:dyDescent="0.4">
      <c r="M837" s="36"/>
      <c r="N837" s="36"/>
      <c r="O837" s="36"/>
      <c r="V837" s="253"/>
    </row>
    <row r="838" spans="13:22" s="252" customFormat="1" x14ac:dyDescent="0.4">
      <c r="M838" s="36"/>
      <c r="N838" s="36"/>
      <c r="O838" s="36"/>
      <c r="V838" s="253"/>
    </row>
    <row r="839" spans="13:22" s="252" customFormat="1" x14ac:dyDescent="0.4">
      <c r="M839" s="36"/>
      <c r="N839" s="36"/>
      <c r="O839" s="36"/>
      <c r="V839" s="253"/>
    </row>
    <row r="840" spans="13:22" s="252" customFormat="1" x14ac:dyDescent="0.4">
      <c r="M840" s="36"/>
      <c r="N840" s="36"/>
      <c r="O840" s="36"/>
      <c r="V840" s="253"/>
    </row>
    <row r="841" spans="13:22" s="252" customFormat="1" x14ac:dyDescent="0.4">
      <c r="M841" s="36"/>
      <c r="N841" s="36"/>
      <c r="O841" s="36"/>
      <c r="V841" s="253"/>
    </row>
    <row r="842" spans="13:22" s="252" customFormat="1" x14ac:dyDescent="0.4">
      <c r="M842" s="36"/>
      <c r="N842" s="36"/>
      <c r="O842" s="36"/>
      <c r="V842" s="253"/>
    </row>
    <row r="843" spans="13:22" s="252" customFormat="1" x14ac:dyDescent="0.4">
      <c r="M843" s="36"/>
      <c r="N843" s="36"/>
      <c r="O843" s="36"/>
      <c r="V843" s="253"/>
    </row>
    <row r="844" spans="13:22" s="252" customFormat="1" x14ac:dyDescent="0.4">
      <c r="M844" s="36"/>
      <c r="N844" s="36"/>
      <c r="O844" s="36"/>
      <c r="V844" s="253"/>
    </row>
    <row r="845" spans="13:22" s="252" customFormat="1" x14ac:dyDescent="0.4">
      <c r="M845" s="36"/>
      <c r="N845" s="36"/>
      <c r="O845" s="36"/>
      <c r="V845" s="253"/>
    </row>
    <row r="846" spans="13:22" s="252" customFormat="1" x14ac:dyDescent="0.4">
      <c r="M846" s="36"/>
      <c r="N846" s="36"/>
      <c r="O846" s="36"/>
      <c r="V846" s="253"/>
    </row>
    <row r="847" spans="13:22" s="252" customFormat="1" x14ac:dyDescent="0.4">
      <c r="M847" s="36"/>
      <c r="N847" s="36"/>
      <c r="O847" s="36"/>
      <c r="V847" s="253"/>
    </row>
    <row r="848" spans="13:22" s="252" customFormat="1" x14ac:dyDescent="0.4">
      <c r="M848" s="36"/>
      <c r="N848" s="36"/>
      <c r="O848" s="36"/>
      <c r="V848" s="253"/>
    </row>
    <row r="849" spans="13:22" s="252" customFormat="1" x14ac:dyDescent="0.4">
      <c r="M849" s="36"/>
      <c r="N849" s="36"/>
      <c r="O849" s="36"/>
      <c r="V849" s="253"/>
    </row>
    <row r="850" spans="13:22" s="252" customFormat="1" x14ac:dyDescent="0.4">
      <c r="M850" s="36"/>
      <c r="N850" s="36"/>
      <c r="O850" s="36"/>
      <c r="V850" s="253"/>
    </row>
    <row r="851" spans="13:22" s="252" customFormat="1" x14ac:dyDescent="0.4">
      <c r="M851" s="36"/>
      <c r="N851" s="36"/>
      <c r="O851" s="36"/>
      <c r="V851" s="253"/>
    </row>
    <row r="852" spans="13:22" s="252" customFormat="1" x14ac:dyDescent="0.4">
      <c r="M852" s="36"/>
      <c r="N852" s="36"/>
      <c r="O852" s="36"/>
      <c r="V852" s="253"/>
    </row>
    <row r="853" spans="13:22" s="252" customFormat="1" x14ac:dyDescent="0.4">
      <c r="M853" s="36"/>
      <c r="N853" s="36"/>
      <c r="O853" s="36"/>
      <c r="V853" s="253"/>
    </row>
    <row r="854" spans="13:22" s="252" customFormat="1" x14ac:dyDescent="0.4">
      <c r="M854" s="36"/>
      <c r="N854" s="36"/>
      <c r="O854" s="36"/>
      <c r="V854" s="253"/>
    </row>
    <row r="855" spans="13:22" s="252" customFormat="1" x14ac:dyDescent="0.4">
      <c r="M855" s="36"/>
      <c r="N855" s="36"/>
      <c r="O855" s="36"/>
      <c r="V855" s="253"/>
    </row>
    <row r="856" spans="13:22" s="252" customFormat="1" x14ac:dyDescent="0.4">
      <c r="M856" s="36"/>
      <c r="N856" s="36"/>
      <c r="O856" s="36"/>
      <c r="V856" s="253"/>
    </row>
    <row r="857" spans="13:22" s="252" customFormat="1" x14ac:dyDescent="0.4">
      <c r="M857" s="36"/>
      <c r="N857" s="36"/>
      <c r="O857" s="36"/>
      <c r="V857" s="253"/>
    </row>
    <row r="858" spans="13:22" s="252" customFormat="1" x14ac:dyDescent="0.4">
      <c r="M858" s="36"/>
      <c r="N858" s="36"/>
      <c r="O858" s="36"/>
      <c r="V858" s="253"/>
    </row>
    <row r="859" spans="13:22" s="252" customFormat="1" x14ac:dyDescent="0.4">
      <c r="M859" s="36"/>
      <c r="N859" s="36"/>
      <c r="O859" s="36"/>
      <c r="V859" s="253"/>
    </row>
    <row r="860" spans="13:22" s="252" customFormat="1" x14ac:dyDescent="0.4">
      <c r="M860" s="36"/>
      <c r="N860" s="36"/>
      <c r="O860" s="36"/>
      <c r="V860" s="253"/>
    </row>
    <row r="861" spans="13:22" s="252" customFormat="1" x14ac:dyDescent="0.4">
      <c r="M861" s="36"/>
      <c r="N861" s="36"/>
      <c r="O861" s="36"/>
      <c r="V861" s="253"/>
    </row>
    <row r="862" spans="13:22" s="252" customFormat="1" x14ac:dyDescent="0.4">
      <c r="M862" s="36"/>
      <c r="N862" s="36"/>
      <c r="O862" s="36"/>
      <c r="V862" s="253"/>
    </row>
    <row r="863" spans="13:22" s="252" customFormat="1" x14ac:dyDescent="0.4">
      <c r="M863" s="36"/>
      <c r="N863" s="36"/>
      <c r="O863" s="36"/>
      <c r="V863" s="253"/>
    </row>
    <row r="864" spans="13:22" s="252" customFormat="1" x14ac:dyDescent="0.4">
      <c r="M864" s="36"/>
      <c r="N864" s="36"/>
      <c r="O864" s="36"/>
      <c r="V864" s="253"/>
    </row>
    <row r="865" spans="13:22" s="252" customFormat="1" x14ac:dyDescent="0.4">
      <c r="M865" s="36"/>
      <c r="N865" s="36"/>
      <c r="O865" s="36"/>
      <c r="V865" s="253"/>
    </row>
    <row r="866" spans="13:22" s="252" customFormat="1" x14ac:dyDescent="0.4">
      <c r="M866" s="36"/>
      <c r="N866" s="36"/>
      <c r="O866" s="36"/>
      <c r="V866" s="253"/>
    </row>
    <row r="867" spans="13:22" s="252" customFormat="1" x14ac:dyDescent="0.4">
      <c r="M867" s="36"/>
      <c r="N867" s="36"/>
      <c r="O867" s="36"/>
      <c r="V867" s="253"/>
    </row>
    <row r="868" spans="13:22" s="252" customFormat="1" x14ac:dyDescent="0.4">
      <c r="M868" s="36"/>
      <c r="N868" s="36"/>
      <c r="O868" s="36"/>
      <c r="V868" s="253"/>
    </row>
    <row r="869" spans="13:22" s="252" customFormat="1" x14ac:dyDescent="0.4">
      <c r="M869" s="36"/>
      <c r="N869" s="36"/>
      <c r="O869" s="36"/>
      <c r="V869" s="253"/>
    </row>
    <row r="870" spans="13:22" s="252" customFormat="1" x14ac:dyDescent="0.4">
      <c r="M870" s="36"/>
      <c r="N870" s="36"/>
      <c r="O870" s="36"/>
      <c r="V870" s="253"/>
    </row>
    <row r="871" spans="13:22" s="252" customFormat="1" x14ac:dyDescent="0.4">
      <c r="M871" s="36"/>
      <c r="N871" s="36"/>
      <c r="O871" s="36"/>
      <c r="V871" s="253"/>
    </row>
    <row r="872" spans="13:22" s="252" customFormat="1" x14ac:dyDescent="0.4">
      <c r="M872" s="36"/>
      <c r="N872" s="36"/>
      <c r="O872" s="36"/>
      <c r="V872" s="253"/>
    </row>
    <row r="873" spans="13:22" s="252" customFormat="1" x14ac:dyDescent="0.4">
      <c r="M873" s="36"/>
      <c r="N873" s="36"/>
      <c r="O873" s="36"/>
      <c r="V873" s="253"/>
    </row>
    <row r="874" spans="13:22" s="252" customFormat="1" x14ac:dyDescent="0.4">
      <c r="M874" s="36"/>
      <c r="N874" s="36"/>
      <c r="O874" s="36"/>
      <c r="V874" s="253"/>
    </row>
    <row r="875" spans="13:22" s="252" customFormat="1" x14ac:dyDescent="0.4">
      <c r="M875" s="36"/>
      <c r="N875" s="36"/>
      <c r="O875" s="36"/>
      <c r="V875" s="253"/>
    </row>
    <row r="876" spans="13:22" s="252" customFormat="1" x14ac:dyDescent="0.4">
      <c r="M876" s="36"/>
      <c r="N876" s="36"/>
      <c r="O876" s="36"/>
      <c r="V876" s="253"/>
    </row>
    <row r="877" spans="13:22" s="252" customFormat="1" x14ac:dyDescent="0.4">
      <c r="M877" s="36"/>
      <c r="N877" s="36"/>
      <c r="O877" s="36"/>
      <c r="V877" s="253"/>
    </row>
    <row r="878" spans="13:22" s="252" customFormat="1" x14ac:dyDescent="0.4">
      <c r="M878" s="36"/>
      <c r="N878" s="36"/>
      <c r="O878" s="36"/>
      <c r="V878" s="253"/>
    </row>
    <row r="879" spans="13:22" s="252" customFormat="1" x14ac:dyDescent="0.4">
      <c r="M879" s="36"/>
      <c r="N879" s="36"/>
      <c r="O879" s="36"/>
      <c r="V879" s="253"/>
    </row>
    <row r="880" spans="13:22" s="252" customFormat="1" x14ac:dyDescent="0.4">
      <c r="M880" s="36"/>
      <c r="N880" s="36"/>
      <c r="O880" s="36"/>
      <c r="V880" s="253"/>
    </row>
    <row r="881" spans="13:22" s="252" customFormat="1" x14ac:dyDescent="0.4">
      <c r="M881" s="36"/>
      <c r="N881" s="36"/>
      <c r="O881" s="36"/>
      <c r="V881" s="253"/>
    </row>
    <row r="882" spans="13:22" s="252" customFormat="1" x14ac:dyDescent="0.4">
      <c r="M882" s="36"/>
      <c r="N882" s="36"/>
      <c r="O882" s="36"/>
      <c r="V882" s="253"/>
    </row>
    <row r="883" spans="13:22" s="252" customFormat="1" x14ac:dyDescent="0.4">
      <c r="M883" s="36"/>
      <c r="N883" s="36"/>
      <c r="O883" s="36"/>
      <c r="V883" s="253"/>
    </row>
    <row r="884" spans="13:22" s="252" customFormat="1" x14ac:dyDescent="0.4">
      <c r="M884" s="36"/>
      <c r="N884" s="36"/>
      <c r="O884" s="36"/>
      <c r="V884" s="253"/>
    </row>
    <row r="885" spans="13:22" s="252" customFormat="1" x14ac:dyDescent="0.4">
      <c r="M885" s="36"/>
      <c r="N885" s="36"/>
      <c r="O885" s="36"/>
      <c r="V885" s="253"/>
    </row>
    <row r="886" spans="13:22" s="252" customFormat="1" x14ac:dyDescent="0.4">
      <c r="M886" s="36"/>
      <c r="N886" s="36"/>
      <c r="O886" s="36"/>
      <c r="V886" s="253"/>
    </row>
    <row r="887" spans="13:22" s="252" customFormat="1" x14ac:dyDescent="0.4">
      <c r="M887" s="36"/>
      <c r="N887" s="36"/>
      <c r="O887" s="36"/>
      <c r="V887" s="253"/>
    </row>
    <row r="888" spans="13:22" s="252" customFormat="1" x14ac:dyDescent="0.4">
      <c r="M888" s="36"/>
      <c r="N888" s="36"/>
      <c r="O888" s="36"/>
      <c r="V888" s="253"/>
    </row>
    <row r="889" spans="13:22" s="252" customFormat="1" x14ac:dyDescent="0.4">
      <c r="M889" s="36"/>
      <c r="N889" s="36"/>
      <c r="O889" s="36"/>
      <c r="V889" s="253"/>
    </row>
    <row r="890" spans="13:22" s="252" customFormat="1" x14ac:dyDescent="0.4">
      <c r="M890" s="36"/>
      <c r="N890" s="36"/>
      <c r="O890" s="36"/>
      <c r="V890" s="253"/>
    </row>
    <row r="891" spans="13:22" s="252" customFormat="1" x14ac:dyDescent="0.4">
      <c r="M891" s="36"/>
      <c r="N891" s="36"/>
      <c r="O891" s="36"/>
      <c r="V891" s="253"/>
    </row>
    <row r="892" spans="13:22" s="252" customFormat="1" x14ac:dyDescent="0.4">
      <c r="M892" s="36"/>
      <c r="N892" s="36"/>
      <c r="O892" s="36"/>
      <c r="V892" s="253"/>
    </row>
    <row r="893" spans="13:22" s="252" customFormat="1" x14ac:dyDescent="0.4">
      <c r="M893" s="36"/>
      <c r="N893" s="36"/>
      <c r="O893" s="36"/>
      <c r="V893" s="253"/>
    </row>
    <row r="894" spans="13:22" s="252" customFormat="1" x14ac:dyDescent="0.4">
      <c r="M894" s="36"/>
      <c r="N894" s="36"/>
      <c r="O894" s="36"/>
      <c r="V894" s="253"/>
    </row>
    <row r="895" spans="13:22" s="252" customFormat="1" x14ac:dyDescent="0.4">
      <c r="M895" s="36"/>
      <c r="N895" s="36"/>
      <c r="O895" s="36"/>
      <c r="V895" s="253"/>
    </row>
    <row r="896" spans="13:22" s="252" customFormat="1" x14ac:dyDescent="0.4">
      <c r="M896" s="36"/>
      <c r="N896" s="36"/>
      <c r="O896" s="36"/>
      <c r="V896" s="253"/>
    </row>
    <row r="897" spans="13:22" s="252" customFormat="1" x14ac:dyDescent="0.4">
      <c r="M897" s="36"/>
      <c r="N897" s="36"/>
      <c r="O897" s="36"/>
      <c r="V897" s="253"/>
    </row>
    <row r="898" spans="13:22" s="252" customFormat="1" x14ac:dyDescent="0.4">
      <c r="M898" s="36"/>
      <c r="N898" s="36"/>
      <c r="O898" s="36"/>
      <c r="V898" s="253"/>
    </row>
    <row r="899" spans="13:22" s="252" customFormat="1" x14ac:dyDescent="0.4">
      <c r="M899" s="36"/>
      <c r="N899" s="36"/>
      <c r="O899" s="36"/>
      <c r="V899" s="253"/>
    </row>
    <row r="900" spans="13:22" s="252" customFormat="1" x14ac:dyDescent="0.4">
      <c r="M900" s="36"/>
      <c r="N900" s="36"/>
      <c r="O900" s="36"/>
      <c r="V900" s="253"/>
    </row>
    <row r="901" spans="13:22" s="252" customFormat="1" x14ac:dyDescent="0.4">
      <c r="M901" s="36"/>
      <c r="N901" s="36"/>
      <c r="O901" s="36"/>
      <c r="V901" s="253"/>
    </row>
    <row r="902" spans="13:22" s="252" customFormat="1" x14ac:dyDescent="0.4">
      <c r="M902" s="36"/>
      <c r="N902" s="36"/>
      <c r="O902" s="36"/>
      <c r="V902" s="253"/>
    </row>
    <row r="903" spans="13:22" s="252" customFormat="1" x14ac:dyDescent="0.4">
      <c r="M903" s="36"/>
      <c r="N903" s="36"/>
      <c r="O903" s="36"/>
      <c r="V903" s="253"/>
    </row>
    <row r="904" spans="13:22" s="252" customFormat="1" x14ac:dyDescent="0.4">
      <c r="M904" s="36"/>
      <c r="N904" s="36"/>
      <c r="O904" s="36"/>
      <c r="V904" s="253"/>
    </row>
    <row r="905" spans="13:22" s="252" customFormat="1" x14ac:dyDescent="0.4">
      <c r="M905" s="36"/>
      <c r="N905" s="36"/>
      <c r="O905" s="36"/>
      <c r="V905" s="253"/>
    </row>
    <row r="906" spans="13:22" s="252" customFormat="1" x14ac:dyDescent="0.4">
      <c r="M906" s="36"/>
      <c r="N906" s="36"/>
      <c r="O906" s="36"/>
      <c r="V906" s="253"/>
    </row>
    <row r="907" spans="13:22" s="252" customFormat="1" x14ac:dyDescent="0.4">
      <c r="M907" s="36"/>
      <c r="N907" s="36"/>
      <c r="O907" s="36"/>
      <c r="V907" s="253"/>
    </row>
    <row r="908" spans="13:22" s="252" customFormat="1" x14ac:dyDescent="0.4">
      <c r="M908" s="36"/>
      <c r="N908" s="36"/>
      <c r="O908" s="36"/>
      <c r="V908" s="253"/>
    </row>
    <row r="909" spans="13:22" s="252" customFormat="1" x14ac:dyDescent="0.4">
      <c r="M909" s="36"/>
      <c r="N909" s="36"/>
      <c r="O909" s="36"/>
      <c r="V909" s="253"/>
    </row>
    <row r="910" spans="13:22" s="252" customFormat="1" x14ac:dyDescent="0.4">
      <c r="M910" s="36"/>
      <c r="N910" s="36"/>
      <c r="O910" s="36"/>
      <c r="V910" s="253"/>
    </row>
    <row r="911" spans="13:22" s="252" customFormat="1" x14ac:dyDescent="0.4">
      <c r="M911" s="36"/>
      <c r="N911" s="36"/>
      <c r="O911" s="36"/>
      <c r="V911" s="253"/>
    </row>
    <row r="912" spans="13:22" s="252" customFormat="1" x14ac:dyDescent="0.4">
      <c r="M912" s="36"/>
      <c r="N912" s="36"/>
      <c r="O912" s="36"/>
      <c r="V912" s="253"/>
    </row>
    <row r="913" spans="13:22" s="252" customFormat="1" x14ac:dyDescent="0.4">
      <c r="M913" s="36"/>
      <c r="N913" s="36"/>
      <c r="O913" s="36"/>
      <c r="V913" s="253"/>
    </row>
    <row r="914" spans="13:22" s="252" customFormat="1" x14ac:dyDescent="0.4">
      <c r="M914" s="36"/>
      <c r="N914" s="36"/>
      <c r="O914" s="36"/>
      <c r="V914" s="253"/>
    </row>
    <row r="915" spans="13:22" s="252" customFormat="1" x14ac:dyDescent="0.4">
      <c r="M915" s="36"/>
      <c r="N915" s="36"/>
      <c r="O915" s="36"/>
      <c r="V915" s="253"/>
    </row>
    <row r="916" spans="13:22" s="252" customFormat="1" x14ac:dyDescent="0.4">
      <c r="M916" s="36"/>
      <c r="N916" s="36"/>
      <c r="O916" s="36"/>
      <c r="V916" s="253"/>
    </row>
    <row r="917" spans="13:22" s="252" customFormat="1" x14ac:dyDescent="0.4">
      <c r="M917" s="36"/>
      <c r="N917" s="36"/>
      <c r="O917" s="36"/>
      <c r="V917" s="253"/>
    </row>
    <row r="918" spans="13:22" s="252" customFormat="1" x14ac:dyDescent="0.4">
      <c r="M918" s="36"/>
      <c r="N918" s="36"/>
      <c r="O918" s="36"/>
      <c r="V918" s="253"/>
    </row>
    <row r="919" spans="13:22" s="252" customFormat="1" x14ac:dyDescent="0.4">
      <c r="M919" s="36"/>
      <c r="N919" s="36"/>
      <c r="O919" s="36"/>
      <c r="V919" s="253"/>
    </row>
    <row r="920" spans="13:22" s="252" customFormat="1" x14ac:dyDescent="0.4">
      <c r="M920" s="36"/>
      <c r="N920" s="36"/>
      <c r="O920" s="36"/>
      <c r="V920" s="253"/>
    </row>
    <row r="921" spans="13:22" s="252" customFormat="1" x14ac:dyDescent="0.4">
      <c r="M921" s="36"/>
      <c r="N921" s="36"/>
      <c r="O921" s="36"/>
      <c r="V921" s="253"/>
    </row>
    <row r="922" spans="13:22" s="252" customFormat="1" x14ac:dyDescent="0.4">
      <c r="M922" s="36"/>
      <c r="N922" s="36"/>
      <c r="O922" s="36"/>
      <c r="V922" s="253"/>
    </row>
    <row r="923" spans="13:22" s="252" customFormat="1" x14ac:dyDescent="0.4">
      <c r="M923" s="36"/>
      <c r="N923" s="36"/>
      <c r="O923" s="36"/>
      <c r="V923" s="253"/>
    </row>
    <row r="924" spans="13:22" s="252" customFormat="1" x14ac:dyDescent="0.4">
      <c r="M924" s="36"/>
      <c r="N924" s="36"/>
      <c r="O924" s="36"/>
      <c r="V924" s="253"/>
    </row>
    <row r="925" spans="13:22" s="252" customFormat="1" x14ac:dyDescent="0.4">
      <c r="M925" s="36"/>
      <c r="N925" s="36"/>
      <c r="O925" s="36"/>
      <c r="V925" s="253"/>
    </row>
    <row r="926" spans="13:22" s="252" customFormat="1" x14ac:dyDescent="0.4">
      <c r="M926" s="36"/>
      <c r="N926" s="36"/>
      <c r="O926" s="36"/>
      <c r="V926" s="253"/>
    </row>
    <row r="927" spans="13:22" s="252" customFormat="1" x14ac:dyDescent="0.4">
      <c r="M927" s="36"/>
      <c r="N927" s="36"/>
      <c r="O927" s="36"/>
      <c r="V927" s="253"/>
    </row>
    <row r="928" spans="13:22" s="252" customFormat="1" x14ac:dyDescent="0.4">
      <c r="M928" s="36"/>
      <c r="N928" s="36"/>
      <c r="O928" s="36"/>
      <c r="V928" s="253"/>
    </row>
    <row r="929" spans="13:22" s="252" customFormat="1" x14ac:dyDescent="0.4">
      <c r="M929" s="36"/>
      <c r="N929" s="36"/>
      <c r="O929" s="36"/>
      <c r="V929" s="253"/>
    </row>
    <row r="930" spans="13:22" s="252" customFormat="1" x14ac:dyDescent="0.4">
      <c r="M930" s="36"/>
      <c r="N930" s="36"/>
      <c r="O930" s="36"/>
      <c r="V930" s="253"/>
    </row>
    <row r="931" spans="13:22" s="252" customFormat="1" x14ac:dyDescent="0.4">
      <c r="M931" s="36"/>
      <c r="N931" s="36"/>
      <c r="O931" s="36"/>
      <c r="V931" s="253"/>
    </row>
    <row r="932" spans="13:22" s="252" customFormat="1" x14ac:dyDescent="0.4">
      <c r="M932" s="36"/>
      <c r="N932" s="36"/>
      <c r="O932" s="36"/>
      <c r="V932" s="253"/>
    </row>
    <row r="933" spans="13:22" s="252" customFormat="1" x14ac:dyDescent="0.4">
      <c r="M933" s="36"/>
      <c r="N933" s="36"/>
      <c r="O933" s="36"/>
      <c r="V933" s="253"/>
    </row>
    <row r="934" spans="13:22" s="252" customFormat="1" x14ac:dyDescent="0.4">
      <c r="M934" s="36"/>
      <c r="N934" s="36"/>
      <c r="O934" s="36"/>
      <c r="V934" s="253"/>
    </row>
    <row r="935" spans="13:22" s="252" customFormat="1" x14ac:dyDescent="0.4">
      <c r="M935" s="36"/>
      <c r="N935" s="36"/>
      <c r="O935" s="36"/>
      <c r="V935" s="253"/>
    </row>
    <row r="936" spans="13:22" s="252" customFormat="1" x14ac:dyDescent="0.4">
      <c r="M936" s="36"/>
      <c r="N936" s="36"/>
      <c r="O936" s="36"/>
      <c r="V936" s="253"/>
    </row>
    <row r="937" spans="13:22" s="252" customFormat="1" x14ac:dyDescent="0.4">
      <c r="M937" s="36"/>
      <c r="N937" s="36"/>
      <c r="O937" s="36"/>
      <c r="V937" s="253"/>
    </row>
    <row r="938" spans="13:22" s="252" customFormat="1" x14ac:dyDescent="0.4">
      <c r="M938" s="36"/>
      <c r="N938" s="36"/>
      <c r="O938" s="36"/>
      <c r="V938" s="253"/>
    </row>
    <row r="939" spans="13:22" s="252" customFormat="1" x14ac:dyDescent="0.4">
      <c r="M939" s="36"/>
      <c r="N939" s="36"/>
      <c r="O939" s="36"/>
      <c r="V939" s="253"/>
    </row>
    <row r="940" spans="13:22" s="252" customFormat="1" x14ac:dyDescent="0.4">
      <c r="M940" s="36"/>
      <c r="N940" s="36"/>
      <c r="O940" s="36"/>
      <c r="V940" s="253"/>
    </row>
    <row r="941" spans="13:22" s="252" customFormat="1" x14ac:dyDescent="0.4">
      <c r="M941" s="36"/>
      <c r="N941" s="36"/>
      <c r="O941" s="36"/>
      <c r="V941" s="253"/>
    </row>
    <row r="942" spans="13:22" s="252" customFormat="1" x14ac:dyDescent="0.4">
      <c r="M942" s="36"/>
      <c r="N942" s="36"/>
      <c r="O942" s="36"/>
      <c r="V942" s="253"/>
    </row>
    <row r="943" spans="13:22" s="252" customFormat="1" x14ac:dyDescent="0.4">
      <c r="M943" s="36"/>
      <c r="N943" s="36"/>
      <c r="O943" s="36"/>
      <c r="V943" s="253"/>
    </row>
    <row r="944" spans="13:22" s="252" customFormat="1" x14ac:dyDescent="0.4">
      <c r="M944" s="36"/>
      <c r="N944" s="36"/>
      <c r="O944" s="36"/>
      <c r="V944" s="253"/>
    </row>
    <row r="945" spans="13:22" s="252" customFormat="1" x14ac:dyDescent="0.4">
      <c r="M945" s="36"/>
      <c r="N945" s="36"/>
      <c r="O945" s="36"/>
      <c r="V945" s="253"/>
    </row>
    <row r="946" spans="13:22" s="252" customFormat="1" x14ac:dyDescent="0.4">
      <c r="M946" s="36"/>
      <c r="N946" s="36"/>
      <c r="O946" s="36"/>
      <c r="V946" s="253"/>
    </row>
    <row r="947" spans="13:22" s="252" customFormat="1" x14ac:dyDescent="0.4">
      <c r="M947" s="36"/>
      <c r="N947" s="36"/>
      <c r="O947" s="36"/>
      <c r="V947" s="253"/>
    </row>
    <row r="948" spans="13:22" s="252" customFormat="1" x14ac:dyDescent="0.4">
      <c r="M948" s="36"/>
      <c r="N948" s="36"/>
      <c r="O948" s="36"/>
      <c r="V948" s="253"/>
    </row>
    <row r="949" spans="13:22" s="252" customFormat="1" x14ac:dyDescent="0.4">
      <c r="M949" s="36"/>
      <c r="N949" s="36"/>
      <c r="O949" s="36"/>
      <c r="V949" s="253"/>
    </row>
    <row r="950" spans="13:22" s="252" customFormat="1" x14ac:dyDescent="0.4">
      <c r="M950" s="36"/>
      <c r="N950" s="36"/>
      <c r="O950" s="36"/>
      <c r="V950" s="253"/>
    </row>
    <row r="951" spans="13:22" s="252" customFormat="1" x14ac:dyDescent="0.4">
      <c r="M951" s="36"/>
      <c r="N951" s="36"/>
      <c r="O951" s="36"/>
      <c r="V951" s="253"/>
    </row>
    <row r="952" spans="13:22" s="252" customFormat="1" x14ac:dyDescent="0.4">
      <c r="M952" s="36"/>
      <c r="N952" s="36"/>
      <c r="O952" s="36"/>
      <c r="V952" s="253"/>
    </row>
    <row r="953" spans="13:22" s="252" customFormat="1" x14ac:dyDescent="0.4">
      <c r="M953" s="36"/>
      <c r="N953" s="36"/>
      <c r="O953" s="36"/>
      <c r="V953" s="253"/>
    </row>
    <row r="954" spans="13:22" s="252" customFormat="1" x14ac:dyDescent="0.4">
      <c r="M954" s="36"/>
      <c r="N954" s="36"/>
      <c r="O954" s="36"/>
      <c r="V954" s="253"/>
    </row>
    <row r="955" spans="13:22" s="252" customFormat="1" x14ac:dyDescent="0.4">
      <c r="M955" s="36"/>
      <c r="N955" s="36"/>
      <c r="O955" s="36"/>
      <c r="V955" s="253"/>
    </row>
    <row r="956" spans="13:22" s="252" customFormat="1" x14ac:dyDescent="0.4">
      <c r="M956" s="36"/>
      <c r="N956" s="36"/>
      <c r="O956" s="36"/>
      <c r="V956" s="253"/>
    </row>
    <row r="957" spans="13:22" s="252" customFormat="1" x14ac:dyDescent="0.4">
      <c r="M957" s="36"/>
      <c r="N957" s="36"/>
      <c r="O957" s="36"/>
      <c r="V957" s="253"/>
    </row>
    <row r="958" spans="13:22" s="252" customFormat="1" x14ac:dyDescent="0.4">
      <c r="M958" s="36"/>
      <c r="N958" s="36"/>
      <c r="O958" s="36"/>
      <c r="V958" s="253"/>
    </row>
    <row r="959" spans="13:22" s="252" customFormat="1" x14ac:dyDescent="0.4">
      <c r="M959" s="36"/>
      <c r="N959" s="36"/>
      <c r="O959" s="36"/>
      <c r="V959" s="253"/>
    </row>
    <row r="960" spans="13:22" s="252" customFormat="1" x14ac:dyDescent="0.4">
      <c r="M960" s="36"/>
      <c r="N960" s="36"/>
      <c r="O960" s="36"/>
      <c r="V960" s="253"/>
    </row>
    <row r="961" spans="13:22" s="252" customFormat="1" x14ac:dyDescent="0.4">
      <c r="M961" s="36"/>
      <c r="N961" s="36"/>
      <c r="O961" s="36"/>
      <c r="V961" s="253"/>
    </row>
    <row r="962" spans="13:22" s="252" customFormat="1" x14ac:dyDescent="0.4">
      <c r="M962" s="36"/>
      <c r="N962" s="36"/>
      <c r="O962" s="36"/>
      <c r="V962" s="253"/>
    </row>
    <row r="963" spans="13:22" s="252" customFormat="1" x14ac:dyDescent="0.4">
      <c r="M963" s="36"/>
      <c r="N963" s="36"/>
      <c r="O963" s="36"/>
      <c r="V963" s="253"/>
    </row>
    <row r="964" spans="13:22" s="252" customFormat="1" x14ac:dyDescent="0.4">
      <c r="M964" s="36"/>
      <c r="N964" s="36"/>
      <c r="O964" s="36"/>
      <c r="V964" s="253"/>
    </row>
    <row r="965" spans="13:22" s="252" customFormat="1" x14ac:dyDescent="0.4">
      <c r="M965" s="36"/>
      <c r="N965" s="36"/>
      <c r="O965" s="36"/>
      <c r="V965" s="253"/>
    </row>
    <row r="966" spans="13:22" s="252" customFormat="1" x14ac:dyDescent="0.4">
      <c r="M966" s="36"/>
      <c r="N966" s="36"/>
      <c r="O966" s="36"/>
      <c r="V966" s="253"/>
    </row>
    <row r="967" spans="13:22" s="252" customFormat="1" x14ac:dyDescent="0.4">
      <c r="M967" s="36"/>
      <c r="N967" s="36"/>
      <c r="O967" s="36"/>
      <c r="V967" s="253"/>
    </row>
    <row r="968" spans="13:22" s="252" customFormat="1" x14ac:dyDescent="0.4">
      <c r="M968" s="36"/>
      <c r="N968" s="36"/>
      <c r="O968" s="36"/>
      <c r="V968" s="253"/>
    </row>
    <row r="969" spans="13:22" s="252" customFormat="1" x14ac:dyDescent="0.4">
      <c r="M969" s="36"/>
      <c r="N969" s="36"/>
      <c r="O969" s="36"/>
      <c r="V969" s="253"/>
    </row>
    <row r="970" spans="13:22" s="252" customFormat="1" x14ac:dyDescent="0.4">
      <c r="M970" s="36"/>
      <c r="N970" s="36"/>
      <c r="O970" s="36"/>
      <c r="V970" s="253"/>
    </row>
    <row r="971" spans="13:22" s="252" customFormat="1" x14ac:dyDescent="0.4">
      <c r="M971" s="36"/>
      <c r="N971" s="36"/>
      <c r="O971" s="36"/>
      <c r="V971" s="253"/>
    </row>
    <row r="972" spans="13:22" s="252" customFormat="1" x14ac:dyDescent="0.4">
      <c r="M972" s="36"/>
      <c r="N972" s="36"/>
      <c r="O972" s="36"/>
      <c r="V972" s="253"/>
    </row>
    <row r="973" spans="13:22" s="252" customFormat="1" x14ac:dyDescent="0.4">
      <c r="M973" s="36"/>
      <c r="N973" s="36"/>
      <c r="O973" s="36"/>
      <c r="V973" s="253"/>
    </row>
    <row r="974" spans="13:22" s="252" customFormat="1" x14ac:dyDescent="0.4">
      <c r="M974" s="36"/>
      <c r="N974" s="36"/>
      <c r="O974" s="36"/>
      <c r="V974" s="253"/>
    </row>
    <row r="975" spans="13:22" s="252" customFormat="1" x14ac:dyDescent="0.4">
      <c r="M975" s="36"/>
      <c r="N975" s="36"/>
      <c r="O975" s="36"/>
      <c r="V975" s="253"/>
    </row>
    <row r="976" spans="13:22" s="252" customFormat="1" x14ac:dyDescent="0.4">
      <c r="M976" s="36"/>
      <c r="N976" s="36"/>
      <c r="O976" s="36"/>
      <c r="V976" s="253"/>
    </row>
    <row r="977" spans="13:22" s="252" customFormat="1" x14ac:dyDescent="0.4">
      <c r="M977" s="36"/>
      <c r="N977" s="36"/>
      <c r="O977" s="36"/>
      <c r="V977" s="253"/>
    </row>
    <row r="978" spans="13:22" s="252" customFormat="1" x14ac:dyDescent="0.4">
      <c r="M978" s="36"/>
      <c r="N978" s="36"/>
      <c r="O978" s="36"/>
      <c r="V978" s="253"/>
    </row>
    <row r="979" spans="13:22" s="252" customFormat="1" x14ac:dyDescent="0.4">
      <c r="M979" s="36"/>
      <c r="N979" s="36"/>
      <c r="O979" s="36"/>
      <c r="V979" s="253"/>
    </row>
    <row r="980" spans="13:22" s="252" customFormat="1" x14ac:dyDescent="0.4">
      <c r="M980" s="36"/>
      <c r="N980" s="36"/>
      <c r="O980" s="36"/>
      <c r="V980" s="253"/>
    </row>
    <row r="981" spans="13:22" s="252" customFormat="1" x14ac:dyDescent="0.4">
      <c r="M981" s="36"/>
      <c r="N981" s="36"/>
      <c r="O981" s="36"/>
      <c r="V981" s="253"/>
    </row>
    <row r="982" spans="13:22" s="252" customFormat="1" x14ac:dyDescent="0.4">
      <c r="M982" s="36"/>
      <c r="N982" s="36"/>
      <c r="O982" s="36"/>
      <c r="V982" s="253"/>
    </row>
    <row r="983" spans="13:22" s="252" customFormat="1" x14ac:dyDescent="0.4">
      <c r="M983" s="36"/>
      <c r="N983" s="36"/>
      <c r="O983" s="36"/>
      <c r="V983" s="253"/>
    </row>
    <row r="984" spans="13:22" s="252" customFormat="1" x14ac:dyDescent="0.4">
      <c r="M984" s="36"/>
      <c r="N984" s="36"/>
      <c r="O984" s="36"/>
      <c r="V984" s="253"/>
    </row>
    <row r="985" spans="13:22" s="252" customFormat="1" x14ac:dyDescent="0.4">
      <c r="M985" s="36"/>
      <c r="N985" s="36"/>
      <c r="O985" s="36"/>
      <c r="V985" s="253"/>
    </row>
    <row r="986" spans="13:22" s="252" customFormat="1" x14ac:dyDescent="0.4">
      <c r="M986" s="36"/>
      <c r="N986" s="36"/>
      <c r="O986" s="36"/>
      <c r="V986" s="253"/>
    </row>
    <row r="987" spans="13:22" s="252" customFormat="1" x14ac:dyDescent="0.4">
      <c r="M987" s="36"/>
      <c r="N987" s="36"/>
      <c r="O987" s="36"/>
      <c r="V987" s="253"/>
    </row>
    <row r="988" spans="13:22" s="252" customFormat="1" x14ac:dyDescent="0.4">
      <c r="M988" s="36"/>
      <c r="N988" s="36"/>
      <c r="O988" s="36"/>
      <c r="V988" s="253"/>
    </row>
    <row r="989" spans="13:22" s="252" customFormat="1" x14ac:dyDescent="0.4">
      <c r="M989" s="36"/>
      <c r="N989" s="36"/>
      <c r="O989" s="36"/>
      <c r="V989" s="253"/>
    </row>
    <row r="990" spans="13:22" s="252" customFormat="1" x14ac:dyDescent="0.4">
      <c r="M990" s="36"/>
      <c r="N990" s="36"/>
      <c r="O990" s="36"/>
      <c r="V990" s="253"/>
    </row>
    <row r="991" spans="13:22" s="252" customFormat="1" x14ac:dyDescent="0.4">
      <c r="M991" s="36"/>
      <c r="N991" s="36"/>
      <c r="O991" s="36"/>
      <c r="V991" s="253"/>
    </row>
    <row r="992" spans="13:22" s="252" customFormat="1" x14ac:dyDescent="0.4">
      <c r="M992" s="36"/>
      <c r="N992" s="36"/>
      <c r="O992" s="36"/>
      <c r="V992" s="253"/>
    </row>
    <row r="993" spans="13:22" s="252" customFormat="1" x14ac:dyDescent="0.4">
      <c r="M993" s="36"/>
      <c r="N993" s="36"/>
      <c r="O993" s="36"/>
      <c r="V993" s="253"/>
    </row>
    <row r="994" spans="13:22" s="252" customFormat="1" x14ac:dyDescent="0.4">
      <c r="M994" s="36"/>
      <c r="N994" s="36"/>
      <c r="O994" s="36"/>
      <c r="V994" s="253"/>
    </row>
    <row r="995" spans="13:22" s="252" customFormat="1" x14ac:dyDescent="0.4">
      <c r="M995" s="36"/>
      <c r="N995" s="36"/>
      <c r="O995" s="36"/>
      <c r="V995" s="253"/>
    </row>
    <row r="996" spans="13:22" s="252" customFormat="1" x14ac:dyDescent="0.4">
      <c r="M996" s="36"/>
      <c r="N996" s="36"/>
      <c r="O996" s="36"/>
      <c r="V996" s="253"/>
    </row>
  </sheetData>
  <sheetProtection algorithmName="SHA-512" hashValue="Qu0I0cJ6ZqPbASpZAeIJisObcbo0OJqw3mQ7WzC0sTwOxAKaigzFYFOTX63ca3PHJsc7C2ZJ9k7rUbHVRhxvOg==" saltValue="psL2Um8Xvs3dfhSIVtmuTA==" spinCount="100000" sheet="1" objects="1" scenarios="1" selectLockedCells="1" selectUnlockedCells="1"/>
  <mergeCells count="60">
    <mergeCell ref="A41:I41"/>
    <mergeCell ref="C42:I42"/>
    <mergeCell ref="C43:I43"/>
    <mergeCell ref="C44:I44"/>
    <mergeCell ref="C45:I45"/>
    <mergeCell ref="U20:U31"/>
    <mergeCell ref="A37:J37"/>
    <mergeCell ref="M37:O37"/>
    <mergeCell ref="M38:O38"/>
    <mergeCell ref="A39:V39"/>
    <mergeCell ref="A40:V40"/>
    <mergeCell ref="T18:T19"/>
    <mergeCell ref="K20:K31"/>
    <mergeCell ref="L20:L31"/>
    <mergeCell ref="P20:P31"/>
    <mergeCell ref="Q20:Q31"/>
    <mergeCell ref="R20:R31"/>
    <mergeCell ref="S20:S31"/>
    <mergeCell ref="T20:T31"/>
    <mergeCell ref="J18:J19"/>
    <mergeCell ref="K18:K19"/>
    <mergeCell ref="L18:L19"/>
    <mergeCell ref="M18:O18"/>
    <mergeCell ref="P18:R18"/>
    <mergeCell ref="S18:S19"/>
    <mergeCell ref="D18:D19"/>
    <mergeCell ref="A16:V16"/>
    <mergeCell ref="A17:A19"/>
    <mergeCell ref="B17:B19"/>
    <mergeCell ref="C17:H17"/>
    <mergeCell ref="I17:J17"/>
    <mergeCell ref="K17:R17"/>
    <mergeCell ref="S17:T17"/>
    <mergeCell ref="U17:U19"/>
    <mergeCell ref="V17:V19"/>
    <mergeCell ref="C18:C19"/>
    <mergeCell ref="E18:E19"/>
    <mergeCell ref="F18:F19"/>
    <mergeCell ref="G18:G19"/>
    <mergeCell ref="H18:H19"/>
    <mergeCell ref="I18:I19"/>
    <mergeCell ref="A13:I13"/>
    <mergeCell ref="J13:V13"/>
    <mergeCell ref="A14:I14"/>
    <mergeCell ref="J14:V14"/>
    <mergeCell ref="A15:I15"/>
    <mergeCell ref="J15:V15"/>
    <mergeCell ref="A10:I10"/>
    <mergeCell ref="J10:V10"/>
    <mergeCell ref="A11:I11"/>
    <mergeCell ref="J11:V11"/>
    <mergeCell ref="A12:I12"/>
    <mergeCell ref="J12:V12"/>
    <mergeCell ref="A9:I9"/>
    <mergeCell ref="J9:V9"/>
    <mergeCell ref="G4:J4"/>
    <mergeCell ref="A6:V6"/>
    <mergeCell ref="A7:V7"/>
    <mergeCell ref="A8:I8"/>
    <mergeCell ref="J8:V8"/>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V1002"/>
  <sheetViews>
    <sheetView showGridLines="0" topLeftCell="G2" zoomScale="50" zoomScaleNormal="50" zoomScaleSheetLayoutView="80" workbookViewId="0">
      <selection activeCell="T43" sqref="T43"/>
    </sheetView>
  </sheetViews>
  <sheetFormatPr defaultColWidth="9.140625" defaultRowHeight="26.25" x14ac:dyDescent="0.4"/>
  <cols>
    <col min="1" max="1" width="13" style="285" customWidth="1"/>
    <col min="2" max="2" width="23.85546875" style="285" customWidth="1"/>
    <col min="3" max="3" width="51" style="285" customWidth="1"/>
    <col min="4" max="4" width="49.42578125" style="285" customWidth="1"/>
    <col min="5" max="5" width="63" style="285" bestFit="1" customWidth="1"/>
    <col min="6" max="6" width="36.28515625" style="285" customWidth="1"/>
    <col min="7" max="7" width="40.42578125" style="285" customWidth="1"/>
    <col min="8" max="8" width="26.42578125" style="285" customWidth="1"/>
    <col min="9" max="9" width="17.42578125" style="285" customWidth="1"/>
    <col min="10" max="10" width="16.28515625" style="285" customWidth="1"/>
    <col min="11" max="12" width="32.28515625" style="285" customWidth="1"/>
    <col min="13" max="15" width="34.85546875" style="59" customWidth="1"/>
    <col min="16" max="16" width="28.42578125" style="285" customWidth="1"/>
    <col min="17" max="17" width="27.140625" style="285" customWidth="1"/>
    <col min="18" max="18" width="30" style="285" customWidth="1"/>
    <col min="19" max="19" width="26.140625" style="285" customWidth="1"/>
    <col min="20" max="20" width="25" style="285" customWidth="1"/>
    <col min="21" max="21" width="20" style="285" customWidth="1"/>
    <col min="22" max="22" width="36" style="286" customWidth="1"/>
    <col min="23" max="16384" width="9.140625" style="287"/>
  </cols>
  <sheetData>
    <row r="1" spans="1:22" x14ac:dyDescent="0.4">
      <c r="M1" s="36"/>
      <c r="N1" s="36"/>
      <c r="O1" s="36"/>
    </row>
    <row r="2" spans="1:22" x14ac:dyDescent="0.4">
      <c r="M2" s="36"/>
      <c r="N2" s="36"/>
      <c r="O2" s="36"/>
    </row>
    <row r="3" spans="1:22" x14ac:dyDescent="0.4">
      <c r="M3" s="36"/>
      <c r="N3" s="36"/>
      <c r="O3" s="36"/>
    </row>
    <row r="4" spans="1:22" ht="33.75" x14ac:dyDescent="0.4">
      <c r="K4" s="1651"/>
      <c r="L4" s="1651"/>
      <c r="M4" s="1651"/>
      <c r="N4" s="1651"/>
      <c r="O4" s="1651"/>
      <c r="P4" s="1651"/>
      <c r="Q4" s="1651"/>
      <c r="R4" s="1651"/>
    </row>
    <row r="5" spans="1:22" ht="39" customHeight="1" x14ac:dyDescent="0.4">
      <c r="M5" s="36"/>
      <c r="N5" s="36"/>
      <c r="O5" s="36"/>
    </row>
    <row r="6" spans="1:22" ht="31.5" customHeight="1" x14ac:dyDescent="0.25">
      <c r="A6" s="1652" t="s">
        <v>0</v>
      </c>
      <c r="B6" s="1652"/>
      <c r="C6" s="1652"/>
      <c r="D6" s="1652"/>
      <c r="E6" s="1652"/>
      <c r="F6" s="1652"/>
      <c r="G6" s="1652"/>
      <c r="H6" s="1652"/>
      <c r="I6" s="1652"/>
      <c r="J6" s="1652"/>
      <c r="K6" s="1652"/>
      <c r="L6" s="1652"/>
      <c r="M6" s="1652"/>
      <c r="N6" s="1652"/>
      <c r="O6" s="1652"/>
      <c r="P6" s="1652"/>
      <c r="Q6" s="1652"/>
      <c r="R6" s="1652"/>
      <c r="S6" s="1652"/>
      <c r="T6" s="1652"/>
      <c r="U6" s="1652"/>
      <c r="V6" s="1652"/>
    </row>
    <row r="7" spans="1:22" x14ac:dyDescent="0.25">
      <c r="A7" s="1653" t="s">
        <v>1</v>
      </c>
      <c r="B7" s="1653"/>
      <c r="C7" s="1653"/>
      <c r="D7" s="1653"/>
      <c r="E7" s="1653"/>
      <c r="F7" s="1653"/>
      <c r="G7" s="1653"/>
      <c r="H7" s="1653"/>
      <c r="I7" s="1653"/>
      <c r="J7" s="1653"/>
      <c r="K7" s="1653"/>
      <c r="L7" s="1653"/>
      <c r="M7" s="1653"/>
      <c r="N7" s="1653"/>
      <c r="O7" s="1653"/>
      <c r="P7" s="1653"/>
      <c r="Q7" s="1653"/>
      <c r="R7" s="1653"/>
      <c r="S7" s="1653"/>
      <c r="T7" s="1653"/>
      <c r="U7" s="1653"/>
      <c r="V7" s="1653"/>
    </row>
    <row r="8" spans="1:22" ht="45" customHeight="1" x14ac:dyDescent="0.25">
      <c r="A8" s="1649" t="s">
        <v>2</v>
      </c>
      <c r="B8" s="1649"/>
      <c r="C8" s="1649"/>
      <c r="D8" s="1649"/>
      <c r="E8" s="1649"/>
      <c r="F8" s="1649"/>
      <c r="G8" s="1649"/>
      <c r="H8" s="1649"/>
      <c r="I8" s="1649"/>
      <c r="J8" s="1650" t="s">
        <v>825</v>
      </c>
      <c r="K8" s="1650"/>
      <c r="L8" s="1650"/>
      <c r="M8" s="1650"/>
      <c r="N8" s="1650"/>
      <c r="O8" s="1650"/>
      <c r="P8" s="1650"/>
      <c r="Q8" s="1650"/>
      <c r="R8" s="1650"/>
      <c r="S8" s="1650"/>
      <c r="T8" s="1650"/>
      <c r="U8" s="1650"/>
      <c r="V8" s="1650"/>
    </row>
    <row r="9" spans="1:22" ht="45" customHeight="1" x14ac:dyDescent="0.25">
      <c r="A9" s="1649" t="s">
        <v>4</v>
      </c>
      <c r="B9" s="1649"/>
      <c r="C9" s="1649"/>
      <c r="D9" s="1649"/>
      <c r="E9" s="1649"/>
      <c r="F9" s="1649"/>
      <c r="G9" s="1649"/>
      <c r="H9" s="1649"/>
      <c r="I9" s="1649"/>
      <c r="J9" s="1650" t="s">
        <v>826</v>
      </c>
      <c r="K9" s="1650"/>
      <c r="L9" s="1650"/>
      <c r="M9" s="1650"/>
      <c r="N9" s="1650"/>
      <c r="O9" s="1650"/>
      <c r="P9" s="1650"/>
      <c r="Q9" s="1650"/>
      <c r="R9" s="1650"/>
      <c r="S9" s="1650"/>
      <c r="T9" s="1650"/>
      <c r="U9" s="1650"/>
      <c r="V9" s="1650"/>
    </row>
    <row r="10" spans="1:22" ht="45" customHeight="1" x14ac:dyDescent="0.25">
      <c r="A10" s="1649" t="s">
        <v>6</v>
      </c>
      <c r="B10" s="1649"/>
      <c r="C10" s="1649"/>
      <c r="D10" s="1649"/>
      <c r="E10" s="1649"/>
      <c r="F10" s="1649"/>
      <c r="G10" s="1649"/>
      <c r="H10" s="1649"/>
      <c r="I10" s="1649"/>
      <c r="J10" s="1650" t="s">
        <v>680</v>
      </c>
      <c r="K10" s="1650"/>
      <c r="L10" s="1650"/>
      <c r="M10" s="1650"/>
      <c r="N10" s="1650"/>
      <c r="O10" s="1650"/>
      <c r="P10" s="1650"/>
      <c r="Q10" s="1650"/>
      <c r="R10" s="1650"/>
      <c r="S10" s="1650"/>
      <c r="T10" s="1650"/>
      <c r="U10" s="1650"/>
      <c r="V10" s="1650"/>
    </row>
    <row r="11" spans="1:22" ht="45" customHeight="1" x14ac:dyDescent="0.25">
      <c r="A11" s="1649" t="s">
        <v>8</v>
      </c>
      <c r="B11" s="1649"/>
      <c r="C11" s="1649"/>
      <c r="D11" s="1649"/>
      <c r="E11" s="1649"/>
      <c r="F11" s="1649"/>
      <c r="G11" s="1649"/>
      <c r="H11" s="1649"/>
      <c r="I11" s="1649"/>
      <c r="J11" s="1650" t="s">
        <v>827</v>
      </c>
      <c r="K11" s="1650"/>
      <c r="L11" s="1650"/>
      <c r="M11" s="1650"/>
      <c r="N11" s="1650"/>
      <c r="O11" s="1650"/>
      <c r="P11" s="1650"/>
      <c r="Q11" s="1650"/>
      <c r="R11" s="1650"/>
      <c r="S11" s="1650"/>
      <c r="T11" s="1650"/>
      <c r="U11" s="1650"/>
      <c r="V11" s="1650"/>
    </row>
    <row r="12" spans="1:22" ht="67.5" customHeight="1" x14ac:dyDescent="0.25">
      <c r="A12" s="1649" t="s">
        <v>85</v>
      </c>
      <c r="B12" s="1649"/>
      <c r="C12" s="1649"/>
      <c r="D12" s="1649"/>
      <c r="E12" s="1649"/>
      <c r="F12" s="1649"/>
      <c r="G12" s="1649"/>
      <c r="H12" s="1649"/>
      <c r="I12" s="1649"/>
      <c r="J12" s="1650" t="s">
        <v>828</v>
      </c>
      <c r="K12" s="1650"/>
      <c r="L12" s="1650"/>
      <c r="M12" s="1650"/>
      <c r="N12" s="1650"/>
      <c r="O12" s="1650"/>
      <c r="P12" s="1650"/>
      <c r="Q12" s="1650"/>
      <c r="R12" s="1650"/>
      <c r="S12" s="1650"/>
      <c r="T12" s="1650"/>
      <c r="U12" s="1650"/>
      <c r="V12" s="1650"/>
    </row>
    <row r="13" spans="1:22" ht="72" customHeight="1" x14ac:dyDescent="0.25">
      <c r="A13" s="1649" t="s">
        <v>12</v>
      </c>
      <c r="B13" s="1649"/>
      <c r="C13" s="1649"/>
      <c r="D13" s="1649"/>
      <c r="E13" s="1649"/>
      <c r="F13" s="1649"/>
      <c r="G13" s="1649"/>
      <c r="H13" s="1649"/>
      <c r="I13" s="1649"/>
      <c r="J13" s="1650" t="s">
        <v>829</v>
      </c>
      <c r="K13" s="1650"/>
      <c r="L13" s="1650"/>
      <c r="M13" s="1650"/>
      <c r="N13" s="1650"/>
      <c r="O13" s="1650"/>
      <c r="P13" s="1650"/>
      <c r="Q13" s="1650"/>
      <c r="R13" s="1650"/>
      <c r="S13" s="1650"/>
      <c r="T13" s="1650"/>
      <c r="U13" s="1650"/>
      <c r="V13" s="1650"/>
    </row>
    <row r="14" spans="1:22" ht="45" customHeight="1" x14ac:dyDescent="0.25">
      <c r="A14" s="1649" t="s">
        <v>14</v>
      </c>
      <c r="B14" s="1649"/>
      <c r="C14" s="1649"/>
      <c r="D14" s="1649"/>
      <c r="E14" s="1649"/>
      <c r="F14" s="1649"/>
      <c r="G14" s="1649"/>
      <c r="H14" s="1649"/>
      <c r="I14" s="1649"/>
      <c r="J14" s="1650" t="s">
        <v>448</v>
      </c>
      <c r="K14" s="1650"/>
      <c r="L14" s="1650"/>
      <c r="M14" s="1650"/>
      <c r="N14" s="1650"/>
      <c r="O14" s="1650"/>
      <c r="P14" s="1650"/>
      <c r="Q14" s="1650"/>
      <c r="R14" s="1650"/>
      <c r="S14" s="1650"/>
      <c r="T14" s="1650"/>
      <c r="U14" s="1650"/>
      <c r="V14" s="1650"/>
    </row>
    <row r="15" spans="1:22" ht="45" customHeight="1" x14ac:dyDescent="0.25">
      <c r="A15" s="1654" t="s">
        <v>16</v>
      </c>
      <c r="B15" s="1654"/>
      <c r="C15" s="1654"/>
      <c r="D15" s="1654"/>
      <c r="E15" s="1654"/>
      <c r="F15" s="1654"/>
      <c r="G15" s="1654"/>
      <c r="H15" s="1654"/>
      <c r="I15" s="1654"/>
      <c r="J15" s="1655" t="s">
        <v>830</v>
      </c>
      <c r="K15" s="1655"/>
      <c r="L15" s="1655"/>
      <c r="M15" s="1655"/>
      <c r="N15" s="1655"/>
      <c r="O15" s="1655"/>
      <c r="P15" s="1655"/>
      <c r="Q15" s="1655"/>
      <c r="R15" s="1655"/>
      <c r="S15" s="1655"/>
      <c r="T15" s="1655"/>
      <c r="U15" s="1655"/>
      <c r="V15" s="1655"/>
    </row>
    <row r="16" spans="1:22" s="288" customFormat="1" ht="54" customHeight="1" x14ac:dyDescent="0.25">
      <c r="A16" s="1656"/>
      <c r="B16" s="1656"/>
      <c r="C16" s="1656"/>
      <c r="D16" s="1656"/>
      <c r="E16" s="1656"/>
      <c r="F16" s="1656"/>
      <c r="G16" s="1656"/>
      <c r="H16" s="1656"/>
      <c r="I16" s="1656"/>
      <c r="J16" s="1656"/>
      <c r="K16" s="1656"/>
      <c r="L16" s="1656"/>
      <c r="M16" s="1656"/>
      <c r="N16" s="1656"/>
      <c r="O16" s="1656"/>
      <c r="P16" s="1656"/>
      <c r="Q16" s="1656"/>
      <c r="R16" s="1656"/>
      <c r="S16" s="1656"/>
      <c r="T16" s="1656"/>
      <c r="U16" s="1656"/>
      <c r="V16" s="1656"/>
    </row>
    <row r="17" spans="1:22" ht="60" customHeight="1" x14ac:dyDescent="0.25">
      <c r="A17" s="1574" t="s">
        <v>17</v>
      </c>
      <c r="B17" s="1574" t="s">
        <v>18</v>
      </c>
      <c r="C17" s="1657" t="s">
        <v>19</v>
      </c>
      <c r="D17" s="1658"/>
      <c r="E17" s="1658"/>
      <c r="F17" s="1658"/>
      <c r="G17" s="1658"/>
      <c r="H17" s="1659"/>
      <c r="I17" s="1657" t="s">
        <v>20</v>
      </c>
      <c r="J17" s="1659"/>
      <c r="K17" s="1660" t="s">
        <v>21</v>
      </c>
      <c r="L17" s="1660"/>
      <c r="M17" s="1660"/>
      <c r="N17" s="1660"/>
      <c r="O17" s="1660"/>
      <c r="P17" s="1660"/>
      <c r="Q17" s="1660"/>
      <c r="R17" s="1660"/>
      <c r="S17" s="1574" t="s">
        <v>22</v>
      </c>
      <c r="T17" s="1574"/>
      <c r="U17" s="1578" t="s">
        <v>89</v>
      </c>
      <c r="V17" s="1574" t="s">
        <v>24</v>
      </c>
    </row>
    <row r="18" spans="1:22" ht="48.75" customHeight="1" x14ac:dyDescent="0.25">
      <c r="A18" s="1574"/>
      <c r="B18" s="1574"/>
      <c r="C18" s="1661" t="s">
        <v>25</v>
      </c>
      <c r="D18" s="1662" t="s">
        <v>26</v>
      </c>
      <c r="E18" s="1662" t="s">
        <v>27</v>
      </c>
      <c r="F18" s="1661" t="s">
        <v>28</v>
      </c>
      <c r="G18" s="1662" t="s">
        <v>29</v>
      </c>
      <c r="H18" s="1662" t="s">
        <v>30</v>
      </c>
      <c r="I18" s="1661" t="s">
        <v>31</v>
      </c>
      <c r="J18" s="1662" t="s">
        <v>32</v>
      </c>
      <c r="K18" s="1660" t="s">
        <v>33</v>
      </c>
      <c r="L18" s="1672" t="s">
        <v>831</v>
      </c>
      <c r="M18" s="1674" t="s">
        <v>35</v>
      </c>
      <c r="N18" s="1675"/>
      <c r="O18" s="1676"/>
      <c r="P18" s="1674" t="s">
        <v>36</v>
      </c>
      <c r="Q18" s="1675"/>
      <c r="R18" s="1676"/>
      <c r="S18" s="1574" t="s">
        <v>90</v>
      </c>
      <c r="T18" s="1574" t="s">
        <v>91</v>
      </c>
      <c r="U18" s="1578"/>
      <c r="V18" s="1574"/>
    </row>
    <row r="19" spans="1:22" ht="80.099999999999994" customHeight="1" x14ac:dyDescent="0.25">
      <c r="A19" s="1574"/>
      <c r="B19" s="1574"/>
      <c r="C19" s="1661"/>
      <c r="D19" s="1663"/>
      <c r="E19" s="1663"/>
      <c r="F19" s="1661"/>
      <c r="G19" s="1664"/>
      <c r="H19" s="1664"/>
      <c r="I19" s="1661"/>
      <c r="J19" s="1664"/>
      <c r="K19" s="1660"/>
      <c r="L19" s="1673"/>
      <c r="M19" s="289" t="s">
        <v>39</v>
      </c>
      <c r="N19" s="289" t="s">
        <v>40</v>
      </c>
      <c r="O19" s="289" t="s">
        <v>41</v>
      </c>
      <c r="P19" s="289" t="s">
        <v>42</v>
      </c>
      <c r="Q19" s="289" t="s">
        <v>43</v>
      </c>
      <c r="R19" s="289" t="s">
        <v>44</v>
      </c>
      <c r="S19" s="1574"/>
      <c r="T19" s="1574"/>
      <c r="U19" s="1578"/>
      <c r="V19" s="1574"/>
    </row>
    <row r="20" spans="1:22" s="288" customFormat="1" ht="332.25" customHeight="1" x14ac:dyDescent="0.25">
      <c r="A20" s="290">
        <v>1</v>
      </c>
      <c r="B20" s="290" t="s">
        <v>402</v>
      </c>
      <c r="C20" s="290" t="s">
        <v>832</v>
      </c>
      <c r="D20" s="290" t="s">
        <v>833</v>
      </c>
      <c r="E20" s="290" t="s">
        <v>834</v>
      </c>
      <c r="F20" s="290" t="s">
        <v>835</v>
      </c>
      <c r="G20" s="290" t="s">
        <v>836</v>
      </c>
      <c r="H20" s="290" t="s">
        <v>826</v>
      </c>
      <c r="I20" s="291">
        <v>43466</v>
      </c>
      <c r="J20" s="291">
        <v>43800</v>
      </c>
      <c r="K20" s="1668">
        <v>207453.85</v>
      </c>
      <c r="L20" s="1670">
        <v>232685.35</v>
      </c>
      <c r="M20" s="292" t="s">
        <v>98</v>
      </c>
      <c r="N20" s="292" t="s">
        <v>98</v>
      </c>
      <c r="O20" s="292" t="s">
        <v>98</v>
      </c>
      <c r="P20" s="1688">
        <v>99137.49</v>
      </c>
      <c r="Q20" s="1668">
        <v>133547.85999999999</v>
      </c>
      <c r="R20" s="1668">
        <f>P20+Q20</f>
        <v>232685.34999999998</v>
      </c>
      <c r="S20" s="1668">
        <f>R20-L20</f>
        <v>0</v>
      </c>
      <c r="T20" s="1692">
        <f>IFERROR(S20/L20*100,0)</f>
        <v>0</v>
      </c>
      <c r="U20" s="1692">
        <f t="shared" ref="U20" si="0">IFERROR(R20/$R$43*100,0)</f>
        <v>100</v>
      </c>
      <c r="V20" s="290" t="s">
        <v>826</v>
      </c>
    </row>
    <row r="21" spans="1:22" s="288" customFormat="1" ht="157.5" x14ac:dyDescent="0.25">
      <c r="A21" s="290">
        <v>2</v>
      </c>
      <c r="B21" s="290" t="s">
        <v>402</v>
      </c>
      <c r="C21" s="290" t="s">
        <v>837</v>
      </c>
      <c r="D21" s="290" t="s">
        <v>838</v>
      </c>
      <c r="E21" s="293" t="s">
        <v>839</v>
      </c>
      <c r="F21" s="290" t="s">
        <v>840</v>
      </c>
      <c r="G21" s="290" t="s">
        <v>841</v>
      </c>
      <c r="H21" s="290" t="s">
        <v>826</v>
      </c>
      <c r="I21" s="291">
        <v>43466</v>
      </c>
      <c r="J21" s="291">
        <v>43800</v>
      </c>
      <c r="K21" s="1669"/>
      <c r="L21" s="1671"/>
      <c r="M21" s="292" t="s">
        <v>98</v>
      </c>
      <c r="N21" s="292" t="s">
        <v>98</v>
      </c>
      <c r="O21" s="292" t="s">
        <v>98</v>
      </c>
      <c r="P21" s="1689"/>
      <c r="Q21" s="1669"/>
      <c r="R21" s="1669"/>
      <c r="S21" s="1669"/>
      <c r="T21" s="1693">
        <f t="shared" ref="T21:T42" si="1">IFERROR(S21/L21*100,0)</f>
        <v>0</v>
      </c>
      <c r="U21" s="1693"/>
      <c r="V21" s="290" t="s">
        <v>826</v>
      </c>
    </row>
    <row r="22" spans="1:22" s="288" customFormat="1" ht="215.25" customHeight="1" x14ac:dyDescent="0.25">
      <c r="A22" s="290">
        <v>3</v>
      </c>
      <c r="B22" s="294" t="s">
        <v>628</v>
      </c>
      <c r="C22" s="295" t="s">
        <v>842</v>
      </c>
      <c r="D22" s="295" t="s">
        <v>843</v>
      </c>
      <c r="E22" s="295" t="s">
        <v>844</v>
      </c>
      <c r="F22" s="295" t="s">
        <v>845</v>
      </c>
      <c r="G22" s="295" t="s">
        <v>846</v>
      </c>
      <c r="H22" s="295" t="s">
        <v>826</v>
      </c>
      <c r="I22" s="296">
        <v>43132</v>
      </c>
      <c r="J22" s="296">
        <v>43282</v>
      </c>
      <c r="K22" s="1669"/>
      <c r="L22" s="1671"/>
      <c r="M22" s="292" t="s">
        <v>124</v>
      </c>
      <c r="N22" s="292" t="s">
        <v>124</v>
      </c>
      <c r="O22" s="292" t="s">
        <v>124</v>
      </c>
      <c r="P22" s="1689"/>
      <c r="Q22" s="1669"/>
      <c r="R22" s="1669"/>
      <c r="S22" s="1669"/>
      <c r="T22" s="1693">
        <f t="shared" si="1"/>
        <v>0</v>
      </c>
      <c r="U22" s="1693"/>
      <c r="V22" s="290" t="s">
        <v>826</v>
      </c>
    </row>
    <row r="23" spans="1:22" s="288" customFormat="1" ht="138.75" customHeight="1" x14ac:dyDescent="0.25">
      <c r="A23" s="290">
        <v>4</v>
      </c>
      <c r="B23" s="290" t="s">
        <v>402</v>
      </c>
      <c r="C23" s="290" t="s">
        <v>847</v>
      </c>
      <c r="D23" s="290" t="s">
        <v>843</v>
      </c>
      <c r="E23" s="290" t="s">
        <v>848</v>
      </c>
      <c r="F23" s="290" t="s">
        <v>849</v>
      </c>
      <c r="G23" s="290" t="s">
        <v>850</v>
      </c>
      <c r="H23" s="290" t="s">
        <v>826</v>
      </c>
      <c r="I23" s="291">
        <v>43647</v>
      </c>
      <c r="J23" s="291">
        <v>43800</v>
      </c>
      <c r="K23" s="1669"/>
      <c r="L23" s="1671"/>
      <c r="M23" s="292" t="s">
        <v>98</v>
      </c>
      <c r="N23" s="292" t="s">
        <v>124</v>
      </c>
      <c r="O23" s="292" t="s">
        <v>124</v>
      </c>
      <c r="P23" s="1689"/>
      <c r="Q23" s="1669"/>
      <c r="R23" s="1669"/>
      <c r="S23" s="1669"/>
      <c r="T23" s="1693">
        <f t="shared" si="1"/>
        <v>0</v>
      </c>
      <c r="U23" s="1693"/>
      <c r="V23" s="290" t="s">
        <v>826</v>
      </c>
    </row>
    <row r="24" spans="1:22" s="288" customFormat="1" ht="157.5" x14ac:dyDescent="0.25">
      <c r="A24" s="290">
        <v>5</v>
      </c>
      <c r="B24" s="290" t="s">
        <v>402</v>
      </c>
      <c r="C24" s="290" t="s">
        <v>851</v>
      </c>
      <c r="D24" s="290" t="s">
        <v>843</v>
      </c>
      <c r="E24" s="290" t="s">
        <v>852</v>
      </c>
      <c r="F24" s="290" t="s">
        <v>853</v>
      </c>
      <c r="G24" s="290" t="s">
        <v>854</v>
      </c>
      <c r="H24" s="290" t="s">
        <v>826</v>
      </c>
      <c r="I24" s="291">
        <v>43709</v>
      </c>
      <c r="J24" s="291">
        <v>43800</v>
      </c>
      <c r="K24" s="1669"/>
      <c r="L24" s="1671"/>
      <c r="M24" s="292" t="s">
        <v>98</v>
      </c>
      <c r="N24" s="292" t="s">
        <v>98</v>
      </c>
      <c r="O24" s="292" t="s">
        <v>98</v>
      </c>
      <c r="P24" s="1689"/>
      <c r="Q24" s="1669"/>
      <c r="R24" s="1669"/>
      <c r="S24" s="1669"/>
      <c r="T24" s="1693">
        <f t="shared" si="1"/>
        <v>0</v>
      </c>
      <c r="U24" s="1693"/>
      <c r="V24" s="290" t="s">
        <v>826</v>
      </c>
    </row>
    <row r="25" spans="1:22" s="288" customFormat="1" ht="105" x14ac:dyDescent="0.25">
      <c r="A25" s="290">
        <v>6</v>
      </c>
      <c r="B25" s="290" t="s">
        <v>402</v>
      </c>
      <c r="C25" s="290" t="s">
        <v>855</v>
      </c>
      <c r="D25" s="290" t="s">
        <v>843</v>
      </c>
      <c r="E25" s="290" t="s">
        <v>856</v>
      </c>
      <c r="F25" s="290" t="s">
        <v>857</v>
      </c>
      <c r="G25" s="290" t="s">
        <v>858</v>
      </c>
      <c r="H25" s="290" t="s">
        <v>826</v>
      </c>
      <c r="I25" s="291">
        <v>43770</v>
      </c>
      <c r="J25" s="291">
        <v>43800</v>
      </c>
      <c r="K25" s="1669"/>
      <c r="L25" s="1671"/>
      <c r="M25" s="292" t="s">
        <v>98</v>
      </c>
      <c r="N25" s="292" t="s">
        <v>98</v>
      </c>
      <c r="O25" s="292" t="s">
        <v>124</v>
      </c>
      <c r="P25" s="1689"/>
      <c r="Q25" s="1669"/>
      <c r="R25" s="1669"/>
      <c r="S25" s="1669"/>
      <c r="T25" s="1693">
        <f t="shared" si="1"/>
        <v>0</v>
      </c>
      <c r="U25" s="1693"/>
      <c r="V25" s="290" t="s">
        <v>826</v>
      </c>
    </row>
    <row r="26" spans="1:22" s="288" customFormat="1" ht="105" x14ac:dyDescent="0.25">
      <c r="A26" s="290">
        <v>7</v>
      </c>
      <c r="B26" s="290" t="s">
        <v>402</v>
      </c>
      <c r="C26" s="290" t="s">
        <v>859</v>
      </c>
      <c r="D26" s="290" t="s">
        <v>843</v>
      </c>
      <c r="E26" s="290" t="s">
        <v>860</v>
      </c>
      <c r="F26" s="290" t="s">
        <v>861</v>
      </c>
      <c r="G26" s="290" t="s">
        <v>858</v>
      </c>
      <c r="H26" s="290" t="s">
        <v>826</v>
      </c>
      <c r="I26" s="291">
        <v>43497</v>
      </c>
      <c r="J26" s="291">
        <v>43800</v>
      </c>
      <c r="K26" s="1669"/>
      <c r="L26" s="1671"/>
      <c r="M26" s="292" t="s">
        <v>98</v>
      </c>
      <c r="N26" s="292" t="s">
        <v>98</v>
      </c>
      <c r="O26" s="292" t="s">
        <v>124</v>
      </c>
      <c r="P26" s="1689"/>
      <c r="Q26" s="1669"/>
      <c r="R26" s="1669"/>
      <c r="S26" s="1669"/>
      <c r="T26" s="1693">
        <f t="shared" si="1"/>
        <v>0</v>
      </c>
      <c r="U26" s="1693"/>
      <c r="V26" s="290" t="s">
        <v>826</v>
      </c>
    </row>
    <row r="27" spans="1:22" s="288" customFormat="1" ht="211.5" customHeight="1" x14ac:dyDescent="0.25">
      <c r="A27" s="290">
        <v>8</v>
      </c>
      <c r="B27" s="294" t="s">
        <v>628</v>
      </c>
      <c r="C27" s="295" t="s">
        <v>862</v>
      </c>
      <c r="D27" s="295" t="s">
        <v>863</v>
      </c>
      <c r="E27" s="295" t="s">
        <v>864</v>
      </c>
      <c r="F27" s="295" t="s">
        <v>865</v>
      </c>
      <c r="G27" s="295" t="s">
        <v>858</v>
      </c>
      <c r="H27" s="295" t="s">
        <v>826</v>
      </c>
      <c r="I27" s="296">
        <v>43252</v>
      </c>
      <c r="J27" s="296">
        <v>43405</v>
      </c>
      <c r="K27" s="1669"/>
      <c r="L27" s="1671"/>
      <c r="M27" s="292" t="s">
        <v>98</v>
      </c>
      <c r="N27" s="292" t="s">
        <v>98</v>
      </c>
      <c r="O27" s="292" t="s">
        <v>98</v>
      </c>
      <c r="P27" s="1689"/>
      <c r="Q27" s="1669"/>
      <c r="R27" s="1669"/>
      <c r="S27" s="1669"/>
      <c r="T27" s="1693">
        <f t="shared" si="1"/>
        <v>0</v>
      </c>
      <c r="U27" s="1693"/>
      <c r="V27" s="290" t="s">
        <v>826</v>
      </c>
    </row>
    <row r="28" spans="1:22" s="288" customFormat="1" ht="297.75" customHeight="1" x14ac:dyDescent="0.25">
      <c r="A28" s="290">
        <v>9</v>
      </c>
      <c r="B28" s="294" t="s">
        <v>628</v>
      </c>
      <c r="C28" s="295" t="s">
        <v>866</v>
      </c>
      <c r="D28" s="295" t="s">
        <v>867</v>
      </c>
      <c r="E28" s="295" t="s">
        <v>868</v>
      </c>
      <c r="F28" s="295" t="s">
        <v>869</v>
      </c>
      <c r="G28" s="295" t="s">
        <v>870</v>
      </c>
      <c r="H28" s="295" t="s">
        <v>826</v>
      </c>
      <c r="I28" s="296">
        <v>43282</v>
      </c>
      <c r="J28" s="296">
        <v>43313</v>
      </c>
      <c r="K28" s="1669"/>
      <c r="L28" s="1671"/>
      <c r="M28" s="292" t="s">
        <v>98</v>
      </c>
      <c r="N28" s="292" t="s">
        <v>98</v>
      </c>
      <c r="O28" s="292" t="s">
        <v>98</v>
      </c>
      <c r="P28" s="1689"/>
      <c r="Q28" s="1669"/>
      <c r="R28" s="1669"/>
      <c r="S28" s="1669"/>
      <c r="T28" s="1693">
        <f t="shared" si="1"/>
        <v>0</v>
      </c>
      <c r="U28" s="1693"/>
      <c r="V28" s="290" t="s">
        <v>826</v>
      </c>
    </row>
    <row r="29" spans="1:22" s="288" customFormat="1" ht="157.5" x14ac:dyDescent="0.25">
      <c r="A29" s="290">
        <v>10</v>
      </c>
      <c r="B29" s="290" t="s">
        <v>402</v>
      </c>
      <c r="C29" s="290" t="s">
        <v>871</v>
      </c>
      <c r="D29" s="290" t="s">
        <v>872</v>
      </c>
      <c r="E29" s="290" t="s">
        <v>873</v>
      </c>
      <c r="F29" s="290" t="s">
        <v>874</v>
      </c>
      <c r="G29" s="290" t="s">
        <v>870</v>
      </c>
      <c r="H29" s="290" t="s">
        <v>826</v>
      </c>
      <c r="I29" s="291">
        <v>43525</v>
      </c>
      <c r="J29" s="291">
        <v>43770</v>
      </c>
      <c r="K29" s="1669"/>
      <c r="L29" s="1671"/>
      <c r="M29" s="292" t="s">
        <v>124</v>
      </c>
      <c r="N29" s="292" t="s">
        <v>124</v>
      </c>
      <c r="O29" s="292" t="s">
        <v>124</v>
      </c>
      <c r="P29" s="1689"/>
      <c r="Q29" s="1669"/>
      <c r="R29" s="1669"/>
      <c r="S29" s="1669"/>
      <c r="T29" s="1693">
        <f t="shared" si="1"/>
        <v>0</v>
      </c>
      <c r="U29" s="1693"/>
      <c r="V29" s="290" t="s">
        <v>826</v>
      </c>
    </row>
    <row r="30" spans="1:22" s="288" customFormat="1" ht="157.5" x14ac:dyDescent="0.25">
      <c r="A30" s="290">
        <v>11</v>
      </c>
      <c r="B30" s="295" t="s">
        <v>628</v>
      </c>
      <c r="C30" s="294" t="s">
        <v>875</v>
      </c>
      <c r="D30" s="295" t="s">
        <v>872</v>
      </c>
      <c r="E30" s="295" t="s">
        <v>876</v>
      </c>
      <c r="F30" s="295" t="s">
        <v>874</v>
      </c>
      <c r="G30" s="295" t="s">
        <v>870</v>
      </c>
      <c r="H30" s="295" t="s">
        <v>826</v>
      </c>
      <c r="I30" s="296">
        <v>43191</v>
      </c>
      <c r="J30" s="296">
        <v>43282</v>
      </c>
      <c r="K30" s="1669"/>
      <c r="L30" s="1671"/>
      <c r="M30" s="292" t="s">
        <v>98</v>
      </c>
      <c r="N30" s="292" t="s">
        <v>124</v>
      </c>
      <c r="O30" s="292" t="s">
        <v>124</v>
      </c>
      <c r="P30" s="1689"/>
      <c r="Q30" s="1669"/>
      <c r="R30" s="1669"/>
      <c r="S30" s="1669"/>
      <c r="T30" s="1693">
        <f t="shared" si="1"/>
        <v>0</v>
      </c>
      <c r="U30" s="1693"/>
      <c r="V30" s="290" t="s">
        <v>826</v>
      </c>
    </row>
    <row r="31" spans="1:22" s="288" customFormat="1" ht="157.5" x14ac:dyDescent="0.25">
      <c r="A31" s="290">
        <v>12</v>
      </c>
      <c r="B31" s="295" t="s">
        <v>628</v>
      </c>
      <c r="C31" s="294" t="s">
        <v>877</v>
      </c>
      <c r="D31" s="295" t="s">
        <v>878</v>
      </c>
      <c r="E31" s="295" t="s">
        <v>879</v>
      </c>
      <c r="F31" s="295" t="s">
        <v>880</v>
      </c>
      <c r="G31" s="295" t="s">
        <v>881</v>
      </c>
      <c r="H31" s="295" t="s">
        <v>826</v>
      </c>
      <c r="I31" s="296">
        <v>43221</v>
      </c>
      <c r="J31" s="296">
        <v>43252</v>
      </c>
      <c r="K31" s="1669"/>
      <c r="L31" s="1671"/>
      <c r="M31" s="292" t="s">
        <v>124</v>
      </c>
      <c r="N31" s="292" t="s">
        <v>124</v>
      </c>
      <c r="O31" s="292" t="s">
        <v>124</v>
      </c>
      <c r="P31" s="1689"/>
      <c r="Q31" s="1669"/>
      <c r="R31" s="1669"/>
      <c r="S31" s="1669"/>
      <c r="T31" s="1693">
        <f t="shared" si="1"/>
        <v>0</v>
      </c>
      <c r="U31" s="1693"/>
      <c r="V31" s="290" t="s">
        <v>826</v>
      </c>
    </row>
    <row r="32" spans="1:22" s="288" customFormat="1" ht="131.25" x14ac:dyDescent="0.25">
      <c r="A32" s="290">
        <v>13</v>
      </c>
      <c r="B32" s="290" t="s">
        <v>402</v>
      </c>
      <c r="C32" s="290" t="s">
        <v>882</v>
      </c>
      <c r="D32" s="290" t="s">
        <v>833</v>
      </c>
      <c r="E32" s="290" t="s">
        <v>883</v>
      </c>
      <c r="F32" s="290" t="s">
        <v>884</v>
      </c>
      <c r="G32" s="290" t="s">
        <v>885</v>
      </c>
      <c r="H32" s="290" t="s">
        <v>826</v>
      </c>
      <c r="I32" s="291">
        <v>43466</v>
      </c>
      <c r="J32" s="291">
        <v>43800</v>
      </c>
      <c r="K32" s="1669"/>
      <c r="L32" s="1671"/>
      <c r="M32" s="292" t="s">
        <v>98</v>
      </c>
      <c r="N32" s="292" t="s">
        <v>98</v>
      </c>
      <c r="O32" s="292" t="s">
        <v>98</v>
      </c>
      <c r="P32" s="1689"/>
      <c r="Q32" s="1669"/>
      <c r="R32" s="1669"/>
      <c r="S32" s="1669"/>
      <c r="T32" s="1693">
        <f t="shared" si="1"/>
        <v>0</v>
      </c>
      <c r="U32" s="1693"/>
      <c r="V32" s="290" t="s">
        <v>826</v>
      </c>
    </row>
    <row r="33" spans="1:22" s="288" customFormat="1" ht="262.5" x14ac:dyDescent="0.25">
      <c r="A33" s="290">
        <v>14</v>
      </c>
      <c r="B33" s="295" t="s">
        <v>628</v>
      </c>
      <c r="C33" s="294" t="s">
        <v>886</v>
      </c>
      <c r="D33" s="295" t="s">
        <v>887</v>
      </c>
      <c r="E33" s="295" t="s">
        <v>888</v>
      </c>
      <c r="F33" s="295" t="s">
        <v>889</v>
      </c>
      <c r="G33" s="295" t="s">
        <v>890</v>
      </c>
      <c r="H33" s="295" t="s">
        <v>826</v>
      </c>
      <c r="I33" s="296">
        <v>43374</v>
      </c>
      <c r="J33" s="296">
        <v>43405</v>
      </c>
      <c r="K33" s="1669"/>
      <c r="L33" s="1671"/>
      <c r="M33" s="292" t="s">
        <v>98</v>
      </c>
      <c r="N33" s="292" t="s">
        <v>124</v>
      </c>
      <c r="O33" s="292" t="s">
        <v>124</v>
      </c>
      <c r="P33" s="1689"/>
      <c r="Q33" s="1669"/>
      <c r="R33" s="1669"/>
      <c r="S33" s="1669"/>
      <c r="T33" s="1693">
        <f t="shared" si="1"/>
        <v>0</v>
      </c>
      <c r="U33" s="1693"/>
      <c r="V33" s="290" t="s">
        <v>826</v>
      </c>
    </row>
    <row r="34" spans="1:22" s="288" customFormat="1" ht="210" x14ac:dyDescent="0.25">
      <c r="A34" s="290">
        <v>15</v>
      </c>
      <c r="B34" s="290" t="s">
        <v>402</v>
      </c>
      <c r="C34" s="290" t="s">
        <v>891</v>
      </c>
      <c r="D34" s="290" t="s">
        <v>838</v>
      </c>
      <c r="E34" s="290" t="s">
        <v>892</v>
      </c>
      <c r="F34" s="290" t="s">
        <v>893</v>
      </c>
      <c r="G34" s="290" t="s">
        <v>894</v>
      </c>
      <c r="H34" s="290" t="s">
        <v>826</v>
      </c>
      <c r="I34" s="291">
        <v>43497</v>
      </c>
      <c r="J34" s="291">
        <v>43800</v>
      </c>
      <c r="K34" s="1669"/>
      <c r="L34" s="1671"/>
      <c r="M34" s="292" t="s">
        <v>98</v>
      </c>
      <c r="N34" s="292" t="s">
        <v>98</v>
      </c>
      <c r="O34" s="292" t="s">
        <v>124</v>
      </c>
      <c r="P34" s="1689"/>
      <c r="Q34" s="1669"/>
      <c r="R34" s="1669"/>
      <c r="S34" s="1669"/>
      <c r="T34" s="1693">
        <f t="shared" si="1"/>
        <v>0</v>
      </c>
      <c r="U34" s="1693"/>
      <c r="V34" s="290" t="s">
        <v>826</v>
      </c>
    </row>
    <row r="35" spans="1:22" s="288" customFormat="1" ht="236.25" x14ac:dyDescent="0.25">
      <c r="A35" s="290">
        <v>16</v>
      </c>
      <c r="B35" s="290" t="s">
        <v>402</v>
      </c>
      <c r="C35" s="290" t="s">
        <v>895</v>
      </c>
      <c r="D35" s="290" t="s">
        <v>838</v>
      </c>
      <c r="E35" s="290" t="s">
        <v>896</v>
      </c>
      <c r="F35" s="290" t="s">
        <v>897</v>
      </c>
      <c r="G35" s="290" t="s">
        <v>898</v>
      </c>
      <c r="H35" s="290" t="s">
        <v>826</v>
      </c>
      <c r="I35" s="291">
        <v>43556</v>
      </c>
      <c r="J35" s="291">
        <v>43800</v>
      </c>
      <c r="K35" s="1669"/>
      <c r="L35" s="1671"/>
      <c r="M35" s="292" t="s">
        <v>98</v>
      </c>
      <c r="N35" s="292" t="s">
        <v>124</v>
      </c>
      <c r="O35" s="292" t="s">
        <v>124</v>
      </c>
      <c r="P35" s="1689"/>
      <c r="Q35" s="1669"/>
      <c r="R35" s="1669"/>
      <c r="S35" s="1669"/>
      <c r="T35" s="1693">
        <f t="shared" si="1"/>
        <v>0</v>
      </c>
      <c r="U35" s="1693"/>
      <c r="V35" s="290" t="s">
        <v>826</v>
      </c>
    </row>
    <row r="36" spans="1:22" s="288" customFormat="1" ht="286.5" customHeight="1" x14ac:dyDescent="0.25">
      <c r="A36" s="290">
        <v>17</v>
      </c>
      <c r="B36" s="295" t="s">
        <v>628</v>
      </c>
      <c r="C36" s="294" t="s">
        <v>899</v>
      </c>
      <c r="D36" s="295" t="s">
        <v>900</v>
      </c>
      <c r="E36" s="295" t="s">
        <v>901</v>
      </c>
      <c r="F36" s="295" t="s">
        <v>902</v>
      </c>
      <c r="G36" s="295" t="s">
        <v>903</v>
      </c>
      <c r="H36" s="296" t="s">
        <v>826</v>
      </c>
      <c r="I36" s="296">
        <v>43252</v>
      </c>
      <c r="J36" s="296">
        <v>43282</v>
      </c>
      <c r="K36" s="1669"/>
      <c r="L36" s="1671"/>
      <c r="M36" s="292" t="s">
        <v>98</v>
      </c>
      <c r="N36" s="292" t="s">
        <v>124</v>
      </c>
      <c r="O36" s="292" t="s">
        <v>124</v>
      </c>
      <c r="P36" s="1689"/>
      <c r="Q36" s="1669"/>
      <c r="R36" s="1669"/>
      <c r="S36" s="1669"/>
      <c r="T36" s="1693">
        <f t="shared" si="1"/>
        <v>0</v>
      </c>
      <c r="U36" s="1693"/>
      <c r="V36" s="290" t="s">
        <v>826</v>
      </c>
    </row>
    <row r="37" spans="1:22" s="288" customFormat="1" ht="341.25" x14ac:dyDescent="0.25">
      <c r="A37" s="290">
        <v>18</v>
      </c>
      <c r="B37" s="295" t="s">
        <v>628</v>
      </c>
      <c r="C37" s="294" t="s">
        <v>904</v>
      </c>
      <c r="D37" s="295" t="s">
        <v>900</v>
      </c>
      <c r="E37" s="295" t="s">
        <v>905</v>
      </c>
      <c r="F37" s="295" t="s">
        <v>906</v>
      </c>
      <c r="G37" s="295" t="s">
        <v>907</v>
      </c>
      <c r="H37" s="296" t="s">
        <v>826</v>
      </c>
      <c r="I37" s="296">
        <v>43132</v>
      </c>
      <c r="J37" s="296">
        <v>43221</v>
      </c>
      <c r="K37" s="1669"/>
      <c r="L37" s="1671"/>
      <c r="M37" s="292" t="s">
        <v>124</v>
      </c>
      <c r="N37" s="292" t="s">
        <v>124</v>
      </c>
      <c r="O37" s="292" t="s">
        <v>124</v>
      </c>
      <c r="P37" s="1689"/>
      <c r="Q37" s="1669"/>
      <c r="R37" s="1669"/>
      <c r="S37" s="1669"/>
      <c r="T37" s="1693">
        <f t="shared" si="1"/>
        <v>0</v>
      </c>
      <c r="U37" s="1693"/>
      <c r="V37" s="290" t="s">
        <v>826</v>
      </c>
    </row>
    <row r="38" spans="1:22" s="288" customFormat="1" ht="288.75" x14ac:dyDescent="0.25">
      <c r="A38" s="290">
        <v>19</v>
      </c>
      <c r="B38" s="290" t="s">
        <v>402</v>
      </c>
      <c r="C38" s="290" t="s">
        <v>908</v>
      </c>
      <c r="D38" s="290" t="s">
        <v>909</v>
      </c>
      <c r="E38" s="290" t="s">
        <v>910</v>
      </c>
      <c r="F38" s="290" t="s">
        <v>911</v>
      </c>
      <c r="G38" s="290" t="s">
        <v>912</v>
      </c>
      <c r="H38" s="290" t="s">
        <v>826</v>
      </c>
      <c r="I38" s="291">
        <v>43466</v>
      </c>
      <c r="J38" s="291">
        <v>43800</v>
      </c>
      <c r="K38" s="1669"/>
      <c r="L38" s="1671"/>
      <c r="M38" s="292" t="s">
        <v>98</v>
      </c>
      <c r="N38" s="292" t="s">
        <v>98</v>
      </c>
      <c r="O38" s="292" t="s">
        <v>98</v>
      </c>
      <c r="P38" s="1689"/>
      <c r="Q38" s="1669"/>
      <c r="R38" s="1669"/>
      <c r="S38" s="1669"/>
      <c r="T38" s="1693">
        <f t="shared" si="1"/>
        <v>0</v>
      </c>
      <c r="U38" s="1693"/>
      <c r="V38" s="290" t="s">
        <v>826</v>
      </c>
    </row>
    <row r="39" spans="1:22" s="288" customFormat="1" ht="210" customHeight="1" x14ac:dyDescent="0.25">
      <c r="A39" s="297">
        <v>20</v>
      </c>
      <c r="B39" s="295" t="s">
        <v>628</v>
      </c>
      <c r="C39" s="294" t="s">
        <v>913</v>
      </c>
      <c r="D39" s="295" t="s">
        <v>914</v>
      </c>
      <c r="E39" s="295" t="s">
        <v>915</v>
      </c>
      <c r="F39" s="295" t="s">
        <v>916</v>
      </c>
      <c r="G39" s="295"/>
      <c r="H39" s="295" t="s">
        <v>826</v>
      </c>
      <c r="I39" s="295"/>
      <c r="J39" s="296"/>
      <c r="K39" s="1669"/>
      <c r="L39" s="1671"/>
      <c r="M39" s="292"/>
      <c r="N39" s="292"/>
      <c r="O39" s="292"/>
      <c r="P39" s="1689"/>
      <c r="Q39" s="1669"/>
      <c r="R39" s="1669"/>
      <c r="S39" s="1669"/>
      <c r="T39" s="1693">
        <f t="shared" si="1"/>
        <v>0</v>
      </c>
      <c r="U39" s="1693"/>
      <c r="V39" s="298"/>
    </row>
    <row r="40" spans="1:22" s="288" customFormat="1" ht="131.25" x14ac:dyDescent="0.25">
      <c r="A40" s="297">
        <v>21</v>
      </c>
      <c r="B40" s="295" t="s">
        <v>628</v>
      </c>
      <c r="C40" s="294" t="s">
        <v>917</v>
      </c>
      <c r="D40" s="295" t="s">
        <v>918</v>
      </c>
      <c r="E40" s="295" t="s">
        <v>915</v>
      </c>
      <c r="F40" s="295" t="s">
        <v>919</v>
      </c>
      <c r="G40" s="295"/>
      <c r="H40" s="295" t="s">
        <v>826</v>
      </c>
      <c r="I40" s="295"/>
      <c r="J40" s="296"/>
      <c r="K40" s="1669"/>
      <c r="L40" s="1671"/>
      <c r="M40" s="292"/>
      <c r="N40" s="292"/>
      <c r="O40" s="292"/>
      <c r="P40" s="1689"/>
      <c r="Q40" s="1669"/>
      <c r="R40" s="1669"/>
      <c r="S40" s="1669"/>
      <c r="T40" s="1693">
        <f t="shared" si="1"/>
        <v>0</v>
      </c>
      <c r="U40" s="1693"/>
      <c r="V40" s="298"/>
    </row>
    <row r="41" spans="1:22" s="288" customFormat="1" ht="157.5" customHeight="1" x14ac:dyDescent="0.25">
      <c r="A41" s="297">
        <v>22</v>
      </c>
      <c r="B41" s="295" t="s">
        <v>628</v>
      </c>
      <c r="C41" s="294" t="s">
        <v>920</v>
      </c>
      <c r="D41" s="295" t="s">
        <v>921</v>
      </c>
      <c r="E41" s="295" t="s">
        <v>922</v>
      </c>
      <c r="F41" s="295" t="s">
        <v>923</v>
      </c>
      <c r="G41" s="295"/>
      <c r="H41" s="295" t="s">
        <v>826</v>
      </c>
      <c r="I41" s="296">
        <v>43466</v>
      </c>
      <c r="J41" s="296">
        <v>43678</v>
      </c>
      <c r="K41" s="1669"/>
      <c r="L41" s="1671"/>
      <c r="M41" s="292"/>
      <c r="N41" s="292"/>
      <c r="O41" s="292"/>
      <c r="P41" s="1689"/>
      <c r="Q41" s="1669"/>
      <c r="R41" s="1669"/>
      <c r="S41" s="1669"/>
      <c r="T41" s="1693">
        <f t="shared" si="1"/>
        <v>0</v>
      </c>
      <c r="U41" s="1693"/>
      <c r="V41" s="298"/>
    </row>
    <row r="42" spans="1:22" s="288" customFormat="1" ht="409.5" customHeight="1" x14ac:dyDescent="0.25">
      <c r="A42" s="297">
        <v>23</v>
      </c>
      <c r="B42" s="295" t="s">
        <v>628</v>
      </c>
      <c r="C42" s="294" t="s">
        <v>924</v>
      </c>
      <c r="D42" s="295" t="s">
        <v>925</v>
      </c>
      <c r="E42" s="295" t="s">
        <v>926</v>
      </c>
      <c r="F42" s="295" t="s">
        <v>927</v>
      </c>
      <c r="G42" s="295"/>
      <c r="H42" s="295" t="s">
        <v>826</v>
      </c>
      <c r="I42" s="295"/>
      <c r="J42" s="296"/>
      <c r="K42" s="1669"/>
      <c r="L42" s="1671"/>
      <c r="M42" s="292"/>
      <c r="N42" s="292"/>
      <c r="O42" s="292"/>
      <c r="P42" s="1690"/>
      <c r="Q42" s="1691"/>
      <c r="R42" s="1691"/>
      <c r="S42" s="1691"/>
      <c r="T42" s="1694">
        <f t="shared" si="1"/>
        <v>0</v>
      </c>
      <c r="U42" s="1694"/>
      <c r="V42" s="298"/>
    </row>
    <row r="43" spans="1:22" s="303" customFormat="1" ht="24.75" customHeight="1" x14ac:dyDescent="0.4">
      <c r="A43" s="1677" t="s">
        <v>71</v>
      </c>
      <c r="B43" s="1678"/>
      <c r="C43" s="1678"/>
      <c r="D43" s="1678"/>
      <c r="E43" s="1678"/>
      <c r="F43" s="1678"/>
      <c r="G43" s="1678"/>
      <c r="H43" s="1678"/>
      <c r="I43" s="1678"/>
      <c r="J43" s="1679"/>
      <c r="K43" s="299">
        <f>SUM(K20)</f>
        <v>207453.85</v>
      </c>
      <c r="L43" s="299">
        <f>SUM(L20)</f>
        <v>232685.35</v>
      </c>
      <c r="M43" s="1680"/>
      <c r="N43" s="1681"/>
      <c r="O43" s="1681"/>
      <c r="P43" s="299">
        <f>SUM(P20)</f>
        <v>99137.49</v>
      </c>
      <c r="Q43" s="299">
        <f>SUM(Q20)</f>
        <v>133547.85999999999</v>
      </c>
      <c r="R43" s="299">
        <f>SUM(R20)</f>
        <v>232685.34999999998</v>
      </c>
      <c r="S43" s="300">
        <f>R43-L43</f>
        <v>0</v>
      </c>
      <c r="T43" s="301">
        <f>IFERROR(S43/L43*100,0)</f>
        <v>0</v>
      </c>
      <c r="U43" s="301">
        <f>SUM(U20)</f>
        <v>100</v>
      </c>
      <c r="V43" s="302"/>
    </row>
    <row r="44" spans="1:22" x14ac:dyDescent="0.4">
      <c r="A44" s="304" t="s">
        <v>72</v>
      </c>
      <c r="B44" s="304"/>
      <c r="C44" s="304"/>
      <c r="D44" s="304"/>
      <c r="E44" s="304"/>
      <c r="F44" s="304"/>
      <c r="G44" s="304"/>
      <c r="H44" s="304"/>
      <c r="I44" s="304"/>
      <c r="J44" s="304"/>
      <c r="K44" s="305"/>
      <c r="L44" s="306"/>
      <c r="M44" s="1682"/>
      <c r="N44" s="1683"/>
      <c r="O44" s="1684"/>
      <c r="P44" s="307"/>
      <c r="Q44" s="307"/>
      <c r="R44" s="308">
        <f t="shared" ref="R44" si="2">P44+Q44</f>
        <v>0</v>
      </c>
      <c r="S44" s="304"/>
      <c r="T44" s="304"/>
      <c r="U44" s="304"/>
      <c r="V44" s="304"/>
    </row>
    <row r="45" spans="1:22" ht="36" customHeight="1" x14ac:dyDescent="0.25">
      <c r="A45" s="1685" t="s">
        <v>73</v>
      </c>
      <c r="B45" s="1686"/>
      <c r="C45" s="1686"/>
      <c r="D45" s="1686"/>
      <c r="E45" s="1686"/>
      <c r="F45" s="1686"/>
      <c r="G45" s="1686"/>
      <c r="H45" s="1686"/>
      <c r="I45" s="1686"/>
      <c r="J45" s="1686"/>
      <c r="K45" s="1686"/>
      <c r="L45" s="1686"/>
      <c r="M45" s="1686"/>
      <c r="N45" s="1686"/>
      <c r="O45" s="1686"/>
      <c r="P45" s="1686"/>
      <c r="Q45" s="1686"/>
      <c r="R45" s="1686"/>
      <c r="S45" s="1686"/>
      <c r="T45" s="1686"/>
      <c r="U45" s="1686"/>
      <c r="V45" s="1687"/>
    </row>
    <row r="46" spans="1:22" ht="95.25" customHeight="1" x14ac:dyDescent="0.4">
      <c r="A46" s="1665"/>
      <c r="B46" s="1666"/>
      <c r="C46" s="1666"/>
      <c r="D46" s="1666"/>
      <c r="E46" s="1666"/>
      <c r="F46" s="1666"/>
      <c r="G46" s="1666"/>
      <c r="H46" s="1666"/>
      <c r="I46" s="1666"/>
      <c r="J46" s="1666"/>
      <c r="K46" s="1666"/>
      <c r="L46" s="1666"/>
      <c r="M46" s="1666"/>
      <c r="N46" s="1666"/>
      <c r="O46" s="1666"/>
      <c r="P46" s="1666"/>
      <c r="Q46" s="1666"/>
      <c r="R46" s="1666"/>
      <c r="S46" s="1666"/>
      <c r="T46" s="1666"/>
      <c r="U46" s="1666"/>
      <c r="V46" s="1667"/>
    </row>
    <row r="47" spans="1:22" ht="15" hidden="1" customHeight="1" x14ac:dyDescent="0.4">
      <c r="A47" s="1695" t="s">
        <v>74</v>
      </c>
      <c r="B47" s="1695"/>
      <c r="C47" s="1695"/>
      <c r="D47" s="1695"/>
      <c r="E47" s="1695"/>
      <c r="F47" s="1695"/>
      <c r="G47" s="1695"/>
      <c r="H47" s="1695"/>
      <c r="I47" s="1695"/>
      <c r="J47" s="309"/>
      <c r="K47" s="309"/>
      <c r="L47" s="309"/>
      <c r="M47" s="36"/>
      <c r="N47" s="36"/>
      <c r="O47" s="36"/>
      <c r="P47" s="309"/>
      <c r="Q47" s="309"/>
      <c r="R47" s="309"/>
      <c r="S47" s="309"/>
      <c r="T47" s="309"/>
      <c r="U47" s="309"/>
      <c r="V47" s="309"/>
    </row>
    <row r="48" spans="1:22" ht="15" hidden="1" customHeight="1" x14ac:dyDescent="0.4">
      <c r="A48" s="310" t="s">
        <v>75</v>
      </c>
      <c r="B48" s="310"/>
      <c r="C48" s="1696" t="s">
        <v>76</v>
      </c>
      <c r="D48" s="1696"/>
      <c r="E48" s="1696"/>
      <c r="F48" s="1696"/>
      <c r="G48" s="1696"/>
      <c r="H48" s="1696"/>
      <c r="I48" s="1696"/>
      <c r="M48" s="36"/>
      <c r="N48" s="36"/>
      <c r="O48" s="36"/>
      <c r="V48" s="285"/>
    </row>
    <row r="49" spans="1:22" ht="15" hidden="1" customHeight="1" x14ac:dyDescent="0.4">
      <c r="A49" s="310" t="s">
        <v>77</v>
      </c>
      <c r="B49" s="310"/>
      <c r="C49" s="1696" t="s">
        <v>78</v>
      </c>
      <c r="D49" s="1696"/>
      <c r="E49" s="1696"/>
      <c r="F49" s="1696"/>
      <c r="G49" s="1696"/>
      <c r="H49" s="1696"/>
      <c r="I49" s="1696"/>
      <c r="M49" s="36"/>
      <c r="N49" s="36"/>
      <c r="O49" s="36"/>
      <c r="V49" s="285"/>
    </row>
    <row r="50" spans="1:22" ht="15" hidden="1" customHeight="1" x14ac:dyDescent="0.4">
      <c r="A50" s="310" t="s">
        <v>79</v>
      </c>
      <c r="B50" s="310"/>
      <c r="C50" s="1696" t="s">
        <v>80</v>
      </c>
      <c r="D50" s="1696"/>
      <c r="E50" s="1696"/>
      <c r="F50" s="1696"/>
      <c r="G50" s="1696"/>
      <c r="H50" s="1696"/>
      <c r="I50" s="1696"/>
      <c r="M50" s="36"/>
      <c r="N50" s="36"/>
      <c r="O50" s="36"/>
      <c r="V50" s="285"/>
    </row>
    <row r="51" spans="1:22" ht="15" hidden="1" customHeight="1" x14ac:dyDescent="0.4">
      <c r="A51" s="310" t="s">
        <v>81</v>
      </c>
      <c r="B51" s="310"/>
      <c r="C51" s="1696" t="s">
        <v>82</v>
      </c>
      <c r="D51" s="1696"/>
      <c r="E51" s="1696"/>
      <c r="F51" s="1696"/>
      <c r="G51" s="1696"/>
      <c r="H51" s="1696"/>
      <c r="I51" s="1696"/>
      <c r="M51" s="36"/>
      <c r="N51" s="36"/>
      <c r="O51" s="36"/>
      <c r="V51" s="285"/>
    </row>
    <row r="52" spans="1:22" ht="35.25" customHeight="1" x14ac:dyDescent="0.4">
      <c r="M52" s="36"/>
      <c r="N52" s="36"/>
      <c r="O52" s="36"/>
    </row>
    <row r="53" spans="1:22" x14ac:dyDescent="0.4">
      <c r="M53" s="36"/>
      <c r="N53" s="36"/>
      <c r="O53" s="36"/>
    </row>
    <row r="54" spans="1:22" x14ac:dyDescent="0.4">
      <c r="M54" s="36"/>
      <c r="N54" s="36"/>
      <c r="O54" s="36"/>
    </row>
    <row r="55" spans="1:22" x14ac:dyDescent="0.4">
      <c r="M55" s="36"/>
      <c r="N55" s="36"/>
      <c r="O55" s="36"/>
    </row>
    <row r="56" spans="1:22" x14ac:dyDescent="0.4">
      <c r="M56" s="36"/>
      <c r="N56" s="36"/>
      <c r="O56" s="36"/>
    </row>
    <row r="57" spans="1:22" x14ac:dyDescent="0.4">
      <c r="M57" s="36"/>
      <c r="N57" s="36"/>
      <c r="O57" s="36"/>
    </row>
    <row r="58" spans="1:22" x14ac:dyDescent="0.4">
      <c r="M58" s="36"/>
      <c r="N58" s="36"/>
      <c r="O58" s="36"/>
    </row>
    <row r="59" spans="1:22" x14ac:dyDescent="0.4">
      <c r="M59" s="36"/>
      <c r="N59" s="36"/>
      <c r="O59" s="36"/>
    </row>
    <row r="60" spans="1:22" x14ac:dyDescent="0.4">
      <c r="M60" s="36"/>
      <c r="N60" s="36"/>
      <c r="O60" s="36"/>
    </row>
    <row r="61" spans="1:22" x14ac:dyDescent="0.4">
      <c r="M61" s="36"/>
      <c r="N61" s="36"/>
      <c r="O61" s="36"/>
    </row>
    <row r="62" spans="1:22" x14ac:dyDescent="0.4">
      <c r="M62" s="36"/>
      <c r="N62" s="36"/>
      <c r="O62" s="36"/>
    </row>
    <row r="63" spans="1:22" s="285" customFormat="1" x14ac:dyDescent="0.4">
      <c r="M63" s="36"/>
      <c r="N63" s="36"/>
      <c r="O63" s="36"/>
      <c r="V63" s="286"/>
    </row>
    <row r="64" spans="1:22" s="285" customFormat="1" x14ac:dyDescent="0.4">
      <c r="M64" s="36"/>
      <c r="N64" s="36"/>
      <c r="O64" s="36"/>
      <c r="V64" s="286"/>
    </row>
    <row r="65" spans="13:22" s="285" customFormat="1" x14ac:dyDescent="0.4">
      <c r="M65" s="36"/>
      <c r="N65" s="36"/>
      <c r="O65" s="36"/>
      <c r="V65" s="286"/>
    </row>
    <row r="66" spans="13:22" s="285" customFormat="1" x14ac:dyDescent="0.4">
      <c r="M66" s="36"/>
      <c r="N66" s="36"/>
      <c r="O66" s="36"/>
      <c r="V66" s="286"/>
    </row>
    <row r="67" spans="13:22" s="285" customFormat="1" x14ac:dyDescent="0.4">
      <c r="M67" s="36"/>
      <c r="N67" s="36"/>
      <c r="O67" s="36"/>
      <c r="V67" s="286"/>
    </row>
    <row r="68" spans="13:22" s="285" customFormat="1" x14ac:dyDescent="0.4">
      <c r="M68" s="36"/>
      <c r="N68" s="36"/>
      <c r="O68" s="36"/>
      <c r="V68" s="286"/>
    </row>
    <row r="69" spans="13:22" s="285" customFormat="1" x14ac:dyDescent="0.4">
      <c r="M69" s="36"/>
      <c r="N69" s="36"/>
      <c r="O69" s="36"/>
      <c r="V69" s="286"/>
    </row>
    <row r="70" spans="13:22" s="285" customFormat="1" x14ac:dyDescent="0.4">
      <c r="M70" s="36"/>
      <c r="N70" s="36"/>
      <c r="O70" s="36"/>
      <c r="V70" s="286"/>
    </row>
    <row r="71" spans="13:22" s="285" customFormat="1" x14ac:dyDescent="0.4">
      <c r="M71" s="36"/>
      <c r="N71" s="36"/>
      <c r="O71" s="36"/>
      <c r="V71" s="286"/>
    </row>
    <row r="72" spans="13:22" s="285" customFormat="1" x14ac:dyDescent="0.4">
      <c r="M72" s="36"/>
      <c r="N72" s="36"/>
      <c r="O72" s="36"/>
      <c r="V72" s="286"/>
    </row>
    <row r="73" spans="13:22" s="285" customFormat="1" x14ac:dyDescent="0.4">
      <c r="M73" s="36"/>
      <c r="N73" s="36"/>
      <c r="O73" s="36"/>
      <c r="V73" s="286"/>
    </row>
    <row r="74" spans="13:22" s="285" customFormat="1" x14ac:dyDescent="0.4">
      <c r="M74" s="36"/>
      <c r="N74" s="36"/>
      <c r="O74" s="36"/>
      <c r="V74" s="286"/>
    </row>
    <row r="75" spans="13:22" s="285" customFormat="1" x14ac:dyDescent="0.4">
      <c r="M75" s="36"/>
      <c r="N75" s="36"/>
      <c r="O75" s="36"/>
      <c r="V75" s="286"/>
    </row>
    <row r="76" spans="13:22" s="285" customFormat="1" x14ac:dyDescent="0.4">
      <c r="M76" s="36"/>
      <c r="N76" s="36"/>
      <c r="O76" s="36"/>
      <c r="V76" s="286"/>
    </row>
    <row r="77" spans="13:22" s="285" customFormat="1" x14ac:dyDescent="0.4">
      <c r="M77" s="36"/>
      <c r="N77" s="36"/>
      <c r="O77" s="36"/>
      <c r="V77" s="286"/>
    </row>
    <row r="78" spans="13:22" s="285" customFormat="1" x14ac:dyDescent="0.4">
      <c r="M78" s="36"/>
      <c r="N78" s="36"/>
      <c r="O78" s="36"/>
      <c r="V78" s="286"/>
    </row>
    <row r="79" spans="13:22" s="285" customFormat="1" x14ac:dyDescent="0.4">
      <c r="M79" s="36"/>
      <c r="N79" s="36"/>
      <c r="O79" s="36"/>
      <c r="V79" s="286"/>
    </row>
    <row r="80" spans="13:22" s="285" customFormat="1" x14ac:dyDescent="0.4">
      <c r="M80" s="36"/>
      <c r="N80" s="36"/>
      <c r="O80" s="36"/>
      <c r="V80" s="286"/>
    </row>
    <row r="81" spans="13:22" s="285" customFormat="1" x14ac:dyDescent="0.4">
      <c r="M81" s="36"/>
      <c r="N81" s="36"/>
      <c r="O81" s="36"/>
      <c r="V81" s="286"/>
    </row>
    <row r="82" spans="13:22" s="285" customFormat="1" x14ac:dyDescent="0.4">
      <c r="M82" s="36"/>
      <c r="N82" s="36"/>
      <c r="O82" s="36"/>
      <c r="V82" s="286"/>
    </row>
    <row r="83" spans="13:22" s="285" customFormat="1" x14ac:dyDescent="0.4">
      <c r="M83" s="36"/>
      <c r="N83" s="36"/>
      <c r="O83" s="36"/>
      <c r="V83" s="286"/>
    </row>
    <row r="84" spans="13:22" s="285" customFormat="1" x14ac:dyDescent="0.4">
      <c r="M84" s="36"/>
      <c r="N84" s="36"/>
      <c r="O84" s="36"/>
      <c r="V84" s="286"/>
    </row>
    <row r="85" spans="13:22" s="285" customFormat="1" x14ac:dyDescent="0.4">
      <c r="M85" s="36"/>
      <c r="N85" s="36"/>
      <c r="O85" s="36"/>
      <c r="V85" s="286"/>
    </row>
    <row r="86" spans="13:22" s="285" customFormat="1" x14ac:dyDescent="0.4">
      <c r="M86" s="36"/>
      <c r="N86" s="36"/>
      <c r="O86" s="36"/>
      <c r="V86" s="286"/>
    </row>
    <row r="87" spans="13:22" s="285" customFormat="1" x14ac:dyDescent="0.4">
      <c r="M87" s="36"/>
      <c r="N87" s="36"/>
      <c r="O87" s="36"/>
      <c r="V87" s="286"/>
    </row>
    <row r="88" spans="13:22" s="285" customFormat="1" x14ac:dyDescent="0.4">
      <c r="M88" s="36"/>
      <c r="N88" s="36"/>
      <c r="O88" s="36"/>
      <c r="V88" s="286"/>
    </row>
    <row r="89" spans="13:22" s="285" customFormat="1" x14ac:dyDescent="0.4">
      <c r="M89" s="36"/>
      <c r="N89" s="36"/>
      <c r="O89" s="36"/>
      <c r="V89" s="286"/>
    </row>
    <row r="90" spans="13:22" s="285" customFormat="1" x14ac:dyDescent="0.4">
      <c r="M90" s="36"/>
      <c r="N90" s="36"/>
      <c r="O90" s="36"/>
      <c r="V90" s="286"/>
    </row>
    <row r="91" spans="13:22" s="285" customFormat="1" x14ac:dyDescent="0.4">
      <c r="M91" s="36"/>
      <c r="N91" s="36"/>
      <c r="O91" s="36"/>
      <c r="V91" s="286"/>
    </row>
    <row r="92" spans="13:22" s="285" customFormat="1" x14ac:dyDescent="0.4">
      <c r="M92" s="36"/>
      <c r="N92" s="36"/>
      <c r="O92" s="36"/>
      <c r="V92" s="286"/>
    </row>
    <row r="93" spans="13:22" s="285" customFormat="1" x14ac:dyDescent="0.4">
      <c r="M93" s="36"/>
      <c r="N93" s="36"/>
      <c r="O93" s="36"/>
      <c r="V93" s="286"/>
    </row>
    <row r="94" spans="13:22" s="285" customFormat="1" x14ac:dyDescent="0.4">
      <c r="M94" s="36"/>
      <c r="N94" s="36"/>
      <c r="O94" s="36"/>
      <c r="V94" s="286"/>
    </row>
    <row r="95" spans="13:22" s="285" customFormat="1" x14ac:dyDescent="0.4">
      <c r="M95" s="36"/>
      <c r="N95" s="36"/>
      <c r="O95" s="36"/>
      <c r="V95" s="286"/>
    </row>
    <row r="96" spans="13:22" s="285" customFormat="1" x14ac:dyDescent="0.4">
      <c r="M96" s="36"/>
      <c r="N96" s="36"/>
      <c r="O96" s="36"/>
      <c r="V96" s="286"/>
    </row>
    <row r="97" spans="13:22" s="285" customFormat="1" x14ac:dyDescent="0.4">
      <c r="M97" s="36"/>
      <c r="N97" s="36"/>
      <c r="O97" s="36"/>
      <c r="V97" s="286"/>
    </row>
    <row r="98" spans="13:22" s="285" customFormat="1" x14ac:dyDescent="0.4">
      <c r="M98" s="36"/>
      <c r="N98" s="36"/>
      <c r="O98" s="36"/>
      <c r="V98" s="286"/>
    </row>
    <row r="99" spans="13:22" s="285" customFormat="1" x14ac:dyDescent="0.4">
      <c r="M99" s="36"/>
      <c r="N99" s="36"/>
      <c r="O99" s="36"/>
      <c r="V99" s="286"/>
    </row>
    <row r="100" spans="13:22" s="285" customFormat="1" x14ac:dyDescent="0.4">
      <c r="M100" s="36"/>
      <c r="N100" s="36"/>
      <c r="O100" s="36"/>
      <c r="V100" s="286"/>
    </row>
    <row r="101" spans="13:22" s="285" customFormat="1" x14ac:dyDescent="0.4">
      <c r="M101" s="36"/>
      <c r="N101" s="36"/>
      <c r="O101" s="36"/>
      <c r="V101" s="286"/>
    </row>
    <row r="102" spans="13:22" s="285" customFormat="1" x14ac:dyDescent="0.4">
      <c r="M102" s="36"/>
      <c r="N102" s="36"/>
      <c r="O102" s="36"/>
      <c r="V102" s="286"/>
    </row>
    <row r="103" spans="13:22" s="285" customFormat="1" x14ac:dyDescent="0.4">
      <c r="M103" s="36"/>
      <c r="N103" s="36"/>
      <c r="O103" s="36"/>
      <c r="V103" s="286"/>
    </row>
    <row r="104" spans="13:22" s="285" customFormat="1" x14ac:dyDescent="0.4">
      <c r="M104" s="36"/>
      <c r="N104" s="36"/>
      <c r="O104" s="36"/>
      <c r="V104" s="286"/>
    </row>
    <row r="105" spans="13:22" s="285" customFormat="1" x14ac:dyDescent="0.4">
      <c r="M105" s="36"/>
      <c r="N105" s="36"/>
      <c r="O105" s="36"/>
      <c r="V105" s="286"/>
    </row>
    <row r="106" spans="13:22" s="285" customFormat="1" x14ac:dyDescent="0.4">
      <c r="M106" s="36"/>
      <c r="N106" s="36"/>
      <c r="O106" s="36"/>
      <c r="V106" s="286"/>
    </row>
    <row r="107" spans="13:22" s="285" customFormat="1" x14ac:dyDescent="0.4">
      <c r="M107" s="36"/>
      <c r="N107" s="36"/>
      <c r="O107" s="36"/>
      <c r="V107" s="286"/>
    </row>
    <row r="108" spans="13:22" s="285" customFormat="1" x14ac:dyDescent="0.4">
      <c r="M108" s="36"/>
      <c r="N108" s="36"/>
      <c r="O108" s="36"/>
      <c r="V108" s="286"/>
    </row>
    <row r="109" spans="13:22" s="285" customFormat="1" x14ac:dyDescent="0.4">
      <c r="M109" s="36"/>
      <c r="N109" s="36"/>
      <c r="O109" s="36"/>
      <c r="V109" s="286"/>
    </row>
    <row r="110" spans="13:22" s="285" customFormat="1" x14ac:dyDescent="0.4">
      <c r="M110" s="36"/>
      <c r="N110" s="36"/>
      <c r="O110" s="36"/>
      <c r="V110" s="286"/>
    </row>
    <row r="111" spans="13:22" s="285" customFormat="1" x14ac:dyDescent="0.4">
      <c r="M111" s="36"/>
      <c r="N111" s="36"/>
      <c r="O111" s="36"/>
      <c r="V111" s="286"/>
    </row>
    <row r="112" spans="13:22" s="285" customFormat="1" x14ac:dyDescent="0.4">
      <c r="M112" s="36"/>
      <c r="N112" s="36"/>
      <c r="O112" s="36"/>
      <c r="V112" s="286"/>
    </row>
    <row r="113" spans="13:22" s="285" customFormat="1" x14ac:dyDescent="0.4">
      <c r="M113" s="36"/>
      <c r="N113" s="36"/>
      <c r="O113" s="36"/>
      <c r="V113" s="286"/>
    </row>
    <row r="114" spans="13:22" s="285" customFormat="1" x14ac:dyDescent="0.4">
      <c r="M114" s="36"/>
      <c r="N114" s="36"/>
      <c r="O114" s="36"/>
      <c r="V114" s="286"/>
    </row>
    <row r="115" spans="13:22" s="285" customFormat="1" x14ac:dyDescent="0.4">
      <c r="M115" s="36"/>
      <c r="N115" s="36"/>
      <c r="O115" s="36"/>
      <c r="V115" s="286"/>
    </row>
    <row r="116" spans="13:22" s="285" customFormat="1" x14ac:dyDescent="0.4">
      <c r="M116" s="36"/>
      <c r="N116" s="36"/>
      <c r="O116" s="36"/>
      <c r="V116" s="286"/>
    </row>
    <row r="117" spans="13:22" s="285" customFormat="1" x14ac:dyDescent="0.4">
      <c r="M117" s="36"/>
      <c r="N117" s="36"/>
      <c r="O117" s="36"/>
      <c r="V117" s="286"/>
    </row>
    <row r="118" spans="13:22" s="285" customFormat="1" x14ac:dyDescent="0.4">
      <c r="M118" s="36"/>
      <c r="N118" s="36"/>
      <c r="O118" s="36"/>
      <c r="V118" s="286"/>
    </row>
    <row r="119" spans="13:22" s="285" customFormat="1" x14ac:dyDescent="0.4">
      <c r="M119" s="36"/>
      <c r="N119" s="36"/>
      <c r="O119" s="36"/>
      <c r="V119" s="286"/>
    </row>
    <row r="120" spans="13:22" s="285" customFormat="1" x14ac:dyDescent="0.4">
      <c r="M120" s="36"/>
      <c r="N120" s="36"/>
      <c r="O120" s="36"/>
      <c r="V120" s="286"/>
    </row>
    <row r="121" spans="13:22" s="285" customFormat="1" x14ac:dyDescent="0.4">
      <c r="M121" s="36"/>
      <c r="N121" s="36"/>
      <c r="O121" s="36"/>
      <c r="V121" s="286"/>
    </row>
    <row r="122" spans="13:22" s="285" customFormat="1" x14ac:dyDescent="0.4">
      <c r="M122" s="36"/>
      <c r="N122" s="36"/>
      <c r="O122" s="36"/>
      <c r="V122" s="286"/>
    </row>
    <row r="123" spans="13:22" s="285" customFormat="1" x14ac:dyDescent="0.4">
      <c r="M123" s="36"/>
      <c r="N123" s="36"/>
      <c r="O123" s="36"/>
      <c r="V123" s="286"/>
    </row>
    <row r="124" spans="13:22" s="285" customFormat="1" x14ac:dyDescent="0.4">
      <c r="M124" s="36"/>
      <c r="N124" s="36"/>
      <c r="O124" s="36"/>
      <c r="V124" s="286"/>
    </row>
    <row r="125" spans="13:22" s="285" customFormat="1" x14ac:dyDescent="0.4">
      <c r="M125" s="36"/>
      <c r="N125" s="36"/>
      <c r="O125" s="36"/>
      <c r="V125" s="286"/>
    </row>
    <row r="126" spans="13:22" s="285" customFormat="1" x14ac:dyDescent="0.4">
      <c r="M126" s="36"/>
      <c r="N126" s="36"/>
      <c r="O126" s="36"/>
      <c r="V126" s="286"/>
    </row>
    <row r="127" spans="13:22" s="285" customFormat="1" x14ac:dyDescent="0.4">
      <c r="M127" s="36"/>
      <c r="N127" s="36"/>
      <c r="O127" s="36"/>
      <c r="V127" s="286"/>
    </row>
    <row r="128" spans="13:22" s="285" customFormat="1" x14ac:dyDescent="0.4">
      <c r="M128" s="36"/>
      <c r="N128" s="36"/>
      <c r="O128" s="36"/>
      <c r="V128" s="286"/>
    </row>
    <row r="129" spans="13:22" s="285" customFormat="1" x14ac:dyDescent="0.4">
      <c r="M129" s="36"/>
      <c r="N129" s="36"/>
      <c r="O129" s="36"/>
      <c r="V129" s="286"/>
    </row>
    <row r="130" spans="13:22" s="285" customFormat="1" x14ac:dyDescent="0.4">
      <c r="M130" s="36"/>
      <c r="N130" s="36"/>
      <c r="O130" s="36"/>
      <c r="V130" s="286"/>
    </row>
    <row r="131" spans="13:22" s="285" customFormat="1" x14ac:dyDescent="0.4">
      <c r="M131" s="36"/>
      <c r="N131" s="36"/>
      <c r="O131" s="36"/>
      <c r="V131" s="286"/>
    </row>
    <row r="132" spans="13:22" s="285" customFormat="1" x14ac:dyDescent="0.4">
      <c r="M132" s="36"/>
      <c r="N132" s="36"/>
      <c r="O132" s="36"/>
      <c r="V132" s="286"/>
    </row>
    <row r="133" spans="13:22" s="285" customFormat="1" x14ac:dyDescent="0.4">
      <c r="M133" s="36"/>
      <c r="N133" s="36"/>
      <c r="O133" s="36"/>
      <c r="V133" s="286"/>
    </row>
    <row r="134" spans="13:22" s="285" customFormat="1" x14ac:dyDescent="0.4">
      <c r="M134" s="36"/>
      <c r="N134" s="36"/>
      <c r="O134" s="36"/>
      <c r="V134" s="286"/>
    </row>
    <row r="135" spans="13:22" s="285" customFormat="1" x14ac:dyDescent="0.4">
      <c r="M135" s="36"/>
      <c r="N135" s="36"/>
      <c r="O135" s="36"/>
      <c r="V135" s="286"/>
    </row>
    <row r="136" spans="13:22" s="285" customFormat="1" x14ac:dyDescent="0.4">
      <c r="M136" s="36"/>
      <c r="N136" s="36"/>
      <c r="O136" s="36"/>
      <c r="V136" s="286"/>
    </row>
    <row r="137" spans="13:22" s="285" customFormat="1" x14ac:dyDescent="0.4">
      <c r="M137" s="36"/>
      <c r="N137" s="36"/>
      <c r="O137" s="36"/>
      <c r="V137" s="286"/>
    </row>
    <row r="138" spans="13:22" s="285" customFormat="1" x14ac:dyDescent="0.4">
      <c r="M138" s="36"/>
      <c r="N138" s="36"/>
      <c r="O138" s="36"/>
      <c r="V138" s="286"/>
    </row>
    <row r="139" spans="13:22" s="285" customFormat="1" x14ac:dyDescent="0.4">
      <c r="M139" s="36"/>
      <c r="N139" s="36"/>
      <c r="O139" s="36"/>
      <c r="V139" s="286"/>
    </row>
    <row r="140" spans="13:22" s="285" customFormat="1" x14ac:dyDescent="0.4">
      <c r="M140" s="36"/>
      <c r="N140" s="36"/>
      <c r="O140" s="36"/>
      <c r="V140" s="286"/>
    </row>
    <row r="141" spans="13:22" s="285" customFormat="1" x14ac:dyDescent="0.4">
      <c r="M141" s="36"/>
      <c r="N141" s="36"/>
      <c r="O141" s="36"/>
      <c r="V141" s="286"/>
    </row>
    <row r="142" spans="13:22" s="285" customFormat="1" x14ac:dyDescent="0.4">
      <c r="M142" s="36"/>
      <c r="N142" s="36"/>
      <c r="O142" s="36"/>
      <c r="V142" s="286"/>
    </row>
    <row r="143" spans="13:22" s="285" customFormat="1" x14ac:dyDescent="0.4">
      <c r="M143" s="36"/>
      <c r="N143" s="36"/>
      <c r="O143" s="36"/>
      <c r="V143" s="286"/>
    </row>
    <row r="144" spans="13:22" s="285" customFormat="1" x14ac:dyDescent="0.4">
      <c r="M144" s="36"/>
      <c r="N144" s="36"/>
      <c r="O144" s="36"/>
      <c r="V144" s="286"/>
    </row>
    <row r="145" spans="13:22" s="285" customFormat="1" x14ac:dyDescent="0.4">
      <c r="M145" s="36"/>
      <c r="N145" s="36"/>
      <c r="O145" s="36"/>
      <c r="V145" s="286"/>
    </row>
    <row r="146" spans="13:22" s="285" customFormat="1" x14ac:dyDescent="0.4">
      <c r="M146" s="36"/>
      <c r="N146" s="36"/>
      <c r="O146" s="36"/>
      <c r="V146" s="286"/>
    </row>
    <row r="147" spans="13:22" s="285" customFormat="1" x14ac:dyDescent="0.4">
      <c r="M147" s="36"/>
      <c r="N147" s="36"/>
      <c r="O147" s="36"/>
      <c r="V147" s="286"/>
    </row>
    <row r="148" spans="13:22" s="285" customFormat="1" x14ac:dyDescent="0.4">
      <c r="M148" s="36"/>
      <c r="N148" s="36"/>
      <c r="O148" s="36"/>
      <c r="V148" s="286"/>
    </row>
    <row r="149" spans="13:22" s="285" customFormat="1" x14ac:dyDescent="0.4">
      <c r="M149" s="36"/>
      <c r="N149" s="36"/>
      <c r="O149" s="36"/>
      <c r="V149" s="286"/>
    </row>
    <row r="150" spans="13:22" s="285" customFormat="1" x14ac:dyDescent="0.4">
      <c r="M150" s="36"/>
      <c r="N150" s="36"/>
      <c r="O150" s="36"/>
      <c r="V150" s="286"/>
    </row>
    <row r="151" spans="13:22" s="285" customFormat="1" x14ac:dyDescent="0.4">
      <c r="M151" s="36"/>
      <c r="N151" s="36"/>
      <c r="O151" s="36"/>
      <c r="V151" s="286"/>
    </row>
    <row r="152" spans="13:22" s="285" customFormat="1" x14ac:dyDescent="0.4">
      <c r="M152" s="36"/>
      <c r="N152" s="36"/>
      <c r="O152" s="36"/>
      <c r="V152" s="286"/>
    </row>
    <row r="153" spans="13:22" s="285" customFormat="1" x14ac:dyDescent="0.4">
      <c r="M153" s="36"/>
      <c r="N153" s="36"/>
      <c r="O153" s="36"/>
      <c r="V153" s="286"/>
    </row>
    <row r="154" spans="13:22" s="285" customFormat="1" x14ac:dyDescent="0.4">
      <c r="M154" s="36"/>
      <c r="N154" s="36"/>
      <c r="O154" s="36"/>
      <c r="V154" s="286"/>
    </row>
    <row r="155" spans="13:22" s="285" customFormat="1" x14ac:dyDescent="0.4">
      <c r="M155" s="36"/>
      <c r="N155" s="36"/>
      <c r="O155" s="36"/>
      <c r="V155" s="286"/>
    </row>
    <row r="156" spans="13:22" s="285" customFormat="1" x14ac:dyDescent="0.4">
      <c r="M156" s="36"/>
      <c r="N156" s="36"/>
      <c r="O156" s="36"/>
      <c r="V156" s="286"/>
    </row>
    <row r="157" spans="13:22" s="285" customFormat="1" x14ac:dyDescent="0.4">
      <c r="M157" s="36"/>
      <c r="N157" s="36"/>
      <c r="O157" s="36"/>
      <c r="V157" s="286"/>
    </row>
    <row r="158" spans="13:22" s="285" customFormat="1" x14ac:dyDescent="0.4">
      <c r="M158" s="36"/>
      <c r="N158" s="36"/>
      <c r="O158" s="36"/>
      <c r="V158" s="286"/>
    </row>
    <row r="159" spans="13:22" s="285" customFormat="1" x14ac:dyDescent="0.4">
      <c r="M159" s="36"/>
      <c r="N159" s="36"/>
      <c r="O159" s="36"/>
      <c r="V159" s="286"/>
    </row>
    <row r="160" spans="13:22" s="285" customFormat="1" x14ac:dyDescent="0.4">
      <c r="M160" s="36"/>
      <c r="N160" s="36"/>
      <c r="O160" s="36"/>
      <c r="V160" s="286"/>
    </row>
    <row r="161" spans="13:22" s="285" customFormat="1" x14ac:dyDescent="0.4">
      <c r="M161" s="36"/>
      <c r="N161" s="36"/>
      <c r="O161" s="36"/>
      <c r="V161" s="286"/>
    </row>
    <row r="162" spans="13:22" s="285" customFormat="1" x14ac:dyDescent="0.4">
      <c r="M162" s="36"/>
      <c r="N162" s="36"/>
      <c r="O162" s="36"/>
      <c r="V162" s="286"/>
    </row>
    <row r="163" spans="13:22" s="285" customFormat="1" x14ac:dyDescent="0.4">
      <c r="M163" s="36"/>
      <c r="N163" s="36"/>
      <c r="O163" s="36"/>
      <c r="V163" s="286"/>
    </row>
    <row r="164" spans="13:22" s="285" customFormat="1" x14ac:dyDescent="0.4">
      <c r="M164" s="36"/>
      <c r="N164" s="36"/>
      <c r="O164" s="36"/>
      <c r="V164" s="286"/>
    </row>
    <row r="165" spans="13:22" s="285" customFormat="1" x14ac:dyDescent="0.4">
      <c r="M165" s="36"/>
      <c r="N165" s="36"/>
      <c r="O165" s="36"/>
      <c r="V165" s="286"/>
    </row>
    <row r="166" spans="13:22" s="285" customFormat="1" x14ac:dyDescent="0.4">
      <c r="M166" s="36"/>
      <c r="N166" s="36"/>
      <c r="O166" s="36"/>
      <c r="V166" s="286"/>
    </row>
    <row r="167" spans="13:22" s="285" customFormat="1" x14ac:dyDescent="0.4">
      <c r="M167" s="36"/>
      <c r="N167" s="36"/>
      <c r="O167" s="36"/>
      <c r="V167" s="286"/>
    </row>
    <row r="168" spans="13:22" s="285" customFormat="1" x14ac:dyDescent="0.4">
      <c r="M168" s="36"/>
      <c r="N168" s="36"/>
      <c r="O168" s="36"/>
      <c r="V168" s="286"/>
    </row>
    <row r="169" spans="13:22" s="285" customFormat="1" x14ac:dyDescent="0.4">
      <c r="M169" s="36"/>
      <c r="N169" s="36"/>
      <c r="O169" s="36"/>
      <c r="V169" s="286"/>
    </row>
    <row r="170" spans="13:22" s="285" customFormat="1" x14ac:dyDescent="0.4">
      <c r="M170" s="36"/>
      <c r="N170" s="36"/>
      <c r="O170" s="36"/>
      <c r="V170" s="286"/>
    </row>
    <row r="171" spans="13:22" s="285" customFormat="1" x14ac:dyDescent="0.4">
      <c r="M171" s="36"/>
      <c r="N171" s="36"/>
      <c r="O171" s="36"/>
      <c r="V171" s="286"/>
    </row>
    <row r="172" spans="13:22" s="285" customFormat="1" x14ac:dyDescent="0.4">
      <c r="M172" s="36"/>
      <c r="N172" s="36"/>
      <c r="O172" s="36"/>
      <c r="V172" s="286"/>
    </row>
    <row r="173" spans="13:22" s="285" customFormat="1" x14ac:dyDescent="0.4">
      <c r="M173" s="36"/>
      <c r="N173" s="36"/>
      <c r="O173" s="36"/>
      <c r="V173" s="286"/>
    </row>
    <row r="174" spans="13:22" s="285" customFormat="1" x14ac:dyDescent="0.4">
      <c r="M174" s="36"/>
      <c r="N174" s="36"/>
      <c r="O174" s="36"/>
      <c r="V174" s="286"/>
    </row>
    <row r="175" spans="13:22" s="285" customFormat="1" x14ac:dyDescent="0.4">
      <c r="M175" s="36"/>
      <c r="N175" s="36"/>
      <c r="O175" s="36"/>
      <c r="V175" s="286"/>
    </row>
    <row r="176" spans="13:22" s="285" customFormat="1" x14ac:dyDescent="0.4">
      <c r="M176" s="36"/>
      <c r="N176" s="36"/>
      <c r="O176" s="36"/>
      <c r="V176" s="286"/>
    </row>
    <row r="177" spans="13:22" s="285" customFormat="1" x14ac:dyDescent="0.4">
      <c r="M177" s="36"/>
      <c r="N177" s="36"/>
      <c r="O177" s="36"/>
      <c r="V177" s="286"/>
    </row>
    <row r="178" spans="13:22" s="285" customFormat="1" x14ac:dyDescent="0.4">
      <c r="M178" s="36"/>
      <c r="N178" s="36"/>
      <c r="O178" s="36"/>
      <c r="V178" s="286"/>
    </row>
    <row r="179" spans="13:22" s="285" customFormat="1" x14ac:dyDescent="0.4">
      <c r="M179" s="36"/>
      <c r="N179" s="36"/>
      <c r="O179" s="36"/>
      <c r="V179" s="286"/>
    </row>
    <row r="180" spans="13:22" s="285" customFormat="1" x14ac:dyDescent="0.4">
      <c r="M180" s="36"/>
      <c r="N180" s="36"/>
      <c r="O180" s="36"/>
      <c r="V180" s="286"/>
    </row>
    <row r="181" spans="13:22" s="285" customFormat="1" x14ac:dyDescent="0.4">
      <c r="M181" s="36"/>
      <c r="N181" s="36"/>
      <c r="O181" s="36"/>
      <c r="V181" s="286"/>
    </row>
    <row r="182" spans="13:22" s="285" customFormat="1" x14ac:dyDescent="0.4">
      <c r="M182" s="36"/>
      <c r="N182" s="36"/>
      <c r="O182" s="36"/>
      <c r="V182" s="286"/>
    </row>
    <row r="183" spans="13:22" s="285" customFormat="1" x14ac:dyDescent="0.4">
      <c r="M183" s="36"/>
      <c r="N183" s="36"/>
      <c r="O183" s="36"/>
      <c r="V183" s="286"/>
    </row>
    <row r="184" spans="13:22" s="285" customFormat="1" x14ac:dyDescent="0.4">
      <c r="M184" s="36"/>
      <c r="N184" s="36"/>
      <c r="O184" s="36"/>
      <c r="V184" s="286"/>
    </row>
    <row r="185" spans="13:22" s="285" customFormat="1" x14ac:dyDescent="0.4">
      <c r="M185" s="36"/>
      <c r="N185" s="36"/>
      <c r="O185" s="36"/>
      <c r="V185" s="286"/>
    </row>
    <row r="186" spans="13:22" s="285" customFormat="1" x14ac:dyDescent="0.4">
      <c r="M186" s="36"/>
      <c r="N186" s="36"/>
      <c r="O186" s="36"/>
      <c r="V186" s="286"/>
    </row>
    <row r="187" spans="13:22" s="285" customFormat="1" x14ac:dyDescent="0.4">
      <c r="M187" s="36"/>
      <c r="N187" s="36"/>
      <c r="O187" s="36"/>
      <c r="V187" s="286"/>
    </row>
    <row r="188" spans="13:22" s="285" customFormat="1" x14ac:dyDescent="0.4">
      <c r="M188" s="36"/>
      <c r="N188" s="36"/>
      <c r="O188" s="36"/>
      <c r="V188" s="286"/>
    </row>
    <row r="189" spans="13:22" s="285" customFormat="1" x14ac:dyDescent="0.4">
      <c r="M189" s="36"/>
      <c r="N189" s="36"/>
      <c r="O189" s="36"/>
      <c r="V189" s="286"/>
    </row>
    <row r="190" spans="13:22" s="285" customFormat="1" x14ac:dyDescent="0.4">
      <c r="M190" s="36"/>
      <c r="N190" s="36"/>
      <c r="O190" s="36"/>
      <c r="V190" s="286"/>
    </row>
    <row r="191" spans="13:22" s="285" customFormat="1" x14ac:dyDescent="0.4">
      <c r="M191" s="36"/>
      <c r="N191" s="36"/>
      <c r="O191" s="36"/>
      <c r="V191" s="286"/>
    </row>
    <row r="192" spans="13:22" s="285" customFormat="1" x14ac:dyDescent="0.4">
      <c r="M192" s="36"/>
      <c r="N192" s="36"/>
      <c r="O192" s="36"/>
      <c r="V192" s="286"/>
    </row>
    <row r="193" spans="13:22" s="285" customFormat="1" x14ac:dyDescent="0.4">
      <c r="M193" s="36"/>
      <c r="N193" s="36"/>
      <c r="O193" s="36"/>
      <c r="V193" s="286"/>
    </row>
    <row r="194" spans="13:22" s="285" customFormat="1" x14ac:dyDescent="0.4">
      <c r="M194" s="36"/>
      <c r="N194" s="36"/>
      <c r="O194" s="36"/>
      <c r="V194" s="286"/>
    </row>
    <row r="195" spans="13:22" s="285" customFormat="1" x14ac:dyDescent="0.4">
      <c r="M195" s="36"/>
      <c r="N195" s="36"/>
      <c r="O195" s="36"/>
      <c r="V195" s="286"/>
    </row>
    <row r="196" spans="13:22" s="285" customFormat="1" x14ac:dyDescent="0.4">
      <c r="M196" s="36"/>
      <c r="N196" s="36"/>
      <c r="O196" s="36"/>
      <c r="V196" s="286"/>
    </row>
    <row r="197" spans="13:22" s="285" customFormat="1" x14ac:dyDescent="0.4">
      <c r="M197" s="36"/>
      <c r="N197" s="36"/>
      <c r="O197" s="36"/>
      <c r="V197" s="286"/>
    </row>
    <row r="198" spans="13:22" s="285" customFormat="1" x14ac:dyDescent="0.4">
      <c r="M198" s="36"/>
      <c r="N198" s="36"/>
      <c r="O198" s="36"/>
      <c r="V198" s="286"/>
    </row>
    <row r="199" spans="13:22" s="285" customFormat="1" x14ac:dyDescent="0.4">
      <c r="M199" s="36"/>
      <c r="N199" s="36"/>
      <c r="O199" s="36"/>
      <c r="V199" s="286"/>
    </row>
    <row r="200" spans="13:22" s="285" customFormat="1" x14ac:dyDescent="0.4">
      <c r="M200" s="36"/>
      <c r="N200" s="36"/>
      <c r="O200" s="36"/>
      <c r="V200" s="286"/>
    </row>
    <row r="201" spans="13:22" s="285" customFormat="1" x14ac:dyDescent="0.4">
      <c r="M201" s="36"/>
      <c r="N201" s="36"/>
      <c r="O201" s="36"/>
      <c r="V201" s="286"/>
    </row>
    <row r="202" spans="13:22" s="285" customFormat="1" x14ac:dyDescent="0.4">
      <c r="M202" s="36"/>
      <c r="N202" s="36"/>
      <c r="O202" s="36"/>
      <c r="V202" s="286"/>
    </row>
    <row r="203" spans="13:22" s="285" customFormat="1" x14ac:dyDescent="0.4">
      <c r="M203" s="36"/>
      <c r="N203" s="36"/>
      <c r="O203" s="36"/>
      <c r="V203" s="286"/>
    </row>
    <row r="204" spans="13:22" s="285" customFormat="1" x14ac:dyDescent="0.4">
      <c r="M204" s="36"/>
      <c r="N204" s="36"/>
      <c r="O204" s="36"/>
      <c r="V204" s="286"/>
    </row>
    <row r="205" spans="13:22" s="285" customFormat="1" x14ac:dyDescent="0.4">
      <c r="M205" s="36"/>
      <c r="N205" s="36"/>
      <c r="O205" s="36"/>
      <c r="V205" s="286"/>
    </row>
    <row r="206" spans="13:22" s="285" customFormat="1" x14ac:dyDescent="0.4">
      <c r="M206" s="36"/>
      <c r="N206" s="36"/>
      <c r="O206" s="36"/>
      <c r="V206" s="286"/>
    </row>
    <row r="207" spans="13:22" s="285" customFormat="1" x14ac:dyDescent="0.4">
      <c r="M207" s="36"/>
      <c r="N207" s="36"/>
      <c r="O207" s="36"/>
      <c r="V207" s="286"/>
    </row>
    <row r="208" spans="13:22" s="285" customFormat="1" x14ac:dyDescent="0.4">
      <c r="M208" s="36"/>
      <c r="N208" s="36"/>
      <c r="O208" s="36"/>
      <c r="V208" s="286"/>
    </row>
    <row r="209" spans="13:22" s="285" customFormat="1" x14ac:dyDescent="0.4">
      <c r="M209" s="36"/>
      <c r="N209" s="36"/>
      <c r="O209" s="36"/>
      <c r="V209" s="286"/>
    </row>
    <row r="210" spans="13:22" s="285" customFormat="1" x14ac:dyDescent="0.4">
      <c r="M210" s="36"/>
      <c r="N210" s="36"/>
      <c r="O210" s="36"/>
      <c r="V210" s="286"/>
    </row>
    <row r="211" spans="13:22" s="285" customFormat="1" x14ac:dyDescent="0.4">
      <c r="M211" s="36"/>
      <c r="N211" s="36"/>
      <c r="O211" s="36"/>
      <c r="V211" s="286"/>
    </row>
    <row r="212" spans="13:22" s="285" customFormat="1" x14ac:dyDescent="0.4">
      <c r="M212" s="36"/>
      <c r="N212" s="36"/>
      <c r="O212" s="36"/>
      <c r="V212" s="286"/>
    </row>
    <row r="213" spans="13:22" s="285" customFormat="1" x14ac:dyDescent="0.4">
      <c r="M213" s="36"/>
      <c r="N213" s="36"/>
      <c r="O213" s="36"/>
      <c r="V213" s="286"/>
    </row>
    <row r="214" spans="13:22" s="285" customFormat="1" x14ac:dyDescent="0.4">
      <c r="M214" s="36"/>
      <c r="N214" s="36"/>
      <c r="O214" s="36"/>
      <c r="V214" s="286"/>
    </row>
    <row r="215" spans="13:22" s="285" customFormat="1" x14ac:dyDescent="0.4">
      <c r="M215" s="36"/>
      <c r="N215" s="36"/>
      <c r="O215" s="36"/>
      <c r="V215" s="286"/>
    </row>
    <row r="216" spans="13:22" s="285" customFormat="1" x14ac:dyDescent="0.4">
      <c r="M216" s="36"/>
      <c r="N216" s="36"/>
      <c r="O216" s="36"/>
      <c r="V216" s="286"/>
    </row>
    <row r="217" spans="13:22" s="285" customFormat="1" x14ac:dyDescent="0.4">
      <c r="M217" s="36"/>
      <c r="N217" s="36"/>
      <c r="O217" s="36"/>
      <c r="V217" s="286"/>
    </row>
    <row r="218" spans="13:22" s="285" customFormat="1" x14ac:dyDescent="0.4">
      <c r="M218" s="36"/>
      <c r="N218" s="36"/>
      <c r="O218" s="36"/>
      <c r="V218" s="286"/>
    </row>
    <row r="219" spans="13:22" s="285" customFormat="1" x14ac:dyDescent="0.4">
      <c r="M219" s="36"/>
      <c r="N219" s="36"/>
      <c r="O219" s="36"/>
      <c r="V219" s="286"/>
    </row>
    <row r="220" spans="13:22" s="285" customFormat="1" x14ac:dyDescent="0.4">
      <c r="M220" s="36"/>
      <c r="N220" s="36"/>
      <c r="O220" s="36"/>
      <c r="V220" s="286"/>
    </row>
    <row r="221" spans="13:22" s="285" customFormat="1" x14ac:dyDescent="0.4">
      <c r="M221" s="36"/>
      <c r="N221" s="36"/>
      <c r="O221" s="36"/>
      <c r="V221" s="286"/>
    </row>
    <row r="222" spans="13:22" s="285" customFormat="1" x14ac:dyDescent="0.4">
      <c r="M222" s="36"/>
      <c r="N222" s="36"/>
      <c r="O222" s="36"/>
      <c r="V222" s="286"/>
    </row>
    <row r="223" spans="13:22" s="285" customFormat="1" x14ac:dyDescent="0.4">
      <c r="M223" s="36"/>
      <c r="N223" s="36"/>
      <c r="O223" s="36"/>
      <c r="V223" s="286"/>
    </row>
    <row r="224" spans="13:22" s="285" customFormat="1" x14ac:dyDescent="0.4">
      <c r="M224" s="36"/>
      <c r="N224" s="36"/>
      <c r="O224" s="36"/>
      <c r="V224" s="286"/>
    </row>
    <row r="225" spans="13:22" s="285" customFormat="1" x14ac:dyDescent="0.4">
      <c r="M225" s="36"/>
      <c r="N225" s="36"/>
      <c r="O225" s="36"/>
      <c r="V225" s="286"/>
    </row>
    <row r="226" spans="13:22" s="285" customFormat="1" x14ac:dyDescent="0.4">
      <c r="M226" s="36"/>
      <c r="N226" s="36"/>
      <c r="O226" s="36"/>
      <c r="V226" s="286"/>
    </row>
    <row r="227" spans="13:22" s="285" customFormat="1" x14ac:dyDescent="0.4">
      <c r="M227" s="36"/>
      <c r="N227" s="36"/>
      <c r="O227" s="36"/>
      <c r="V227" s="286"/>
    </row>
    <row r="228" spans="13:22" s="285" customFormat="1" x14ac:dyDescent="0.4">
      <c r="M228" s="36"/>
      <c r="N228" s="36"/>
      <c r="O228" s="36"/>
      <c r="V228" s="286"/>
    </row>
    <row r="229" spans="13:22" s="285" customFormat="1" x14ac:dyDescent="0.4">
      <c r="M229" s="36"/>
      <c r="N229" s="36"/>
      <c r="O229" s="36"/>
      <c r="V229" s="286"/>
    </row>
    <row r="230" spans="13:22" s="285" customFormat="1" x14ac:dyDescent="0.4">
      <c r="M230" s="36"/>
      <c r="N230" s="36"/>
      <c r="O230" s="36"/>
      <c r="V230" s="286"/>
    </row>
    <row r="231" spans="13:22" s="285" customFormat="1" x14ac:dyDescent="0.4">
      <c r="M231" s="36"/>
      <c r="N231" s="36"/>
      <c r="O231" s="36"/>
      <c r="V231" s="286"/>
    </row>
    <row r="232" spans="13:22" s="285" customFormat="1" x14ac:dyDescent="0.4">
      <c r="M232" s="36"/>
      <c r="N232" s="36"/>
      <c r="O232" s="36"/>
      <c r="V232" s="286"/>
    </row>
    <row r="233" spans="13:22" s="285" customFormat="1" x14ac:dyDescent="0.4">
      <c r="M233" s="36"/>
      <c r="N233" s="36"/>
      <c r="O233" s="36"/>
      <c r="V233" s="286"/>
    </row>
    <row r="234" spans="13:22" s="285" customFormat="1" x14ac:dyDescent="0.4">
      <c r="M234" s="36"/>
      <c r="N234" s="36"/>
      <c r="O234" s="36"/>
      <c r="V234" s="286"/>
    </row>
    <row r="235" spans="13:22" s="285" customFormat="1" x14ac:dyDescent="0.4">
      <c r="M235" s="36"/>
      <c r="N235" s="36"/>
      <c r="O235" s="36"/>
      <c r="V235" s="286"/>
    </row>
    <row r="236" spans="13:22" s="285" customFormat="1" x14ac:dyDescent="0.4">
      <c r="M236" s="36"/>
      <c r="N236" s="36"/>
      <c r="O236" s="36"/>
      <c r="V236" s="286"/>
    </row>
    <row r="237" spans="13:22" s="285" customFormat="1" x14ac:dyDescent="0.4">
      <c r="M237" s="36"/>
      <c r="N237" s="36"/>
      <c r="O237" s="36"/>
      <c r="V237" s="286"/>
    </row>
    <row r="238" spans="13:22" s="285" customFormat="1" x14ac:dyDescent="0.4">
      <c r="M238" s="36"/>
      <c r="N238" s="36"/>
      <c r="O238" s="36"/>
      <c r="V238" s="286"/>
    </row>
    <row r="239" spans="13:22" s="285" customFormat="1" x14ac:dyDescent="0.4">
      <c r="M239" s="36"/>
      <c r="N239" s="36"/>
      <c r="O239" s="36"/>
      <c r="V239" s="286"/>
    </row>
    <row r="240" spans="13:22" s="285" customFormat="1" x14ac:dyDescent="0.4">
      <c r="M240" s="36"/>
      <c r="N240" s="36"/>
      <c r="O240" s="36"/>
      <c r="V240" s="286"/>
    </row>
    <row r="241" spans="13:22" s="285" customFormat="1" x14ac:dyDescent="0.4">
      <c r="M241" s="36"/>
      <c r="N241" s="36"/>
      <c r="O241" s="36"/>
      <c r="V241" s="286"/>
    </row>
    <row r="242" spans="13:22" s="285" customFormat="1" x14ac:dyDescent="0.4">
      <c r="M242" s="36"/>
      <c r="N242" s="36"/>
      <c r="O242" s="36"/>
      <c r="V242" s="286"/>
    </row>
    <row r="243" spans="13:22" s="285" customFormat="1" x14ac:dyDescent="0.4">
      <c r="M243" s="36"/>
      <c r="N243" s="36"/>
      <c r="O243" s="36"/>
      <c r="V243" s="286"/>
    </row>
    <row r="244" spans="13:22" s="285" customFormat="1" x14ac:dyDescent="0.4">
      <c r="M244" s="36"/>
      <c r="N244" s="36"/>
      <c r="O244" s="36"/>
      <c r="V244" s="286"/>
    </row>
    <row r="245" spans="13:22" s="285" customFormat="1" x14ac:dyDescent="0.4">
      <c r="M245" s="36"/>
      <c r="N245" s="36"/>
      <c r="O245" s="36"/>
      <c r="V245" s="286"/>
    </row>
    <row r="246" spans="13:22" s="285" customFormat="1" x14ac:dyDescent="0.4">
      <c r="M246" s="36"/>
      <c r="N246" s="36"/>
      <c r="O246" s="36"/>
      <c r="V246" s="286"/>
    </row>
    <row r="247" spans="13:22" s="285" customFormat="1" x14ac:dyDescent="0.4">
      <c r="M247" s="36"/>
      <c r="N247" s="36"/>
      <c r="O247" s="36"/>
      <c r="V247" s="286"/>
    </row>
    <row r="248" spans="13:22" s="285" customFormat="1" x14ac:dyDescent="0.4">
      <c r="M248" s="36"/>
      <c r="N248" s="36"/>
      <c r="O248" s="36"/>
      <c r="V248" s="286"/>
    </row>
    <row r="249" spans="13:22" s="285" customFormat="1" x14ac:dyDescent="0.4">
      <c r="M249" s="36"/>
      <c r="N249" s="36"/>
      <c r="O249" s="36"/>
      <c r="V249" s="286"/>
    </row>
    <row r="250" spans="13:22" s="285" customFormat="1" x14ac:dyDescent="0.4">
      <c r="M250" s="36"/>
      <c r="N250" s="36"/>
      <c r="O250" s="36"/>
      <c r="V250" s="286"/>
    </row>
    <row r="251" spans="13:22" s="285" customFormat="1" x14ac:dyDescent="0.4">
      <c r="M251" s="36"/>
      <c r="N251" s="36"/>
      <c r="O251" s="36"/>
      <c r="V251" s="286"/>
    </row>
    <row r="252" spans="13:22" s="285" customFormat="1" x14ac:dyDescent="0.4">
      <c r="M252" s="36"/>
      <c r="N252" s="36"/>
      <c r="O252" s="36"/>
      <c r="V252" s="286"/>
    </row>
    <row r="253" spans="13:22" s="285" customFormat="1" x14ac:dyDescent="0.4">
      <c r="M253" s="36"/>
      <c r="N253" s="36"/>
      <c r="O253" s="36"/>
      <c r="V253" s="286"/>
    </row>
    <row r="254" spans="13:22" s="285" customFormat="1" x14ac:dyDescent="0.4">
      <c r="M254" s="36"/>
      <c r="N254" s="36"/>
      <c r="O254" s="36"/>
      <c r="V254" s="286"/>
    </row>
    <row r="255" spans="13:22" s="285" customFormat="1" x14ac:dyDescent="0.4">
      <c r="M255" s="36"/>
      <c r="N255" s="36"/>
      <c r="O255" s="36"/>
      <c r="V255" s="286"/>
    </row>
    <row r="256" spans="13:22" s="285" customFormat="1" x14ac:dyDescent="0.4">
      <c r="M256" s="36"/>
      <c r="N256" s="36"/>
      <c r="O256" s="36"/>
      <c r="V256" s="286"/>
    </row>
    <row r="257" spans="13:22" s="285" customFormat="1" x14ac:dyDescent="0.4">
      <c r="M257" s="36"/>
      <c r="N257" s="36"/>
      <c r="O257" s="36"/>
      <c r="V257" s="286"/>
    </row>
    <row r="258" spans="13:22" s="285" customFormat="1" x14ac:dyDescent="0.4">
      <c r="M258" s="36"/>
      <c r="N258" s="36"/>
      <c r="O258" s="36"/>
      <c r="V258" s="286"/>
    </row>
    <row r="259" spans="13:22" s="285" customFormat="1" x14ac:dyDescent="0.4">
      <c r="M259" s="36"/>
      <c r="N259" s="36"/>
      <c r="O259" s="36"/>
      <c r="V259" s="286"/>
    </row>
    <row r="260" spans="13:22" s="285" customFormat="1" x14ac:dyDescent="0.4">
      <c r="M260" s="36"/>
      <c r="N260" s="36"/>
      <c r="O260" s="36"/>
      <c r="V260" s="286"/>
    </row>
    <row r="261" spans="13:22" s="285" customFormat="1" x14ac:dyDescent="0.4">
      <c r="M261" s="36"/>
      <c r="N261" s="36"/>
      <c r="O261" s="36"/>
      <c r="V261" s="286"/>
    </row>
    <row r="262" spans="13:22" s="285" customFormat="1" x14ac:dyDescent="0.4">
      <c r="M262" s="36"/>
      <c r="N262" s="36"/>
      <c r="O262" s="36"/>
      <c r="V262" s="286"/>
    </row>
    <row r="263" spans="13:22" s="285" customFormat="1" x14ac:dyDescent="0.4">
      <c r="M263" s="36"/>
      <c r="N263" s="36"/>
      <c r="O263" s="36"/>
      <c r="V263" s="286"/>
    </row>
    <row r="264" spans="13:22" s="285" customFormat="1" x14ac:dyDescent="0.4">
      <c r="M264" s="36"/>
      <c r="N264" s="36"/>
      <c r="O264" s="36"/>
      <c r="V264" s="286"/>
    </row>
    <row r="265" spans="13:22" s="285" customFormat="1" x14ac:dyDescent="0.4">
      <c r="M265" s="36"/>
      <c r="N265" s="36"/>
      <c r="O265" s="36"/>
      <c r="V265" s="286"/>
    </row>
    <row r="266" spans="13:22" s="285" customFormat="1" x14ac:dyDescent="0.4">
      <c r="M266" s="36"/>
      <c r="N266" s="36"/>
      <c r="O266" s="36"/>
      <c r="V266" s="286"/>
    </row>
    <row r="267" spans="13:22" s="285" customFormat="1" x14ac:dyDescent="0.4">
      <c r="M267" s="36"/>
      <c r="N267" s="36"/>
      <c r="O267" s="36"/>
      <c r="V267" s="286"/>
    </row>
    <row r="268" spans="13:22" s="285" customFormat="1" x14ac:dyDescent="0.4">
      <c r="M268" s="36"/>
      <c r="N268" s="36"/>
      <c r="O268" s="36"/>
      <c r="V268" s="286"/>
    </row>
    <row r="269" spans="13:22" s="285" customFormat="1" x14ac:dyDescent="0.4">
      <c r="M269" s="36"/>
      <c r="N269" s="36"/>
      <c r="O269" s="36"/>
      <c r="V269" s="286"/>
    </row>
    <row r="270" spans="13:22" s="285" customFormat="1" x14ac:dyDescent="0.4">
      <c r="M270" s="36"/>
      <c r="N270" s="36"/>
      <c r="O270" s="36"/>
      <c r="V270" s="286"/>
    </row>
    <row r="271" spans="13:22" s="285" customFormat="1" x14ac:dyDescent="0.4">
      <c r="M271" s="36"/>
      <c r="N271" s="36"/>
      <c r="O271" s="36"/>
      <c r="V271" s="286"/>
    </row>
    <row r="272" spans="13:22" s="285" customFormat="1" x14ac:dyDescent="0.4">
      <c r="M272" s="36"/>
      <c r="N272" s="36"/>
      <c r="O272" s="36"/>
      <c r="V272" s="286"/>
    </row>
    <row r="273" spans="13:22" s="285" customFormat="1" x14ac:dyDescent="0.4">
      <c r="M273" s="36"/>
      <c r="N273" s="36"/>
      <c r="O273" s="36"/>
      <c r="V273" s="286"/>
    </row>
    <row r="274" spans="13:22" s="285" customFormat="1" x14ac:dyDescent="0.4">
      <c r="M274" s="36"/>
      <c r="N274" s="36"/>
      <c r="O274" s="36"/>
      <c r="V274" s="286"/>
    </row>
    <row r="275" spans="13:22" s="285" customFormat="1" x14ac:dyDescent="0.4">
      <c r="M275" s="36"/>
      <c r="N275" s="36"/>
      <c r="O275" s="36"/>
      <c r="V275" s="286"/>
    </row>
    <row r="276" spans="13:22" s="285" customFormat="1" x14ac:dyDescent="0.4">
      <c r="M276" s="36"/>
      <c r="N276" s="36"/>
      <c r="O276" s="36"/>
      <c r="V276" s="286"/>
    </row>
    <row r="277" spans="13:22" s="285" customFormat="1" x14ac:dyDescent="0.4">
      <c r="M277" s="36"/>
      <c r="N277" s="36"/>
      <c r="O277" s="36"/>
      <c r="V277" s="286"/>
    </row>
    <row r="278" spans="13:22" s="285" customFormat="1" x14ac:dyDescent="0.4">
      <c r="M278" s="36"/>
      <c r="N278" s="36"/>
      <c r="O278" s="36"/>
      <c r="V278" s="286"/>
    </row>
    <row r="279" spans="13:22" s="285" customFormat="1" x14ac:dyDescent="0.4">
      <c r="M279" s="36"/>
      <c r="N279" s="36"/>
      <c r="O279" s="36"/>
      <c r="V279" s="286"/>
    </row>
    <row r="280" spans="13:22" s="285" customFormat="1" x14ac:dyDescent="0.4">
      <c r="M280" s="36"/>
      <c r="N280" s="36"/>
      <c r="O280" s="36"/>
      <c r="V280" s="286"/>
    </row>
    <row r="281" spans="13:22" s="285" customFormat="1" x14ac:dyDescent="0.4">
      <c r="M281" s="36"/>
      <c r="N281" s="36"/>
      <c r="O281" s="36"/>
      <c r="V281" s="286"/>
    </row>
    <row r="282" spans="13:22" s="285" customFormat="1" x14ac:dyDescent="0.4">
      <c r="M282" s="36"/>
      <c r="N282" s="36"/>
      <c r="O282" s="36"/>
      <c r="V282" s="286"/>
    </row>
    <row r="283" spans="13:22" s="285" customFormat="1" x14ac:dyDescent="0.4">
      <c r="M283" s="36"/>
      <c r="N283" s="36"/>
      <c r="O283" s="36"/>
      <c r="V283" s="286"/>
    </row>
    <row r="284" spans="13:22" s="285" customFormat="1" x14ac:dyDescent="0.4">
      <c r="M284" s="36"/>
      <c r="N284" s="36"/>
      <c r="O284" s="36"/>
      <c r="V284" s="286"/>
    </row>
    <row r="285" spans="13:22" s="285" customFormat="1" x14ac:dyDescent="0.4">
      <c r="M285" s="36"/>
      <c r="N285" s="36"/>
      <c r="O285" s="36"/>
      <c r="V285" s="286"/>
    </row>
    <row r="286" spans="13:22" s="285" customFormat="1" x14ac:dyDescent="0.4">
      <c r="M286" s="36"/>
      <c r="N286" s="36"/>
      <c r="O286" s="36"/>
      <c r="V286" s="286"/>
    </row>
    <row r="287" spans="13:22" s="285" customFormat="1" x14ac:dyDescent="0.4">
      <c r="M287" s="36"/>
      <c r="N287" s="36"/>
      <c r="O287" s="36"/>
      <c r="V287" s="286"/>
    </row>
    <row r="288" spans="13:22" s="285" customFormat="1" x14ac:dyDescent="0.4">
      <c r="M288" s="36"/>
      <c r="N288" s="36"/>
      <c r="O288" s="36"/>
      <c r="V288" s="286"/>
    </row>
    <row r="289" spans="13:22" s="285" customFormat="1" x14ac:dyDescent="0.4">
      <c r="M289" s="36"/>
      <c r="N289" s="36"/>
      <c r="O289" s="36"/>
      <c r="V289" s="286"/>
    </row>
    <row r="290" spans="13:22" s="285" customFormat="1" x14ac:dyDescent="0.4">
      <c r="M290" s="36"/>
      <c r="N290" s="36"/>
      <c r="O290" s="36"/>
      <c r="V290" s="286"/>
    </row>
    <row r="291" spans="13:22" s="285" customFormat="1" x14ac:dyDescent="0.4">
      <c r="M291" s="36"/>
      <c r="N291" s="36"/>
      <c r="O291" s="36"/>
      <c r="V291" s="286"/>
    </row>
    <row r="292" spans="13:22" s="285" customFormat="1" x14ac:dyDescent="0.4">
      <c r="M292" s="36"/>
      <c r="N292" s="36"/>
      <c r="O292" s="36"/>
      <c r="V292" s="286"/>
    </row>
    <row r="293" spans="13:22" s="285" customFormat="1" x14ac:dyDescent="0.4">
      <c r="M293" s="36"/>
      <c r="N293" s="36"/>
      <c r="O293" s="36"/>
      <c r="V293" s="286"/>
    </row>
    <row r="294" spans="13:22" s="285" customFormat="1" x14ac:dyDescent="0.4">
      <c r="M294" s="36"/>
      <c r="N294" s="36"/>
      <c r="O294" s="36"/>
      <c r="V294" s="286"/>
    </row>
    <row r="295" spans="13:22" s="285" customFormat="1" x14ac:dyDescent="0.4">
      <c r="M295" s="36"/>
      <c r="N295" s="36"/>
      <c r="O295" s="36"/>
      <c r="V295" s="286"/>
    </row>
    <row r="296" spans="13:22" s="285" customFormat="1" x14ac:dyDescent="0.4">
      <c r="M296" s="36"/>
      <c r="N296" s="36"/>
      <c r="O296" s="36"/>
      <c r="V296" s="286"/>
    </row>
    <row r="297" spans="13:22" s="285" customFormat="1" x14ac:dyDescent="0.4">
      <c r="M297" s="36"/>
      <c r="N297" s="36"/>
      <c r="O297" s="36"/>
      <c r="V297" s="286"/>
    </row>
    <row r="298" spans="13:22" s="285" customFormat="1" x14ac:dyDescent="0.4">
      <c r="M298" s="36"/>
      <c r="N298" s="36"/>
      <c r="O298" s="36"/>
      <c r="V298" s="286"/>
    </row>
    <row r="299" spans="13:22" s="285" customFormat="1" x14ac:dyDescent="0.4">
      <c r="M299" s="36"/>
      <c r="N299" s="36"/>
      <c r="O299" s="36"/>
      <c r="V299" s="286"/>
    </row>
    <row r="300" spans="13:22" s="285" customFormat="1" x14ac:dyDescent="0.4">
      <c r="M300" s="36"/>
      <c r="N300" s="36"/>
      <c r="O300" s="36"/>
      <c r="V300" s="286"/>
    </row>
    <row r="301" spans="13:22" s="285" customFormat="1" x14ac:dyDescent="0.4">
      <c r="M301" s="36"/>
      <c r="N301" s="36"/>
      <c r="O301" s="36"/>
      <c r="V301" s="286"/>
    </row>
    <row r="302" spans="13:22" s="285" customFormat="1" x14ac:dyDescent="0.4">
      <c r="M302" s="36"/>
      <c r="N302" s="36"/>
      <c r="O302" s="36"/>
      <c r="V302" s="286"/>
    </row>
    <row r="303" spans="13:22" s="285" customFormat="1" x14ac:dyDescent="0.4">
      <c r="M303" s="36"/>
      <c r="N303" s="36"/>
      <c r="O303" s="36"/>
      <c r="V303" s="286"/>
    </row>
    <row r="304" spans="13:22" s="285" customFormat="1" x14ac:dyDescent="0.4">
      <c r="M304" s="36"/>
      <c r="N304" s="36"/>
      <c r="O304" s="36"/>
      <c r="V304" s="286"/>
    </row>
    <row r="305" spans="13:22" s="285" customFormat="1" x14ac:dyDescent="0.4">
      <c r="M305" s="36"/>
      <c r="N305" s="36"/>
      <c r="O305" s="36"/>
      <c r="V305" s="286"/>
    </row>
    <row r="306" spans="13:22" s="285" customFormat="1" x14ac:dyDescent="0.4">
      <c r="M306" s="36"/>
      <c r="N306" s="36"/>
      <c r="O306" s="36"/>
      <c r="V306" s="286"/>
    </row>
    <row r="307" spans="13:22" s="285" customFormat="1" x14ac:dyDescent="0.4">
      <c r="M307" s="36"/>
      <c r="N307" s="36"/>
      <c r="O307" s="36"/>
      <c r="V307" s="286"/>
    </row>
    <row r="308" spans="13:22" s="285" customFormat="1" x14ac:dyDescent="0.4">
      <c r="M308" s="36"/>
      <c r="N308" s="36"/>
      <c r="O308" s="36"/>
      <c r="V308" s="286"/>
    </row>
    <row r="309" spans="13:22" s="285" customFormat="1" x14ac:dyDescent="0.4">
      <c r="M309" s="36"/>
      <c r="N309" s="36"/>
      <c r="O309" s="36"/>
      <c r="V309" s="286"/>
    </row>
    <row r="310" spans="13:22" s="285" customFormat="1" x14ac:dyDescent="0.4">
      <c r="M310" s="36"/>
      <c r="N310" s="36"/>
      <c r="O310" s="36"/>
      <c r="V310" s="286"/>
    </row>
    <row r="311" spans="13:22" s="285" customFormat="1" x14ac:dyDescent="0.4">
      <c r="M311" s="36"/>
      <c r="N311" s="36"/>
      <c r="O311" s="36"/>
      <c r="V311" s="286"/>
    </row>
    <row r="312" spans="13:22" s="285" customFormat="1" x14ac:dyDescent="0.4">
      <c r="M312" s="36"/>
      <c r="N312" s="36"/>
      <c r="O312" s="36"/>
      <c r="V312" s="286"/>
    </row>
    <row r="313" spans="13:22" s="285" customFormat="1" x14ac:dyDescent="0.4">
      <c r="M313" s="36"/>
      <c r="N313" s="36"/>
      <c r="O313" s="36"/>
      <c r="V313" s="286"/>
    </row>
    <row r="314" spans="13:22" s="285" customFormat="1" x14ac:dyDescent="0.4">
      <c r="M314" s="36"/>
      <c r="N314" s="36"/>
      <c r="O314" s="36"/>
      <c r="V314" s="286"/>
    </row>
    <row r="315" spans="13:22" s="285" customFormat="1" x14ac:dyDescent="0.4">
      <c r="M315" s="36"/>
      <c r="N315" s="36"/>
      <c r="O315" s="36"/>
      <c r="V315" s="286"/>
    </row>
    <row r="316" spans="13:22" s="285" customFormat="1" x14ac:dyDescent="0.4">
      <c r="M316" s="36"/>
      <c r="N316" s="36"/>
      <c r="O316" s="36"/>
      <c r="V316" s="286"/>
    </row>
    <row r="317" spans="13:22" s="285" customFormat="1" x14ac:dyDescent="0.4">
      <c r="M317" s="36"/>
      <c r="N317" s="36"/>
      <c r="O317" s="36"/>
      <c r="V317" s="286"/>
    </row>
    <row r="318" spans="13:22" s="285" customFormat="1" x14ac:dyDescent="0.4">
      <c r="M318" s="36"/>
      <c r="N318" s="36"/>
      <c r="O318" s="36"/>
      <c r="V318" s="286"/>
    </row>
    <row r="319" spans="13:22" s="285" customFormat="1" x14ac:dyDescent="0.4">
      <c r="M319" s="36"/>
      <c r="N319" s="36"/>
      <c r="O319" s="36"/>
      <c r="V319" s="286"/>
    </row>
    <row r="320" spans="13:22" s="285" customFormat="1" x14ac:dyDescent="0.4">
      <c r="M320" s="36"/>
      <c r="N320" s="36"/>
      <c r="O320" s="36"/>
      <c r="V320" s="286"/>
    </row>
    <row r="321" spans="13:22" s="285" customFormat="1" x14ac:dyDescent="0.4">
      <c r="M321" s="36"/>
      <c r="N321" s="36"/>
      <c r="O321" s="36"/>
      <c r="V321" s="286"/>
    </row>
    <row r="322" spans="13:22" s="285" customFormat="1" x14ac:dyDescent="0.4">
      <c r="M322" s="36"/>
      <c r="N322" s="36"/>
      <c r="O322" s="36"/>
      <c r="V322" s="286"/>
    </row>
    <row r="323" spans="13:22" s="285" customFormat="1" x14ac:dyDescent="0.4">
      <c r="M323" s="36"/>
      <c r="N323" s="36"/>
      <c r="O323" s="36"/>
      <c r="V323" s="286"/>
    </row>
    <row r="324" spans="13:22" s="285" customFormat="1" x14ac:dyDescent="0.4">
      <c r="M324" s="36"/>
      <c r="N324" s="36"/>
      <c r="O324" s="36"/>
      <c r="V324" s="286"/>
    </row>
    <row r="325" spans="13:22" s="285" customFormat="1" x14ac:dyDescent="0.4">
      <c r="M325" s="36"/>
      <c r="N325" s="36"/>
      <c r="O325" s="36"/>
      <c r="V325" s="286"/>
    </row>
    <row r="326" spans="13:22" s="285" customFormat="1" x14ac:dyDescent="0.4">
      <c r="M326" s="36"/>
      <c r="N326" s="36"/>
      <c r="O326" s="36"/>
      <c r="V326" s="286"/>
    </row>
    <row r="327" spans="13:22" s="285" customFormat="1" x14ac:dyDescent="0.4">
      <c r="M327" s="36"/>
      <c r="N327" s="36"/>
      <c r="O327" s="36"/>
      <c r="V327" s="286"/>
    </row>
    <row r="328" spans="13:22" s="285" customFormat="1" x14ac:dyDescent="0.4">
      <c r="M328" s="36"/>
      <c r="N328" s="36"/>
      <c r="O328" s="36"/>
      <c r="V328" s="286"/>
    </row>
    <row r="329" spans="13:22" s="285" customFormat="1" x14ac:dyDescent="0.4">
      <c r="M329" s="36"/>
      <c r="N329" s="36"/>
      <c r="O329" s="36"/>
      <c r="V329" s="286"/>
    </row>
    <row r="330" spans="13:22" s="285" customFormat="1" x14ac:dyDescent="0.4">
      <c r="M330" s="36"/>
      <c r="N330" s="36"/>
      <c r="O330" s="36"/>
      <c r="V330" s="286"/>
    </row>
    <row r="331" spans="13:22" s="285" customFormat="1" x14ac:dyDescent="0.4">
      <c r="M331" s="36"/>
      <c r="N331" s="36"/>
      <c r="O331" s="36"/>
      <c r="V331" s="286"/>
    </row>
    <row r="332" spans="13:22" s="285" customFormat="1" x14ac:dyDescent="0.4">
      <c r="M332" s="36"/>
      <c r="N332" s="36"/>
      <c r="O332" s="36"/>
      <c r="V332" s="286"/>
    </row>
    <row r="333" spans="13:22" s="285" customFormat="1" x14ac:dyDescent="0.4">
      <c r="M333" s="36"/>
      <c r="N333" s="36"/>
      <c r="O333" s="36"/>
      <c r="V333" s="286"/>
    </row>
    <row r="334" spans="13:22" s="285" customFormat="1" x14ac:dyDescent="0.4">
      <c r="M334" s="36"/>
      <c r="N334" s="36"/>
      <c r="O334" s="36"/>
      <c r="V334" s="286"/>
    </row>
    <row r="335" spans="13:22" s="285" customFormat="1" x14ac:dyDescent="0.4">
      <c r="M335" s="36"/>
      <c r="N335" s="36"/>
      <c r="O335" s="36"/>
      <c r="V335" s="286"/>
    </row>
    <row r="336" spans="13:22" s="285" customFormat="1" x14ac:dyDescent="0.4">
      <c r="M336" s="36"/>
      <c r="N336" s="36"/>
      <c r="O336" s="36"/>
      <c r="V336" s="286"/>
    </row>
    <row r="337" spans="13:22" s="285" customFormat="1" x14ac:dyDescent="0.4">
      <c r="M337" s="36"/>
      <c r="N337" s="36"/>
      <c r="O337" s="36"/>
      <c r="V337" s="286"/>
    </row>
    <row r="338" spans="13:22" s="285" customFormat="1" x14ac:dyDescent="0.4">
      <c r="M338" s="36"/>
      <c r="N338" s="36"/>
      <c r="O338" s="36"/>
      <c r="V338" s="286"/>
    </row>
    <row r="339" spans="13:22" s="285" customFormat="1" x14ac:dyDescent="0.4">
      <c r="M339" s="36"/>
      <c r="N339" s="36"/>
      <c r="O339" s="36"/>
      <c r="V339" s="286"/>
    </row>
    <row r="340" spans="13:22" s="285" customFormat="1" x14ac:dyDescent="0.4">
      <c r="M340" s="36"/>
      <c r="N340" s="36"/>
      <c r="O340" s="36"/>
      <c r="V340" s="286"/>
    </row>
    <row r="341" spans="13:22" s="285" customFormat="1" x14ac:dyDescent="0.4">
      <c r="M341" s="36"/>
      <c r="N341" s="36"/>
      <c r="O341" s="36"/>
      <c r="V341" s="286"/>
    </row>
    <row r="342" spans="13:22" s="285" customFormat="1" x14ac:dyDescent="0.4">
      <c r="M342" s="36"/>
      <c r="N342" s="36"/>
      <c r="O342" s="36"/>
      <c r="V342" s="286"/>
    </row>
    <row r="343" spans="13:22" s="285" customFormat="1" x14ac:dyDescent="0.4">
      <c r="M343" s="36"/>
      <c r="N343" s="36"/>
      <c r="O343" s="36"/>
      <c r="V343" s="286"/>
    </row>
    <row r="344" spans="13:22" s="285" customFormat="1" x14ac:dyDescent="0.4">
      <c r="M344" s="36"/>
      <c r="N344" s="36"/>
      <c r="O344" s="36"/>
      <c r="V344" s="286"/>
    </row>
    <row r="345" spans="13:22" s="285" customFormat="1" x14ac:dyDescent="0.4">
      <c r="M345" s="36"/>
      <c r="N345" s="36"/>
      <c r="O345" s="36"/>
      <c r="V345" s="286"/>
    </row>
    <row r="346" spans="13:22" s="285" customFormat="1" x14ac:dyDescent="0.4">
      <c r="M346" s="36"/>
      <c r="N346" s="36"/>
      <c r="O346" s="36"/>
      <c r="V346" s="286"/>
    </row>
    <row r="347" spans="13:22" s="285" customFormat="1" x14ac:dyDescent="0.4">
      <c r="M347" s="36"/>
      <c r="N347" s="36"/>
      <c r="O347" s="36"/>
      <c r="V347" s="286"/>
    </row>
    <row r="348" spans="13:22" s="285" customFormat="1" x14ac:dyDescent="0.4">
      <c r="M348" s="36"/>
      <c r="N348" s="36"/>
      <c r="O348" s="36"/>
      <c r="V348" s="286"/>
    </row>
    <row r="349" spans="13:22" s="285" customFormat="1" x14ac:dyDescent="0.4">
      <c r="M349" s="36"/>
      <c r="N349" s="36"/>
      <c r="O349" s="36"/>
      <c r="V349" s="286"/>
    </row>
    <row r="350" spans="13:22" s="285" customFormat="1" x14ac:dyDescent="0.4">
      <c r="M350" s="36"/>
      <c r="N350" s="36"/>
      <c r="O350" s="36"/>
      <c r="V350" s="286"/>
    </row>
    <row r="351" spans="13:22" s="285" customFormat="1" x14ac:dyDescent="0.4">
      <c r="M351" s="36"/>
      <c r="N351" s="36"/>
      <c r="O351" s="36"/>
      <c r="V351" s="286"/>
    </row>
    <row r="352" spans="13:22" s="285" customFormat="1" x14ac:dyDescent="0.4">
      <c r="M352" s="36"/>
      <c r="N352" s="36"/>
      <c r="O352" s="36"/>
      <c r="V352" s="286"/>
    </row>
    <row r="353" spans="13:22" s="285" customFormat="1" x14ac:dyDescent="0.4">
      <c r="M353" s="36"/>
      <c r="N353" s="36"/>
      <c r="O353" s="36"/>
      <c r="V353" s="286"/>
    </row>
    <row r="354" spans="13:22" s="285" customFormat="1" x14ac:dyDescent="0.4">
      <c r="M354" s="36"/>
      <c r="N354" s="36"/>
      <c r="O354" s="36"/>
      <c r="V354" s="286"/>
    </row>
    <row r="355" spans="13:22" s="285" customFormat="1" x14ac:dyDescent="0.4">
      <c r="M355" s="36"/>
      <c r="N355" s="36"/>
      <c r="O355" s="36"/>
      <c r="V355" s="286"/>
    </row>
    <row r="356" spans="13:22" s="285" customFormat="1" x14ac:dyDescent="0.4">
      <c r="M356" s="36"/>
      <c r="N356" s="36"/>
      <c r="O356" s="36"/>
      <c r="V356" s="286"/>
    </row>
    <row r="357" spans="13:22" s="285" customFormat="1" x14ac:dyDescent="0.4">
      <c r="M357" s="36"/>
      <c r="N357" s="36"/>
      <c r="O357" s="36"/>
      <c r="V357" s="286"/>
    </row>
    <row r="358" spans="13:22" s="285" customFormat="1" x14ac:dyDescent="0.4">
      <c r="M358" s="36"/>
      <c r="N358" s="36"/>
      <c r="O358" s="36"/>
      <c r="V358" s="286"/>
    </row>
    <row r="359" spans="13:22" s="285" customFormat="1" x14ac:dyDescent="0.4">
      <c r="M359" s="36"/>
      <c r="N359" s="36"/>
      <c r="O359" s="36"/>
      <c r="V359" s="286"/>
    </row>
    <row r="360" spans="13:22" s="285" customFormat="1" x14ac:dyDescent="0.4">
      <c r="M360" s="36"/>
      <c r="N360" s="36"/>
      <c r="O360" s="36"/>
      <c r="V360" s="286"/>
    </row>
    <row r="361" spans="13:22" s="285" customFormat="1" x14ac:dyDescent="0.4">
      <c r="M361" s="36"/>
      <c r="N361" s="36"/>
      <c r="O361" s="36"/>
      <c r="V361" s="286"/>
    </row>
    <row r="362" spans="13:22" s="285" customFormat="1" x14ac:dyDescent="0.4">
      <c r="M362" s="36"/>
      <c r="N362" s="36"/>
      <c r="O362" s="36"/>
      <c r="V362" s="286"/>
    </row>
    <row r="363" spans="13:22" s="285" customFormat="1" x14ac:dyDescent="0.4">
      <c r="M363" s="36"/>
      <c r="N363" s="36"/>
      <c r="O363" s="36"/>
      <c r="V363" s="286"/>
    </row>
    <row r="364" spans="13:22" s="285" customFormat="1" x14ac:dyDescent="0.4">
      <c r="M364" s="36"/>
      <c r="N364" s="36"/>
      <c r="O364" s="36"/>
      <c r="V364" s="286"/>
    </row>
    <row r="365" spans="13:22" s="285" customFormat="1" x14ac:dyDescent="0.4">
      <c r="M365" s="36"/>
      <c r="N365" s="36"/>
      <c r="O365" s="36"/>
      <c r="V365" s="286"/>
    </row>
    <row r="366" spans="13:22" s="285" customFormat="1" x14ac:dyDescent="0.4">
      <c r="M366" s="36"/>
      <c r="N366" s="36"/>
      <c r="O366" s="36"/>
      <c r="V366" s="286"/>
    </row>
    <row r="367" spans="13:22" s="285" customFormat="1" x14ac:dyDescent="0.4">
      <c r="M367" s="36"/>
      <c r="N367" s="36"/>
      <c r="O367" s="36"/>
      <c r="V367" s="286"/>
    </row>
    <row r="368" spans="13:22" s="285" customFormat="1" x14ac:dyDescent="0.4">
      <c r="M368" s="36"/>
      <c r="N368" s="36"/>
      <c r="O368" s="36"/>
      <c r="V368" s="286"/>
    </row>
    <row r="369" spans="13:22" s="285" customFormat="1" x14ac:dyDescent="0.4">
      <c r="M369" s="36"/>
      <c r="N369" s="36"/>
      <c r="O369" s="36"/>
      <c r="V369" s="286"/>
    </row>
    <row r="370" spans="13:22" s="285" customFormat="1" x14ac:dyDescent="0.4">
      <c r="M370" s="36"/>
      <c r="N370" s="36"/>
      <c r="O370" s="36"/>
      <c r="V370" s="286"/>
    </row>
    <row r="371" spans="13:22" s="285" customFormat="1" x14ac:dyDescent="0.4">
      <c r="M371" s="36"/>
      <c r="N371" s="36"/>
      <c r="O371" s="36"/>
      <c r="V371" s="286"/>
    </row>
    <row r="372" spans="13:22" s="285" customFormat="1" x14ac:dyDescent="0.4">
      <c r="M372" s="36"/>
      <c r="N372" s="36"/>
      <c r="O372" s="36"/>
      <c r="V372" s="286"/>
    </row>
    <row r="373" spans="13:22" s="285" customFormat="1" x14ac:dyDescent="0.4">
      <c r="M373" s="36"/>
      <c r="N373" s="36"/>
      <c r="O373" s="36"/>
      <c r="V373" s="286"/>
    </row>
    <row r="374" spans="13:22" s="285" customFormat="1" x14ac:dyDescent="0.4">
      <c r="M374" s="36"/>
      <c r="N374" s="36"/>
      <c r="O374" s="36"/>
      <c r="V374" s="286"/>
    </row>
    <row r="375" spans="13:22" s="285" customFormat="1" x14ac:dyDescent="0.4">
      <c r="M375" s="36"/>
      <c r="N375" s="36"/>
      <c r="O375" s="36"/>
      <c r="V375" s="286"/>
    </row>
    <row r="376" spans="13:22" s="285" customFormat="1" x14ac:dyDescent="0.4">
      <c r="M376" s="36"/>
      <c r="N376" s="36"/>
      <c r="O376" s="36"/>
      <c r="V376" s="286"/>
    </row>
    <row r="377" spans="13:22" s="285" customFormat="1" x14ac:dyDescent="0.4">
      <c r="M377" s="36"/>
      <c r="N377" s="36"/>
      <c r="O377" s="36"/>
      <c r="V377" s="286"/>
    </row>
    <row r="378" spans="13:22" s="285" customFormat="1" x14ac:dyDescent="0.4">
      <c r="M378" s="36"/>
      <c r="N378" s="36"/>
      <c r="O378" s="36"/>
      <c r="V378" s="286"/>
    </row>
    <row r="379" spans="13:22" s="285" customFormat="1" x14ac:dyDescent="0.4">
      <c r="M379" s="36"/>
      <c r="N379" s="36"/>
      <c r="O379" s="36"/>
      <c r="V379" s="286"/>
    </row>
    <row r="380" spans="13:22" s="285" customFormat="1" x14ac:dyDescent="0.4">
      <c r="M380" s="36"/>
      <c r="N380" s="36"/>
      <c r="O380" s="36"/>
      <c r="V380" s="286"/>
    </row>
    <row r="381" spans="13:22" s="285" customFormat="1" x14ac:dyDescent="0.4">
      <c r="M381" s="36"/>
      <c r="N381" s="36"/>
      <c r="O381" s="36"/>
      <c r="V381" s="286"/>
    </row>
    <row r="382" spans="13:22" s="285" customFormat="1" x14ac:dyDescent="0.4">
      <c r="M382" s="36"/>
      <c r="N382" s="36"/>
      <c r="O382" s="36"/>
      <c r="V382" s="286"/>
    </row>
    <row r="383" spans="13:22" s="285" customFormat="1" x14ac:dyDescent="0.4">
      <c r="M383" s="36"/>
      <c r="N383" s="36"/>
      <c r="O383" s="36"/>
      <c r="V383" s="286"/>
    </row>
    <row r="384" spans="13:22" s="285" customFormat="1" x14ac:dyDescent="0.4">
      <c r="M384" s="36"/>
      <c r="N384" s="36"/>
      <c r="O384" s="36"/>
      <c r="V384" s="286"/>
    </row>
    <row r="385" spans="13:22" s="285" customFormat="1" x14ac:dyDescent="0.4">
      <c r="M385" s="36"/>
      <c r="N385" s="36"/>
      <c r="O385" s="36"/>
      <c r="V385" s="286"/>
    </row>
    <row r="386" spans="13:22" s="285" customFormat="1" x14ac:dyDescent="0.4">
      <c r="M386" s="36"/>
      <c r="N386" s="36"/>
      <c r="O386" s="36"/>
      <c r="V386" s="286"/>
    </row>
    <row r="387" spans="13:22" s="285" customFormat="1" x14ac:dyDescent="0.4">
      <c r="M387" s="36"/>
      <c r="N387" s="36"/>
      <c r="O387" s="36"/>
      <c r="V387" s="286"/>
    </row>
    <row r="388" spans="13:22" s="285" customFormat="1" x14ac:dyDescent="0.4">
      <c r="M388" s="36"/>
      <c r="N388" s="36"/>
      <c r="O388" s="36"/>
      <c r="V388" s="286"/>
    </row>
    <row r="389" spans="13:22" s="285" customFormat="1" x14ac:dyDescent="0.4">
      <c r="M389" s="36"/>
      <c r="N389" s="36"/>
      <c r="O389" s="36"/>
      <c r="V389" s="286"/>
    </row>
    <row r="390" spans="13:22" s="285" customFormat="1" x14ac:dyDescent="0.4">
      <c r="M390" s="36"/>
      <c r="N390" s="36"/>
      <c r="O390" s="36"/>
      <c r="V390" s="286"/>
    </row>
    <row r="391" spans="13:22" s="285" customFormat="1" x14ac:dyDescent="0.4">
      <c r="M391" s="36"/>
      <c r="N391" s="36"/>
      <c r="O391" s="36"/>
      <c r="V391" s="286"/>
    </row>
    <row r="392" spans="13:22" s="285" customFormat="1" x14ac:dyDescent="0.4">
      <c r="M392" s="36"/>
      <c r="N392" s="36"/>
      <c r="O392" s="36"/>
      <c r="V392" s="286"/>
    </row>
    <row r="393" spans="13:22" s="285" customFormat="1" x14ac:dyDescent="0.4">
      <c r="M393" s="36"/>
      <c r="N393" s="36"/>
      <c r="O393" s="36"/>
      <c r="V393" s="286"/>
    </row>
    <row r="394" spans="13:22" s="285" customFormat="1" x14ac:dyDescent="0.4">
      <c r="M394" s="36"/>
      <c r="N394" s="36"/>
      <c r="O394" s="36"/>
      <c r="V394" s="286"/>
    </row>
    <row r="395" spans="13:22" s="285" customFormat="1" x14ac:dyDescent="0.4">
      <c r="M395" s="36"/>
      <c r="N395" s="36"/>
      <c r="O395" s="36"/>
      <c r="V395" s="286"/>
    </row>
    <row r="396" spans="13:22" s="285" customFormat="1" x14ac:dyDescent="0.4">
      <c r="M396" s="36"/>
      <c r="N396" s="36"/>
      <c r="O396" s="36"/>
      <c r="V396" s="286"/>
    </row>
    <row r="397" spans="13:22" s="285" customFormat="1" x14ac:dyDescent="0.4">
      <c r="M397" s="36"/>
      <c r="N397" s="36"/>
      <c r="O397" s="36"/>
      <c r="V397" s="286"/>
    </row>
    <row r="398" spans="13:22" s="285" customFormat="1" x14ac:dyDescent="0.4">
      <c r="M398" s="36"/>
      <c r="N398" s="36"/>
      <c r="O398" s="36"/>
      <c r="V398" s="286"/>
    </row>
    <row r="399" spans="13:22" s="285" customFormat="1" x14ac:dyDescent="0.4">
      <c r="M399" s="36"/>
      <c r="N399" s="36"/>
      <c r="O399" s="36"/>
      <c r="V399" s="286"/>
    </row>
    <row r="400" spans="13:22" s="285" customFormat="1" x14ac:dyDescent="0.4">
      <c r="M400" s="36"/>
      <c r="N400" s="36"/>
      <c r="O400" s="36"/>
      <c r="V400" s="286"/>
    </row>
    <row r="401" spans="13:22" s="285" customFormat="1" x14ac:dyDescent="0.4">
      <c r="M401" s="36"/>
      <c r="N401" s="36"/>
      <c r="O401" s="36"/>
      <c r="V401" s="286"/>
    </row>
    <row r="402" spans="13:22" s="285" customFormat="1" x14ac:dyDescent="0.4">
      <c r="M402" s="36"/>
      <c r="N402" s="36"/>
      <c r="O402" s="36"/>
      <c r="V402" s="286"/>
    </row>
    <row r="403" spans="13:22" s="285" customFormat="1" x14ac:dyDescent="0.4">
      <c r="M403" s="36"/>
      <c r="N403" s="36"/>
      <c r="O403" s="36"/>
      <c r="V403" s="286"/>
    </row>
    <row r="404" spans="13:22" s="285" customFormat="1" x14ac:dyDescent="0.4">
      <c r="M404" s="36"/>
      <c r="N404" s="36"/>
      <c r="O404" s="36"/>
      <c r="V404" s="286"/>
    </row>
    <row r="405" spans="13:22" s="285" customFormat="1" x14ac:dyDescent="0.4">
      <c r="M405" s="36"/>
      <c r="N405" s="36"/>
      <c r="O405" s="36"/>
      <c r="V405" s="286"/>
    </row>
    <row r="406" spans="13:22" s="285" customFormat="1" x14ac:dyDescent="0.4">
      <c r="M406" s="36"/>
      <c r="N406" s="36"/>
      <c r="O406" s="36"/>
      <c r="V406" s="286"/>
    </row>
    <row r="407" spans="13:22" s="285" customFormat="1" x14ac:dyDescent="0.4">
      <c r="M407" s="36"/>
      <c r="N407" s="36"/>
      <c r="O407" s="36"/>
      <c r="V407" s="286"/>
    </row>
    <row r="408" spans="13:22" s="285" customFormat="1" x14ac:dyDescent="0.4">
      <c r="M408" s="36"/>
      <c r="N408" s="36"/>
      <c r="O408" s="36"/>
      <c r="V408" s="286"/>
    </row>
    <row r="409" spans="13:22" s="285" customFormat="1" x14ac:dyDescent="0.4">
      <c r="M409" s="36"/>
      <c r="N409" s="36"/>
      <c r="O409" s="36"/>
      <c r="V409" s="286"/>
    </row>
    <row r="410" spans="13:22" s="285" customFormat="1" x14ac:dyDescent="0.4">
      <c r="M410" s="36"/>
      <c r="N410" s="36"/>
      <c r="O410" s="36"/>
      <c r="V410" s="286"/>
    </row>
    <row r="411" spans="13:22" s="285" customFormat="1" x14ac:dyDescent="0.4">
      <c r="M411" s="36"/>
      <c r="N411" s="36"/>
      <c r="O411" s="36"/>
      <c r="V411" s="286"/>
    </row>
    <row r="412" spans="13:22" s="285" customFormat="1" x14ac:dyDescent="0.4">
      <c r="M412" s="36"/>
      <c r="N412" s="36"/>
      <c r="O412" s="36"/>
      <c r="V412" s="286"/>
    </row>
    <row r="413" spans="13:22" s="285" customFormat="1" x14ac:dyDescent="0.4">
      <c r="M413" s="36"/>
      <c r="N413" s="36"/>
      <c r="O413" s="36"/>
      <c r="V413" s="286"/>
    </row>
    <row r="414" spans="13:22" s="285" customFormat="1" x14ac:dyDescent="0.4">
      <c r="M414" s="36"/>
      <c r="N414" s="36"/>
      <c r="O414" s="36"/>
      <c r="V414" s="286"/>
    </row>
    <row r="415" spans="13:22" s="285" customFormat="1" x14ac:dyDescent="0.4">
      <c r="M415" s="36"/>
      <c r="N415" s="36"/>
      <c r="O415" s="36"/>
      <c r="V415" s="286"/>
    </row>
    <row r="416" spans="13:22" s="285" customFormat="1" x14ac:dyDescent="0.4">
      <c r="M416" s="36"/>
      <c r="N416" s="36"/>
      <c r="O416" s="36"/>
      <c r="V416" s="286"/>
    </row>
    <row r="417" spans="13:22" s="285" customFormat="1" x14ac:dyDescent="0.4">
      <c r="M417" s="36"/>
      <c r="N417" s="36"/>
      <c r="O417" s="36"/>
      <c r="V417" s="286"/>
    </row>
    <row r="418" spans="13:22" s="285" customFormat="1" x14ac:dyDescent="0.4">
      <c r="M418" s="36"/>
      <c r="N418" s="36"/>
      <c r="O418" s="36"/>
      <c r="V418" s="286"/>
    </row>
    <row r="419" spans="13:22" s="285" customFormat="1" x14ac:dyDescent="0.4">
      <c r="M419" s="36"/>
      <c r="N419" s="36"/>
      <c r="O419" s="36"/>
      <c r="V419" s="286"/>
    </row>
    <row r="420" spans="13:22" s="285" customFormat="1" x14ac:dyDescent="0.4">
      <c r="M420" s="36"/>
      <c r="N420" s="36"/>
      <c r="O420" s="36"/>
      <c r="V420" s="286"/>
    </row>
    <row r="421" spans="13:22" s="285" customFormat="1" x14ac:dyDescent="0.4">
      <c r="M421" s="36"/>
      <c r="N421" s="36"/>
      <c r="O421" s="36"/>
      <c r="V421" s="286"/>
    </row>
    <row r="422" spans="13:22" s="285" customFormat="1" x14ac:dyDescent="0.4">
      <c r="M422" s="36"/>
      <c r="N422" s="36"/>
      <c r="O422" s="36"/>
      <c r="V422" s="286"/>
    </row>
    <row r="423" spans="13:22" s="285" customFormat="1" x14ac:dyDescent="0.4">
      <c r="M423" s="36"/>
      <c r="N423" s="36"/>
      <c r="O423" s="36"/>
      <c r="V423" s="286"/>
    </row>
    <row r="424" spans="13:22" s="285" customFormat="1" x14ac:dyDescent="0.4">
      <c r="M424" s="36"/>
      <c r="N424" s="36"/>
      <c r="O424" s="36"/>
      <c r="V424" s="286"/>
    </row>
    <row r="425" spans="13:22" s="285" customFormat="1" x14ac:dyDescent="0.4">
      <c r="M425" s="36"/>
      <c r="N425" s="36"/>
      <c r="O425" s="36"/>
      <c r="V425" s="286"/>
    </row>
    <row r="426" spans="13:22" s="285" customFormat="1" x14ac:dyDescent="0.4">
      <c r="M426" s="36"/>
      <c r="N426" s="36"/>
      <c r="O426" s="36"/>
      <c r="V426" s="286"/>
    </row>
    <row r="427" spans="13:22" s="285" customFormat="1" x14ac:dyDescent="0.4">
      <c r="M427" s="36"/>
      <c r="N427" s="36"/>
      <c r="O427" s="36"/>
      <c r="V427" s="286"/>
    </row>
    <row r="428" spans="13:22" s="285" customFormat="1" x14ac:dyDescent="0.4">
      <c r="M428" s="36"/>
      <c r="N428" s="36"/>
      <c r="O428" s="36"/>
      <c r="V428" s="286"/>
    </row>
    <row r="429" spans="13:22" s="285" customFormat="1" x14ac:dyDescent="0.4">
      <c r="M429" s="36"/>
      <c r="N429" s="36"/>
      <c r="O429" s="36"/>
      <c r="V429" s="286"/>
    </row>
    <row r="430" spans="13:22" s="285" customFormat="1" x14ac:dyDescent="0.4">
      <c r="M430" s="36"/>
      <c r="N430" s="36"/>
      <c r="O430" s="36"/>
      <c r="V430" s="286"/>
    </row>
    <row r="431" spans="13:22" s="285" customFormat="1" x14ac:dyDescent="0.4">
      <c r="M431" s="36"/>
      <c r="N431" s="36"/>
      <c r="O431" s="36"/>
      <c r="V431" s="286"/>
    </row>
    <row r="432" spans="13:22" s="285" customFormat="1" x14ac:dyDescent="0.4">
      <c r="M432" s="36"/>
      <c r="N432" s="36"/>
      <c r="O432" s="36"/>
      <c r="V432" s="286"/>
    </row>
    <row r="433" spans="13:22" s="285" customFormat="1" x14ac:dyDescent="0.4">
      <c r="M433" s="36"/>
      <c r="N433" s="36"/>
      <c r="O433" s="36"/>
      <c r="V433" s="286"/>
    </row>
    <row r="434" spans="13:22" s="285" customFormat="1" x14ac:dyDescent="0.4">
      <c r="M434" s="36"/>
      <c r="N434" s="36"/>
      <c r="O434" s="36"/>
      <c r="V434" s="286"/>
    </row>
    <row r="435" spans="13:22" s="285" customFormat="1" x14ac:dyDescent="0.4">
      <c r="M435" s="36"/>
      <c r="N435" s="36"/>
      <c r="O435" s="36"/>
      <c r="V435" s="286"/>
    </row>
    <row r="436" spans="13:22" s="285" customFormat="1" x14ac:dyDescent="0.4">
      <c r="M436" s="36"/>
      <c r="N436" s="36"/>
      <c r="O436" s="36"/>
      <c r="V436" s="286"/>
    </row>
    <row r="437" spans="13:22" s="285" customFormat="1" x14ac:dyDescent="0.4">
      <c r="M437" s="36"/>
      <c r="N437" s="36"/>
      <c r="O437" s="36"/>
      <c r="V437" s="286"/>
    </row>
    <row r="438" spans="13:22" s="285" customFormat="1" x14ac:dyDescent="0.4">
      <c r="M438" s="36"/>
      <c r="N438" s="36"/>
      <c r="O438" s="36"/>
      <c r="V438" s="286"/>
    </row>
    <row r="439" spans="13:22" s="285" customFormat="1" x14ac:dyDescent="0.4">
      <c r="M439" s="36"/>
      <c r="N439" s="36"/>
      <c r="O439" s="36"/>
      <c r="V439" s="286"/>
    </row>
    <row r="440" spans="13:22" s="285" customFormat="1" x14ac:dyDescent="0.4">
      <c r="M440" s="36"/>
      <c r="N440" s="36"/>
      <c r="O440" s="36"/>
      <c r="V440" s="286"/>
    </row>
    <row r="441" spans="13:22" s="285" customFormat="1" x14ac:dyDescent="0.4">
      <c r="M441" s="36"/>
      <c r="N441" s="36"/>
      <c r="O441" s="36"/>
      <c r="V441" s="286"/>
    </row>
    <row r="442" spans="13:22" s="285" customFormat="1" x14ac:dyDescent="0.4">
      <c r="M442" s="36"/>
      <c r="N442" s="36"/>
      <c r="O442" s="36"/>
      <c r="V442" s="286"/>
    </row>
    <row r="443" spans="13:22" s="285" customFormat="1" x14ac:dyDescent="0.4">
      <c r="M443" s="36"/>
      <c r="N443" s="36"/>
      <c r="O443" s="36"/>
      <c r="V443" s="286"/>
    </row>
    <row r="444" spans="13:22" s="285" customFormat="1" x14ac:dyDescent="0.4">
      <c r="M444" s="36"/>
      <c r="N444" s="36"/>
      <c r="O444" s="36"/>
      <c r="V444" s="286"/>
    </row>
    <row r="445" spans="13:22" s="285" customFormat="1" x14ac:dyDescent="0.4">
      <c r="M445" s="36"/>
      <c r="N445" s="36"/>
      <c r="O445" s="36"/>
      <c r="V445" s="286"/>
    </row>
    <row r="446" spans="13:22" s="285" customFormat="1" x14ac:dyDescent="0.4">
      <c r="M446" s="36"/>
      <c r="N446" s="36"/>
      <c r="O446" s="36"/>
      <c r="V446" s="286"/>
    </row>
    <row r="447" spans="13:22" s="285" customFormat="1" x14ac:dyDescent="0.4">
      <c r="M447" s="36"/>
      <c r="N447" s="36"/>
      <c r="O447" s="36"/>
      <c r="V447" s="286"/>
    </row>
    <row r="448" spans="13:22" s="285" customFormat="1" x14ac:dyDescent="0.4">
      <c r="M448" s="36"/>
      <c r="N448" s="36"/>
      <c r="O448" s="36"/>
      <c r="V448" s="286"/>
    </row>
    <row r="449" spans="13:22" s="285" customFormat="1" x14ac:dyDescent="0.4">
      <c r="M449" s="36"/>
      <c r="N449" s="36"/>
      <c r="O449" s="36"/>
      <c r="V449" s="286"/>
    </row>
    <row r="450" spans="13:22" s="285" customFormat="1" x14ac:dyDescent="0.4">
      <c r="M450" s="36"/>
      <c r="N450" s="36"/>
      <c r="O450" s="36"/>
      <c r="V450" s="286"/>
    </row>
    <row r="451" spans="13:22" s="285" customFormat="1" x14ac:dyDescent="0.4">
      <c r="M451" s="36"/>
      <c r="N451" s="36"/>
      <c r="O451" s="36"/>
      <c r="V451" s="286"/>
    </row>
    <row r="452" spans="13:22" s="285" customFormat="1" x14ac:dyDescent="0.4">
      <c r="M452" s="36"/>
      <c r="N452" s="36"/>
      <c r="O452" s="36"/>
      <c r="V452" s="286"/>
    </row>
    <row r="453" spans="13:22" s="285" customFormat="1" x14ac:dyDescent="0.4">
      <c r="M453" s="36"/>
      <c r="N453" s="36"/>
      <c r="O453" s="36"/>
      <c r="V453" s="286"/>
    </row>
    <row r="454" spans="13:22" s="285" customFormat="1" x14ac:dyDescent="0.4">
      <c r="M454" s="36"/>
      <c r="N454" s="36"/>
      <c r="O454" s="36"/>
      <c r="V454" s="286"/>
    </row>
    <row r="455" spans="13:22" s="285" customFormat="1" x14ac:dyDescent="0.4">
      <c r="M455" s="36"/>
      <c r="N455" s="36"/>
      <c r="O455" s="36"/>
      <c r="V455" s="286"/>
    </row>
    <row r="456" spans="13:22" s="285" customFormat="1" x14ac:dyDescent="0.4">
      <c r="M456" s="36"/>
      <c r="N456" s="36"/>
      <c r="O456" s="36"/>
      <c r="V456" s="286"/>
    </row>
    <row r="457" spans="13:22" s="285" customFormat="1" x14ac:dyDescent="0.4">
      <c r="M457" s="36"/>
      <c r="N457" s="36"/>
      <c r="O457" s="36"/>
      <c r="V457" s="286"/>
    </row>
    <row r="458" spans="13:22" s="285" customFormat="1" x14ac:dyDescent="0.4">
      <c r="M458" s="36"/>
      <c r="N458" s="36"/>
      <c r="O458" s="36"/>
      <c r="V458" s="286"/>
    </row>
    <row r="459" spans="13:22" s="285" customFormat="1" x14ac:dyDescent="0.4">
      <c r="M459" s="36"/>
      <c r="N459" s="36"/>
      <c r="O459" s="36"/>
      <c r="V459" s="286"/>
    </row>
    <row r="460" spans="13:22" s="285" customFormat="1" x14ac:dyDescent="0.4">
      <c r="M460" s="36"/>
      <c r="N460" s="36"/>
      <c r="O460" s="36"/>
      <c r="V460" s="286"/>
    </row>
    <row r="461" spans="13:22" s="285" customFormat="1" x14ac:dyDescent="0.4">
      <c r="M461" s="36"/>
      <c r="N461" s="36"/>
      <c r="O461" s="36"/>
      <c r="V461" s="286"/>
    </row>
    <row r="462" spans="13:22" s="285" customFormat="1" x14ac:dyDescent="0.4">
      <c r="M462" s="36"/>
      <c r="N462" s="36"/>
      <c r="O462" s="36"/>
      <c r="V462" s="286"/>
    </row>
    <row r="463" spans="13:22" s="285" customFormat="1" x14ac:dyDescent="0.4">
      <c r="M463" s="36"/>
      <c r="N463" s="36"/>
      <c r="O463" s="36"/>
      <c r="V463" s="286"/>
    </row>
    <row r="464" spans="13:22" s="285" customFormat="1" x14ac:dyDescent="0.4">
      <c r="M464" s="36"/>
      <c r="N464" s="36"/>
      <c r="O464" s="36"/>
      <c r="V464" s="286"/>
    </row>
    <row r="465" spans="13:22" s="285" customFormat="1" x14ac:dyDescent="0.4">
      <c r="M465" s="36"/>
      <c r="N465" s="36"/>
      <c r="O465" s="36"/>
      <c r="V465" s="286"/>
    </row>
    <row r="466" spans="13:22" s="285" customFormat="1" x14ac:dyDescent="0.4">
      <c r="M466" s="36"/>
      <c r="N466" s="36"/>
      <c r="O466" s="36"/>
      <c r="V466" s="286"/>
    </row>
    <row r="467" spans="13:22" s="285" customFormat="1" x14ac:dyDescent="0.4">
      <c r="M467" s="36"/>
      <c r="N467" s="36"/>
      <c r="O467" s="36"/>
      <c r="V467" s="286"/>
    </row>
    <row r="468" spans="13:22" s="285" customFormat="1" x14ac:dyDescent="0.4">
      <c r="M468" s="36"/>
      <c r="N468" s="36"/>
      <c r="O468" s="36"/>
      <c r="V468" s="286"/>
    </row>
    <row r="469" spans="13:22" s="285" customFormat="1" x14ac:dyDescent="0.4">
      <c r="M469" s="36"/>
      <c r="N469" s="36"/>
      <c r="O469" s="36"/>
      <c r="V469" s="286"/>
    </row>
    <row r="470" spans="13:22" s="285" customFormat="1" x14ac:dyDescent="0.4">
      <c r="M470" s="36"/>
      <c r="N470" s="36"/>
      <c r="O470" s="36"/>
      <c r="V470" s="286"/>
    </row>
    <row r="471" spans="13:22" s="285" customFormat="1" x14ac:dyDescent="0.4">
      <c r="M471" s="36"/>
      <c r="N471" s="36"/>
      <c r="O471" s="36"/>
      <c r="V471" s="286"/>
    </row>
    <row r="472" spans="13:22" s="285" customFormat="1" x14ac:dyDescent="0.4">
      <c r="M472" s="36"/>
      <c r="N472" s="36"/>
      <c r="O472" s="36"/>
      <c r="V472" s="286"/>
    </row>
    <row r="473" spans="13:22" s="285" customFormat="1" x14ac:dyDescent="0.4">
      <c r="M473" s="36"/>
      <c r="N473" s="36"/>
      <c r="O473" s="36"/>
      <c r="V473" s="286"/>
    </row>
    <row r="474" spans="13:22" s="285" customFormat="1" x14ac:dyDescent="0.4">
      <c r="M474" s="36"/>
      <c r="N474" s="36"/>
      <c r="O474" s="36"/>
      <c r="V474" s="286"/>
    </row>
    <row r="475" spans="13:22" s="285" customFormat="1" x14ac:dyDescent="0.4">
      <c r="M475" s="36"/>
      <c r="N475" s="36"/>
      <c r="O475" s="36"/>
      <c r="V475" s="286"/>
    </row>
    <row r="476" spans="13:22" s="285" customFormat="1" x14ac:dyDescent="0.4">
      <c r="M476" s="36"/>
      <c r="N476" s="36"/>
      <c r="O476" s="36"/>
      <c r="V476" s="286"/>
    </row>
    <row r="477" spans="13:22" s="285" customFormat="1" x14ac:dyDescent="0.4">
      <c r="M477" s="36"/>
      <c r="N477" s="36"/>
      <c r="O477" s="36"/>
      <c r="V477" s="286"/>
    </row>
    <row r="478" spans="13:22" s="285" customFormat="1" x14ac:dyDescent="0.4">
      <c r="M478" s="36"/>
      <c r="N478" s="36"/>
      <c r="O478" s="36"/>
      <c r="V478" s="286"/>
    </row>
    <row r="479" spans="13:22" s="285" customFormat="1" x14ac:dyDescent="0.4">
      <c r="M479" s="36"/>
      <c r="N479" s="36"/>
      <c r="O479" s="36"/>
      <c r="V479" s="286"/>
    </row>
    <row r="480" spans="13:22" s="285" customFormat="1" x14ac:dyDescent="0.4">
      <c r="M480" s="36"/>
      <c r="N480" s="36"/>
      <c r="O480" s="36"/>
      <c r="V480" s="286"/>
    </row>
    <row r="481" spans="13:22" s="285" customFormat="1" x14ac:dyDescent="0.4">
      <c r="M481" s="36"/>
      <c r="N481" s="36"/>
      <c r="O481" s="36"/>
      <c r="V481" s="286"/>
    </row>
    <row r="482" spans="13:22" s="285" customFormat="1" x14ac:dyDescent="0.4">
      <c r="M482" s="36"/>
      <c r="N482" s="36"/>
      <c r="O482" s="36"/>
      <c r="V482" s="286"/>
    </row>
    <row r="483" spans="13:22" s="285" customFormat="1" x14ac:dyDescent="0.4">
      <c r="M483" s="36"/>
      <c r="N483" s="36"/>
      <c r="O483" s="36"/>
      <c r="V483" s="286"/>
    </row>
    <row r="484" spans="13:22" s="285" customFormat="1" x14ac:dyDescent="0.4">
      <c r="M484" s="36"/>
      <c r="N484" s="36"/>
      <c r="O484" s="36"/>
      <c r="V484" s="286"/>
    </row>
    <row r="485" spans="13:22" s="285" customFormat="1" x14ac:dyDescent="0.4">
      <c r="M485" s="36"/>
      <c r="N485" s="36"/>
      <c r="O485" s="36"/>
      <c r="V485" s="286"/>
    </row>
    <row r="486" spans="13:22" s="285" customFormat="1" x14ac:dyDescent="0.4">
      <c r="M486" s="36"/>
      <c r="N486" s="36"/>
      <c r="O486" s="36"/>
      <c r="V486" s="286"/>
    </row>
    <row r="487" spans="13:22" s="285" customFormat="1" x14ac:dyDescent="0.4">
      <c r="M487" s="36"/>
      <c r="N487" s="36"/>
      <c r="O487" s="36"/>
      <c r="V487" s="286"/>
    </row>
    <row r="488" spans="13:22" s="285" customFormat="1" x14ac:dyDescent="0.4">
      <c r="M488" s="36"/>
      <c r="N488" s="36"/>
      <c r="O488" s="36"/>
      <c r="V488" s="286"/>
    </row>
    <row r="489" spans="13:22" s="285" customFormat="1" x14ac:dyDescent="0.4">
      <c r="M489" s="36"/>
      <c r="N489" s="36"/>
      <c r="O489" s="36"/>
      <c r="V489" s="286"/>
    </row>
    <row r="490" spans="13:22" s="285" customFormat="1" x14ac:dyDescent="0.4">
      <c r="M490" s="36"/>
      <c r="N490" s="36"/>
      <c r="O490" s="36"/>
      <c r="V490" s="286"/>
    </row>
    <row r="491" spans="13:22" s="285" customFormat="1" x14ac:dyDescent="0.4">
      <c r="M491" s="36"/>
      <c r="N491" s="36"/>
      <c r="O491" s="36"/>
      <c r="V491" s="286"/>
    </row>
    <row r="492" spans="13:22" s="285" customFormat="1" x14ac:dyDescent="0.4">
      <c r="M492" s="36"/>
      <c r="N492" s="36"/>
      <c r="O492" s="36"/>
      <c r="V492" s="286"/>
    </row>
    <row r="493" spans="13:22" s="285" customFormat="1" x14ac:dyDescent="0.4">
      <c r="M493" s="36"/>
      <c r="N493" s="36"/>
      <c r="O493" s="36"/>
      <c r="V493" s="286"/>
    </row>
    <row r="494" spans="13:22" s="285" customFormat="1" x14ac:dyDescent="0.4">
      <c r="M494" s="36"/>
      <c r="N494" s="36"/>
      <c r="O494" s="36"/>
      <c r="V494" s="286"/>
    </row>
    <row r="495" spans="13:22" s="285" customFormat="1" x14ac:dyDescent="0.4">
      <c r="M495" s="36"/>
      <c r="N495" s="36"/>
      <c r="O495" s="36"/>
      <c r="V495" s="286"/>
    </row>
    <row r="496" spans="13:22" s="285" customFormat="1" x14ac:dyDescent="0.4">
      <c r="M496" s="36"/>
      <c r="N496" s="36"/>
      <c r="O496" s="36"/>
      <c r="V496" s="286"/>
    </row>
    <row r="497" spans="13:22" s="285" customFormat="1" x14ac:dyDescent="0.4">
      <c r="M497" s="36"/>
      <c r="N497" s="36"/>
      <c r="O497" s="36"/>
      <c r="V497" s="286"/>
    </row>
    <row r="498" spans="13:22" s="285" customFormat="1" x14ac:dyDescent="0.4">
      <c r="M498" s="36"/>
      <c r="N498" s="36"/>
      <c r="O498" s="36"/>
      <c r="V498" s="286"/>
    </row>
    <row r="499" spans="13:22" s="285" customFormat="1" x14ac:dyDescent="0.4">
      <c r="M499" s="36"/>
      <c r="N499" s="36"/>
      <c r="O499" s="36"/>
      <c r="V499" s="286"/>
    </row>
    <row r="500" spans="13:22" s="285" customFormat="1" x14ac:dyDescent="0.4">
      <c r="M500" s="36"/>
      <c r="N500" s="36"/>
      <c r="O500" s="36"/>
      <c r="V500" s="286"/>
    </row>
    <row r="501" spans="13:22" s="285" customFormat="1" x14ac:dyDescent="0.4">
      <c r="M501" s="36"/>
      <c r="N501" s="36"/>
      <c r="O501" s="36"/>
      <c r="V501" s="286"/>
    </row>
    <row r="502" spans="13:22" s="285" customFormat="1" x14ac:dyDescent="0.4">
      <c r="M502" s="36"/>
      <c r="N502" s="36"/>
      <c r="O502" s="36"/>
      <c r="V502" s="286"/>
    </row>
    <row r="503" spans="13:22" s="285" customFormat="1" x14ac:dyDescent="0.4">
      <c r="M503" s="36"/>
      <c r="N503" s="36"/>
      <c r="O503" s="36"/>
      <c r="V503" s="286"/>
    </row>
    <row r="504" spans="13:22" s="285" customFormat="1" x14ac:dyDescent="0.4">
      <c r="M504" s="36"/>
      <c r="N504" s="36"/>
      <c r="O504" s="36"/>
      <c r="V504" s="286"/>
    </row>
    <row r="505" spans="13:22" s="285" customFormat="1" x14ac:dyDescent="0.4">
      <c r="M505" s="36"/>
      <c r="N505" s="36"/>
      <c r="O505" s="36"/>
      <c r="V505" s="286"/>
    </row>
    <row r="506" spans="13:22" s="285" customFormat="1" x14ac:dyDescent="0.4">
      <c r="M506" s="36"/>
      <c r="N506" s="36"/>
      <c r="O506" s="36"/>
      <c r="V506" s="286"/>
    </row>
    <row r="507" spans="13:22" s="285" customFormat="1" x14ac:dyDescent="0.4">
      <c r="M507" s="36"/>
      <c r="N507" s="36"/>
      <c r="O507" s="36"/>
      <c r="V507" s="286"/>
    </row>
    <row r="508" spans="13:22" s="285" customFormat="1" x14ac:dyDescent="0.4">
      <c r="M508" s="36"/>
      <c r="N508" s="36"/>
      <c r="O508" s="36"/>
      <c r="V508" s="286"/>
    </row>
    <row r="509" spans="13:22" s="285" customFormat="1" x14ac:dyDescent="0.4">
      <c r="M509" s="36"/>
      <c r="N509" s="36"/>
      <c r="O509" s="36"/>
      <c r="V509" s="286"/>
    </row>
    <row r="510" spans="13:22" s="285" customFormat="1" x14ac:dyDescent="0.4">
      <c r="M510" s="36"/>
      <c r="N510" s="36"/>
      <c r="O510" s="36"/>
      <c r="V510" s="286"/>
    </row>
    <row r="511" spans="13:22" s="285" customFormat="1" x14ac:dyDescent="0.4">
      <c r="M511" s="36"/>
      <c r="N511" s="36"/>
      <c r="O511" s="36"/>
      <c r="V511" s="286"/>
    </row>
    <row r="512" spans="13:22" s="285" customFormat="1" x14ac:dyDescent="0.4">
      <c r="M512" s="36"/>
      <c r="N512" s="36"/>
      <c r="O512" s="36"/>
      <c r="V512" s="286"/>
    </row>
    <row r="513" spans="13:22" s="285" customFormat="1" x14ac:dyDescent="0.4">
      <c r="M513" s="36"/>
      <c r="N513" s="36"/>
      <c r="O513" s="36"/>
      <c r="V513" s="286"/>
    </row>
    <row r="514" spans="13:22" s="285" customFormat="1" x14ac:dyDescent="0.4">
      <c r="M514" s="36"/>
      <c r="N514" s="36"/>
      <c r="O514" s="36"/>
      <c r="V514" s="286"/>
    </row>
    <row r="515" spans="13:22" s="285" customFormat="1" x14ac:dyDescent="0.4">
      <c r="M515" s="36"/>
      <c r="N515" s="36"/>
      <c r="O515" s="36"/>
      <c r="V515" s="286"/>
    </row>
    <row r="516" spans="13:22" s="285" customFormat="1" x14ac:dyDescent="0.4">
      <c r="M516" s="36"/>
      <c r="N516" s="36"/>
      <c r="O516" s="36"/>
      <c r="V516" s="286"/>
    </row>
    <row r="517" spans="13:22" s="285" customFormat="1" x14ac:dyDescent="0.4">
      <c r="M517" s="36"/>
      <c r="N517" s="36"/>
      <c r="O517" s="36"/>
      <c r="V517" s="286"/>
    </row>
    <row r="518" spans="13:22" s="285" customFormat="1" x14ac:dyDescent="0.4">
      <c r="M518" s="36"/>
      <c r="N518" s="36"/>
      <c r="O518" s="36"/>
      <c r="V518" s="286"/>
    </row>
    <row r="519" spans="13:22" s="285" customFormat="1" x14ac:dyDescent="0.4">
      <c r="M519" s="36"/>
      <c r="N519" s="36"/>
      <c r="O519" s="36"/>
      <c r="V519" s="286"/>
    </row>
    <row r="520" spans="13:22" s="285" customFormat="1" x14ac:dyDescent="0.4">
      <c r="M520" s="36"/>
      <c r="N520" s="36"/>
      <c r="O520" s="36"/>
      <c r="V520" s="286"/>
    </row>
    <row r="521" spans="13:22" s="285" customFormat="1" x14ac:dyDescent="0.4">
      <c r="M521" s="36"/>
      <c r="N521" s="36"/>
      <c r="O521" s="36"/>
      <c r="V521" s="286"/>
    </row>
    <row r="522" spans="13:22" s="285" customFormat="1" x14ac:dyDescent="0.4">
      <c r="M522" s="36"/>
      <c r="N522" s="36"/>
      <c r="O522" s="36"/>
      <c r="V522" s="286"/>
    </row>
    <row r="523" spans="13:22" s="285" customFormat="1" x14ac:dyDescent="0.4">
      <c r="M523" s="36"/>
      <c r="N523" s="36"/>
      <c r="O523" s="36"/>
      <c r="V523" s="286"/>
    </row>
    <row r="524" spans="13:22" s="285" customFormat="1" x14ac:dyDescent="0.4">
      <c r="M524" s="36"/>
      <c r="N524" s="36"/>
      <c r="O524" s="36"/>
      <c r="V524" s="286"/>
    </row>
    <row r="525" spans="13:22" s="285" customFormat="1" x14ac:dyDescent="0.4">
      <c r="M525" s="36"/>
      <c r="N525" s="36"/>
      <c r="O525" s="36"/>
      <c r="V525" s="286"/>
    </row>
    <row r="526" spans="13:22" s="285" customFormat="1" x14ac:dyDescent="0.4">
      <c r="M526" s="36"/>
      <c r="N526" s="36"/>
      <c r="O526" s="36"/>
      <c r="V526" s="286"/>
    </row>
    <row r="527" spans="13:22" s="285" customFormat="1" x14ac:dyDescent="0.4">
      <c r="M527" s="36"/>
      <c r="N527" s="36"/>
      <c r="O527" s="36"/>
      <c r="V527" s="286"/>
    </row>
    <row r="528" spans="13:22" s="285" customFormat="1" x14ac:dyDescent="0.4">
      <c r="M528" s="36"/>
      <c r="N528" s="36"/>
      <c r="O528" s="36"/>
      <c r="V528" s="286"/>
    </row>
    <row r="529" spans="13:22" s="285" customFormat="1" x14ac:dyDescent="0.4">
      <c r="M529" s="36"/>
      <c r="N529" s="36"/>
      <c r="O529" s="36"/>
      <c r="V529" s="286"/>
    </row>
    <row r="530" spans="13:22" s="285" customFormat="1" x14ac:dyDescent="0.4">
      <c r="M530" s="36"/>
      <c r="N530" s="36"/>
      <c r="O530" s="36"/>
      <c r="V530" s="286"/>
    </row>
    <row r="531" spans="13:22" s="285" customFormat="1" x14ac:dyDescent="0.4">
      <c r="M531" s="36"/>
      <c r="N531" s="36"/>
      <c r="O531" s="36"/>
      <c r="V531" s="286"/>
    </row>
    <row r="532" spans="13:22" s="285" customFormat="1" x14ac:dyDescent="0.4">
      <c r="M532" s="36"/>
      <c r="N532" s="36"/>
      <c r="O532" s="36"/>
      <c r="V532" s="286"/>
    </row>
    <row r="533" spans="13:22" s="285" customFormat="1" x14ac:dyDescent="0.4">
      <c r="M533" s="36"/>
      <c r="N533" s="36"/>
      <c r="O533" s="36"/>
      <c r="V533" s="286"/>
    </row>
    <row r="534" spans="13:22" s="285" customFormat="1" x14ac:dyDescent="0.4">
      <c r="M534" s="36"/>
      <c r="N534" s="36"/>
      <c r="O534" s="36"/>
      <c r="V534" s="286"/>
    </row>
    <row r="535" spans="13:22" s="285" customFormat="1" x14ac:dyDescent="0.4">
      <c r="M535" s="36"/>
      <c r="N535" s="36"/>
      <c r="O535" s="36"/>
      <c r="V535" s="286"/>
    </row>
    <row r="536" spans="13:22" s="285" customFormat="1" x14ac:dyDescent="0.4">
      <c r="M536" s="36"/>
      <c r="N536" s="36"/>
      <c r="O536" s="36"/>
      <c r="V536" s="286"/>
    </row>
    <row r="537" spans="13:22" s="285" customFormat="1" x14ac:dyDescent="0.4">
      <c r="M537" s="36"/>
      <c r="N537" s="36"/>
      <c r="O537" s="36"/>
      <c r="V537" s="286"/>
    </row>
    <row r="538" spans="13:22" s="285" customFormat="1" x14ac:dyDescent="0.4">
      <c r="M538" s="36"/>
      <c r="N538" s="36"/>
      <c r="O538" s="36"/>
      <c r="V538" s="286"/>
    </row>
    <row r="539" spans="13:22" s="285" customFormat="1" x14ac:dyDescent="0.4">
      <c r="M539" s="36"/>
      <c r="N539" s="36"/>
      <c r="O539" s="36"/>
      <c r="V539" s="286"/>
    </row>
    <row r="540" spans="13:22" s="285" customFormat="1" x14ac:dyDescent="0.4">
      <c r="M540" s="36"/>
      <c r="N540" s="36"/>
      <c r="O540" s="36"/>
      <c r="V540" s="286"/>
    </row>
    <row r="541" spans="13:22" s="285" customFormat="1" x14ac:dyDescent="0.4">
      <c r="M541" s="36"/>
      <c r="N541" s="36"/>
      <c r="O541" s="36"/>
      <c r="V541" s="286"/>
    </row>
    <row r="542" spans="13:22" s="285" customFormat="1" x14ac:dyDescent="0.4">
      <c r="M542" s="36"/>
      <c r="N542" s="36"/>
      <c r="O542" s="36"/>
      <c r="V542" s="286"/>
    </row>
    <row r="543" spans="13:22" s="285" customFormat="1" x14ac:dyDescent="0.4">
      <c r="M543" s="36"/>
      <c r="N543" s="36"/>
      <c r="O543" s="36"/>
      <c r="V543" s="286"/>
    </row>
    <row r="544" spans="13:22" s="285" customFormat="1" x14ac:dyDescent="0.4">
      <c r="M544" s="36"/>
      <c r="N544" s="36"/>
      <c r="O544" s="36"/>
      <c r="V544" s="286"/>
    </row>
    <row r="545" spans="13:22" s="285" customFormat="1" x14ac:dyDescent="0.4">
      <c r="M545" s="36"/>
      <c r="N545" s="36"/>
      <c r="O545" s="36"/>
      <c r="V545" s="286"/>
    </row>
    <row r="546" spans="13:22" s="285" customFormat="1" x14ac:dyDescent="0.4">
      <c r="M546" s="36"/>
      <c r="N546" s="36"/>
      <c r="O546" s="36"/>
      <c r="V546" s="286"/>
    </row>
    <row r="547" spans="13:22" s="285" customFormat="1" x14ac:dyDescent="0.4">
      <c r="M547" s="36"/>
      <c r="N547" s="36"/>
      <c r="O547" s="36"/>
      <c r="V547" s="286"/>
    </row>
    <row r="548" spans="13:22" s="285" customFormat="1" x14ac:dyDescent="0.4">
      <c r="M548" s="36"/>
      <c r="N548" s="36"/>
      <c r="O548" s="36"/>
      <c r="V548" s="286"/>
    </row>
    <row r="549" spans="13:22" s="285" customFormat="1" x14ac:dyDescent="0.4">
      <c r="M549" s="36"/>
      <c r="N549" s="36"/>
      <c r="O549" s="36"/>
      <c r="V549" s="286"/>
    </row>
    <row r="550" spans="13:22" s="285" customFormat="1" x14ac:dyDescent="0.4">
      <c r="M550" s="36"/>
      <c r="N550" s="36"/>
      <c r="O550" s="36"/>
      <c r="V550" s="286"/>
    </row>
    <row r="551" spans="13:22" s="285" customFormat="1" x14ac:dyDescent="0.4">
      <c r="M551" s="36"/>
      <c r="N551" s="36"/>
      <c r="O551" s="36"/>
      <c r="V551" s="286"/>
    </row>
    <row r="552" spans="13:22" s="285" customFormat="1" x14ac:dyDescent="0.4">
      <c r="M552" s="36"/>
      <c r="N552" s="36"/>
      <c r="O552" s="36"/>
      <c r="V552" s="286"/>
    </row>
    <row r="553" spans="13:22" s="285" customFormat="1" x14ac:dyDescent="0.4">
      <c r="M553" s="36"/>
      <c r="N553" s="36"/>
      <c r="O553" s="36"/>
      <c r="V553" s="286"/>
    </row>
    <row r="554" spans="13:22" s="285" customFormat="1" x14ac:dyDescent="0.4">
      <c r="M554" s="36"/>
      <c r="N554" s="36"/>
      <c r="O554" s="36"/>
      <c r="V554" s="286"/>
    </row>
    <row r="555" spans="13:22" s="285" customFormat="1" x14ac:dyDescent="0.4">
      <c r="M555" s="36"/>
      <c r="N555" s="36"/>
      <c r="O555" s="36"/>
      <c r="V555" s="286"/>
    </row>
    <row r="556" spans="13:22" s="285" customFormat="1" x14ac:dyDescent="0.4">
      <c r="M556" s="36"/>
      <c r="N556" s="36"/>
      <c r="O556" s="36"/>
      <c r="V556" s="286"/>
    </row>
    <row r="557" spans="13:22" s="285" customFormat="1" x14ac:dyDescent="0.4">
      <c r="M557" s="36"/>
      <c r="N557" s="36"/>
      <c r="O557" s="36"/>
      <c r="V557" s="286"/>
    </row>
    <row r="558" spans="13:22" s="285" customFormat="1" x14ac:dyDescent="0.4">
      <c r="M558" s="36"/>
      <c r="N558" s="36"/>
      <c r="O558" s="36"/>
      <c r="V558" s="286"/>
    </row>
    <row r="559" spans="13:22" s="285" customFormat="1" x14ac:dyDescent="0.4">
      <c r="M559" s="36"/>
      <c r="N559" s="36"/>
      <c r="O559" s="36"/>
      <c r="V559" s="286"/>
    </row>
    <row r="560" spans="13:22" s="285" customFormat="1" x14ac:dyDescent="0.4">
      <c r="M560" s="36"/>
      <c r="N560" s="36"/>
      <c r="O560" s="36"/>
      <c r="V560" s="286"/>
    </row>
    <row r="561" spans="13:22" s="285" customFormat="1" x14ac:dyDescent="0.4">
      <c r="M561" s="36"/>
      <c r="N561" s="36"/>
      <c r="O561" s="36"/>
      <c r="V561" s="286"/>
    </row>
    <row r="562" spans="13:22" s="285" customFormat="1" x14ac:dyDescent="0.4">
      <c r="M562" s="36"/>
      <c r="N562" s="36"/>
      <c r="O562" s="36"/>
      <c r="V562" s="286"/>
    </row>
    <row r="563" spans="13:22" s="285" customFormat="1" x14ac:dyDescent="0.4">
      <c r="M563" s="36"/>
      <c r="N563" s="36"/>
      <c r="O563" s="36"/>
      <c r="V563" s="286"/>
    </row>
    <row r="564" spans="13:22" s="285" customFormat="1" x14ac:dyDescent="0.4">
      <c r="M564" s="36"/>
      <c r="N564" s="36"/>
      <c r="O564" s="36"/>
      <c r="V564" s="286"/>
    </row>
    <row r="565" spans="13:22" s="285" customFormat="1" x14ac:dyDescent="0.4">
      <c r="M565" s="36"/>
      <c r="N565" s="36"/>
      <c r="O565" s="36"/>
      <c r="V565" s="286"/>
    </row>
    <row r="566" spans="13:22" s="285" customFormat="1" x14ac:dyDescent="0.4">
      <c r="M566" s="36"/>
      <c r="N566" s="36"/>
      <c r="O566" s="36"/>
      <c r="V566" s="286"/>
    </row>
    <row r="567" spans="13:22" s="285" customFormat="1" x14ac:dyDescent="0.4">
      <c r="M567" s="36"/>
      <c r="N567" s="36"/>
      <c r="O567" s="36"/>
      <c r="V567" s="286"/>
    </row>
    <row r="568" spans="13:22" s="285" customFormat="1" x14ac:dyDescent="0.4">
      <c r="M568" s="36"/>
      <c r="N568" s="36"/>
      <c r="O568" s="36"/>
      <c r="V568" s="286"/>
    </row>
    <row r="569" spans="13:22" s="285" customFormat="1" x14ac:dyDescent="0.4">
      <c r="M569" s="36"/>
      <c r="N569" s="36"/>
      <c r="O569" s="36"/>
      <c r="V569" s="286"/>
    </row>
    <row r="570" spans="13:22" s="285" customFormat="1" x14ac:dyDescent="0.4">
      <c r="M570" s="36"/>
      <c r="N570" s="36"/>
      <c r="O570" s="36"/>
      <c r="V570" s="286"/>
    </row>
    <row r="571" spans="13:22" s="285" customFormat="1" x14ac:dyDescent="0.4">
      <c r="M571" s="36"/>
      <c r="N571" s="36"/>
      <c r="O571" s="36"/>
      <c r="V571" s="286"/>
    </row>
    <row r="572" spans="13:22" s="285" customFormat="1" x14ac:dyDescent="0.4">
      <c r="M572" s="36"/>
      <c r="N572" s="36"/>
      <c r="O572" s="36"/>
      <c r="V572" s="286"/>
    </row>
    <row r="573" spans="13:22" s="285" customFormat="1" x14ac:dyDescent="0.4">
      <c r="M573" s="36"/>
      <c r="N573" s="36"/>
      <c r="O573" s="36"/>
      <c r="V573" s="286"/>
    </row>
    <row r="574" spans="13:22" s="285" customFormat="1" x14ac:dyDescent="0.4">
      <c r="M574" s="36"/>
      <c r="N574" s="36"/>
      <c r="O574" s="36"/>
      <c r="V574" s="286"/>
    </row>
    <row r="575" spans="13:22" s="285" customFormat="1" x14ac:dyDescent="0.4">
      <c r="M575" s="36"/>
      <c r="N575" s="36"/>
      <c r="O575" s="36"/>
      <c r="V575" s="286"/>
    </row>
    <row r="576" spans="13:22" s="285" customFormat="1" x14ac:dyDescent="0.4">
      <c r="M576" s="36"/>
      <c r="N576" s="36"/>
      <c r="O576" s="36"/>
      <c r="V576" s="286"/>
    </row>
    <row r="577" spans="13:22" s="285" customFormat="1" x14ac:dyDescent="0.4">
      <c r="M577" s="36"/>
      <c r="N577" s="36"/>
      <c r="O577" s="36"/>
      <c r="V577" s="286"/>
    </row>
    <row r="578" spans="13:22" s="285" customFormat="1" x14ac:dyDescent="0.4">
      <c r="M578" s="36"/>
      <c r="N578" s="36"/>
      <c r="O578" s="36"/>
      <c r="V578" s="286"/>
    </row>
    <row r="579" spans="13:22" s="285" customFormat="1" x14ac:dyDescent="0.4">
      <c r="M579" s="36"/>
      <c r="N579" s="36"/>
      <c r="O579" s="36"/>
      <c r="V579" s="286"/>
    </row>
    <row r="580" spans="13:22" s="285" customFormat="1" x14ac:dyDescent="0.4">
      <c r="M580" s="36"/>
      <c r="N580" s="36"/>
      <c r="O580" s="36"/>
      <c r="V580" s="286"/>
    </row>
    <row r="581" spans="13:22" s="285" customFormat="1" x14ac:dyDescent="0.4">
      <c r="M581" s="36"/>
      <c r="N581" s="36"/>
      <c r="O581" s="36"/>
      <c r="V581" s="286"/>
    </row>
    <row r="582" spans="13:22" s="285" customFormat="1" x14ac:dyDescent="0.4">
      <c r="M582" s="36"/>
      <c r="N582" s="36"/>
      <c r="O582" s="36"/>
      <c r="V582" s="286"/>
    </row>
    <row r="583" spans="13:22" s="285" customFormat="1" x14ac:dyDescent="0.4">
      <c r="M583" s="36"/>
      <c r="N583" s="36"/>
      <c r="O583" s="36"/>
      <c r="V583" s="286"/>
    </row>
    <row r="584" spans="13:22" s="285" customFormat="1" x14ac:dyDescent="0.4">
      <c r="M584" s="36"/>
      <c r="N584" s="36"/>
      <c r="O584" s="36"/>
      <c r="V584" s="286"/>
    </row>
    <row r="585" spans="13:22" s="285" customFormat="1" x14ac:dyDescent="0.4">
      <c r="M585" s="36"/>
      <c r="N585" s="36"/>
      <c r="O585" s="36"/>
      <c r="V585" s="286"/>
    </row>
    <row r="586" spans="13:22" s="285" customFormat="1" x14ac:dyDescent="0.4">
      <c r="M586" s="36"/>
      <c r="N586" s="36"/>
      <c r="O586" s="36"/>
      <c r="V586" s="286"/>
    </row>
    <row r="587" spans="13:22" s="285" customFormat="1" x14ac:dyDescent="0.4">
      <c r="M587" s="36"/>
      <c r="N587" s="36"/>
      <c r="O587" s="36"/>
      <c r="V587" s="286"/>
    </row>
    <row r="588" spans="13:22" s="285" customFormat="1" x14ac:dyDescent="0.4">
      <c r="M588" s="36"/>
      <c r="N588" s="36"/>
      <c r="O588" s="36"/>
      <c r="V588" s="286"/>
    </row>
    <row r="589" spans="13:22" s="285" customFormat="1" x14ac:dyDescent="0.4">
      <c r="M589" s="36"/>
      <c r="N589" s="36"/>
      <c r="O589" s="36"/>
      <c r="V589" s="286"/>
    </row>
    <row r="590" spans="13:22" s="285" customFormat="1" x14ac:dyDescent="0.4">
      <c r="M590" s="36"/>
      <c r="N590" s="36"/>
      <c r="O590" s="36"/>
      <c r="V590" s="286"/>
    </row>
    <row r="591" spans="13:22" s="285" customFormat="1" x14ac:dyDescent="0.4">
      <c r="M591" s="36"/>
      <c r="N591" s="36"/>
      <c r="O591" s="36"/>
      <c r="V591" s="286"/>
    </row>
    <row r="592" spans="13:22" s="285" customFormat="1" x14ac:dyDescent="0.4">
      <c r="M592" s="36"/>
      <c r="N592" s="36"/>
      <c r="O592" s="36"/>
      <c r="V592" s="286"/>
    </row>
    <row r="593" spans="13:22" s="285" customFormat="1" x14ac:dyDescent="0.4">
      <c r="M593" s="36"/>
      <c r="N593" s="36"/>
      <c r="O593" s="36"/>
      <c r="V593" s="286"/>
    </row>
    <row r="594" spans="13:22" s="285" customFormat="1" x14ac:dyDescent="0.4">
      <c r="M594" s="36"/>
      <c r="N594" s="36"/>
      <c r="O594" s="36"/>
      <c r="V594" s="286"/>
    </row>
    <row r="595" spans="13:22" s="285" customFormat="1" x14ac:dyDescent="0.4">
      <c r="M595" s="36"/>
      <c r="N595" s="36"/>
      <c r="O595" s="36"/>
      <c r="V595" s="286"/>
    </row>
    <row r="596" spans="13:22" s="285" customFormat="1" x14ac:dyDescent="0.4">
      <c r="M596" s="36"/>
      <c r="N596" s="36"/>
      <c r="O596" s="36"/>
      <c r="V596" s="286"/>
    </row>
    <row r="597" spans="13:22" s="285" customFormat="1" x14ac:dyDescent="0.4">
      <c r="M597" s="36"/>
      <c r="N597" s="36"/>
      <c r="O597" s="36"/>
      <c r="V597" s="286"/>
    </row>
    <row r="598" spans="13:22" s="285" customFormat="1" x14ac:dyDescent="0.4">
      <c r="M598" s="36"/>
      <c r="N598" s="36"/>
      <c r="O598" s="36"/>
      <c r="V598" s="286"/>
    </row>
    <row r="599" spans="13:22" s="285" customFormat="1" x14ac:dyDescent="0.4">
      <c r="M599" s="36"/>
      <c r="N599" s="36"/>
      <c r="O599" s="36"/>
      <c r="V599" s="286"/>
    </row>
    <row r="600" spans="13:22" s="285" customFormat="1" x14ac:dyDescent="0.4">
      <c r="M600" s="36"/>
      <c r="N600" s="36"/>
      <c r="O600" s="36"/>
      <c r="V600" s="286"/>
    </row>
    <row r="601" spans="13:22" s="285" customFormat="1" x14ac:dyDescent="0.4">
      <c r="M601" s="36"/>
      <c r="N601" s="36"/>
      <c r="O601" s="36"/>
      <c r="V601" s="286"/>
    </row>
    <row r="602" spans="13:22" s="285" customFormat="1" x14ac:dyDescent="0.4">
      <c r="M602" s="36"/>
      <c r="N602" s="36"/>
      <c r="O602" s="36"/>
      <c r="V602" s="286"/>
    </row>
    <row r="603" spans="13:22" s="285" customFormat="1" x14ac:dyDescent="0.4">
      <c r="M603" s="36"/>
      <c r="N603" s="36"/>
      <c r="O603" s="36"/>
      <c r="V603" s="286"/>
    </row>
    <row r="604" spans="13:22" s="285" customFormat="1" x14ac:dyDescent="0.4">
      <c r="M604" s="36"/>
      <c r="N604" s="36"/>
      <c r="O604" s="36"/>
      <c r="V604" s="286"/>
    </row>
    <row r="605" spans="13:22" s="285" customFormat="1" x14ac:dyDescent="0.4">
      <c r="M605" s="36"/>
      <c r="N605" s="36"/>
      <c r="O605" s="36"/>
      <c r="V605" s="286"/>
    </row>
    <row r="606" spans="13:22" s="285" customFormat="1" x14ac:dyDescent="0.4">
      <c r="M606" s="36"/>
      <c r="N606" s="36"/>
      <c r="O606" s="36"/>
      <c r="V606" s="286"/>
    </row>
    <row r="607" spans="13:22" s="285" customFormat="1" x14ac:dyDescent="0.4">
      <c r="M607" s="36"/>
      <c r="N607" s="36"/>
      <c r="O607" s="36"/>
      <c r="V607" s="286"/>
    </row>
    <row r="608" spans="13:22" s="285" customFormat="1" x14ac:dyDescent="0.4">
      <c r="M608" s="36"/>
      <c r="N608" s="36"/>
      <c r="O608" s="36"/>
      <c r="V608" s="286"/>
    </row>
    <row r="609" spans="13:22" s="285" customFormat="1" x14ac:dyDescent="0.4">
      <c r="M609" s="36"/>
      <c r="N609" s="36"/>
      <c r="O609" s="36"/>
      <c r="V609" s="286"/>
    </row>
    <row r="610" spans="13:22" s="285" customFormat="1" x14ac:dyDescent="0.4">
      <c r="M610" s="36"/>
      <c r="N610" s="36"/>
      <c r="O610" s="36"/>
      <c r="V610" s="286"/>
    </row>
    <row r="611" spans="13:22" s="285" customFormat="1" x14ac:dyDescent="0.4">
      <c r="M611" s="36"/>
      <c r="N611" s="36"/>
      <c r="O611" s="36"/>
      <c r="V611" s="286"/>
    </row>
    <row r="612" spans="13:22" s="285" customFormat="1" x14ac:dyDescent="0.4">
      <c r="M612" s="36"/>
      <c r="N612" s="36"/>
      <c r="O612" s="36"/>
      <c r="V612" s="286"/>
    </row>
    <row r="613" spans="13:22" s="285" customFormat="1" x14ac:dyDescent="0.4">
      <c r="M613" s="36"/>
      <c r="N613" s="36"/>
      <c r="O613" s="36"/>
      <c r="V613" s="286"/>
    </row>
    <row r="614" spans="13:22" s="285" customFormat="1" x14ac:dyDescent="0.4">
      <c r="M614" s="36"/>
      <c r="N614" s="36"/>
      <c r="O614" s="36"/>
      <c r="V614" s="286"/>
    </row>
    <row r="615" spans="13:22" s="285" customFormat="1" x14ac:dyDescent="0.4">
      <c r="M615" s="36"/>
      <c r="N615" s="36"/>
      <c r="O615" s="36"/>
      <c r="V615" s="286"/>
    </row>
    <row r="616" spans="13:22" s="285" customFormat="1" x14ac:dyDescent="0.4">
      <c r="M616" s="36"/>
      <c r="N616" s="36"/>
      <c r="O616" s="36"/>
      <c r="V616" s="286"/>
    </row>
    <row r="617" spans="13:22" s="285" customFormat="1" x14ac:dyDescent="0.4">
      <c r="M617" s="36"/>
      <c r="N617" s="36"/>
      <c r="O617" s="36"/>
      <c r="V617" s="286"/>
    </row>
    <row r="618" spans="13:22" s="285" customFormat="1" x14ac:dyDescent="0.4">
      <c r="M618" s="36"/>
      <c r="N618" s="36"/>
      <c r="O618" s="36"/>
      <c r="V618" s="286"/>
    </row>
    <row r="619" spans="13:22" s="285" customFormat="1" x14ac:dyDescent="0.4">
      <c r="M619" s="36"/>
      <c r="N619" s="36"/>
      <c r="O619" s="36"/>
      <c r="V619" s="286"/>
    </row>
    <row r="620" spans="13:22" s="285" customFormat="1" x14ac:dyDescent="0.4">
      <c r="M620" s="36"/>
      <c r="N620" s="36"/>
      <c r="O620" s="36"/>
      <c r="V620" s="286"/>
    </row>
    <row r="621" spans="13:22" s="285" customFormat="1" x14ac:dyDescent="0.4">
      <c r="M621" s="36"/>
      <c r="N621" s="36"/>
      <c r="O621" s="36"/>
      <c r="V621" s="286"/>
    </row>
    <row r="622" spans="13:22" s="285" customFormat="1" x14ac:dyDescent="0.4">
      <c r="M622" s="36"/>
      <c r="N622" s="36"/>
      <c r="O622" s="36"/>
      <c r="V622" s="286"/>
    </row>
    <row r="623" spans="13:22" s="285" customFormat="1" x14ac:dyDescent="0.4">
      <c r="M623" s="36"/>
      <c r="N623" s="36"/>
      <c r="O623" s="36"/>
      <c r="V623" s="286"/>
    </row>
    <row r="624" spans="13:22" s="285" customFormat="1" x14ac:dyDescent="0.4">
      <c r="M624" s="36"/>
      <c r="N624" s="36"/>
      <c r="O624" s="36"/>
      <c r="V624" s="286"/>
    </row>
    <row r="625" spans="13:22" s="285" customFormat="1" x14ac:dyDescent="0.4">
      <c r="M625" s="36"/>
      <c r="N625" s="36"/>
      <c r="O625" s="36"/>
      <c r="V625" s="286"/>
    </row>
    <row r="626" spans="13:22" s="285" customFormat="1" x14ac:dyDescent="0.4">
      <c r="M626" s="36"/>
      <c r="N626" s="36"/>
      <c r="O626" s="36"/>
      <c r="V626" s="286"/>
    </row>
    <row r="627" spans="13:22" s="285" customFormat="1" x14ac:dyDescent="0.4">
      <c r="M627" s="36"/>
      <c r="N627" s="36"/>
      <c r="O627" s="36"/>
      <c r="V627" s="286"/>
    </row>
    <row r="628" spans="13:22" s="285" customFormat="1" x14ac:dyDescent="0.4">
      <c r="M628" s="36"/>
      <c r="N628" s="36"/>
      <c r="O628" s="36"/>
      <c r="V628" s="286"/>
    </row>
    <row r="629" spans="13:22" s="285" customFormat="1" x14ac:dyDescent="0.4">
      <c r="M629" s="36"/>
      <c r="N629" s="36"/>
      <c r="O629" s="36"/>
      <c r="V629" s="286"/>
    </row>
    <row r="630" spans="13:22" s="285" customFormat="1" x14ac:dyDescent="0.4">
      <c r="M630" s="36"/>
      <c r="N630" s="36"/>
      <c r="O630" s="36"/>
      <c r="V630" s="286"/>
    </row>
    <row r="631" spans="13:22" s="285" customFormat="1" x14ac:dyDescent="0.4">
      <c r="M631" s="36"/>
      <c r="N631" s="36"/>
      <c r="O631" s="36"/>
      <c r="V631" s="286"/>
    </row>
    <row r="632" spans="13:22" s="285" customFormat="1" x14ac:dyDescent="0.4">
      <c r="M632" s="36"/>
      <c r="N632" s="36"/>
      <c r="O632" s="36"/>
      <c r="V632" s="286"/>
    </row>
    <row r="633" spans="13:22" s="285" customFormat="1" x14ac:dyDescent="0.4">
      <c r="M633" s="36"/>
      <c r="N633" s="36"/>
      <c r="O633" s="36"/>
      <c r="V633" s="286"/>
    </row>
    <row r="634" spans="13:22" s="285" customFormat="1" x14ac:dyDescent="0.4">
      <c r="M634" s="36"/>
      <c r="N634" s="36"/>
      <c r="O634" s="36"/>
      <c r="V634" s="286"/>
    </row>
    <row r="635" spans="13:22" s="285" customFormat="1" x14ac:dyDescent="0.4">
      <c r="M635" s="36"/>
      <c r="N635" s="36"/>
      <c r="O635" s="36"/>
      <c r="V635" s="286"/>
    </row>
    <row r="636" spans="13:22" s="285" customFormat="1" x14ac:dyDescent="0.4">
      <c r="M636" s="36"/>
      <c r="N636" s="36"/>
      <c r="O636" s="36"/>
      <c r="V636" s="286"/>
    </row>
    <row r="637" spans="13:22" s="285" customFormat="1" x14ac:dyDescent="0.4">
      <c r="M637" s="36"/>
      <c r="N637" s="36"/>
      <c r="O637" s="36"/>
      <c r="V637" s="286"/>
    </row>
    <row r="638" spans="13:22" s="285" customFormat="1" x14ac:dyDescent="0.4">
      <c r="M638" s="36"/>
      <c r="N638" s="36"/>
      <c r="O638" s="36"/>
      <c r="V638" s="286"/>
    </row>
    <row r="639" spans="13:22" s="285" customFormat="1" x14ac:dyDescent="0.4">
      <c r="M639" s="36"/>
      <c r="N639" s="36"/>
      <c r="O639" s="36"/>
      <c r="V639" s="286"/>
    </row>
    <row r="640" spans="13:22" s="285" customFormat="1" x14ac:dyDescent="0.4">
      <c r="M640" s="36"/>
      <c r="N640" s="36"/>
      <c r="O640" s="36"/>
      <c r="V640" s="286"/>
    </row>
    <row r="641" spans="13:22" s="285" customFormat="1" x14ac:dyDescent="0.4">
      <c r="M641" s="36"/>
      <c r="N641" s="36"/>
      <c r="O641" s="36"/>
      <c r="V641" s="286"/>
    </row>
    <row r="642" spans="13:22" s="285" customFormat="1" x14ac:dyDescent="0.4">
      <c r="M642" s="36"/>
      <c r="N642" s="36"/>
      <c r="O642" s="36"/>
      <c r="V642" s="286"/>
    </row>
    <row r="643" spans="13:22" s="285" customFormat="1" x14ac:dyDescent="0.4">
      <c r="M643" s="36"/>
      <c r="N643" s="36"/>
      <c r="O643" s="36"/>
      <c r="V643" s="286"/>
    </row>
    <row r="644" spans="13:22" s="285" customFormat="1" x14ac:dyDescent="0.4">
      <c r="M644" s="36"/>
      <c r="N644" s="36"/>
      <c r="O644" s="36"/>
      <c r="V644" s="286"/>
    </row>
    <row r="645" spans="13:22" s="285" customFormat="1" x14ac:dyDescent="0.4">
      <c r="M645" s="36"/>
      <c r="N645" s="36"/>
      <c r="O645" s="36"/>
      <c r="V645" s="286"/>
    </row>
    <row r="646" spans="13:22" s="285" customFormat="1" x14ac:dyDescent="0.4">
      <c r="M646" s="36"/>
      <c r="N646" s="36"/>
      <c r="O646" s="36"/>
      <c r="V646" s="286"/>
    </row>
    <row r="647" spans="13:22" s="285" customFormat="1" x14ac:dyDescent="0.4">
      <c r="M647" s="36"/>
      <c r="N647" s="36"/>
      <c r="O647" s="36"/>
      <c r="V647" s="286"/>
    </row>
    <row r="648" spans="13:22" s="285" customFormat="1" x14ac:dyDescent="0.4">
      <c r="M648" s="36"/>
      <c r="N648" s="36"/>
      <c r="O648" s="36"/>
      <c r="V648" s="286"/>
    </row>
    <row r="649" spans="13:22" s="285" customFormat="1" x14ac:dyDescent="0.4">
      <c r="M649" s="36"/>
      <c r="N649" s="36"/>
      <c r="O649" s="36"/>
      <c r="V649" s="286"/>
    </row>
    <row r="650" spans="13:22" s="285" customFormat="1" x14ac:dyDescent="0.4">
      <c r="M650" s="36"/>
      <c r="N650" s="36"/>
      <c r="O650" s="36"/>
      <c r="V650" s="286"/>
    </row>
    <row r="651" spans="13:22" s="285" customFormat="1" x14ac:dyDescent="0.4">
      <c r="M651" s="36"/>
      <c r="N651" s="36"/>
      <c r="O651" s="36"/>
      <c r="V651" s="286"/>
    </row>
    <row r="652" spans="13:22" s="285" customFormat="1" x14ac:dyDescent="0.4">
      <c r="M652" s="36"/>
      <c r="N652" s="36"/>
      <c r="O652" s="36"/>
      <c r="V652" s="286"/>
    </row>
    <row r="653" spans="13:22" s="285" customFormat="1" x14ac:dyDescent="0.4">
      <c r="M653" s="36"/>
      <c r="N653" s="36"/>
      <c r="O653" s="36"/>
      <c r="V653" s="286"/>
    </row>
    <row r="654" spans="13:22" s="285" customFormat="1" x14ac:dyDescent="0.4">
      <c r="M654" s="36"/>
      <c r="N654" s="36"/>
      <c r="O654" s="36"/>
      <c r="V654" s="286"/>
    </row>
    <row r="655" spans="13:22" s="285" customFormat="1" x14ac:dyDescent="0.4">
      <c r="M655" s="36"/>
      <c r="N655" s="36"/>
      <c r="O655" s="36"/>
      <c r="V655" s="286"/>
    </row>
    <row r="656" spans="13:22" s="285" customFormat="1" x14ac:dyDescent="0.4">
      <c r="M656" s="36"/>
      <c r="N656" s="36"/>
      <c r="O656" s="36"/>
      <c r="V656" s="286"/>
    </row>
    <row r="657" spans="13:22" s="285" customFormat="1" x14ac:dyDescent="0.4">
      <c r="M657" s="36"/>
      <c r="N657" s="36"/>
      <c r="O657" s="36"/>
      <c r="V657" s="286"/>
    </row>
    <row r="658" spans="13:22" s="285" customFormat="1" x14ac:dyDescent="0.4">
      <c r="M658" s="36"/>
      <c r="N658" s="36"/>
      <c r="O658" s="36"/>
      <c r="V658" s="286"/>
    </row>
    <row r="659" spans="13:22" s="285" customFormat="1" x14ac:dyDescent="0.4">
      <c r="M659" s="36"/>
      <c r="N659" s="36"/>
      <c r="O659" s="36"/>
      <c r="V659" s="286"/>
    </row>
    <row r="660" spans="13:22" s="285" customFormat="1" x14ac:dyDescent="0.4">
      <c r="M660" s="36"/>
      <c r="N660" s="36"/>
      <c r="O660" s="36"/>
      <c r="V660" s="286"/>
    </row>
    <row r="661" spans="13:22" s="285" customFormat="1" x14ac:dyDescent="0.4">
      <c r="M661" s="36"/>
      <c r="N661" s="36"/>
      <c r="O661" s="36"/>
      <c r="V661" s="286"/>
    </row>
    <row r="662" spans="13:22" s="285" customFormat="1" x14ac:dyDescent="0.4">
      <c r="M662" s="36"/>
      <c r="N662" s="36"/>
      <c r="O662" s="36"/>
      <c r="V662" s="286"/>
    </row>
    <row r="663" spans="13:22" s="285" customFormat="1" x14ac:dyDescent="0.4">
      <c r="M663" s="36"/>
      <c r="N663" s="36"/>
      <c r="O663" s="36"/>
      <c r="V663" s="286"/>
    </row>
    <row r="664" spans="13:22" s="285" customFormat="1" x14ac:dyDescent="0.4">
      <c r="M664" s="36"/>
      <c r="N664" s="36"/>
      <c r="O664" s="36"/>
      <c r="V664" s="286"/>
    </row>
    <row r="665" spans="13:22" s="285" customFormat="1" x14ac:dyDescent="0.4">
      <c r="M665" s="36"/>
      <c r="N665" s="36"/>
      <c r="O665" s="36"/>
      <c r="V665" s="286"/>
    </row>
    <row r="666" spans="13:22" s="285" customFormat="1" x14ac:dyDescent="0.4">
      <c r="M666" s="36"/>
      <c r="N666" s="36"/>
      <c r="O666" s="36"/>
      <c r="V666" s="286"/>
    </row>
    <row r="667" spans="13:22" s="285" customFormat="1" x14ac:dyDescent="0.4">
      <c r="M667" s="36"/>
      <c r="N667" s="36"/>
      <c r="O667" s="36"/>
      <c r="V667" s="286"/>
    </row>
    <row r="668" spans="13:22" s="285" customFormat="1" x14ac:dyDescent="0.4">
      <c r="M668" s="36"/>
      <c r="N668" s="36"/>
      <c r="O668" s="36"/>
      <c r="V668" s="286"/>
    </row>
    <row r="669" spans="13:22" s="285" customFormat="1" x14ac:dyDescent="0.4">
      <c r="M669" s="36"/>
      <c r="N669" s="36"/>
      <c r="O669" s="36"/>
      <c r="V669" s="286"/>
    </row>
    <row r="670" spans="13:22" s="285" customFormat="1" x14ac:dyDescent="0.4">
      <c r="M670" s="36"/>
      <c r="N670" s="36"/>
      <c r="O670" s="36"/>
      <c r="V670" s="286"/>
    </row>
    <row r="671" spans="13:22" s="285" customFormat="1" x14ac:dyDescent="0.4">
      <c r="M671" s="36"/>
      <c r="N671" s="36"/>
      <c r="O671" s="36"/>
      <c r="V671" s="286"/>
    </row>
    <row r="672" spans="13:22" s="285" customFormat="1" x14ac:dyDescent="0.4">
      <c r="M672" s="36"/>
      <c r="N672" s="36"/>
      <c r="O672" s="36"/>
      <c r="V672" s="286"/>
    </row>
    <row r="673" spans="13:22" s="285" customFormat="1" x14ac:dyDescent="0.4">
      <c r="M673" s="36"/>
      <c r="N673" s="36"/>
      <c r="O673" s="36"/>
      <c r="V673" s="286"/>
    </row>
    <row r="674" spans="13:22" s="285" customFormat="1" x14ac:dyDescent="0.4">
      <c r="M674" s="36"/>
      <c r="N674" s="36"/>
      <c r="O674" s="36"/>
      <c r="V674" s="286"/>
    </row>
    <row r="675" spans="13:22" s="285" customFormat="1" x14ac:dyDescent="0.4">
      <c r="M675" s="36"/>
      <c r="N675" s="36"/>
      <c r="O675" s="36"/>
      <c r="V675" s="286"/>
    </row>
    <row r="676" spans="13:22" s="285" customFormat="1" x14ac:dyDescent="0.4">
      <c r="M676" s="36"/>
      <c r="N676" s="36"/>
      <c r="O676" s="36"/>
      <c r="V676" s="286"/>
    </row>
    <row r="677" spans="13:22" s="285" customFormat="1" x14ac:dyDescent="0.4">
      <c r="M677" s="36"/>
      <c r="N677" s="36"/>
      <c r="O677" s="36"/>
      <c r="V677" s="286"/>
    </row>
    <row r="678" spans="13:22" s="285" customFormat="1" x14ac:dyDescent="0.4">
      <c r="M678" s="36"/>
      <c r="N678" s="36"/>
      <c r="O678" s="36"/>
      <c r="V678" s="286"/>
    </row>
    <row r="679" spans="13:22" s="285" customFormat="1" x14ac:dyDescent="0.4">
      <c r="M679" s="36"/>
      <c r="N679" s="36"/>
      <c r="O679" s="36"/>
      <c r="V679" s="286"/>
    </row>
    <row r="680" spans="13:22" s="285" customFormat="1" x14ac:dyDescent="0.4">
      <c r="M680" s="36"/>
      <c r="N680" s="36"/>
      <c r="O680" s="36"/>
      <c r="V680" s="286"/>
    </row>
    <row r="681" spans="13:22" s="285" customFormat="1" x14ac:dyDescent="0.4">
      <c r="M681" s="36"/>
      <c r="N681" s="36"/>
      <c r="O681" s="36"/>
      <c r="V681" s="286"/>
    </row>
    <row r="682" spans="13:22" s="285" customFormat="1" x14ac:dyDescent="0.4">
      <c r="M682" s="36"/>
      <c r="N682" s="36"/>
      <c r="O682" s="36"/>
      <c r="V682" s="286"/>
    </row>
    <row r="683" spans="13:22" s="285" customFormat="1" x14ac:dyDescent="0.4">
      <c r="M683" s="36"/>
      <c r="N683" s="36"/>
      <c r="O683" s="36"/>
      <c r="V683" s="286"/>
    </row>
    <row r="684" spans="13:22" s="285" customFormat="1" x14ac:dyDescent="0.4">
      <c r="M684" s="36"/>
      <c r="N684" s="36"/>
      <c r="O684" s="36"/>
      <c r="V684" s="286"/>
    </row>
    <row r="685" spans="13:22" s="285" customFormat="1" x14ac:dyDescent="0.4">
      <c r="M685" s="36"/>
      <c r="N685" s="36"/>
      <c r="O685" s="36"/>
      <c r="V685" s="286"/>
    </row>
    <row r="686" spans="13:22" s="285" customFormat="1" x14ac:dyDescent="0.4">
      <c r="M686" s="36"/>
      <c r="N686" s="36"/>
      <c r="O686" s="36"/>
      <c r="V686" s="286"/>
    </row>
    <row r="687" spans="13:22" s="285" customFormat="1" x14ac:dyDescent="0.4">
      <c r="M687" s="36"/>
      <c r="N687" s="36"/>
      <c r="O687" s="36"/>
      <c r="V687" s="286"/>
    </row>
    <row r="688" spans="13:22" s="285" customFormat="1" x14ac:dyDescent="0.4">
      <c r="M688" s="36"/>
      <c r="N688" s="36"/>
      <c r="O688" s="36"/>
      <c r="V688" s="286"/>
    </row>
    <row r="689" spans="13:22" s="285" customFormat="1" x14ac:dyDescent="0.4">
      <c r="M689" s="36"/>
      <c r="N689" s="36"/>
      <c r="O689" s="36"/>
      <c r="V689" s="286"/>
    </row>
    <row r="690" spans="13:22" s="285" customFormat="1" x14ac:dyDescent="0.4">
      <c r="M690" s="36"/>
      <c r="N690" s="36"/>
      <c r="O690" s="36"/>
      <c r="V690" s="286"/>
    </row>
    <row r="691" spans="13:22" s="285" customFormat="1" x14ac:dyDescent="0.4">
      <c r="M691" s="36"/>
      <c r="N691" s="36"/>
      <c r="O691" s="36"/>
      <c r="V691" s="286"/>
    </row>
    <row r="692" spans="13:22" s="285" customFormat="1" x14ac:dyDescent="0.4">
      <c r="M692" s="36"/>
      <c r="N692" s="36"/>
      <c r="O692" s="36"/>
      <c r="V692" s="286"/>
    </row>
    <row r="693" spans="13:22" s="285" customFormat="1" x14ac:dyDescent="0.4">
      <c r="M693" s="36"/>
      <c r="N693" s="36"/>
      <c r="O693" s="36"/>
      <c r="V693" s="286"/>
    </row>
    <row r="694" spans="13:22" s="285" customFormat="1" x14ac:dyDescent="0.4">
      <c r="M694" s="36"/>
      <c r="N694" s="36"/>
      <c r="O694" s="36"/>
      <c r="V694" s="286"/>
    </row>
    <row r="695" spans="13:22" s="285" customFormat="1" x14ac:dyDescent="0.4">
      <c r="M695" s="36"/>
      <c r="N695" s="36"/>
      <c r="O695" s="36"/>
      <c r="V695" s="286"/>
    </row>
    <row r="696" spans="13:22" s="285" customFormat="1" x14ac:dyDescent="0.4">
      <c r="M696" s="36"/>
      <c r="N696" s="36"/>
      <c r="O696" s="36"/>
      <c r="V696" s="286"/>
    </row>
    <row r="697" spans="13:22" s="285" customFormat="1" x14ac:dyDescent="0.4">
      <c r="M697" s="36"/>
      <c r="N697" s="36"/>
      <c r="O697" s="36"/>
      <c r="V697" s="286"/>
    </row>
    <row r="698" spans="13:22" s="285" customFormat="1" x14ac:dyDescent="0.4">
      <c r="M698" s="36"/>
      <c r="N698" s="36"/>
      <c r="O698" s="36"/>
      <c r="V698" s="286"/>
    </row>
    <row r="699" spans="13:22" s="285" customFormat="1" x14ac:dyDescent="0.4">
      <c r="M699" s="36"/>
      <c r="N699" s="36"/>
      <c r="O699" s="36"/>
      <c r="V699" s="286"/>
    </row>
    <row r="700" spans="13:22" s="285" customFormat="1" x14ac:dyDescent="0.4">
      <c r="M700" s="36"/>
      <c r="N700" s="36"/>
      <c r="O700" s="36"/>
      <c r="V700" s="286"/>
    </row>
    <row r="701" spans="13:22" s="285" customFormat="1" x14ac:dyDescent="0.4">
      <c r="M701" s="36"/>
      <c r="N701" s="36"/>
      <c r="O701" s="36"/>
      <c r="V701" s="286"/>
    </row>
    <row r="702" spans="13:22" s="285" customFormat="1" x14ac:dyDescent="0.4">
      <c r="M702" s="36"/>
      <c r="N702" s="36"/>
      <c r="O702" s="36"/>
      <c r="V702" s="286"/>
    </row>
    <row r="703" spans="13:22" s="285" customFormat="1" x14ac:dyDescent="0.4">
      <c r="M703" s="36"/>
      <c r="N703" s="36"/>
      <c r="O703" s="36"/>
      <c r="V703" s="286"/>
    </row>
    <row r="704" spans="13:22" s="285" customFormat="1" x14ac:dyDescent="0.4">
      <c r="M704" s="36"/>
      <c r="N704" s="36"/>
      <c r="O704" s="36"/>
      <c r="V704" s="286"/>
    </row>
    <row r="705" spans="13:22" s="285" customFormat="1" x14ac:dyDescent="0.4">
      <c r="M705" s="36"/>
      <c r="N705" s="36"/>
      <c r="O705" s="36"/>
      <c r="V705" s="286"/>
    </row>
    <row r="706" spans="13:22" s="285" customFormat="1" x14ac:dyDescent="0.4">
      <c r="M706" s="36"/>
      <c r="N706" s="36"/>
      <c r="O706" s="36"/>
      <c r="V706" s="286"/>
    </row>
    <row r="707" spans="13:22" s="285" customFormat="1" x14ac:dyDescent="0.4">
      <c r="M707" s="36"/>
      <c r="N707" s="36"/>
      <c r="O707" s="36"/>
      <c r="V707" s="286"/>
    </row>
    <row r="708" spans="13:22" s="285" customFormat="1" x14ac:dyDescent="0.4">
      <c r="M708" s="36"/>
      <c r="N708" s="36"/>
      <c r="O708" s="36"/>
      <c r="V708" s="286"/>
    </row>
    <row r="709" spans="13:22" s="285" customFormat="1" x14ac:dyDescent="0.4">
      <c r="M709" s="36"/>
      <c r="N709" s="36"/>
      <c r="O709" s="36"/>
      <c r="V709" s="286"/>
    </row>
    <row r="710" spans="13:22" s="285" customFormat="1" x14ac:dyDescent="0.4">
      <c r="M710" s="36"/>
      <c r="N710" s="36"/>
      <c r="O710" s="36"/>
      <c r="V710" s="286"/>
    </row>
    <row r="711" spans="13:22" s="285" customFormat="1" x14ac:dyDescent="0.4">
      <c r="M711" s="36"/>
      <c r="N711" s="36"/>
      <c r="O711" s="36"/>
      <c r="V711" s="286"/>
    </row>
    <row r="712" spans="13:22" s="285" customFormat="1" x14ac:dyDescent="0.4">
      <c r="M712" s="36"/>
      <c r="N712" s="36"/>
      <c r="O712" s="36"/>
      <c r="V712" s="286"/>
    </row>
    <row r="713" spans="13:22" s="285" customFormat="1" x14ac:dyDescent="0.4">
      <c r="M713" s="36"/>
      <c r="N713" s="36"/>
      <c r="O713" s="36"/>
      <c r="V713" s="286"/>
    </row>
    <row r="714" spans="13:22" s="285" customFormat="1" x14ac:dyDescent="0.4">
      <c r="M714" s="36"/>
      <c r="N714" s="36"/>
      <c r="O714" s="36"/>
      <c r="V714" s="286"/>
    </row>
    <row r="715" spans="13:22" s="285" customFormat="1" x14ac:dyDescent="0.4">
      <c r="M715" s="36"/>
      <c r="N715" s="36"/>
      <c r="O715" s="36"/>
      <c r="V715" s="286"/>
    </row>
    <row r="716" spans="13:22" s="285" customFormat="1" x14ac:dyDescent="0.4">
      <c r="M716" s="36"/>
      <c r="N716" s="36"/>
      <c r="O716" s="36"/>
      <c r="V716" s="286"/>
    </row>
    <row r="717" spans="13:22" s="285" customFormat="1" x14ac:dyDescent="0.4">
      <c r="M717" s="36"/>
      <c r="N717" s="36"/>
      <c r="O717" s="36"/>
      <c r="V717" s="286"/>
    </row>
    <row r="718" spans="13:22" s="285" customFormat="1" x14ac:dyDescent="0.4">
      <c r="M718" s="36"/>
      <c r="N718" s="36"/>
      <c r="O718" s="36"/>
      <c r="V718" s="286"/>
    </row>
    <row r="719" spans="13:22" s="285" customFormat="1" x14ac:dyDescent="0.4">
      <c r="M719" s="36"/>
      <c r="N719" s="36"/>
      <c r="O719" s="36"/>
      <c r="V719" s="286"/>
    </row>
    <row r="720" spans="13:22" s="285" customFormat="1" x14ac:dyDescent="0.4">
      <c r="M720" s="36"/>
      <c r="N720" s="36"/>
      <c r="O720" s="36"/>
      <c r="V720" s="286"/>
    </row>
    <row r="721" spans="13:22" s="285" customFormat="1" x14ac:dyDescent="0.4">
      <c r="M721" s="36"/>
      <c r="N721" s="36"/>
      <c r="O721" s="36"/>
      <c r="V721" s="286"/>
    </row>
    <row r="722" spans="13:22" s="285" customFormat="1" x14ac:dyDescent="0.4">
      <c r="M722" s="36"/>
      <c r="N722" s="36"/>
      <c r="O722" s="36"/>
      <c r="V722" s="286"/>
    </row>
    <row r="723" spans="13:22" s="285" customFormat="1" x14ac:dyDescent="0.4">
      <c r="M723" s="36"/>
      <c r="N723" s="36"/>
      <c r="O723" s="36"/>
      <c r="V723" s="286"/>
    </row>
    <row r="724" spans="13:22" s="285" customFormat="1" x14ac:dyDescent="0.4">
      <c r="M724" s="36"/>
      <c r="N724" s="36"/>
      <c r="O724" s="36"/>
      <c r="V724" s="286"/>
    </row>
    <row r="725" spans="13:22" s="285" customFormat="1" x14ac:dyDescent="0.4">
      <c r="M725" s="36"/>
      <c r="N725" s="36"/>
      <c r="O725" s="36"/>
      <c r="V725" s="286"/>
    </row>
    <row r="726" spans="13:22" s="285" customFormat="1" x14ac:dyDescent="0.4">
      <c r="M726" s="36"/>
      <c r="N726" s="36"/>
      <c r="O726" s="36"/>
      <c r="V726" s="286"/>
    </row>
    <row r="727" spans="13:22" s="285" customFormat="1" x14ac:dyDescent="0.4">
      <c r="M727" s="36"/>
      <c r="N727" s="36"/>
      <c r="O727" s="36"/>
      <c r="V727" s="286"/>
    </row>
    <row r="728" spans="13:22" s="285" customFormat="1" x14ac:dyDescent="0.4">
      <c r="M728" s="36"/>
      <c r="N728" s="36"/>
      <c r="O728" s="36"/>
      <c r="V728" s="286"/>
    </row>
    <row r="729" spans="13:22" s="285" customFormat="1" x14ac:dyDescent="0.4">
      <c r="M729" s="36"/>
      <c r="N729" s="36"/>
      <c r="O729" s="36"/>
      <c r="V729" s="286"/>
    </row>
    <row r="730" spans="13:22" s="285" customFormat="1" x14ac:dyDescent="0.4">
      <c r="M730" s="36"/>
      <c r="N730" s="36"/>
      <c r="O730" s="36"/>
      <c r="V730" s="286"/>
    </row>
    <row r="731" spans="13:22" s="285" customFormat="1" x14ac:dyDescent="0.4">
      <c r="M731" s="36"/>
      <c r="N731" s="36"/>
      <c r="O731" s="36"/>
      <c r="V731" s="286"/>
    </row>
    <row r="732" spans="13:22" s="285" customFormat="1" x14ac:dyDescent="0.4">
      <c r="M732" s="36"/>
      <c r="N732" s="36"/>
      <c r="O732" s="36"/>
      <c r="V732" s="286"/>
    </row>
    <row r="733" spans="13:22" s="285" customFormat="1" x14ac:dyDescent="0.4">
      <c r="M733" s="36"/>
      <c r="N733" s="36"/>
      <c r="O733" s="36"/>
      <c r="V733" s="286"/>
    </row>
    <row r="734" spans="13:22" s="285" customFormat="1" x14ac:dyDescent="0.4">
      <c r="M734" s="36"/>
      <c r="N734" s="36"/>
      <c r="O734" s="36"/>
      <c r="V734" s="286"/>
    </row>
    <row r="735" spans="13:22" s="285" customFormat="1" x14ac:dyDescent="0.4">
      <c r="M735" s="36"/>
      <c r="N735" s="36"/>
      <c r="O735" s="36"/>
      <c r="V735" s="286"/>
    </row>
    <row r="736" spans="13:22" s="285" customFormat="1" x14ac:dyDescent="0.4">
      <c r="M736" s="36"/>
      <c r="N736" s="36"/>
      <c r="O736" s="36"/>
      <c r="V736" s="286"/>
    </row>
    <row r="737" spans="13:22" s="285" customFormat="1" x14ac:dyDescent="0.4">
      <c r="M737" s="36"/>
      <c r="N737" s="36"/>
      <c r="O737" s="36"/>
      <c r="V737" s="286"/>
    </row>
    <row r="738" spans="13:22" s="285" customFormat="1" x14ac:dyDescent="0.4">
      <c r="M738" s="36"/>
      <c r="N738" s="36"/>
      <c r="O738" s="36"/>
      <c r="V738" s="286"/>
    </row>
    <row r="739" spans="13:22" s="285" customFormat="1" x14ac:dyDescent="0.4">
      <c r="M739" s="36"/>
      <c r="N739" s="36"/>
      <c r="O739" s="36"/>
      <c r="V739" s="286"/>
    </row>
    <row r="740" spans="13:22" s="285" customFormat="1" x14ac:dyDescent="0.4">
      <c r="M740" s="36"/>
      <c r="N740" s="36"/>
      <c r="O740" s="36"/>
      <c r="V740" s="286"/>
    </row>
    <row r="741" spans="13:22" s="285" customFormat="1" x14ac:dyDescent="0.4">
      <c r="M741" s="36"/>
      <c r="N741" s="36"/>
      <c r="O741" s="36"/>
      <c r="V741" s="286"/>
    </row>
    <row r="742" spans="13:22" s="285" customFormat="1" x14ac:dyDescent="0.4">
      <c r="M742" s="36"/>
      <c r="N742" s="36"/>
      <c r="O742" s="36"/>
      <c r="V742" s="286"/>
    </row>
    <row r="743" spans="13:22" s="285" customFormat="1" x14ac:dyDescent="0.4">
      <c r="M743" s="36"/>
      <c r="N743" s="36"/>
      <c r="O743" s="36"/>
      <c r="V743" s="286"/>
    </row>
    <row r="744" spans="13:22" s="285" customFormat="1" x14ac:dyDescent="0.4">
      <c r="M744" s="36"/>
      <c r="N744" s="36"/>
      <c r="O744" s="36"/>
      <c r="V744" s="286"/>
    </row>
    <row r="745" spans="13:22" s="285" customFormat="1" x14ac:dyDescent="0.4">
      <c r="M745" s="36"/>
      <c r="N745" s="36"/>
      <c r="O745" s="36"/>
      <c r="V745" s="286"/>
    </row>
    <row r="746" spans="13:22" s="285" customFormat="1" x14ac:dyDescent="0.4">
      <c r="M746" s="36"/>
      <c r="N746" s="36"/>
      <c r="O746" s="36"/>
      <c r="V746" s="286"/>
    </row>
    <row r="747" spans="13:22" s="285" customFormat="1" x14ac:dyDescent="0.4">
      <c r="M747" s="36"/>
      <c r="N747" s="36"/>
      <c r="O747" s="36"/>
      <c r="V747" s="286"/>
    </row>
    <row r="748" spans="13:22" s="285" customFormat="1" x14ac:dyDescent="0.4">
      <c r="M748" s="36"/>
      <c r="N748" s="36"/>
      <c r="O748" s="36"/>
      <c r="V748" s="286"/>
    </row>
    <row r="749" spans="13:22" s="285" customFormat="1" x14ac:dyDescent="0.4">
      <c r="M749" s="36"/>
      <c r="N749" s="36"/>
      <c r="O749" s="36"/>
      <c r="V749" s="286"/>
    </row>
    <row r="750" spans="13:22" s="285" customFormat="1" x14ac:dyDescent="0.4">
      <c r="M750" s="36"/>
      <c r="N750" s="36"/>
      <c r="O750" s="36"/>
      <c r="V750" s="286"/>
    </row>
    <row r="751" spans="13:22" s="285" customFormat="1" x14ac:dyDescent="0.4">
      <c r="M751" s="36"/>
      <c r="N751" s="36"/>
      <c r="O751" s="36"/>
      <c r="V751" s="286"/>
    </row>
    <row r="752" spans="13:22" s="285" customFormat="1" x14ac:dyDescent="0.4">
      <c r="M752" s="36"/>
      <c r="N752" s="36"/>
      <c r="O752" s="36"/>
      <c r="V752" s="286"/>
    </row>
    <row r="753" spans="13:22" s="285" customFormat="1" x14ac:dyDescent="0.4">
      <c r="M753" s="36"/>
      <c r="N753" s="36"/>
      <c r="O753" s="36"/>
      <c r="V753" s="286"/>
    </row>
    <row r="754" spans="13:22" s="285" customFormat="1" x14ac:dyDescent="0.4">
      <c r="M754" s="36"/>
      <c r="N754" s="36"/>
      <c r="O754" s="36"/>
      <c r="V754" s="286"/>
    </row>
    <row r="755" spans="13:22" s="285" customFormat="1" x14ac:dyDescent="0.4">
      <c r="M755" s="36"/>
      <c r="N755" s="36"/>
      <c r="O755" s="36"/>
      <c r="V755" s="286"/>
    </row>
    <row r="756" spans="13:22" s="285" customFormat="1" x14ac:dyDescent="0.4">
      <c r="M756" s="36"/>
      <c r="N756" s="36"/>
      <c r="O756" s="36"/>
      <c r="V756" s="286"/>
    </row>
    <row r="757" spans="13:22" s="285" customFormat="1" x14ac:dyDescent="0.4">
      <c r="M757" s="36"/>
      <c r="N757" s="36"/>
      <c r="O757" s="36"/>
      <c r="V757" s="286"/>
    </row>
    <row r="758" spans="13:22" s="285" customFormat="1" x14ac:dyDescent="0.4">
      <c r="M758" s="36"/>
      <c r="N758" s="36"/>
      <c r="O758" s="36"/>
      <c r="V758" s="286"/>
    </row>
    <row r="759" spans="13:22" s="285" customFormat="1" x14ac:dyDescent="0.4">
      <c r="M759" s="36"/>
      <c r="N759" s="36"/>
      <c r="O759" s="36"/>
      <c r="V759" s="286"/>
    </row>
    <row r="760" spans="13:22" s="285" customFormat="1" x14ac:dyDescent="0.4">
      <c r="M760" s="36"/>
      <c r="N760" s="36"/>
      <c r="O760" s="36"/>
      <c r="V760" s="286"/>
    </row>
    <row r="761" spans="13:22" s="285" customFormat="1" x14ac:dyDescent="0.4">
      <c r="M761" s="36"/>
      <c r="N761" s="36"/>
      <c r="O761" s="36"/>
      <c r="V761" s="286"/>
    </row>
    <row r="762" spans="13:22" s="285" customFormat="1" x14ac:dyDescent="0.4">
      <c r="M762" s="36"/>
      <c r="N762" s="36"/>
      <c r="O762" s="36"/>
      <c r="V762" s="286"/>
    </row>
    <row r="763" spans="13:22" s="285" customFormat="1" x14ac:dyDescent="0.4">
      <c r="M763" s="36"/>
      <c r="N763" s="36"/>
      <c r="O763" s="36"/>
      <c r="V763" s="286"/>
    </row>
    <row r="764" spans="13:22" s="285" customFormat="1" x14ac:dyDescent="0.4">
      <c r="M764" s="36"/>
      <c r="N764" s="36"/>
      <c r="O764" s="36"/>
      <c r="V764" s="286"/>
    </row>
    <row r="765" spans="13:22" s="285" customFormat="1" x14ac:dyDescent="0.4">
      <c r="M765" s="36"/>
      <c r="N765" s="36"/>
      <c r="O765" s="36"/>
      <c r="V765" s="286"/>
    </row>
    <row r="766" spans="13:22" s="285" customFormat="1" x14ac:dyDescent="0.4">
      <c r="M766" s="36"/>
      <c r="N766" s="36"/>
      <c r="O766" s="36"/>
      <c r="V766" s="286"/>
    </row>
    <row r="767" spans="13:22" s="285" customFormat="1" x14ac:dyDescent="0.4">
      <c r="M767" s="36"/>
      <c r="N767" s="36"/>
      <c r="O767" s="36"/>
      <c r="V767" s="286"/>
    </row>
    <row r="768" spans="13:22" s="285" customFormat="1" x14ac:dyDescent="0.4">
      <c r="M768" s="36"/>
      <c r="N768" s="36"/>
      <c r="O768" s="36"/>
      <c r="V768" s="286"/>
    </row>
    <row r="769" spans="13:22" s="285" customFormat="1" x14ac:dyDescent="0.4">
      <c r="M769" s="36"/>
      <c r="N769" s="36"/>
      <c r="O769" s="36"/>
      <c r="V769" s="286"/>
    </row>
    <row r="770" spans="13:22" s="285" customFormat="1" x14ac:dyDescent="0.4">
      <c r="M770" s="36"/>
      <c r="N770" s="36"/>
      <c r="O770" s="36"/>
      <c r="V770" s="286"/>
    </row>
    <row r="771" spans="13:22" s="285" customFormat="1" x14ac:dyDescent="0.4">
      <c r="M771" s="36"/>
      <c r="N771" s="36"/>
      <c r="O771" s="36"/>
      <c r="V771" s="286"/>
    </row>
    <row r="772" spans="13:22" s="285" customFormat="1" x14ac:dyDescent="0.4">
      <c r="M772" s="36"/>
      <c r="N772" s="36"/>
      <c r="O772" s="36"/>
      <c r="V772" s="286"/>
    </row>
    <row r="773" spans="13:22" s="285" customFormat="1" x14ac:dyDescent="0.4">
      <c r="M773" s="36"/>
      <c r="N773" s="36"/>
      <c r="O773" s="36"/>
      <c r="V773" s="286"/>
    </row>
    <row r="774" spans="13:22" s="285" customFormat="1" x14ac:dyDescent="0.4">
      <c r="M774" s="36"/>
      <c r="N774" s="36"/>
      <c r="O774" s="36"/>
      <c r="V774" s="286"/>
    </row>
    <row r="775" spans="13:22" s="285" customFormat="1" x14ac:dyDescent="0.4">
      <c r="M775" s="36"/>
      <c r="N775" s="36"/>
      <c r="O775" s="36"/>
      <c r="V775" s="286"/>
    </row>
    <row r="776" spans="13:22" s="285" customFormat="1" x14ac:dyDescent="0.4">
      <c r="M776" s="36"/>
      <c r="N776" s="36"/>
      <c r="O776" s="36"/>
      <c r="V776" s="286"/>
    </row>
    <row r="777" spans="13:22" s="285" customFormat="1" x14ac:dyDescent="0.4">
      <c r="M777" s="36"/>
      <c r="N777" s="36"/>
      <c r="O777" s="36"/>
      <c r="V777" s="286"/>
    </row>
    <row r="778" spans="13:22" s="285" customFormat="1" x14ac:dyDescent="0.4">
      <c r="M778" s="36"/>
      <c r="N778" s="36"/>
      <c r="O778" s="36"/>
      <c r="V778" s="286"/>
    </row>
    <row r="779" spans="13:22" s="285" customFormat="1" x14ac:dyDescent="0.4">
      <c r="M779" s="36"/>
      <c r="N779" s="36"/>
      <c r="O779" s="36"/>
      <c r="V779" s="286"/>
    </row>
    <row r="780" spans="13:22" s="285" customFormat="1" x14ac:dyDescent="0.4">
      <c r="M780" s="36"/>
      <c r="N780" s="36"/>
      <c r="O780" s="36"/>
      <c r="V780" s="286"/>
    </row>
    <row r="781" spans="13:22" s="285" customFormat="1" x14ac:dyDescent="0.4">
      <c r="M781" s="36"/>
      <c r="N781" s="36"/>
      <c r="O781" s="36"/>
      <c r="V781" s="286"/>
    </row>
    <row r="782" spans="13:22" s="285" customFormat="1" x14ac:dyDescent="0.4">
      <c r="M782" s="36"/>
      <c r="N782" s="36"/>
      <c r="O782" s="36"/>
      <c r="V782" s="286"/>
    </row>
    <row r="783" spans="13:22" s="285" customFormat="1" x14ac:dyDescent="0.4">
      <c r="M783" s="36"/>
      <c r="N783" s="36"/>
      <c r="O783" s="36"/>
      <c r="V783" s="286"/>
    </row>
    <row r="784" spans="13:22" s="285" customFormat="1" x14ac:dyDescent="0.4">
      <c r="M784" s="36"/>
      <c r="N784" s="36"/>
      <c r="O784" s="36"/>
      <c r="V784" s="286"/>
    </row>
    <row r="785" spans="13:22" s="285" customFormat="1" x14ac:dyDescent="0.4">
      <c r="M785" s="36"/>
      <c r="N785" s="36"/>
      <c r="O785" s="36"/>
      <c r="V785" s="286"/>
    </row>
    <row r="786" spans="13:22" s="285" customFormat="1" x14ac:dyDescent="0.4">
      <c r="M786" s="36"/>
      <c r="N786" s="36"/>
      <c r="O786" s="36"/>
      <c r="V786" s="286"/>
    </row>
    <row r="787" spans="13:22" s="285" customFormat="1" x14ac:dyDescent="0.4">
      <c r="M787" s="36"/>
      <c r="N787" s="36"/>
      <c r="O787" s="36"/>
      <c r="V787" s="286"/>
    </row>
    <row r="788" spans="13:22" s="285" customFormat="1" x14ac:dyDescent="0.4">
      <c r="M788" s="36"/>
      <c r="N788" s="36"/>
      <c r="O788" s="36"/>
      <c r="V788" s="286"/>
    </row>
    <row r="789" spans="13:22" s="285" customFormat="1" x14ac:dyDescent="0.4">
      <c r="M789" s="36"/>
      <c r="N789" s="36"/>
      <c r="O789" s="36"/>
      <c r="V789" s="286"/>
    </row>
    <row r="790" spans="13:22" s="285" customFormat="1" x14ac:dyDescent="0.4">
      <c r="M790" s="36"/>
      <c r="N790" s="36"/>
      <c r="O790" s="36"/>
      <c r="V790" s="286"/>
    </row>
    <row r="791" spans="13:22" s="285" customFormat="1" x14ac:dyDescent="0.4">
      <c r="M791" s="36"/>
      <c r="N791" s="36"/>
      <c r="O791" s="36"/>
      <c r="V791" s="286"/>
    </row>
    <row r="792" spans="13:22" s="285" customFormat="1" x14ac:dyDescent="0.4">
      <c r="M792" s="36"/>
      <c r="N792" s="36"/>
      <c r="O792" s="36"/>
      <c r="V792" s="286"/>
    </row>
    <row r="793" spans="13:22" s="285" customFormat="1" x14ac:dyDescent="0.4">
      <c r="M793" s="36"/>
      <c r="N793" s="36"/>
      <c r="O793" s="36"/>
      <c r="V793" s="286"/>
    </row>
    <row r="794" spans="13:22" s="285" customFormat="1" x14ac:dyDescent="0.4">
      <c r="M794" s="36"/>
      <c r="N794" s="36"/>
      <c r="O794" s="36"/>
      <c r="V794" s="286"/>
    </row>
    <row r="795" spans="13:22" s="285" customFormat="1" x14ac:dyDescent="0.4">
      <c r="M795" s="36"/>
      <c r="N795" s="36"/>
      <c r="O795" s="36"/>
      <c r="V795" s="286"/>
    </row>
    <row r="796" spans="13:22" s="285" customFormat="1" x14ac:dyDescent="0.4">
      <c r="M796" s="36"/>
      <c r="N796" s="36"/>
      <c r="O796" s="36"/>
      <c r="V796" s="286"/>
    </row>
    <row r="797" spans="13:22" s="285" customFormat="1" x14ac:dyDescent="0.4">
      <c r="M797" s="36"/>
      <c r="N797" s="36"/>
      <c r="O797" s="36"/>
      <c r="V797" s="286"/>
    </row>
    <row r="798" spans="13:22" s="285" customFormat="1" x14ac:dyDescent="0.4">
      <c r="M798" s="36"/>
      <c r="N798" s="36"/>
      <c r="O798" s="36"/>
      <c r="V798" s="286"/>
    </row>
    <row r="799" spans="13:22" s="285" customFormat="1" x14ac:dyDescent="0.4">
      <c r="M799" s="36"/>
      <c r="N799" s="36"/>
      <c r="O799" s="36"/>
      <c r="V799" s="286"/>
    </row>
    <row r="800" spans="13:22" s="285" customFormat="1" x14ac:dyDescent="0.4">
      <c r="M800" s="36"/>
      <c r="N800" s="36"/>
      <c r="O800" s="36"/>
      <c r="V800" s="286"/>
    </row>
    <row r="801" spans="13:22" s="285" customFormat="1" x14ac:dyDescent="0.4">
      <c r="M801" s="36"/>
      <c r="N801" s="36"/>
      <c r="O801" s="36"/>
      <c r="V801" s="286"/>
    </row>
    <row r="802" spans="13:22" s="285" customFormat="1" x14ac:dyDescent="0.4">
      <c r="M802" s="36"/>
      <c r="N802" s="36"/>
      <c r="O802" s="36"/>
      <c r="V802" s="286"/>
    </row>
    <row r="803" spans="13:22" s="285" customFormat="1" x14ac:dyDescent="0.4">
      <c r="M803" s="36"/>
      <c r="N803" s="36"/>
      <c r="O803" s="36"/>
      <c r="V803" s="286"/>
    </row>
    <row r="804" spans="13:22" s="285" customFormat="1" x14ac:dyDescent="0.4">
      <c r="M804" s="36"/>
      <c r="N804" s="36"/>
      <c r="O804" s="36"/>
      <c r="V804" s="286"/>
    </row>
    <row r="805" spans="13:22" s="285" customFormat="1" x14ac:dyDescent="0.4">
      <c r="M805" s="36"/>
      <c r="N805" s="36"/>
      <c r="O805" s="36"/>
      <c r="V805" s="286"/>
    </row>
    <row r="806" spans="13:22" s="285" customFormat="1" x14ac:dyDescent="0.4">
      <c r="M806" s="36"/>
      <c r="N806" s="36"/>
      <c r="O806" s="36"/>
      <c r="V806" s="286"/>
    </row>
    <row r="807" spans="13:22" s="285" customFormat="1" x14ac:dyDescent="0.4">
      <c r="M807" s="36"/>
      <c r="N807" s="36"/>
      <c r="O807" s="36"/>
      <c r="V807" s="286"/>
    </row>
    <row r="808" spans="13:22" s="285" customFormat="1" x14ac:dyDescent="0.4">
      <c r="M808" s="36"/>
      <c r="N808" s="36"/>
      <c r="O808" s="36"/>
      <c r="V808" s="286"/>
    </row>
    <row r="809" spans="13:22" s="285" customFormat="1" x14ac:dyDescent="0.4">
      <c r="M809" s="36"/>
      <c r="N809" s="36"/>
      <c r="O809" s="36"/>
      <c r="V809" s="286"/>
    </row>
    <row r="810" spans="13:22" s="285" customFormat="1" x14ac:dyDescent="0.4">
      <c r="M810" s="36"/>
      <c r="N810" s="36"/>
      <c r="O810" s="36"/>
      <c r="V810" s="286"/>
    </row>
    <row r="811" spans="13:22" s="285" customFormat="1" x14ac:dyDescent="0.4">
      <c r="M811" s="36"/>
      <c r="N811" s="36"/>
      <c r="O811" s="36"/>
      <c r="V811" s="286"/>
    </row>
    <row r="812" spans="13:22" s="285" customFormat="1" x14ac:dyDescent="0.4">
      <c r="M812" s="36"/>
      <c r="N812" s="36"/>
      <c r="O812" s="36"/>
      <c r="V812" s="286"/>
    </row>
    <row r="813" spans="13:22" s="285" customFormat="1" x14ac:dyDescent="0.4">
      <c r="M813" s="36"/>
      <c r="N813" s="36"/>
      <c r="O813" s="36"/>
      <c r="V813" s="286"/>
    </row>
    <row r="814" spans="13:22" s="285" customFormat="1" x14ac:dyDescent="0.4">
      <c r="M814" s="36"/>
      <c r="N814" s="36"/>
      <c r="O814" s="36"/>
      <c r="V814" s="286"/>
    </row>
    <row r="815" spans="13:22" s="285" customFormat="1" x14ac:dyDescent="0.4">
      <c r="M815" s="36"/>
      <c r="N815" s="36"/>
      <c r="O815" s="36"/>
      <c r="V815" s="286"/>
    </row>
    <row r="816" spans="13:22" s="285" customFormat="1" x14ac:dyDescent="0.4">
      <c r="M816" s="36"/>
      <c r="N816" s="36"/>
      <c r="O816" s="36"/>
      <c r="V816" s="286"/>
    </row>
    <row r="817" spans="13:22" s="285" customFormat="1" x14ac:dyDescent="0.4">
      <c r="M817" s="36"/>
      <c r="N817" s="36"/>
      <c r="O817" s="36"/>
      <c r="V817" s="286"/>
    </row>
    <row r="818" spans="13:22" s="285" customFormat="1" x14ac:dyDescent="0.4">
      <c r="M818" s="36"/>
      <c r="N818" s="36"/>
      <c r="O818" s="36"/>
      <c r="V818" s="286"/>
    </row>
    <row r="819" spans="13:22" s="285" customFormat="1" x14ac:dyDescent="0.4">
      <c r="M819" s="36"/>
      <c r="N819" s="36"/>
      <c r="O819" s="36"/>
      <c r="V819" s="286"/>
    </row>
    <row r="820" spans="13:22" s="285" customFormat="1" x14ac:dyDescent="0.4">
      <c r="M820" s="36"/>
      <c r="N820" s="36"/>
      <c r="O820" s="36"/>
      <c r="V820" s="286"/>
    </row>
    <row r="821" spans="13:22" s="285" customFormat="1" x14ac:dyDescent="0.4">
      <c r="M821" s="36"/>
      <c r="N821" s="36"/>
      <c r="O821" s="36"/>
      <c r="V821" s="286"/>
    </row>
    <row r="822" spans="13:22" s="285" customFormat="1" x14ac:dyDescent="0.4">
      <c r="M822" s="36"/>
      <c r="N822" s="36"/>
      <c r="O822" s="36"/>
      <c r="V822" s="286"/>
    </row>
    <row r="823" spans="13:22" s="285" customFormat="1" x14ac:dyDescent="0.4">
      <c r="M823" s="36"/>
      <c r="N823" s="36"/>
      <c r="O823" s="36"/>
      <c r="V823" s="286"/>
    </row>
    <row r="824" spans="13:22" s="285" customFormat="1" x14ac:dyDescent="0.4">
      <c r="M824" s="36"/>
      <c r="N824" s="36"/>
      <c r="O824" s="36"/>
      <c r="V824" s="286"/>
    </row>
    <row r="825" spans="13:22" s="285" customFormat="1" x14ac:dyDescent="0.4">
      <c r="M825" s="36"/>
      <c r="N825" s="36"/>
      <c r="O825" s="36"/>
      <c r="V825" s="286"/>
    </row>
    <row r="826" spans="13:22" s="285" customFormat="1" x14ac:dyDescent="0.4">
      <c r="M826" s="36"/>
      <c r="N826" s="36"/>
      <c r="O826" s="36"/>
      <c r="V826" s="286"/>
    </row>
    <row r="827" spans="13:22" s="285" customFormat="1" x14ac:dyDescent="0.4">
      <c r="M827" s="36"/>
      <c r="N827" s="36"/>
      <c r="O827" s="36"/>
      <c r="V827" s="286"/>
    </row>
    <row r="828" spans="13:22" s="285" customFormat="1" x14ac:dyDescent="0.4">
      <c r="M828" s="36"/>
      <c r="N828" s="36"/>
      <c r="O828" s="36"/>
      <c r="V828" s="286"/>
    </row>
    <row r="829" spans="13:22" s="285" customFormat="1" x14ac:dyDescent="0.4">
      <c r="M829" s="36"/>
      <c r="N829" s="36"/>
      <c r="O829" s="36"/>
      <c r="V829" s="286"/>
    </row>
    <row r="830" spans="13:22" s="285" customFormat="1" x14ac:dyDescent="0.4">
      <c r="M830" s="36"/>
      <c r="N830" s="36"/>
      <c r="O830" s="36"/>
      <c r="V830" s="286"/>
    </row>
    <row r="831" spans="13:22" s="285" customFormat="1" x14ac:dyDescent="0.4">
      <c r="M831" s="36"/>
      <c r="N831" s="36"/>
      <c r="O831" s="36"/>
      <c r="V831" s="286"/>
    </row>
    <row r="832" spans="13:22" s="285" customFormat="1" x14ac:dyDescent="0.4">
      <c r="M832" s="36"/>
      <c r="N832" s="36"/>
      <c r="O832" s="36"/>
      <c r="V832" s="286"/>
    </row>
    <row r="833" spans="13:22" s="285" customFormat="1" x14ac:dyDescent="0.4">
      <c r="M833" s="36"/>
      <c r="N833" s="36"/>
      <c r="O833" s="36"/>
      <c r="V833" s="286"/>
    </row>
    <row r="834" spans="13:22" s="285" customFormat="1" x14ac:dyDescent="0.4">
      <c r="M834" s="36"/>
      <c r="N834" s="36"/>
      <c r="O834" s="36"/>
      <c r="V834" s="286"/>
    </row>
    <row r="835" spans="13:22" s="285" customFormat="1" x14ac:dyDescent="0.4">
      <c r="M835" s="36"/>
      <c r="N835" s="36"/>
      <c r="O835" s="36"/>
      <c r="V835" s="286"/>
    </row>
    <row r="836" spans="13:22" s="285" customFormat="1" x14ac:dyDescent="0.4">
      <c r="M836" s="36"/>
      <c r="N836" s="36"/>
      <c r="O836" s="36"/>
      <c r="V836" s="286"/>
    </row>
    <row r="837" spans="13:22" s="285" customFormat="1" x14ac:dyDescent="0.4">
      <c r="M837" s="36"/>
      <c r="N837" s="36"/>
      <c r="O837" s="36"/>
      <c r="V837" s="286"/>
    </row>
    <row r="838" spans="13:22" s="285" customFormat="1" x14ac:dyDescent="0.4">
      <c r="M838" s="36"/>
      <c r="N838" s="36"/>
      <c r="O838" s="36"/>
      <c r="V838" s="286"/>
    </row>
    <row r="839" spans="13:22" s="285" customFormat="1" x14ac:dyDescent="0.4">
      <c r="M839" s="36"/>
      <c r="N839" s="36"/>
      <c r="O839" s="36"/>
      <c r="V839" s="286"/>
    </row>
    <row r="840" spans="13:22" s="285" customFormat="1" x14ac:dyDescent="0.4">
      <c r="M840" s="36"/>
      <c r="N840" s="36"/>
      <c r="O840" s="36"/>
      <c r="V840" s="286"/>
    </row>
    <row r="841" spans="13:22" s="285" customFormat="1" x14ac:dyDescent="0.4">
      <c r="M841" s="36"/>
      <c r="N841" s="36"/>
      <c r="O841" s="36"/>
      <c r="V841" s="286"/>
    </row>
    <row r="842" spans="13:22" s="285" customFormat="1" x14ac:dyDescent="0.4">
      <c r="M842" s="36"/>
      <c r="N842" s="36"/>
      <c r="O842" s="36"/>
      <c r="V842" s="286"/>
    </row>
    <row r="843" spans="13:22" s="285" customFormat="1" x14ac:dyDescent="0.4">
      <c r="M843" s="36"/>
      <c r="N843" s="36"/>
      <c r="O843" s="36"/>
      <c r="V843" s="286"/>
    </row>
    <row r="844" spans="13:22" s="285" customFormat="1" x14ac:dyDescent="0.4">
      <c r="M844" s="36"/>
      <c r="N844" s="36"/>
      <c r="O844" s="36"/>
      <c r="V844" s="286"/>
    </row>
    <row r="845" spans="13:22" s="285" customFormat="1" x14ac:dyDescent="0.4">
      <c r="M845" s="36"/>
      <c r="N845" s="36"/>
      <c r="O845" s="36"/>
      <c r="V845" s="286"/>
    </row>
    <row r="846" spans="13:22" s="285" customFormat="1" x14ac:dyDescent="0.4">
      <c r="M846" s="36"/>
      <c r="N846" s="36"/>
      <c r="O846" s="36"/>
      <c r="V846" s="286"/>
    </row>
    <row r="847" spans="13:22" s="285" customFormat="1" x14ac:dyDescent="0.4">
      <c r="M847" s="36"/>
      <c r="N847" s="36"/>
      <c r="O847" s="36"/>
      <c r="V847" s="286"/>
    </row>
    <row r="848" spans="13:22" s="285" customFormat="1" x14ac:dyDescent="0.4">
      <c r="M848" s="36"/>
      <c r="N848" s="36"/>
      <c r="O848" s="36"/>
      <c r="V848" s="286"/>
    </row>
    <row r="849" spans="13:22" s="285" customFormat="1" x14ac:dyDescent="0.4">
      <c r="M849" s="36"/>
      <c r="N849" s="36"/>
      <c r="O849" s="36"/>
      <c r="V849" s="286"/>
    </row>
    <row r="850" spans="13:22" s="285" customFormat="1" x14ac:dyDescent="0.4">
      <c r="M850" s="36"/>
      <c r="N850" s="36"/>
      <c r="O850" s="36"/>
      <c r="V850" s="286"/>
    </row>
    <row r="851" spans="13:22" s="285" customFormat="1" x14ac:dyDescent="0.4">
      <c r="M851" s="36"/>
      <c r="N851" s="36"/>
      <c r="O851" s="36"/>
      <c r="V851" s="286"/>
    </row>
    <row r="852" spans="13:22" s="285" customFormat="1" x14ac:dyDescent="0.4">
      <c r="M852" s="36"/>
      <c r="N852" s="36"/>
      <c r="O852" s="36"/>
      <c r="V852" s="286"/>
    </row>
    <row r="853" spans="13:22" s="285" customFormat="1" x14ac:dyDescent="0.4">
      <c r="M853" s="36"/>
      <c r="N853" s="36"/>
      <c r="O853" s="36"/>
      <c r="V853" s="286"/>
    </row>
    <row r="854" spans="13:22" s="285" customFormat="1" x14ac:dyDescent="0.4">
      <c r="M854" s="36"/>
      <c r="N854" s="36"/>
      <c r="O854" s="36"/>
      <c r="V854" s="286"/>
    </row>
    <row r="855" spans="13:22" s="285" customFormat="1" x14ac:dyDescent="0.4">
      <c r="M855" s="36"/>
      <c r="N855" s="36"/>
      <c r="O855" s="36"/>
      <c r="V855" s="286"/>
    </row>
    <row r="856" spans="13:22" s="285" customFormat="1" x14ac:dyDescent="0.4">
      <c r="M856" s="36"/>
      <c r="N856" s="36"/>
      <c r="O856" s="36"/>
      <c r="V856" s="286"/>
    </row>
    <row r="857" spans="13:22" s="285" customFormat="1" x14ac:dyDescent="0.4">
      <c r="M857" s="36"/>
      <c r="N857" s="36"/>
      <c r="O857" s="36"/>
      <c r="V857" s="286"/>
    </row>
    <row r="858" spans="13:22" s="285" customFormat="1" x14ac:dyDescent="0.4">
      <c r="M858" s="36"/>
      <c r="N858" s="36"/>
      <c r="O858" s="36"/>
      <c r="V858" s="286"/>
    </row>
    <row r="859" spans="13:22" s="285" customFormat="1" x14ac:dyDescent="0.4">
      <c r="M859" s="36"/>
      <c r="N859" s="36"/>
      <c r="O859" s="36"/>
      <c r="V859" s="286"/>
    </row>
    <row r="860" spans="13:22" s="285" customFormat="1" x14ac:dyDescent="0.4">
      <c r="M860" s="36"/>
      <c r="N860" s="36"/>
      <c r="O860" s="36"/>
      <c r="V860" s="286"/>
    </row>
    <row r="861" spans="13:22" s="285" customFormat="1" x14ac:dyDescent="0.4">
      <c r="M861" s="36"/>
      <c r="N861" s="36"/>
      <c r="O861" s="36"/>
      <c r="V861" s="286"/>
    </row>
    <row r="862" spans="13:22" s="285" customFormat="1" x14ac:dyDescent="0.4">
      <c r="M862" s="36"/>
      <c r="N862" s="36"/>
      <c r="O862" s="36"/>
      <c r="V862" s="286"/>
    </row>
    <row r="863" spans="13:22" s="285" customFormat="1" x14ac:dyDescent="0.4">
      <c r="M863" s="36"/>
      <c r="N863" s="36"/>
      <c r="O863" s="36"/>
      <c r="V863" s="286"/>
    </row>
    <row r="864" spans="13:22" s="285" customFormat="1" x14ac:dyDescent="0.4">
      <c r="M864" s="36"/>
      <c r="N864" s="36"/>
      <c r="O864" s="36"/>
      <c r="V864" s="286"/>
    </row>
    <row r="865" spans="13:22" s="285" customFormat="1" x14ac:dyDescent="0.4">
      <c r="M865" s="36"/>
      <c r="N865" s="36"/>
      <c r="O865" s="36"/>
      <c r="V865" s="286"/>
    </row>
    <row r="866" spans="13:22" s="285" customFormat="1" x14ac:dyDescent="0.4">
      <c r="M866" s="36"/>
      <c r="N866" s="36"/>
      <c r="O866" s="36"/>
      <c r="V866" s="286"/>
    </row>
    <row r="867" spans="13:22" s="285" customFormat="1" x14ac:dyDescent="0.4">
      <c r="M867" s="36"/>
      <c r="N867" s="36"/>
      <c r="O867" s="36"/>
      <c r="V867" s="286"/>
    </row>
    <row r="868" spans="13:22" s="285" customFormat="1" x14ac:dyDescent="0.4">
      <c r="M868" s="36"/>
      <c r="N868" s="36"/>
      <c r="O868" s="36"/>
      <c r="V868" s="286"/>
    </row>
    <row r="869" spans="13:22" s="285" customFormat="1" x14ac:dyDescent="0.4">
      <c r="M869" s="36"/>
      <c r="N869" s="36"/>
      <c r="O869" s="36"/>
      <c r="V869" s="286"/>
    </row>
    <row r="870" spans="13:22" s="285" customFormat="1" x14ac:dyDescent="0.4">
      <c r="M870" s="36"/>
      <c r="N870" s="36"/>
      <c r="O870" s="36"/>
      <c r="V870" s="286"/>
    </row>
    <row r="871" spans="13:22" s="285" customFormat="1" x14ac:dyDescent="0.4">
      <c r="M871" s="36"/>
      <c r="N871" s="36"/>
      <c r="O871" s="36"/>
      <c r="V871" s="286"/>
    </row>
    <row r="872" spans="13:22" s="285" customFormat="1" x14ac:dyDescent="0.4">
      <c r="M872" s="36"/>
      <c r="N872" s="36"/>
      <c r="O872" s="36"/>
      <c r="V872" s="286"/>
    </row>
    <row r="873" spans="13:22" s="285" customFormat="1" x14ac:dyDescent="0.4">
      <c r="M873" s="36"/>
      <c r="N873" s="36"/>
      <c r="O873" s="36"/>
      <c r="V873" s="286"/>
    </row>
    <row r="874" spans="13:22" s="285" customFormat="1" x14ac:dyDescent="0.4">
      <c r="M874" s="36"/>
      <c r="N874" s="36"/>
      <c r="O874" s="36"/>
      <c r="V874" s="286"/>
    </row>
    <row r="875" spans="13:22" s="285" customFormat="1" x14ac:dyDescent="0.4">
      <c r="M875" s="36"/>
      <c r="N875" s="36"/>
      <c r="O875" s="36"/>
      <c r="V875" s="286"/>
    </row>
    <row r="876" spans="13:22" s="285" customFormat="1" x14ac:dyDescent="0.4">
      <c r="M876" s="36"/>
      <c r="N876" s="36"/>
      <c r="O876" s="36"/>
      <c r="V876" s="286"/>
    </row>
    <row r="877" spans="13:22" s="285" customFormat="1" x14ac:dyDescent="0.4">
      <c r="M877" s="36"/>
      <c r="N877" s="36"/>
      <c r="O877" s="36"/>
      <c r="V877" s="286"/>
    </row>
    <row r="878" spans="13:22" s="285" customFormat="1" x14ac:dyDescent="0.4">
      <c r="M878" s="36"/>
      <c r="N878" s="36"/>
      <c r="O878" s="36"/>
      <c r="V878" s="286"/>
    </row>
    <row r="879" spans="13:22" s="285" customFormat="1" x14ac:dyDescent="0.4">
      <c r="M879" s="36"/>
      <c r="N879" s="36"/>
      <c r="O879" s="36"/>
      <c r="V879" s="286"/>
    </row>
    <row r="880" spans="13:22" s="285" customFormat="1" x14ac:dyDescent="0.4">
      <c r="M880" s="36"/>
      <c r="N880" s="36"/>
      <c r="O880" s="36"/>
      <c r="V880" s="286"/>
    </row>
    <row r="881" spans="13:22" s="285" customFormat="1" x14ac:dyDescent="0.4">
      <c r="M881" s="36"/>
      <c r="N881" s="36"/>
      <c r="O881" s="36"/>
      <c r="V881" s="286"/>
    </row>
    <row r="882" spans="13:22" s="285" customFormat="1" x14ac:dyDescent="0.4">
      <c r="M882" s="36"/>
      <c r="N882" s="36"/>
      <c r="O882" s="36"/>
      <c r="V882" s="286"/>
    </row>
    <row r="883" spans="13:22" s="285" customFormat="1" x14ac:dyDescent="0.4">
      <c r="M883" s="36"/>
      <c r="N883" s="36"/>
      <c r="O883" s="36"/>
      <c r="V883" s="286"/>
    </row>
    <row r="884" spans="13:22" s="285" customFormat="1" x14ac:dyDescent="0.4">
      <c r="M884" s="36"/>
      <c r="N884" s="36"/>
      <c r="O884" s="36"/>
      <c r="V884" s="286"/>
    </row>
    <row r="885" spans="13:22" s="285" customFormat="1" x14ac:dyDescent="0.4">
      <c r="M885" s="36"/>
      <c r="N885" s="36"/>
      <c r="O885" s="36"/>
      <c r="V885" s="286"/>
    </row>
    <row r="886" spans="13:22" s="285" customFormat="1" x14ac:dyDescent="0.4">
      <c r="M886" s="36"/>
      <c r="N886" s="36"/>
      <c r="O886" s="36"/>
      <c r="V886" s="286"/>
    </row>
    <row r="887" spans="13:22" s="285" customFormat="1" x14ac:dyDescent="0.4">
      <c r="M887" s="36"/>
      <c r="N887" s="36"/>
      <c r="O887" s="36"/>
      <c r="V887" s="286"/>
    </row>
    <row r="888" spans="13:22" s="285" customFormat="1" x14ac:dyDescent="0.4">
      <c r="M888" s="36"/>
      <c r="N888" s="36"/>
      <c r="O888" s="36"/>
      <c r="V888" s="286"/>
    </row>
    <row r="889" spans="13:22" s="285" customFormat="1" x14ac:dyDescent="0.4">
      <c r="M889" s="36"/>
      <c r="N889" s="36"/>
      <c r="O889" s="36"/>
      <c r="V889" s="286"/>
    </row>
    <row r="890" spans="13:22" s="285" customFormat="1" x14ac:dyDescent="0.4">
      <c r="M890" s="36"/>
      <c r="N890" s="36"/>
      <c r="O890" s="36"/>
      <c r="V890" s="286"/>
    </row>
    <row r="891" spans="13:22" s="285" customFormat="1" x14ac:dyDescent="0.4">
      <c r="M891" s="36"/>
      <c r="N891" s="36"/>
      <c r="O891" s="36"/>
      <c r="V891" s="286"/>
    </row>
    <row r="892" spans="13:22" s="285" customFormat="1" x14ac:dyDescent="0.4">
      <c r="M892" s="36"/>
      <c r="N892" s="36"/>
      <c r="O892" s="36"/>
      <c r="V892" s="286"/>
    </row>
    <row r="893" spans="13:22" s="285" customFormat="1" x14ac:dyDescent="0.4">
      <c r="M893" s="36"/>
      <c r="N893" s="36"/>
      <c r="O893" s="36"/>
      <c r="V893" s="286"/>
    </row>
    <row r="894" spans="13:22" s="285" customFormat="1" x14ac:dyDescent="0.4">
      <c r="M894" s="36"/>
      <c r="N894" s="36"/>
      <c r="O894" s="36"/>
      <c r="V894" s="286"/>
    </row>
    <row r="895" spans="13:22" s="285" customFormat="1" x14ac:dyDescent="0.4">
      <c r="M895" s="36"/>
      <c r="N895" s="36"/>
      <c r="O895" s="36"/>
      <c r="V895" s="286"/>
    </row>
    <row r="896" spans="13:22" s="285" customFormat="1" x14ac:dyDescent="0.4">
      <c r="M896" s="36"/>
      <c r="N896" s="36"/>
      <c r="O896" s="36"/>
      <c r="V896" s="286"/>
    </row>
    <row r="897" spans="13:22" s="285" customFormat="1" x14ac:dyDescent="0.4">
      <c r="M897" s="36"/>
      <c r="N897" s="36"/>
      <c r="O897" s="36"/>
      <c r="V897" s="286"/>
    </row>
    <row r="898" spans="13:22" s="285" customFormat="1" x14ac:dyDescent="0.4">
      <c r="M898" s="36"/>
      <c r="N898" s="36"/>
      <c r="O898" s="36"/>
      <c r="V898" s="286"/>
    </row>
    <row r="899" spans="13:22" s="285" customFormat="1" x14ac:dyDescent="0.4">
      <c r="M899" s="36"/>
      <c r="N899" s="36"/>
      <c r="O899" s="36"/>
      <c r="V899" s="286"/>
    </row>
    <row r="900" spans="13:22" s="285" customFormat="1" x14ac:dyDescent="0.4">
      <c r="M900" s="36"/>
      <c r="N900" s="36"/>
      <c r="O900" s="36"/>
      <c r="V900" s="286"/>
    </row>
    <row r="901" spans="13:22" s="285" customFormat="1" x14ac:dyDescent="0.4">
      <c r="M901" s="36"/>
      <c r="N901" s="36"/>
      <c r="O901" s="36"/>
      <c r="V901" s="286"/>
    </row>
    <row r="902" spans="13:22" s="285" customFormat="1" x14ac:dyDescent="0.4">
      <c r="M902" s="36"/>
      <c r="N902" s="36"/>
      <c r="O902" s="36"/>
      <c r="V902" s="286"/>
    </row>
    <row r="903" spans="13:22" s="285" customFormat="1" x14ac:dyDescent="0.4">
      <c r="M903" s="36"/>
      <c r="N903" s="36"/>
      <c r="O903" s="36"/>
      <c r="V903" s="286"/>
    </row>
    <row r="904" spans="13:22" s="285" customFormat="1" x14ac:dyDescent="0.4">
      <c r="M904" s="36"/>
      <c r="N904" s="36"/>
      <c r="O904" s="36"/>
      <c r="V904" s="286"/>
    </row>
    <row r="905" spans="13:22" s="285" customFormat="1" x14ac:dyDescent="0.4">
      <c r="M905" s="36"/>
      <c r="N905" s="36"/>
      <c r="O905" s="36"/>
      <c r="V905" s="286"/>
    </row>
    <row r="906" spans="13:22" s="285" customFormat="1" x14ac:dyDescent="0.4">
      <c r="M906" s="36"/>
      <c r="N906" s="36"/>
      <c r="O906" s="36"/>
      <c r="V906" s="286"/>
    </row>
    <row r="907" spans="13:22" s="285" customFormat="1" x14ac:dyDescent="0.4">
      <c r="M907" s="36"/>
      <c r="N907" s="36"/>
      <c r="O907" s="36"/>
      <c r="V907" s="286"/>
    </row>
    <row r="908" spans="13:22" s="285" customFormat="1" x14ac:dyDescent="0.4">
      <c r="M908" s="36"/>
      <c r="N908" s="36"/>
      <c r="O908" s="36"/>
      <c r="V908" s="286"/>
    </row>
    <row r="909" spans="13:22" s="285" customFormat="1" x14ac:dyDescent="0.4">
      <c r="M909" s="36"/>
      <c r="N909" s="36"/>
      <c r="O909" s="36"/>
      <c r="V909" s="286"/>
    </row>
    <row r="910" spans="13:22" s="285" customFormat="1" x14ac:dyDescent="0.4">
      <c r="M910" s="36"/>
      <c r="N910" s="36"/>
      <c r="O910" s="36"/>
      <c r="V910" s="286"/>
    </row>
    <row r="911" spans="13:22" s="285" customFormat="1" x14ac:dyDescent="0.4">
      <c r="M911" s="36"/>
      <c r="N911" s="36"/>
      <c r="O911" s="36"/>
      <c r="V911" s="286"/>
    </row>
    <row r="912" spans="13:22" s="285" customFormat="1" x14ac:dyDescent="0.4">
      <c r="M912" s="36"/>
      <c r="N912" s="36"/>
      <c r="O912" s="36"/>
      <c r="V912" s="286"/>
    </row>
    <row r="913" spans="13:22" s="285" customFormat="1" x14ac:dyDescent="0.4">
      <c r="M913" s="36"/>
      <c r="N913" s="36"/>
      <c r="O913" s="36"/>
      <c r="V913" s="286"/>
    </row>
    <row r="914" spans="13:22" s="285" customFormat="1" x14ac:dyDescent="0.4">
      <c r="M914" s="36"/>
      <c r="N914" s="36"/>
      <c r="O914" s="36"/>
      <c r="V914" s="286"/>
    </row>
    <row r="915" spans="13:22" s="285" customFormat="1" x14ac:dyDescent="0.4">
      <c r="M915" s="36"/>
      <c r="N915" s="36"/>
      <c r="O915" s="36"/>
      <c r="V915" s="286"/>
    </row>
    <row r="916" spans="13:22" s="285" customFormat="1" x14ac:dyDescent="0.4">
      <c r="M916" s="36"/>
      <c r="N916" s="36"/>
      <c r="O916" s="36"/>
      <c r="V916" s="286"/>
    </row>
    <row r="917" spans="13:22" s="285" customFormat="1" x14ac:dyDescent="0.4">
      <c r="M917" s="36"/>
      <c r="N917" s="36"/>
      <c r="O917" s="36"/>
      <c r="V917" s="286"/>
    </row>
    <row r="918" spans="13:22" s="285" customFormat="1" x14ac:dyDescent="0.4">
      <c r="M918" s="36"/>
      <c r="N918" s="36"/>
      <c r="O918" s="36"/>
      <c r="V918" s="286"/>
    </row>
    <row r="919" spans="13:22" s="285" customFormat="1" x14ac:dyDescent="0.4">
      <c r="M919" s="36"/>
      <c r="N919" s="36"/>
      <c r="O919" s="36"/>
      <c r="V919" s="286"/>
    </row>
    <row r="920" spans="13:22" s="285" customFormat="1" x14ac:dyDescent="0.4">
      <c r="M920" s="36"/>
      <c r="N920" s="36"/>
      <c r="O920" s="36"/>
      <c r="V920" s="286"/>
    </row>
    <row r="921" spans="13:22" s="285" customFormat="1" x14ac:dyDescent="0.4">
      <c r="M921" s="36"/>
      <c r="N921" s="36"/>
      <c r="O921" s="36"/>
      <c r="V921" s="286"/>
    </row>
    <row r="922" spans="13:22" s="285" customFormat="1" x14ac:dyDescent="0.4">
      <c r="M922" s="36"/>
      <c r="N922" s="36"/>
      <c r="O922" s="36"/>
      <c r="V922" s="286"/>
    </row>
    <row r="923" spans="13:22" s="285" customFormat="1" x14ac:dyDescent="0.4">
      <c r="M923" s="36"/>
      <c r="N923" s="36"/>
      <c r="O923" s="36"/>
      <c r="V923" s="286"/>
    </row>
    <row r="924" spans="13:22" s="285" customFormat="1" x14ac:dyDescent="0.4">
      <c r="M924" s="36"/>
      <c r="N924" s="36"/>
      <c r="O924" s="36"/>
      <c r="V924" s="286"/>
    </row>
    <row r="925" spans="13:22" s="285" customFormat="1" x14ac:dyDescent="0.4">
      <c r="M925" s="36"/>
      <c r="N925" s="36"/>
      <c r="O925" s="36"/>
      <c r="V925" s="286"/>
    </row>
    <row r="926" spans="13:22" s="285" customFormat="1" x14ac:dyDescent="0.4">
      <c r="M926" s="36"/>
      <c r="N926" s="36"/>
      <c r="O926" s="36"/>
      <c r="V926" s="286"/>
    </row>
    <row r="927" spans="13:22" s="285" customFormat="1" x14ac:dyDescent="0.4">
      <c r="M927" s="36"/>
      <c r="N927" s="36"/>
      <c r="O927" s="36"/>
      <c r="V927" s="286"/>
    </row>
    <row r="928" spans="13:22" s="285" customFormat="1" x14ac:dyDescent="0.4">
      <c r="M928" s="36"/>
      <c r="N928" s="36"/>
      <c r="O928" s="36"/>
      <c r="V928" s="286"/>
    </row>
    <row r="929" spans="13:22" s="285" customFormat="1" x14ac:dyDescent="0.4">
      <c r="M929" s="36"/>
      <c r="N929" s="36"/>
      <c r="O929" s="36"/>
      <c r="V929" s="286"/>
    </row>
    <row r="930" spans="13:22" s="285" customFormat="1" x14ac:dyDescent="0.4">
      <c r="M930" s="36"/>
      <c r="N930" s="36"/>
      <c r="O930" s="36"/>
      <c r="V930" s="286"/>
    </row>
    <row r="931" spans="13:22" s="285" customFormat="1" x14ac:dyDescent="0.4">
      <c r="M931" s="36"/>
      <c r="N931" s="36"/>
      <c r="O931" s="36"/>
      <c r="V931" s="286"/>
    </row>
    <row r="932" spans="13:22" s="285" customFormat="1" x14ac:dyDescent="0.4">
      <c r="M932" s="36"/>
      <c r="N932" s="36"/>
      <c r="O932" s="36"/>
      <c r="V932" s="286"/>
    </row>
    <row r="933" spans="13:22" s="285" customFormat="1" x14ac:dyDescent="0.4">
      <c r="M933" s="36"/>
      <c r="N933" s="36"/>
      <c r="O933" s="36"/>
      <c r="V933" s="286"/>
    </row>
    <row r="934" spans="13:22" s="285" customFormat="1" x14ac:dyDescent="0.4">
      <c r="M934" s="36"/>
      <c r="N934" s="36"/>
      <c r="O934" s="36"/>
      <c r="V934" s="286"/>
    </row>
    <row r="935" spans="13:22" s="285" customFormat="1" x14ac:dyDescent="0.4">
      <c r="M935" s="36"/>
      <c r="N935" s="36"/>
      <c r="O935" s="36"/>
      <c r="V935" s="286"/>
    </row>
    <row r="936" spans="13:22" s="285" customFormat="1" x14ac:dyDescent="0.4">
      <c r="M936" s="36"/>
      <c r="N936" s="36"/>
      <c r="O936" s="36"/>
      <c r="V936" s="286"/>
    </row>
    <row r="937" spans="13:22" s="285" customFormat="1" x14ac:dyDescent="0.4">
      <c r="M937" s="36"/>
      <c r="N937" s="36"/>
      <c r="O937" s="36"/>
      <c r="V937" s="286"/>
    </row>
    <row r="938" spans="13:22" s="285" customFormat="1" x14ac:dyDescent="0.4">
      <c r="M938" s="36"/>
      <c r="N938" s="36"/>
      <c r="O938" s="36"/>
      <c r="V938" s="286"/>
    </row>
    <row r="939" spans="13:22" s="285" customFormat="1" x14ac:dyDescent="0.4">
      <c r="M939" s="36"/>
      <c r="N939" s="36"/>
      <c r="O939" s="36"/>
      <c r="V939" s="286"/>
    </row>
    <row r="940" spans="13:22" s="285" customFormat="1" x14ac:dyDescent="0.4">
      <c r="M940" s="36"/>
      <c r="N940" s="36"/>
      <c r="O940" s="36"/>
      <c r="V940" s="286"/>
    </row>
    <row r="941" spans="13:22" s="285" customFormat="1" x14ac:dyDescent="0.4">
      <c r="M941" s="36"/>
      <c r="N941" s="36"/>
      <c r="O941" s="36"/>
      <c r="V941" s="286"/>
    </row>
    <row r="942" spans="13:22" s="285" customFormat="1" x14ac:dyDescent="0.4">
      <c r="M942" s="36"/>
      <c r="N942" s="36"/>
      <c r="O942" s="36"/>
      <c r="V942" s="286"/>
    </row>
    <row r="943" spans="13:22" s="285" customFormat="1" x14ac:dyDescent="0.4">
      <c r="M943" s="36"/>
      <c r="N943" s="36"/>
      <c r="O943" s="36"/>
      <c r="V943" s="286"/>
    </row>
    <row r="944" spans="13:22" s="285" customFormat="1" x14ac:dyDescent="0.4">
      <c r="M944" s="36"/>
      <c r="N944" s="36"/>
      <c r="O944" s="36"/>
      <c r="V944" s="286"/>
    </row>
    <row r="945" spans="13:22" s="285" customFormat="1" x14ac:dyDescent="0.4">
      <c r="M945" s="36"/>
      <c r="N945" s="36"/>
      <c r="O945" s="36"/>
      <c r="V945" s="286"/>
    </row>
    <row r="946" spans="13:22" s="285" customFormat="1" x14ac:dyDescent="0.4">
      <c r="M946" s="36"/>
      <c r="N946" s="36"/>
      <c r="O946" s="36"/>
      <c r="V946" s="286"/>
    </row>
    <row r="947" spans="13:22" s="285" customFormat="1" x14ac:dyDescent="0.4">
      <c r="M947" s="36"/>
      <c r="N947" s="36"/>
      <c r="O947" s="36"/>
      <c r="V947" s="286"/>
    </row>
    <row r="948" spans="13:22" s="285" customFormat="1" x14ac:dyDescent="0.4">
      <c r="M948" s="36"/>
      <c r="N948" s="36"/>
      <c r="O948" s="36"/>
      <c r="V948" s="286"/>
    </row>
    <row r="949" spans="13:22" s="285" customFormat="1" x14ac:dyDescent="0.4">
      <c r="M949" s="36"/>
      <c r="N949" s="36"/>
      <c r="O949" s="36"/>
      <c r="V949" s="286"/>
    </row>
    <row r="950" spans="13:22" s="285" customFormat="1" x14ac:dyDescent="0.4">
      <c r="M950" s="36"/>
      <c r="N950" s="36"/>
      <c r="O950" s="36"/>
      <c r="V950" s="286"/>
    </row>
    <row r="951" spans="13:22" s="285" customFormat="1" x14ac:dyDescent="0.4">
      <c r="M951" s="36"/>
      <c r="N951" s="36"/>
      <c r="O951" s="36"/>
      <c r="V951" s="286"/>
    </row>
    <row r="952" spans="13:22" s="285" customFormat="1" x14ac:dyDescent="0.4">
      <c r="M952" s="36"/>
      <c r="N952" s="36"/>
      <c r="O952" s="36"/>
      <c r="V952" s="286"/>
    </row>
    <row r="953" spans="13:22" s="285" customFormat="1" x14ac:dyDescent="0.4">
      <c r="M953" s="36"/>
      <c r="N953" s="36"/>
      <c r="O953" s="36"/>
      <c r="V953" s="286"/>
    </row>
    <row r="954" spans="13:22" s="285" customFormat="1" x14ac:dyDescent="0.4">
      <c r="M954" s="36"/>
      <c r="N954" s="36"/>
      <c r="O954" s="36"/>
      <c r="V954" s="286"/>
    </row>
    <row r="955" spans="13:22" s="285" customFormat="1" x14ac:dyDescent="0.4">
      <c r="M955" s="36"/>
      <c r="N955" s="36"/>
      <c r="O955" s="36"/>
      <c r="V955" s="286"/>
    </row>
    <row r="956" spans="13:22" s="285" customFormat="1" x14ac:dyDescent="0.4">
      <c r="M956" s="36"/>
      <c r="N956" s="36"/>
      <c r="O956" s="36"/>
      <c r="V956" s="286"/>
    </row>
    <row r="957" spans="13:22" s="285" customFormat="1" x14ac:dyDescent="0.4">
      <c r="M957" s="36"/>
      <c r="N957" s="36"/>
      <c r="O957" s="36"/>
      <c r="V957" s="286"/>
    </row>
    <row r="958" spans="13:22" s="285" customFormat="1" x14ac:dyDescent="0.4">
      <c r="M958" s="36"/>
      <c r="N958" s="36"/>
      <c r="O958" s="36"/>
      <c r="V958" s="286"/>
    </row>
    <row r="959" spans="13:22" s="285" customFormat="1" x14ac:dyDescent="0.4">
      <c r="M959" s="36"/>
      <c r="N959" s="36"/>
      <c r="O959" s="36"/>
      <c r="V959" s="286"/>
    </row>
    <row r="960" spans="13:22" s="285" customFormat="1" x14ac:dyDescent="0.4">
      <c r="M960" s="36"/>
      <c r="N960" s="36"/>
      <c r="O960" s="36"/>
      <c r="V960" s="286"/>
    </row>
    <row r="961" spans="13:22" s="285" customFormat="1" x14ac:dyDescent="0.4">
      <c r="M961" s="36"/>
      <c r="N961" s="36"/>
      <c r="O961" s="36"/>
      <c r="V961" s="286"/>
    </row>
    <row r="962" spans="13:22" s="285" customFormat="1" x14ac:dyDescent="0.4">
      <c r="M962" s="36"/>
      <c r="N962" s="36"/>
      <c r="O962" s="36"/>
      <c r="V962" s="286"/>
    </row>
    <row r="963" spans="13:22" s="285" customFormat="1" x14ac:dyDescent="0.4">
      <c r="M963" s="36"/>
      <c r="N963" s="36"/>
      <c r="O963" s="36"/>
      <c r="V963" s="286"/>
    </row>
    <row r="964" spans="13:22" s="285" customFormat="1" x14ac:dyDescent="0.4">
      <c r="M964" s="36"/>
      <c r="N964" s="36"/>
      <c r="O964" s="36"/>
      <c r="V964" s="286"/>
    </row>
    <row r="965" spans="13:22" s="285" customFormat="1" x14ac:dyDescent="0.4">
      <c r="M965" s="36"/>
      <c r="N965" s="36"/>
      <c r="O965" s="36"/>
      <c r="V965" s="286"/>
    </row>
    <row r="966" spans="13:22" s="285" customFormat="1" x14ac:dyDescent="0.4">
      <c r="M966" s="36"/>
      <c r="N966" s="36"/>
      <c r="O966" s="36"/>
      <c r="V966" s="286"/>
    </row>
    <row r="967" spans="13:22" s="285" customFormat="1" x14ac:dyDescent="0.4">
      <c r="M967" s="36"/>
      <c r="N967" s="36"/>
      <c r="O967" s="36"/>
      <c r="V967" s="286"/>
    </row>
    <row r="968" spans="13:22" s="285" customFormat="1" x14ac:dyDescent="0.4">
      <c r="M968" s="36"/>
      <c r="N968" s="36"/>
      <c r="O968" s="36"/>
      <c r="V968" s="286"/>
    </row>
    <row r="969" spans="13:22" s="285" customFormat="1" x14ac:dyDescent="0.4">
      <c r="M969" s="36"/>
      <c r="N969" s="36"/>
      <c r="O969" s="36"/>
      <c r="V969" s="286"/>
    </row>
    <row r="970" spans="13:22" s="285" customFormat="1" x14ac:dyDescent="0.4">
      <c r="M970" s="36"/>
      <c r="N970" s="36"/>
      <c r="O970" s="36"/>
      <c r="V970" s="286"/>
    </row>
    <row r="971" spans="13:22" s="285" customFormat="1" x14ac:dyDescent="0.4">
      <c r="M971" s="36"/>
      <c r="N971" s="36"/>
      <c r="O971" s="36"/>
      <c r="V971" s="286"/>
    </row>
    <row r="972" spans="13:22" s="285" customFormat="1" x14ac:dyDescent="0.4">
      <c r="M972" s="36"/>
      <c r="N972" s="36"/>
      <c r="O972" s="36"/>
      <c r="V972" s="286"/>
    </row>
    <row r="973" spans="13:22" s="285" customFormat="1" x14ac:dyDescent="0.4">
      <c r="M973" s="36"/>
      <c r="N973" s="36"/>
      <c r="O973" s="36"/>
      <c r="V973" s="286"/>
    </row>
    <row r="974" spans="13:22" s="285" customFormat="1" x14ac:dyDescent="0.4">
      <c r="M974" s="36"/>
      <c r="N974" s="36"/>
      <c r="O974" s="36"/>
      <c r="V974" s="286"/>
    </row>
    <row r="975" spans="13:22" s="285" customFormat="1" x14ac:dyDescent="0.4">
      <c r="M975" s="36"/>
      <c r="N975" s="36"/>
      <c r="O975" s="36"/>
      <c r="V975" s="286"/>
    </row>
    <row r="976" spans="13:22" s="285" customFormat="1" x14ac:dyDescent="0.4">
      <c r="M976" s="36"/>
      <c r="N976" s="36"/>
      <c r="O976" s="36"/>
      <c r="V976" s="286"/>
    </row>
    <row r="977" spans="13:22" s="285" customFormat="1" x14ac:dyDescent="0.4">
      <c r="M977" s="36"/>
      <c r="N977" s="36"/>
      <c r="O977" s="36"/>
      <c r="V977" s="286"/>
    </row>
    <row r="978" spans="13:22" s="285" customFormat="1" x14ac:dyDescent="0.4">
      <c r="M978" s="36"/>
      <c r="N978" s="36"/>
      <c r="O978" s="36"/>
      <c r="V978" s="286"/>
    </row>
    <row r="979" spans="13:22" s="285" customFormat="1" x14ac:dyDescent="0.4">
      <c r="M979" s="36"/>
      <c r="N979" s="36"/>
      <c r="O979" s="36"/>
      <c r="V979" s="286"/>
    </row>
    <row r="980" spans="13:22" s="285" customFormat="1" x14ac:dyDescent="0.4">
      <c r="M980" s="36"/>
      <c r="N980" s="36"/>
      <c r="O980" s="36"/>
      <c r="V980" s="286"/>
    </row>
    <row r="981" spans="13:22" s="285" customFormat="1" x14ac:dyDescent="0.4">
      <c r="M981" s="36"/>
      <c r="N981" s="36"/>
      <c r="O981" s="36"/>
      <c r="V981" s="286"/>
    </row>
    <row r="982" spans="13:22" s="285" customFormat="1" x14ac:dyDescent="0.4">
      <c r="M982" s="36"/>
      <c r="N982" s="36"/>
      <c r="O982" s="36"/>
      <c r="V982" s="286"/>
    </row>
    <row r="983" spans="13:22" s="285" customFormat="1" x14ac:dyDescent="0.4">
      <c r="M983" s="36"/>
      <c r="N983" s="36"/>
      <c r="O983" s="36"/>
      <c r="V983" s="286"/>
    </row>
    <row r="984" spans="13:22" s="285" customFormat="1" x14ac:dyDescent="0.4">
      <c r="M984" s="36"/>
      <c r="N984" s="36"/>
      <c r="O984" s="36"/>
      <c r="V984" s="286"/>
    </row>
    <row r="985" spans="13:22" s="285" customFormat="1" x14ac:dyDescent="0.4">
      <c r="M985" s="36"/>
      <c r="N985" s="36"/>
      <c r="O985" s="36"/>
      <c r="V985" s="286"/>
    </row>
    <row r="986" spans="13:22" s="285" customFormat="1" x14ac:dyDescent="0.4">
      <c r="M986" s="36"/>
      <c r="N986" s="36"/>
      <c r="O986" s="36"/>
      <c r="V986" s="286"/>
    </row>
    <row r="987" spans="13:22" s="285" customFormat="1" x14ac:dyDescent="0.4">
      <c r="M987" s="36"/>
      <c r="N987" s="36"/>
      <c r="O987" s="36"/>
      <c r="V987" s="286"/>
    </row>
    <row r="988" spans="13:22" s="285" customFormat="1" x14ac:dyDescent="0.4">
      <c r="M988" s="36"/>
      <c r="N988" s="36"/>
      <c r="O988" s="36"/>
      <c r="V988" s="286"/>
    </row>
    <row r="989" spans="13:22" s="285" customFormat="1" x14ac:dyDescent="0.4">
      <c r="M989" s="36"/>
      <c r="N989" s="36"/>
      <c r="O989" s="36"/>
      <c r="V989" s="286"/>
    </row>
    <row r="990" spans="13:22" s="285" customFormat="1" x14ac:dyDescent="0.4">
      <c r="M990" s="36"/>
      <c r="N990" s="36"/>
      <c r="O990" s="36"/>
      <c r="V990" s="286"/>
    </row>
    <row r="991" spans="13:22" s="285" customFormat="1" x14ac:dyDescent="0.4">
      <c r="M991" s="36"/>
      <c r="N991" s="36"/>
      <c r="O991" s="36"/>
      <c r="V991" s="286"/>
    </row>
    <row r="992" spans="13:22" s="285" customFormat="1" x14ac:dyDescent="0.4">
      <c r="M992" s="36"/>
      <c r="N992" s="36"/>
      <c r="O992" s="36"/>
      <c r="V992" s="286"/>
    </row>
    <row r="993" spans="13:22" s="285" customFormat="1" x14ac:dyDescent="0.4">
      <c r="M993" s="36"/>
      <c r="N993" s="36"/>
      <c r="O993" s="36"/>
      <c r="V993" s="286"/>
    </row>
    <row r="994" spans="13:22" s="285" customFormat="1" x14ac:dyDescent="0.4">
      <c r="M994" s="36"/>
      <c r="N994" s="36"/>
      <c r="O994" s="36"/>
      <c r="V994" s="286"/>
    </row>
    <row r="995" spans="13:22" s="285" customFormat="1" x14ac:dyDescent="0.4">
      <c r="M995" s="36"/>
      <c r="N995" s="36"/>
      <c r="O995" s="36"/>
      <c r="V995" s="286"/>
    </row>
    <row r="996" spans="13:22" s="285" customFormat="1" x14ac:dyDescent="0.4">
      <c r="M996" s="36"/>
      <c r="N996" s="36"/>
      <c r="O996" s="36"/>
      <c r="V996" s="286"/>
    </row>
    <row r="997" spans="13:22" s="285" customFormat="1" x14ac:dyDescent="0.4">
      <c r="M997" s="36"/>
      <c r="N997" s="36"/>
      <c r="O997" s="36"/>
      <c r="V997" s="286"/>
    </row>
    <row r="998" spans="13:22" s="285" customFormat="1" x14ac:dyDescent="0.4">
      <c r="M998" s="36"/>
      <c r="N998" s="36"/>
      <c r="O998" s="36"/>
      <c r="V998" s="286"/>
    </row>
    <row r="999" spans="13:22" s="285" customFormat="1" x14ac:dyDescent="0.4">
      <c r="M999" s="36"/>
      <c r="N999" s="36"/>
      <c r="O999" s="36"/>
      <c r="V999" s="286"/>
    </row>
    <row r="1000" spans="13:22" s="285" customFormat="1" x14ac:dyDescent="0.4">
      <c r="M1000" s="36"/>
      <c r="N1000" s="36"/>
      <c r="O1000" s="36"/>
      <c r="V1000" s="286"/>
    </row>
    <row r="1001" spans="13:22" s="285" customFormat="1" x14ac:dyDescent="0.4">
      <c r="M1001" s="36"/>
      <c r="N1001" s="36"/>
      <c r="O1001" s="36"/>
      <c r="V1001" s="286"/>
    </row>
    <row r="1002" spans="13:22" s="285" customFormat="1" x14ac:dyDescent="0.4">
      <c r="M1002" s="36"/>
      <c r="N1002" s="36"/>
      <c r="O1002" s="36"/>
      <c r="V1002" s="286"/>
    </row>
  </sheetData>
  <sheetProtection algorithmName="SHA-512" hashValue="kZBSeDaldXjC0eColxXHPQMCAaD61WDe7U6XP/u9+Ad+/sdnWFmCF0JaCBaCfe1P5/MPYWGxcisxekGH43hRkg==" saltValue="xDiS3H5LD6w0BW0vlrCZKA==" spinCount="100000" sheet="1" objects="1" scenarios="1" selectLockedCells="1" selectUnlockedCells="1"/>
  <mergeCells count="60">
    <mergeCell ref="A47:I47"/>
    <mergeCell ref="C48:I48"/>
    <mergeCell ref="C49:I49"/>
    <mergeCell ref="C50:I50"/>
    <mergeCell ref="C51:I51"/>
    <mergeCell ref="Q20:Q42"/>
    <mergeCell ref="R20:R42"/>
    <mergeCell ref="S20:S42"/>
    <mergeCell ref="T20:T42"/>
    <mergeCell ref="U20:U42"/>
    <mergeCell ref="A46:V46"/>
    <mergeCell ref="T18:T19"/>
    <mergeCell ref="K20:K42"/>
    <mergeCell ref="L20:L42"/>
    <mergeCell ref="J18:J19"/>
    <mergeCell ref="K18:K19"/>
    <mergeCell ref="L18:L19"/>
    <mergeCell ref="M18:O18"/>
    <mergeCell ref="P18:R18"/>
    <mergeCell ref="S18:S19"/>
    <mergeCell ref="D18:D19"/>
    <mergeCell ref="A43:J43"/>
    <mergeCell ref="M43:O43"/>
    <mergeCell ref="M44:O44"/>
    <mergeCell ref="A45:V45"/>
    <mergeCell ref="P20:P42"/>
    <mergeCell ref="A16:V16"/>
    <mergeCell ref="A17:A19"/>
    <mergeCell ref="B17:B19"/>
    <mergeCell ref="C17:H17"/>
    <mergeCell ref="I17:J17"/>
    <mergeCell ref="K17:R17"/>
    <mergeCell ref="S17:T17"/>
    <mergeCell ref="U17:U19"/>
    <mergeCell ref="V17:V19"/>
    <mergeCell ref="C18:C19"/>
    <mergeCell ref="E18:E19"/>
    <mergeCell ref="F18:F19"/>
    <mergeCell ref="G18:G19"/>
    <mergeCell ref="H18:H19"/>
    <mergeCell ref="I18:I19"/>
    <mergeCell ref="A13:I13"/>
    <mergeCell ref="J13:V13"/>
    <mergeCell ref="A14:I14"/>
    <mergeCell ref="J14:V14"/>
    <mergeCell ref="A15:I15"/>
    <mergeCell ref="J15:V15"/>
    <mergeCell ref="A10:I10"/>
    <mergeCell ref="J10:V10"/>
    <mergeCell ref="A11:I11"/>
    <mergeCell ref="J11:V11"/>
    <mergeCell ref="A12:I12"/>
    <mergeCell ref="J12:V12"/>
    <mergeCell ref="A9:I9"/>
    <mergeCell ref="J9:V9"/>
    <mergeCell ref="K4:R4"/>
    <mergeCell ref="A6:V6"/>
    <mergeCell ref="A7:V7"/>
    <mergeCell ref="A8:I8"/>
    <mergeCell ref="J8:V8"/>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V1004"/>
  <sheetViews>
    <sheetView showGridLines="0" topLeftCell="F1" zoomScale="40" zoomScaleNormal="40" zoomScaleSheetLayoutView="80" workbookViewId="0">
      <selection activeCell="V45" sqref="V45"/>
    </sheetView>
  </sheetViews>
  <sheetFormatPr defaultColWidth="9.140625" defaultRowHeight="26.25" x14ac:dyDescent="0.4"/>
  <cols>
    <col min="1" max="1" width="13" style="252" customWidth="1"/>
    <col min="2" max="2" width="32.140625" style="252" customWidth="1"/>
    <col min="3" max="3" width="62.5703125" style="252" customWidth="1"/>
    <col min="4" max="4" width="73.7109375" style="252" customWidth="1"/>
    <col min="5" max="5" width="115.5703125" style="252" customWidth="1"/>
    <col min="6" max="6" width="49.7109375" style="252" customWidth="1"/>
    <col min="7" max="7" width="40.85546875" style="252" customWidth="1"/>
    <col min="8" max="8" width="31.85546875" style="252" customWidth="1"/>
    <col min="9" max="9" width="17.5703125" style="252" customWidth="1"/>
    <col min="10" max="10" width="24.7109375" style="252" customWidth="1"/>
    <col min="11" max="12" width="38.42578125" style="252" customWidth="1"/>
    <col min="13" max="15" width="34.85546875" style="59" customWidth="1"/>
    <col min="16" max="16" width="36.42578125" style="252" customWidth="1"/>
    <col min="17" max="17" width="37.5703125" style="252" customWidth="1"/>
    <col min="18" max="18" width="38.140625" style="252" customWidth="1"/>
    <col min="19" max="19" width="37.7109375" style="252" customWidth="1"/>
    <col min="20" max="20" width="25" style="252" customWidth="1"/>
    <col min="21" max="21" width="20" style="252" customWidth="1"/>
    <col min="22" max="22" width="36" style="253" customWidth="1"/>
    <col min="23" max="24" width="9.140625" style="254"/>
    <col min="25" max="25" width="58.5703125" style="254" customWidth="1"/>
    <col min="26" max="27" width="9.140625" style="254"/>
    <col min="28" max="28" width="14" style="254" bestFit="1" customWidth="1"/>
    <col min="29" max="16384" width="9.140625" style="254"/>
  </cols>
  <sheetData>
    <row r="1" spans="1:22" x14ac:dyDescent="0.4">
      <c r="M1" s="36"/>
      <c r="N1" s="36"/>
      <c r="O1" s="36"/>
    </row>
    <row r="2" spans="1:22" x14ac:dyDescent="0.4">
      <c r="M2" s="36"/>
      <c r="N2" s="36"/>
      <c r="O2" s="36"/>
    </row>
    <row r="3" spans="1:22" x14ac:dyDescent="0.4">
      <c r="M3" s="36"/>
      <c r="N3" s="36"/>
      <c r="O3" s="36"/>
    </row>
    <row r="4" spans="1:22" ht="33.75" x14ac:dyDescent="0.4">
      <c r="G4" s="1613"/>
      <c r="H4" s="1613"/>
      <c r="I4" s="1613"/>
      <c r="J4" s="1613"/>
      <c r="M4" s="252"/>
      <c r="N4" s="252"/>
      <c r="O4" s="252"/>
    </row>
    <row r="5" spans="1:22" ht="39" customHeight="1" x14ac:dyDescent="0.4">
      <c r="M5" s="36"/>
      <c r="N5" s="36"/>
      <c r="O5" s="36"/>
    </row>
    <row r="6" spans="1:22" ht="31.5" customHeight="1" x14ac:dyDescent="0.25">
      <c r="A6" s="1614" t="s">
        <v>0</v>
      </c>
      <c r="B6" s="1614"/>
      <c r="C6" s="1614"/>
      <c r="D6" s="1614"/>
      <c r="E6" s="1614"/>
      <c r="F6" s="1614"/>
      <c r="G6" s="1614"/>
      <c r="H6" s="1614"/>
      <c r="I6" s="1614"/>
      <c r="J6" s="1614"/>
      <c r="K6" s="1614"/>
      <c r="L6" s="1614"/>
      <c r="M6" s="1614"/>
      <c r="N6" s="1614"/>
      <c r="O6" s="1614"/>
      <c r="P6" s="1614"/>
      <c r="Q6" s="1614"/>
      <c r="R6" s="1614"/>
      <c r="S6" s="1614"/>
      <c r="T6" s="1614"/>
      <c r="U6" s="1614"/>
      <c r="V6" s="1614"/>
    </row>
    <row r="7" spans="1:22" x14ac:dyDescent="0.25">
      <c r="A7" s="1615" t="s">
        <v>1</v>
      </c>
      <c r="B7" s="1615"/>
      <c r="C7" s="1615"/>
      <c r="D7" s="1615"/>
      <c r="E7" s="1615"/>
      <c r="F7" s="1615"/>
      <c r="G7" s="1615"/>
      <c r="H7" s="1615"/>
      <c r="I7" s="1615"/>
      <c r="J7" s="1615"/>
      <c r="K7" s="1615"/>
      <c r="L7" s="1615"/>
      <c r="M7" s="1615"/>
      <c r="N7" s="1615"/>
      <c r="O7" s="1615"/>
      <c r="P7" s="1615"/>
      <c r="Q7" s="1615"/>
      <c r="R7" s="1615"/>
      <c r="S7" s="1615"/>
      <c r="T7" s="1615"/>
      <c r="U7" s="1615"/>
      <c r="V7" s="1615"/>
    </row>
    <row r="8" spans="1:22" ht="45" customHeight="1" x14ac:dyDescent="0.25">
      <c r="A8" s="1609" t="s">
        <v>2</v>
      </c>
      <c r="B8" s="1609"/>
      <c r="C8" s="1609"/>
      <c r="D8" s="1609"/>
      <c r="E8" s="1609"/>
      <c r="F8" s="1609"/>
      <c r="G8" s="1609"/>
      <c r="H8" s="1609"/>
      <c r="I8" s="1609"/>
      <c r="J8" s="1697" t="s">
        <v>730</v>
      </c>
      <c r="K8" s="1697"/>
      <c r="L8" s="1697"/>
      <c r="M8" s="1697"/>
      <c r="N8" s="1697"/>
      <c r="O8" s="1697"/>
      <c r="P8" s="1697"/>
      <c r="Q8" s="1697"/>
      <c r="R8" s="1697"/>
      <c r="S8" s="1697"/>
      <c r="T8" s="1697"/>
      <c r="U8" s="1697"/>
      <c r="V8" s="1697"/>
    </row>
    <row r="9" spans="1:22" ht="45" customHeight="1" x14ac:dyDescent="0.25">
      <c r="A9" s="1609" t="s">
        <v>4</v>
      </c>
      <c r="B9" s="1609"/>
      <c r="C9" s="1609"/>
      <c r="D9" s="1609"/>
      <c r="E9" s="1609"/>
      <c r="F9" s="1609"/>
      <c r="G9" s="1609"/>
      <c r="H9" s="1609"/>
      <c r="I9" s="1609"/>
      <c r="J9" s="1697" t="s">
        <v>731</v>
      </c>
      <c r="K9" s="1697"/>
      <c r="L9" s="1697"/>
      <c r="M9" s="1697"/>
      <c r="N9" s="1697"/>
      <c r="O9" s="1697"/>
      <c r="P9" s="1697"/>
      <c r="Q9" s="1697"/>
      <c r="R9" s="1697"/>
      <c r="S9" s="1697"/>
      <c r="T9" s="1697"/>
      <c r="U9" s="1697"/>
      <c r="V9" s="1697"/>
    </row>
    <row r="10" spans="1:22" ht="45" customHeight="1" x14ac:dyDescent="0.25">
      <c r="A10" s="1609" t="s">
        <v>6</v>
      </c>
      <c r="B10" s="1609"/>
      <c r="C10" s="1609"/>
      <c r="D10" s="1609"/>
      <c r="E10" s="1609"/>
      <c r="F10" s="1609"/>
      <c r="G10" s="1609"/>
      <c r="H10" s="1609"/>
      <c r="I10" s="1609"/>
      <c r="J10" s="1697" t="s">
        <v>680</v>
      </c>
      <c r="K10" s="1697"/>
      <c r="L10" s="1697"/>
      <c r="M10" s="1697"/>
      <c r="N10" s="1697"/>
      <c r="O10" s="1697"/>
      <c r="P10" s="1697"/>
      <c r="Q10" s="1697"/>
      <c r="R10" s="1697"/>
      <c r="S10" s="1697"/>
      <c r="T10" s="1697"/>
      <c r="U10" s="1697"/>
      <c r="V10" s="1697"/>
    </row>
    <row r="11" spans="1:22" ht="45" customHeight="1" x14ac:dyDescent="0.25">
      <c r="A11" s="1609" t="s">
        <v>8</v>
      </c>
      <c r="B11" s="1609"/>
      <c r="C11" s="1609"/>
      <c r="D11" s="1609"/>
      <c r="E11" s="1609"/>
      <c r="F11" s="1609"/>
      <c r="G11" s="1609"/>
      <c r="H11" s="1609"/>
      <c r="I11" s="1609"/>
      <c r="J11" s="1697" t="s">
        <v>732</v>
      </c>
      <c r="K11" s="1697"/>
      <c r="L11" s="1697"/>
      <c r="M11" s="1697"/>
      <c r="N11" s="1697"/>
      <c r="O11" s="1697"/>
      <c r="P11" s="1697"/>
      <c r="Q11" s="1697"/>
      <c r="R11" s="1697"/>
      <c r="S11" s="1697"/>
      <c r="T11" s="1697"/>
      <c r="U11" s="1697"/>
      <c r="V11" s="1697"/>
    </row>
    <row r="12" spans="1:22" ht="106.5" customHeight="1" x14ac:dyDescent="0.25">
      <c r="A12" s="1609" t="s">
        <v>85</v>
      </c>
      <c r="B12" s="1609"/>
      <c r="C12" s="1609"/>
      <c r="D12" s="1609"/>
      <c r="E12" s="1609"/>
      <c r="F12" s="1609"/>
      <c r="G12" s="1609"/>
      <c r="H12" s="1609"/>
      <c r="I12" s="1609"/>
      <c r="J12" s="1697" t="s">
        <v>733</v>
      </c>
      <c r="K12" s="1697"/>
      <c r="L12" s="1697"/>
      <c r="M12" s="1697"/>
      <c r="N12" s="1697"/>
      <c r="O12" s="1697"/>
      <c r="P12" s="1697"/>
      <c r="Q12" s="1697"/>
      <c r="R12" s="1697"/>
      <c r="S12" s="1697"/>
      <c r="T12" s="1697"/>
      <c r="U12" s="1697"/>
      <c r="V12" s="1697"/>
    </row>
    <row r="13" spans="1:22" ht="45" customHeight="1" x14ac:dyDescent="0.25">
      <c r="A13" s="1609" t="s">
        <v>12</v>
      </c>
      <c r="B13" s="1609"/>
      <c r="C13" s="1609"/>
      <c r="D13" s="1609"/>
      <c r="E13" s="1609"/>
      <c r="F13" s="1609"/>
      <c r="G13" s="1609"/>
      <c r="H13" s="1609"/>
      <c r="I13" s="1609"/>
      <c r="J13" s="1697" t="s">
        <v>734</v>
      </c>
      <c r="K13" s="1697"/>
      <c r="L13" s="1697"/>
      <c r="M13" s="1697"/>
      <c r="N13" s="1697"/>
      <c r="O13" s="1697"/>
      <c r="P13" s="1697"/>
      <c r="Q13" s="1697"/>
      <c r="R13" s="1697"/>
      <c r="S13" s="1697"/>
      <c r="T13" s="1697"/>
      <c r="U13" s="1697"/>
      <c r="V13" s="1697"/>
    </row>
    <row r="14" spans="1:22" ht="45" customHeight="1" x14ac:dyDescent="0.25">
      <c r="A14" s="1609" t="s">
        <v>14</v>
      </c>
      <c r="B14" s="1609"/>
      <c r="C14" s="1609"/>
      <c r="D14" s="1609"/>
      <c r="E14" s="1609"/>
      <c r="F14" s="1609"/>
      <c r="G14" s="1609"/>
      <c r="H14" s="1609"/>
      <c r="I14" s="1609"/>
      <c r="J14" s="1697" t="s">
        <v>247</v>
      </c>
      <c r="K14" s="1697"/>
      <c r="L14" s="1697"/>
      <c r="M14" s="1697"/>
      <c r="N14" s="1697"/>
      <c r="O14" s="1697"/>
      <c r="P14" s="1697"/>
      <c r="Q14" s="1697"/>
      <c r="R14" s="1697"/>
      <c r="S14" s="1697"/>
      <c r="T14" s="1697"/>
      <c r="U14" s="1697"/>
      <c r="V14" s="1697"/>
    </row>
    <row r="15" spans="1:22" ht="45" customHeight="1" x14ac:dyDescent="0.25">
      <c r="A15" s="1616" t="s">
        <v>16</v>
      </c>
      <c r="B15" s="1616"/>
      <c r="C15" s="1616"/>
      <c r="D15" s="1616"/>
      <c r="E15" s="1616"/>
      <c r="F15" s="1616"/>
      <c r="G15" s="1616"/>
      <c r="H15" s="1616"/>
      <c r="I15" s="1616"/>
      <c r="J15" s="1698" t="s">
        <v>735</v>
      </c>
      <c r="K15" s="1698"/>
      <c r="L15" s="1698"/>
      <c r="M15" s="1698"/>
      <c r="N15" s="1698"/>
      <c r="O15" s="1698"/>
      <c r="P15" s="1698"/>
      <c r="Q15" s="1698"/>
      <c r="R15" s="1698"/>
      <c r="S15" s="1698"/>
      <c r="T15" s="1698"/>
      <c r="U15" s="1698"/>
      <c r="V15" s="1698"/>
    </row>
    <row r="16" spans="1:22" s="255" customFormat="1" ht="54" customHeight="1" x14ac:dyDescent="0.25">
      <c r="A16" s="1620"/>
      <c r="B16" s="1620"/>
      <c r="C16" s="1620"/>
      <c r="D16" s="1620"/>
      <c r="E16" s="1620"/>
      <c r="F16" s="1620"/>
      <c r="G16" s="1620"/>
      <c r="H16" s="1620"/>
      <c r="I16" s="1620"/>
      <c r="J16" s="1620"/>
      <c r="K16" s="1620"/>
      <c r="L16" s="1620"/>
      <c r="M16" s="1620"/>
      <c r="N16" s="1620"/>
      <c r="O16" s="1620"/>
      <c r="P16" s="1620"/>
      <c r="Q16" s="1620"/>
      <c r="R16" s="1620"/>
      <c r="S16" s="1620"/>
      <c r="T16" s="1620"/>
      <c r="U16" s="1620"/>
      <c r="V16" s="1620"/>
    </row>
    <row r="17" spans="1:22" ht="60" customHeight="1" x14ac:dyDescent="0.25">
      <c r="A17" s="1621" t="s">
        <v>17</v>
      </c>
      <c r="B17" s="1621" t="s">
        <v>18</v>
      </c>
      <c r="C17" s="1622" t="s">
        <v>19</v>
      </c>
      <c r="D17" s="1623"/>
      <c r="E17" s="1623"/>
      <c r="F17" s="1623"/>
      <c r="G17" s="1623"/>
      <c r="H17" s="1624"/>
      <c r="I17" s="1622" t="s">
        <v>20</v>
      </c>
      <c r="J17" s="1624"/>
      <c r="K17" s="1035" t="s">
        <v>21</v>
      </c>
      <c r="L17" s="1035"/>
      <c r="M17" s="1035"/>
      <c r="N17" s="1035"/>
      <c r="O17" s="1035"/>
      <c r="P17" s="1035"/>
      <c r="Q17" s="1035"/>
      <c r="R17" s="1035"/>
      <c r="S17" s="1621" t="s">
        <v>22</v>
      </c>
      <c r="T17" s="1621"/>
      <c r="U17" s="1625" t="s">
        <v>89</v>
      </c>
      <c r="V17" s="1621" t="s">
        <v>24</v>
      </c>
    </row>
    <row r="18" spans="1:22" ht="48.75" customHeight="1" x14ac:dyDescent="0.25">
      <c r="A18" s="1621"/>
      <c r="B18" s="1621"/>
      <c r="C18" s="1626" t="s">
        <v>25</v>
      </c>
      <c r="D18" s="1627" t="s">
        <v>26</v>
      </c>
      <c r="E18" s="1627" t="s">
        <v>27</v>
      </c>
      <c r="F18" s="1626" t="s">
        <v>28</v>
      </c>
      <c r="G18" s="1627" t="s">
        <v>29</v>
      </c>
      <c r="H18" s="1627" t="s">
        <v>30</v>
      </c>
      <c r="I18" s="1626" t="s">
        <v>31</v>
      </c>
      <c r="J18" s="1627" t="s">
        <v>32</v>
      </c>
      <c r="K18" s="1035" t="s">
        <v>33</v>
      </c>
      <c r="L18" s="1047" t="s">
        <v>736</v>
      </c>
      <c r="M18" s="1635" t="s">
        <v>35</v>
      </c>
      <c r="N18" s="1636"/>
      <c r="O18" s="1637"/>
      <c r="P18" s="1635" t="s">
        <v>36</v>
      </c>
      <c r="Q18" s="1636"/>
      <c r="R18" s="1637"/>
      <c r="S18" s="1621" t="s">
        <v>90</v>
      </c>
      <c r="T18" s="1621" t="s">
        <v>91</v>
      </c>
      <c r="U18" s="1625"/>
      <c r="V18" s="1621"/>
    </row>
    <row r="19" spans="1:22" ht="79.900000000000006" customHeight="1" x14ac:dyDescent="0.25">
      <c r="A19" s="1621"/>
      <c r="B19" s="1621"/>
      <c r="C19" s="1626"/>
      <c r="D19" s="1628"/>
      <c r="E19" s="1628"/>
      <c r="F19" s="1626"/>
      <c r="G19" s="1629"/>
      <c r="H19" s="1629"/>
      <c r="I19" s="1626"/>
      <c r="J19" s="1629"/>
      <c r="K19" s="1035"/>
      <c r="L19" s="1048"/>
      <c r="M19" s="152" t="s">
        <v>39</v>
      </c>
      <c r="N19" s="152" t="s">
        <v>40</v>
      </c>
      <c r="O19" s="152" t="s">
        <v>41</v>
      </c>
      <c r="P19" s="152" t="s">
        <v>42</v>
      </c>
      <c r="Q19" s="152" t="s">
        <v>43</v>
      </c>
      <c r="R19" s="152" t="s">
        <v>44</v>
      </c>
      <c r="S19" s="1621"/>
      <c r="T19" s="1621"/>
      <c r="U19" s="1625"/>
      <c r="V19" s="1621"/>
    </row>
    <row r="20" spans="1:22" ht="393.75" customHeight="1" x14ac:dyDescent="0.25">
      <c r="A20" s="256">
        <v>1</v>
      </c>
      <c r="B20" s="257" t="s">
        <v>45</v>
      </c>
      <c r="C20" s="258" t="s">
        <v>737</v>
      </c>
      <c r="D20" s="258" t="s">
        <v>738</v>
      </c>
      <c r="E20" s="258" t="s">
        <v>739</v>
      </c>
      <c r="F20" s="258" t="s">
        <v>740</v>
      </c>
      <c r="G20" s="259" t="s">
        <v>741</v>
      </c>
      <c r="H20" s="256" t="s">
        <v>731</v>
      </c>
      <c r="I20" s="260" t="s">
        <v>65</v>
      </c>
      <c r="J20" s="260" t="s">
        <v>53</v>
      </c>
      <c r="K20" s="1599">
        <v>325124.67</v>
      </c>
      <c r="L20" s="1602">
        <v>232128.99</v>
      </c>
      <c r="M20" s="261"/>
      <c r="N20" s="261"/>
      <c r="O20" s="261"/>
      <c r="P20" s="1599">
        <v>60174.37</v>
      </c>
      <c r="Q20" s="1599">
        <v>221954.62</v>
      </c>
      <c r="R20" s="1607">
        <f>P20+Q20</f>
        <v>282128.99</v>
      </c>
      <c r="S20" s="1607">
        <f>R20-L20</f>
        <v>50000</v>
      </c>
      <c r="T20" s="1633">
        <f t="shared" ref="T20:T39" si="0">IFERROR(S20/L20*100,0)</f>
        <v>21.539748223606196</v>
      </c>
      <c r="U20" s="1633">
        <f t="shared" ref="U20:U37" si="1">IFERROR(R20/$R$45*100,0)</f>
        <v>100</v>
      </c>
      <c r="V20" s="256" t="s">
        <v>731</v>
      </c>
    </row>
    <row r="21" spans="1:22" ht="236.25" customHeight="1" x14ac:dyDescent="0.25">
      <c r="A21" s="256">
        <v>2</v>
      </c>
      <c r="B21" s="257" t="s">
        <v>45</v>
      </c>
      <c r="C21" s="258" t="s">
        <v>742</v>
      </c>
      <c r="D21" s="258" t="s">
        <v>743</v>
      </c>
      <c r="E21" s="258" t="s">
        <v>744</v>
      </c>
      <c r="F21" s="258" t="s">
        <v>745</v>
      </c>
      <c r="G21" s="259" t="s">
        <v>746</v>
      </c>
      <c r="H21" s="256" t="s">
        <v>731</v>
      </c>
      <c r="I21" s="260" t="s">
        <v>65</v>
      </c>
      <c r="J21" s="260" t="s">
        <v>53</v>
      </c>
      <c r="K21" s="1600"/>
      <c r="L21" s="1603"/>
      <c r="M21" s="261"/>
      <c r="N21" s="261"/>
      <c r="O21" s="261"/>
      <c r="P21" s="1600"/>
      <c r="Q21" s="1600"/>
      <c r="R21" s="1608"/>
      <c r="S21" s="1608">
        <f t="shared" ref="S21:S29" si="2">R21-K21</f>
        <v>0</v>
      </c>
      <c r="T21" s="1634">
        <f t="shared" si="0"/>
        <v>0</v>
      </c>
      <c r="U21" s="1634">
        <f t="shared" si="1"/>
        <v>0</v>
      </c>
      <c r="V21" s="256" t="s">
        <v>731</v>
      </c>
    </row>
    <row r="22" spans="1:22" ht="387.75" customHeight="1" x14ac:dyDescent="0.25">
      <c r="A22" s="256">
        <v>3</v>
      </c>
      <c r="B22" s="257" t="s">
        <v>45</v>
      </c>
      <c r="C22" s="258" t="s">
        <v>747</v>
      </c>
      <c r="D22" s="258" t="s">
        <v>748</v>
      </c>
      <c r="E22" s="258" t="s">
        <v>749</v>
      </c>
      <c r="F22" s="258" t="s">
        <v>750</v>
      </c>
      <c r="G22" s="259" t="s">
        <v>751</v>
      </c>
      <c r="H22" s="256" t="s">
        <v>731</v>
      </c>
      <c r="I22" s="260" t="s">
        <v>65</v>
      </c>
      <c r="J22" s="260" t="s">
        <v>53</v>
      </c>
      <c r="K22" s="1600"/>
      <c r="L22" s="1603"/>
      <c r="M22" s="261"/>
      <c r="N22" s="261"/>
      <c r="O22" s="261"/>
      <c r="P22" s="1600"/>
      <c r="Q22" s="1600"/>
      <c r="R22" s="1608"/>
      <c r="S22" s="1608">
        <f t="shared" si="2"/>
        <v>0</v>
      </c>
      <c r="T22" s="1634">
        <f t="shared" si="0"/>
        <v>0</v>
      </c>
      <c r="U22" s="1634">
        <f t="shared" si="1"/>
        <v>0</v>
      </c>
      <c r="V22" s="256" t="s">
        <v>731</v>
      </c>
    </row>
    <row r="23" spans="1:22" ht="402.75" customHeight="1" x14ac:dyDescent="0.25">
      <c r="A23" s="256">
        <v>4</v>
      </c>
      <c r="B23" s="257" t="s">
        <v>45</v>
      </c>
      <c r="C23" s="258" t="s">
        <v>752</v>
      </c>
      <c r="D23" s="258" t="s">
        <v>753</v>
      </c>
      <c r="E23" s="258" t="s">
        <v>754</v>
      </c>
      <c r="F23" s="258" t="s">
        <v>750</v>
      </c>
      <c r="G23" s="259" t="s">
        <v>751</v>
      </c>
      <c r="H23" s="256" t="s">
        <v>731</v>
      </c>
      <c r="I23" s="260" t="s">
        <v>65</v>
      </c>
      <c r="J23" s="260" t="s">
        <v>53</v>
      </c>
      <c r="K23" s="1600"/>
      <c r="L23" s="1603"/>
      <c r="M23" s="261"/>
      <c r="N23" s="261"/>
      <c r="O23" s="261"/>
      <c r="P23" s="1600"/>
      <c r="Q23" s="1600"/>
      <c r="R23" s="1608"/>
      <c r="S23" s="1608">
        <f t="shared" si="2"/>
        <v>0</v>
      </c>
      <c r="T23" s="1634">
        <f t="shared" si="0"/>
        <v>0</v>
      </c>
      <c r="U23" s="1634">
        <f t="shared" si="1"/>
        <v>0</v>
      </c>
      <c r="V23" s="256" t="s">
        <v>731</v>
      </c>
    </row>
    <row r="24" spans="1:22" ht="323.25" customHeight="1" x14ac:dyDescent="0.25">
      <c r="A24" s="256">
        <v>5</v>
      </c>
      <c r="B24" s="257" t="s">
        <v>45</v>
      </c>
      <c r="C24" s="258" t="s">
        <v>755</v>
      </c>
      <c r="D24" s="258" t="s">
        <v>756</v>
      </c>
      <c r="E24" s="258" t="s">
        <v>757</v>
      </c>
      <c r="F24" s="258" t="s">
        <v>758</v>
      </c>
      <c r="G24" s="259" t="s">
        <v>759</v>
      </c>
      <c r="H24" s="256" t="s">
        <v>731</v>
      </c>
      <c r="I24" s="260" t="s">
        <v>65</v>
      </c>
      <c r="J24" s="260" t="s">
        <v>53</v>
      </c>
      <c r="K24" s="1600"/>
      <c r="L24" s="1603"/>
      <c r="M24" s="261"/>
      <c r="N24" s="261"/>
      <c r="O24" s="261"/>
      <c r="P24" s="1600"/>
      <c r="Q24" s="1600"/>
      <c r="R24" s="1608"/>
      <c r="S24" s="1608">
        <f t="shared" si="2"/>
        <v>0</v>
      </c>
      <c r="T24" s="1634">
        <f t="shared" si="0"/>
        <v>0</v>
      </c>
      <c r="U24" s="1634">
        <f t="shared" si="1"/>
        <v>0</v>
      </c>
      <c r="V24" s="256" t="s">
        <v>731</v>
      </c>
    </row>
    <row r="25" spans="1:22" ht="193.5" customHeight="1" x14ac:dyDescent="0.25">
      <c r="A25" s="256">
        <v>6</v>
      </c>
      <c r="B25" s="257" t="s">
        <v>45</v>
      </c>
      <c r="C25" s="258" t="s">
        <v>760</v>
      </c>
      <c r="D25" s="258" t="s">
        <v>761</v>
      </c>
      <c r="E25" s="258" t="s">
        <v>762</v>
      </c>
      <c r="F25" s="258" t="s">
        <v>763</v>
      </c>
      <c r="G25" s="259" t="s">
        <v>746</v>
      </c>
      <c r="H25" s="256" t="s">
        <v>731</v>
      </c>
      <c r="I25" s="260" t="s">
        <v>65</v>
      </c>
      <c r="J25" s="260" t="s">
        <v>53</v>
      </c>
      <c r="K25" s="1600"/>
      <c r="L25" s="1603"/>
      <c r="M25" s="261"/>
      <c r="N25" s="261"/>
      <c r="O25" s="261"/>
      <c r="P25" s="1600"/>
      <c r="Q25" s="1600"/>
      <c r="R25" s="1608"/>
      <c r="S25" s="1608">
        <f t="shared" si="2"/>
        <v>0</v>
      </c>
      <c r="T25" s="1634">
        <f t="shared" si="0"/>
        <v>0</v>
      </c>
      <c r="U25" s="1634">
        <f t="shared" si="1"/>
        <v>0</v>
      </c>
      <c r="V25" s="256" t="s">
        <v>731</v>
      </c>
    </row>
    <row r="26" spans="1:22" ht="194.25" customHeight="1" x14ac:dyDescent="0.25">
      <c r="A26" s="256">
        <v>7</v>
      </c>
      <c r="B26" s="257" t="s">
        <v>45</v>
      </c>
      <c r="C26" s="258" t="s">
        <v>764</v>
      </c>
      <c r="D26" s="258" t="s">
        <v>765</v>
      </c>
      <c r="E26" s="258" t="s">
        <v>766</v>
      </c>
      <c r="F26" s="258" t="s">
        <v>767</v>
      </c>
      <c r="G26" s="259" t="s">
        <v>768</v>
      </c>
      <c r="H26" s="256" t="s">
        <v>731</v>
      </c>
      <c r="I26" s="260" t="s">
        <v>65</v>
      </c>
      <c r="J26" s="260" t="s">
        <v>53</v>
      </c>
      <c r="K26" s="1600"/>
      <c r="L26" s="1603"/>
      <c r="M26" s="261"/>
      <c r="N26" s="261"/>
      <c r="O26" s="261"/>
      <c r="P26" s="1600"/>
      <c r="Q26" s="1600"/>
      <c r="R26" s="1608"/>
      <c r="S26" s="1608">
        <f t="shared" si="2"/>
        <v>0</v>
      </c>
      <c r="T26" s="1634">
        <f t="shared" si="0"/>
        <v>0</v>
      </c>
      <c r="U26" s="1634">
        <f t="shared" si="1"/>
        <v>0</v>
      </c>
      <c r="V26" s="256" t="s">
        <v>731</v>
      </c>
    </row>
    <row r="27" spans="1:22" ht="186" customHeight="1" x14ac:dyDescent="0.25">
      <c r="A27" s="256">
        <v>8</v>
      </c>
      <c r="B27" s="257" t="s">
        <v>45</v>
      </c>
      <c r="C27" s="258" t="s">
        <v>769</v>
      </c>
      <c r="D27" s="258" t="s">
        <v>770</v>
      </c>
      <c r="E27" s="258" t="s">
        <v>771</v>
      </c>
      <c r="F27" s="258" t="s">
        <v>772</v>
      </c>
      <c r="G27" s="259" t="s">
        <v>768</v>
      </c>
      <c r="H27" s="256" t="s">
        <v>731</v>
      </c>
      <c r="I27" s="260" t="s">
        <v>65</v>
      </c>
      <c r="J27" s="260" t="s">
        <v>53</v>
      </c>
      <c r="K27" s="1600"/>
      <c r="L27" s="1603"/>
      <c r="M27" s="261"/>
      <c r="N27" s="261"/>
      <c r="O27" s="261"/>
      <c r="P27" s="1600"/>
      <c r="Q27" s="1600"/>
      <c r="R27" s="1608"/>
      <c r="S27" s="1608">
        <f t="shared" si="2"/>
        <v>0</v>
      </c>
      <c r="T27" s="1634">
        <f t="shared" si="0"/>
        <v>0</v>
      </c>
      <c r="U27" s="1634">
        <f t="shared" si="1"/>
        <v>0</v>
      </c>
      <c r="V27" s="256" t="s">
        <v>731</v>
      </c>
    </row>
    <row r="28" spans="1:22" ht="306" customHeight="1" x14ac:dyDescent="0.25">
      <c r="A28" s="256">
        <v>9</v>
      </c>
      <c r="B28" s="257" t="s">
        <v>45</v>
      </c>
      <c r="C28" s="258" t="s">
        <v>773</v>
      </c>
      <c r="D28" s="258" t="s">
        <v>774</v>
      </c>
      <c r="E28" s="258" t="s">
        <v>775</v>
      </c>
      <c r="F28" s="258" t="s">
        <v>776</v>
      </c>
      <c r="G28" s="259" t="s">
        <v>777</v>
      </c>
      <c r="H28" s="256" t="s">
        <v>731</v>
      </c>
      <c r="I28" s="260" t="s">
        <v>65</v>
      </c>
      <c r="J28" s="260" t="s">
        <v>53</v>
      </c>
      <c r="K28" s="1600"/>
      <c r="L28" s="1603"/>
      <c r="M28" s="261"/>
      <c r="N28" s="261"/>
      <c r="O28" s="261"/>
      <c r="P28" s="1600"/>
      <c r="Q28" s="1600"/>
      <c r="R28" s="1608"/>
      <c r="S28" s="1608">
        <f t="shared" si="2"/>
        <v>0</v>
      </c>
      <c r="T28" s="1634">
        <f t="shared" si="0"/>
        <v>0</v>
      </c>
      <c r="U28" s="1634">
        <f t="shared" si="1"/>
        <v>0</v>
      </c>
      <c r="V28" s="256" t="s">
        <v>731</v>
      </c>
    </row>
    <row r="29" spans="1:22" ht="291" customHeight="1" x14ac:dyDescent="0.25">
      <c r="A29" s="256">
        <v>10</v>
      </c>
      <c r="B29" s="257" t="s">
        <v>45</v>
      </c>
      <c r="C29" s="258" t="s">
        <v>778</v>
      </c>
      <c r="D29" s="258" t="s">
        <v>779</v>
      </c>
      <c r="E29" s="258" t="s">
        <v>780</v>
      </c>
      <c r="F29" s="258" t="s">
        <v>781</v>
      </c>
      <c r="G29" s="259" t="s">
        <v>782</v>
      </c>
      <c r="H29" s="256" t="s">
        <v>731</v>
      </c>
      <c r="I29" s="260" t="s">
        <v>65</v>
      </c>
      <c r="J29" s="260" t="s">
        <v>53</v>
      </c>
      <c r="K29" s="1600"/>
      <c r="L29" s="1603"/>
      <c r="M29" s="261"/>
      <c r="N29" s="261"/>
      <c r="O29" s="261"/>
      <c r="P29" s="1600"/>
      <c r="Q29" s="1600"/>
      <c r="R29" s="1608"/>
      <c r="S29" s="1608">
        <f t="shared" si="2"/>
        <v>0</v>
      </c>
      <c r="T29" s="1634">
        <f t="shared" si="0"/>
        <v>0</v>
      </c>
      <c r="U29" s="1634">
        <f t="shared" si="1"/>
        <v>0</v>
      </c>
      <c r="V29" s="256" t="s">
        <v>731</v>
      </c>
    </row>
    <row r="30" spans="1:22" ht="303" customHeight="1" x14ac:dyDescent="0.25">
      <c r="A30" s="256">
        <v>11</v>
      </c>
      <c r="B30" s="257" t="s">
        <v>45</v>
      </c>
      <c r="C30" s="258" t="s">
        <v>783</v>
      </c>
      <c r="D30" s="258" t="s">
        <v>784</v>
      </c>
      <c r="E30" s="258" t="s">
        <v>785</v>
      </c>
      <c r="F30" s="258" t="s">
        <v>786</v>
      </c>
      <c r="G30" s="258" t="s">
        <v>787</v>
      </c>
      <c r="H30" s="256" t="s">
        <v>731</v>
      </c>
      <c r="I30" s="260" t="s">
        <v>65</v>
      </c>
      <c r="J30" s="260" t="s">
        <v>53</v>
      </c>
      <c r="K30" s="1600"/>
      <c r="L30" s="1603"/>
      <c r="M30" s="261"/>
      <c r="N30" s="261"/>
      <c r="O30" s="261"/>
      <c r="P30" s="1600"/>
      <c r="Q30" s="1600"/>
      <c r="R30" s="1608"/>
      <c r="S30" s="1608">
        <f>R30-K30</f>
        <v>0</v>
      </c>
      <c r="T30" s="1634">
        <f t="shared" si="0"/>
        <v>0</v>
      </c>
      <c r="U30" s="1634">
        <f t="shared" si="1"/>
        <v>0</v>
      </c>
      <c r="V30" s="256" t="s">
        <v>731</v>
      </c>
    </row>
    <row r="31" spans="1:22" ht="230.25" customHeight="1" x14ac:dyDescent="0.25">
      <c r="A31" s="256">
        <v>12</v>
      </c>
      <c r="B31" s="257" t="s">
        <v>45</v>
      </c>
      <c r="C31" s="258" t="s">
        <v>788</v>
      </c>
      <c r="D31" s="258" t="s">
        <v>789</v>
      </c>
      <c r="E31" s="258" t="s">
        <v>790</v>
      </c>
      <c r="F31" s="258" t="s">
        <v>791</v>
      </c>
      <c r="G31" s="258" t="s">
        <v>792</v>
      </c>
      <c r="H31" s="256" t="s">
        <v>731</v>
      </c>
      <c r="I31" s="260" t="s">
        <v>65</v>
      </c>
      <c r="J31" s="260" t="s">
        <v>53</v>
      </c>
      <c r="K31" s="1600"/>
      <c r="L31" s="1603"/>
      <c r="M31" s="261"/>
      <c r="N31" s="261"/>
      <c r="O31" s="261"/>
      <c r="P31" s="1600"/>
      <c r="Q31" s="1600"/>
      <c r="R31" s="1608"/>
      <c r="S31" s="1608">
        <f t="shared" ref="S31:S44" si="3">R31-K31</f>
        <v>0</v>
      </c>
      <c r="T31" s="1634">
        <f t="shared" si="0"/>
        <v>0</v>
      </c>
      <c r="U31" s="1634">
        <f t="shared" si="1"/>
        <v>0</v>
      </c>
      <c r="V31" s="256" t="s">
        <v>731</v>
      </c>
    </row>
    <row r="32" spans="1:22" ht="258.75" customHeight="1" x14ac:dyDescent="0.25">
      <c r="A32" s="256">
        <v>13</v>
      </c>
      <c r="B32" s="257" t="s">
        <v>45</v>
      </c>
      <c r="C32" s="258" t="s">
        <v>793</v>
      </c>
      <c r="D32" s="258" t="s">
        <v>794</v>
      </c>
      <c r="E32" s="258" t="s">
        <v>795</v>
      </c>
      <c r="F32" s="258" t="s">
        <v>796</v>
      </c>
      <c r="G32" s="258" t="s">
        <v>797</v>
      </c>
      <c r="H32" s="256" t="s">
        <v>731</v>
      </c>
      <c r="I32" s="260" t="s">
        <v>65</v>
      </c>
      <c r="J32" s="260" t="s">
        <v>53</v>
      </c>
      <c r="K32" s="1600"/>
      <c r="L32" s="1603"/>
      <c r="M32" s="261"/>
      <c r="N32" s="261"/>
      <c r="O32" s="261"/>
      <c r="P32" s="1600"/>
      <c r="Q32" s="1600"/>
      <c r="R32" s="1608"/>
      <c r="S32" s="1608">
        <f t="shared" si="3"/>
        <v>0</v>
      </c>
      <c r="T32" s="1634">
        <f t="shared" si="0"/>
        <v>0</v>
      </c>
      <c r="U32" s="1634">
        <f t="shared" si="1"/>
        <v>0</v>
      </c>
      <c r="V32" s="256" t="s">
        <v>731</v>
      </c>
    </row>
    <row r="33" spans="1:22" ht="222" customHeight="1" x14ac:dyDescent="0.25">
      <c r="A33" s="256">
        <v>14</v>
      </c>
      <c r="B33" s="257" t="s">
        <v>45</v>
      </c>
      <c r="C33" s="258" t="s">
        <v>798</v>
      </c>
      <c r="D33" s="258" t="s">
        <v>799</v>
      </c>
      <c r="E33" s="258" t="s">
        <v>800</v>
      </c>
      <c r="F33" s="258" t="s">
        <v>801</v>
      </c>
      <c r="G33" s="258" t="s">
        <v>802</v>
      </c>
      <c r="H33" s="256" t="s">
        <v>731</v>
      </c>
      <c r="I33" s="260" t="s">
        <v>65</v>
      </c>
      <c r="J33" s="260" t="s">
        <v>53</v>
      </c>
      <c r="K33" s="1600"/>
      <c r="L33" s="1603"/>
      <c r="M33" s="262"/>
      <c r="N33" s="262"/>
      <c r="O33" s="262"/>
      <c r="P33" s="1600"/>
      <c r="Q33" s="1600"/>
      <c r="R33" s="1608"/>
      <c r="S33" s="1608">
        <f t="shared" si="3"/>
        <v>0</v>
      </c>
      <c r="T33" s="1634">
        <f t="shared" si="0"/>
        <v>0</v>
      </c>
      <c r="U33" s="1634">
        <f t="shared" si="1"/>
        <v>0</v>
      </c>
      <c r="V33" s="256" t="s">
        <v>731</v>
      </c>
    </row>
    <row r="34" spans="1:22" ht="182.25" customHeight="1" x14ac:dyDescent="0.25">
      <c r="A34" s="256">
        <v>15</v>
      </c>
      <c r="B34" s="257" t="s">
        <v>45</v>
      </c>
      <c r="C34" s="263" t="s">
        <v>803</v>
      </c>
      <c r="D34" s="258" t="s">
        <v>804</v>
      </c>
      <c r="E34" s="258" t="s">
        <v>805</v>
      </c>
      <c r="F34" s="258" t="s">
        <v>806</v>
      </c>
      <c r="G34" s="258" t="s">
        <v>802</v>
      </c>
      <c r="H34" s="256" t="s">
        <v>731</v>
      </c>
      <c r="I34" s="260" t="s">
        <v>65</v>
      </c>
      <c r="J34" s="260" t="s">
        <v>53</v>
      </c>
      <c r="K34" s="1600"/>
      <c r="L34" s="1603"/>
      <c r="M34" s="262"/>
      <c r="N34" s="262"/>
      <c r="O34" s="262"/>
      <c r="P34" s="1600"/>
      <c r="Q34" s="1600"/>
      <c r="R34" s="1608"/>
      <c r="S34" s="1608">
        <f t="shared" si="3"/>
        <v>0</v>
      </c>
      <c r="T34" s="1634">
        <f t="shared" si="0"/>
        <v>0</v>
      </c>
      <c r="U34" s="1634">
        <f t="shared" si="1"/>
        <v>0</v>
      </c>
      <c r="V34" s="256" t="s">
        <v>731</v>
      </c>
    </row>
    <row r="35" spans="1:22" ht="192" customHeight="1" x14ac:dyDescent="0.25">
      <c r="A35" s="256">
        <v>16</v>
      </c>
      <c r="B35" s="257" t="s">
        <v>45</v>
      </c>
      <c r="C35" s="258" t="s">
        <v>807</v>
      </c>
      <c r="D35" s="258" t="s">
        <v>808</v>
      </c>
      <c r="E35" s="258" t="s">
        <v>809</v>
      </c>
      <c r="F35" s="258" t="s">
        <v>776</v>
      </c>
      <c r="G35" s="258" t="s">
        <v>810</v>
      </c>
      <c r="H35" s="256" t="s">
        <v>731</v>
      </c>
      <c r="I35" s="260" t="s">
        <v>65</v>
      </c>
      <c r="J35" s="260" t="s">
        <v>53</v>
      </c>
      <c r="K35" s="1600"/>
      <c r="L35" s="1603"/>
      <c r="M35" s="196"/>
      <c r="N35" s="196"/>
      <c r="O35" s="196"/>
      <c r="P35" s="1600"/>
      <c r="Q35" s="1600"/>
      <c r="R35" s="1608"/>
      <c r="S35" s="1608">
        <f t="shared" si="3"/>
        <v>0</v>
      </c>
      <c r="T35" s="1634">
        <f t="shared" si="0"/>
        <v>0</v>
      </c>
      <c r="U35" s="1634">
        <f t="shared" si="1"/>
        <v>0</v>
      </c>
      <c r="V35" s="256" t="s">
        <v>731</v>
      </c>
    </row>
    <row r="36" spans="1:22" ht="232.5" customHeight="1" x14ac:dyDescent="0.25">
      <c r="A36" s="256">
        <v>17</v>
      </c>
      <c r="B36" s="257" t="s">
        <v>45</v>
      </c>
      <c r="C36" s="258" t="s">
        <v>811</v>
      </c>
      <c r="D36" s="258" t="s">
        <v>812</v>
      </c>
      <c r="E36" s="258" t="s">
        <v>813</v>
      </c>
      <c r="F36" s="258" t="s">
        <v>814</v>
      </c>
      <c r="G36" s="258" t="s">
        <v>523</v>
      </c>
      <c r="H36" s="256" t="s">
        <v>731</v>
      </c>
      <c r="I36" s="260" t="s">
        <v>65</v>
      </c>
      <c r="J36" s="260" t="s">
        <v>53</v>
      </c>
      <c r="K36" s="1600"/>
      <c r="L36" s="1603"/>
      <c r="M36" s="196"/>
      <c r="N36" s="196"/>
      <c r="O36" s="196"/>
      <c r="P36" s="1600"/>
      <c r="Q36" s="1600"/>
      <c r="R36" s="1608"/>
      <c r="S36" s="1608">
        <f t="shared" si="3"/>
        <v>0</v>
      </c>
      <c r="T36" s="1634">
        <f t="shared" si="0"/>
        <v>0</v>
      </c>
      <c r="U36" s="1634">
        <f t="shared" si="1"/>
        <v>0</v>
      </c>
      <c r="V36" s="256" t="s">
        <v>731</v>
      </c>
    </row>
    <row r="37" spans="1:22" ht="168" customHeight="1" x14ac:dyDescent="0.25">
      <c r="A37" s="256">
        <v>18</v>
      </c>
      <c r="B37" s="257" t="s">
        <v>45</v>
      </c>
      <c r="C37" s="256" t="s">
        <v>815</v>
      </c>
      <c r="D37" s="256" t="s">
        <v>808</v>
      </c>
      <c r="E37" s="256" t="s">
        <v>809</v>
      </c>
      <c r="F37" s="256" t="s">
        <v>776</v>
      </c>
      <c r="G37" s="256" t="s">
        <v>816</v>
      </c>
      <c r="H37" s="256" t="s">
        <v>731</v>
      </c>
      <c r="I37" s="260" t="s">
        <v>65</v>
      </c>
      <c r="J37" s="260" t="s">
        <v>53</v>
      </c>
      <c r="K37" s="1600"/>
      <c r="L37" s="1603"/>
      <c r="M37" s="196"/>
      <c r="N37" s="196"/>
      <c r="O37" s="196"/>
      <c r="P37" s="1600"/>
      <c r="Q37" s="1600"/>
      <c r="R37" s="1608"/>
      <c r="S37" s="1608">
        <f t="shared" si="3"/>
        <v>0</v>
      </c>
      <c r="T37" s="1634">
        <f t="shared" si="0"/>
        <v>0</v>
      </c>
      <c r="U37" s="1634">
        <f t="shared" si="1"/>
        <v>0</v>
      </c>
      <c r="V37" s="256" t="s">
        <v>731</v>
      </c>
    </row>
    <row r="38" spans="1:22" ht="232.5" customHeight="1" x14ac:dyDescent="0.25">
      <c r="A38" s="256">
        <v>19</v>
      </c>
      <c r="B38" s="257" t="s">
        <v>45</v>
      </c>
      <c r="C38" s="256" t="s">
        <v>817</v>
      </c>
      <c r="D38" s="256" t="s">
        <v>812</v>
      </c>
      <c r="E38" s="256" t="s">
        <v>813</v>
      </c>
      <c r="F38" s="256" t="s">
        <v>814</v>
      </c>
      <c r="G38" s="258" t="s">
        <v>818</v>
      </c>
      <c r="H38" s="256" t="s">
        <v>731</v>
      </c>
      <c r="I38" s="260" t="s">
        <v>65</v>
      </c>
      <c r="J38" s="260" t="s">
        <v>53</v>
      </c>
      <c r="K38" s="1600"/>
      <c r="L38" s="1603"/>
      <c r="M38" s="196"/>
      <c r="N38" s="196"/>
      <c r="O38" s="196"/>
      <c r="P38" s="1600"/>
      <c r="Q38" s="1600"/>
      <c r="R38" s="1608"/>
      <c r="S38" s="1608"/>
      <c r="T38" s="1634">
        <f t="shared" si="0"/>
        <v>0</v>
      </c>
      <c r="U38" s="1634"/>
      <c r="V38" s="256" t="s">
        <v>731</v>
      </c>
    </row>
    <row r="39" spans="1:22" ht="305.25" customHeight="1" x14ac:dyDescent="0.25">
      <c r="A39" s="264">
        <v>20</v>
      </c>
      <c r="B39" s="265" t="s">
        <v>819</v>
      </c>
      <c r="C39" s="266" t="s">
        <v>820</v>
      </c>
      <c r="D39" s="266" t="s">
        <v>821</v>
      </c>
      <c r="E39" s="266" t="s">
        <v>822</v>
      </c>
      <c r="F39" s="266" t="s">
        <v>823</v>
      </c>
      <c r="G39" s="266" t="s">
        <v>824</v>
      </c>
      <c r="H39" s="266" t="s">
        <v>731</v>
      </c>
      <c r="I39" s="267" t="s">
        <v>65</v>
      </c>
      <c r="J39" s="267" t="s">
        <v>53</v>
      </c>
      <c r="K39" s="1600"/>
      <c r="L39" s="1603"/>
      <c r="M39" s="196"/>
      <c r="N39" s="196"/>
      <c r="O39" s="196"/>
      <c r="P39" s="1600"/>
      <c r="Q39" s="1600"/>
      <c r="R39" s="1608"/>
      <c r="S39" s="1608">
        <f t="shared" si="3"/>
        <v>0</v>
      </c>
      <c r="T39" s="1634">
        <f t="shared" si="0"/>
        <v>0</v>
      </c>
      <c r="U39" s="1634">
        <f t="shared" ref="U39:U44" si="4">IFERROR(R39/$R$45*100,0)</f>
        <v>0</v>
      </c>
      <c r="V39" s="256" t="s">
        <v>731</v>
      </c>
    </row>
    <row r="40" spans="1:22" ht="55.5" hidden="1" customHeight="1" x14ac:dyDescent="0.25">
      <c r="A40" s="256">
        <v>21</v>
      </c>
      <c r="B40" s="268"/>
      <c r="C40" s="268"/>
      <c r="D40" s="268"/>
      <c r="E40" s="268"/>
      <c r="F40" s="268"/>
      <c r="G40" s="268"/>
      <c r="H40" s="269"/>
      <c r="I40" s="260"/>
      <c r="J40" s="260"/>
      <c r="K40" s="270"/>
      <c r="L40" s="271"/>
      <c r="M40" s="36"/>
      <c r="N40" s="36"/>
      <c r="O40" s="36"/>
      <c r="P40" s="270"/>
      <c r="Q40" s="270"/>
      <c r="R40" s="272">
        <f>P40+Q40</f>
        <v>0</v>
      </c>
      <c r="S40" s="273">
        <f t="shared" si="3"/>
        <v>0</v>
      </c>
      <c r="T40" s="274">
        <f t="shared" ref="T40:T44" si="5">IFERROR(S40/K40*100,0)</f>
        <v>0</v>
      </c>
      <c r="U40" s="274">
        <f t="shared" si="4"/>
        <v>0</v>
      </c>
      <c r="V40" s="268"/>
    </row>
    <row r="41" spans="1:22" ht="55.5" hidden="1" customHeight="1" x14ac:dyDescent="0.25">
      <c r="A41" s="256">
        <v>22</v>
      </c>
      <c r="B41" s="268"/>
      <c r="C41" s="268"/>
      <c r="D41" s="268"/>
      <c r="E41" s="268"/>
      <c r="F41" s="268"/>
      <c r="G41" s="268"/>
      <c r="H41" s="269"/>
      <c r="I41" s="260"/>
      <c r="J41" s="260"/>
      <c r="K41" s="270"/>
      <c r="L41" s="271"/>
      <c r="M41" s="36"/>
      <c r="N41" s="36"/>
      <c r="O41" s="36"/>
      <c r="P41" s="270"/>
      <c r="Q41" s="270"/>
      <c r="R41" s="272">
        <f>P41+Q41</f>
        <v>0</v>
      </c>
      <c r="S41" s="273">
        <f t="shared" si="3"/>
        <v>0</v>
      </c>
      <c r="T41" s="274">
        <f t="shared" si="5"/>
        <v>0</v>
      </c>
      <c r="U41" s="274">
        <f t="shared" si="4"/>
        <v>0</v>
      </c>
      <c r="V41" s="268"/>
    </row>
    <row r="42" spans="1:22" ht="55.5" hidden="1" customHeight="1" x14ac:dyDescent="0.25">
      <c r="A42" s="256">
        <v>23</v>
      </c>
      <c r="B42" s="268"/>
      <c r="C42" s="268"/>
      <c r="D42" s="268"/>
      <c r="E42" s="268"/>
      <c r="F42" s="268"/>
      <c r="G42" s="268"/>
      <c r="H42" s="269"/>
      <c r="I42" s="260"/>
      <c r="J42" s="260"/>
      <c r="K42" s="270"/>
      <c r="L42" s="271"/>
      <c r="M42" s="36"/>
      <c r="N42" s="36"/>
      <c r="O42" s="36"/>
      <c r="P42" s="270"/>
      <c r="Q42" s="270"/>
      <c r="R42" s="272">
        <f>P42+Q42</f>
        <v>0</v>
      </c>
      <c r="S42" s="273">
        <f t="shared" si="3"/>
        <v>0</v>
      </c>
      <c r="T42" s="274">
        <f t="shared" si="5"/>
        <v>0</v>
      </c>
      <c r="U42" s="274">
        <f t="shared" si="4"/>
        <v>0</v>
      </c>
      <c r="V42" s="268"/>
    </row>
    <row r="43" spans="1:22" ht="55.5" hidden="1" customHeight="1" x14ac:dyDescent="0.25">
      <c r="A43" s="256">
        <v>24</v>
      </c>
      <c r="B43" s="268"/>
      <c r="C43" s="268"/>
      <c r="D43" s="268"/>
      <c r="E43" s="268"/>
      <c r="F43" s="268"/>
      <c r="G43" s="268"/>
      <c r="H43" s="269"/>
      <c r="I43" s="260"/>
      <c r="J43" s="260"/>
      <c r="K43" s="270"/>
      <c r="L43" s="271"/>
      <c r="M43" s="36"/>
      <c r="N43" s="36"/>
      <c r="O43" s="36"/>
      <c r="P43" s="270"/>
      <c r="Q43" s="270"/>
      <c r="R43" s="272">
        <f>P43+Q43</f>
        <v>0</v>
      </c>
      <c r="S43" s="273">
        <f t="shared" si="3"/>
        <v>0</v>
      </c>
      <c r="T43" s="274">
        <f t="shared" si="5"/>
        <v>0</v>
      </c>
      <c r="U43" s="274">
        <f t="shared" si="4"/>
        <v>0</v>
      </c>
      <c r="V43" s="268"/>
    </row>
    <row r="44" spans="1:22" ht="30" hidden="1" customHeight="1" x14ac:dyDescent="0.4">
      <c r="A44" s="256">
        <v>25</v>
      </c>
      <c r="B44" s="268"/>
      <c r="C44" s="268"/>
      <c r="D44" s="268"/>
      <c r="E44" s="268"/>
      <c r="F44" s="268"/>
      <c r="G44" s="268"/>
      <c r="H44" s="269"/>
      <c r="I44" s="260"/>
      <c r="J44" s="260"/>
      <c r="K44" s="270"/>
      <c r="L44" s="270"/>
      <c r="M44" s="23"/>
      <c r="N44" s="23"/>
      <c r="O44" s="23"/>
      <c r="P44" s="270"/>
      <c r="Q44" s="270"/>
      <c r="R44" s="272">
        <f>P44+Q44</f>
        <v>0</v>
      </c>
      <c r="S44" s="273">
        <f t="shared" si="3"/>
        <v>0</v>
      </c>
      <c r="T44" s="274">
        <f t="shared" si="5"/>
        <v>0</v>
      </c>
      <c r="U44" s="274">
        <f t="shared" si="4"/>
        <v>0</v>
      </c>
      <c r="V44" s="268"/>
    </row>
    <row r="45" spans="1:22" s="277" customFormat="1" ht="24.75" customHeight="1" x14ac:dyDescent="0.4">
      <c r="A45" s="1638" t="s">
        <v>71</v>
      </c>
      <c r="B45" s="1639"/>
      <c r="C45" s="1639"/>
      <c r="D45" s="1639"/>
      <c r="E45" s="1639"/>
      <c r="F45" s="1639"/>
      <c r="G45" s="1639"/>
      <c r="H45" s="1639"/>
      <c r="I45" s="1639"/>
      <c r="J45" s="1640"/>
      <c r="K45" s="204">
        <f>SUM(K20)</f>
        <v>325124.67</v>
      </c>
      <c r="L45" s="204">
        <f>SUM(L20)</f>
        <v>232128.99</v>
      </c>
      <c r="M45" s="1638"/>
      <c r="N45" s="1639"/>
      <c r="O45" s="1639"/>
      <c r="P45" s="204">
        <f>SUM(P20)</f>
        <v>60174.37</v>
      </c>
      <c r="Q45" s="204">
        <f>SUM(Q20)</f>
        <v>221954.62</v>
      </c>
      <c r="R45" s="204">
        <f>SUM(R20)</f>
        <v>282128.99</v>
      </c>
      <c r="S45" s="205">
        <f>R45-L45</f>
        <v>50000</v>
      </c>
      <c r="T45" s="275">
        <f>IFERROR(S45/L45*100,0)</f>
        <v>21.539748223606196</v>
      </c>
      <c r="U45" s="275">
        <f>SUM(U20)</f>
        <v>100</v>
      </c>
      <c r="V45" s="276"/>
    </row>
    <row r="46" spans="1:22" x14ac:dyDescent="0.4">
      <c r="A46" s="278" t="s">
        <v>72</v>
      </c>
      <c r="B46" s="278"/>
      <c r="C46" s="278"/>
      <c r="D46" s="278"/>
      <c r="E46" s="278"/>
      <c r="F46" s="278"/>
      <c r="G46" s="278"/>
      <c r="H46" s="278"/>
      <c r="I46" s="278"/>
      <c r="J46" s="278"/>
      <c r="K46" s="279"/>
      <c r="L46" s="280"/>
      <c r="M46" s="1641"/>
      <c r="N46" s="1642"/>
      <c r="O46" s="1643"/>
      <c r="P46" s="281"/>
      <c r="Q46" s="281"/>
      <c r="R46" s="282"/>
      <c r="S46" s="278"/>
      <c r="T46" s="278"/>
      <c r="U46" s="278"/>
      <c r="V46" s="278"/>
    </row>
    <row r="47" spans="1:22" ht="36" customHeight="1" x14ac:dyDescent="0.25">
      <c r="A47" s="1644" t="s">
        <v>73</v>
      </c>
      <c r="B47" s="1645"/>
      <c r="C47" s="1645"/>
      <c r="D47" s="1645"/>
      <c r="E47" s="1645"/>
      <c r="F47" s="1645"/>
      <c r="G47" s="1645"/>
      <c r="H47" s="1645"/>
      <c r="I47" s="1645"/>
      <c r="J47" s="1645"/>
      <c r="K47" s="1645"/>
      <c r="L47" s="1645"/>
      <c r="M47" s="1645"/>
      <c r="N47" s="1645"/>
      <c r="O47" s="1645"/>
      <c r="P47" s="1645"/>
      <c r="Q47" s="1645"/>
      <c r="R47" s="1645"/>
      <c r="S47" s="1645"/>
      <c r="T47" s="1645"/>
      <c r="U47" s="1645"/>
      <c r="V47" s="1646"/>
    </row>
    <row r="48" spans="1:22" ht="95.25" customHeight="1" x14ac:dyDescent="0.4">
      <c r="A48" s="1630"/>
      <c r="B48" s="1631"/>
      <c r="C48" s="1631"/>
      <c r="D48" s="1631"/>
      <c r="E48" s="1631"/>
      <c r="F48" s="1631"/>
      <c r="G48" s="1631"/>
      <c r="H48" s="1631"/>
      <c r="I48" s="1631"/>
      <c r="J48" s="1631"/>
      <c r="K48" s="1631"/>
      <c r="L48" s="1631"/>
      <c r="M48" s="1631"/>
      <c r="N48" s="1631"/>
      <c r="O48" s="1631"/>
      <c r="P48" s="1631"/>
      <c r="Q48" s="1631"/>
      <c r="R48" s="1631"/>
      <c r="S48" s="1631"/>
      <c r="T48" s="1631"/>
      <c r="U48" s="1631"/>
      <c r="V48" s="1632"/>
    </row>
    <row r="49" spans="1:22" ht="15" hidden="1" customHeight="1" x14ac:dyDescent="0.4">
      <c r="A49" s="1647" t="s">
        <v>74</v>
      </c>
      <c r="B49" s="1647"/>
      <c r="C49" s="1647"/>
      <c r="D49" s="1647"/>
      <c r="E49" s="1647"/>
      <c r="F49" s="1647"/>
      <c r="G49" s="1647"/>
      <c r="H49" s="1647"/>
      <c r="I49" s="1647"/>
      <c r="J49" s="283"/>
      <c r="K49" s="283"/>
      <c r="L49" s="283"/>
      <c r="M49" s="36"/>
      <c r="N49" s="36"/>
      <c r="O49" s="36"/>
      <c r="P49" s="283"/>
      <c r="Q49" s="283"/>
      <c r="R49" s="283"/>
      <c r="S49" s="283"/>
      <c r="T49" s="283"/>
      <c r="U49" s="283"/>
      <c r="V49" s="283"/>
    </row>
    <row r="50" spans="1:22" ht="15" hidden="1" customHeight="1" x14ac:dyDescent="0.4">
      <c r="A50" s="284" t="s">
        <v>75</v>
      </c>
      <c r="B50" s="284"/>
      <c r="C50" s="1648" t="s">
        <v>76</v>
      </c>
      <c r="D50" s="1648"/>
      <c r="E50" s="1648"/>
      <c r="F50" s="1648"/>
      <c r="G50" s="1648"/>
      <c r="H50" s="1648"/>
      <c r="I50" s="1648"/>
      <c r="M50" s="36"/>
      <c r="N50" s="36"/>
      <c r="O50" s="36"/>
      <c r="V50" s="252"/>
    </row>
    <row r="51" spans="1:22" ht="15" hidden="1" customHeight="1" x14ac:dyDescent="0.4">
      <c r="A51" s="284" t="s">
        <v>77</v>
      </c>
      <c r="B51" s="284"/>
      <c r="C51" s="1648" t="s">
        <v>78</v>
      </c>
      <c r="D51" s="1648"/>
      <c r="E51" s="1648"/>
      <c r="F51" s="1648"/>
      <c r="G51" s="1648"/>
      <c r="H51" s="1648"/>
      <c r="I51" s="1648"/>
      <c r="M51" s="36"/>
      <c r="N51" s="36"/>
      <c r="O51" s="36"/>
      <c r="V51" s="252"/>
    </row>
    <row r="52" spans="1:22" ht="15" hidden="1" customHeight="1" x14ac:dyDescent="0.4">
      <c r="A52" s="284" t="s">
        <v>79</v>
      </c>
      <c r="B52" s="284"/>
      <c r="C52" s="1648" t="s">
        <v>80</v>
      </c>
      <c r="D52" s="1648"/>
      <c r="E52" s="1648"/>
      <c r="F52" s="1648"/>
      <c r="G52" s="1648"/>
      <c r="H52" s="1648"/>
      <c r="I52" s="1648"/>
      <c r="M52" s="36"/>
      <c r="N52" s="36"/>
      <c r="O52" s="36"/>
      <c r="V52" s="252"/>
    </row>
    <row r="53" spans="1:22" ht="15" hidden="1" customHeight="1" x14ac:dyDescent="0.4">
      <c r="A53" s="284" t="s">
        <v>81</v>
      </c>
      <c r="B53" s="284"/>
      <c r="C53" s="1648" t="s">
        <v>82</v>
      </c>
      <c r="D53" s="1648"/>
      <c r="E53" s="1648"/>
      <c r="F53" s="1648"/>
      <c r="G53" s="1648"/>
      <c r="H53" s="1648"/>
      <c r="I53" s="1648"/>
      <c r="M53" s="36"/>
      <c r="N53" s="36"/>
      <c r="O53" s="36"/>
      <c r="V53" s="252"/>
    </row>
    <row r="54" spans="1:22" ht="35.25" customHeight="1" x14ac:dyDescent="0.4">
      <c r="M54" s="36"/>
      <c r="N54" s="36"/>
      <c r="O54" s="36"/>
    </row>
    <row r="55" spans="1:22" x14ac:dyDescent="0.4">
      <c r="M55" s="36"/>
      <c r="N55" s="36"/>
      <c r="O55" s="36"/>
    </row>
    <row r="56" spans="1:22" x14ac:dyDescent="0.4">
      <c r="M56" s="36"/>
      <c r="N56" s="36"/>
      <c r="O56" s="36"/>
    </row>
    <row r="57" spans="1:22" x14ac:dyDescent="0.4">
      <c r="M57" s="36"/>
      <c r="N57" s="36"/>
      <c r="O57" s="36"/>
    </row>
    <row r="58" spans="1:22" x14ac:dyDescent="0.4">
      <c r="M58" s="36"/>
      <c r="N58" s="36"/>
      <c r="O58" s="36"/>
    </row>
    <row r="59" spans="1:22" x14ac:dyDescent="0.4">
      <c r="M59" s="36"/>
      <c r="N59" s="36"/>
      <c r="O59" s="36"/>
    </row>
    <row r="60" spans="1:22" x14ac:dyDescent="0.4">
      <c r="M60" s="36"/>
      <c r="N60" s="36"/>
      <c r="O60" s="36"/>
    </row>
    <row r="61" spans="1:22" x14ac:dyDescent="0.4">
      <c r="M61" s="36"/>
      <c r="N61" s="36"/>
      <c r="O61" s="36"/>
    </row>
    <row r="62" spans="1:22" x14ac:dyDescent="0.4">
      <c r="M62" s="36"/>
      <c r="N62" s="36"/>
      <c r="O62" s="36"/>
    </row>
    <row r="63" spans="1:22" x14ac:dyDescent="0.4">
      <c r="M63" s="36"/>
      <c r="N63" s="36"/>
      <c r="O63" s="36"/>
    </row>
    <row r="64" spans="1:22" x14ac:dyDescent="0.4">
      <c r="M64" s="36"/>
      <c r="N64" s="36"/>
      <c r="O64" s="36"/>
    </row>
    <row r="65" spans="13:15" x14ac:dyDescent="0.4">
      <c r="M65" s="36"/>
      <c r="N65" s="36"/>
      <c r="O65" s="36"/>
    </row>
    <row r="66" spans="13:15" x14ac:dyDescent="0.4">
      <c r="M66" s="36"/>
      <c r="N66" s="36"/>
      <c r="O66" s="36"/>
    </row>
    <row r="67" spans="13:15" x14ac:dyDescent="0.4">
      <c r="M67" s="36"/>
      <c r="N67" s="36"/>
      <c r="O67" s="36"/>
    </row>
    <row r="68" spans="13:15" x14ac:dyDescent="0.4">
      <c r="M68" s="36"/>
      <c r="N68" s="36"/>
      <c r="O68" s="36"/>
    </row>
    <row r="69" spans="13:15" x14ac:dyDescent="0.4">
      <c r="M69" s="36"/>
      <c r="N69" s="36"/>
      <c r="O69" s="36"/>
    </row>
    <row r="70" spans="13:15" x14ac:dyDescent="0.4">
      <c r="M70" s="36"/>
      <c r="N70" s="36"/>
      <c r="O70" s="36"/>
    </row>
    <row r="71" spans="13:15" x14ac:dyDescent="0.4">
      <c r="M71" s="36"/>
      <c r="N71" s="36"/>
      <c r="O71" s="36"/>
    </row>
    <row r="72" spans="13:15" x14ac:dyDescent="0.4">
      <c r="M72" s="36"/>
      <c r="N72" s="36"/>
      <c r="O72" s="36"/>
    </row>
    <row r="73" spans="13:15" x14ac:dyDescent="0.4">
      <c r="M73" s="36"/>
      <c r="N73" s="36"/>
      <c r="O73" s="36"/>
    </row>
    <row r="74" spans="13:15" x14ac:dyDescent="0.4">
      <c r="M74" s="36"/>
      <c r="N74" s="36"/>
      <c r="O74" s="36"/>
    </row>
    <row r="75" spans="13:15" x14ac:dyDescent="0.4">
      <c r="M75" s="36"/>
      <c r="N75" s="36"/>
      <c r="O75" s="36"/>
    </row>
    <row r="76" spans="13:15" x14ac:dyDescent="0.4">
      <c r="M76" s="36"/>
      <c r="N76" s="36"/>
      <c r="O76" s="36"/>
    </row>
    <row r="77" spans="13:15" x14ac:dyDescent="0.4">
      <c r="M77" s="36"/>
      <c r="N77" s="36"/>
      <c r="O77" s="36"/>
    </row>
    <row r="78" spans="13:15" x14ac:dyDescent="0.4">
      <c r="M78" s="36"/>
      <c r="N78" s="36"/>
      <c r="O78" s="36"/>
    </row>
    <row r="79" spans="13:15" x14ac:dyDescent="0.4">
      <c r="M79" s="36"/>
      <c r="N79" s="36"/>
      <c r="O79" s="36"/>
    </row>
    <row r="80" spans="13:15" x14ac:dyDescent="0.4">
      <c r="M80" s="36"/>
      <c r="N80" s="36"/>
      <c r="O80" s="36"/>
    </row>
    <row r="81" spans="13:15" x14ac:dyDescent="0.4">
      <c r="M81" s="36"/>
      <c r="N81" s="36"/>
      <c r="O81" s="36"/>
    </row>
    <row r="82" spans="13:15" x14ac:dyDescent="0.4">
      <c r="M82" s="36"/>
      <c r="N82" s="36"/>
      <c r="O82" s="36"/>
    </row>
    <row r="83" spans="13:15" x14ac:dyDescent="0.4">
      <c r="M83" s="36"/>
      <c r="N83" s="36"/>
      <c r="O83" s="36"/>
    </row>
    <row r="84" spans="13:15" x14ac:dyDescent="0.4">
      <c r="M84" s="36"/>
      <c r="N84" s="36"/>
      <c r="O84" s="36"/>
    </row>
    <row r="85" spans="13:15" x14ac:dyDescent="0.4">
      <c r="M85" s="36"/>
      <c r="N85" s="36"/>
      <c r="O85" s="36"/>
    </row>
    <row r="86" spans="13:15" x14ac:dyDescent="0.4">
      <c r="M86" s="36"/>
      <c r="N86" s="36"/>
      <c r="O86" s="36"/>
    </row>
    <row r="87" spans="13:15" x14ac:dyDescent="0.4">
      <c r="M87" s="36"/>
      <c r="N87" s="36"/>
      <c r="O87" s="36"/>
    </row>
    <row r="88" spans="13:15" x14ac:dyDescent="0.4">
      <c r="M88" s="36"/>
      <c r="N88" s="36"/>
      <c r="O88" s="36"/>
    </row>
    <row r="89" spans="13:15" x14ac:dyDescent="0.4">
      <c r="M89" s="36"/>
      <c r="N89" s="36"/>
      <c r="O89" s="36"/>
    </row>
    <row r="90" spans="13:15" x14ac:dyDescent="0.4">
      <c r="M90" s="36"/>
      <c r="N90" s="36"/>
      <c r="O90" s="36"/>
    </row>
    <row r="91" spans="13:15" x14ac:dyDescent="0.4">
      <c r="M91" s="36"/>
      <c r="N91" s="36"/>
      <c r="O91" s="36"/>
    </row>
    <row r="92" spans="13:15" x14ac:dyDescent="0.4">
      <c r="M92" s="36"/>
      <c r="N92" s="36"/>
      <c r="O92" s="36"/>
    </row>
    <row r="93" spans="13:15" x14ac:dyDescent="0.4">
      <c r="M93" s="36"/>
      <c r="N93" s="36"/>
      <c r="O93" s="36"/>
    </row>
    <row r="94" spans="13:15" x14ac:dyDescent="0.4">
      <c r="M94" s="36"/>
      <c r="N94" s="36"/>
      <c r="O94" s="36"/>
    </row>
    <row r="95" spans="13:15" x14ac:dyDescent="0.4">
      <c r="M95" s="36"/>
      <c r="N95" s="36"/>
      <c r="O95" s="36"/>
    </row>
    <row r="96" spans="13:15" x14ac:dyDescent="0.4">
      <c r="M96" s="36"/>
      <c r="N96" s="36"/>
      <c r="O96" s="36"/>
    </row>
    <row r="97" spans="13:15" x14ac:dyDescent="0.4">
      <c r="M97" s="36"/>
      <c r="N97" s="36"/>
      <c r="O97" s="36"/>
    </row>
    <row r="98" spans="13:15" x14ac:dyDescent="0.4">
      <c r="M98" s="36"/>
      <c r="N98" s="36"/>
      <c r="O98" s="36"/>
    </row>
    <row r="99" spans="13:15" x14ac:dyDescent="0.4">
      <c r="M99" s="36"/>
      <c r="N99" s="36"/>
      <c r="O99" s="36"/>
    </row>
    <row r="100" spans="13:15" x14ac:dyDescent="0.4">
      <c r="M100" s="36"/>
      <c r="N100" s="36"/>
      <c r="O100" s="36"/>
    </row>
    <row r="101" spans="13:15" x14ac:dyDescent="0.4">
      <c r="M101" s="36"/>
      <c r="N101" s="36"/>
      <c r="O101" s="36"/>
    </row>
    <row r="102" spans="13:15" x14ac:dyDescent="0.4">
      <c r="M102" s="36"/>
      <c r="N102" s="36"/>
      <c r="O102" s="36"/>
    </row>
    <row r="103" spans="13:15" x14ac:dyDescent="0.4">
      <c r="M103" s="36"/>
      <c r="N103" s="36"/>
      <c r="O103" s="36"/>
    </row>
    <row r="104" spans="13:15" x14ac:dyDescent="0.4">
      <c r="M104" s="36"/>
      <c r="N104" s="36"/>
      <c r="O104" s="36"/>
    </row>
    <row r="105" spans="13:15" x14ac:dyDescent="0.4">
      <c r="M105" s="36"/>
      <c r="N105" s="36"/>
      <c r="O105" s="36"/>
    </row>
    <row r="106" spans="13:15" x14ac:dyDescent="0.4">
      <c r="M106" s="36"/>
      <c r="N106" s="36"/>
      <c r="O106" s="36"/>
    </row>
    <row r="107" spans="13:15" x14ac:dyDescent="0.4">
      <c r="M107" s="36"/>
      <c r="N107" s="36"/>
      <c r="O107" s="36"/>
    </row>
    <row r="108" spans="13:15" x14ac:dyDescent="0.4">
      <c r="M108" s="36"/>
      <c r="N108" s="36"/>
      <c r="O108" s="36"/>
    </row>
    <row r="109" spans="13:15" x14ac:dyDescent="0.4">
      <c r="M109" s="36"/>
      <c r="N109" s="36"/>
      <c r="O109" s="36"/>
    </row>
    <row r="110" spans="13:15" x14ac:dyDescent="0.4">
      <c r="M110" s="36"/>
      <c r="N110" s="36"/>
      <c r="O110" s="36"/>
    </row>
    <row r="111" spans="13:15" x14ac:dyDescent="0.4">
      <c r="M111" s="36"/>
      <c r="N111" s="36"/>
      <c r="O111" s="36"/>
    </row>
    <row r="112" spans="13:15" x14ac:dyDescent="0.4">
      <c r="M112" s="36"/>
      <c r="N112" s="36"/>
      <c r="O112" s="36"/>
    </row>
    <row r="113" spans="13:15" x14ac:dyDescent="0.4">
      <c r="M113" s="36"/>
      <c r="N113" s="36"/>
      <c r="O113" s="36"/>
    </row>
    <row r="114" spans="13:15" x14ac:dyDescent="0.4">
      <c r="M114" s="36"/>
      <c r="N114" s="36"/>
      <c r="O114" s="36"/>
    </row>
    <row r="115" spans="13:15" x14ac:dyDescent="0.4">
      <c r="M115" s="36"/>
      <c r="N115" s="36"/>
      <c r="O115" s="36"/>
    </row>
    <row r="116" spans="13:15" x14ac:dyDescent="0.4">
      <c r="M116" s="36"/>
      <c r="N116" s="36"/>
      <c r="O116" s="36"/>
    </row>
    <row r="117" spans="13:15" x14ac:dyDescent="0.4">
      <c r="M117" s="36"/>
      <c r="N117" s="36"/>
      <c r="O117" s="36"/>
    </row>
    <row r="118" spans="13:15" x14ac:dyDescent="0.4">
      <c r="M118" s="36"/>
      <c r="N118" s="36"/>
      <c r="O118" s="36"/>
    </row>
    <row r="119" spans="13:15" x14ac:dyDescent="0.4">
      <c r="M119" s="36"/>
      <c r="N119" s="36"/>
      <c r="O119" s="36"/>
    </row>
    <row r="120" spans="13:15" x14ac:dyDescent="0.4">
      <c r="M120" s="36"/>
      <c r="N120" s="36"/>
      <c r="O120" s="36"/>
    </row>
    <row r="121" spans="13:15" x14ac:dyDescent="0.4">
      <c r="M121" s="36"/>
      <c r="N121" s="36"/>
      <c r="O121" s="36"/>
    </row>
    <row r="122" spans="13:15" x14ac:dyDescent="0.4">
      <c r="M122" s="36"/>
      <c r="N122" s="36"/>
      <c r="O122" s="36"/>
    </row>
    <row r="123" spans="13:15" x14ac:dyDescent="0.4">
      <c r="M123" s="36"/>
      <c r="N123" s="36"/>
      <c r="O123" s="36"/>
    </row>
    <row r="124" spans="13:15" x14ac:dyDescent="0.4">
      <c r="M124" s="36"/>
      <c r="N124" s="36"/>
      <c r="O124" s="36"/>
    </row>
    <row r="125" spans="13:15" x14ac:dyDescent="0.4">
      <c r="M125" s="36"/>
      <c r="N125" s="36"/>
      <c r="O125" s="36"/>
    </row>
    <row r="126" spans="13:15" x14ac:dyDescent="0.4">
      <c r="M126" s="36"/>
      <c r="N126" s="36"/>
      <c r="O126" s="36"/>
    </row>
    <row r="127" spans="13:15" x14ac:dyDescent="0.4">
      <c r="M127" s="36"/>
      <c r="N127" s="36"/>
      <c r="O127" s="36"/>
    </row>
    <row r="128" spans="13:15" x14ac:dyDescent="0.4">
      <c r="M128" s="36"/>
      <c r="N128" s="36"/>
      <c r="O128" s="36"/>
    </row>
    <row r="129" spans="13:15" x14ac:dyDescent="0.4">
      <c r="M129" s="36"/>
      <c r="N129" s="36"/>
      <c r="O129" s="36"/>
    </row>
    <row r="130" spans="13:15" x14ac:dyDescent="0.4">
      <c r="M130" s="36"/>
      <c r="N130" s="36"/>
      <c r="O130" s="36"/>
    </row>
    <row r="131" spans="13:15" x14ac:dyDescent="0.4">
      <c r="M131" s="36"/>
      <c r="N131" s="36"/>
      <c r="O131" s="36"/>
    </row>
    <row r="132" spans="13:15" x14ac:dyDescent="0.4">
      <c r="M132" s="36"/>
      <c r="N132" s="36"/>
      <c r="O132" s="36"/>
    </row>
    <row r="133" spans="13:15" x14ac:dyDescent="0.4">
      <c r="M133" s="36"/>
      <c r="N133" s="36"/>
      <c r="O133" s="36"/>
    </row>
    <row r="134" spans="13:15" x14ac:dyDescent="0.4">
      <c r="M134" s="36"/>
      <c r="N134" s="36"/>
      <c r="O134" s="36"/>
    </row>
    <row r="135" spans="13:15" x14ac:dyDescent="0.4">
      <c r="M135" s="36"/>
      <c r="N135" s="36"/>
      <c r="O135" s="36"/>
    </row>
    <row r="136" spans="13:15" x14ac:dyDescent="0.4">
      <c r="M136" s="36"/>
      <c r="N136" s="36"/>
      <c r="O136" s="36"/>
    </row>
    <row r="137" spans="13:15" x14ac:dyDescent="0.4">
      <c r="M137" s="36"/>
      <c r="N137" s="36"/>
      <c r="O137" s="36"/>
    </row>
    <row r="138" spans="13:15" x14ac:dyDescent="0.4">
      <c r="M138" s="36"/>
      <c r="N138" s="36"/>
      <c r="O138" s="36"/>
    </row>
    <row r="139" spans="13:15" x14ac:dyDescent="0.4">
      <c r="M139" s="36"/>
      <c r="N139" s="36"/>
      <c r="O139" s="36"/>
    </row>
    <row r="140" spans="13:15" x14ac:dyDescent="0.4">
      <c r="M140" s="36"/>
      <c r="N140" s="36"/>
      <c r="O140" s="36"/>
    </row>
    <row r="141" spans="13:15" x14ac:dyDescent="0.4">
      <c r="M141" s="36"/>
      <c r="N141" s="36"/>
      <c r="O141" s="36"/>
    </row>
    <row r="142" spans="13:15" x14ac:dyDescent="0.4">
      <c r="M142" s="36"/>
      <c r="N142" s="36"/>
      <c r="O142" s="36"/>
    </row>
    <row r="143" spans="13:15" x14ac:dyDescent="0.4">
      <c r="M143" s="36"/>
      <c r="N143" s="36"/>
      <c r="O143" s="36"/>
    </row>
    <row r="144" spans="13:15" x14ac:dyDescent="0.4">
      <c r="M144" s="36"/>
      <c r="N144" s="36"/>
      <c r="O144" s="36"/>
    </row>
    <row r="145" spans="13:15" x14ac:dyDescent="0.4">
      <c r="M145" s="36"/>
      <c r="N145" s="36"/>
      <c r="O145" s="36"/>
    </row>
    <row r="146" spans="13:15" x14ac:dyDescent="0.4">
      <c r="M146" s="36"/>
      <c r="N146" s="36"/>
      <c r="O146" s="36"/>
    </row>
    <row r="147" spans="13:15" x14ac:dyDescent="0.4">
      <c r="M147" s="36"/>
      <c r="N147" s="36"/>
      <c r="O147" s="36"/>
    </row>
    <row r="148" spans="13:15" x14ac:dyDescent="0.4">
      <c r="M148" s="36"/>
      <c r="N148" s="36"/>
      <c r="O148" s="36"/>
    </row>
    <row r="149" spans="13:15" x14ac:dyDescent="0.4">
      <c r="M149" s="36"/>
      <c r="N149" s="36"/>
      <c r="O149" s="36"/>
    </row>
    <row r="150" spans="13:15" x14ac:dyDescent="0.4">
      <c r="M150" s="36"/>
      <c r="N150" s="36"/>
      <c r="O150" s="36"/>
    </row>
    <row r="151" spans="13:15" x14ac:dyDescent="0.4">
      <c r="M151" s="36"/>
      <c r="N151" s="36"/>
      <c r="O151" s="36"/>
    </row>
    <row r="152" spans="13:15" x14ac:dyDescent="0.4">
      <c r="M152" s="36"/>
      <c r="N152" s="36"/>
      <c r="O152" s="36"/>
    </row>
    <row r="153" spans="13:15" x14ac:dyDescent="0.4">
      <c r="M153" s="36"/>
      <c r="N153" s="36"/>
      <c r="O153" s="36"/>
    </row>
    <row r="154" spans="13:15" x14ac:dyDescent="0.4">
      <c r="M154" s="36"/>
      <c r="N154" s="36"/>
      <c r="O154" s="36"/>
    </row>
    <row r="155" spans="13:15" x14ac:dyDescent="0.4">
      <c r="M155" s="36"/>
      <c r="N155" s="36"/>
      <c r="O155" s="36"/>
    </row>
    <row r="156" spans="13:15" x14ac:dyDescent="0.4">
      <c r="M156" s="36"/>
      <c r="N156" s="36"/>
      <c r="O156" s="36"/>
    </row>
    <row r="157" spans="13:15" x14ac:dyDescent="0.4">
      <c r="M157" s="36"/>
      <c r="N157" s="36"/>
      <c r="O157" s="36"/>
    </row>
    <row r="158" spans="13:15" x14ac:dyDescent="0.4">
      <c r="M158" s="36"/>
      <c r="N158" s="36"/>
      <c r="O158" s="36"/>
    </row>
    <row r="159" spans="13:15" x14ac:dyDescent="0.4">
      <c r="M159" s="36"/>
      <c r="N159" s="36"/>
      <c r="O159" s="36"/>
    </row>
    <row r="160" spans="13:15" x14ac:dyDescent="0.4">
      <c r="M160" s="36"/>
      <c r="N160" s="36"/>
      <c r="O160" s="36"/>
    </row>
    <row r="161" spans="13:15" x14ac:dyDescent="0.4">
      <c r="M161" s="36"/>
      <c r="N161" s="36"/>
      <c r="O161" s="36"/>
    </row>
    <row r="162" spans="13:15" x14ac:dyDescent="0.4">
      <c r="M162" s="36"/>
      <c r="N162" s="36"/>
      <c r="O162" s="36"/>
    </row>
    <row r="163" spans="13:15" x14ac:dyDescent="0.4">
      <c r="M163" s="36"/>
      <c r="N163" s="36"/>
      <c r="O163" s="36"/>
    </row>
    <row r="164" spans="13:15" x14ac:dyDescent="0.4">
      <c r="M164" s="36"/>
      <c r="N164" s="36"/>
      <c r="O164" s="36"/>
    </row>
    <row r="165" spans="13:15" x14ac:dyDescent="0.4">
      <c r="M165" s="36"/>
      <c r="N165" s="36"/>
      <c r="O165" s="36"/>
    </row>
    <row r="166" spans="13:15" x14ac:dyDescent="0.4">
      <c r="M166" s="36"/>
      <c r="N166" s="36"/>
      <c r="O166" s="36"/>
    </row>
    <row r="167" spans="13:15" x14ac:dyDescent="0.4">
      <c r="M167" s="36"/>
      <c r="N167" s="36"/>
      <c r="O167" s="36"/>
    </row>
    <row r="168" spans="13:15" x14ac:dyDescent="0.4">
      <c r="M168" s="36"/>
      <c r="N168" s="36"/>
      <c r="O168" s="36"/>
    </row>
    <row r="169" spans="13:15" x14ac:dyDescent="0.4">
      <c r="M169" s="36"/>
      <c r="N169" s="36"/>
      <c r="O169" s="36"/>
    </row>
    <row r="170" spans="13:15" x14ac:dyDescent="0.4">
      <c r="M170" s="36"/>
      <c r="N170" s="36"/>
      <c r="O170" s="36"/>
    </row>
    <row r="171" spans="13:15" x14ac:dyDescent="0.4">
      <c r="M171" s="36"/>
      <c r="N171" s="36"/>
      <c r="O171" s="36"/>
    </row>
    <row r="172" spans="13:15" x14ac:dyDescent="0.4">
      <c r="M172" s="36"/>
      <c r="N172" s="36"/>
      <c r="O172" s="36"/>
    </row>
    <row r="173" spans="13:15" x14ac:dyDescent="0.4">
      <c r="M173" s="36"/>
      <c r="N173" s="36"/>
      <c r="O173" s="36"/>
    </row>
    <row r="174" spans="13:15" x14ac:dyDescent="0.4">
      <c r="M174" s="36"/>
      <c r="N174" s="36"/>
      <c r="O174" s="36"/>
    </row>
    <row r="175" spans="13:15" x14ac:dyDescent="0.4">
      <c r="M175" s="36"/>
      <c r="N175" s="36"/>
      <c r="O175" s="36"/>
    </row>
    <row r="176" spans="13:15" x14ac:dyDescent="0.4">
      <c r="M176" s="36"/>
      <c r="N176" s="36"/>
      <c r="O176" s="36"/>
    </row>
    <row r="177" spans="13:15" x14ac:dyDescent="0.4">
      <c r="M177" s="36"/>
      <c r="N177" s="36"/>
      <c r="O177" s="36"/>
    </row>
    <row r="178" spans="13:15" x14ac:dyDescent="0.4">
      <c r="M178" s="36"/>
      <c r="N178" s="36"/>
      <c r="O178" s="36"/>
    </row>
    <row r="179" spans="13:15" x14ac:dyDescent="0.4">
      <c r="M179" s="36"/>
      <c r="N179" s="36"/>
      <c r="O179" s="36"/>
    </row>
    <row r="180" spans="13:15" x14ac:dyDescent="0.4">
      <c r="M180" s="36"/>
      <c r="N180" s="36"/>
      <c r="O180" s="36"/>
    </row>
    <row r="181" spans="13:15" x14ac:dyDescent="0.4">
      <c r="M181" s="36"/>
      <c r="N181" s="36"/>
      <c r="O181" s="36"/>
    </row>
    <row r="182" spans="13:15" x14ac:dyDescent="0.4">
      <c r="M182" s="36"/>
      <c r="N182" s="36"/>
      <c r="O182" s="36"/>
    </row>
    <row r="183" spans="13:15" x14ac:dyDescent="0.4">
      <c r="M183" s="36"/>
      <c r="N183" s="36"/>
      <c r="O183" s="36"/>
    </row>
    <row r="184" spans="13:15" x14ac:dyDescent="0.4">
      <c r="M184" s="36"/>
      <c r="N184" s="36"/>
      <c r="O184" s="36"/>
    </row>
    <row r="185" spans="13:15" x14ac:dyDescent="0.4">
      <c r="M185" s="36"/>
      <c r="N185" s="36"/>
      <c r="O185" s="36"/>
    </row>
    <row r="186" spans="13:15" x14ac:dyDescent="0.4">
      <c r="M186" s="36"/>
      <c r="N186" s="36"/>
      <c r="O186" s="36"/>
    </row>
    <row r="187" spans="13:15" x14ac:dyDescent="0.4">
      <c r="M187" s="36"/>
      <c r="N187" s="36"/>
      <c r="O187" s="36"/>
    </row>
    <row r="188" spans="13:15" x14ac:dyDescent="0.4">
      <c r="M188" s="36"/>
      <c r="N188" s="36"/>
      <c r="O188" s="36"/>
    </row>
    <row r="189" spans="13:15" x14ac:dyDescent="0.4">
      <c r="M189" s="36"/>
      <c r="N189" s="36"/>
      <c r="O189" s="36"/>
    </row>
    <row r="190" spans="13:15" x14ac:dyDescent="0.4">
      <c r="M190" s="36"/>
      <c r="N190" s="36"/>
      <c r="O190" s="36"/>
    </row>
    <row r="191" spans="13:15" x14ac:dyDescent="0.4">
      <c r="M191" s="36"/>
      <c r="N191" s="36"/>
      <c r="O191" s="36"/>
    </row>
    <row r="192" spans="13:15" x14ac:dyDescent="0.4">
      <c r="M192" s="36"/>
      <c r="N192" s="36"/>
      <c r="O192" s="36"/>
    </row>
    <row r="193" spans="13:15" x14ac:dyDescent="0.4">
      <c r="M193" s="36"/>
      <c r="N193" s="36"/>
      <c r="O193" s="36"/>
    </row>
    <row r="194" spans="13:15" x14ac:dyDescent="0.4">
      <c r="M194" s="36"/>
      <c r="N194" s="36"/>
      <c r="O194" s="36"/>
    </row>
    <row r="195" spans="13:15" x14ac:dyDescent="0.4">
      <c r="M195" s="36"/>
      <c r="N195" s="36"/>
      <c r="O195" s="36"/>
    </row>
    <row r="196" spans="13:15" x14ac:dyDescent="0.4">
      <c r="M196" s="36"/>
      <c r="N196" s="36"/>
      <c r="O196" s="36"/>
    </row>
    <row r="197" spans="13:15" x14ac:dyDescent="0.4">
      <c r="M197" s="36"/>
      <c r="N197" s="36"/>
      <c r="O197" s="36"/>
    </row>
    <row r="198" spans="13:15" x14ac:dyDescent="0.4">
      <c r="M198" s="36"/>
      <c r="N198" s="36"/>
      <c r="O198" s="36"/>
    </row>
    <row r="199" spans="13:15" x14ac:dyDescent="0.4">
      <c r="M199" s="36"/>
      <c r="N199" s="36"/>
      <c r="O199" s="36"/>
    </row>
    <row r="200" spans="13:15" x14ac:dyDescent="0.4">
      <c r="M200" s="36"/>
      <c r="N200" s="36"/>
      <c r="O200" s="36"/>
    </row>
    <row r="201" spans="13:15" x14ac:dyDescent="0.4">
      <c r="M201" s="36"/>
      <c r="N201" s="36"/>
      <c r="O201" s="36"/>
    </row>
    <row r="202" spans="13:15" x14ac:dyDescent="0.4">
      <c r="M202" s="36"/>
      <c r="N202" s="36"/>
      <c r="O202" s="36"/>
    </row>
    <row r="203" spans="13:15" x14ac:dyDescent="0.4">
      <c r="M203" s="36"/>
      <c r="N203" s="36"/>
      <c r="O203" s="36"/>
    </row>
    <row r="204" spans="13:15" x14ac:dyDescent="0.4">
      <c r="M204" s="36"/>
      <c r="N204" s="36"/>
      <c r="O204" s="36"/>
    </row>
    <row r="205" spans="13:15" x14ac:dyDescent="0.4">
      <c r="M205" s="36"/>
      <c r="N205" s="36"/>
      <c r="O205" s="36"/>
    </row>
    <row r="206" spans="13:15" x14ac:dyDescent="0.4">
      <c r="M206" s="36"/>
      <c r="N206" s="36"/>
      <c r="O206" s="36"/>
    </row>
    <row r="207" spans="13:15" x14ac:dyDescent="0.4">
      <c r="M207" s="36"/>
      <c r="N207" s="36"/>
      <c r="O207" s="36"/>
    </row>
    <row r="208" spans="13:15" x14ac:dyDescent="0.4">
      <c r="M208" s="36"/>
      <c r="N208" s="36"/>
      <c r="O208" s="36"/>
    </row>
    <row r="209" spans="13:15" x14ac:dyDescent="0.4">
      <c r="M209" s="36"/>
      <c r="N209" s="36"/>
      <c r="O209" s="36"/>
    </row>
    <row r="210" spans="13:15" x14ac:dyDescent="0.4">
      <c r="M210" s="36"/>
      <c r="N210" s="36"/>
      <c r="O210" s="36"/>
    </row>
    <row r="211" spans="13:15" x14ac:dyDescent="0.4">
      <c r="M211" s="36"/>
      <c r="N211" s="36"/>
      <c r="O211" s="36"/>
    </row>
    <row r="212" spans="13:15" x14ac:dyDescent="0.4">
      <c r="M212" s="36"/>
      <c r="N212" s="36"/>
      <c r="O212" s="36"/>
    </row>
    <row r="213" spans="13:15" x14ac:dyDescent="0.4">
      <c r="M213" s="36"/>
      <c r="N213" s="36"/>
      <c r="O213" s="36"/>
    </row>
    <row r="214" spans="13:15" x14ac:dyDescent="0.4">
      <c r="M214" s="36"/>
      <c r="N214" s="36"/>
      <c r="O214" s="36"/>
    </row>
    <row r="215" spans="13:15" x14ac:dyDescent="0.4">
      <c r="M215" s="36"/>
      <c r="N215" s="36"/>
      <c r="O215" s="36"/>
    </row>
    <row r="216" spans="13:15" x14ac:dyDescent="0.4">
      <c r="M216" s="36"/>
      <c r="N216" s="36"/>
      <c r="O216" s="36"/>
    </row>
    <row r="217" spans="13:15" x14ac:dyDescent="0.4">
      <c r="M217" s="36"/>
      <c r="N217" s="36"/>
      <c r="O217" s="36"/>
    </row>
    <row r="218" spans="13:15" x14ac:dyDescent="0.4">
      <c r="M218" s="36"/>
      <c r="N218" s="36"/>
      <c r="O218" s="36"/>
    </row>
    <row r="219" spans="13:15" x14ac:dyDescent="0.4">
      <c r="M219" s="36"/>
      <c r="N219" s="36"/>
      <c r="O219" s="36"/>
    </row>
    <row r="220" spans="13:15" x14ac:dyDescent="0.4">
      <c r="M220" s="36"/>
      <c r="N220" s="36"/>
      <c r="O220" s="36"/>
    </row>
    <row r="221" spans="13:15" x14ac:dyDescent="0.4">
      <c r="M221" s="36"/>
      <c r="N221" s="36"/>
      <c r="O221" s="36"/>
    </row>
    <row r="222" spans="13:15" x14ac:dyDescent="0.4">
      <c r="M222" s="36"/>
      <c r="N222" s="36"/>
      <c r="O222" s="36"/>
    </row>
    <row r="223" spans="13:15" x14ac:dyDescent="0.4">
      <c r="M223" s="36"/>
      <c r="N223" s="36"/>
      <c r="O223" s="36"/>
    </row>
    <row r="224" spans="13:15" x14ac:dyDescent="0.4">
      <c r="M224" s="36"/>
      <c r="N224" s="36"/>
      <c r="O224" s="36"/>
    </row>
    <row r="225" spans="13:15" x14ac:dyDescent="0.4">
      <c r="M225" s="36"/>
      <c r="N225" s="36"/>
      <c r="O225" s="36"/>
    </row>
    <row r="226" spans="13:15" x14ac:dyDescent="0.4">
      <c r="M226" s="36"/>
      <c r="N226" s="36"/>
      <c r="O226" s="36"/>
    </row>
    <row r="227" spans="13:15" x14ac:dyDescent="0.4">
      <c r="M227" s="36"/>
      <c r="N227" s="36"/>
      <c r="O227" s="36"/>
    </row>
    <row r="228" spans="13:15" x14ac:dyDescent="0.4">
      <c r="M228" s="36"/>
      <c r="N228" s="36"/>
      <c r="O228" s="36"/>
    </row>
    <row r="229" spans="13:15" x14ac:dyDescent="0.4">
      <c r="M229" s="36"/>
      <c r="N229" s="36"/>
      <c r="O229" s="36"/>
    </row>
    <row r="230" spans="13:15" x14ac:dyDescent="0.4">
      <c r="M230" s="36"/>
      <c r="N230" s="36"/>
      <c r="O230" s="36"/>
    </row>
    <row r="231" spans="13:15" x14ac:dyDescent="0.4">
      <c r="M231" s="36"/>
      <c r="N231" s="36"/>
      <c r="O231" s="36"/>
    </row>
    <row r="232" spans="13:15" x14ac:dyDescent="0.4">
      <c r="M232" s="36"/>
      <c r="N232" s="36"/>
      <c r="O232" s="36"/>
    </row>
    <row r="233" spans="13:15" x14ac:dyDescent="0.4">
      <c r="M233" s="36"/>
      <c r="N233" s="36"/>
      <c r="O233" s="36"/>
    </row>
    <row r="234" spans="13:15" x14ac:dyDescent="0.4">
      <c r="M234" s="36"/>
      <c r="N234" s="36"/>
      <c r="O234" s="36"/>
    </row>
    <row r="235" spans="13:15" x14ac:dyDescent="0.4">
      <c r="M235" s="36"/>
      <c r="N235" s="36"/>
      <c r="O235" s="36"/>
    </row>
    <row r="236" spans="13:15" x14ac:dyDescent="0.4">
      <c r="M236" s="36"/>
      <c r="N236" s="36"/>
      <c r="O236" s="36"/>
    </row>
    <row r="237" spans="13:15" x14ac:dyDescent="0.4">
      <c r="M237" s="36"/>
      <c r="N237" s="36"/>
      <c r="O237" s="36"/>
    </row>
    <row r="238" spans="13:15" x14ac:dyDescent="0.4">
      <c r="M238" s="36"/>
      <c r="N238" s="36"/>
      <c r="O238" s="36"/>
    </row>
    <row r="239" spans="13:15" x14ac:dyDescent="0.4">
      <c r="M239" s="36"/>
      <c r="N239" s="36"/>
      <c r="O239" s="36"/>
    </row>
    <row r="240" spans="13:15" x14ac:dyDescent="0.4">
      <c r="M240" s="36"/>
      <c r="N240" s="36"/>
      <c r="O240" s="36"/>
    </row>
    <row r="241" spans="13:15" x14ac:dyDescent="0.4">
      <c r="M241" s="36"/>
      <c r="N241" s="36"/>
      <c r="O241" s="36"/>
    </row>
    <row r="242" spans="13:15" x14ac:dyDescent="0.4">
      <c r="M242" s="36"/>
      <c r="N242" s="36"/>
      <c r="O242" s="36"/>
    </row>
    <row r="243" spans="13:15" x14ac:dyDescent="0.4">
      <c r="M243" s="36"/>
      <c r="N243" s="36"/>
      <c r="O243" s="36"/>
    </row>
    <row r="244" spans="13:15" x14ac:dyDescent="0.4">
      <c r="M244" s="36"/>
      <c r="N244" s="36"/>
      <c r="O244" s="36"/>
    </row>
    <row r="245" spans="13:15" x14ac:dyDescent="0.4">
      <c r="M245" s="36"/>
      <c r="N245" s="36"/>
      <c r="O245" s="36"/>
    </row>
    <row r="246" spans="13:15" x14ac:dyDescent="0.4">
      <c r="M246" s="36"/>
      <c r="N246" s="36"/>
      <c r="O246" s="36"/>
    </row>
    <row r="247" spans="13:15" x14ac:dyDescent="0.4">
      <c r="M247" s="36"/>
      <c r="N247" s="36"/>
      <c r="O247" s="36"/>
    </row>
    <row r="248" spans="13:15" x14ac:dyDescent="0.4">
      <c r="M248" s="36"/>
      <c r="N248" s="36"/>
      <c r="O248" s="36"/>
    </row>
    <row r="249" spans="13:15" x14ac:dyDescent="0.4">
      <c r="M249" s="36"/>
      <c r="N249" s="36"/>
      <c r="O249" s="36"/>
    </row>
    <row r="250" spans="13:15" x14ac:dyDescent="0.4">
      <c r="M250" s="36"/>
      <c r="N250" s="36"/>
      <c r="O250" s="36"/>
    </row>
    <row r="251" spans="13:15" x14ac:dyDescent="0.4">
      <c r="M251" s="36"/>
      <c r="N251" s="36"/>
      <c r="O251" s="36"/>
    </row>
    <row r="252" spans="13:15" x14ac:dyDescent="0.4">
      <c r="M252" s="36"/>
      <c r="N252" s="36"/>
      <c r="O252" s="36"/>
    </row>
    <row r="253" spans="13:15" x14ac:dyDescent="0.4">
      <c r="M253" s="36"/>
      <c r="N253" s="36"/>
      <c r="O253" s="36"/>
    </row>
    <row r="254" spans="13:15" x14ac:dyDescent="0.4">
      <c r="M254" s="36"/>
      <c r="N254" s="36"/>
      <c r="O254" s="36"/>
    </row>
    <row r="255" spans="13:15" x14ac:dyDescent="0.4">
      <c r="M255" s="36"/>
      <c r="N255" s="36"/>
      <c r="O255" s="36"/>
    </row>
    <row r="256" spans="13:15" x14ac:dyDescent="0.4">
      <c r="M256" s="36"/>
      <c r="N256" s="36"/>
      <c r="O256" s="36"/>
    </row>
    <row r="257" spans="13:15" x14ac:dyDescent="0.4">
      <c r="M257" s="36"/>
      <c r="N257" s="36"/>
      <c r="O257" s="36"/>
    </row>
    <row r="258" spans="13:15" x14ac:dyDescent="0.4">
      <c r="M258" s="36"/>
      <c r="N258" s="36"/>
      <c r="O258" s="36"/>
    </row>
    <row r="259" spans="13:15" x14ac:dyDescent="0.4">
      <c r="M259" s="36"/>
      <c r="N259" s="36"/>
      <c r="O259" s="36"/>
    </row>
    <row r="260" spans="13:15" x14ac:dyDescent="0.4">
      <c r="M260" s="36"/>
      <c r="N260" s="36"/>
      <c r="O260" s="36"/>
    </row>
    <row r="261" spans="13:15" x14ac:dyDescent="0.4">
      <c r="M261" s="36"/>
      <c r="N261" s="36"/>
      <c r="O261" s="36"/>
    </row>
    <row r="262" spans="13:15" x14ac:dyDescent="0.4">
      <c r="M262" s="36"/>
      <c r="N262" s="36"/>
      <c r="O262" s="36"/>
    </row>
    <row r="263" spans="13:15" x14ac:dyDescent="0.4">
      <c r="M263" s="36"/>
      <c r="N263" s="36"/>
      <c r="O263" s="36"/>
    </row>
    <row r="264" spans="13:15" x14ac:dyDescent="0.4">
      <c r="M264" s="36"/>
      <c r="N264" s="36"/>
      <c r="O264" s="36"/>
    </row>
    <row r="265" spans="13:15" x14ac:dyDescent="0.4">
      <c r="M265" s="36"/>
      <c r="N265" s="36"/>
      <c r="O265" s="36"/>
    </row>
    <row r="266" spans="13:15" x14ac:dyDescent="0.4">
      <c r="M266" s="36"/>
      <c r="N266" s="36"/>
      <c r="O266" s="36"/>
    </row>
    <row r="267" spans="13:15" x14ac:dyDescent="0.4">
      <c r="M267" s="36"/>
      <c r="N267" s="36"/>
      <c r="O267" s="36"/>
    </row>
    <row r="268" spans="13:15" x14ac:dyDescent="0.4">
      <c r="M268" s="36"/>
      <c r="N268" s="36"/>
      <c r="O268" s="36"/>
    </row>
    <row r="269" spans="13:15" x14ac:dyDescent="0.4">
      <c r="M269" s="36"/>
      <c r="N269" s="36"/>
      <c r="O269" s="36"/>
    </row>
    <row r="270" spans="13:15" x14ac:dyDescent="0.4">
      <c r="M270" s="36"/>
      <c r="N270" s="36"/>
      <c r="O270" s="36"/>
    </row>
    <row r="271" spans="13:15" x14ac:dyDescent="0.4">
      <c r="M271" s="36"/>
      <c r="N271" s="36"/>
      <c r="O271" s="36"/>
    </row>
    <row r="272" spans="13:15" x14ac:dyDescent="0.4">
      <c r="M272" s="36"/>
      <c r="N272" s="36"/>
      <c r="O272" s="36"/>
    </row>
    <row r="273" spans="13:15" x14ac:dyDescent="0.4">
      <c r="M273" s="36"/>
      <c r="N273" s="36"/>
      <c r="O273" s="36"/>
    </row>
    <row r="274" spans="13:15" x14ac:dyDescent="0.4">
      <c r="M274" s="36"/>
      <c r="N274" s="36"/>
      <c r="O274" s="36"/>
    </row>
    <row r="275" spans="13:15" x14ac:dyDescent="0.4">
      <c r="M275" s="36"/>
      <c r="N275" s="36"/>
      <c r="O275" s="36"/>
    </row>
    <row r="276" spans="13:15" x14ac:dyDescent="0.4">
      <c r="M276" s="36"/>
      <c r="N276" s="36"/>
      <c r="O276" s="36"/>
    </row>
    <row r="277" spans="13:15" x14ac:dyDescent="0.4">
      <c r="M277" s="36"/>
      <c r="N277" s="36"/>
      <c r="O277" s="36"/>
    </row>
    <row r="278" spans="13:15" x14ac:dyDescent="0.4">
      <c r="M278" s="36"/>
      <c r="N278" s="36"/>
      <c r="O278" s="36"/>
    </row>
    <row r="279" spans="13:15" x14ac:dyDescent="0.4">
      <c r="M279" s="36"/>
      <c r="N279" s="36"/>
      <c r="O279" s="36"/>
    </row>
    <row r="280" spans="13:15" x14ac:dyDescent="0.4">
      <c r="M280" s="36"/>
      <c r="N280" s="36"/>
      <c r="O280" s="36"/>
    </row>
    <row r="281" spans="13:15" x14ac:dyDescent="0.4">
      <c r="M281" s="36"/>
      <c r="N281" s="36"/>
      <c r="O281" s="36"/>
    </row>
    <row r="282" spans="13:15" x14ac:dyDescent="0.4">
      <c r="M282" s="36"/>
      <c r="N282" s="36"/>
      <c r="O282" s="36"/>
    </row>
    <row r="283" spans="13:15" x14ac:dyDescent="0.4">
      <c r="M283" s="36"/>
      <c r="N283" s="36"/>
      <c r="O283" s="36"/>
    </row>
    <row r="284" spans="13:15" x14ac:dyDescent="0.4">
      <c r="M284" s="36"/>
      <c r="N284" s="36"/>
      <c r="O284" s="36"/>
    </row>
    <row r="285" spans="13:15" x14ac:dyDescent="0.4">
      <c r="M285" s="36"/>
      <c r="N285" s="36"/>
      <c r="O285" s="36"/>
    </row>
    <row r="286" spans="13:15" x14ac:dyDescent="0.4">
      <c r="M286" s="36"/>
      <c r="N286" s="36"/>
      <c r="O286" s="36"/>
    </row>
    <row r="287" spans="13:15" x14ac:dyDescent="0.4">
      <c r="M287" s="36"/>
      <c r="N287" s="36"/>
      <c r="O287" s="36"/>
    </row>
    <row r="288" spans="13:15" x14ac:dyDescent="0.4">
      <c r="M288" s="36"/>
      <c r="N288" s="36"/>
      <c r="O288" s="36"/>
    </row>
    <row r="289" spans="13:15" x14ac:dyDescent="0.4">
      <c r="M289" s="36"/>
      <c r="N289" s="36"/>
      <c r="O289" s="36"/>
    </row>
    <row r="290" spans="13:15" x14ac:dyDescent="0.4">
      <c r="M290" s="36"/>
      <c r="N290" s="36"/>
      <c r="O290" s="36"/>
    </row>
    <row r="291" spans="13:15" x14ac:dyDescent="0.4">
      <c r="M291" s="36"/>
      <c r="N291" s="36"/>
      <c r="O291" s="36"/>
    </row>
    <row r="292" spans="13:15" x14ac:dyDescent="0.4">
      <c r="M292" s="36"/>
      <c r="N292" s="36"/>
      <c r="O292" s="36"/>
    </row>
    <row r="293" spans="13:15" x14ac:dyDescent="0.4">
      <c r="M293" s="36"/>
      <c r="N293" s="36"/>
      <c r="O293" s="36"/>
    </row>
    <row r="294" spans="13:15" x14ac:dyDescent="0.4">
      <c r="M294" s="36"/>
      <c r="N294" s="36"/>
      <c r="O294" s="36"/>
    </row>
    <row r="295" spans="13:15" x14ac:dyDescent="0.4">
      <c r="M295" s="36"/>
      <c r="N295" s="36"/>
      <c r="O295" s="36"/>
    </row>
    <row r="296" spans="13:15" x14ac:dyDescent="0.4">
      <c r="M296" s="36"/>
      <c r="N296" s="36"/>
      <c r="O296" s="36"/>
    </row>
    <row r="297" spans="13:15" x14ac:dyDescent="0.4">
      <c r="M297" s="36"/>
      <c r="N297" s="36"/>
      <c r="O297" s="36"/>
    </row>
    <row r="298" spans="13:15" x14ac:dyDescent="0.4">
      <c r="M298" s="36"/>
      <c r="N298" s="36"/>
      <c r="O298" s="36"/>
    </row>
    <row r="299" spans="13:15" x14ac:dyDescent="0.4">
      <c r="M299" s="36"/>
      <c r="N299" s="36"/>
      <c r="O299" s="36"/>
    </row>
    <row r="300" spans="13:15" x14ac:dyDescent="0.4">
      <c r="M300" s="36"/>
      <c r="N300" s="36"/>
      <c r="O300" s="36"/>
    </row>
    <row r="301" spans="13:15" x14ac:dyDescent="0.4">
      <c r="M301" s="36"/>
      <c r="N301" s="36"/>
      <c r="O301" s="36"/>
    </row>
    <row r="302" spans="13:15" x14ac:dyDescent="0.4">
      <c r="M302" s="36"/>
      <c r="N302" s="36"/>
      <c r="O302" s="36"/>
    </row>
    <row r="303" spans="13:15" x14ac:dyDescent="0.4">
      <c r="M303" s="36"/>
      <c r="N303" s="36"/>
      <c r="O303" s="36"/>
    </row>
    <row r="304" spans="13:15" x14ac:dyDescent="0.4">
      <c r="M304" s="36"/>
      <c r="N304" s="36"/>
      <c r="O304" s="36"/>
    </row>
    <row r="305" spans="13:15" x14ac:dyDescent="0.4">
      <c r="M305" s="36"/>
      <c r="N305" s="36"/>
      <c r="O305" s="36"/>
    </row>
    <row r="306" spans="13:15" x14ac:dyDescent="0.4">
      <c r="M306" s="36"/>
      <c r="N306" s="36"/>
      <c r="O306" s="36"/>
    </row>
    <row r="307" spans="13:15" x14ac:dyDescent="0.4">
      <c r="M307" s="36"/>
      <c r="N307" s="36"/>
      <c r="O307" s="36"/>
    </row>
    <row r="308" spans="13:15" x14ac:dyDescent="0.4">
      <c r="M308" s="36"/>
      <c r="N308" s="36"/>
      <c r="O308" s="36"/>
    </row>
    <row r="309" spans="13:15" x14ac:dyDescent="0.4">
      <c r="M309" s="36"/>
      <c r="N309" s="36"/>
      <c r="O309" s="36"/>
    </row>
    <row r="310" spans="13:15" x14ac:dyDescent="0.4">
      <c r="M310" s="36"/>
      <c r="N310" s="36"/>
      <c r="O310" s="36"/>
    </row>
    <row r="311" spans="13:15" x14ac:dyDescent="0.4">
      <c r="M311" s="36"/>
      <c r="N311" s="36"/>
      <c r="O311" s="36"/>
    </row>
    <row r="312" spans="13:15" x14ac:dyDescent="0.4">
      <c r="M312" s="36"/>
      <c r="N312" s="36"/>
      <c r="O312" s="36"/>
    </row>
    <row r="313" spans="13:15" x14ac:dyDescent="0.4">
      <c r="M313" s="36"/>
      <c r="N313" s="36"/>
      <c r="O313" s="36"/>
    </row>
    <row r="314" spans="13:15" x14ac:dyDescent="0.4">
      <c r="M314" s="36"/>
      <c r="N314" s="36"/>
      <c r="O314" s="36"/>
    </row>
    <row r="315" spans="13:15" x14ac:dyDescent="0.4">
      <c r="M315" s="36"/>
      <c r="N315" s="36"/>
      <c r="O315" s="36"/>
    </row>
    <row r="316" spans="13:15" x14ac:dyDescent="0.4">
      <c r="M316" s="36"/>
      <c r="N316" s="36"/>
      <c r="O316" s="36"/>
    </row>
    <row r="317" spans="13:15" x14ac:dyDescent="0.4">
      <c r="M317" s="36"/>
      <c r="N317" s="36"/>
      <c r="O317" s="36"/>
    </row>
    <row r="318" spans="13:15" x14ac:dyDescent="0.4">
      <c r="M318" s="36"/>
      <c r="N318" s="36"/>
      <c r="O318" s="36"/>
    </row>
    <row r="319" spans="13:15" x14ac:dyDescent="0.4">
      <c r="M319" s="36"/>
      <c r="N319" s="36"/>
      <c r="O319" s="36"/>
    </row>
    <row r="320" spans="13:15" x14ac:dyDescent="0.4">
      <c r="M320" s="36"/>
      <c r="N320" s="36"/>
      <c r="O320" s="36"/>
    </row>
    <row r="321" spans="13:15" x14ac:dyDescent="0.4">
      <c r="M321" s="36"/>
      <c r="N321" s="36"/>
      <c r="O321" s="36"/>
    </row>
    <row r="322" spans="13:15" x14ac:dyDescent="0.4">
      <c r="M322" s="36"/>
      <c r="N322" s="36"/>
      <c r="O322" s="36"/>
    </row>
    <row r="323" spans="13:15" x14ac:dyDescent="0.4">
      <c r="M323" s="36"/>
      <c r="N323" s="36"/>
      <c r="O323" s="36"/>
    </row>
    <row r="324" spans="13:15" x14ac:dyDescent="0.4">
      <c r="M324" s="36"/>
      <c r="N324" s="36"/>
      <c r="O324" s="36"/>
    </row>
    <row r="325" spans="13:15" x14ac:dyDescent="0.4">
      <c r="M325" s="36"/>
      <c r="N325" s="36"/>
      <c r="O325" s="36"/>
    </row>
    <row r="326" spans="13:15" x14ac:dyDescent="0.4">
      <c r="M326" s="36"/>
      <c r="N326" s="36"/>
      <c r="O326" s="36"/>
    </row>
    <row r="327" spans="13:15" x14ac:dyDescent="0.4">
      <c r="M327" s="36"/>
      <c r="N327" s="36"/>
      <c r="O327" s="36"/>
    </row>
    <row r="328" spans="13:15" x14ac:dyDescent="0.4">
      <c r="M328" s="36"/>
      <c r="N328" s="36"/>
      <c r="O328" s="36"/>
    </row>
    <row r="329" spans="13:15" x14ac:dyDescent="0.4">
      <c r="M329" s="36"/>
      <c r="N329" s="36"/>
      <c r="O329" s="36"/>
    </row>
    <row r="330" spans="13:15" x14ac:dyDescent="0.4">
      <c r="M330" s="36"/>
      <c r="N330" s="36"/>
      <c r="O330" s="36"/>
    </row>
    <row r="331" spans="13:15" x14ac:dyDescent="0.4">
      <c r="M331" s="36"/>
      <c r="N331" s="36"/>
      <c r="O331" s="36"/>
    </row>
    <row r="332" spans="13:15" x14ac:dyDescent="0.4">
      <c r="M332" s="36"/>
      <c r="N332" s="36"/>
      <c r="O332" s="36"/>
    </row>
    <row r="333" spans="13:15" x14ac:dyDescent="0.4">
      <c r="M333" s="36"/>
      <c r="N333" s="36"/>
      <c r="O333" s="36"/>
    </row>
    <row r="334" spans="13:15" x14ac:dyDescent="0.4">
      <c r="M334" s="36"/>
      <c r="N334" s="36"/>
      <c r="O334" s="36"/>
    </row>
    <row r="335" spans="13:15" x14ac:dyDescent="0.4">
      <c r="M335" s="36"/>
      <c r="N335" s="36"/>
      <c r="O335" s="36"/>
    </row>
    <row r="336" spans="13:15" x14ac:dyDescent="0.4">
      <c r="M336" s="36"/>
      <c r="N336" s="36"/>
      <c r="O336" s="36"/>
    </row>
    <row r="337" spans="13:15" x14ac:dyDescent="0.4">
      <c r="M337" s="36"/>
      <c r="N337" s="36"/>
      <c r="O337" s="36"/>
    </row>
    <row r="338" spans="13:15" x14ac:dyDescent="0.4">
      <c r="M338" s="36"/>
      <c r="N338" s="36"/>
      <c r="O338" s="36"/>
    </row>
    <row r="339" spans="13:15" x14ac:dyDescent="0.4">
      <c r="M339" s="36"/>
      <c r="N339" s="36"/>
      <c r="O339" s="36"/>
    </row>
    <row r="340" spans="13:15" x14ac:dyDescent="0.4">
      <c r="M340" s="36"/>
      <c r="N340" s="36"/>
      <c r="O340" s="36"/>
    </row>
    <row r="341" spans="13:15" x14ac:dyDescent="0.4">
      <c r="M341" s="36"/>
      <c r="N341" s="36"/>
      <c r="O341" s="36"/>
    </row>
    <row r="342" spans="13:15" x14ac:dyDescent="0.4">
      <c r="M342" s="36"/>
      <c r="N342" s="36"/>
      <c r="O342" s="36"/>
    </row>
    <row r="343" spans="13:15" x14ac:dyDescent="0.4">
      <c r="M343" s="36"/>
      <c r="N343" s="36"/>
      <c r="O343" s="36"/>
    </row>
    <row r="344" spans="13:15" x14ac:dyDescent="0.4">
      <c r="M344" s="36"/>
      <c r="N344" s="36"/>
      <c r="O344" s="36"/>
    </row>
    <row r="345" spans="13:15" x14ac:dyDescent="0.4">
      <c r="M345" s="36"/>
      <c r="N345" s="36"/>
      <c r="O345" s="36"/>
    </row>
    <row r="346" spans="13:15" x14ac:dyDescent="0.4">
      <c r="M346" s="36"/>
      <c r="N346" s="36"/>
      <c r="O346" s="36"/>
    </row>
    <row r="347" spans="13:15" x14ac:dyDescent="0.4">
      <c r="M347" s="36"/>
      <c r="N347" s="36"/>
      <c r="O347" s="36"/>
    </row>
    <row r="348" spans="13:15" x14ac:dyDescent="0.4">
      <c r="M348" s="36"/>
      <c r="N348" s="36"/>
      <c r="O348" s="36"/>
    </row>
    <row r="349" spans="13:15" x14ac:dyDescent="0.4">
      <c r="M349" s="36"/>
      <c r="N349" s="36"/>
      <c r="O349" s="36"/>
    </row>
    <row r="350" spans="13:15" x14ac:dyDescent="0.4">
      <c r="M350" s="36"/>
      <c r="N350" s="36"/>
      <c r="O350" s="36"/>
    </row>
    <row r="351" spans="13:15" x14ac:dyDescent="0.4">
      <c r="M351" s="36"/>
      <c r="N351" s="36"/>
      <c r="O351" s="36"/>
    </row>
    <row r="352" spans="13:15" x14ac:dyDescent="0.4">
      <c r="M352" s="36"/>
      <c r="N352" s="36"/>
      <c r="O352" s="36"/>
    </row>
    <row r="353" spans="13:15" x14ac:dyDescent="0.4">
      <c r="M353" s="36"/>
      <c r="N353" s="36"/>
      <c r="O353" s="36"/>
    </row>
    <row r="354" spans="13:15" x14ac:dyDescent="0.4">
      <c r="M354" s="36"/>
      <c r="N354" s="36"/>
      <c r="O354" s="36"/>
    </row>
    <row r="355" spans="13:15" x14ac:dyDescent="0.4">
      <c r="M355" s="36"/>
      <c r="N355" s="36"/>
      <c r="O355" s="36"/>
    </row>
    <row r="356" spans="13:15" x14ac:dyDescent="0.4">
      <c r="M356" s="36"/>
      <c r="N356" s="36"/>
      <c r="O356" s="36"/>
    </row>
    <row r="357" spans="13:15" x14ac:dyDescent="0.4">
      <c r="M357" s="36"/>
      <c r="N357" s="36"/>
      <c r="O357" s="36"/>
    </row>
    <row r="358" spans="13:15" x14ac:dyDescent="0.4">
      <c r="M358" s="36"/>
      <c r="N358" s="36"/>
      <c r="O358" s="36"/>
    </row>
    <row r="359" spans="13:15" x14ac:dyDescent="0.4">
      <c r="M359" s="36"/>
      <c r="N359" s="36"/>
      <c r="O359" s="36"/>
    </row>
    <row r="360" spans="13:15" x14ac:dyDescent="0.4">
      <c r="M360" s="36"/>
      <c r="N360" s="36"/>
      <c r="O360" s="36"/>
    </row>
    <row r="361" spans="13:15" x14ac:dyDescent="0.4">
      <c r="M361" s="36"/>
      <c r="N361" s="36"/>
      <c r="O361" s="36"/>
    </row>
    <row r="362" spans="13:15" x14ac:dyDescent="0.4">
      <c r="M362" s="36"/>
      <c r="N362" s="36"/>
      <c r="O362" s="36"/>
    </row>
    <row r="363" spans="13:15" x14ac:dyDescent="0.4">
      <c r="M363" s="36"/>
      <c r="N363" s="36"/>
      <c r="O363" s="36"/>
    </row>
    <row r="364" spans="13:15" x14ac:dyDescent="0.4">
      <c r="M364" s="36"/>
      <c r="N364" s="36"/>
      <c r="O364" s="36"/>
    </row>
    <row r="365" spans="13:15" x14ac:dyDescent="0.4">
      <c r="M365" s="36"/>
      <c r="N365" s="36"/>
      <c r="O365" s="36"/>
    </row>
    <row r="366" spans="13:15" x14ac:dyDescent="0.4">
      <c r="M366" s="36"/>
      <c r="N366" s="36"/>
      <c r="O366" s="36"/>
    </row>
    <row r="367" spans="13:15" x14ac:dyDescent="0.4">
      <c r="M367" s="36"/>
      <c r="N367" s="36"/>
      <c r="O367" s="36"/>
    </row>
    <row r="368" spans="13:15" x14ac:dyDescent="0.4">
      <c r="M368" s="36"/>
      <c r="N368" s="36"/>
      <c r="O368" s="36"/>
    </row>
    <row r="369" spans="13:15" x14ac:dyDescent="0.4">
      <c r="M369" s="36"/>
      <c r="N369" s="36"/>
      <c r="O369" s="36"/>
    </row>
    <row r="370" spans="13:15" x14ac:dyDescent="0.4">
      <c r="M370" s="36"/>
      <c r="N370" s="36"/>
      <c r="O370" s="36"/>
    </row>
    <row r="371" spans="13:15" x14ac:dyDescent="0.4">
      <c r="M371" s="36"/>
      <c r="N371" s="36"/>
      <c r="O371" s="36"/>
    </row>
    <row r="372" spans="13:15" x14ac:dyDescent="0.4">
      <c r="M372" s="36"/>
      <c r="N372" s="36"/>
      <c r="O372" s="36"/>
    </row>
    <row r="373" spans="13:15" x14ac:dyDescent="0.4">
      <c r="M373" s="36"/>
      <c r="N373" s="36"/>
      <c r="O373" s="36"/>
    </row>
    <row r="374" spans="13:15" x14ac:dyDescent="0.4">
      <c r="M374" s="36"/>
      <c r="N374" s="36"/>
      <c r="O374" s="36"/>
    </row>
    <row r="375" spans="13:15" x14ac:dyDescent="0.4">
      <c r="M375" s="36"/>
      <c r="N375" s="36"/>
      <c r="O375" s="36"/>
    </row>
    <row r="376" spans="13:15" x14ac:dyDescent="0.4">
      <c r="M376" s="36"/>
      <c r="N376" s="36"/>
      <c r="O376" s="36"/>
    </row>
    <row r="377" spans="13:15" x14ac:dyDescent="0.4">
      <c r="M377" s="36"/>
      <c r="N377" s="36"/>
      <c r="O377" s="36"/>
    </row>
    <row r="378" spans="13:15" x14ac:dyDescent="0.4">
      <c r="M378" s="36"/>
      <c r="N378" s="36"/>
      <c r="O378" s="36"/>
    </row>
    <row r="379" spans="13:15" x14ac:dyDescent="0.4">
      <c r="M379" s="36"/>
      <c r="N379" s="36"/>
      <c r="O379" s="36"/>
    </row>
    <row r="380" spans="13:15" x14ac:dyDescent="0.4">
      <c r="M380" s="36"/>
      <c r="N380" s="36"/>
      <c r="O380" s="36"/>
    </row>
    <row r="381" spans="13:15" x14ac:dyDescent="0.4">
      <c r="M381" s="36"/>
      <c r="N381" s="36"/>
      <c r="O381" s="36"/>
    </row>
    <row r="382" spans="13:15" x14ac:dyDescent="0.4">
      <c r="M382" s="36"/>
      <c r="N382" s="36"/>
      <c r="O382" s="36"/>
    </row>
    <row r="383" spans="13:15" x14ac:dyDescent="0.4">
      <c r="M383" s="36"/>
      <c r="N383" s="36"/>
      <c r="O383" s="36"/>
    </row>
    <row r="384" spans="13:15" x14ac:dyDescent="0.4">
      <c r="M384" s="36"/>
      <c r="N384" s="36"/>
      <c r="O384" s="36"/>
    </row>
    <row r="385" spans="13:15" x14ac:dyDescent="0.4">
      <c r="M385" s="36"/>
      <c r="N385" s="36"/>
      <c r="O385" s="36"/>
    </row>
    <row r="386" spans="13:15" x14ac:dyDescent="0.4">
      <c r="M386" s="36"/>
      <c r="N386" s="36"/>
      <c r="O386" s="36"/>
    </row>
    <row r="387" spans="13:15" x14ac:dyDescent="0.4">
      <c r="M387" s="36"/>
      <c r="N387" s="36"/>
      <c r="O387" s="36"/>
    </row>
    <row r="388" spans="13:15" x14ac:dyDescent="0.4">
      <c r="M388" s="36"/>
      <c r="N388" s="36"/>
      <c r="O388" s="36"/>
    </row>
    <row r="389" spans="13:15" x14ac:dyDescent="0.4">
      <c r="M389" s="36"/>
      <c r="N389" s="36"/>
      <c r="O389" s="36"/>
    </row>
    <row r="390" spans="13:15" x14ac:dyDescent="0.4">
      <c r="M390" s="36"/>
      <c r="N390" s="36"/>
      <c r="O390" s="36"/>
    </row>
    <row r="391" spans="13:15" x14ac:dyDescent="0.4">
      <c r="M391" s="36"/>
      <c r="N391" s="36"/>
      <c r="O391" s="36"/>
    </row>
    <row r="392" spans="13:15" x14ac:dyDescent="0.4">
      <c r="M392" s="36"/>
      <c r="N392" s="36"/>
      <c r="O392" s="36"/>
    </row>
    <row r="393" spans="13:15" x14ac:dyDescent="0.4">
      <c r="M393" s="36"/>
      <c r="N393" s="36"/>
      <c r="O393" s="36"/>
    </row>
    <row r="394" spans="13:15" x14ac:dyDescent="0.4">
      <c r="M394" s="36"/>
      <c r="N394" s="36"/>
      <c r="O394" s="36"/>
    </row>
    <row r="395" spans="13:15" x14ac:dyDescent="0.4">
      <c r="M395" s="36"/>
      <c r="N395" s="36"/>
      <c r="O395" s="36"/>
    </row>
    <row r="396" spans="13:15" x14ac:dyDescent="0.4">
      <c r="M396" s="36"/>
      <c r="N396" s="36"/>
      <c r="O396" s="36"/>
    </row>
    <row r="397" spans="13:15" x14ac:dyDescent="0.4">
      <c r="M397" s="36"/>
      <c r="N397" s="36"/>
      <c r="O397" s="36"/>
    </row>
    <row r="398" spans="13:15" x14ac:dyDescent="0.4">
      <c r="M398" s="36"/>
      <c r="N398" s="36"/>
      <c r="O398" s="36"/>
    </row>
    <row r="399" spans="13:15" x14ac:dyDescent="0.4">
      <c r="M399" s="36"/>
      <c r="N399" s="36"/>
      <c r="O399" s="36"/>
    </row>
    <row r="400" spans="13:15" x14ac:dyDescent="0.4">
      <c r="M400" s="36"/>
      <c r="N400" s="36"/>
      <c r="O400" s="36"/>
    </row>
    <row r="401" spans="13:15" x14ac:dyDescent="0.4">
      <c r="M401" s="36"/>
      <c r="N401" s="36"/>
      <c r="O401" s="36"/>
    </row>
    <row r="402" spans="13:15" x14ac:dyDescent="0.4">
      <c r="M402" s="36"/>
      <c r="N402" s="36"/>
      <c r="O402" s="36"/>
    </row>
    <row r="403" spans="13:15" x14ac:dyDescent="0.4">
      <c r="M403" s="36"/>
      <c r="N403" s="36"/>
      <c r="O403" s="36"/>
    </row>
    <row r="404" spans="13:15" x14ac:dyDescent="0.4">
      <c r="M404" s="36"/>
      <c r="N404" s="36"/>
      <c r="O404" s="36"/>
    </row>
    <row r="405" spans="13:15" x14ac:dyDescent="0.4">
      <c r="M405" s="36"/>
      <c r="N405" s="36"/>
      <c r="O405" s="36"/>
    </row>
    <row r="406" spans="13:15" x14ac:dyDescent="0.4">
      <c r="M406" s="36"/>
      <c r="N406" s="36"/>
      <c r="O406" s="36"/>
    </row>
    <row r="407" spans="13:15" x14ac:dyDescent="0.4">
      <c r="M407" s="36"/>
      <c r="N407" s="36"/>
      <c r="O407" s="36"/>
    </row>
    <row r="408" spans="13:15" x14ac:dyDescent="0.4">
      <c r="M408" s="36"/>
      <c r="N408" s="36"/>
      <c r="O408" s="36"/>
    </row>
    <row r="409" spans="13:15" x14ac:dyDescent="0.4">
      <c r="M409" s="36"/>
      <c r="N409" s="36"/>
      <c r="O409" s="36"/>
    </row>
    <row r="410" spans="13:15" x14ac:dyDescent="0.4">
      <c r="M410" s="36"/>
      <c r="N410" s="36"/>
      <c r="O410" s="36"/>
    </row>
    <row r="411" spans="13:15" x14ac:dyDescent="0.4">
      <c r="M411" s="36"/>
      <c r="N411" s="36"/>
      <c r="O411" s="36"/>
    </row>
    <row r="412" spans="13:15" x14ac:dyDescent="0.4">
      <c r="M412" s="36"/>
      <c r="N412" s="36"/>
      <c r="O412" s="36"/>
    </row>
    <row r="413" spans="13:15" x14ac:dyDescent="0.4">
      <c r="M413" s="36"/>
      <c r="N413" s="36"/>
      <c r="O413" s="36"/>
    </row>
    <row r="414" spans="13:15" x14ac:dyDescent="0.4">
      <c r="M414" s="36"/>
      <c r="N414" s="36"/>
      <c r="O414" s="36"/>
    </row>
    <row r="415" spans="13:15" x14ac:dyDescent="0.4">
      <c r="M415" s="36"/>
      <c r="N415" s="36"/>
      <c r="O415" s="36"/>
    </row>
    <row r="416" spans="13:15" x14ac:dyDescent="0.4">
      <c r="M416" s="36"/>
      <c r="N416" s="36"/>
      <c r="O416" s="36"/>
    </row>
    <row r="417" spans="13:15" x14ac:dyDescent="0.4">
      <c r="M417" s="36"/>
      <c r="N417" s="36"/>
      <c r="O417" s="36"/>
    </row>
    <row r="418" spans="13:15" x14ac:dyDescent="0.4">
      <c r="M418" s="36"/>
      <c r="N418" s="36"/>
      <c r="O418" s="36"/>
    </row>
    <row r="419" spans="13:15" x14ac:dyDescent="0.4">
      <c r="M419" s="36"/>
      <c r="N419" s="36"/>
      <c r="O419" s="36"/>
    </row>
    <row r="420" spans="13:15" x14ac:dyDescent="0.4">
      <c r="M420" s="36"/>
      <c r="N420" s="36"/>
      <c r="O420" s="36"/>
    </row>
    <row r="421" spans="13:15" x14ac:dyDescent="0.4">
      <c r="M421" s="36"/>
      <c r="N421" s="36"/>
      <c r="O421" s="36"/>
    </row>
    <row r="422" spans="13:15" x14ac:dyDescent="0.4">
      <c r="M422" s="36"/>
      <c r="N422" s="36"/>
      <c r="O422" s="36"/>
    </row>
    <row r="423" spans="13:15" x14ac:dyDescent="0.4">
      <c r="M423" s="36"/>
      <c r="N423" s="36"/>
      <c r="O423" s="36"/>
    </row>
    <row r="424" spans="13:15" x14ac:dyDescent="0.4">
      <c r="M424" s="36"/>
      <c r="N424" s="36"/>
      <c r="O424" s="36"/>
    </row>
    <row r="425" spans="13:15" x14ac:dyDescent="0.4">
      <c r="M425" s="36"/>
      <c r="N425" s="36"/>
      <c r="O425" s="36"/>
    </row>
    <row r="426" spans="13:15" x14ac:dyDescent="0.4">
      <c r="M426" s="36"/>
      <c r="N426" s="36"/>
      <c r="O426" s="36"/>
    </row>
    <row r="427" spans="13:15" x14ac:dyDescent="0.4">
      <c r="M427" s="36"/>
      <c r="N427" s="36"/>
      <c r="O427" s="36"/>
    </row>
    <row r="428" spans="13:15" x14ac:dyDescent="0.4">
      <c r="M428" s="36"/>
      <c r="N428" s="36"/>
      <c r="O428" s="36"/>
    </row>
    <row r="429" spans="13:15" x14ac:dyDescent="0.4">
      <c r="M429" s="36"/>
      <c r="N429" s="36"/>
      <c r="O429" s="36"/>
    </row>
    <row r="430" spans="13:15" x14ac:dyDescent="0.4">
      <c r="M430" s="36"/>
      <c r="N430" s="36"/>
      <c r="O430" s="36"/>
    </row>
    <row r="431" spans="13:15" x14ac:dyDescent="0.4">
      <c r="M431" s="36"/>
      <c r="N431" s="36"/>
      <c r="O431" s="36"/>
    </row>
    <row r="432" spans="13:15" x14ac:dyDescent="0.4">
      <c r="M432" s="36"/>
      <c r="N432" s="36"/>
      <c r="O432" s="36"/>
    </row>
    <row r="433" spans="13:15" x14ac:dyDescent="0.4">
      <c r="M433" s="36"/>
      <c r="N433" s="36"/>
      <c r="O433" s="36"/>
    </row>
    <row r="434" spans="13:15" x14ac:dyDescent="0.4">
      <c r="M434" s="36"/>
      <c r="N434" s="36"/>
      <c r="O434" s="36"/>
    </row>
    <row r="435" spans="13:15" x14ac:dyDescent="0.4">
      <c r="M435" s="36"/>
      <c r="N435" s="36"/>
      <c r="O435" s="36"/>
    </row>
    <row r="436" spans="13:15" x14ac:dyDescent="0.4">
      <c r="M436" s="36"/>
      <c r="N436" s="36"/>
      <c r="O436" s="36"/>
    </row>
    <row r="437" spans="13:15" x14ac:dyDescent="0.4">
      <c r="M437" s="36"/>
      <c r="N437" s="36"/>
      <c r="O437" s="36"/>
    </row>
    <row r="438" spans="13:15" x14ac:dyDescent="0.4">
      <c r="M438" s="36"/>
      <c r="N438" s="36"/>
      <c r="O438" s="36"/>
    </row>
    <row r="439" spans="13:15" x14ac:dyDescent="0.4">
      <c r="M439" s="36"/>
      <c r="N439" s="36"/>
      <c r="O439" s="36"/>
    </row>
    <row r="440" spans="13:15" x14ac:dyDescent="0.4">
      <c r="M440" s="36"/>
      <c r="N440" s="36"/>
      <c r="O440" s="36"/>
    </row>
    <row r="441" spans="13:15" x14ac:dyDescent="0.4">
      <c r="M441" s="36"/>
      <c r="N441" s="36"/>
      <c r="O441" s="36"/>
    </row>
    <row r="442" spans="13:15" x14ac:dyDescent="0.4">
      <c r="M442" s="36"/>
      <c r="N442" s="36"/>
      <c r="O442" s="36"/>
    </row>
    <row r="443" spans="13:15" x14ac:dyDescent="0.4">
      <c r="M443" s="36"/>
      <c r="N443" s="36"/>
      <c r="O443" s="36"/>
    </row>
    <row r="444" spans="13:15" x14ac:dyDescent="0.4">
      <c r="M444" s="36"/>
      <c r="N444" s="36"/>
      <c r="O444" s="36"/>
    </row>
    <row r="445" spans="13:15" x14ac:dyDescent="0.4">
      <c r="M445" s="36"/>
      <c r="N445" s="36"/>
      <c r="O445" s="36"/>
    </row>
    <row r="446" spans="13:15" x14ac:dyDescent="0.4">
      <c r="M446" s="36"/>
      <c r="N446" s="36"/>
      <c r="O446" s="36"/>
    </row>
    <row r="447" spans="13:15" x14ac:dyDescent="0.4">
      <c r="M447" s="36"/>
      <c r="N447" s="36"/>
      <c r="O447" s="36"/>
    </row>
    <row r="448" spans="13:15" x14ac:dyDescent="0.4">
      <c r="M448" s="36"/>
      <c r="N448" s="36"/>
      <c r="O448" s="36"/>
    </row>
    <row r="449" spans="13:15" x14ac:dyDescent="0.4">
      <c r="M449" s="36"/>
      <c r="N449" s="36"/>
      <c r="O449" s="36"/>
    </row>
    <row r="450" spans="13:15" x14ac:dyDescent="0.4">
      <c r="M450" s="36"/>
      <c r="N450" s="36"/>
      <c r="O450" s="36"/>
    </row>
    <row r="451" spans="13:15" x14ac:dyDescent="0.4">
      <c r="M451" s="36"/>
      <c r="N451" s="36"/>
      <c r="O451" s="36"/>
    </row>
    <row r="452" spans="13:15" x14ac:dyDescent="0.4">
      <c r="M452" s="36"/>
      <c r="N452" s="36"/>
      <c r="O452" s="36"/>
    </row>
    <row r="453" spans="13:15" x14ac:dyDescent="0.4">
      <c r="M453" s="36"/>
      <c r="N453" s="36"/>
      <c r="O453" s="36"/>
    </row>
    <row r="454" spans="13:15" x14ac:dyDescent="0.4">
      <c r="M454" s="36"/>
      <c r="N454" s="36"/>
      <c r="O454" s="36"/>
    </row>
    <row r="455" spans="13:15" x14ac:dyDescent="0.4">
      <c r="M455" s="36"/>
      <c r="N455" s="36"/>
      <c r="O455" s="36"/>
    </row>
    <row r="456" spans="13:15" x14ac:dyDescent="0.4">
      <c r="M456" s="36"/>
      <c r="N456" s="36"/>
      <c r="O456" s="36"/>
    </row>
    <row r="457" spans="13:15" x14ac:dyDescent="0.4">
      <c r="M457" s="36"/>
      <c r="N457" s="36"/>
      <c r="O457" s="36"/>
    </row>
    <row r="458" spans="13:15" x14ac:dyDescent="0.4">
      <c r="M458" s="36"/>
      <c r="N458" s="36"/>
      <c r="O458" s="36"/>
    </row>
    <row r="459" spans="13:15" x14ac:dyDescent="0.4">
      <c r="M459" s="36"/>
      <c r="N459" s="36"/>
      <c r="O459" s="36"/>
    </row>
    <row r="460" spans="13:15" x14ac:dyDescent="0.4">
      <c r="M460" s="36"/>
      <c r="N460" s="36"/>
      <c r="O460" s="36"/>
    </row>
    <row r="461" spans="13:15" x14ac:dyDescent="0.4">
      <c r="M461" s="36"/>
      <c r="N461" s="36"/>
      <c r="O461" s="36"/>
    </row>
    <row r="462" spans="13:15" x14ac:dyDescent="0.4">
      <c r="M462" s="36"/>
      <c r="N462" s="36"/>
      <c r="O462" s="36"/>
    </row>
    <row r="463" spans="13:15" x14ac:dyDescent="0.4">
      <c r="M463" s="36"/>
      <c r="N463" s="36"/>
      <c r="O463" s="36"/>
    </row>
    <row r="464" spans="13:15" x14ac:dyDescent="0.4">
      <c r="M464" s="36"/>
      <c r="N464" s="36"/>
      <c r="O464" s="36"/>
    </row>
    <row r="465" spans="13:15" x14ac:dyDescent="0.4">
      <c r="M465" s="36"/>
      <c r="N465" s="36"/>
      <c r="O465" s="36"/>
    </row>
    <row r="466" spans="13:15" x14ac:dyDescent="0.4">
      <c r="M466" s="36"/>
      <c r="N466" s="36"/>
      <c r="O466" s="36"/>
    </row>
    <row r="467" spans="13:15" x14ac:dyDescent="0.4">
      <c r="M467" s="36"/>
      <c r="N467" s="36"/>
      <c r="O467" s="36"/>
    </row>
    <row r="468" spans="13:15" x14ac:dyDescent="0.4">
      <c r="M468" s="36"/>
      <c r="N468" s="36"/>
      <c r="O468" s="36"/>
    </row>
    <row r="469" spans="13:15" x14ac:dyDescent="0.4">
      <c r="M469" s="36"/>
      <c r="N469" s="36"/>
      <c r="O469" s="36"/>
    </row>
    <row r="470" spans="13:15" x14ac:dyDescent="0.4">
      <c r="M470" s="36"/>
      <c r="N470" s="36"/>
      <c r="O470" s="36"/>
    </row>
    <row r="471" spans="13:15" x14ac:dyDescent="0.4">
      <c r="M471" s="36"/>
      <c r="N471" s="36"/>
      <c r="O471" s="36"/>
    </row>
    <row r="472" spans="13:15" x14ac:dyDescent="0.4">
      <c r="M472" s="36"/>
      <c r="N472" s="36"/>
      <c r="O472" s="36"/>
    </row>
    <row r="473" spans="13:15" x14ac:dyDescent="0.4">
      <c r="M473" s="36"/>
      <c r="N473" s="36"/>
      <c r="O473" s="36"/>
    </row>
    <row r="474" spans="13:15" x14ac:dyDescent="0.4">
      <c r="M474" s="36"/>
      <c r="N474" s="36"/>
      <c r="O474" s="36"/>
    </row>
    <row r="475" spans="13:15" x14ac:dyDescent="0.4">
      <c r="M475" s="36"/>
      <c r="N475" s="36"/>
      <c r="O475" s="36"/>
    </row>
    <row r="476" spans="13:15" x14ac:dyDescent="0.4">
      <c r="M476" s="36"/>
      <c r="N476" s="36"/>
      <c r="O476" s="36"/>
    </row>
    <row r="477" spans="13:15" x14ac:dyDescent="0.4">
      <c r="M477" s="36"/>
      <c r="N477" s="36"/>
      <c r="O477" s="36"/>
    </row>
    <row r="478" spans="13:15" x14ac:dyDescent="0.4">
      <c r="M478" s="36"/>
      <c r="N478" s="36"/>
      <c r="O478" s="36"/>
    </row>
    <row r="479" spans="13:15" x14ac:dyDescent="0.4">
      <c r="M479" s="36"/>
      <c r="N479" s="36"/>
      <c r="O479" s="36"/>
    </row>
    <row r="480" spans="13:15" x14ac:dyDescent="0.4">
      <c r="M480" s="36"/>
      <c r="N480" s="36"/>
      <c r="O480" s="36"/>
    </row>
    <row r="481" spans="13:15" x14ac:dyDescent="0.4">
      <c r="M481" s="36"/>
      <c r="N481" s="36"/>
      <c r="O481" s="36"/>
    </row>
    <row r="482" spans="13:15" x14ac:dyDescent="0.4">
      <c r="M482" s="36"/>
      <c r="N482" s="36"/>
      <c r="O482" s="36"/>
    </row>
    <row r="483" spans="13:15" x14ac:dyDescent="0.4">
      <c r="M483" s="36"/>
      <c r="N483" s="36"/>
      <c r="O483" s="36"/>
    </row>
    <row r="484" spans="13:15" x14ac:dyDescent="0.4">
      <c r="M484" s="36"/>
      <c r="N484" s="36"/>
      <c r="O484" s="36"/>
    </row>
    <row r="485" spans="13:15" x14ac:dyDescent="0.4">
      <c r="M485" s="36"/>
      <c r="N485" s="36"/>
      <c r="O485" s="36"/>
    </row>
    <row r="486" spans="13:15" x14ac:dyDescent="0.4">
      <c r="M486" s="36"/>
      <c r="N486" s="36"/>
      <c r="O486" s="36"/>
    </row>
    <row r="487" spans="13:15" x14ac:dyDescent="0.4">
      <c r="M487" s="36"/>
      <c r="N487" s="36"/>
      <c r="O487" s="36"/>
    </row>
    <row r="488" spans="13:15" x14ac:dyDescent="0.4">
      <c r="M488" s="36"/>
      <c r="N488" s="36"/>
      <c r="O488" s="36"/>
    </row>
    <row r="489" spans="13:15" x14ac:dyDescent="0.4">
      <c r="M489" s="36"/>
      <c r="N489" s="36"/>
      <c r="O489" s="36"/>
    </row>
    <row r="490" spans="13:15" x14ac:dyDescent="0.4">
      <c r="M490" s="36"/>
      <c r="N490" s="36"/>
      <c r="O490" s="36"/>
    </row>
    <row r="491" spans="13:15" x14ac:dyDescent="0.4">
      <c r="M491" s="36"/>
      <c r="N491" s="36"/>
      <c r="O491" s="36"/>
    </row>
    <row r="492" spans="13:15" x14ac:dyDescent="0.4">
      <c r="M492" s="36"/>
      <c r="N492" s="36"/>
      <c r="O492" s="36"/>
    </row>
    <row r="493" spans="13:15" x14ac:dyDescent="0.4">
      <c r="M493" s="36"/>
      <c r="N493" s="36"/>
      <c r="O493" s="36"/>
    </row>
    <row r="494" spans="13:15" x14ac:dyDescent="0.4">
      <c r="M494" s="36"/>
      <c r="N494" s="36"/>
      <c r="O494" s="36"/>
    </row>
    <row r="495" spans="13:15" x14ac:dyDescent="0.4">
      <c r="M495" s="36"/>
      <c r="N495" s="36"/>
      <c r="O495" s="36"/>
    </row>
    <row r="496" spans="13:15" x14ac:dyDescent="0.4">
      <c r="M496" s="36"/>
      <c r="N496" s="36"/>
      <c r="O496" s="36"/>
    </row>
    <row r="497" spans="13:15" x14ac:dyDescent="0.4">
      <c r="M497" s="36"/>
      <c r="N497" s="36"/>
      <c r="O497" s="36"/>
    </row>
    <row r="498" spans="13:15" x14ac:dyDescent="0.4">
      <c r="M498" s="36"/>
      <c r="N498" s="36"/>
      <c r="O498" s="36"/>
    </row>
    <row r="499" spans="13:15" x14ac:dyDescent="0.4">
      <c r="M499" s="36"/>
      <c r="N499" s="36"/>
      <c r="O499" s="36"/>
    </row>
    <row r="500" spans="13:15" x14ac:dyDescent="0.4">
      <c r="M500" s="36"/>
      <c r="N500" s="36"/>
      <c r="O500" s="36"/>
    </row>
    <row r="501" spans="13:15" x14ac:dyDescent="0.4">
      <c r="M501" s="36"/>
      <c r="N501" s="36"/>
      <c r="O501" s="36"/>
    </row>
    <row r="502" spans="13:15" x14ac:dyDescent="0.4">
      <c r="M502" s="36"/>
      <c r="N502" s="36"/>
      <c r="O502" s="36"/>
    </row>
    <row r="503" spans="13:15" x14ac:dyDescent="0.4">
      <c r="M503" s="36"/>
      <c r="N503" s="36"/>
      <c r="O503" s="36"/>
    </row>
    <row r="504" spans="13:15" x14ac:dyDescent="0.4">
      <c r="M504" s="36"/>
      <c r="N504" s="36"/>
      <c r="O504" s="36"/>
    </row>
    <row r="505" spans="13:15" x14ac:dyDescent="0.4">
      <c r="M505" s="36"/>
      <c r="N505" s="36"/>
      <c r="O505" s="36"/>
    </row>
    <row r="506" spans="13:15" x14ac:dyDescent="0.4">
      <c r="M506" s="36"/>
      <c r="N506" s="36"/>
      <c r="O506" s="36"/>
    </row>
    <row r="507" spans="13:15" x14ac:dyDescent="0.4">
      <c r="M507" s="36"/>
      <c r="N507" s="36"/>
      <c r="O507" s="36"/>
    </row>
    <row r="508" spans="13:15" x14ac:dyDescent="0.4">
      <c r="M508" s="36"/>
      <c r="N508" s="36"/>
      <c r="O508" s="36"/>
    </row>
    <row r="509" spans="13:15" x14ac:dyDescent="0.4">
      <c r="M509" s="36"/>
      <c r="N509" s="36"/>
      <c r="O509" s="36"/>
    </row>
    <row r="510" spans="13:15" x14ac:dyDescent="0.4">
      <c r="M510" s="36"/>
      <c r="N510" s="36"/>
      <c r="O510" s="36"/>
    </row>
    <row r="511" spans="13:15" x14ac:dyDescent="0.4">
      <c r="M511" s="36"/>
      <c r="N511" s="36"/>
      <c r="O511" s="36"/>
    </row>
    <row r="512" spans="13:15" x14ac:dyDescent="0.4">
      <c r="M512" s="36"/>
      <c r="N512" s="36"/>
      <c r="O512" s="36"/>
    </row>
    <row r="513" spans="13:15" x14ac:dyDescent="0.4">
      <c r="M513" s="36"/>
      <c r="N513" s="36"/>
      <c r="O513" s="36"/>
    </row>
    <row r="514" spans="13:15" x14ac:dyDescent="0.4">
      <c r="M514" s="36"/>
      <c r="N514" s="36"/>
      <c r="O514" s="36"/>
    </row>
    <row r="515" spans="13:15" x14ac:dyDescent="0.4">
      <c r="M515" s="36"/>
      <c r="N515" s="36"/>
      <c r="O515" s="36"/>
    </row>
    <row r="516" spans="13:15" x14ac:dyDescent="0.4">
      <c r="M516" s="36"/>
      <c r="N516" s="36"/>
      <c r="O516" s="36"/>
    </row>
    <row r="517" spans="13:15" x14ac:dyDescent="0.4">
      <c r="M517" s="36"/>
      <c r="N517" s="36"/>
      <c r="O517" s="36"/>
    </row>
    <row r="518" spans="13:15" x14ac:dyDescent="0.4">
      <c r="M518" s="36"/>
      <c r="N518" s="36"/>
      <c r="O518" s="36"/>
    </row>
    <row r="519" spans="13:15" x14ac:dyDescent="0.4">
      <c r="M519" s="36"/>
      <c r="N519" s="36"/>
      <c r="O519" s="36"/>
    </row>
    <row r="520" spans="13:15" x14ac:dyDescent="0.4">
      <c r="M520" s="36"/>
      <c r="N520" s="36"/>
      <c r="O520" s="36"/>
    </row>
    <row r="521" spans="13:15" x14ac:dyDescent="0.4">
      <c r="M521" s="36"/>
      <c r="N521" s="36"/>
      <c r="O521" s="36"/>
    </row>
    <row r="522" spans="13:15" x14ac:dyDescent="0.4">
      <c r="M522" s="36"/>
      <c r="N522" s="36"/>
      <c r="O522" s="36"/>
    </row>
    <row r="523" spans="13:15" x14ac:dyDescent="0.4">
      <c r="M523" s="36"/>
      <c r="N523" s="36"/>
      <c r="O523" s="36"/>
    </row>
    <row r="524" spans="13:15" x14ac:dyDescent="0.4">
      <c r="M524" s="36"/>
      <c r="N524" s="36"/>
      <c r="O524" s="36"/>
    </row>
    <row r="525" spans="13:15" x14ac:dyDescent="0.4">
      <c r="M525" s="36"/>
      <c r="N525" s="36"/>
      <c r="O525" s="36"/>
    </row>
    <row r="526" spans="13:15" x14ac:dyDescent="0.4">
      <c r="M526" s="36"/>
      <c r="N526" s="36"/>
      <c r="O526" s="36"/>
    </row>
    <row r="527" spans="13:15" x14ac:dyDescent="0.4">
      <c r="M527" s="36"/>
      <c r="N527" s="36"/>
      <c r="O527" s="36"/>
    </row>
    <row r="528" spans="13:15" x14ac:dyDescent="0.4">
      <c r="M528" s="36"/>
      <c r="N528" s="36"/>
      <c r="O528" s="36"/>
    </row>
    <row r="529" spans="13:15" x14ac:dyDescent="0.4">
      <c r="M529" s="36"/>
      <c r="N529" s="36"/>
      <c r="O529" s="36"/>
    </row>
    <row r="530" spans="13:15" x14ac:dyDescent="0.4">
      <c r="M530" s="36"/>
      <c r="N530" s="36"/>
      <c r="O530" s="36"/>
    </row>
    <row r="531" spans="13:15" x14ac:dyDescent="0.4">
      <c r="M531" s="36"/>
      <c r="N531" s="36"/>
      <c r="O531" s="36"/>
    </row>
    <row r="532" spans="13:15" x14ac:dyDescent="0.4">
      <c r="M532" s="36"/>
      <c r="N532" s="36"/>
      <c r="O532" s="36"/>
    </row>
    <row r="533" spans="13:15" x14ac:dyDescent="0.4">
      <c r="M533" s="36"/>
      <c r="N533" s="36"/>
      <c r="O533" s="36"/>
    </row>
    <row r="534" spans="13:15" x14ac:dyDescent="0.4">
      <c r="M534" s="36"/>
      <c r="N534" s="36"/>
      <c r="O534" s="36"/>
    </row>
    <row r="535" spans="13:15" x14ac:dyDescent="0.4">
      <c r="M535" s="36"/>
      <c r="N535" s="36"/>
      <c r="O535" s="36"/>
    </row>
    <row r="536" spans="13:15" x14ac:dyDescent="0.4">
      <c r="M536" s="36"/>
      <c r="N536" s="36"/>
      <c r="O536" s="36"/>
    </row>
    <row r="537" spans="13:15" x14ac:dyDescent="0.4">
      <c r="M537" s="36"/>
      <c r="N537" s="36"/>
      <c r="O537" s="36"/>
    </row>
    <row r="538" spans="13:15" x14ac:dyDescent="0.4">
      <c r="M538" s="36"/>
      <c r="N538" s="36"/>
      <c r="O538" s="36"/>
    </row>
    <row r="539" spans="13:15" x14ac:dyDescent="0.4">
      <c r="M539" s="36"/>
      <c r="N539" s="36"/>
      <c r="O539" s="36"/>
    </row>
    <row r="540" spans="13:15" x14ac:dyDescent="0.4">
      <c r="M540" s="36"/>
      <c r="N540" s="36"/>
      <c r="O540" s="36"/>
    </row>
    <row r="541" spans="13:15" x14ac:dyDescent="0.4">
      <c r="M541" s="36"/>
      <c r="N541" s="36"/>
      <c r="O541" s="36"/>
    </row>
    <row r="542" spans="13:15" x14ac:dyDescent="0.4">
      <c r="M542" s="36"/>
      <c r="N542" s="36"/>
      <c r="O542" s="36"/>
    </row>
    <row r="543" spans="13:15" x14ac:dyDescent="0.4">
      <c r="M543" s="36"/>
      <c r="N543" s="36"/>
      <c r="O543" s="36"/>
    </row>
    <row r="544" spans="13:15" x14ac:dyDescent="0.4">
      <c r="M544" s="36"/>
      <c r="N544" s="36"/>
      <c r="O544" s="36"/>
    </row>
    <row r="545" spans="13:15" x14ac:dyDescent="0.4">
      <c r="M545" s="36"/>
      <c r="N545" s="36"/>
      <c r="O545" s="36"/>
    </row>
    <row r="546" spans="13:15" x14ac:dyDescent="0.4">
      <c r="M546" s="36"/>
      <c r="N546" s="36"/>
      <c r="O546" s="36"/>
    </row>
    <row r="547" spans="13:15" x14ac:dyDescent="0.4">
      <c r="M547" s="36"/>
      <c r="N547" s="36"/>
      <c r="O547" s="36"/>
    </row>
    <row r="548" spans="13:15" x14ac:dyDescent="0.4">
      <c r="M548" s="36"/>
      <c r="N548" s="36"/>
      <c r="O548" s="36"/>
    </row>
    <row r="549" spans="13:15" x14ac:dyDescent="0.4">
      <c r="M549" s="36"/>
      <c r="N549" s="36"/>
      <c r="O549" s="36"/>
    </row>
    <row r="550" spans="13:15" x14ac:dyDescent="0.4">
      <c r="M550" s="36"/>
      <c r="N550" s="36"/>
      <c r="O550" s="36"/>
    </row>
    <row r="551" spans="13:15" x14ac:dyDescent="0.4">
      <c r="M551" s="36"/>
      <c r="N551" s="36"/>
      <c r="O551" s="36"/>
    </row>
    <row r="552" spans="13:15" x14ac:dyDescent="0.4">
      <c r="M552" s="36"/>
      <c r="N552" s="36"/>
      <c r="O552" s="36"/>
    </row>
    <row r="553" spans="13:15" x14ac:dyDescent="0.4">
      <c r="M553" s="36"/>
      <c r="N553" s="36"/>
      <c r="O553" s="36"/>
    </row>
    <row r="554" spans="13:15" x14ac:dyDescent="0.4">
      <c r="M554" s="36"/>
      <c r="N554" s="36"/>
      <c r="O554" s="36"/>
    </row>
    <row r="555" spans="13:15" x14ac:dyDescent="0.4">
      <c r="M555" s="36"/>
      <c r="N555" s="36"/>
      <c r="O555" s="36"/>
    </row>
    <row r="556" spans="13:15" x14ac:dyDescent="0.4">
      <c r="M556" s="36"/>
      <c r="N556" s="36"/>
      <c r="O556" s="36"/>
    </row>
    <row r="557" spans="13:15" x14ac:dyDescent="0.4">
      <c r="M557" s="36"/>
      <c r="N557" s="36"/>
      <c r="O557" s="36"/>
    </row>
    <row r="558" spans="13:15" x14ac:dyDescent="0.4">
      <c r="M558" s="36"/>
      <c r="N558" s="36"/>
      <c r="O558" s="36"/>
    </row>
    <row r="559" spans="13:15" x14ac:dyDescent="0.4">
      <c r="M559" s="36"/>
      <c r="N559" s="36"/>
      <c r="O559" s="36"/>
    </row>
    <row r="560" spans="13:15" x14ac:dyDescent="0.4">
      <c r="M560" s="36"/>
      <c r="N560" s="36"/>
      <c r="O560" s="36"/>
    </row>
    <row r="561" spans="13:15" x14ac:dyDescent="0.4">
      <c r="M561" s="36"/>
      <c r="N561" s="36"/>
      <c r="O561" s="36"/>
    </row>
    <row r="562" spans="13:15" x14ac:dyDescent="0.4">
      <c r="M562" s="36"/>
      <c r="N562" s="36"/>
      <c r="O562" s="36"/>
    </row>
    <row r="563" spans="13:15" x14ac:dyDescent="0.4">
      <c r="M563" s="36"/>
      <c r="N563" s="36"/>
      <c r="O563" s="36"/>
    </row>
    <row r="564" spans="13:15" x14ac:dyDescent="0.4">
      <c r="M564" s="36"/>
      <c r="N564" s="36"/>
      <c r="O564" s="36"/>
    </row>
    <row r="565" spans="13:15" x14ac:dyDescent="0.4">
      <c r="M565" s="36"/>
      <c r="N565" s="36"/>
      <c r="O565" s="36"/>
    </row>
    <row r="566" spans="13:15" x14ac:dyDescent="0.4">
      <c r="M566" s="36"/>
      <c r="N566" s="36"/>
      <c r="O566" s="36"/>
    </row>
    <row r="567" spans="13:15" x14ac:dyDescent="0.4">
      <c r="M567" s="36"/>
      <c r="N567" s="36"/>
      <c r="O567" s="36"/>
    </row>
    <row r="568" spans="13:15" x14ac:dyDescent="0.4">
      <c r="M568" s="36"/>
      <c r="N568" s="36"/>
      <c r="O568" s="36"/>
    </row>
    <row r="569" spans="13:15" x14ac:dyDescent="0.4">
      <c r="M569" s="36"/>
      <c r="N569" s="36"/>
      <c r="O569" s="36"/>
    </row>
    <row r="570" spans="13:15" x14ac:dyDescent="0.4">
      <c r="M570" s="36"/>
      <c r="N570" s="36"/>
      <c r="O570" s="36"/>
    </row>
    <row r="571" spans="13:15" x14ac:dyDescent="0.4">
      <c r="M571" s="36"/>
      <c r="N571" s="36"/>
      <c r="O571" s="36"/>
    </row>
    <row r="572" spans="13:15" x14ac:dyDescent="0.4">
      <c r="M572" s="36"/>
      <c r="N572" s="36"/>
      <c r="O572" s="36"/>
    </row>
    <row r="573" spans="13:15" x14ac:dyDescent="0.4">
      <c r="M573" s="36"/>
      <c r="N573" s="36"/>
      <c r="O573" s="36"/>
    </row>
    <row r="574" spans="13:15" x14ac:dyDescent="0.4">
      <c r="M574" s="36"/>
      <c r="N574" s="36"/>
      <c r="O574" s="36"/>
    </row>
    <row r="575" spans="13:15" x14ac:dyDescent="0.4">
      <c r="M575" s="36"/>
      <c r="N575" s="36"/>
      <c r="O575" s="36"/>
    </row>
    <row r="576" spans="13:15" x14ac:dyDescent="0.4">
      <c r="M576" s="36"/>
      <c r="N576" s="36"/>
      <c r="O576" s="36"/>
    </row>
    <row r="577" spans="13:15" x14ac:dyDescent="0.4">
      <c r="M577" s="36"/>
      <c r="N577" s="36"/>
      <c r="O577" s="36"/>
    </row>
    <row r="578" spans="13:15" x14ac:dyDescent="0.4">
      <c r="M578" s="36"/>
      <c r="N578" s="36"/>
      <c r="O578" s="36"/>
    </row>
    <row r="579" spans="13:15" x14ac:dyDescent="0.4">
      <c r="M579" s="36"/>
      <c r="N579" s="36"/>
      <c r="O579" s="36"/>
    </row>
    <row r="580" spans="13:15" x14ac:dyDescent="0.4">
      <c r="M580" s="36"/>
      <c r="N580" s="36"/>
      <c r="O580" s="36"/>
    </row>
    <row r="581" spans="13:15" x14ac:dyDescent="0.4">
      <c r="M581" s="36"/>
      <c r="N581" s="36"/>
      <c r="O581" s="36"/>
    </row>
    <row r="582" spans="13:15" x14ac:dyDescent="0.4">
      <c r="M582" s="36"/>
      <c r="N582" s="36"/>
      <c r="O582" s="36"/>
    </row>
    <row r="583" spans="13:15" x14ac:dyDescent="0.4">
      <c r="M583" s="36"/>
      <c r="N583" s="36"/>
      <c r="O583" s="36"/>
    </row>
    <row r="584" spans="13:15" x14ac:dyDescent="0.4">
      <c r="M584" s="36"/>
      <c r="N584" s="36"/>
      <c r="O584" s="36"/>
    </row>
    <row r="585" spans="13:15" x14ac:dyDescent="0.4">
      <c r="M585" s="36"/>
      <c r="N585" s="36"/>
      <c r="O585" s="36"/>
    </row>
    <row r="586" spans="13:15" x14ac:dyDescent="0.4">
      <c r="M586" s="36"/>
      <c r="N586" s="36"/>
      <c r="O586" s="36"/>
    </row>
    <row r="587" spans="13:15" x14ac:dyDescent="0.4">
      <c r="M587" s="36"/>
      <c r="N587" s="36"/>
      <c r="O587" s="36"/>
    </row>
    <row r="588" spans="13:15" x14ac:dyDescent="0.4">
      <c r="M588" s="36"/>
      <c r="N588" s="36"/>
      <c r="O588" s="36"/>
    </row>
    <row r="589" spans="13:15" x14ac:dyDescent="0.4">
      <c r="M589" s="36"/>
      <c r="N589" s="36"/>
      <c r="O589" s="36"/>
    </row>
    <row r="590" spans="13:15" x14ac:dyDescent="0.4">
      <c r="M590" s="36"/>
      <c r="N590" s="36"/>
      <c r="O590" s="36"/>
    </row>
    <row r="591" spans="13:15" x14ac:dyDescent="0.4">
      <c r="M591" s="36"/>
      <c r="N591" s="36"/>
      <c r="O591" s="36"/>
    </row>
    <row r="592" spans="13:15" x14ac:dyDescent="0.4">
      <c r="M592" s="36"/>
      <c r="N592" s="36"/>
      <c r="O592" s="36"/>
    </row>
    <row r="593" spans="13:15" x14ac:dyDescent="0.4">
      <c r="M593" s="36"/>
      <c r="N593" s="36"/>
      <c r="O593" s="36"/>
    </row>
    <row r="594" spans="13:15" x14ac:dyDescent="0.4">
      <c r="M594" s="36"/>
      <c r="N594" s="36"/>
      <c r="O594" s="36"/>
    </row>
    <row r="595" spans="13:15" x14ac:dyDescent="0.4">
      <c r="M595" s="36"/>
      <c r="N595" s="36"/>
      <c r="O595" s="36"/>
    </row>
    <row r="596" spans="13:15" x14ac:dyDescent="0.4">
      <c r="M596" s="36"/>
      <c r="N596" s="36"/>
      <c r="O596" s="36"/>
    </row>
    <row r="597" spans="13:15" x14ac:dyDescent="0.4">
      <c r="M597" s="36"/>
      <c r="N597" s="36"/>
      <c r="O597" s="36"/>
    </row>
    <row r="598" spans="13:15" x14ac:dyDescent="0.4">
      <c r="M598" s="36"/>
      <c r="N598" s="36"/>
      <c r="O598" s="36"/>
    </row>
    <row r="599" spans="13:15" x14ac:dyDescent="0.4">
      <c r="M599" s="36"/>
      <c r="N599" s="36"/>
      <c r="O599" s="36"/>
    </row>
    <row r="600" spans="13:15" x14ac:dyDescent="0.4">
      <c r="M600" s="36"/>
      <c r="N600" s="36"/>
      <c r="O600" s="36"/>
    </row>
    <row r="601" spans="13:15" x14ac:dyDescent="0.4">
      <c r="M601" s="36"/>
      <c r="N601" s="36"/>
      <c r="O601" s="36"/>
    </row>
    <row r="602" spans="13:15" x14ac:dyDescent="0.4">
      <c r="M602" s="36"/>
      <c r="N602" s="36"/>
      <c r="O602" s="36"/>
    </row>
    <row r="603" spans="13:15" x14ac:dyDescent="0.4">
      <c r="M603" s="36"/>
      <c r="N603" s="36"/>
      <c r="O603" s="36"/>
    </row>
    <row r="604" spans="13:15" x14ac:dyDescent="0.4">
      <c r="M604" s="36"/>
      <c r="N604" s="36"/>
      <c r="O604" s="36"/>
    </row>
    <row r="605" spans="13:15" x14ac:dyDescent="0.4">
      <c r="M605" s="36"/>
      <c r="N605" s="36"/>
      <c r="O605" s="36"/>
    </row>
    <row r="606" spans="13:15" x14ac:dyDescent="0.4">
      <c r="M606" s="36"/>
      <c r="N606" s="36"/>
      <c r="O606" s="36"/>
    </row>
    <row r="607" spans="13:15" x14ac:dyDescent="0.4">
      <c r="M607" s="36"/>
      <c r="N607" s="36"/>
      <c r="O607" s="36"/>
    </row>
    <row r="608" spans="13:15" x14ac:dyDescent="0.4">
      <c r="M608" s="36"/>
      <c r="N608" s="36"/>
      <c r="O608" s="36"/>
    </row>
    <row r="609" spans="13:15" x14ac:dyDescent="0.4">
      <c r="M609" s="36"/>
      <c r="N609" s="36"/>
      <c r="O609" s="36"/>
    </row>
    <row r="610" spans="13:15" x14ac:dyDescent="0.4">
      <c r="M610" s="36"/>
      <c r="N610" s="36"/>
      <c r="O610" s="36"/>
    </row>
    <row r="611" spans="13:15" x14ac:dyDescent="0.4">
      <c r="M611" s="36"/>
      <c r="N611" s="36"/>
      <c r="O611" s="36"/>
    </row>
    <row r="612" spans="13:15" x14ac:dyDescent="0.4">
      <c r="M612" s="36"/>
      <c r="N612" s="36"/>
      <c r="O612" s="36"/>
    </row>
    <row r="613" spans="13:15" x14ac:dyDescent="0.4">
      <c r="M613" s="36"/>
      <c r="N613" s="36"/>
      <c r="O613" s="36"/>
    </row>
    <row r="614" spans="13:15" x14ac:dyDescent="0.4">
      <c r="M614" s="36"/>
      <c r="N614" s="36"/>
      <c r="O614" s="36"/>
    </row>
    <row r="615" spans="13:15" x14ac:dyDescent="0.4">
      <c r="M615" s="36"/>
      <c r="N615" s="36"/>
      <c r="O615" s="36"/>
    </row>
    <row r="616" spans="13:15" x14ac:dyDescent="0.4">
      <c r="M616" s="36"/>
      <c r="N616" s="36"/>
      <c r="O616" s="36"/>
    </row>
    <row r="617" spans="13:15" x14ac:dyDescent="0.4">
      <c r="M617" s="36"/>
      <c r="N617" s="36"/>
      <c r="O617" s="36"/>
    </row>
    <row r="618" spans="13:15" x14ac:dyDescent="0.4">
      <c r="M618" s="36"/>
      <c r="N618" s="36"/>
      <c r="O618" s="36"/>
    </row>
    <row r="619" spans="13:15" x14ac:dyDescent="0.4">
      <c r="M619" s="36"/>
      <c r="N619" s="36"/>
      <c r="O619" s="36"/>
    </row>
    <row r="620" spans="13:15" x14ac:dyDescent="0.4">
      <c r="M620" s="36"/>
      <c r="N620" s="36"/>
      <c r="O620" s="36"/>
    </row>
    <row r="621" spans="13:15" x14ac:dyDescent="0.4">
      <c r="M621" s="36"/>
      <c r="N621" s="36"/>
      <c r="O621" s="36"/>
    </row>
    <row r="622" spans="13:15" x14ac:dyDescent="0.4">
      <c r="M622" s="36"/>
      <c r="N622" s="36"/>
      <c r="O622" s="36"/>
    </row>
    <row r="623" spans="13:15" x14ac:dyDescent="0.4">
      <c r="M623" s="36"/>
      <c r="N623" s="36"/>
      <c r="O623" s="36"/>
    </row>
    <row r="624" spans="13:15" x14ac:dyDescent="0.4">
      <c r="M624" s="36"/>
      <c r="N624" s="36"/>
      <c r="O624" s="36"/>
    </row>
    <row r="625" spans="13:15" x14ac:dyDescent="0.4">
      <c r="M625" s="36"/>
      <c r="N625" s="36"/>
      <c r="O625" s="36"/>
    </row>
    <row r="626" spans="13:15" x14ac:dyDescent="0.4">
      <c r="M626" s="36"/>
      <c r="N626" s="36"/>
      <c r="O626" s="36"/>
    </row>
    <row r="627" spans="13:15" x14ac:dyDescent="0.4">
      <c r="M627" s="36"/>
      <c r="N627" s="36"/>
      <c r="O627" s="36"/>
    </row>
    <row r="628" spans="13:15" x14ac:dyDescent="0.4">
      <c r="M628" s="36"/>
      <c r="N628" s="36"/>
      <c r="O628" s="36"/>
    </row>
    <row r="629" spans="13:15" x14ac:dyDescent="0.4">
      <c r="M629" s="36"/>
      <c r="N629" s="36"/>
      <c r="O629" s="36"/>
    </row>
    <row r="630" spans="13:15" x14ac:dyDescent="0.4">
      <c r="M630" s="36"/>
      <c r="N630" s="36"/>
      <c r="O630" s="36"/>
    </row>
    <row r="631" spans="13:15" x14ac:dyDescent="0.4">
      <c r="M631" s="36"/>
      <c r="N631" s="36"/>
      <c r="O631" s="36"/>
    </row>
    <row r="632" spans="13:15" x14ac:dyDescent="0.4">
      <c r="M632" s="36"/>
      <c r="N632" s="36"/>
      <c r="O632" s="36"/>
    </row>
    <row r="633" spans="13:15" x14ac:dyDescent="0.4">
      <c r="M633" s="36"/>
      <c r="N633" s="36"/>
      <c r="O633" s="36"/>
    </row>
    <row r="634" spans="13:15" x14ac:dyDescent="0.4">
      <c r="M634" s="36"/>
      <c r="N634" s="36"/>
      <c r="O634" s="36"/>
    </row>
    <row r="635" spans="13:15" x14ac:dyDescent="0.4">
      <c r="M635" s="36"/>
      <c r="N635" s="36"/>
      <c r="O635" s="36"/>
    </row>
    <row r="636" spans="13:15" x14ac:dyDescent="0.4">
      <c r="M636" s="36"/>
      <c r="N636" s="36"/>
      <c r="O636" s="36"/>
    </row>
    <row r="637" spans="13:15" x14ac:dyDescent="0.4">
      <c r="M637" s="36"/>
      <c r="N637" s="36"/>
      <c r="O637" s="36"/>
    </row>
    <row r="638" spans="13:15" x14ac:dyDescent="0.4">
      <c r="M638" s="36"/>
      <c r="N638" s="36"/>
      <c r="O638" s="36"/>
    </row>
    <row r="639" spans="13:15" x14ac:dyDescent="0.4">
      <c r="M639" s="36"/>
      <c r="N639" s="36"/>
      <c r="O639" s="36"/>
    </row>
    <row r="640" spans="13:15" x14ac:dyDescent="0.4">
      <c r="M640" s="36"/>
      <c r="N640" s="36"/>
      <c r="O640" s="36"/>
    </row>
    <row r="641" spans="13:15" x14ac:dyDescent="0.4">
      <c r="M641" s="36"/>
      <c r="N641" s="36"/>
      <c r="O641" s="36"/>
    </row>
    <row r="642" spans="13:15" x14ac:dyDescent="0.4">
      <c r="M642" s="36"/>
      <c r="N642" s="36"/>
      <c r="O642" s="36"/>
    </row>
    <row r="643" spans="13:15" x14ac:dyDescent="0.4">
      <c r="M643" s="36"/>
      <c r="N643" s="36"/>
      <c r="O643" s="36"/>
    </row>
    <row r="644" spans="13:15" x14ac:dyDescent="0.4">
      <c r="M644" s="36"/>
      <c r="N644" s="36"/>
      <c r="O644" s="36"/>
    </row>
    <row r="645" spans="13:15" x14ac:dyDescent="0.4">
      <c r="M645" s="36"/>
      <c r="N645" s="36"/>
      <c r="O645" s="36"/>
    </row>
    <row r="646" spans="13:15" x14ac:dyDescent="0.4">
      <c r="M646" s="36"/>
      <c r="N646" s="36"/>
      <c r="O646" s="36"/>
    </row>
    <row r="647" spans="13:15" x14ac:dyDescent="0.4">
      <c r="M647" s="36"/>
      <c r="N647" s="36"/>
      <c r="O647" s="36"/>
    </row>
    <row r="648" spans="13:15" x14ac:dyDescent="0.4">
      <c r="M648" s="36"/>
      <c r="N648" s="36"/>
      <c r="O648" s="36"/>
    </row>
    <row r="649" spans="13:15" x14ac:dyDescent="0.4">
      <c r="M649" s="36"/>
      <c r="N649" s="36"/>
      <c r="O649" s="36"/>
    </row>
    <row r="650" spans="13:15" x14ac:dyDescent="0.4">
      <c r="M650" s="36"/>
      <c r="N650" s="36"/>
      <c r="O650" s="36"/>
    </row>
    <row r="651" spans="13:15" x14ac:dyDescent="0.4">
      <c r="M651" s="36"/>
      <c r="N651" s="36"/>
      <c r="O651" s="36"/>
    </row>
    <row r="652" spans="13:15" x14ac:dyDescent="0.4">
      <c r="M652" s="36"/>
      <c r="N652" s="36"/>
      <c r="O652" s="36"/>
    </row>
    <row r="653" spans="13:15" x14ac:dyDescent="0.4">
      <c r="M653" s="36"/>
      <c r="N653" s="36"/>
      <c r="O653" s="36"/>
    </row>
    <row r="654" spans="13:15" x14ac:dyDescent="0.4">
      <c r="M654" s="36"/>
      <c r="N654" s="36"/>
      <c r="O654" s="36"/>
    </row>
    <row r="655" spans="13:15" x14ac:dyDescent="0.4">
      <c r="M655" s="36"/>
      <c r="N655" s="36"/>
      <c r="O655" s="36"/>
    </row>
    <row r="656" spans="13:15" x14ac:dyDescent="0.4">
      <c r="M656" s="36"/>
      <c r="N656" s="36"/>
      <c r="O656" s="36"/>
    </row>
    <row r="657" spans="13:15" x14ac:dyDescent="0.4">
      <c r="M657" s="36"/>
      <c r="N657" s="36"/>
      <c r="O657" s="36"/>
    </row>
    <row r="658" spans="13:15" x14ac:dyDescent="0.4">
      <c r="M658" s="36"/>
      <c r="N658" s="36"/>
      <c r="O658" s="36"/>
    </row>
    <row r="659" spans="13:15" x14ac:dyDescent="0.4">
      <c r="M659" s="36"/>
      <c r="N659" s="36"/>
      <c r="O659" s="36"/>
    </row>
    <row r="660" spans="13:15" x14ac:dyDescent="0.4">
      <c r="M660" s="36"/>
      <c r="N660" s="36"/>
      <c r="O660" s="36"/>
    </row>
    <row r="661" spans="13:15" x14ac:dyDescent="0.4">
      <c r="M661" s="36"/>
      <c r="N661" s="36"/>
      <c r="O661" s="36"/>
    </row>
    <row r="662" spans="13:15" x14ac:dyDescent="0.4">
      <c r="M662" s="36"/>
      <c r="N662" s="36"/>
      <c r="O662" s="36"/>
    </row>
    <row r="663" spans="13:15" x14ac:dyDescent="0.4">
      <c r="M663" s="36"/>
      <c r="N663" s="36"/>
      <c r="O663" s="36"/>
    </row>
    <row r="664" spans="13:15" x14ac:dyDescent="0.4">
      <c r="M664" s="36"/>
      <c r="N664" s="36"/>
      <c r="O664" s="36"/>
    </row>
    <row r="665" spans="13:15" x14ac:dyDescent="0.4">
      <c r="M665" s="36"/>
      <c r="N665" s="36"/>
      <c r="O665" s="36"/>
    </row>
    <row r="666" spans="13:15" x14ac:dyDescent="0.4">
      <c r="M666" s="36"/>
      <c r="N666" s="36"/>
      <c r="O666" s="36"/>
    </row>
    <row r="667" spans="13:15" x14ac:dyDescent="0.4">
      <c r="M667" s="36"/>
      <c r="N667" s="36"/>
      <c r="O667" s="36"/>
    </row>
    <row r="668" spans="13:15" x14ac:dyDescent="0.4">
      <c r="M668" s="36"/>
      <c r="N668" s="36"/>
      <c r="O668" s="36"/>
    </row>
    <row r="669" spans="13:15" x14ac:dyDescent="0.4">
      <c r="M669" s="36"/>
      <c r="N669" s="36"/>
      <c r="O669" s="36"/>
    </row>
    <row r="670" spans="13:15" x14ac:dyDescent="0.4">
      <c r="M670" s="36"/>
      <c r="N670" s="36"/>
      <c r="O670" s="36"/>
    </row>
    <row r="671" spans="13:15" x14ac:dyDescent="0.4">
      <c r="M671" s="36"/>
      <c r="N671" s="36"/>
      <c r="O671" s="36"/>
    </row>
    <row r="672" spans="13:15" x14ac:dyDescent="0.4">
      <c r="M672" s="36"/>
      <c r="N672" s="36"/>
      <c r="O672" s="36"/>
    </row>
    <row r="673" spans="13:15" x14ac:dyDescent="0.4">
      <c r="M673" s="36"/>
      <c r="N673" s="36"/>
      <c r="O673" s="36"/>
    </row>
    <row r="674" spans="13:15" x14ac:dyDescent="0.4">
      <c r="M674" s="36"/>
      <c r="N674" s="36"/>
      <c r="O674" s="36"/>
    </row>
    <row r="675" spans="13:15" x14ac:dyDescent="0.4">
      <c r="M675" s="36"/>
      <c r="N675" s="36"/>
      <c r="O675" s="36"/>
    </row>
    <row r="676" spans="13:15" x14ac:dyDescent="0.4">
      <c r="M676" s="36"/>
      <c r="N676" s="36"/>
      <c r="O676" s="36"/>
    </row>
    <row r="677" spans="13:15" x14ac:dyDescent="0.4">
      <c r="M677" s="36"/>
      <c r="N677" s="36"/>
      <c r="O677" s="36"/>
    </row>
    <row r="678" spans="13:15" x14ac:dyDescent="0.4">
      <c r="M678" s="36"/>
      <c r="N678" s="36"/>
      <c r="O678" s="36"/>
    </row>
    <row r="679" spans="13:15" x14ac:dyDescent="0.4">
      <c r="M679" s="36"/>
      <c r="N679" s="36"/>
      <c r="O679" s="36"/>
    </row>
    <row r="680" spans="13:15" x14ac:dyDescent="0.4">
      <c r="M680" s="36"/>
      <c r="N680" s="36"/>
      <c r="O680" s="36"/>
    </row>
    <row r="681" spans="13:15" x14ac:dyDescent="0.4">
      <c r="M681" s="36"/>
      <c r="N681" s="36"/>
      <c r="O681" s="36"/>
    </row>
    <row r="682" spans="13:15" x14ac:dyDescent="0.4">
      <c r="M682" s="36"/>
      <c r="N682" s="36"/>
      <c r="O682" s="36"/>
    </row>
    <row r="683" spans="13:15" x14ac:dyDescent="0.4">
      <c r="M683" s="36"/>
      <c r="N683" s="36"/>
      <c r="O683" s="36"/>
    </row>
    <row r="684" spans="13:15" x14ac:dyDescent="0.4">
      <c r="M684" s="36"/>
      <c r="N684" s="36"/>
      <c r="O684" s="36"/>
    </row>
    <row r="685" spans="13:15" x14ac:dyDescent="0.4">
      <c r="M685" s="36"/>
      <c r="N685" s="36"/>
      <c r="O685" s="36"/>
    </row>
    <row r="686" spans="13:15" x14ac:dyDescent="0.4">
      <c r="M686" s="36"/>
      <c r="N686" s="36"/>
      <c r="O686" s="36"/>
    </row>
    <row r="687" spans="13:15" x14ac:dyDescent="0.4">
      <c r="M687" s="36"/>
      <c r="N687" s="36"/>
      <c r="O687" s="36"/>
    </row>
    <row r="688" spans="13:15" x14ac:dyDescent="0.4">
      <c r="M688" s="36"/>
      <c r="N688" s="36"/>
      <c r="O688" s="36"/>
    </row>
    <row r="689" spans="13:15" x14ac:dyDescent="0.4">
      <c r="M689" s="36"/>
      <c r="N689" s="36"/>
      <c r="O689" s="36"/>
    </row>
    <row r="690" spans="13:15" x14ac:dyDescent="0.4">
      <c r="M690" s="36"/>
      <c r="N690" s="36"/>
      <c r="O690" s="36"/>
    </row>
    <row r="691" spans="13:15" x14ac:dyDescent="0.4">
      <c r="M691" s="36"/>
      <c r="N691" s="36"/>
      <c r="O691" s="36"/>
    </row>
    <row r="692" spans="13:15" x14ac:dyDescent="0.4">
      <c r="M692" s="36"/>
      <c r="N692" s="36"/>
      <c r="O692" s="36"/>
    </row>
    <row r="693" spans="13:15" x14ac:dyDescent="0.4">
      <c r="M693" s="36"/>
      <c r="N693" s="36"/>
      <c r="O693" s="36"/>
    </row>
    <row r="694" spans="13:15" x14ac:dyDescent="0.4">
      <c r="M694" s="36"/>
      <c r="N694" s="36"/>
      <c r="O694" s="36"/>
    </row>
    <row r="695" spans="13:15" x14ac:dyDescent="0.4">
      <c r="M695" s="36"/>
      <c r="N695" s="36"/>
      <c r="O695" s="36"/>
    </row>
    <row r="696" spans="13:15" x14ac:dyDescent="0.4">
      <c r="M696" s="36"/>
      <c r="N696" s="36"/>
      <c r="O696" s="36"/>
    </row>
    <row r="697" spans="13:15" x14ac:dyDescent="0.4">
      <c r="M697" s="36"/>
      <c r="N697" s="36"/>
      <c r="O697" s="36"/>
    </row>
    <row r="698" spans="13:15" x14ac:dyDescent="0.4">
      <c r="M698" s="36"/>
      <c r="N698" s="36"/>
      <c r="O698" s="36"/>
    </row>
    <row r="699" spans="13:15" x14ac:dyDescent="0.4">
      <c r="M699" s="36"/>
      <c r="N699" s="36"/>
      <c r="O699" s="36"/>
    </row>
    <row r="700" spans="13:15" x14ac:dyDescent="0.4">
      <c r="M700" s="36"/>
      <c r="N700" s="36"/>
      <c r="O700" s="36"/>
    </row>
    <row r="701" spans="13:15" x14ac:dyDescent="0.4">
      <c r="M701" s="36"/>
      <c r="N701" s="36"/>
      <c r="O701" s="36"/>
    </row>
    <row r="702" spans="13:15" x14ac:dyDescent="0.4">
      <c r="M702" s="36"/>
      <c r="N702" s="36"/>
      <c r="O702" s="36"/>
    </row>
    <row r="703" spans="13:15" x14ac:dyDescent="0.4">
      <c r="M703" s="36"/>
      <c r="N703" s="36"/>
      <c r="O703" s="36"/>
    </row>
    <row r="704" spans="13:15" x14ac:dyDescent="0.4">
      <c r="M704" s="36"/>
      <c r="N704" s="36"/>
      <c r="O704" s="36"/>
    </row>
    <row r="705" spans="13:15" x14ac:dyDescent="0.4">
      <c r="M705" s="36"/>
      <c r="N705" s="36"/>
      <c r="O705" s="36"/>
    </row>
    <row r="706" spans="13:15" x14ac:dyDescent="0.4">
      <c r="M706" s="36"/>
      <c r="N706" s="36"/>
      <c r="O706" s="36"/>
    </row>
    <row r="707" spans="13:15" x14ac:dyDescent="0.4">
      <c r="M707" s="36"/>
      <c r="N707" s="36"/>
      <c r="O707" s="36"/>
    </row>
    <row r="708" spans="13:15" x14ac:dyDescent="0.4">
      <c r="M708" s="36"/>
      <c r="N708" s="36"/>
      <c r="O708" s="36"/>
    </row>
    <row r="709" spans="13:15" x14ac:dyDescent="0.4">
      <c r="M709" s="36"/>
      <c r="N709" s="36"/>
      <c r="O709" s="36"/>
    </row>
    <row r="710" spans="13:15" x14ac:dyDescent="0.4">
      <c r="M710" s="36"/>
      <c r="N710" s="36"/>
      <c r="O710" s="36"/>
    </row>
    <row r="711" spans="13:15" x14ac:dyDescent="0.4">
      <c r="M711" s="36"/>
      <c r="N711" s="36"/>
      <c r="O711" s="36"/>
    </row>
    <row r="712" spans="13:15" x14ac:dyDescent="0.4">
      <c r="M712" s="36"/>
      <c r="N712" s="36"/>
      <c r="O712" s="36"/>
    </row>
    <row r="713" spans="13:15" x14ac:dyDescent="0.4">
      <c r="M713" s="36"/>
      <c r="N713" s="36"/>
      <c r="O713" s="36"/>
    </row>
    <row r="714" spans="13:15" x14ac:dyDescent="0.4">
      <c r="M714" s="36"/>
      <c r="N714" s="36"/>
      <c r="O714" s="36"/>
    </row>
    <row r="715" spans="13:15" x14ac:dyDescent="0.4">
      <c r="M715" s="36"/>
      <c r="N715" s="36"/>
      <c r="O715" s="36"/>
    </row>
    <row r="716" spans="13:15" x14ac:dyDescent="0.4">
      <c r="M716" s="36"/>
      <c r="N716" s="36"/>
      <c r="O716" s="36"/>
    </row>
    <row r="717" spans="13:15" x14ac:dyDescent="0.4">
      <c r="M717" s="36"/>
      <c r="N717" s="36"/>
      <c r="O717" s="36"/>
    </row>
    <row r="718" spans="13:15" x14ac:dyDescent="0.4">
      <c r="M718" s="36"/>
      <c r="N718" s="36"/>
      <c r="O718" s="36"/>
    </row>
    <row r="719" spans="13:15" x14ac:dyDescent="0.4">
      <c r="M719" s="36"/>
      <c r="N719" s="36"/>
      <c r="O719" s="36"/>
    </row>
    <row r="720" spans="13:15" x14ac:dyDescent="0.4">
      <c r="M720" s="36"/>
      <c r="N720" s="36"/>
      <c r="O720" s="36"/>
    </row>
    <row r="721" spans="13:15" x14ac:dyDescent="0.4">
      <c r="M721" s="36"/>
      <c r="N721" s="36"/>
      <c r="O721" s="36"/>
    </row>
    <row r="722" spans="13:15" x14ac:dyDescent="0.4">
      <c r="M722" s="36"/>
      <c r="N722" s="36"/>
      <c r="O722" s="36"/>
    </row>
    <row r="723" spans="13:15" x14ac:dyDescent="0.4">
      <c r="M723" s="36"/>
      <c r="N723" s="36"/>
      <c r="O723" s="36"/>
    </row>
    <row r="724" spans="13:15" x14ac:dyDescent="0.4">
      <c r="M724" s="36"/>
      <c r="N724" s="36"/>
      <c r="O724" s="36"/>
    </row>
    <row r="725" spans="13:15" x14ac:dyDescent="0.4">
      <c r="M725" s="36"/>
      <c r="N725" s="36"/>
      <c r="O725" s="36"/>
    </row>
    <row r="726" spans="13:15" x14ac:dyDescent="0.4">
      <c r="M726" s="36"/>
      <c r="N726" s="36"/>
      <c r="O726" s="36"/>
    </row>
    <row r="727" spans="13:15" x14ac:dyDescent="0.4">
      <c r="M727" s="36"/>
      <c r="N727" s="36"/>
      <c r="O727" s="36"/>
    </row>
    <row r="728" spans="13:15" x14ac:dyDescent="0.4">
      <c r="M728" s="36"/>
      <c r="N728" s="36"/>
      <c r="O728" s="36"/>
    </row>
    <row r="729" spans="13:15" x14ac:dyDescent="0.4">
      <c r="M729" s="36"/>
      <c r="N729" s="36"/>
      <c r="O729" s="36"/>
    </row>
    <row r="730" spans="13:15" x14ac:dyDescent="0.4">
      <c r="M730" s="36"/>
      <c r="N730" s="36"/>
      <c r="O730" s="36"/>
    </row>
    <row r="731" spans="13:15" x14ac:dyDescent="0.4">
      <c r="M731" s="36"/>
      <c r="N731" s="36"/>
      <c r="O731" s="36"/>
    </row>
    <row r="732" spans="13:15" x14ac:dyDescent="0.4">
      <c r="M732" s="36"/>
      <c r="N732" s="36"/>
      <c r="O732" s="36"/>
    </row>
    <row r="733" spans="13:15" x14ac:dyDescent="0.4">
      <c r="M733" s="36"/>
      <c r="N733" s="36"/>
      <c r="O733" s="36"/>
    </row>
    <row r="734" spans="13:15" x14ac:dyDescent="0.4">
      <c r="M734" s="36"/>
      <c r="N734" s="36"/>
      <c r="O734" s="36"/>
    </row>
    <row r="735" spans="13:15" x14ac:dyDescent="0.4">
      <c r="M735" s="36"/>
      <c r="N735" s="36"/>
      <c r="O735" s="36"/>
    </row>
    <row r="736" spans="13:15" x14ac:dyDescent="0.4">
      <c r="M736" s="36"/>
      <c r="N736" s="36"/>
      <c r="O736" s="36"/>
    </row>
    <row r="737" spans="13:15" x14ac:dyDescent="0.4">
      <c r="M737" s="36"/>
      <c r="N737" s="36"/>
      <c r="O737" s="36"/>
    </row>
    <row r="738" spans="13:15" x14ac:dyDescent="0.4">
      <c r="M738" s="36"/>
      <c r="N738" s="36"/>
      <c r="O738" s="36"/>
    </row>
    <row r="739" spans="13:15" x14ac:dyDescent="0.4">
      <c r="M739" s="36"/>
      <c r="N739" s="36"/>
      <c r="O739" s="36"/>
    </row>
    <row r="740" spans="13:15" x14ac:dyDescent="0.4">
      <c r="M740" s="36"/>
      <c r="N740" s="36"/>
      <c r="O740" s="36"/>
    </row>
    <row r="741" spans="13:15" x14ac:dyDescent="0.4">
      <c r="M741" s="36"/>
      <c r="N741" s="36"/>
      <c r="O741" s="36"/>
    </row>
    <row r="742" spans="13:15" x14ac:dyDescent="0.4">
      <c r="M742" s="36"/>
      <c r="N742" s="36"/>
      <c r="O742" s="36"/>
    </row>
    <row r="743" spans="13:15" x14ac:dyDescent="0.4">
      <c r="M743" s="36"/>
      <c r="N743" s="36"/>
      <c r="O743" s="36"/>
    </row>
    <row r="744" spans="13:15" x14ac:dyDescent="0.4">
      <c r="M744" s="36"/>
      <c r="N744" s="36"/>
      <c r="O744" s="36"/>
    </row>
    <row r="745" spans="13:15" x14ac:dyDescent="0.4">
      <c r="M745" s="36"/>
      <c r="N745" s="36"/>
      <c r="O745" s="36"/>
    </row>
    <row r="746" spans="13:15" x14ac:dyDescent="0.4">
      <c r="M746" s="36"/>
      <c r="N746" s="36"/>
      <c r="O746" s="36"/>
    </row>
    <row r="747" spans="13:15" x14ac:dyDescent="0.4">
      <c r="M747" s="36"/>
      <c r="N747" s="36"/>
      <c r="O747" s="36"/>
    </row>
    <row r="748" spans="13:15" x14ac:dyDescent="0.4">
      <c r="M748" s="36"/>
      <c r="N748" s="36"/>
      <c r="O748" s="36"/>
    </row>
    <row r="749" spans="13:15" x14ac:dyDescent="0.4">
      <c r="M749" s="36"/>
      <c r="N749" s="36"/>
      <c r="O749" s="36"/>
    </row>
    <row r="750" spans="13:15" x14ac:dyDescent="0.4">
      <c r="M750" s="36"/>
      <c r="N750" s="36"/>
      <c r="O750" s="36"/>
    </row>
    <row r="751" spans="13:15" x14ac:dyDescent="0.4">
      <c r="M751" s="36"/>
      <c r="N751" s="36"/>
      <c r="O751" s="36"/>
    </row>
    <row r="752" spans="13:15" x14ac:dyDescent="0.4">
      <c r="M752" s="36"/>
      <c r="N752" s="36"/>
      <c r="O752" s="36"/>
    </row>
    <row r="753" spans="13:15" x14ac:dyDescent="0.4">
      <c r="M753" s="36"/>
      <c r="N753" s="36"/>
      <c r="O753" s="36"/>
    </row>
    <row r="754" spans="13:15" x14ac:dyDescent="0.4">
      <c r="M754" s="36"/>
      <c r="N754" s="36"/>
      <c r="O754" s="36"/>
    </row>
    <row r="755" spans="13:15" x14ac:dyDescent="0.4">
      <c r="M755" s="36"/>
      <c r="N755" s="36"/>
      <c r="O755" s="36"/>
    </row>
    <row r="756" spans="13:15" x14ac:dyDescent="0.4">
      <c r="M756" s="36"/>
      <c r="N756" s="36"/>
      <c r="O756" s="36"/>
    </row>
    <row r="757" spans="13:15" x14ac:dyDescent="0.4">
      <c r="M757" s="36"/>
      <c r="N757" s="36"/>
      <c r="O757" s="36"/>
    </row>
    <row r="758" spans="13:15" x14ac:dyDescent="0.4">
      <c r="M758" s="36"/>
      <c r="N758" s="36"/>
      <c r="O758" s="36"/>
    </row>
    <row r="759" spans="13:15" x14ac:dyDescent="0.4">
      <c r="M759" s="36"/>
      <c r="N759" s="36"/>
      <c r="O759" s="36"/>
    </row>
    <row r="760" spans="13:15" x14ac:dyDescent="0.4">
      <c r="M760" s="36"/>
      <c r="N760" s="36"/>
      <c r="O760" s="36"/>
    </row>
    <row r="761" spans="13:15" x14ac:dyDescent="0.4">
      <c r="M761" s="36"/>
      <c r="N761" s="36"/>
      <c r="O761" s="36"/>
    </row>
    <row r="762" spans="13:15" x14ac:dyDescent="0.4">
      <c r="M762" s="36"/>
      <c r="N762" s="36"/>
      <c r="O762" s="36"/>
    </row>
    <row r="763" spans="13:15" x14ac:dyDescent="0.4">
      <c r="M763" s="36"/>
      <c r="N763" s="36"/>
      <c r="O763" s="36"/>
    </row>
    <row r="764" spans="13:15" x14ac:dyDescent="0.4">
      <c r="M764" s="36"/>
      <c r="N764" s="36"/>
      <c r="O764" s="36"/>
    </row>
    <row r="765" spans="13:15" x14ac:dyDescent="0.4">
      <c r="M765" s="36"/>
      <c r="N765" s="36"/>
      <c r="O765" s="36"/>
    </row>
    <row r="766" spans="13:15" x14ac:dyDescent="0.4">
      <c r="M766" s="36"/>
      <c r="N766" s="36"/>
      <c r="O766" s="36"/>
    </row>
    <row r="767" spans="13:15" x14ac:dyDescent="0.4">
      <c r="M767" s="36"/>
      <c r="N767" s="36"/>
      <c r="O767" s="36"/>
    </row>
    <row r="768" spans="13:15" x14ac:dyDescent="0.4">
      <c r="M768" s="36"/>
      <c r="N768" s="36"/>
      <c r="O768" s="36"/>
    </row>
    <row r="769" spans="13:15" x14ac:dyDescent="0.4">
      <c r="M769" s="36"/>
      <c r="N769" s="36"/>
      <c r="O769" s="36"/>
    </row>
    <row r="770" spans="13:15" x14ac:dyDescent="0.4">
      <c r="M770" s="36"/>
      <c r="N770" s="36"/>
      <c r="O770" s="36"/>
    </row>
    <row r="771" spans="13:15" x14ac:dyDescent="0.4">
      <c r="M771" s="36"/>
      <c r="N771" s="36"/>
      <c r="O771" s="36"/>
    </row>
    <row r="772" spans="13:15" x14ac:dyDescent="0.4">
      <c r="M772" s="36"/>
      <c r="N772" s="36"/>
      <c r="O772" s="36"/>
    </row>
    <row r="773" spans="13:15" x14ac:dyDescent="0.4">
      <c r="M773" s="36"/>
      <c r="N773" s="36"/>
      <c r="O773" s="36"/>
    </row>
    <row r="774" spans="13:15" x14ac:dyDescent="0.4">
      <c r="M774" s="36"/>
      <c r="N774" s="36"/>
      <c r="O774" s="36"/>
    </row>
    <row r="775" spans="13:15" x14ac:dyDescent="0.4">
      <c r="M775" s="36"/>
      <c r="N775" s="36"/>
      <c r="O775" s="36"/>
    </row>
    <row r="776" spans="13:15" x14ac:dyDescent="0.4">
      <c r="M776" s="36"/>
      <c r="N776" s="36"/>
      <c r="O776" s="36"/>
    </row>
    <row r="777" spans="13:15" x14ac:dyDescent="0.4">
      <c r="M777" s="36"/>
      <c r="N777" s="36"/>
      <c r="O777" s="36"/>
    </row>
    <row r="778" spans="13:15" x14ac:dyDescent="0.4">
      <c r="M778" s="36"/>
      <c r="N778" s="36"/>
      <c r="O778" s="36"/>
    </row>
    <row r="779" spans="13:15" x14ac:dyDescent="0.4">
      <c r="M779" s="36"/>
      <c r="N779" s="36"/>
      <c r="O779" s="36"/>
    </row>
    <row r="780" spans="13:15" x14ac:dyDescent="0.4">
      <c r="M780" s="36"/>
      <c r="N780" s="36"/>
      <c r="O780" s="36"/>
    </row>
    <row r="781" spans="13:15" x14ac:dyDescent="0.4">
      <c r="M781" s="36"/>
      <c r="N781" s="36"/>
      <c r="O781" s="36"/>
    </row>
    <row r="782" spans="13:15" x14ac:dyDescent="0.4">
      <c r="M782" s="36"/>
      <c r="N782" s="36"/>
      <c r="O782" s="36"/>
    </row>
    <row r="783" spans="13:15" x14ac:dyDescent="0.4">
      <c r="M783" s="36"/>
      <c r="N783" s="36"/>
      <c r="O783" s="36"/>
    </row>
    <row r="784" spans="13:15" x14ac:dyDescent="0.4">
      <c r="M784" s="36"/>
      <c r="N784" s="36"/>
      <c r="O784" s="36"/>
    </row>
    <row r="785" spans="13:15" x14ac:dyDescent="0.4">
      <c r="M785" s="36"/>
      <c r="N785" s="36"/>
      <c r="O785" s="36"/>
    </row>
    <row r="786" spans="13:15" x14ac:dyDescent="0.4">
      <c r="M786" s="36"/>
      <c r="N786" s="36"/>
      <c r="O786" s="36"/>
    </row>
    <row r="787" spans="13:15" x14ac:dyDescent="0.4">
      <c r="M787" s="36"/>
      <c r="N787" s="36"/>
      <c r="O787" s="36"/>
    </row>
    <row r="788" spans="13:15" x14ac:dyDescent="0.4">
      <c r="M788" s="36"/>
      <c r="N788" s="36"/>
      <c r="O788" s="36"/>
    </row>
    <row r="789" spans="13:15" x14ac:dyDescent="0.4">
      <c r="M789" s="36"/>
      <c r="N789" s="36"/>
      <c r="O789" s="36"/>
    </row>
    <row r="790" spans="13:15" x14ac:dyDescent="0.4">
      <c r="M790" s="36"/>
      <c r="N790" s="36"/>
      <c r="O790" s="36"/>
    </row>
    <row r="791" spans="13:15" x14ac:dyDescent="0.4">
      <c r="M791" s="36"/>
      <c r="N791" s="36"/>
      <c r="O791" s="36"/>
    </row>
    <row r="792" spans="13:15" x14ac:dyDescent="0.4">
      <c r="M792" s="36"/>
      <c r="N792" s="36"/>
      <c r="O792" s="36"/>
    </row>
    <row r="793" spans="13:15" x14ac:dyDescent="0.4">
      <c r="M793" s="36"/>
      <c r="N793" s="36"/>
      <c r="O793" s="36"/>
    </row>
    <row r="794" spans="13:15" x14ac:dyDescent="0.4">
      <c r="M794" s="36"/>
      <c r="N794" s="36"/>
      <c r="O794" s="36"/>
    </row>
    <row r="795" spans="13:15" x14ac:dyDescent="0.4">
      <c r="M795" s="36"/>
      <c r="N795" s="36"/>
      <c r="O795" s="36"/>
    </row>
    <row r="796" spans="13:15" x14ac:dyDescent="0.4">
      <c r="M796" s="36"/>
      <c r="N796" s="36"/>
      <c r="O796" s="36"/>
    </row>
    <row r="797" spans="13:15" x14ac:dyDescent="0.4">
      <c r="M797" s="36"/>
      <c r="N797" s="36"/>
      <c r="O797" s="36"/>
    </row>
    <row r="798" spans="13:15" x14ac:dyDescent="0.4">
      <c r="M798" s="36"/>
      <c r="N798" s="36"/>
      <c r="O798" s="36"/>
    </row>
    <row r="799" spans="13:15" x14ac:dyDescent="0.4">
      <c r="M799" s="36"/>
      <c r="N799" s="36"/>
      <c r="O799" s="36"/>
    </row>
    <row r="800" spans="13:15" x14ac:dyDescent="0.4">
      <c r="M800" s="36"/>
      <c r="N800" s="36"/>
      <c r="O800" s="36"/>
    </row>
    <row r="801" spans="13:15" x14ac:dyDescent="0.4">
      <c r="M801" s="36"/>
      <c r="N801" s="36"/>
      <c r="O801" s="36"/>
    </row>
    <row r="802" spans="13:15" x14ac:dyDescent="0.4">
      <c r="M802" s="36"/>
      <c r="N802" s="36"/>
      <c r="O802" s="36"/>
    </row>
    <row r="803" spans="13:15" x14ac:dyDescent="0.4">
      <c r="M803" s="36"/>
      <c r="N803" s="36"/>
      <c r="O803" s="36"/>
    </row>
    <row r="804" spans="13:15" x14ac:dyDescent="0.4">
      <c r="M804" s="36"/>
      <c r="N804" s="36"/>
      <c r="O804" s="36"/>
    </row>
    <row r="805" spans="13:15" x14ac:dyDescent="0.4">
      <c r="M805" s="36"/>
      <c r="N805" s="36"/>
      <c r="O805" s="36"/>
    </row>
    <row r="806" spans="13:15" x14ac:dyDescent="0.4">
      <c r="M806" s="36"/>
      <c r="N806" s="36"/>
      <c r="O806" s="36"/>
    </row>
    <row r="807" spans="13:15" x14ac:dyDescent="0.4">
      <c r="M807" s="36"/>
      <c r="N807" s="36"/>
      <c r="O807" s="36"/>
    </row>
    <row r="808" spans="13:15" x14ac:dyDescent="0.4">
      <c r="M808" s="36"/>
      <c r="N808" s="36"/>
      <c r="O808" s="36"/>
    </row>
    <row r="809" spans="13:15" x14ac:dyDescent="0.4">
      <c r="M809" s="36"/>
      <c r="N809" s="36"/>
      <c r="O809" s="36"/>
    </row>
    <row r="810" spans="13:15" x14ac:dyDescent="0.4">
      <c r="M810" s="36"/>
      <c r="N810" s="36"/>
      <c r="O810" s="36"/>
    </row>
    <row r="811" spans="13:15" x14ac:dyDescent="0.4">
      <c r="M811" s="36"/>
      <c r="N811" s="36"/>
      <c r="O811" s="36"/>
    </row>
    <row r="812" spans="13:15" x14ac:dyDescent="0.4">
      <c r="M812" s="36"/>
      <c r="N812" s="36"/>
      <c r="O812" s="36"/>
    </row>
    <row r="813" spans="13:15" x14ac:dyDescent="0.4">
      <c r="M813" s="36"/>
      <c r="N813" s="36"/>
      <c r="O813" s="36"/>
    </row>
    <row r="814" spans="13:15" x14ac:dyDescent="0.4">
      <c r="M814" s="36"/>
      <c r="N814" s="36"/>
      <c r="O814" s="36"/>
    </row>
    <row r="815" spans="13:15" x14ac:dyDescent="0.4">
      <c r="M815" s="36"/>
      <c r="N815" s="36"/>
      <c r="O815" s="36"/>
    </row>
    <row r="816" spans="13:15" x14ac:dyDescent="0.4">
      <c r="M816" s="36"/>
      <c r="N816" s="36"/>
      <c r="O816" s="36"/>
    </row>
    <row r="817" spans="13:15" x14ac:dyDescent="0.4">
      <c r="M817" s="36"/>
      <c r="N817" s="36"/>
      <c r="O817" s="36"/>
    </row>
    <row r="818" spans="13:15" x14ac:dyDescent="0.4">
      <c r="M818" s="36"/>
      <c r="N818" s="36"/>
      <c r="O818" s="36"/>
    </row>
    <row r="819" spans="13:15" x14ac:dyDescent="0.4">
      <c r="M819" s="36"/>
      <c r="N819" s="36"/>
      <c r="O819" s="36"/>
    </row>
    <row r="820" spans="13:15" x14ac:dyDescent="0.4">
      <c r="M820" s="36"/>
      <c r="N820" s="36"/>
      <c r="O820" s="36"/>
    </row>
    <row r="821" spans="13:15" x14ac:dyDescent="0.4">
      <c r="M821" s="36"/>
      <c r="N821" s="36"/>
      <c r="O821" s="36"/>
    </row>
    <row r="822" spans="13:15" x14ac:dyDescent="0.4">
      <c r="M822" s="36"/>
      <c r="N822" s="36"/>
      <c r="O822" s="36"/>
    </row>
    <row r="823" spans="13:15" x14ac:dyDescent="0.4">
      <c r="M823" s="36"/>
      <c r="N823" s="36"/>
      <c r="O823" s="36"/>
    </row>
    <row r="824" spans="13:15" x14ac:dyDescent="0.4">
      <c r="M824" s="36"/>
      <c r="N824" s="36"/>
      <c r="O824" s="36"/>
    </row>
    <row r="825" spans="13:15" x14ac:dyDescent="0.4">
      <c r="M825" s="36"/>
      <c r="N825" s="36"/>
      <c r="O825" s="36"/>
    </row>
    <row r="826" spans="13:15" x14ac:dyDescent="0.4">
      <c r="M826" s="36"/>
      <c r="N826" s="36"/>
      <c r="O826" s="36"/>
    </row>
    <row r="827" spans="13:15" x14ac:dyDescent="0.4">
      <c r="M827" s="36"/>
      <c r="N827" s="36"/>
      <c r="O827" s="36"/>
    </row>
    <row r="828" spans="13:15" x14ac:dyDescent="0.4">
      <c r="M828" s="36"/>
      <c r="N828" s="36"/>
      <c r="O828" s="36"/>
    </row>
    <row r="829" spans="13:15" x14ac:dyDescent="0.4">
      <c r="M829" s="36"/>
      <c r="N829" s="36"/>
      <c r="O829" s="36"/>
    </row>
    <row r="830" spans="13:15" x14ac:dyDescent="0.4">
      <c r="M830" s="36"/>
      <c r="N830" s="36"/>
      <c r="O830" s="36"/>
    </row>
    <row r="831" spans="13:15" x14ac:dyDescent="0.4">
      <c r="M831" s="36"/>
      <c r="N831" s="36"/>
      <c r="O831" s="36"/>
    </row>
    <row r="832" spans="13:15" x14ac:dyDescent="0.4">
      <c r="M832" s="36"/>
      <c r="N832" s="36"/>
      <c r="O832" s="36"/>
    </row>
    <row r="833" spans="13:15" x14ac:dyDescent="0.4">
      <c r="M833" s="36"/>
      <c r="N833" s="36"/>
      <c r="O833" s="36"/>
    </row>
    <row r="834" spans="13:15" x14ac:dyDescent="0.4">
      <c r="M834" s="36"/>
      <c r="N834" s="36"/>
      <c r="O834" s="36"/>
    </row>
    <row r="835" spans="13:15" x14ac:dyDescent="0.4">
      <c r="M835" s="36"/>
      <c r="N835" s="36"/>
      <c r="O835" s="36"/>
    </row>
    <row r="836" spans="13:15" x14ac:dyDescent="0.4">
      <c r="M836" s="36"/>
      <c r="N836" s="36"/>
      <c r="O836" s="36"/>
    </row>
    <row r="837" spans="13:15" x14ac:dyDescent="0.4">
      <c r="M837" s="36"/>
      <c r="N837" s="36"/>
      <c r="O837" s="36"/>
    </row>
    <row r="838" spans="13:15" x14ac:dyDescent="0.4">
      <c r="M838" s="36"/>
      <c r="N838" s="36"/>
      <c r="O838" s="36"/>
    </row>
    <row r="839" spans="13:15" x14ac:dyDescent="0.4">
      <c r="M839" s="36"/>
      <c r="N839" s="36"/>
      <c r="O839" s="36"/>
    </row>
    <row r="840" spans="13:15" x14ac:dyDescent="0.4">
      <c r="M840" s="36"/>
      <c r="N840" s="36"/>
      <c r="O840" s="36"/>
    </row>
    <row r="841" spans="13:15" x14ac:dyDescent="0.4">
      <c r="M841" s="36"/>
      <c r="N841" s="36"/>
      <c r="O841" s="36"/>
    </row>
    <row r="842" spans="13:15" x14ac:dyDescent="0.4">
      <c r="M842" s="36"/>
      <c r="N842" s="36"/>
      <c r="O842" s="36"/>
    </row>
    <row r="843" spans="13:15" x14ac:dyDescent="0.4">
      <c r="M843" s="36"/>
      <c r="N843" s="36"/>
      <c r="O843" s="36"/>
    </row>
    <row r="844" spans="13:15" x14ac:dyDescent="0.4">
      <c r="M844" s="36"/>
      <c r="N844" s="36"/>
      <c r="O844" s="36"/>
    </row>
    <row r="845" spans="13:15" x14ac:dyDescent="0.4">
      <c r="M845" s="36"/>
      <c r="N845" s="36"/>
      <c r="O845" s="36"/>
    </row>
    <row r="846" spans="13:15" x14ac:dyDescent="0.4">
      <c r="M846" s="36"/>
      <c r="N846" s="36"/>
      <c r="O846" s="36"/>
    </row>
    <row r="847" spans="13:15" x14ac:dyDescent="0.4">
      <c r="M847" s="36"/>
      <c r="N847" s="36"/>
      <c r="O847" s="36"/>
    </row>
    <row r="848" spans="13:15" x14ac:dyDescent="0.4">
      <c r="M848" s="36"/>
      <c r="N848" s="36"/>
      <c r="O848" s="36"/>
    </row>
    <row r="849" spans="13:15" x14ac:dyDescent="0.4">
      <c r="M849" s="36"/>
      <c r="N849" s="36"/>
      <c r="O849" s="36"/>
    </row>
    <row r="850" spans="13:15" x14ac:dyDescent="0.4">
      <c r="M850" s="36"/>
      <c r="N850" s="36"/>
      <c r="O850" s="36"/>
    </row>
    <row r="851" spans="13:15" x14ac:dyDescent="0.4">
      <c r="M851" s="36"/>
      <c r="N851" s="36"/>
      <c r="O851" s="36"/>
    </row>
    <row r="852" spans="13:15" x14ac:dyDescent="0.4">
      <c r="M852" s="36"/>
      <c r="N852" s="36"/>
      <c r="O852" s="36"/>
    </row>
    <row r="853" spans="13:15" x14ac:dyDescent="0.4">
      <c r="M853" s="36"/>
      <c r="N853" s="36"/>
      <c r="O853" s="36"/>
    </row>
    <row r="854" spans="13:15" x14ac:dyDescent="0.4">
      <c r="M854" s="36"/>
      <c r="N854" s="36"/>
      <c r="O854" s="36"/>
    </row>
    <row r="855" spans="13:15" x14ac:dyDescent="0.4">
      <c r="M855" s="36"/>
      <c r="N855" s="36"/>
      <c r="O855" s="36"/>
    </row>
    <row r="856" spans="13:15" x14ac:dyDescent="0.4">
      <c r="M856" s="36"/>
      <c r="N856" s="36"/>
      <c r="O856" s="36"/>
    </row>
    <row r="857" spans="13:15" x14ac:dyDescent="0.4">
      <c r="M857" s="36"/>
      <c r="N857" s="36"/>
      <c r="O857" s="36"/>
    </row>
    <row r="858" spans="13:15" x14ac:dyDescent="0.4">
      <c r="M858" s="36"/>
      <c r="N858" s="36"/>
      <c r="O858" s="36"/>
    </row>
    <row r="859" spans="13:15" x14ac:dyDescent="0.4">
      <c r="M859" s="36"/>
      <c r="N859" s="36"/>
      <c r="O859" s="36"/>
    </row>
    <row r="860" spans="13:15" x14ac:dyDescent="0.4">
      <c r="M860" s="36"/>
      <c r="N860" s="36"/>
      <c r="O860" s="36"/>
    </row>
    <row r="861" spans="13:15" x14ac:dyDescent="0.4">
      <c r="M861" s="36"/>
      <c r="N861" s="36"/>
      <c r="O861" s="36"/>
    </row>
    <row r="862" spans="13:15" x14ac:dyDescent="0.4">
      <c r="M862" s="36"/>
      <c r="N862" s="36"/>
      <c r="O862" s="36"/>
    </row>
    <row r="863" spans="13:15" x14ac:dyDescent="0.4">
      <c r="M863" s="36"/>
      <c r="N863" s="36"/>
      <c r="O863" s="36"/>
    </row>
    <row r="864" spans="13:15" x14ac:dyDescent="0.4">
      <c r="M864" s="36"/>
      <c r="N864" s="36"/>
      <c r="O864" s="36"/>
    </row>
    <row r="865" spans="13:15" x14ac:dyDescent="0.4">
      <c r="M865" s="36"/>
      <c r="N865" s="36"/>
      <c r="O865" s="36"/>
    </row>
    <row r="866" spans="13:15" x14ac:dyDescent="0.4">
      <c r="M866" s="36"/>
      <c r="N866" s="36"/>
      <c r="O866" s="36"/>
    </row>
    <row r="867" spans="13:15" x14ac:dyDescent="0.4">
      <c r="M867" s="36"/>
      <c r="N867" s="36"/>
      <c r="O867" s="36"/>
    </row>
    <row r="868" spans="13:15" x14ac:dyDescent="0.4">
      <c r="M868" s="36"/>
      <c r="N868" s="36"/>
      <c r="O868" s="36"/>
    </row>
    <row r="869" spans="13:15" x14ac:dyDescent="0.4">
      <c r="M869" s="36"/>
      <c r="N869" s="36"/>
      <c r="O869" s="36"/>
    </row>
    <row r="870" spans="13:15" x14ac:dyDescent="0.4">
      <c r="M870" s="36"/>
      <c r="N870" s="36"/>
      <c r="O870" s="36"/>
    </row>
    <row r="871" spans="13:15" x14ac:dyDescent="0.4">
      <c r="M871" s="36"/>
      <c r="N871" s="36"/>
      <c r="O871" s="36"/>
    </row>
    <row r="872" spans="13:15" x14ac:dyDescent="0.4">
      <c r="M872" s="36"/>
      <c r="N872" s="36"/>
      <c r="O872" s="36"/>
    </row>
    <row r="873" spans="13:15" x14ac:dyDescent="0.4">
      <c r="M873" s="36"/>
      <c r="N873" s="36"/>
      <c r="O873" s="36"/>
    </row>
    <row r="874" spans="13:15" x14ac:dyDescent="0.4">
      <c r="M874" s="36"/>
      <c r="N874" s="36"/>
      <c r="O874" s="36"/>
    </row>
    <row r="875" spans="13:15" x14ac:dyDescent="0.4">
      <c r="M875" s="36"/>
      <c r="N875" s="36"/>
      <c r="O875" s="36"/>
    </row>
    <row r="876" spans="13:15" x14ac:dyDescent="0.4">
      <c r="M876" s="36"/>
      <c r="N876" s="36"/>
      <c r="O876" s="36"/>
    </row>
    <row r="877" spans="13:15" x14ac:dyDescent="0.4">
      <c r="M877" s="36"/>
      <c r="N877" s="36"/>
      <c r="O877" s="36"/>
    </row>
    <row r="878" spans="13:15" x14ac:dyDescent="0.4">
      <c r="M878" s="36"/>
      <c r="N878" s="36"/>
      <c r="O878" s="36"/>
    </row>
    <row r="879" spans="13:15" x14ac:dyDescent="0.4">
      <c r="M879" s="36"/>
      <c r="N879" s="36"/>
      <c r="O879" s="36"/>
    </row>
    <row r="880" spans="13:15" x14ac:dyDescent="0.4">
      <c r="M880" s="36"/>
      <c r="N880" s="36"/>
      <c r="O880" s="36"/>
    </row>
    <row r="881" spans="13:15" x14ac:dyDescent="0.4">
      <c r="M881" s="36"/>
      <c r="N881" s="36"/>
      <c r="O881" s="36"/>
    </row>
    <row r="882" spans="13:15" x14ac:dyDescent="0.4">
      <c r="M882" s="36"/>
      <c r="N882" s="36"/>
      <c r="O882" s="36"/>
    </row>
    <row r="883" spans="13:15" x14ac:dyDescent="0.4">
      <c r="M883" s="36"/>
      <c r="N883" s="36"/>
      <c r="O883" s="36"/>
    </row>
    <row r="884" spans="13:15" x14ac:dyDescent="0.4">
      <c r="M884" s="36"/>
      <c r="N884" s="36"/>
      <c r="O884" s="36"/>
    </row>
    <row r="885" spans="13:15" x14ac:dyDescent="0.4">
      <c r="M885" s="36"/>
      <c r="N885" s="36"/>
      <c r="O885" s="36"/>
    </row>
    <row r="886" spans="13:15" x14ac:dyDescent="0.4">
      <c r="M886" s="36"/>
      <c r="N886" s="36"/>
      <c r="O886" s="36"/>
    </row>
    <row r="887" spans="13:15" x14ac:dyDescent="0.4">
      <c r="M887" s="36"/>
      <c r="N887" s="36"/>
      <c r="O887" s="36"/>
    </row>
    <row r="888" spans="13:15" x14ac:dyDescent="0.4">
      <c r="M888" s="36"/>
      <c r="N888" s="36"/>
      <c r="O888" s="36"/>
    </row>
    <row r="889" spans="13:15" x14ac:dyDescent="0.4">
      <c r="M889" s="36"/>
      <c r="N889" s="36"/>
      <c r="O889" s="36"/>
    </row>
    <row r="890" spans="13:15" x14ac:dyDescent="0.4">
      <c r="M890" s="36"/>
      <c r="N890" s="36"/>
      <c r="O890" s="36"/>
    </row>
    <row r="891" spans="13:15" x14ac:dyDescent="0.4">
      <c r="M891" s="36"/>
      <c r="N891" s="36"/>
      <c r="O891" s="36"/>
    </row>
    <row r="892" spans="13:15" x14ac:dyDescent="0.4">
      <c r="M892" s="36"/>
      <c r="N892" s="36"/>
      <c r="O892" s="36"/>
    </row>
    <row r="893" spans="13:15" x14ac:dyDescent="0.4">
      <c r="M893" s="36"/>
      <c r="N893" s="36"/>
      <c r="O893" s="36"/>
    </row>
    <row r="894" spans="13:15" x14ac:dyDescent="0.4">
      <c r="M894" s="36"/>
      <c r="N894" s="36"/>
      <c r="O894" s="36"/>
    </row>
    <row r="895" spans="13:15" x14ac:dyDescent="0.4">
      <c r="M895" s="36"/>
      <c r="N895" s="36"/>
      <c r="O895" s="36"/>
    </row>
    <row r="896" spans="13:15" x14ac:dyDescent="0.4">
      <c r="M896" s="36"/>
      <c r="N896" s="36"/>
      <c r="O896" s="36"/>
    </row>
    <row r="897" spans="13:15" x14ac:dyDescent="0.4">
      <c r="M897" s="36"/>
      <c r="N897" s="36"/>
      <c r="O897" s="36"/>
    </row>
    <row r="898" spans="13:15" x14ac:dyDescent="0.4">
      <c r="M898" s="36"/>
      <c r="N898" s="36"/>
      <c r="O898" s="36"/>
    </row>
    <row r="899" spans="13:15" x14ac:dyDescent="0.4">
      <c r="M899" s="36"/>
      <c r="N899" s="36"/>
      <c r="O899" s="36"/>
    </row>
    <row r="900" spans="13:15" x14ac:dyDescent="0.4">
      <c r="M900" s="36"/>
      <c r="N900" s="36"/>
      <c r="O900" s="36"/>
    </row>
    <row r="901" spans="13:15" x14ac:dyDescent="0.4">
      <c r="M901" s="36"/>
      <c r="N901" s="36"/>
      <c r="O901" s="36"/>
    </row>
    <row r="902" spans="13:15" x14ac:dyDescent="0.4">
      <c r="M902" s="36"/>
      <c r="N902" s="36"/>
      <c r="O902" s="36"/>
    </row>
    <row r="903" spans="13:15" x14ac:dyDescent="0.4">
      <c r="M903" s="36"/>
      <c r="N903" s="36"/>
      <c r="O903" s="36"/>
    </row>
    <row r="904" spans="13:15" x14ac:dyDescent="0.4">
      <c r="M904" s="36"/>
      <c r="N904" s="36"/>
      <c r="O904" s="36"/>
    </row>
    <row r="905" spans="13:15" x14ac:dyDescent="0.4">
      <c r="M905" s="36"/>
      <c r="N905" s="36"/>
      <c r="O905" s="36"/>
    </row>
    <row r="906" spans="13:15" x14ac:dyDescent="0.4">
      <c r="M906" s="36"/>
      <c r="N906" s="36"/>
      <c r="O906" s="36"/>
    </row>
    <row r="907" spans="13:15" x14ac:dyDescent="0.4">
      <c r="M907" s="36"/>
      <c r="N907" s="36"/>
      <c r="O907" s="36"/>
    </row>
    <row r="908" spans="13:15" x14ac:dyDescent="0.4">
      <c r="M908" s="36"/>
      <c r="N908" s="36"/>
      <c r="O908" s="36"/>
    </row>
    <row r="909" spans="13:15" x14ac:dyDescent="0.4">
      <c r="M909" s="36"/>
      <c r="N909" s="36"/>
      <c r="O909" s="36"/>
    </row>
    <row r="910" spans="13:15" x14ac:dyDescent="0.4">
      <c r="M910" s="36"/>
      <c r="N910" s="36"/>
      <c r="O910" s="36"/>
    </row>
    <row r="911" spans="13:15" x14ac:dyDescent="0.4">
      <c r="M911" s="36"/>
      <c r="N911" s="36"/>
      <c r="O911" s="36"/>
    </row>
    <row r="912" spans="13:15" x14ac:dyDescent="0.4">
      <c r="M912" s="36"/>
      <c r="N912" s="36"/>
      <c r="O912" s="36"/>
    </row>
    <row r="913" spans="13:15" x14ac:dyDescent="0.4">
      <c r="M913" s="36"/>
      <c r="N913" s="36"/>
      <c r="O913" s="36"/>
    </row>
    <row r="914" spans="13:15" x14ac:dyDescent="0.4">
      <c r="M914" s="36"/>
      <c r="N914" s="36"/>
      <c r="O914" s="36"/>
    </row>
    <row r="915" spans="13:15" x14ac:dyDescent="0.4">
      <c r="M915" s="36"/>
      <c r="N915" s="36"/>
      <c r="O915" s="36"/>
    </row>
    <row r="916" spans="13:15" x14ac:dyDescent="0.4">
      <c r="M916" s="36"/>
      <c r="N916" s="36"/>
      <c r="O916" s="36"/>
    </row>
    <row r="917" spans="13:15" x14ac:dyDescent="0.4">
      <c r="M917" s="36"/>
      <c r="N917" s="36"/>
      <c r="O917" s="36"/>
    </row>
    <row r="918" spans="13:15" x14ac:dyDescent="0.4">
      <c r="M918" s="36"/>
      <c r="N918" s="36"/>
      <c r="O918" s="36"/>
    </row>
    <row r="919" spans="13:15" x14ac:dyDescent="0.4">
      <c r="M919" s="36"/>
      <c r="N919" s="36"/>
      <c r="O919" s="36"/>
    </row>
    <row r="920" spans="13:15" x14ac:dyDescent="0.4">
      <c r="M920" s="36"/>
      <c r="N920" s="36"/>
      <c r="O920" s="36"/>
    </row>
    <row r="921" spans="13:15" x14ac:dyDescent="0.4">
      <c r="M921" s="36"/>
      <c r="N921" s="36"/>
      <c r="O921" s="36"/>
    </row>
    <row r="922" spans="13:15" x14ac:dyDescent="0.4">
      <c r="M922" s="36"/>
      <c r="N922" s="36"/>
      <c r="O922" s="36"/>
    </row>
    <row r="923" spans="13:15" x14ac:dyDescent="0.4">
      <c r="M923" s="36"/>
      <c r="N923" s="36"/>
      <c r="O923" s="36"/>
    </row>
    <row r="924" spans="13:15" x14ac:dyDescent="0.4">
      <c r="M924" s="36"/>
      <c r="N924" s="36"/>
      <c r="O924" s="36"/>
    </row>
    <row r="925" spans="13:15" x14ac:dyDescent="0.4">
      <c r="M925" s="36"/>
      <c r="N925" s="36"/>
      <c r="O925" s="36"/>
    </row>
    <row r="926" spans="13:15" x14ac:dyDescent="0.4">
      <c r="M926" s="36"/>
      <c r="N926" s="36"/>
      <c r="O926" s="36"/>
    </row>
    <row r="927" spans="13:15" x14ac:dyDescent="0.4">
      <c r="M927" s="36"/>
      <c r="N927" s="36"/>
      <c r="O927" s="36"/>
    </row>
    <row r="928" spans="13:15" x14ac:dyDescent="0.4">
      <c r="M928" s="36"/>
      <c r="N928" s="36"/>
      <c r="O928" s="36"/>
    </row>
    <row r="929" spans="13:15" x14ac:dyDescent="0.4">
      <c r="M929" s="36"/>
      <c r="N929" s="36"/>
      <c r="O929" s="36"/>
    </row>
    <row r="930" spans="13:15" x14ac:dyDescent="0.4">
      <c r="M930" s="36"/>
      <c r="N930" s="36"/>
      <c r="O930" s="36"/>
    </row>
    <row r="931" spans="13:15" x14ac:dyDescent="0.4">
      <c r="M931" s="36"/>
      <c r="N931" s="36"/>
      <c r="O931" s="36"/>
    </row>
    <row r="932" spans="13:15" x14ac:dyDescent="0.4">
      <c r="M932" s="36"/>
      <c r="N932" s="36"/>
      <c r="O932" s="36"/>
    </row>
    <row r="933" spans="13:15" x14ac:dyDescent="0.4">
      <c r="M933" s="36"/>
      <c r="N933" s="36"/>
      <c r="O933" s="36"/>
    </row>
    <row r="934" spans="13:15" x14ac:dyDescent="0.4">
      <c r="M934" s="36"/>
      <c r="N934" s="36"/>
      <c r="O934" s="36"/>
    </row>
    <row r="935" spans="13:15" x14ac:dyDescent="0.4">
      <c r="M935" s="36"/>
      <c r="N935" s="36"/>
      <c r="O935" s="36"/>
    </row>
    <row r="936" spans="13:15" x14ac:dyDescent="0.4">
      <c r="M936" s="36"/>
      <c r="N936" s="36"/>
      <c r="O936" s="36"/>
    </row>
    <row r="937" spans="13:15" x14ac:dyDescent="0.4">
      <c r="M937" s="36"/>
      <c r="N937" s="36"/>
      <c r="O937" s="36"/>
    </row>
    <row r="938" spans="13:15" x14ac:dyDescent="0.4">
      <c r="M938" s="36"/>
      <c r="N938" s="36"/>
      <c r="O938" s="36"/>
    </row>
    <row r="939" spans="13:15" x14ac:dyDescent="0.4">
      <c r="M939" s="36"/>
      <c r="N939" s="36"/>
      <c r="O939" s="36"/>
    </row>
    <row r="940" spans="13:15" x14ac:dyDescent="0.4">
      <c r="M940" s="36"/>
      <c r="N940" s="36"/>
      <c r="O940" s="36"/>
    </row>
    <row r="941" spans="13:15" x14ac:dyDescent="0.4">
      <c r="M941" s="36"/>
      <c r="N941" s="36"/>
      <c r="O941" s="36"/>
    </row>
    <row r="942" spans="13:15" x14ac:dyDescent="0.4">
      <c r="M942" s="36"/>
      <c r="N942" s="36"/>
      <c r="O942" s="36"/>
    </row>
    <row r="943" spans="13:15" x14ac:dyDescent="0.4">
      <c r="M943" s="36"/>
      <c r="N943" s="36"/>
      <c r="O943" s="36"/>
    </row>
    <row r="944" spans="13:15" x14ac:dyDescent="0.4">
      <c r="M944" s="36"/>
      <c r="N944" s="36"/>
      <c r="O944" s="36"/>
    </row>
    <row r="945" spans="13:15" x14ac:dyDescent="0.4">
      <c r="M945" s="36"/>
      <c r="N945" s="36"/>
      <c r="O945" s="36"/>
    </row>
    <row r="946" spans="13:15" x14ac:dyDescent="0.4">
      <c r="M946" s="36"/>
      <c r="N946" s="36"/>
      <c r="O946" s="36"/>
    </row>
    <row r="947" spans="13:15" x14ac:dyDescent="0.4">
      <c r="M947" s="36"/>
      <c r="N947" s="36"/>
      <c r="O947" s="36"/>
    </row>
    <row r="948" spans="13:15" x14ac:dyDescent="0.4">
      <c r="M948" s="36"/>
      <c r="N948" s="36"/>
      <c r="O948" s="36"/>
    </row>
    <row r="949" spans="13:15" x14ac:dyDescent="0.4">
      <c r="M949" s="36"/>
      <c r="N949" s="36"/>
      <c r="O949" s="36"/>
    </row>
    <row r="950" spans="13:15" x14ac:dyDescent="0.4">
      <c r="M950" s="36"/>
      <c r="N950" s="36"/>
      <c r="O950" s="36"/>
    </row>
    <row r="951" spans="13:15" x14ac:dyDescent="0.4">
      <c r="M951" s="36"/>
      <c r="N951" s="36"/>
      <c r="O951" s="36"/>
    </row>
    <row r="952" spans="13:15" x14ac:dyDescent="0.4">
      <c r="M952" s="36"/>
      <c r="N952" s="36"/>
      <c r="O952" s="36"/>
    </row>
    <row r="953" spans="13:15" x14ac:dyDescent="0.4">
      <c r="M953" s="36"/>
      <c r="N953" s="36"/>
      <c r="O953" s="36"/>
    </row>
    <row r="954" spans="13:15" x14ac:dyDescent="0.4">
      <c r="M954" s="36"/>
      <c r="N954" s="36"/>
      <c r="O954" s="36"/>
    </row>
    <row r="955" spans="13:15" x14ac:dyDescent="0.4">
      <c r="M955" s="36"/>
      <c r="N955" s="36"/>
      <c r="O955" s="36"/>
    </row>
    <row r="956" spans="13:15" x14ac:dyDescent="0.4">
      <c r="M956" s="36"/>
      <c r="N956" s="36"/>
      <c r="O956" s="36"/>
    </row>
    <row r="957" spans="13:15" x14ac:dyDescent="0.4">
      <c r="M957" s="36"/>
      <c r="N957" s="36"/>
      <c r="O957" s="36"/>
    </row>
    <row r="958" spans="13:15" x14ac:dyDescent="0.4">
      <c r="M958" s="36"/>
      <c r="N958" s="36"/>
      <c r="O958" s="36"/>
    </row>
    <row r="959" spans="13:15" x14ac:dyDescent="0.4">
      <c r="M959" s="36"/>
      <c r="N959" s="36"/>
      <c r="O959" s="36"/>
    </row>
    <row r="960" spans="13:15" x14ac:dyDescent="0.4">
      <c r="M960" s="36"/>
      <c r="N960" s="36"/>
      <c r="O960" s="36"/>
    </row>
    <row r="961" spans="13:15" x14ac:dyDescent="0.4">
      <c r="M961" s="36"/>
      <c r="N961" s="36"/>
      <c r="O961" s="36"/>
    </row>
    <row r="962" spans="13:15" x14ac:dyDescent="0.4">
      <c r="M962" s="36"/>
      <c r="N962" s="36"/>
      <c r="O962" s="36"/>
    </row>
    <row r="963" spans="13:15" x14ac:dyDescent="0.4">
      <c r="M963" s="36"/>
      <c r="N963" s="36"/>
      <c r="O963" s="36"/>
    </row>
    <row r="964" spans="13:15" x14ac:dyDescent="0.4">
      <c r="M964" s="36"/>
      <c r="N964" s="36"/>
      <c r="O964" s="36"/>
    </row>
    <row r="965" spans="13:15" x14ac:dyDescent="0.4">
      <c r="M965" s="36"/>
      <c r="N965" s="36"/>
      <c r="O965" s="36"/>
    </row>
    <row r="966" spans="13:15" x14ac:dyDescent="0.4">
      <c r="M966" s="36"/>
      <c r="N966" s="36"/>
      <c r="O966" s="36"/>
    </row>
    <row r="967" spans="13:15" x14ac:dyDescent="0.4">
      <c r="M967" s="36"/>
      <c r="N967" s="36"/>
      <c r="O967" s="36"/>
    </row>
    <row r="968" spans="13:15" x14ac:dyDescent="0.4">
      <c r="M968" s="36"/>
      <c r="N968" s="36"/>
      <c r="O968" s="36"/>
    </row>
    <row r="969" spans="13:15" x14ac:dyDescent="0.4">
      <c r="M969" s="36"/>
      <c r="N969" s="36"/>
      <c r="O969" s="36"/>
    </row>
    <row r="970" spans="13:15" x14ac:dyDescent="0.4">
      <c r="M970" s="36"/>
      <c r="N970" s="36"/>
      <c r="O970" s="36"/>
    </row>
    <row r="971" spans="13:15" x14ac:dyDescent="0.4">
      <c r="M971" s="36"/>
      <c r="N971" s="36"/>
      <c r="O971" s="36"/>
    </row>
    <row r="972" spans="13:15" x14ac:dyDescent="0.4">
      <c r="M972" s="36"/>
      <c r="N972" s="36"/>
      <c r="O972" s="36"/>
    </row>
    <row r="973" spans="13:15" x14ac:dyDescent="0.4">
      <c r="M973" s="36"/>
      <c r="N973" s="36"/>
      <c r="O973" s="36"/>
    </row>
    <row r="974" spans="13:15" x14ac:dyDescent="0.4">
      <c r="M974" s="36"/>
      <c r="N974" s="36"/>
      <c r="O974" s="36"/>
    </row>
    <row r="975" spans="13:15" x14ac:dyDescent="0.4">
      <c r="M975" s="36"/>
      <c r="N975" s="36"/>
      <c r="O975" s="36"/>
    </row>
    <row r="976" spans="13:15" x14ac:dyDescent="0.4">
      <c r="M976" s="36"/>
      <c r="N976" s="36"/>
      <c r="O976" s="36"/>
    </row>
    <row r="977" spans="13:15" x14ac:dyDescent="0.4">
      <c r="M977" s="36"/>
      <c r="N977" s="36"/>
      <c r="O977" s="36"/>
    </row>
    <row r="978" spans="13:15" x14ac:dyDescent="0.4">
      <c r="M978" s="36"/>
      <c r="N978" s="36"/>
      <c r="O978" s="36"/>
    </row>
    <row r="979" spans="13:15" x14ac:dyDescent="0.4">
      <c r="M979" s="36"/>
      <c r="N979" s="36"/>
      <c r="O979" s="36"/>
    </row>
    <row r="980" spans="13:15" x14ac:dyDescent="0.4">
      <c r="M980" s="36"/>
      <c r="N980" s="36"/>
      <c r="O980" s="36"/>
    </row>
    <row r="981" spans="13:15" x14ac:dyDescent="0.4">
      <c r="M981" s="36"/>
      <c r="N981" s="36"/>
      <c r="O981" s="36"/>
    </row>
    <row r="982" spans="13:15" x14ac:dyDescent="0.4">
      <c r="M982" s="36"/>
      <c r="N982" s="36"/>
      <c r="O982" s="36"/>
    </row>
    <row r="983" spans="13:15" x14ac:dyDescent="0.4">
      <c r="M983" s="36"/>
      <c r="N983" s="36"/>
      <c r="O983" s="36"/>
    </row>
    <row r="984" spans="13:15" x14ac:dyDescent="0.4">
      <c r="M984" s="36"/>
      <c r="N984" s="36"/>
      <c r="O984" s="36"/>
    </row>
    <row r="985" spans="13:15" x14ac:dyDescent="0.4">
      <c r="M985" s="36"/>
      <c r="N985" s="36"/>
      <c r="O985" s="36"/>
    </row>
    <row r="986" spans="13:15" x14ac:dyDescent="0.4">
      <c r="M986" s="36"/>
      <c r="N986" s="36"/>
      <c r="O986" s="36"/>
    </row>
    <row r="987" spans="13:15" x14ac:dyDescent="0.4">
      <c r="M987" s="36"/>
      <c r="N987" s="36"/>
      <c r="O987" s="36"/>
    </row>
    <row r="988" spans="13:15" x14ac:dyDescent="0.4">
      <c r="M988" s="36"/>
      <c r="N988" s="36"/>
      <c r="O988" s="36"/>
    </row>
    <row r="989" spans="13:15" x14ac:dyDescent="0.4">
      <c r="M989" s="36"/>
      <c r="N989" s="36"/>
      <c r="O989" s="36"/>
    </row>
    <row r="990" spans="13:15" x14ac:dyDescent="0.4">
      <c r="M990" s="36"/>
      <c r="N990" s="36"/>
      <c r="O990" s="36"/>
    </row>
    <row r="991" spans="13:15" x14ac:dyDescent="0.4">
      <c r="M991" s="36"/>
      <c r="N991" s="36"/>
      <c r="O991" s="36"/>
    </row>
    <row r="992" spans="13:15" x14ac:dyDescent="0.4">
      <c r="M992" s="36"/>
      <c r="N992" s="36"/>
      <c r="O992" s="36"/>
    </row>
    <row r="993" spans="13:15" x14ac:dyDescent="0.4">
      <c r="M993" s="36"/>
      <c r="N993" s="36"/>
      <c r="O993" s="36"/>
    </row>
    <row r="994" spans="13:15" x14ac:dyDescent="0.4">
      <c r="M994" s="36"/>
      <c r="N994" s="36"/>
      <c r="O994" s="36"/>
    </row>
    <row r="995" spans="13:15" x14ac:dyDescent="0.4">
      <c r="M995" s="36"/>
      <c r="N995" s="36"/>
      <c r="O995" s="36"/>
    </row>
    <row r="996" spans="13:15" x14ac:dyDescent="0.4">
      <c r="M996" s="36"/>
      <c r="N996" s="36"/>
      <c r="O996" s="36"/>
    </row>
    <row r="997" spans="13:15" x14ac:dyDescent="0.4">
      <c r="M997" s="36"/>
      <c r="N997" s="36"/>
      <c r="O997" s="36"/>
    </row>
    <row r="998" spans="13:15" x14ac:dyDescent="0.4">
      <c r="M998" s="36"/>
      <c r="N998" s="36"/>
      <c r="O998" s="36"/>
    </row>
    <row r="999" spans="13:15" x14ac:dyDescent="0.4">
      <c r="M999" s="36"/>
      <c r="N999" s="36"/>
      <c r="O999" s="36"/>
    </row>
    <row r="1000" spans="13:15" x14ac:dyDescent="0.4">
      <c r="M1000" s="36"/>
      <c r="N1000" s="36"/>
      <c r="O1000" s="36"/>
    </row>
    <row r="1001" spans="13:15" x14ac:dyDescent="0.4">
      <c r="M1001" s="36"/>
      <c r="N1001" s="36"/>
      <c r="O1001" s="36"/>
    </row>
    <row r="1002" spans="13:15" x14ac:dyDescent="0.4">
      <c r="M1002" s="36"/>
      <c r="N1002" s="36"/>
      <c r="O1002" s="36"/>
    </row>
    <row r="1003" spans="13:15" x14ac:dyDescent="0.4">
      <c r="M1003" s="36"/>
      <c r="N1003" s="36"/>
      <c r="O1003" s="36"/>
    </row>
    <row r="1004" spans="13:15" x14ac:dyDescent="0.4">
      <c r="M1004" s="36"/>
      <c r="N1004" s="36"/>
      <c r="O1004" s="36"/>
    </row>
  </sheetData>
  <sheetProtection algorithmName="SHA-512" hashValue="oFRANjC/TGgtmNJm5zi9MLn0T7yIYZYIMkMfs71EUeJVryqPZ43bo0Dm20/PWrMqTDrJGlcqVDgBZCVNq9BRew==" saltValue="2ZkcQlIOjKntBt6T6F/sXg==" spinCount="100000" sheet="1" objects="1" scenarios="1" selectLockedCells="1" selectUnlockedCells="1"/>
  <mergeCells count="60">
    <mergeCell ref="A9:I9"/>
    <mergeCell ref="J9:V9"/>
    <mergeCell ref="G4:J4"/>
    <mergeCell ref="A6:V6"/>
    <mergeCell ref="A7:V7"/>
    <mergeCell ref="A8:I8"/>
    <mergeCell ref="J8:V8"/>
    <mergeCell ref="A10:I10"/>
    <mergeCell ref="J10:V10"/>
    <mergeCell ref="A11:I11"/>
    <mergeCell ref="J11:V11"/>
    <mergeCell ref="A12:I12"/>
    <mergeCell ref="J12:V12"/>
    <mergeCell ref="A13:I13"/>
    <mergeCell ref="J13:V13"/>
    <mergeCell ref="A14:I14"/>
    <mergeCell ref="J14:V14"/>
    <mergeCell ref="A15:I15"/>
    <mergeCell ref="J15:V15"/>
    <mergeCell ref="A16:V16"/>
    <mergeCell ref="A17:A19"/>
    <mergeCell ref="B17:B19"/>
    <mergeCell ref="C17:H17"/>
    <mergeCell ref="I17:J17"/>
    <mergeCell ref="K17:R17"/>
    <mergeCell ref="S17:T17"/>
    <mergeCell ref="U17:U19"/>
    <mergeCell ref="V17:V19"/>
    <mergeCell ref="C18:C19"/>
    <mergeCell ref="E18:E19"/>
    <mergeCell ref="F18:F19"/>
    <mergeCell ref="G18:G19"/>
    <mergeCell ref="H18:H19"/>
    <mergeCell ref="I18:I19"/>
    <mergeCell ref="A48:V48"/>
    <mergeCell ref="T18:T19"/>
    <mergeCell ref="K20:K39"/>
    <mergeCell ref="L20:L39"/>
    <mergeCell ref="P20:P39"/>
    <mergeCell ref="Q20:Q39"/>
    <mergeCell ref="R20:R39"/>
    <mergeCell ref="S20:S39"/>
    <mergeCell ref="T20:T39"/>
    <mergeCell ref="J18:J19"/>
    <mergeCell ref="K18:K19"/>
    <mergeCell ref="L18:L19"/>
    <mergeCell ref="M18:O18"/>
    <mergeCell ref="P18:R18"/>
    <mergeCell ref="S18:S19"/>
    <mergeCell ref="D18:D19"/>
    <mergeCell ref="U20:U39"/>
    <mergeCell ref="A45:J45"/>
    <mergeCell ref="M45:O45"/>
    <mergeCell ref="M46:O46"/>
    <mergeCell ref="A47:V47"/>
    <mergeCell ref="A49:I49"/>
    <mergeCell ref="C50:I50"/>
    <mergeCell ref="C51:I51"/>
    <mergeCell ref="C52:I52"/>
    <mergeCell ref="C53:I53"/>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V988"/>
  <sheetViews>
    <sheetView showGridLines="0" topLeftCell="F1" zoomScale="40" zoomScaleNormal="40" zoomScaleSheetLayoutView="80" workbookViewId="0">
      <selection activeCell="O28" sqref="O28"/>
    </sheetView>
  </sheetViews>
  <sheetFormatPr defaultColWidth="9.140625" defaultRowHeight="26.25" x14ac:dyDescent="0.4"/>
  <cols>
    <col min="1" max="1" width="13" style="230" customWidth="1"/>
    <col min="2" max="2" width="23.85546875" style="230" customWidth="1"/>
    <col min="3" max="3" width="51" style="230" customWidth="1"/>
    <col min="4" max="4" width="90.5703125" style="230" customWidth="1"/>
    <col min="5" max="5" width="154.7109375" style="230" customWidth="1"/>
    <col min="6" max="6" width="66.28515625" style="230" customWidth="1"/>
    <col min="7" max="7" width="61.7109375" style="230" customWidth="1"/>
    <col min="8" max="8" width="26.42578125" style="230" customWidth="1"/>
    <col min="9" max="9" width="21.85546875" style="230" customWidth="1"/>
    <col min="10" max="10" width="21.28515625" style="230" customWidth="1"/>
    <col min="11" max="11" width="34.85546875" style="230" customWidth="1"/>
    <col min="12" max="12" width="32.28515625" style="230" customWidth="1"/>
    <col min="13" max="15" width="34.85546875" style="59" customWidth="1"/>
    <col min="16" max="16" width="28.5703125" style="230" customWidth="1"/>
    <col min="17" max="17" width="27.140625" style="230" customWidth="1"/>
    <col min="18" max="18" width="30" style="230" customWidth="1"/>
    <col min="19" max="19" width="30.42578125" style="230" customWidth="1"/>
    <col min="20" max="20" width="25" style="230" customWidth="1"/>
    <col min="21" max="21" width="20" style="230" customWidth="1"/>
    <col min="22" max="22" width="36" style="231" customWidth="1"/>
    <col min="23" max="27" width="9.140625" style="232"/>
    <col min="28" max="28" width="14" style="232" bestFit="1" customWidth="1"/>
    <col min="29" max="16384" width="9.140625" style="232"/>
  </cols>
  <sheetData>
    <row r="1" spans="1:22" x14ac:dyDescent="0.4">
      <c r="M1" s="36"/>
      <c r="N1" s="36"/>
      <c r="O1" s="36"/>
    </row>
    <row r="2" spans="1:22" x14ac:dyDescent="0.4">
      <c r="M2" s="36"/>
      <c r="N2" s="36"/>
      <c r="O2" s="36"/>
    </row>
    <row r="3" spans="1:22" x14ac:dyDescent="0.4">
      <c r="M3" s="36"/>
      <c r="N3" s="36"/>
      <c r="O3" s="36"/>
    </row>
    <row r="4" spans="1:22" ht="33.75" x14ac:dyDescent="0.4">
      <c r="F4" s="1734"/>
      <c r="G4" s="1734"/>
      <c r="H4" s="1734"/>
      <c r="I4" s="1734"/>
      <c r="M4" s="177"/>
      <c r="N4" s="177"/>
      <c r="O4" s="177"/>
    </row>
    <row r="5" spans="1:22" ht="39" customHeight="1" x14ac:dyDescent="0.4">
      <c r="M5" s="36"/>
      <c r="N5" s="36"/>
      <c r="O5" s="36"/>
    </row>
    <row r="6" spans="1:22" ht="31.5" customHeight="1" x14ac:dyDescent="0.25">
      <c r="A6" s="1735" t="s">
        <v>0</v>
      </c>
      <c r="B6" s="1735"/>
      <c r="C6" s="1735"/>
      <c r="D6" s="1735"/>
      <c r="E6" s="1735"/>
      <c r="F6" s="1735"/>
      <c r="G6" s="1735"/>
      <c r="H6" s="1735"/>
      <c r="I6" s="1735"/>
      <c r="J6" s="1735"/>
      <c r="K6" s="1735"/>
      <c r="L6" s="1735"/>
      <c r="M6" s="1735"/>
      <c r="N6" s="1735"/>
      <c r="O6" s="1735"/>
      <c r="P6" s="1735"/>
      <c r="Q6" s="1735"/>
      <c r="R6" s="1735"/>
      <c r="S6" s="1735"/>
      <c r="T6" s="1735"/>
      <c r="U6" s="1735"/>
      <c r="V6" s="1735"/>
    </row>
    <row r="7" spans="1:22" x14ac:dyDescent="0.25">
      <c r="A7" s="1736" t="s">
        <v>1</v>
      </c>
      <c r="B7" s="1736"/>
      <c r="C7" s="1736"/>
      <c r="D7" s="1736"/>
      <c r="E7" s="1736"/>
      <c r="F7" s="1736"/>
      <c r="G7" s="1736"/>
      <c r="H7" s="1736"/>
      <c r="I7" s="1736"/>
      <c r="J7" s="1736"/>
      <c r="K7" s="1736"/>
      <c r="L7" s="1736"/>
      <c r="M7" s="1736"/>
      <c r="N7" s="1736"/>
      <c r="O7" s="1736"/>
      <c r="P7" s="1736"/>
      <c r="Q7" s="1736"/>
      <c r="R7" s="1736"/>
      <c r="S7" s="1736"/>
      <c r="T7" s="1736"/>
      <c r="U7" s="1736"/>
      <c r="V7" s="1736"/>
    </row>
    <row r="8" spans="1:22" ht="45" customHeight="1" x14ac:dyDescent="0.25">
      <c r="A8" s="1730" t="s">
        <v>678</v>
      </c>
      <c r="B8" s="1730"/>
      <c r="C8" s="1730"/>
      <c r="D8" s="1730"/>
      <c r="E8" s="1730"/>
      <c r="F8" s="1730"/>
      <c r="G8" s="1730"/>
      <c r="H8" s="1730"/>
      <c r="I8" s="1730"/>
      <c r="J8" s="1731" t="s">
        <v>607</v>
      </c>
      <c r="K8" s="1731"/>
      <c r="L8" s="1731"/>
      <c r="M8" s="1731"/>
      <c r="N8" s="1731"/>
      <c r="O8" s="1731"/>
      <c r="P8" s="1731"/>
      <c r="Q8" s="1731"/>
      <c r="R8" s="1731"/>
      <c r="S8" s="1731"/>
      <c r="T8" s="1731"/>
      <c r="U8" s="1731"/>
      <c r="V8" s="1731"/>
    </row>
    <row r="9" spans="1:22" ht="45" customHeight="1" x14ac:dyDescent="0.25">
      <c r="A9" s="1730" t="s">
        <v>4</v>
      </c>
      <c r="B9" s="1730"/>
      <c r="C9" s="1730"/>
      <c r="D9" s="1730"/>
      <c r="E9" s="1730"/>
      <c r="F9" s="1730"/>
      <c r="G9" s="1730"/>
      <c r="H9" s="1730"/>
      <c r="I9" s="1730"/>
      <c r="J9" s="1731" t="s">
        <v>679</v>
      </c>
      <c r="K9" s="1731"/>
      <c r="L9" s="1731"/>
      <c r="M9" s="1731"/>
      <c r="N9" s="1731"/>
      <c r="O9" s="1731"/>
      <c r="P9" s="1731"/>
      <c r="Q9" s="1731"/>
      <c r="R9" s="1731"/>
      <c r="S9" s="1731"/>
      <c r="T9" s="1731"/>
      <c r="U9" s="1731"/>
      <c r="V9" s="1731"/>
    </row>
    <row r="10" spans="1:22" ht="45" customHeight="1" x14ac:dyDescent="0.25">
      <c r="A10" s="1730" t="s">
        <v>6</v>
      </c>
      <c r="B10" s="1730"/>
      <c r="C10" s="1730"/>
      <c r="D10" s="1730"/>
      <c r="E10" s="1730"/>
      <c r="F10" s="1730"/>
      <c r="G10" s="1730"/>
      <c r="H10" s="1730"/>
      <c r="I10" s="1730"/>
      <c r="J10" s="1731" t="s">
        <v>680</v>
      </c>
      <c r="K10" s="1731"/>
      <c r="L10" s="1731"/>
      <c r="M10" s="1731"/>
      <c r="N10" s="1731"/>
      <c r="O10" s="1731"/>
      <c r="P10" s="1731"/>
      <c r="Q10" s="1731"/>
      <c r="R10" s="1731"/>
      <c r="S10" s="1731"/>
      <c r="T10" s="1731"/>
      <c r="U10" s="1731"/>
      <c r="V10" s="1731"/>
    </row>
    <row r="11" spans="1:22" ht="45" customHeight="1" x14ac:dyDescent="0.25">
      <c r="A11" s="1730" t="s">
        <v>8</v>
      </c>
      <c r="B11" s="1730"/>
      <c r="C11" s="1730"/>
      <c r="D11" s="1730"/>
      <c r="E11" s="1730"/>
      <c r="F11" s="1730"/>
      <c r="G11" s="1730"/>
      <c r="H11" s="1730"/>
      <c r="I11" s="1730"/>
      <c r="J11" s="1731" t="s">
        <v>681</v>
      </c>
      <c r="K11" s="1731"/>
      <c r="L11" s="1731"/>
      <c r="M11" s="1731"/>
      <c r="N11" s="1731"/>
      <c r="O11" s="1731"/>
      <c r="P11" s="1731"/>
      <c r="Q11" s="1731"/>
      <c r="R11" s="1731"/>
      <c r="S11" s="1731"/>
      <c r="T11" s="1731"/>
      <c r="U11" s="1731"/>
      <c r="V11" s="1731"/>
    </row>
    <row r="12" spans="1:22" ht="67.5" customHeight="1" x14ac:dyDescent="0.25">
      <c r="A12" s="1730" t="s">
        <v>85</v>
      </c>
      <c r="B12" s="1730"/>
      <c r="C12" s="1730"/>
      <c r="D12" s="1730"/>
      <c r="E12" s="1730"/>
      <c r="F12" s="1730"/>
      <c r="G12" s="1730"/>
      <c r="H12" s="1730"/>
      <c r="I12" s="1730"/>
      <c r="J12" s="1731" t="s">
        <v>682</v>
      </c>
      <c r="K12" s="1731"/>
      <c r="L12" s="1731"/>
      <c r="M12" s="1731"/>
      <c r="N12" s="1731"/>
      <c r="O12" s="1731"/>
      <c r="P12" s="1731"/>
      <c r="Q12" s="1731"/>
      <c r="R12" s="1731"/>
      <c r="S12" s="1731"/>
      <c r="T12" s="1731"/>
      <c r="U12" s="1731"/>
      <c r="V12" s="1731"/>
    </row>
    <row r="13" spans="1:22" ht="45" customHeight="1" x14ac:dyDescent="0.25">
      <c r="A13" s="1730" t="s">
        <v>12</v>
      </c>
      <c r="B13" s="1730"/>
      <c r="C13" s="1730"/>
      <c r="D13" s="1730"/>
      <c r="E13" s="1730"/>
      <c r="F13" s="1730"/>
      <c r="G13" s="1730"/>
      <c r="H13" s="1730"/>
      <c r="I13" s="1730"/>
      <c r="J13" s="1731" t="s">
        <v>247</v>
      </c>
      <c r="K13" s="1731"/>
      <c r="L13" s="1731"/>
      <c r="M13" s="1731"/>
      <c r="N13" s="1731"/>
      <c r="O13" s="1731"/>
      <c r="P13" s="1731"/>
      <c r="Q13" s="1731"/>
      <c r="R13" s="1731"/>
      <c r="S13" s="1731"/>
      <c r="T13" s="1731"/>
      <c r="U13" s="1731"/>
      <c r="V13" s="1731"/>
    </row>
    <row r="14" spans="1:22" ht="45" customHeight="1" x14ac:dyDescent="0.25">
      <c r="A14" s="1730" t="s">
        <v>14</v>
      </c>
      <c r="B14" s="1730"/>
      <c r="C14" s="1730"/>
      <c r="D14" s="1730"/>
      <c r="E14" s="1730"/>
      <c r="F14" s="1730"/>
      <c r="G14" s="1730"/>
      <c r="H14" s="1730"/>
      <c r="I14" s="1730"/>
      <c r="J14" s="1731" t="s">
        <v>88</v>
      </c>
      <c r="K14" s="1731"/>
      <c r="L14" s="1731"/>
      <c r="M14" s="1731"/>
      <c r="N14" s="1731"/>
      <c r="O14" s="1731"/>
      <c r="P14" s="1731"/>
      <c r="Q14" s="1731"/>
      <c r="R14" s="1731"/>
      <c r="S14" s="1731"/>
      <c r="T14" s="1731"/>
      <c r="U14" s="1731"/>
      <c r="V14" s="1731"/>
    </row>
    <row r="15" spans="1:22" ht="45" customHeight="1" x14ac:dyDescent="0.25">
      <c r="A15" s="1732" t="s">
        <v>16</v>
      </c>
      <c r="B15" s="1732"/>
      <c r="C15" s="1732"/>
      <c r="D15" s="1732"/>
      <c r="E15" s="1732"/>
      <c r="F15" s="1732"/>
      <c r="G15" s="1732"/>
      <c r="H15" s="1732"/>
      <c r="I15" s="1732"/>
      <c r="J15" s="1733" t="s">
        <v>683</v>
      </c>
      <c r="K15" s="1733"/>
      <c r="L15" s="1733"/>
      <c r="M15" s="1733"/>
      <c r="N15" s="1733"/>
      <c r="O15" s="1733"/>
      <c r="P15" s="1733"/>
      <c r="Q15" s="1733"/>
      <c r="R15" s="1733"/>
      <c r="S15" s="1733"/>
      <c r="T15" s="1733"/>
      <c r="U15" s="1733"/>
      <c r="V15" s="1733"/>
    </row>
    <row r="16" spans="1:22" s="233" customFormat="1" ht="54" customHeight="1" x14ac:dyDescent="0.25">
      <c r="A16" s="1728"/>
      <c r="B16" s="1728"/>
      <c r="C16" s="1728"/>
      <c r="D16" s="1728"/>
      <c r="E16" s="1728"/>
      <c r="F16" s="1728"/>
      <c r="G16" s="1728"/>
      <c r="H16" s="1728"/>
      <c r="I16" s="1728"/>
      <c r="J16" s="1728"/>
      <c r="K16" s="1728"/>
      <c r="L16" s="1728"/>
      <c r="M16" s="1728"/>
      <c r="N16" s="1728"/>
      <c r="O16" s="1728"/>
      <c r="P16" s="1728"/>
      <c r="Q16" s="1728"/>
      <c r="R16" s="1728"/>
      <c r="S16" s="1728"/>
      <c r="T16" s="1728"/>
      <c r="U16" s="1728"/>
      <c r="V16" s="1728"/>
    </row>
    <row r="17" spans="1:22" ht="60" customHeight="1" x14ac:dyDescent="0.25">
      <c r="A17" s="1718" t="s">
        <v>17</v>
      </c>
      <c r="B17" s="1718" t="s">
        <v>18</v>
      </c>
      <c r="C17" s="1622" t="s">
        <v>19</v>
      </c>
      <c r="D17" s="1623"/>
      <c r="E17" s="1623"/>
      <c r="F17" s="1623"/>
      <c r="G17" s="1623"/>
      <c r="H17" s="1624"/>
      <c r="I17" s="1622" t="s">
        <v>20</v>
      </c>
      <c r="J17" s="1624"/>
      <c r="K17" s="1035" t="s">
        <v>21</v>
      </c>
      <c r="L17" s="1035"/>
      <c r="M17" s="1035"/>
      <c r="N17" s="1035"/>
      <c r="O17" s="1035"/>
      <c r="P17" s="1035"/>
      <c r="Q17" s="1035"/>
      <c r="R17" s="1035"/>
      <c r="S17" s="1718" t="s">
        <v>22</v>
      </c>
      <c r="T17" s="1718"/>
      <c r="U17" s="1729" t="s">
        <v>89</v>
      </c>
      <c r="V17" s="1718" t="s">
        <v>24</v>
      </c>
    </row>
    <row r="18" spans="1:22" ht="48.75" customHeight="1" x14ac:dyDescent="0.25">
      <c r="A18" s="1718"/>
      <c r="B18" s="1718"/>
      <c r="C18" s="1626" t="s">
        <v>25</v>
      </c>
      <c r="D18" s="1627" t="s">
        <v>26</v>
      </c>
      <c r="E18" s="1627" t="s">
        <v>27</v>
      </c>
      <c r="F18" s="1626" t="s">
        <v>28</v>
      </c>
      <c r="G18" s="1627" t="s">
        <v>29</v>
      </c>
      <c r="H18" s="1627" t="s">
        <v>30</v>
      </c>
      <c r="I18" s="1626" t="s">
        <v>31</v>
      </c>
      <c r="J18" s="1627" t="s">
        <v>32</v>
      </c>
      <c r="K18" s="1035" t="s">
        <v>33</v>
      </c>
      <c r="L18" s="1047" t="s">
        <v>34</v>
      </c>
      <c r="M18" s="1635" t="s">
        <v>35</v>
      </c>
      <c r="N18" s="1636"/>
      <c r="O18" s="1637"/>
      <c r="P18" s="1635" t="s">
        <v>36</v>
      </c>
      <c r="Q18" s="1636"/>
      <c r="R18" s="1637"/>
      <c r="S18" s="1718" t="s">
        <v>90</v>
      </c>
      <c r="T18" s="1718" t="s">
        <v>91</v>
      </c>
      <c r="U18" s="1729"/>
      <c r="V18" s="1718"/>
    </row>
    <row r="19" spans="1:22" ht="79.900000000000006" customHeight="1" x14ac:dyDescent="0.25">
      <c r="A19" s="1718"/>
      <c r="B19" s="1718"/>
      <c r="C19" s="1626"/>
      <c r="D19" s="1628"/>
      <c r="E19" s="1628"/>
      <c r="F19" s="1626"/>
      <c r="G19" s="1629"/>
      <c r="H19" s="1629"/>
      <c r="I19" s="1626"/>
      <c r="J19" s="1629"/>
      <c r="K19" s="1035"/>
      <c r="L19" s="1048"/>
      <c r="M19" s="152" t="s">
        <v>39</v>
      </c>
      <c r="N19" s="152" t="s">
        <v>40</v>
      </c>
      <c r="O19" s="152" t="s">
        <v>41</v>
      </c>
      <c r="P19" s="152" t="s">
        <v>42</v>
      </c>
      <c r="Q19" s="152" t="s">
        <v>43</v>
      </c>
      <c r="R19" s="152" t="s">
        <v>44</v>
      </c>
      <c r="S19" s="1718"/>
      <c r="T19" s="1718"/>
      <c r="U19" s="1729"/>
      <c r="V19" s="1718"/>
    </row>
    <row r="20" spans="1:22" ht="131.25" x14ac:dyDescent="0.25">
      <c r="A20" s="234">
        <v>1</v>
      </c>
      <c r="B20" s="235" t="s">
        <v>128</v>
      </c>
      <c r="C20" s="236" t="s">
        <v>684</v>
      </c>
      <c r="D20" s="236" t="s">
        <v>685</v>
      </c>
      <c r="E20" s="236" t="s">
        <v>686</v>
      </c>
      <c r="F20" s="236" t="s">
        <v>687</v>
      </c>
      <c r="G20" s="236" t="s">
        <v>688</v>
      </c>
      <c r="H20" s="237" t="s">
        <v>679</v>
      </c>
      <c r="I20" s="238">
        <v>43678</v>
      </c>
      <c r="J20" s="238">
        <v>43800</v>
      </c>
      <c r="K20" s="73">
        <v>0</v>
      </c>
      <c r="L20" s="1712">
        <v>328273.68</v>
      </c>
      <c r="M20" s="73" t="s">
        <v>189</v>
      </c>
      <c r="N20" s="73" t="s">
        <v>189</v>
      </c>
      <c r="O20" s="73" t="s">
        <v>189</v>
      </c>
      <c r="P20" s="1719">
        <v>104205.1</v>
      </c>
      <c r="Q20" s="1479">
        <v>215880.37999999998</v>
      </c>
      <c r="R20" s="1722">
        <f>P20+Q20</f>
        <v>320085.48</v>
      </c>
      <c r="S20" s="1725">
        <f>R20-L20</f>
        <v>-8188.2000000000116</v>
      </c>
      <c r="T20" s="1715">
        <f>IFERROR(S20/L20*100,0)</f>
        <v>-2.4943212017484959</v>
      </c>
      <c r="U20" s="1715">
        <f t="shared" ref="U20" si="0">IFERROR(R20/$R$29*100,0)</f>
        <v>100</v>
      </c>
      <c r="V20" s="237" t="s">
        <v>679</v>
      </c>
    </row>
    <row r="21" spans="1:22" ht="135" customHeight="1" x14ac:dyDescent="0.25">
      <c r="A21" s="234">
        <v>2</v>
      </c>
      <c r="B21" s="235" t="s">
        <v>128</v>
      </c>
      <c r="C21" s="236" t="s">
        <v>689</v>
      </c>
      <c r="D21" s="236" t="s">
        <v>690</v>
      </c>
      <c r="E21" s="239" t="s">
        <v>691</v>
      </c>
      <c r="F21" s="236" t="s">
        <v>692</v>
      </c>
      <c r="G21" s="236" t="s">
        <v>693</v>
      </c>
      <c r="H21" s="237" t="s">
        <v>679</v>
      </c>
      <c r="I21" s="238">
        <v>43678</v>
      </c>
      <c r="J21" s="238">
        <v>43800</v>
      </c>
      <c r="K21" s="73">
        <f>3*9644.16</f>
        <v>28932.48</v>
      </c>
      <c r="L21" s="1713"/>
      <c r="M21" s="73" t="s">
        <v>189</v>
      </c>
      <c r="N21" s="73" t="s">
        <v>189</v>
      </c>
      <c r="O21" s="73" t="s">
        <v>189</v>
      </c>
      <c r="P21" s="1720"/>
      <c r="Q21" s="1480"/>
      <c r="R21" s="1723"/>
      <c r="S21" s="1726"/>
      <c r="T21" s="1716"/>
      <c r="U21" s="1716"/>
      <c r="V21" s="237" t="s">
        <v>679</v>
      </c>
    </row>
    <row r="22" spans="1:22" ht="157.5" x14ac:dyDescent="0.25">
      <c r="A22" s="234">
        <v>3</v>
      </c>
      <c r="B22" s="235" t="s">
        <v>128</v>
      </c>
      <c r="C22" s="236" t="s">
        <v>694</v>
      </c>
      <c r="D22" s="236" t="s">
        <v>695</v>
      </c>
      <c r="E22" s="236" t="s">
        <v>696</v>
      </c>
      <c r="F22" s="236" t="s">
        <v>697</v>
      </c>
      <c r="G22" s="236" t="s">
        <v>698</v>
      </c>
      <c r="H22" s="237" t="s">
        <v>679</v>
      </c>
      <c r="I22" s="238">
        <v>43678</v>
      </c>
      <c r="J22" s="238">
        <v>43800</v>
      </c>
      <c r="K22" s="73">
        <f>5*1961.48</f>
        <v>9807.4</v>
      </c>
      <c r="L22" s="1713"/>
      <c r="M22" s="73" t="s">
        <v>189</v>
      </c>
      <c r="N22" s="73" t="s">
        <v>189</v>
      </c>
      <c r="O22" s="73" t="s">
        <v>189</v>
      </c>
      <c r="P22" s="1720"/>
      <c r="Q22" s="1480"/>
      <c r="R22" s="1723"/>
      <c r="S22" s="1726"/>
      <c r="T22" s="1716"/>
      <c r="U22" s="1716"/>
      <c r="V22" s="237" t="s">
        <v>679</v>
      </c>
    </row>
    <row r="23" spans="1:22" ht="288.75" x14ac:dyDescent="0.25">
      <c r="A23" s="234">
        <v>4</v>
      </c>
      <c r="B23" s="235" t="s">
        <v>128</v>
      </c>
      <c r="C23" s="236" t="s">
        <v>699</v>
      </c>
      <c r="D23" s="236" t="s">
        <v>700</v>
      </c>
      <c r="E23" s="236" t="s">
        <v>701</v>
      </c>
      <c r="F23" s="236" t="s">
        <v>702</v>
      </c>
      <c r="G23" s="236" t="s">
        <v>703</v>
      </c>
      <c r="H23" s="237" t="s">
        <v>679</v>
      </c>
      <c r="I23" s="238">
        <v>43678</v>
      </c>
      <c r="J23" s="238">
        <v>43800</v>
      </c>
      <c r="K23" s="73">
        <f>2*9644.16</f>
        <v>19288.32</v>
      </c>
      <c r="L23" s="1713"/>
      <c r="M23" s="73" t="s">
        <v>189</v>
      </c>
      <c r="N23" s="73" t="s">
        <v>189</v>
      </c>
      <c r="O23" s="73" t="s">
        <v>189</v>
      </c>
      <c r="P23" s="1720"/>
      <c r="Q23" s="1480"/>
      <c r="R23" s="1723"/>
      <c r="S23" s="1726"/>
      <c r="T23" s="1716"/>
      <c r="U23" s="1716"/>
      <c r="V23" s="237" t="s">
        <v>679</v>
      </c>
    </row>
    <row r="24" spans="1:22" ht="156" customHeight="1" x14ac:dyDescent="0.25">
      <c r="A24" s="234">
        <v>5</v>
      </c>
      <c r="B24" s="235" t="s">
        <v>128</v>
      </c>
      <c r="C24" s="236" t="s">
        <v>704</v>
      </c>
      <c r="D24" s="236" t="s">
        <v>705</v>
      </c>
      <c r="E24" s="236" t="s">
        <v>706</v>
      </c>
      <c r="F24" s="236" t="s">
        <v>707</v>
      </c>
      <c r="G24" s="236" t="s">
        <v>708</v>
      </c>
      <c r="H24" s="237" t="s">
        <v>679</v>
      </c>
      <c r="I24" s="238">
        <v>43678</v>
      </c>
      <c r="J24" s="238">
        <v>43800</v>
      </c>
      <c r="K24" s="73">
        <v>0</v>
      </c>
      <c r="L24" s="1713"/>
      <c r="M24" s="73" t="s">
        <v>189</v>
      </c>
      <c r="N24" s="73" t="s">
        <v>189</v>
      </c>
      <c r="O24" s="73" t="s">
        <v>189</v>
      </c>
      <c r="P24" s="1720"/>
      <c r="Q24" s="1480"/>
      <c r="R24" s="1723"/>
      <c r="S24" s="1726"/>
      <c r="T24" s="1716"/>
      <c r="U24" s="1716"/>
      <c r="V24" s="237" t="s">
        <v>679</v>
      </c>
    </row>
    <row r="25" spans="1:22" ht="171" customHeight="1" x14ac:dyDescent="0.25">
      <c r="A25" s="240">
        <v>6</v>
      </c>
      <c r="B25" s="241" t="s">
        <v>709</v>
      </c>
      <c r="C25" s="240" t="s">
        <v>710</v>
      </c>
      <c r="D25" s="242" t="s">
        <v>711</v>
      </c>
      <c r="E25" s="242" t="s">
        <v>712</v>
      </c>
      <c r="F25" s="242" t="s">
        <v>713</v>
      </c>
      <c r="G25" s="242" t="s">
        <v>714</v>
      </c>
      <c r="H25" s="237" t="s">
        <v>679</v>
      </c>
      <c r="I25" s="238">
        <v>43678</v>
      </c>
      <c r="J25" s="238">
        <v>43800</v>
      </c>
      <c r="K25" s="73">
        <v>0</v>
      </c>
      <c r="L25" s="1713"/>
      <c r="M25" s="73" t="s">
        <v>189</v>
      </c>
      <c r="N25" s="73" t="s">
        <v>189</v>
      </c>
      <c r="O25" s="73" t="s">
        <v>189</v>
      </c>
      <c r="P25" s="1720"/>
      <c r="Q25" s="1480"/>
      <c r="R25" s="1723"/>
      <c r="S25" s="1726"/>
      <c r="T25" s="1716"/>
      <c r="U25" s="1716"/>
      <c r="V25" s="237" t="s">
        <v>679</v>
      </c>
    </row>
    <row r="26" spans="1:22" ht="182.25" customHeight="1" x14ac:dyDescent="0.25">
      <c r="A26" s="240">
        <v>7</v>
      </c>
      <c r="B26" s="241" t="s">
        <v>709</v>
      </c>
      <c r="C26" s="240" t="s">
        <v>715</v>
      </c>
      <c r="D26" s="242" t="s">
        <v>716</v>
      </c>
      <c r="E26" s="242" t="s">
        <v>717</v>
      </c>
      <c r="F26" s="242" t="s">
        <v>718</v>
      </c>
      <c r="G26" s="240" t="s">
        <v>719</v>
      </c>
      <c r="H26" s="237" t="s">
        <v>679</v>
      </c>
      <c r="I26" s="238">
        <v>43678</v>
      </c>
      <c r="J26" s="238">
        <v>43800</v>
      </c>
      <c r="K26" s="73">
        <f>40*1105.24+6*7845.92</f>
        <v>91285.119999999995</v>
      </c>
      <c r="L26" s="1713"/>
      <c r="M26" s="73" t="s">
        <v>189</v>
      </c>
      <c r="N26" s="73" t="s">
        <v>189</v>
      </c>
      <c r="O26" s="73" t="s">
        <v>189</v>
      </c>
      <c r="P26" s="1720"/>
      <c r="Q26" s="1480"/>
      <c r="R26" s="1723"/>
      <c r="S26" s="1726"/>
      <c r="T26" s="1716"/>
      <c r="U26" s="1716"/>
      <c r="V26" s="237" t="s">
        <v>679</v>
      </c>
    </row>
    <row r="27" spans="1:22" ht="236.25" x14ac:dyDescent="0.25">
      <c r="A27" s="234">
        <v>8</v>
      </c>
      <c r="B27" s="235" t="s">
        <v>128</v>
      </c>
      <c r="C27" s="234" t="s">
        <v>720</v>
      </c>
      <c r="D27" s="234" t="s">
        <v>721</v>
      </c>
      <c r="E27" s="234" t="s">
        <v>722</v>
      </c>
      <c r="F27" s="236" t="s">
        <v>723</v>
      </c>
      <c r="G27" s="234" t="s">
        <v>724</v>
      </c>
      <c r="H27" s="237" t="s">
        <v>679</v>
      </c>
      <c r="I27" s="238">
        <v>43678</v>
      </c>
      <c r="J27" s="238">
        <v>43800</v>
      </c>
      <c r="K27" s="73">
        <v>51288.160000000003</v>
      </c>
      <c r="L27" s="1713"/>
      <c r="M27" s="73"/>
      <c r="N27" s="73"/>
      <c r="O27" s="73"/>
      <c r="P27" s="1720"/>
      <c r="Q27" s="1480"/>
      <c r="R27" s="1723"/>
      <c r="S27" s="1726"/>
      <c r="T27" s="1716"/>
      <c r="U27" s="1716"/>
      <c r="V27" s="237" t="s">
        <v>679</v>
      </c>
    </row>
    <row r="28" spans="1:22" ht="315" x14ac:dyDescent="0.25">
      <c r="A28" s="234">
        <v>9</v>
      </c>
      <c r="B28" s="235" t="s">
        <v>128</v>
      </c>
      <c r="C28" s="236" t="s">
        <v>725</v>
      </c>
      <c r="D28" s="243" t="s">
        <v>726</v>
      </c>
      <c r="E28" s="236" t="s">
        <v>727</v>
      </c>
      <c r="F28" s="236" t="s">
        <v>728</v>
      </c>
      <c r="G28" s="236" t="s">
        <v>729</v>
      </c>
      <c r="H28" s="237" t="s">
        <v>679</v>
      </c>
      <c r="I28" s="238">
        <v>43678</v>
      </c>
      <c r="J28" s="238">
        <v>43800</v>
      </c>
      <c r="K28" s="73">
        <f>63660.48+(6*9303.92)</f>
        <v>119484</v>
      </c>
      <c r="L28" s="1714"/>
      <c r="M28" s="73" t="s">
        <v>189</v>
      </c>
      <c r="N28" s="73" t="s">
        <v>189</v>
      </c>
      <c r="O28" s="73" t="s">
        <v>189</v>
      </c>
      <c r="P28" s="1721"/>
      <c r="Q28" s="1481"/>
      <c r="R28" s="1724"/>
      <c r="S28" s="1727"/>
      <c r="T28" s="1717"/>
      <c r="U28" s="1717"/>
      <c r="V28" s="237" t="s">
        <v>679</v>
      </c>
    </row>
    <row r="29" spans="1:22" s="248" customFormat="1" ht="24.75" customHeight="1" x14ac:dyDescent="0.4">
      <c r="A29" s="1700" t="s">
        <v>71</v>
      </c>
      <c r="B29" s="1701"/>
      <c r="C29" s="1701"/>
      <c r="D29" s="1701"/>
      <c r="E29" s="1701"/>
      <c r="F29" s="1701"/>
      <c r="G29" s="1701"/>
      <c r="H29" s="1701"/>
      <c r="I29" s="1701"/>
      <c r="J29" s="1702"/>
      <c r="K29" s="620">
        <f>SUM(K20:K28)</f>
        <v>320085.48</v>
      </c>
      <c r="L29" s="244">
        <f>SUM(L20:L28)</f>
        <v>328273.68</v>
      </c>
      <c r="M29" s="1703"/>
      <c r="N29" s="1704"/>
      <c r="O29" s="1704"/>
      <c r="P29" s="117">
        <f>SUM(P20:P28)</f>
        <v>104205.1</v>
      </c>
      <c r="Q29" s="117">
        <f>SUM(Q20:Q28)</f>
        <v>215880.37999999998</v>
      </c>
      <c r="R29" s="117">
        <f>SUM(R20:R28)</f>
        <v>320085.48</v>
      </c>
      <c r="S29" s="245">
        <f>R29-L29</f>
        <v>-8188.2000000000116</v>
      </c>
      <c r="T29" s="246">
        <f>IFERROR(S29/L29*100,0)</f>
        <v>-2.4943212017484959</v>
      </c>
      <c r="U29" s="246">
        <f>SUM(U20:U28)</f>
        <v>100</v>
      </c>
      <c r="V29" s="247"/>
    </row>
    <row r="30" spans="1:22" x14ac:dyDescent="0.4">
      <c r="A30" s="249" t="s">
        <v>72</v>
      </c>
      <c r="B30" s="249"/>
      <c r="C30" s="249"/>
      <c r="D30" s="249"/>
      <c r="E30" s="249"/>
      <c r="F30" s="249"/>
      <c r="G30" s="249"/>
      <c r="H30" s="249"/>
      <c r="I30" s="249"/>
      <c r="J30" s="249"/>
      <c r="K30" s="249"/>
      <c r="L30" s="249"/>
      <c r="M30" s="249"/>
      <c r="N30" s="249"/>
      <c r="O30" s="249"/>
      <c r="P30" s="249"/>
      <c r="Q30" s="249"/>
      <c r="R30" s="249"/>
      <c r="S30" s="249"/>
      <c r="T30" s="249"/>
      <c r="U30" s="249"/>
      <c r="V30" s="249"/>
    </row>
    <row r="31" spans="1:22" ht="36" customHeight="1" x14ac:dyDescent="0.25">
      <c r="A31" s="1705" t="s">
        <v>73</v>
      </c>
      <c r="B31" s="1706"/>
      <c r="C31" s="1706"/>
      <c r="D31" s="1706"/>
      <c r="E31" s="1706"/>
      <c r="F31" s="1706"/>
      <c r="G31" s="1706"/>
      <c r="H31" s="1706"/>
      <c r="I31" s="1706"/>
      <c r="J31" s="1706"/>
      <c r="K31" s="1706"/>
      <c r="L31" s="1706"/>
      <c r="M31" s="1706"/>
      <c r="N31" s="1706"/>
      <c r="O31" s="1706"/>
      <c r="P31" s="1706"/>
      <c r="Q31" s="1706"/>
      <c r="R31" s="1706"/>
      <c r="S31" s="1706"/>
      <c r="T31" s="1706"/>
      <c r="U31" s="1706"/>
      <c r="V31" s="1707"/>
    </row>
    <row r="32" spans="1:22" ht="95.25" customHeight="1" x14ac:dyDescent="0.4">
      <c r="A32" s="1708"/>
      <c r="B32" s="1709"/>
      <c r="C32" s="1709"/>
      <c r="D32" s="1709"/>
      <c r="E32" s="1709"/>
      <c r="F32" s="1709"/>
      <c r="G32" s="1709"/>
      <c r="H32" s="1709"/>
      <c r="I32" s="1709"/>
      <c r="J32" s="1709"/>
      <c r="K32" s="1709"/>
      <c r="L32" s="1709"/>
      <c r="M32" s="1709"/>
      <c r="N32" s="1709"/>
      <c r="O32" s="1709"/>
      <c r="P32" s="1709"/>
      <c r="Q32" s="1709"/>
      <c r="R32" s="1709"/>
      <c r="S32" s="1709"/>
      <c r="T32" s="1709"/>
      <c r="U32" s="1709"/>
      <c r="V32" s="1710"/>
    </row>
    <row r="33" spans="1:22" ht="15" hidden="1" customHeight="1" x14ac:dyDescent="0.4">
      <c r="A33" s="1711" t="s">
        <v>74</v>
      </c>
      <c r="B33" s="1711"/>
      <c r="C33" s="1711"/>
      <c r="D33" s="1711"/>
      <c r="E33" s="1711"/>
      <c r="F33" s="1711"/>
      <c r="G33" s="1711"/>
      <c r="H33" s="1711"/>
      <c r="I33" s="1711"/>
      <c r="J33" s="250"/>
      <c r="K33" s="250"/>
      <c r="L33" s="250"/>
      <c r="M33" s="36"/>
      <c r="N33" s="36"/>
      <c r="O33" s="36"/>
      <c r="P33" s="250"/>
      <c r="Q33" s="250"/>
      <c r="R33" s="250"/>
      <c r="S33" s="250"/>
      <c r="T33" s="250"/>
      <c r="U33" s="250"/>
      <c r="V33" s="250"/>
    </row>
    <row r="34" spans="1:22" ht="15" hidden="1" customHeight="1" x14ac:dyDescent="0.4">
      <c r="A34" s="251" t="s">
        <v>75</v>
      </c>
      <c r="B34" s="251"/>
      <c r="C34" s="1699" t="s">
        <v>76</v>
      </c>
      <c r="D34" s="1699"/>
      <c r="E34" s="1699"/>
      <c r="F34" s="1699"/>
      <c r="G34" s="1699"/>
      <c r="H34" s="1699"/>
      <c r="I34" s="1699"/>
      <c r="M34" s="36"/>
      <c r="N34" s="36"/>
      <c r="O34" s="36"/>
      <c r="V34" s="230"/>
    </row>
    <row r="35" spans="1:22" ht="15" hidden="1" customHeight="1" x14ac:dyDescent="0.4">
      <c r="A35" s="251" t="s">
        <v>77</v>
      </c>
      <c r="B35" s="251"/>
      <c r="C35" s="1699" t="s">
        <v>78</v>
      </c>
      <c r="D35" s="1699"/>
      <c r="E35" s="1699"/>
      <c r="F35" s="1699"/>
      <c r="G35" s="1699"/>
      <c r="H35" s="1699"/>
      <c r="I35" s="1699"/>
      <c r="M35" s="36"/>
      <c r="N35" s="36"/>
      <c r="O35" s="36"/>
      <c r="V35" s="230"/>
    </row>
    <row r="36" spans="1:22" ht="15" hidden="1" customHeight="1" x14ac:dyDescent="0.4">
      <c r="A36" s="251" t="s">
        <v>79</v>
      </c>
      <c r="B36" s="251"/>
      <c r="C36" s="1699" t="s">
        <v>80</v>
      </c>
      <c r="D36" s="1699"/>
      <c r="E36" s="1699"/>
      <c r="F36" s="1699"/>
      <c r="G36" s="1699"/>
      <c r="H36" s="1699"/>
      <c r="I36" s="1699"/>
      <c r="M36" s="36"/>
      <c r="N36" s="36"/>
      <c r="O36" s="36"/>
      <c r="V36" s="230"/>
    </row>
    <row r="37" spans="1:22" ht="15" hidden="1" customHeight="1" x14ac:dyDescent="0.4">
      <c r="A37" s="251" t="s">
        <v>81</v>
      </c>
      <c r="B37" s="251"/>
      <c r="C37" s="1699" t="s">
        <v>82</v>
      </c>
      <c r="D37" s="1699"/>
      <c r="E37" s="1699"/>
      <c r="F37" s="1699"/>
      <c r="G37" s="1699"/>
      <c r="H37" s="1699"/>
      <c r="I37" s="1699"/>
      <c r="M37" s="36"/>
      <c r="N37" s="36"/>
      <c r="O37" s="36"/>
      <c r="V37" s="230"/>
    </row>
    <row r="38" spans="1:22" ht="35.25" customHeight="1" x14ac:dyDescent="0.4">
      <c r="M38" s="36"/>
      <c r="N38" s="36"/>
      <c r="O38" s="36"/>
    </row>
    <row r="39" spans="1:22" x14ac:dyDescent="0.4">
      <c r="M39" s="36"/>
      <c r="N39" s="36"/>
      <c r="O39" s="36"/>
    </row>
    <row r="40" spans="1:22" x14ac:dyDescent="0.4">
      <c r="M40" s="36"/>
      <c r="N40" s="36"/>
      <c r="O40" s="36"/>
    </row>
    <row r="41" spans="1:22" x14ac:dyDescent="0.4">
      <c r="M41" s="36"/>
      <c r="N41" s="36"/>
      <c r="O41" s="36"/>
    </row>
    <row r="42" spans="1:22" x14ac:dyDescent="0.4">
      <c r="M42" s="36"/>
      <c r="N42" s="36"/>
      <c r="O42" s="36"/>
    </row>
    <row r="43" spans="1:22" x14ac:dyDescent="0.4">
      <c r="M43" s="36"/>
      <c r="N43" s="36"/>
      <c r="O43" s="36"/>
    </row>
    <row r="44" spans="1:22" x14ac:dyDescent="0.4">
      <c r="M44" s="36"/>
      <c r="N44" s="36"/>
      <c r="O44" s="36"/>
    </row>
    <row r="45" spans="1:22" x14ac:dyDescent="0.4">
      <c r="M45" s="36"/>
      <c r="N45" s="36"/>
      <c r="O45" s="36"/>
    </row>
    <row r="46" spans="1:22" x14ac:dyDescent="0.4">
      <c r="M46" s="36"/>
      <c r="N46" s="36"/>
      <c r="O46" s="36"/>
    </row>
    <row r="47" spans="1:22" x14ac:dyDescent="0.4">
      <c r="M47" s="36"/>
      <c r="N47" s="36"/>
      <c r="O47" s="36"/>
    </row>
    <row r="48" spans="1:22" x14ac:dyDescent="0.4">
      <c r="M48" s="36"/>
      <c r="N48" s="36"/>
      <c r="O48" s="36"/>
    </row>
    <row r="49" spans="13:15" x14ac:dyDescent="0.4">
      <c r="M49" s="36"/>
      <c r="N49" s="36"/>
      <c r="O49" s="36"/>
    </row>
    <row r="50" spans="13:15" x14ac:dyDescent="0.4">
      <c r="M50" s="36"/>
      <c r="N50" s="36"/>
      <c r="O50" s="36"/>
    </row>
    <row r="51" spans="13:15" x14ac:dyDescent="0.4">
      <c r="M51" s="36"/>
      <c r="N51" s="36"/>
      <c r="O51" s="36"/>
    </row>
    <row r="52" spans="13:15" x14ac:dyDescent="0.4">
      <c r="M52" s="36"/>
      <c r="N52" s="36"/>
      <c r="O52" s="36"/>
    </row>
    <row r="53" spans="13:15" x14ac:dyDescent="0.4">
      <c r="M53" s="36"/>
      <c r="N53" s="36"/>
      <c r="O53" s="36"/>
    </row>
    <row r="54" spans="13:15" x14ac:dyDescent="0.4">
      <c r="M54" s="36"/>
      <c r="N54" s="36"/>
      <c r="O54" s="36"/>
    </row>
    <row r="55" spans="13:15" x14ac:dyDescent="0.4">
      <c r="M55" s="36"/>
      <c r="N55" s="36"/>
      <c r="O55" s="36"/>
    </row>
    <row r="56" spans="13:15" x14ac:dyDescent="0.4">
      <c r="M56" s="36"/>
      <c r="N56" s="36"/>
      <c r="O56" s="36"/>
    </row>
    <row r="57" spans="13:15" x14ac:dyDescent="0.4">
      <c r="M57" s="36"/>
      <c r="N57" s="36"/>
      <c r="O57" s="36"/>
    </row>
    <row r="58" spans="13:15" x14ac:dyDescent="0.4">
      <c r="M58" s="36"/>
      <c r="N58" s="36"/>
      <c r="O58" s="36"/>
    </row>
    <row r="59" spans="13:15" x14ac:dyDescent="0.4">
      <c r="M59" s="36"/>
      <c r="N59" s="36"/>
      <c r="O59" s="36"/>
    </row>
    <row r="60" spans="13:15" x14ac:dyDescent="0.4">
      <c r="M60" s="36"/>
      <c r="N60" s="36"/>
      <c r="O60" s="36"/>
    </row>
    <row r="61" spans="13:15" x14ac:dyDescent="0.4">
      <c r="M61" s="36"/>
      <c r="N61" s="36"/>
      <c r="O61" s="36"/>
    </row>
    <row r="62" spans="13:15" x14ac:dyDescent="0.4">
      <c r="M62" s="36"/>
      <c r="N62" s="36"/>
      <c r="O62" s="36"/>
    </row>
    <row r="63" spans="13:15" x14ac:dyDescent="0.4">
      <c r="M63" s="36"/>
      <c r="N63" s="36"/>
      <c r="O63" s="36"/>
    </row>
    <row r="64" spans="13:15" x14ac:dyDescent="0.4">
      <c r="M64" s="36"/>
      <c r="N64" s="36"/>
      <c r="O64" s="36"/>
    </row>
    <row r="65" spans="13:15" x14ac:dyDescent="0.4">
      <c r="M65" s="36"/>
      <c r="N65" s="36"/>
      <c r="O65" s="36"/>
    </row>
    <row r="66" spans="13:15" x14ac:dyDescent="0.4">
      <c r="M66" s="36"/>
      <c r="N66" s="36"/>
      <c r="O66" s="36"/>
    </row>
    <row r="67" spans="13:15" x14ac:dyDescent="0.4">
      <c r="M67" s="36"/>
      <c r="N67" s="36"/>
      <c r="O67" s="36"/>
    </row>
    <row r="68" spans="13:15" x14ac:dyDescent="0.4">
      <c r="M68" s="36"/>
      <c r="N68" s="36"/>
      <c r="O68" s="36"/>
    </row>
    <row r="69" spans="13:15" x14ac:dyDescent="0.4">
      <c r="M69" s="36"/>
      <c r="N69" s="36"/>
      <c r="O69" s="36"/>
    </row>
    <row r="70" spans="13:15" x14ac:dyDescent="0.4">
      <c r="M70" s="36"/>
      <c r="N70" s="36"/>
      <c r="O70" s="36"/>
    </row>
    <row r="71" spans="13:15" x14ac:dyDescent="0.4">
      <c r="M71" s="36"/>
      <c r="N71" s="36"/>
      <c r="O71" s="36"/>
    </row>
    <row r="72" spans="13:15" x14ac:dyDescent="0.4">
      <c r="M72" s="36"/>
      <c r="N72" s="36"/>
      <c r="O72" s="36"/>
    </row>
    <row r="73" spans="13:15" x14ac:dyDescent="0.4">
      <c r="M73" s="36"/>
      <c r="N73" s="36"/>
      <c r="O73" s="36"/>
    </row>
    <row r="74" spans="13:15" x14ac:dyDescent="0.4">
      <c r="M74" s="36"/>
      <c r="N74" s="36"/>
      <c r="O74" s="36"/>
    </row>
    <row r="75" spans="13:15" x14ac:dyDescent="0.4">
      <c r="M75" s="36"/>
      <c r="N75" s="36"/>
      <c r="O75" s="36"/>
    </row>
    <row r="76" spans="13:15" x14ac:dyDescent="0.4">
      <c r="M76" s="36"/>
      <c r="N76" s="36"/>
      <c r="O76" s="36"/>
    </row>
    <row r="77" spans="13:15" x14ac:dyDescent="0.4">
      <c r="M77" s="36"/>
      <c r="N77" s="36"/>
      <c r="O77" s="36"/>
    </row>
    <row r="78" spans="13:15" x14ac:dyDescent="0.4">
      <c r="M78" s="36"/>
      <c r="N78" s="36"/>
      <c r="O78" s="36"/>
    </row>
    <row r="79" spans="13:15" x14ac:dyDescent="0.4">
      <c r="M79" s="36"/>
      <c r="N79" s="36"/>
      <c r="O79" s="36"/>
    </row>
    <row r="80" spans="13:15" x14ac:dyDescent="0.4">
      <c r="M80" s="36"/>
      <c r="N80" s="36"/>
      <c r="O80" s="36"/>
    </row>
    <row r="81" spans="13:15" x14ac:dyDescent="0.4">
      <c r="M81" s="36"/>
      <c r="N81" s="36"/>
      <c r="O81" s="36"/>
    </row>
    <row r="82" spans="13:15" x14ac:dyDescent="0.4">
      <c r="M82" s="36"/>
      <c r="N82" s="36"/>
      <c r="O82" s="36"/>
    </row>
    <row r="83" spans="13:15" x14ac:dyDescent="0.4">
      <c r="M83" s="36"/>
      <c r="N83" s="36"/>
      <c r="O83" s="36"/>
    </row>
    <row r="84" spans="13:15" x14ac:dyDescent="0.4">
      <c r="M84" s="36"/>
      <c r="N84" s="36"/>
      <c r="O84" s="36"/>
    </row>
    <row r="85" spans="13:15" x14ac:dyDescent="0.4">
      <c r="M85" s="36"/>
      <c r="N85" s="36"/>
      <c r="O85" s="36"/>
    </row>
    <row r="86" spans="13:15" x14ac:dyDescent="0.4">
      <c r="M86" s="36"/>
      <c r="N86" s="36"/>
      <c r="O86" s="36"/>
    </row>
    <row r="87" spans="13:15" x14ac:dyDescent="0.4">
      <c r="M87" s="36"/>
      <c r="N87" s="36"/>
      <c r="O87" s="36"/>
    </row>
    <row r="88" spans="13:15" x14ac:dyDescent="0.4">
      <c r="M88" s="36"/>
      <c r="N88" s="36"/>
      <c r="O88" s="36"/>
    </row>
    <row r="89" spans="13:15" x14ac:dyDescent="0.4">
      <c r="M89" s="36"/>
      <c r="N89" s="36"/>
      <c r="O89" s="36"/>
    </row>
    <row r="90" spans="13:15" x14ac:dyDescent="0.4">
      <c r="M90" s="36"/>
      <c r="N90" s="36"/>
      <c r="O90" s="36"/>
    </row>
    <row r="91" spans="13:15" x14ac:dyDescent="0.4">
      <c r="M91" s="36"/>
      <c r="N91" s="36"/>
      <c r="O91" s="36"/>
    </row>
    <row r="92" spans="13:15" x14ac:dyDescent="0.4">
      <c r="M92" s="36"/>
      <c r="N92" s="36"/>
      <c r="O92" s="36"/>
    </row>
    <row r="93" spans="13:15" x14ac:dyDescent="0.4">
      <c r="M93" s="36"/>
      <c r="N93" s="36"/>
      <c r="O93" s="36"/>
    </row>
    <row r="94" spans="13:15" x14ac:dyDescent="0.4">
      <c r="M94" s="36"/>
      <c r="N94" s="36"/>
      <c r="O94" s="36"/>
    </row>
    <row r="95" spans="13:15" x14ac:dyDescent="0.4">
      <c r="M95" s="36"/>
      <c r="N95" s="36"/>
      <c r="O95" s="36"/>
    </row>
    <row r="96" spans="13:15" x14ac:dyDescent="0.4">
      <c r="M96" s="36"/>
      <c r="N96" s="36"/>
      <c r="O96" s="36"/>
    </row>
    <row r="97" spans="13:15" x14ac:dyDescent="0.4">
      <c r="M97" s="36"/>
      <c r="N97" s="36"/>
      <c r="O97" s="36"/>
    </row>
    <row r="98" spans="13:15" x14ac:dyDescent="0.4">
      <c r="M98" s="36"/>
      <c r="N98" s="36"/>
      <c r="O98" s="36"/>
    </row>
    <row r="99" spans="13:15" x14ac:dyDescent="0.4">
      <c r="M99" s="36"/>
      <c r="N99" s="36"/>
      <c r="O99" s="36"/>
    </row>
    <row r="100" spans="13:15" x14ac:dyDescent="0.4">
      <c r="M100" s="36"/>
      <c r="N100" s="36"/>
      <c r="O100" s="36"/>
    </row>
    <row r="101" spans="13:15" x14ac:dyDescent="0.4">
      <c r="M101" s="36"/>
      <c r="N101" s="36"/>
      <c r="O101" s="36"/>
    </row>
    <row r="102" spans="13:15" x14ac:dyDescent="0.4">
      <c r="M102" s="36"/>
      <c r="N102" s="36"/>
      <c r="O102" s="36"/>
    </row>
    <row r="103" spans="13:15" x14ac:dyDescent="0.4">
      <c r="M103" s="36"/>
      <c r="N103" s="36"/>
      <c r="O103" s="36"/>
    </row>
    <row r="104" spans="13:15" x14ac:dyDescent="0.4">
      <c r="M104" s="36"/>
      <c r="N104" s="36"/>
      <c r="O104" s="36"/>
    </row>
    <row r="105" spans="13:15" x14ac:dyDescent="0.4">
      <c r="M105" s="36"/>
      <c r="N105" s="36"/>
      <c r="O105" s="36"/>
    </row>
    <row r="106" spans="13:15" x14ac:dyDescent="0.4">
      <c r="M106" s="36"/>
      <c r="N106" s="36"/>
      <c r="O106" s="36"/>
    </row>
    <row r="107" spans="13:15" x14ac:dyDescent="0.4">
      <c r="M107" s="36"/>
      <c r="N107" s="36"/>
      <c r="O107" s="36"/>
    </row>
    <row r="108" spans="13:15" x14ac:dyDescent="0.4">
      <c r="M108" s="36"/>
      <c r="N108" s="36"/>
      <c r="O108" s="36"/>
    </row>
    <row r="109" spans="13:15" x14ac:dyDescent="0.4">
      <c r="M109" s="36"/>
      <c r="N109" s="36"/>
      <c r="O109" s="36"/>
    </row>
    <row r="110" spans="13:15" x14ac:dyDescent="0.4">
      <c r="M110" s="36"/>
      <c r="N110" s="36"/>
      <c r="O110" s="36"/>
    </row>
    <row r="111" spans="13:15" x14ac:dyDescent="0.4">
      <c r="M111" s="36"/>
      <c r="N111" s="36"/>
      <c r="O111" s="36"/>
    </row>
    <row r="112" spans="13:15" x14ac:dyDescent="0.4">
      <c r="M112" s="36"/>
      <c r="N112" s="36"/>
      <c r="O112" s="36"/>
    </row>
    <row r="113" spans="13:15" x14ac:dyDescent="0.4">
      <c r="M113" s="36"/>
      <c r="N113" s="36"/>
      <c r="O113" s="36"/>
    </row>
    <row r="114" spans="13:15" x14ac:dyDescent="0.4">
      <c r="M114" s="36"/>
      <c r="N114" s="36"/>
      <c r="O114" s="36"/>
    </row>
    <row r="115" spans="13:15" x14ac:dyDescent="0.4">
      <c r="M115" s="36"/>
      <c r="N115" s="36"/>
      <c r="O115" s="36"/>
    </row>
    <row r="116" spans="13:15" x14ac:dyDescent="0.4">
      <c r="M116" s="36"/>
      <c r="N116" s="36"/>
      <c r="O116" s="36"/>
    </row>
    <row r="117" spans="13:15" x14ac:dyDescent="0.4">
      <c r="M117" s="36"/>
      <c r="N117" s="36"/>
      <c r="O117" s="36"/>
    </row>
    <row r="118" spans="13:15" x14ac:dyDescent="0.4">
      <c r="M118" s="36"/>
      <c r="N118" s="36"/>
      <c r="O118" s="36"/>
    </row>
    <row r="119" spans="13:15" x14ac:dyDescent="0.4">
      <c r="M119" s="36"/>
      <c r="N119" s="36"/>
      <c r="O119" s="36"/>
    </row>
    <row r="120" spans="13:15" x14ac:dyDescent="0.4">
      <c r="M120" s="36"/>
      <c r="N120" s="36"/>
      <c r="O120" s="36"/>
    </row>
    <row r="121" spans="13:15" x14ac:dyDescent="0.4">
      <c r="M121" s="36"/>
      <c r="N121" s="36"/>
      <c r="O121" s="36"/>
    </row>
    <row r="122" spans="13:15" x14ac:dyDescent="0.4">
      <c r="M122" s="36"/>
      <c r="N122" s="36"/>
      <c r="O122" s="36"/>
    </row>
    <row r="123" spans="13:15" x14ac:dyDescent="0.4">
      <c r="M123" s="36"/>
      <c r="N123" s="36"/>
      <c r="O123" s="36"/>
    </row>
    <row r="124" spans="13:15" x14ac:dyDescent="0.4">
      <c r="M124" s="36"/>
      <c r="N124" s="36"/>
      <c r="O124" s="36"/>
    </row>
    <row r="125" spans="13:15" x14ac:dyDescent="0.4">
      <c r="M125" s="36"/>
      <c r="N125" s="36"/>
      <c r="O125" s="36"/>
    </row>
    <row r="126" spans="13:15" x14ac:dyDescent="0.4">
      <c r="M126" s="36"/>
      <c r="N126" s="36"/>
      <c r="O126" s="36"/>
    </row>
    <row r="127" spans="13:15" x14ac:dyDescent="0.4">
      <c r="M127" s="36"/>
      <c r="N127" s="36"/>
      <c r="O127" s="36"/>
    </row>
    <row r="128" spans="13:15" x14ac:dyDescent="0.4">
      <c r="M128" s="36"/>
      <c r="N128" s="36"/>
      <c r="O128" s="36"/>
    </row>
    <row r="129" spans="13:15" x14ac:dyDescent="0.4">
      <c r="M129" s="36"/>
      <c r="N129" s="36"/>
      <c r="O129" s="36"/>
    </row>
    <row r="130" spans="13:15" x14ac:dyDescent="0.4">
      <c r="M130" s="36"/>
      <c r="N130" s="36"/>
      <c r="O130" s="36"/>
    </row>
    <row r="131" spans="13:15" x14ac:dyDescent="0.4">
      <c r="M131" s="36"/>
      <c r="N131" s="36"/>
      <c r="O131" s="36"/>
    </row>
    <row r="132" spans="13:15" x14ac:dyDescent="0.4">
      <c r="M132" s="36"/>
      <c r="N132" s="36"/>
      <c r="O132" s="36"/>
    </row>
    <row r="133" spans="13:15" x14ac:dyDescent="0.4">
      <c r="M133" s="36"/>
      <c r="N133" s="36"/>
      <c r="O133" s="36"/>
    </row>
    <row r="134" spans="13:15" x14ac:dyDescent="0.4">
      <c r="M134" s="36"/>
      <c r="N134" s="36"/>
      <c r="O134" s="36"/>
    </row>
    <row r="135" spans="13:15" x14ac:dyDescent="0.4">
      <c r="M135" s="36"/>
      <c r="N135" s="36"/>
      <c r="O135" s="36"/>
    </row>
    <row r="136" spans="13:15" x14ac:dyDescent="0.4">
      <c r="M136" s="36"/>
      <c r="N136" s="36"/>
      <c r="O136" s="36"/>
    </row>
    <row r="137" spans="13:15" x14ac:dyDescent="0.4">
      <c r="M137" s="36"/>
      <c r="N137" s="36"/>
      <c r="O137" s="36"/>
    </row>
    <row r="138" spans="13:15" x14ac:dyDescent="0.4">
      <c r="M138" s="36"/>
      <c r="N138" s="36"/>
      <c r="O138" s="36"/>
    </row>
    <row r="139" spans="13:15" x14ac:dyDescent="0.4">
      <c r="M139" s="36"/>
      <c r="N139" s="36"/>
      <c r="O139" s="36"/>
    </row>
    <row r="140" spans="13:15" x14ac:dyDescent="0.4">
      <c r="M140" s="36"/>
      <c r="N140" s="36"/>
      <c r="O140" s="36"/>
    </row>
    <row r="141" spans="13:15" x14ac:dyDescent="0.4">
      <c r="M141" s="36"/>
      <c r="N141" s="36"/>
      <c r="O141" s="36"/>
    </row>
    <row r="142" spans="13:15" x14ac:dyDescent="0.4">
      <c r="M142" s="36"/>
      <c r="N142" s="36"/>
      <c r="O142" s="36"/>
    </row>
    <row r="143" spans="13:15" x14ac:dyDescent="0.4">
      <c r="M143" s="36"/>
      <c r="N143" s="36"/>
      <c r="O143" s="36"/>
    </row>
    <row r="144" spans="13:15" x14ac:dyDescent="0.4">
      <c r="M144" s="36"/>
      <c r="N144" s="36"/>
      <c r="O144" s="36"/>
    </row>
    <row r="145" spans="13:15" x14ac:dyDescent="0.4">
      <c r="M145" s="36"/>
      <c r="N145" s="36"/>
      <c r="O145" s="36"/>
    </row>
    <row r="146" spans="13:15" x14ac:dyDescent="0.4">
      <c r="M146" s="36"/>
      <c r="N146" s="36"/>
      <c r="O146" s="36"/>
    </row>
    <row r="147" spans="13:15" x14ac:dyDescent="0.4">
      <c r="M147" s="36"/>
      <c r="N147" s="36"/>
      <c r="O147" s="36"/>
    </row>
    <row r="148" spans="13:15" x14ac:dyDescent="0.4">
      <c r="M148" s="36"/>
      <c r="N148" s="36"/>
      <c r="O148" s="36"/>
    </row>
    <row r="149" spans="13:15" x14ac:dyDescent="0.4">
      <c r="M149" s="36"/>
      <c r="N149" s="36"/>
      <c r="O149" s="36"/>
    </row>
    <row r="150" spans="13:15" x14ac:dyDescent="0.4">
      <c r="M150" s="36"/>
      <c r="N150" s="36"/>
      <c r="O150" s="36"/>
    </row>
    <row r="151" spans="13:15" x14ac:dyDescent="0.4">
      <c r="M151" s="36"/>
      <c r="N151" s="36"/>
      <c r="O151" s="36"/>
    </row>
    <row r="152" spans="13:15" x14ac:dyDescent="0.4">
      <c r="M152" s="36"/>
      <c r="N152" s="36"/>
      <c r="O152" s="36"/>
    </row>
    <row r="153" spans="13:15" x14ac:dyDescent="0.4">
      <c r="M153" s="36"/>
      <c r="N153" s="36"/>
      <c r="O153" s="36"/>
    </row>
    <row r="154" spans="13:15" x14ac:dyDescent="0.4">
      <c r="M154" s="36"/>
      <c r="N154" s="36"/>
      <c r="O154" s="36"/>
    </row>
    <row r="155" spans="13:15" x14ac:dyDescent="0.4">
      <c r="M155" s="36"/>
      <c r="N155" s="36"/>
      <c r="O155" s="36"/>
    </row>
    <row r="156" spans="13:15" x14ac:dyDescent="0.4">
      <c r="M156" s="36"/>
      <c r="N156" s="36"/>
      <c r="O156" s="36"/>
    </row>
    <row r="157" spans="13:15" x14ac:dyDescent="0.4">
      <c r="M157" s="36"/>
      <c r="N157" s="36"/>
      <c r="O157" s="36"/>
    </row>
    <row r="158" spans="13:15" x14ac:dyDescent="0.4">
      <c r="M158" s="36"/>
      <c r="N158" s="36"/>
      <c r="O158" s="36"/>
    </row>
    <row r="159" spans="13:15" x14ac:dyDescent="0.4">
      <c r="M159" s="36"/>
      <c r="N159" s="36"/>
      <c r="O159" s="36"/>
    </row>
    <row r="160" spans="13:15" x14ac:dyDescent="0.4">
      <c r="M160" s="36"/>
      <c r="N160" s="36"/>
      <c r="O160" s="36"/>
    </row>
    <row r="161" spans="13:15" x14ac:dyDescent="0.4">
      <c r="M161" s="36"/>
      <c r="N161" s="36"/>
      <c r="O161" s="36"/>
    </row>
    <row r="162" spans="13:15" x14ac:dyDescent="0.4">
      <c r="M162" s="36"/>
      <c r="N162" s="36"/>
      <c r="O162" s="36"/>
    </row>
    <row r="163" spans="13:15" x14ac:dyDescent="0.4">
      <c r="M163" s="36"/>
      <c r="N163" s="36"/>
      <c r="O163" s="36"/>
    </row>
    <row r="164" spans="13:15" x14ac:dyDescent="0.4">
      <c r="M164" s="36"/>
      <c r="N164" s="36"/>
      <c r="O164" s="36"/>
    </row>
    <row r="165" spans="13:15" x14ac:dyDescent="0.4">
      <c r="M165" s="36"/>
      <c r="N165" s="36"/>
      <c r="O165" s="36"/>
    </row>
    <row r="166" spans="13:15" x14ac:dyDescent="0.4">
      <c r="M166" s="36"/>
      <c r="N166" s="36"/>
      <c r="O166" s="36"/>
    </row>
    <row r="167" spans="13:15" x14ac:dyDescent="0.4">
      <c r="M167" s="36"/>
      <c r="N167" s="36"/>
      <c r="O167" s="36"/>
    </row>
    <row r="168" spans="13:15" x14ac:dyDescent="0.4">
      <c r="M168" s="36"/>
      <c r="N168" s="36"/>
      <c r="O168" s="36"/>
    </row>
    <row r="169" spans="13:15" x14ac:dyDescent="0.4">
      <c r="M169" s="36"/>
      <c r="N169" s="36"/>
      <c r="O169" s="36"/>
    </row>
    <row r="170" spans="13:15" x14ac:dyDescent="0.4">
      <c r="M170" s="36"/>
      <c r="N170" s="36"/>
      <c r="O170" s="36"/>
    </row>
    <row r="171" spans="13:15" x14ac:dyDescent="0.4">
      <c r="M171" s="36"/>
      <c r="N171" s="36"/>
      <c r="O171" s="36"/>
    </row>
    <row r="172" spans="13:15" x14ac:dyDescent="0.4">
      <c r="M172" s="36"/>
      <c r="N172" s="36"/>
      <c r="O172" s="36"/>
    </row>
    <row r="173" spans="13:15" x14ac:dyDescent="0.4">
      <c r="M173" s="36"/>
      <c r="N173" s="36"/>
      <c r="O173" s="36"/>
    </row>
    <row r="174" spans="13:15" x14ac:dyDescent="0.4">
      <c r="M174" s="36"/>
      <c r="N174" s="36"/>
      <c r="O174" s="36"/>
    </row>
    <row r="175" spans="13:15" x14ac:dyDescent="0.4">
      <c r="M175" s="36"/>
      <c r="N175" s="36"/>
      <c r="O175" s="36"/>
    </row>
    <row r="176" spans="13:15" x14ac:dyDescent="0.4">
      <c r="M176" s="36"/>
      <c r="N176" s="36"/>
      <c r="O176" s="36"/>
    </row>
    <row r="177" spans="13:15" x14ac:dyDescent="0.4">
      <c r="M177" s="36"/>
      <c r="N177" s="36"/>
      <c r="O177" s="36"/>
    </row>
    <row r="178" spans="13:15" x14ac:dyDescent="0.4">
      <c r="M178" s="36"/>
      <c r="N178" s="36"/>
      <c r="O178" s="36"/>
    </row>
    <row r="179" spans="13:15" x14ac:dyDescent="0.4">
      <c r="M179" s="36"/>
      <c r="N179" s="36"/>
      <c r="O179" s="36"/>
    </row>
    <row r="180" spans="13:15" x14ac:dyDescent="0.4">
      <c r="M180" s="36"/>
      <c r="N180" s="36"/>
      <c r="O180" s="36"/>
    </row>
    <row r="181" spans="13:15" x14ac:dyDescent="0.4">
      <c r="M181" s="36"/>
      <c r="N181" s="36"/>
      <c r="O181" s="36"/>
    </row>
    <row r="182" spans="13:15" x14ac:dyDescent="0.4">
      <c r="M182" s="36"/>
      <c r="N182" s="36"/>
      <c r="O182" s="36"/>
    </row>
    <row r="183" spans="13:15" x14ac:dyDescent="0.4">
      <c r="M183" s="36"/>
      <c r="N183" s="36"/>
      <c r="O183" s="36"/>
    </row>
    <row r="184" spans="13:15" x14ac:dyDescent="0.4">
      <c r="M184" s="36"/>
      <c r="N184" s="36"/>
      <c r="O184" s="36"/>
    </row>
    <row r="185" spans="13:15" x14ac:dyDescent="0.4">
      <c r="M185" s="36"/>
      <c r="N185" s="36"/>
      <c r="O185" s="36"/>
    </row>
    <row r="186" spans="13:15" x14ac:dyDescent="0.4">
      <c r="M186" s="36"/>
      <c r="N186" s="36"/>
      <c r="O186" s="36"/>
    </row>
    <row r="187" spans="13:15" x14ac:dyDescent="0.4">
      <c r="M187" s="36"/>
      <c r="N187" s="36"/>
      <c r="O187" s="36"/>
    </row>
    <row r="188" spans="13:15" x14ac:dyDescent="0.4">
      <c r="M188" s="36"/>
      <c r="N188" s="36"/>
      <c r="O188" s="36"/>
    </row>
    <row r="189" spans="13:15" x14ac:dyDescent="0.4">
      <c r="M189" s="36"/>
      <c r="N189" s="36"/>
      <c r="O189" s="36"/>
    </row>
    <row r="190" spans="13:15" x14ac:dyDescent="0.4">
      <c r="M190" s="36"/>
      <c r="N190" s="36"/>
      <c r="O190" s="36"/>
    </row>
    <row r="191" spans="13:15" x14ac:dyDescent="0.4">
      <c r="M191" s="36"/>
      <c r="N191" s="36"/>
      <c r="O191" s="36"/>
    </row>
    <row r="192" spans="13:15" x14ac:dyDescent="0.4">
      <c r="M192" s="36"/>
      <c r="N192" s="36"/>
      <c r="O192" s="36"/>
    </row>
    <row r="193" spans="13:15" x14ac:dyDescent="0.4">
      <c r="M193" s="36"/>
      <c r="N193" s="36"/>
      <c r="O193" s="36"/>
    </row>
    <row r="194" spans="13:15" x14ac:dyDescent="0.4">
      <c r="M194" s="36"/>
      <c r="N194" s="36"/>
      <c r="O194" s="36"/>
    </row>
    <row r="195" spans="13:15" x14ac:dyDescent="0.4">
      <c r="M195" s="36"/>
      <c r="N195" s="36"/>
      <c r="O195" s="36"/>
    </row>
    <row r="196" spans="13:15" x14ac:dyDescent="0.4">
      <c r="M196" s="36"/>
      <c r="N196" s="36"/>
      <c r="O196" s="36"/>
    </row>
    <row r="197" spans="13:15" x14ac:dyDescent="0.4">
      <c r="M197" s="36"/>
      <c r="N197" s="36"/>
      <c r="O197" s="36"/>
    </row>
    <row r="198" spans="13:15" x14ac:dyDescent="0.4">
      <c r="M198" s="36"/>
      <c r="N198" s="36"/>
      <c r="O198" s="36"/>
    </row>
    <row r="199" spans="13:15" x14ac:dyDescent="0.4">
      <c r="M199" s="36"/>
      <c r="N199" s="36"/>
      <c r="O199" s="36"/>
    </row>
    <row r="200" spans="13:15" x14ac:dyDescent="0.4">
      <c r="M200" s="36"/>
      <c r="N200" s="36"/>
      <c r="O200" s="36"/>
    </row>
    <row r="201" spans="13:15" x14ac:dyDescent="0.4">
      <c r="M201" s="36"/>
      <c r="N201" s="36"/>
      <c r="O201" s="36"/>
    </row>
    <row r="202" spans="13:15" x14ac:dyDescent="0.4">
      <c r="M202" s="36"/>
      <c r="N202" s="36"/>
      <c r="O202" s="36"/>
    </row>
    <row r="203" spans="13:15" x14ac:dyDescent="0.4">
      <c r="M203" s="36"/>
      <c r="N203" s="36"/>
      <c r="O203" s="36"/>
    </row>
    <row r="204" spans="13:15" x14ac:dyDescent="0.4">
      <c r="M204" s="36"/>
      <c r="N204" s="36"/>
      <c r="O204" s="36"/>
    </row>
    <row r="205" spans="13:15" x14ac:dyDescent="0.4">
      <c r="M205" s="36"/>
      <c r="N205" s="36"/>
      <c r="O205" s="36"/>
    </row>
    <row r="206" spans="13:15" x14ac:dyDescent="0.4">
      <c r="M206" s="36"/>
      <c r="N206" s="36"/>
      <c r="O206" s="36"/>
    </row>
    <row r="207" spans="13:15" x14ac:dyDescent="0.4">
      <c r="M207" s="36"/>
      <c r="N207" s="36"/>
      <c r="O207" s="36"/>
    </row>
    <row r="208" spans="13:15" x14ac:dyDescent="0.4">
      <c r="M208" s="36"/>
      <c r="N208" s="36"/>
      <c r="O208" s="36"/>
    </row>
    <row r="209" spans="13:15" x14ac:dyDescent="0.4">
      <c r="M209" s="36"/>
      <c r="N209" s="36"/>
      <c r="O209" s="36"/>
    </row>
    <row r="210" spans="13:15" x14ac:dyDescent="0.4">
      <c r="M210" s="36"/>
      <c r="N210" s="36"/>
      <c r="O210" s="36"/>
    </row>
    <row r="211" spans="13:15" x14ac:dyDescent="0.4">
      <c r="M211" s="36"/>
      <c r="N211" s="36"/>
      <c r="O211" s="36"/>
    </row>
    <row r="212" spans="13:15" x14ac:dyDescent="0.4">
      <c r="M212" s="36"/>
      <c r="N212" s="36"/>
      <c r="O212" s="36"/>
    </row>
    <row r="213" spans="13:15" x14ac:dyDescent="0.4">
      <c r="M213" s="36"/>
      <c r="N213" s="36"/>
      <c r="O213" s="36"/>
    </row>
    <row r="214" spans="13:15" x14ac:dyDescent="0.4">
      <c r="M214" s="36"/>
      <c r="N214" s="36"/>
      <c r="O214" s="36"/>
    </row>
    <row r="215" spans="13:15" x14ac:dyDescent="0.4">
      <c r="M215" s="36"/>
      <c r="N215" s="36"/>
      <c r="O215" s="36"/>
    </row>
    <row r="216" spans="13:15" x14ac:dyDescent="0.4">
      <c r="M216" s="36"/>
      <c r="N216" s="36"/>
      <c r="O216" s="36"/>
    </row>
    <row r="217" spans="13:15" x14ac:dyDescent="0.4">
      <c r="M217" s="36"/>
      <c r="N217" s="36"/>
      <c r="O217" s="36"/>
    </row>
    <row r="218" spans="13:15" x14ac:dyDescent="0.4">
      <c r="M218" s="36"/>
      <c r="N218" s="36"/>
      <c r="O218" s="36"/>
    </row>
    <row r="219" spans="13:15" x14ac:dyDescent="0.4">
      <c r="M219" s="36"/>
      <c r="N219" s="36"/>
      <c r="O219" s="36"/>
    </row>
    <row r="220" spans="13:15" x14ac:dyDescent="0.4">
      <c r="M220" s="36"/>
      <c r="N220" s="36"/>
      <c r="O220" s="36"/>
    </row>
    <row r="221" spans="13:15" x14ac:dyDescent="0.4">
      <c r="M221" s="36"/>
      <c r="N221" s="36"/>
      <c r="O221" s="36"/>
    </row>
    <row r="222" spans="13:15" x14ac:dyDescent="0.4">
      <c r="M222" s="36"/>
      <c r="N222" s="36"/>
      <c r="O222" s="36"/>
    </row>
    <row r="223" spans="13:15" x14ac:dyDescent="0.4">
      <c r="M223" s="36"/>
      <c r="N223" s="36"/>
      <c r="O223" s="36"/>
    </row>
    <row r="224" spans="13:15" x14ac:dyDescent="0.4">
      <c r="M224" s="36"/>
      <c r="N224" s="36"/>
      <c r="O224" s="36"/>
    </row>
    <row r="225" spans="13:15" x14ac:dyDescent="0.4">
      <c r="M225" s="36"/>
      <c r="N225" s="36"/>
      <c r="O225" s="36"/>
    </row>
    <row r="226" spans="13:15" x14ac:dyDescent="0.4">
      <c r="M226" s="36"/>
      <c r="N226" s="36"/>
      <c r="O226" s="36"/>
    </row>
    <row r="227" spans="13:15" x14ac:dyDescent="0.4">
      <c r="M227" s="36"/>
      <c r="N227" s="36"/>
      <c r="O227" s="36"/>
    </row>
    <row r="228" spans="13:15" x14ac:dyDescent="0.4">
      <c r="M228" s="36"/>
      <c r="N228" s="36"/>
      <c r="O228" s="36"/>
    </row>
    <row r="229" spans="13:15" x14ac:dyDescent="0.4">
      <c r="M229" s="36"/>
      <c r="N229" s="36"/>
      <c r="O229" s="36"/>
    </row>
    <row r="230" spans="13:15" x14ac:dyDescent="0.4">
      <c r="M230" s="36"/>
      <c r="N230" s="36"/>
      <c r="O230" s="36"/>
    </row>
    <row r="231" spans="13:15" x14ac:dyDescent="0.4">
      <c r="M231" s="36"/>
      <c r="N231" s="36"/>
      <c r="O231" s="36"/>
    </row>
    <row r="232" spans="13:15" x14ac:dyDescent="0.4">
      <c r="M232" s="36"/>
      <c r="N232" s="36"/>
      <c r="O232" s="36"/>
    </row>
    <row r="233" spans="13:15" x14ac:dyDescent="0.4">
      <c r="M233" s="36"/>
      <c r="N233" s="36"/>
      <c r="O233" s="36"/>
    </row>
    <row r="234" spans="13:15" x14ac:dyDescent="0.4">
      <c r="M234" s="36"/>
      <c r="N234" s="36"/>
      <c r="O234" s="36"/>
    </row>
    <row r="235" spans="13:15" x14ac:dyDescent="0.4">
      <c r="M235" s="36"/>
      <c r="N235" s="36"/>
      <c r="O235" s="36"/>
    </row>
    <row r="236" spans="13:15" x14ac:dyDescent="0.4">
      <c r="M236" s="36"/>
      <c r="N236" s="36"/>
      <c r="O236" s="36"/>
    </row>
    <row r="237" spans="13:15" x14ac:dyDescent="0.4">
      <c r="M237" s="36"/>
      <c r="N237" s="36"/>
      <c r="O237" s="36"/>
    </row>
    <row r="238" spans="13:15" x14ac:dyDescent="0.4">
      <c r="M238" s="36"/>
      <c r="N238" s="36"/>
      <c r="O238" s="36"/>
    </row>
    <row r="239" spans="13:15" x14ac:dyDescent="0.4">
      <c r="M239" s="36"/>
      <c r="N239" s="36"/>
      <c r="O239" s="36"/>
    </row>
    <row r="240" spans="13:15" x14ac:dyDescent="0.4">
      <c r="M240" s="36"/>
      <c r="N240" s="36"/>
      <c r="O240" s="36"/>
    </row>
    <row r="241" spans="13:15" x14ac:dyDescent="0.4">
      <c r="M241" s="36"/>
      <c r="N241" s="36"/>
      <c r="O241" s="36"/>
    </row>
    <row r="242" spans="13:15" x14ac:dyDescent="0.4">
      <c r="M242" s="36"/>
      <c r="N242" s="36"/>
      <c r="O242" s="36"/>
    </row>
    <row r="243" spans="13:15" x14ac:dyDescent="0.4">
      <c r="M243" s="36"/>
      <c r="N243" s="36"/>
      <c r="O243" s="36"/>
    </row>
    <row r="244" spans="13:15" x14ac:dyDescent="0.4">
      <c r="M244" s="36"/>
      <c r="N244" s="36"/>
      <c r="O244" s="36"/>
    </row>
    <row r="245" spans="13:15" x14ac:dyDescent="0.4">
      <c r="M245" s="36"/>
      <c r="N245" s="36"/>
      <c r="O245" s="36"/>
    </row>
    <row r="246" spans="13:15" x14ac:dyDescent="0.4">
      <c r="M246" s="36"/>
      <c r="N246" s="36"/>
      <c r="O246" s="36"/>
    </row>
    <row r="247" spans="13:15" x14ac:dyDescent="0.4">
      <c r="M247" s="36"/>
      <c r="N247" s="36"/>
      <c r="O247" s="36"/>
    </row>
    <row r="248" spans="13:15" x14ac:dyDescent="0.4">
      <c r="M248" s="36"/>
      <c r="N248" s="36"/>
      <c r="O248" s="36"/>
    </row>
    <row r="249" spans="13:15" x14ac:dyDescent="0.4">
      <c r="M249" s="36"/>
      <c r="N249" s="36"/>
      <c r="O249" s="36"/>
    </row>
    <row r="250" spans="13:15" x14ac:dyDescent="0.4">
      <c r="M250" s="36"/>
      <c r="N250" s="36"/>
      <c r="O250" s="36"/>
    </row>
    <row r="251" spans="13:15" x14ac:dyDescent="0.4">
      <c r="M251" s="36"/>
      <c r="N251" s="36"/>
      <c r="O251" s="36"/>
    </row>
    <row r="252" spans="13:15" x14ac:dyDescent="0.4">
      <c r="M252" s="36"/>
      <c r="N252" s="36"/>
      <c r="O252" s="36"/>
    </row>
    <row r="253" spans="13:15" x14ac:dyDescent="0.4">
      <c r="M253" s="36"/>
      <c r="N253" s="36"/>
      <c r="O253" s="36"/>
    </row>
    <row r="254" spans="13:15" x14ac:dyDescent="0.4">
      <c r="M254" s="36"/>
      <c r="N254" s="36"/>
      <c r="O254" s="36"/>
    </row>
    <row r="255" spans="13:15" x14ac:dyDescent="0.4">
      <c r="M255" s="36"/>
      <c r="N255" s="36"/>
      <c r="O255" s="36"/>
    </row>
    <row r="256" spans="13:15" x14ac:dyDescent="0.4">
      <c r="M256" s="36"/>
      <c r="N256" s="36"/>
      <c r="O256" s="36"/>
    </row>
    <row r="257" spans="13:15" x14ac:dyDescent="0.4">
      <c r="M257" s="36"/>
      <c r="N257" s="36"/>
      <c r="O257" s="36"/>
    </row>
    <row r="258" spans="13:15" x14ac:dyDescent="0.4">
      <c r="M258" s="36"/>
      <c r="N258" s="36"/>
      <c r="O258" s="36"/>
    </row>
    <row r="259" spans="13:15" x14ac:dyDescent="0.4">
      <c r="M259" s="36"/>
      <c r="N259" s="36"/>
      <c r="O259" s="36"/>
    </row>
    <row r="260" spans="13:15" x14ac:dyDescent="0.4">
      <c r="M260" s="36"/>
      <c r="N260" s="36"/>
      <c r="O260" s="36"/>
    </row>
    <row r="261" spans="13:15" x14ac:dyDescent="0.4">
      <c r="M261" s="36"/>
      <c r="N261" s="36"/>
      <c r="O261" s="36"/>
    </row>
    <row r="262" spans="13:15" x14ac:dyDescent="0.4">
      <c r="M262" s="36"/>
      <c r="N262" s="36"/>
      <c r="O262" s="36"/>
    </row>
    <row r="263" spans="13:15" x14ac:dyDescent="0.4">
      <c r="M263" s="36"/>
      <c r="N263" s="36"/>
      <c r="O263" s="36"/>
    </row>
    <row r="264" spans="13:15" x14ac:dyDescent="0.4">
      <c r="M264" s="36"/>
      <c r="N264" s="36"/>
      <c r="O264" s="36"/>
    </row>
    <row r="265" spans="13:15" x14ac:dyDescent="0.4">
      <c r="M265" s="36"/>
      <c r="N265" s="36"/>
      <c r="O265" s="36"/>
    </row>
    <row r="266" spans="13:15" x14ac:dyDescent="0.4">
      <c r="M266" s="36"/>
      <c r="N266" s="36"/>
      <c r="O266" s="36"/>
    </row>
    <row r="267" spans="13:15" x14ac:dyDescent="0.4">
      <c r="M267" s="36"/>
      <c r="N267" s="36"/>
      <c r="O267" s="36"/>
    </row>
    <row r="268" spans="13:15" x14ac:dyDescent="0.4">
      <c r="M268" s="36"/>
      <c r="N268" s="36"/>
      <c r="O268" s="36"/>
    </row>
    <row r="269" spans="13:15" x14ac:dyDescent="0.4">
      <c r="M269" s="36"/>
      <c r="N269" s="36"/>
      <c r="O269" s="36"/>
    </row>
    <row r="270" spans="13:15" x14ac:dyDescent="0.4">
      <c r="M270" s="36"/>
      <c r="N270" s="36"/>
      <c r="O270" s="36"/>
    </row>
    <row r="271" spans="13:15" x14ac:dyDescent="0.4">
      <c r="M271" s="36"/>
      <c r="N271" s="36"/>
      <c r="O271" s="36"/>
    </row>
    <row r="272" spans="13:15" x14ac:dyDescent="0.4">
      <c r="M272" s="36"/>
      <c r="N272" s="36"/>
      <c r="O272" s="36"/>
    </row>
    <row r="273" spans="13:15" x14ac:dyDescent="0.4">
      <c r="M273" s="36"/>
      <c r="N273" s="36"/>
      <c r="O273" s="36"/>
    </row>
    <row r="274" spans="13:15" x14ac:dyDescent="0.4">
      <c r="M274" s="36"/>
      <c r="N274" s="36"/>
      <c r="O274" s="36"/>
    </row>
    <row r="275" spans="13:15" x14ac:dyDescent="0.4">
      <c r="M275" s="36"/>
      <c r="N275" s="36"/>
      <c r="O275" s="36"/>
    </row>
    <row r="276" spans="13:15" x14ac:dyDescent="0.4">
      <c r="M276" s="36"/>
      <c r="N276" s="36"/>
      <c r="O276" s="36"/>
    </row>
    <row r="277" spans="13:15" x14ac:dyDescent="0.4">
      <c r="M277" s="36"/>
      <c r="N277" s="36"/>
      <c r="O277" s="36"/>
    </row>
    <row r="278" spans="13:15" x14ac:dyDescent="0.4">
      <c r="M278" s="36"/>
      <c r="N278" s="36"/>
      <c r="O278" s="36"/>
    </row>
    <row r="279" spans="13:15" x14ac:dyDescent="0.4">
      <c r="M279" s="36"/>
      <c r="N279" s="36"/>
      <c r="O279" s="36"/>
    </row>
    <row r="280" spans="13:15" x14ac:dyDescent="0.4">
      <c r="M280" s="36"/>
      <c r="N280" s="36"/>
      <c r="O280" s="36"/>
    </row>
    <row r="281" spans="13:15" x14ac:dyDescent="0.4">
      <c r="M281" s="36"/>
      <c r="N281" s="36"/>
      <c r="O281" s="36"/>
    </row>
    <row r="282" spans="13:15" x14ac:dyDescent="0.4">
      <c r="M282" s="36"/>
      <c r="N282" s="36"/>
      <c r="O282" s="36"/>
    </row>
    <row r="283" spans="13:15" x14ac:dyDescent="0.4">
      <c r="M283" s="36"/>
      <c r="N283" s="36"/>
      <c r="O283" s="36"/>
    </row>
    <row r="284" spans="13:15" x14ac:dyDescent="0.4">
      <c r="M284" s="36"/>
      <c r="N284" s="36"/>
      <c r="O284" s="36"/>
    </row>
    <row r="285" spans="13:15" x14ac:dyDescent="0.4">
      <c r="M285" s="36"/>
      <c r="N285" s="36"/>
      <c r="O285" s="36"/>
    </row>
    <row r="286" spans="13:15" x14ac:dyDescent="0.4">
      <c r="M286" s="36"/>
      <c r="N286" s="36"/>
      <c r="O286" s="36"/>
    </row>
    <row r="287" spans="13:15" x14ac:dyDescent="0.4">
      <c r="M287" s="36"/>
      <c r="N287" s="36"/>
      <c r="O287" s="36"/>
    </row>
    <row r="288" spans="13:15" x14ac:dyDescent="0.4">
      <c r="M288" s="36"/>
      <c r="N288" s="36"/>
      <c r="O288" s="36"/>
    </row>
    <row r="289" spans="13:15" x14ac:dyDescent="0.4">
      <c r="M289" s="36"/>
      <c r="N289" s="36"/>
      <c r="O289" s="36"/>
    </row>
    <row r="290" spans="13:15" x14ac:dyDescent="0.4">
      <c r="M290" s="36"/>
      <c r="N290" s="36"/>
      <c r="O290" s="36"/>
    </row>
    <row r="291" spans="13:15" x14ac:dyDescent="0.4">
      <c r="M291" s="36"/>
      <c r="N291" s="36"/>
      <c r="O291" s="36"/>
    </row>
    <row r="292" spans="13:15" x14ac:dyDescent="0.4">
      <c r="M292" s="36"/>
      <c r="N292" s="36"/>
      <c r="O292" s="36"/>
    </row>
    <row r="293" spans="13:15" x14ac:dyDescent="0.4">
      <c r="M293" s="36"/>
      <c r="N293" s="36"/>
      <c r="O293" s="36"/>
    </row>
    <row r="294" spans="13:15" x14ac:dyDescent="0.4">
      <c r="M294" s="36"/>
      <c r="N294" s="36"/>
      <c r="O294" s="36"/>
    </row>
    <row r="295" spans="13:15" x14ac:dyDescent="0.4">
      <c r="M295" s="36"/>
      <c r="N295" s="36"/>
      <c r="O295" s="36"/>
    </row>
    <row r="296" spans="13:15" x14ac:dyDescent="0.4">
      <c r="M296" s="36"/>
      <c r="N296" s="36"/>
      <c r="O296" s="36"/>
    </row>
    <row r="297" spans="13:15" x14ac:dyDescent="0.4">
      <c r="M297" s="36"/>
      <c r="N297" s="36"/>
      <c r="O297" s="36"/>
    </row>
    <row r="298" spans="13:15" x14ac:dyDescent="0.4">
      <c r="M298" s="36"/>
      <c r="N298" s="36"/>
      <c r="O298" s="36"/>
    </row>
    <row r="299" spans="13:15" x14ac:dyDescent="0.4">
      <c r="M299" s="36"/>
      <c r="N299" s="36"/>
      <c r="O299" s="36"/>
    </row>
    <row r="300" spans="13:15" x14ac:dyDescent="0.4">
      <c r="M300" s="36"/>
      <c r="N300" s="36"/>
      <c r="O300" s="36"/>
    </row>
    <row r="301" spans="13:15" x14ac:dyDescent="0.4">
      <c r="M301" s="36"/>
      <c r="N301" s="36"/>
      <c r="O301" s="36"/>
    </row>
    <row r="302" spans="13:15" x14ac:dyDescent="0.4">
      <c r="M302" s="36"/>
      <c r="N302" s="36"/>
      <c r="O302" s="36"/>
    </row>
    <row r="303" spans="13:15" x14ac:dyDescent="0.4">
      <c r="M303" s="36"/>
      <c r="N303" s="36"/>
      <c r="O303" s="36"/>
    </row>
    <row r="304" spans="13:15" x14ac:dyDescent="0.4">
      <c r="M304" s="36"/>
      <c r="N304" s="36"/>
      <c r="O304" s="36"/>
    </row>
    <row r="305" spans="13:15" x14ac:dyDescent="0.4">
      <c r="M305" s="36"/>
      <c r="N305" s="36"/>
      <c r="O305" s="36"/>
    </row>
    <row r="306" spans="13:15" x14ac:dyDescent="0.4">
      <c r="M306" s="36"/>
      <c r="N306" s="36"/>
      <c r="O306" s="36"/>
    </row>
    <row r="307" spans="13:15" x14ac:dyDescent="0.4">
      <c r="M307" s="36"/>
      <c r="N307" s="36"/>
      <c r="O307" s="36"/>
    </row>
    <row r="308" spans="13:15" x14ac:dyDescent="0.4">
      <c r="M308" s="36"/>
      <c r="N308" s="36"/>
      <c r="O308" s="36"/>
    </row>
    <row r="309" spans="13:15" x14ac:dyDescent="0.4">
      <c r="M309" s="36"/>
      <c r="N309" s="36"/>
      <c r="O309" s="36"/>
    </row>
    <row r="310" spans="13:15" x14ac:dyDescent="0.4">
      <c r="M310" s="36"/>
      <c r="N310" s="36"/>
      <c r="O310" s="36"/>
    </row>
    <row r="311" spans="13:15" x14ac:dyDescent="0.4">
      <c r="M311" s="36"/>
      <c r="N311" s="36"/>
      <c r="O311" s="36"/>
    </row>
    <row r="312" spans="13:15" x14ac:dyDescent="0.4">
      <c r="M312" s="36"/>
      <c r="N312" s="36"/>
      <c r="O312" s="36"/>
    </row>
    <row r="313" spans="13:15" x14ac:dyDescent="0.4">
      <c r="M313" s="36"/>
      <c r="N313" s="36"/>
      <c r="O313" s="36"/>
    </row>
    <row r="314" spans="13:15" x14ac:dyDescent="0.4">
      <c r="M314" s="36"/>
      <c r="N314" s="36"/>
      <c r="O314" s="36"/>
    </row>
    <row r="315" spans="13:15" x14ac:dyDescent="0.4">
      <c r="M315" s="36"/>
      <c r="N315" s="36"/>
      <c r="O315" s="36"/>
    </row>
    <row r="316" spans="13:15" x14ac:dyDescent="0.4">
      <c r="M316" s="36"/>
      <c r="N316" s="36"/>
      <c r="O316" s="36"/>
    </row>
    <row r="317" spans="13:15" x14ac:dyDescent="0.4">
      <c r="M317" s="36"/>
      <c r="N317" s="36"/>
      <c r="O317" s="36"/>
    </row>
    <row r="318" spans="13:15" x14ac:dyDescent="0.4">
      <c r="M318" s="36"/>
      <c r="N318" s="36"/>
      <c r="O318" s="36"/>
    </row>
    <row r="319" spans="13:15" x14ac:dyDescent="0.4">
      <c r="M319" s="36"/>
      <c r="N319" s="36"/>
      <c r="O319" s="36"/>
    </row>
    <row r="320" spans="13:15" x14ac:dyDescent="0.4">
      <c r="M320" s="36"/>
      <c r="N320" s="36"/>
      <c r="O320" s="36"/>
    </row>
    <row r="321" spans="13:15" x14ac:dyDescent="0.4">
      <c r="M321" s="36"/>
      <c r="N321" s="36"/>
      <c r="O321" s="36"/>
    </row>
    <row r="322" spans="13:15" x14ac:dyDescent="0.4">
      <c r="M322" s="36"/>
      <c r="N322" s="36"/>
      <c r="O322" s="36"/>
    </row>
    <row r="323" spans="13:15" x14ac:dyDescent="0.4">
      <c r="M323" s="36"/>
      <c r="N323" s="36"/>
      <c r="O323" s="36"/>
    </row>
    <row r="324" spans="13:15" x14ac:dyDescent="0.4">
      <c r="M324" s="36"/>
      <c r="N324" s="36"/>
      <c r="O324" s="36"/>
    </row>
    <row r="325" spans="13:15" x14ac:dyDescent="0.4">
      <c r="M325" s="36"/>
      <c r="N325" s="36"/>
      <c r="O325" s="36"/>
    </row>
    <row r="326" spans="13:15" x14ac:dyDescent="0.4">
      <c r="M326" s="36"/>
      <c r="N326" s="36"/>
      <c r="O326" s="36"/>
    </row>
    <row r="327" spans="13:15" x14ac:dyDescent="0.4">
      <c r="M327" s="36"/>
      <c r="N327" s="36"/>
      <c r="O327" s="36"/>
    </row>
    <row r="328" spans="13:15" x14ac:dyDescent="0.4">
      <c r="M328" s="36"/>
      <c r="N328" s="36"/>
      <c r="O328" s="36"/>
    </row>
    <row r="329" spans="13:15" x14ac:dyDescent="0.4">
      <c r="M329" s="36"/>
      <c r="N329" s="36"/>
      <c r="O329" s="36"/>
    </row>
    <row r="330" spans="13:15" x14ac:dyDescent="0.4">
      <c r="M330" s="36"/>
      <c r="N330" s="36"/>
      <c r="O330" s="36"/>
    </row>
    <row r="331" spans="13:15" x14ac:dyDescent="0.4">
      <c r="M331" s="36"/>
      <c r="N331" s="36"/>
      <c r="O331" s="36"/>
    </row>
    <row r="332" spans="13:15" x14ac:dyDescent="0.4">
      <c r="M332" s="36"/>
      <c r="N332" s="36"/>
      <c r="O332" s="36"/>
    </row>
    <row r="333" spans="13:15" x14ac:dyDescent="0.4">
      <c r="M333" s="36"/>
      <c r="N333" s="36"/>
      <c r="O333" s="36"/>
    </row>
    <row r="334" spans="13:15" x14ac:dyDescent="0.4">
      <c r="M334" s="36"/>
      <c r="N334" s="36"/>
      <c r="O334" s="36"/>
    </row>
    <row r="335" spans="13:15" x14ac:dyDescent="0.4">
      <c r="M335" s="36"/>
      <c r="N335" s="36"/>
      <c r="O335" s="36"/>
    </row>
    <row r="336" spans="13:15" x14ac:dyDescent="0.4">
      <c r="M336" s="36"/>
      <c r="N336" s="36"/>
      <c r="O336" s="36"/>
    </row>
    <row r="337" spans="13:15" x14ac:dyDescent="0.4">
      <c r="M337" s="36"/>
      <c r="N337" s="36"/>
      <c r="O337" s="36"/>
    </row>
    <row r="338" spans="13:15" x14ac:dyDescent="0.4">
      <c r="M338" s="36"/>
      <c r="N338" s="36"/>
      <c r="O338" s="36"/>
    </row>
    <row r="339" spans="13:15" x14ac:dyDescent="0.4">
      <c r="M339" s="36"/>
      <c r="N339" s="36"/>
      <c r="O339" s="36"/>
    </row>
    <row r="340" spans="13:15" x14ac:dyDescent="0.4">
      <c r="M340" s="36"/>
      <c r="N340" s="36"/>
      <c r="O340" s="36"/>
    </row>
    <row r="341" spans="13:15" x14ac:dyDescent="0.4">
      <c r="M341" s="36"/>
      <c r="N341" s="36"/>
      <c r="O341" s="36"/>
    </row>
    <row r="342" spans="13:15" x14ac:dyDescent="0.4">
      <c r="M342" s="36"/>
      <c r="N342" s="36"/>
      <c r="O342" s="36"/>
    </row>
    <row r="343" spans="13:15" x14ac:dyDescent="0.4">
      <c r="M343" s="36"/>
      <c r="N343" s="36"/>
      <c r="O343" s="36"/>
    </row>
    <row r="344" spans="13:15" x14ac:dyDescent="0.4">
      <c r="M344" s="36"/>
      <c r="N344" s="36"/>
      <c r="O344" s="36"/>
    </row>
    <row r="345" spans="13:15" x14ac:dyDescent="0.4">
      <c r="M345" s="36"/>
      <c r="N345" s="36"/>
      <c r="O345" s="36"/>
    </row>
    <row r="346" spans="13:15" x14ac:dyDescent="0.4">
      <c r="M346" s="36"/>
      <c r="N346" s="36"/>
      <c r="O346" s="36"/>
    </row>
    <row r="347" spans="13:15" x14ac:dyDescent="0.4">
      <c r="M347" s="36"/>
      <c r="N347" s="36"/>
      <c r="O347" s="36"/>
    </row>
    <row r="348" spans="13:15" x14ac:dyDescent="0.4">
      <c r="M348" s="36"/>
      <c r="N348" s="36"/>
      <c r="O348" s="36"/>
    </row>
    <row r="349" spans="13:15" x14ac:dyDescent="0.4">
      <c r="M349" s="36"/>
      <c r="N349" s="36"/>
      <c r="O349" s="36"/>
    </row>
    <row r="350" spans="13:15" x14ac:dyDescent="0.4">
      <c r="M350" s="36"/>
      <c r="N350" s="36"/>
      <c r="O350" s="36"/>
    </row>
    <row r="351" spans="13:15" x14ac:dyDescent="0.4">
      <c r="M351" s="36"/>
      <c r="N351" s="36"/>
      <c r="O351" s="36"/>
    </row>
    <row r="352" spans="13:15" x14ac:dyDescent="0.4">
      <c r="M352" s="36"/>
      <c r="N352" s="36"/>
      <c r="O352" s="36"/>
    </row>
    <row r="353" spans="13:15" x14ac:dyDescent="0.4">
      <c r="M353" s="36"/>
      <c r="N353" s="36"/>
      <c r="O353" s="36"/>
    </row>
    <row r="354" spans="13:15" x14ac:dyDescent="0.4">
      <c r="M354" s="36"/>
      <c r="N354" s="36"/>
      <c r="O354" s="36"/>
    </row>
    <row r="355" spans="13:15" x14ac:dyDescent="0.4">
      <c r="M355" s="36"/>
      <c r="N355" s="36"/>
      <c r="O355" s="36"/>
    </row>
    <row r="356" spans="13:15" x14ac:dyDescent="0.4">
      <c r="M356" s="36"/>
      <c r="N356" s="36"/>
      <c r="O356" s="36"/>
    </row>
    <row r="357" spans="13:15" x14ac:dyDescent="0.4">
      <c r="M357" s="36"/>
      <c r="N357" s="36"/>
      <c r="O357" s="36"/>
    </row>
    <row r="358" spans="13:15" x14ac:dyDescent="0.4">
      <c r="M358" s="36"/>
      <c r="N358" s="36"/>
      <c r="O358" s="36"/>
    </row>
    <row r="359" spans="13:15" x14ac:dyDescent="0.4">
      <c r="M359" s="36"/>
      <c r="N359" s="36"/>
      <c r="O359" s="36"/>
    </row>
    <row r="360" spans="13:15" x14ac:dyDescent="0.4">
      <c r="M360" s="36"/>
      <c r="N360" s="36"/>
      <c r="O360" s="36"/>
    </row>
    <row r="361" spans="13:15" x14ac:dyDescent="0.4">
      <c r="M361" s="36"/>
      <c r="N361" s="36"/>
      <c r="O361" s="36"/>
    </row>
    <row r="362" spans="13:15" x14ac:dyDescent="0.4">
      <c r="M362" s="36"/>
      <c r="N362" s="36"/>
      <c r="O362" s="36"/>
    </row>
    <row r="363" spans="13:15" x14ac:dyDescent="0.4">
      <c r="M363" s="36"/>
      <c r="N363" s="36"/>
      <c r="O363" s="36"/>
    </row>
    <row r="364" spans="13:15" x14ac:dyDescent="0.4">
      <c r="M364" s="36"/>
      <c r="N364" s="36"/>
      <c r="O364" s="36"/>
    </row>
    <row r="365" spans="13:15" x14ac:dyDescent="0.4">
      <c r="M365" s="36"/>
      <c r="N365" s="36"/>
      <c r="O365" s="36"/>
    </row>
    <row r="366" spans="13:15" x14ac:dyDescent="0.4">
      <c r="M366" s="36"/>
      <c r="N366" s="36"/>
      <c r="O366" s="36"/>
    </row>
    <row r="367" spans="13:15" x14ac:dyDescent="0.4">
      <c r="M367" s="36"/>
      <c r="N367" s="36"/>
      <c r="O367" s="36"/>
    </row>
    <row r="368" spans="13:15" x14ac:dyDescent="0.4">
      <c r="M368" s="36"/>
      <c r="N368" s="36"/>
      <c r="O368" s="36"/>
    </row>
    <row r="369" spans="13:15" x14ac:dyDescent="0.4">
      <c r="M369" s="36"/>
      <c r="N369" s="36"/>
      <c r="O369" s="36"/>
    </row>
    <row r="370" spans="13:15" x14ac:dyDescent="0.4">
      <c r="M370" s="36"/>
      <c r="N370" s="36"/>
      <c r="O370" s="36"/>
    </row>
    <row r="371" spans="13:15" x14ac:dyDescent="0.4">
      <c r="M371" s="36"/>
      <c r="N371" s="36"/>
      <c r="O371" s="36"/>
    </row>
    <row r="372" spans="13:15" x14ac:dyDescent="0.4">
      <c r="M372" s="36"/>
      <c r="N372" s="36"/>
      <c r="O372" s="36"/>
    </row>
    <row r="373" spans="13:15" x14ac:dyDescent="0.4">
      <c r="M373" s="36"/>
      <c r="N373" s="36"/>
      <c r="O373" s="36"/>
    </row>
    <row r="374" spans="13:15" x14ac:dyDescent="0.4">
      <c r="M374" s="36"/>
      <c r="N374" s="36"/>
      <c r="O374" s="36"/>
    </row>
    <row r="375" spans="13:15" x14ac:dyDescent="0.4">
      <c r="M375" s="36"/>
      <c r="N375" s="36"/>
      <c r="O375" s="36"/>
    </row>
    <row r="376" spans="13:15" x14ac:dyDescent="0.4">
      <c r="M376" s="36"/>
      <c r="N376" s="36"/>
      <c r="O376" s="36"/>
    </row>
    <row r="377" spans="13:15" x14ac:dyDescent="0.4">
      <c r="M377" s="36"/>
      <c r="N377" s="36"/>
      <c r="O377" s="36"/>
    </row>
    <row r="378" spans="13:15" x14ac:dyDescent="0.4">
      <c r="M378" s="36"/>
      <c r="N378" s="36"/>
      <c r="O378" s="36"/>
    </row>
    <row r="379" spans="13:15" x14ac:dyDescent="0.4">
      <c r="M379" s="36"/>
      <c r="N379" s="36"/>
      <c r="O379" s="36"/>
    </row>
    <row r="380" spans="13:15" x14ac:dyDescent="0.4">
      <c r="M380" s="36"/>
      <c r="N380" s="36"/>
      <c r="O380" s="36"/>
    </row>
    <row r="381" spans="13:15" x14ac:dyDescent="0.4">
      <c r="M381" s="36"/>
      <c r="N381" s="36"/>
      <c r="O381" s="36"/>
    </row>
    <row r="382" spans="13:15" x14ac:dyDescent="0.4">
      <c r="M382" s="36"/>
      <c r="N382" s="36"/>
      <c r="O382" s="36"/>
    </row>
    <row r="383" spans="13:15" x14ac:dyDescent="0.4">
      <c r="M383" s="36"/>
      <c r="N383" s="36"/>
      <c r="O383" s="36"/>
    </row>
    <row r="384" spans="13:15" x14ac:dyDescent="0.4">
      <c r="M384" s="36"/>
      <c r="N384" s="36"/>
      <c r="O384" s="36"/>
    </row>
    <row r="385" spans="13:15" x14ac:dyDescent="0.4">
      <c r="M385" s="36"/>
      <c r="N385" s="36"/>
      <c r="O385" s="36"/>
    </row>
    <row r="386" spans="13:15" x14ac:dyDescent="0.4">
      <c r="M386" s="36"/>
      <c r="N386" s="36"/>
      <c r="O386" s="36"/>
    </row>
    <row r="387" spans="13:15" x14ac:dyDescent="0.4">
      <c r="M387" s="36"/>
      <c r="N387" s="36"/>
      <c r="O387" s="36"/>
    </row>
    <row r="388" spans="13:15" x14ac:dyDescent="0.4">
      <c r="M388" s="36"/>
      <c r="N388" s="36"/>
      <c r="O388" s="36"/>
    </row>
    <row r="389" spans="13:15" x14ac:dyDescent="0.4">
      <c r="M389" s="36"/>
      <c r="N389" s="36"/>
      <c r="O389" s="36"/>
    </row>
    <row r="390" spans="13:15" x14ac:dyDescent="0.4">
      <c r="M390" s="36"/>
      <c r="N390" s="36"/>
      <c r="O390" s="36"/>
    </row>
    <row r="391" spans="13:15" x14ac:dyDescent="0.4">
      <c r="M391" s="36"/>
      <c r="N391" s="36"/>
      <c r="O391" s="36"/>
    </row>
    <row r="392" spans="13:15" x14ac:dyDescent="0.4">
      <c r="M392" s="36"/>
      <c r="N392" s="36"/>
      <c r="O392" s="36"/>
    </row>
    <row r="393" spans="13:15" x14ac:dyDescent="0.4">
      <c r="M393" s="36"/>
      <c r="N393" s="36"/>
      <c r="O393" s="36"/>
    </row>
    <row r="394" spans="13:15" x14ac:dyDescent="0.4">
      <c r="M394" s="36"/>
      <c r="N394" s="36"/>
      <c r="O394" s="36"/>
    </row>
    <row r="395" spans="13:15" x14ac:dyDescent="0.4">
      <c r="M395" s="36"/>
      <c r="N395" s="36"/>
      <c r="O395" s="36"/>
    </row>
    <row r="396" spans="13:15" x14ac:dyDescent="0.4">
      <c r="M396" s="36"/>
      <c r="N396" s="36"/>
      <c r="O396" s="36"/>
    </row>
    <row r="397" spans="13:15" x14ac:dyDescent="0.4">
      <c r="M397" s="36"/>
      <c r="N397" s="36"/>
      <c r="O397" s="36"/>
    </row>
    <row r="398" spans="13:15" x14ac:dyDescent="0.4">
      <c r="M398" s="36"/>
      <c r="N398" s="36"/>
      <c r="O398" s="36"/>
    </row>
    <row r="399" spans="13:15" x14ac:dyDescent="0.4">
      <c r="M399" s="36"/>
      <c r="N399" s="36"/>
      <c r="O399" s="36"/>
    </row>
    <row r="400" spans="13:15" x14ac:dyDescent="0.4">
      <c r="M400" s="36"/>
      <c r="N400" s="36"/>
      <c r="O400" s="36"/>
    </row>
    <row r="401" spans="13:15" x14ac:dyDescent="0.4">
      <c r="M401" s="36"/>
      <c r="N401" s="36"/>
      <c r="O401" s="36"/>
    </row>
    <row r="402" spans="13:15" x14ac:dyDescent="0.4">
      <c r="M402" s="36"/>
      <c r="N402" s="36"/>
      <c r="O402" s="36"/>
    </row>
    <row r="403" spans="13:15" x14ac:dyDescent="0.4">
      <c r="M403" s="36"/>
      <c r="N403" s="36"/>
      <c r="O403" s="36"/>
    </row>
    <row r="404" spans="13:15" x14ac:dyDescent="0.4">
      <c r="M404" s="36"/>
      <c r="N404" s="36"/>
      <c r="O404" s="36"/>
    </row>
    <row r="405" spans="13:15" x14ac:dyDescent="0.4">
      <c r="M405" s="36"/>
      <c r="N405" s="36"/>
      <c r="O405" s="36"/>
    </row>
    <row r="406" spans="13:15" x14ac:dyDescent="0.4">
      <c r="M406" s="36"/>
      <c r="N406" s="36"/>
      <c r="O406" s="36"/>
    </row>
    <row r="407" spans="13:15" x14ac:dyDescent="0.4">
      <c r="M407" s="36"/>
      <c r="N407" s="36"/>
      <c r="O407" s="36"/>
    </row>
    <row r="408" spans="13:15" x14ac:dyDescent="0.4">
      <c r="M408" s="36"/>
      <c r="N408" s="36"/>
      <c r="O408" s="36"/>
    </row>
    <row r="409" spans="13:15" x14ac:dyDescent="0.4">
      <c r="M409" s="36"/>
      <c r="N409" s="36"/>
      <c r="O409" s="36"/>
    </row>
    <row r="410" spans="13:15" x14ac:dyDescent="0.4">
      <c r="M410" s="36"/>
      <c r="N410" s="36"/>
      <c r="O410" s="36"/>
    </row>
    <row r="411" spans="13:15" x14ac:dyDescent="0.4">
      <c r="M411" s="36"/>
      <c r="N411" s="36"/>
      <c r="O411" s="36"/>
    </row>
    <row r="412" spans="13:15" x14ac:dyDescent="0.4">
      <c r="M412" s="36"/>
      <c r="N412" s="36"/>
      <c r="O412" s="36"/>
    </row>
    <row r="413" spans="13:15" x14ac:dyDescent="0.4">
      <c r="M413" s="36"/>
      <c r="N413" s="36"/>
      <c r="O413" s="36"/>
    </row>
    <row r="414" spans="13:15" x14ac:dyDescent="0.4">
      <c r="M414" s="36"/>
      <c r="N414" s="36"/>
      <c r="O414" s="36"/>
    </row>
    <row r="415" spans="13:15" x14ac:dyDescent="0.4">
      <c r="M415" s="36"/>
      <c r="N415" s="36"/>
      <c r="O415" s="36"/>
    </row>
    <row r="416" spans="13:15" x14ac:dyDescent="0.4">
      <c r="M416" s="36"/>
      <c r="N416" s="36"/>
      <c r="O416" s="36"/>
    </row>
    <row r="417" spans="13:15" x14ac:dyDescent="0.4">
      <c r="M417" s="36"/>
      <c r="N417" s="36"/>
      <c r="O417" s="36"/>
    </row>
    <row r="418" spans="13:15" x14ac:dyDescent="0.4">
      <c r="M418" s="36"/>
      <c r="N418" s="36"/>
      <c r="O418" s="36"/>
    </row>
    <row r="419" spans="13:15" x14ac:dyDescent="0.4">
      <c r="M419" s="36"/>
      <c r="N419" s="36"/>
      <c r="O419" s="36"/>
    </row>
    <row r="420" spans="13:15" x14ac:dyDescent="0.4">
      <c r="M420" s="36"/>
      <c r="N420" s="36"/>
      <c r="O420" s="36"/>
    </row>
    <row r="421" spans="13:15" x14ac:dyDescent="0.4">
      <c r="M421" s="36"/>
      <c r="N421" s="36"/>
      <c r="O421" s="36"/>
    </row>
    <row r="422" spans="13:15" x14ac:dyDescent="0.4">
      <c r="M422" s="36"/>
      <c r="N422" s="36"/>
      <c r="O422" s="36"/>
    </row>
    <row r="423" spans="13:15" x14ac:dyDescent="0.4">
      <c r="M423" s="36"/>
      <c r="N423" s="36"/>
      <c r="O423" s="36"/>
    </row>
    <row r="424" spans="13:15" x14ac:dyDescent="0.4">
      <c r="M424" s="36"/>
      <c r="N424" s="36"/>
      <c r="O424" s="36"/>
    </row>
    <row r="425" spans="13:15" x14ac:dyDescent="0.4">
      <c r="M425" s="36"/>
      <c r="N425" s="36"/>
      <c r="O425" s="36"/>
    </row>
    <row r="426" spans="13:15" x14ac:dyDescent="0.4">
      <c r="M426" s="36"/>
      <c r="N426" s="36"/>
      <c r="O426" s="36"/>
    </row>
    <row r="427" spans="13:15" x14ac:dyDescent="0.4">
      <c r="M427" s="36"/>
      <c r="N427" s="36"/>
      <c r="O427" s="36"/>
    </row>
    <row r="428" spans="13:15" x14ac:dyDescent="0.4">
      <c r="M428" s="36"/>
      <c r="N428" s="36"/>
      <c r="O428" s="36"/>
    </row>
    <row r="429" spans="13:15" x14ac:dyDescent="0.4">
      <c r="M429" s="36"/>
      <c r="N429" s="36"/>
      <c r="O429" s="36"/>
    </row>
    <row r="430" spans="13:15" x14ac:dyDescent="0.4">
      <c r="M430" s="36"/>
      <c r="N430" s="36"/>
      <c r="O430" s="36"/>
    </row>
    <row r="431" spans="13:15" x14ac:dyDescent="0.4">
      <c r="M431" s="36"/>
      <c r="N431" s="36"/>
      <c r="O431" s="36"/>
    </row>
    <row r="432" spans="13:15" x14ac:dyDescent="0.4">
      <c r="M432" s="36"/>
      <c r="N432" s="36"/>
      <c r="O432" s="36"/>
    </row>
    <row r="433" spans="13:15" x14ac:dyDescent="0.4">
      <c r="M433" s="36"/>
      <c r="N433" s="36"/>
      <c r="O433" s="36"/>
    </row>
    <row r="434" spans="13:15" x14ac:dyDescent="0.4">
      <c r="M434" s="36"/>
      <c r="N434" s="36"/>
      <c r="O434" s="36"/>
    </row>
    <row r="435" spans="13:15" x14ac:dyDescent="0.4">
      <c r="M435" s="36"/>
      <c r="N435" s="36"/>
      <c r="O435" s="36"/>
    </row>
    <row r="436" spans="13:15" x14ac:dyDescent="0.4">
      <c r="M436" s="36"/>
      <c r="N436" s="36"/>
      <c r="O436" s="36"/>
    </row>
    <row r="437" spans="13:15" x14ac:dyDescent="0.4">
      <c r="M437" s="36"/>
      <c r="N437" s="36"/>
      <c r="O437" s="36"/>
    </row>
    <row r="438" spans="13:15" x14ac:dyDescent="0.4">
      <c r="M438" s="36"/>
      <c r="N438" s="36"/>
      <c r="O438" s="36"/>
    </row>
    <row r="439" spans="13:15" x14ac:dyDescent="0.4">
      <c r="M439" s="36"/>
      <c r="N439" s="36"/>
      <c r="O439" s="36"/>
    </row>
    <row r="440" spans="13:15" x14ac:dyDescent="0.4">
      <c r="M440" s="36"/>
      <c r="N440" s="36"/>
      <c r="O440" s="36"/>
    </row>
    <row r="441" spans="13:15" x14ac:dyDescent="0.4">
      <c r="M441" s="36"/>
      <c r="N441" s="36"/>
      <c r="O441" s="36"/>
    </row>
    <row r="442" spans="13:15" x14ac:dyDescent="0.4">
      <c r="M442" s="36"/>
      <c r="N442" s="36"/>
      <c r="O442" s="36"/>
    </row>
    <row r="443" spans="13:15" x14ac:dyDescent="0.4">
      <c r="M443" s="36"/>
      <c r="N443" s="36"/>
      <c r="O443" s="36"/>
    </row>
    <row r="444" spans="13:15" x14ac:dyDescent="0.4">
      <c r="M444" s="36"/>
      <c r="N444" s="36"/>
      <c r="O444" s="36"/>
    </row>
    <row r="445" spans="13:15" x14ac:dyDescent="0.4">
      <c r="M445" s="36"/>
      <c r="N445" s="36"/>
      <c r="O445" s="36"/>
    </row>
    <row r="446" spans="13:15" x14ac:dyDescent="0.4">
      <c r="M446" s="36"/>
      <c r="N446" s="36"/>
      <c r="O446" s="36"/>
    </row>
    <row r="447" spans="13:15" x14ac:dyDescent="0.4">
      <c r="M447" s="36"/>
      <c r="N447" s="36"/>
      <c r="O447" s="36"/>
    </row>
    <row r="448" spans="13:15" x14ac:dyDescent="0.4">
      <c r="M448" s="36"/>
      <c r="N448" s="36"/>
      <c r="O448" s="36"/>
    </row>
    <row r="449" spans="13:15" x14ac:dyDescent="0.4">
      <c r="M449" s="36"/>
      <c r="N449" s="36"/>
      <c r="O449" s="36"/>
    </row>
    <row r="450" spans="13:15" x14ac:dyDescent="0.4">
      <c r="M450" s="36"/>
      <c r="N450" s="36"/>
      <c r="O450" s="36"/>
    </row>
    <row r="451" spans="13:15" x14ac:dyDescent="0.4">
      <c r="M451" s="36"/>
      <c r="N451" s="36"/>
      <c r="O451" s="36"/>
    </row>
    <row r="452" spans="13:15" x14ac:dyDescent="0.4">
      <c r="M452" s="36"/>
      <c r="N452" s="36"/>
      <c r="O452" s="36"/>
    </row>
    <row r="453" spans="13:15" x14ac:dyDescent="0.4">
      <c r="M453" s="36"/>
      <c r="N453" s="36"/>
      <c r="O453" s="36"/>
    </row>
    <row r="454" spans="13:15" x14ac:dyDescent="0.4">
      <c r="M454" s="36"/>
      <c r="N454" s="36"/>
      <c r="O454" s="36"/>
    </row>
    <row r="455" spans="13:15" x14ac:dyDescent="0.4">
      <c r="M455" s="36"/>
      <c r="N455" s="36"/>
      <c r="O455" s="36"/>
    </row>
    <row r="456" spans="13:15" x14ac:dyDescent="0.4">
      <c r="M456" s="36"/>
      <c r="N456" s="36"/>
      <c r="O456" s="36"/>
    </row>
    <row r="457" spans="13:15" x14ac:dyDescent="0.4">
      <c r="M457" s="36"/>
      <c r="N457" s="36"/>
      <c r="O457" s="36"/>
    </row>
    <row r="458" spans="13:15" x14ac:dyDescent="0.4">
      <c r="M458" s="36"/>
      <c r="N458" s="36"/>
      <c r="O458" s="36"/>
    </row>
    <row r="459" spans="13:15" x14ac:dyDescent="0.4">
      <c r="M459" s="36"/>
      <c r="N459" s="36"/>
      <c r="O459" s="36"/>
    </row>
    <row r="460" spans="13:15" x14ac:dyDescent="0.4">
      <c r="M460" s="36"/>
      <c r="N460" s="36"/>
      <c r="O460" s="36"/>
    </row>
    <row r="461" spans="13:15" x14ac:dyDescent="0.4">
      <c r="M461" s="36"/>
      <c r="N461" s="36"/>
      <c r="O461" s="36"/>
    </row>
    <row r="462" spans="13:15" x14ac:dyDescent="0.4">
      <c r="M462" s="36"/>
      <c r="N462" s="36"/>
      <c r="O462" s="36"/>
    </row>
    <row r="463" spans="13:15" x14ac:dyDescent="0.4">
      <c r="M463" s="36"/>
      <c r="N463" s="36"/>
      <c r="O463" s="36"/>
    </row>
    <row r="464" spans="13:15" x14ac:dyDescent="0.4">
      <c r="M464" s="36"/>
      <c r="N464" s="36"/>
      <c r="O464" s="36"/>
    </row>
    <row r="465" spans="13:15" x14ac:dyDescent="0.4">
      <c r="M465" s="36"/>
      <c r="N465" s="36"/>
      <c r="O465" s="36"/>
    </row>
    <row r="466" spans="13:15" x14ac:dyDescent="0.4">
      <c r="M466" s="36"/>
      <c r="N466" s="36"/>
      <c r="O466" s="36"/>
    </row>
    <row r="467" spans="13:15" x14ac:dyDescent="0.4">
      <c r="M467" s="36"/>
      <c r="N467" s="36"/>
      <c r="O467" s="36"/>
    </row>
    <row r="468" spans="13:15" x14ac:dyDescent="0.4">
      <c r="M468" s="36"/>
      <c r="N468" s="36"/>
      <c r="O468" s="36"/>
    </row>
    <row r="469" spans="13:15" x14ac:dyDescent="0.4">
      <c r="M469" s="36"/>
      <c r="N469" s="36"/>
      <c r="O469" s="36"/>
    </row>
    <row r="470" spans="13:15" x14ac:dyDescent="0.4">
      <c r="M470" s="36"/>
      <c r="N470" s="36"/>
      <c r="O470" s="36"/>
    </row>
    <row r="471" spans="13:15" x14ac:dyDescent="0.4">
      <c r="M471" s="36"/>
      <c r="N471" s="36"/>
      <c r="O471" s="36"/>
    </row>
    <row r="472" spans="13:15" x14ac:dyDescent="0.4">
      <c r="M472" s="36"/>
      <c r="N472" s="36"/>
      <c r="O472" s="36"/>
    </row>
    <row r="473" spans="13:15" x14ac:dyDescent="0.4">
      <c r="M473" s="36"/>
      <c r="N473" s="36"/>
      <c r="O473" s="36"/>
    </row>
    <row r="474" spans="13:15" x14ac:dyDescent="0.4">
      <c r="M474" s="36"/>
      <c r="N474" s="36"/>
      <c r="O474" s="36"/>
    </row>
    <row r="475" spans="13:15" x14ac:dyDescent="0.4">
      <c r="M475" s="36"/>
      <c r="N475" s="36"/>
      <c r="O475" s="36"/>
    </row>
    <row r="476" spans="13:15" x14ac:dyDescent="0.4">
      <c r="M476" s="36"/>
      <c r="N476" s="36"/>
      <c r="O476" s="36"/>
    </row>
    <row r="477" spans="13:15" x14ac:dyDescent="0.4">
      <c r="M477" s="36"/>
      <c r="N477" s="36"/>
      <c r="O477" s="36"/>
    </row>
    <row r="478" spans="13:15" x14ac:dyDescent="0.4">
      <c r="M478" s="36"/>
      <c r="N478" s="36"/>
      <c r="O478" s="36"/>
    </row>
    <row r="479" spans="13:15" x14ac:dyDescent="0.4">
      <c r="M479" s="36"/>
      <c r="N479" s="36"/>
      <c r="O479" s="36"/>
    </row>
    <row r="480" spans="13:15" x14ac:dyDescent="0.4">
      <c r="M480" s="36"/>
      <c r="N480" s="36"/>
      <c r="O480" s="36"/>
    </row>
    <row r="481" spans="13:15" x14ac:dyDescent="0.4">
      <c r="M481" s="36"/>
      <c r="N481" s="36"/>
      <c r="O481" s="36"/>
    </row>
    <row r="482" spans="13:15" x14ac:dyDescent="0.4">
      <c r="M482" s="36"/>
      <c r="N482" s="36"/>
      <c r="O482" s="36"/>
    </row>
    <row r="483" spans="13:15" x14ac:dyDescent="0.4">
      <c r="M483" s="36"/>
      <c r="N483" s="36"/>
      <c r="O483" s="36"/>
    </row>
    <row r="484" spans="13:15" x14ac:dyDescent="0.4">
      <c r="M484" s="36"/>
      <c r="N484" s="36"/>
      <c r="O484" s="36"/>
    </row>
    <row r="485" spans="13:15" x14ac:dyDescent="0.4">
      <c r="M485" s="36"/>
      <c r="N485" s="36"/>
      <c r="O485" s="36"/>
    </row>
    <row r="486" spans="13:15" x14ac:dyDescent="0.4">
      <c r="M486" s="36"/>
      <c r="N486" s="36"/>
      <c r="O486" s="36"/>
    </row>
    <row r="487" spans="13:15" x14ac:dyDescent="0.4">
      <c r="M487" s="36"/>
      <c r="N487" s="36"/>
      <c r="O487" s="36"/>
    </row>
    <row r="488" spans="13:15" x14ac:dyDescent="0.4">
      <c r="M488" s="36"/>
      <c r="N488" s="36"/>
      <c r="O488" s="36"/>
    </row>
    <row r="489" spans="13:15" x14ac:dyDescent="0.4">
      <c r="M489" s="36"/>
      <c r="N489" s="36"/>
      <c r="O489" s="36"/>
    </row>
    <row r="490" spans="13:15" x14ac:dyDescent="0.4">
      <c r="M490" s="36"/>
      <c r="N490" s="36"/>
      <c r="O490" s="36"/>
    </row>
    <row r="491" spans="13:15" x14ac:dyDescent="0.4">
      <c r="M491" s="36"/>
      <c r="N491" s="36"/>
      <c r="O491" s="36"/>
    </row>
    <row r="492" spans="13:15" x14ac:dyDescent="0.4">
      <c r="M492" s="36"/>
      <c r="N492" s="36"/>
      <c r="O492" s="36"/>
    </row>
    <row r="493" spans="13:15" x14ac:dyDescent="0.4">
      <c r="M493" s="36"/>
      <c r="N493" s="36"/>
      <c r="O493" s="36"/>
    </row>
    <row r="494" spans="13:15" x14ac:dyDescent="0.4">
      <c r="M494" s="36"/>
      <c r="N494" s="36"/>
      <c r="O494" s="36"/>
    </row>
    <row r="495" spans="13:15" x14ac:dyDescent="0.4">
      <c r="M495" s="36"/>
      <c r="N495" s="36"/>
      <c r="O495" s="36"/>
    </row>
    <row r="496" spans="13:15" x14ac:dyDescent="0.4">
      <c r="M496" s="36"/>
      <c r="N496" s="36"/>
      <c r="O496" s="36"/>
    </row>
    <row r="497" spans="13:15" x14ac:dyDescent="0.4">
      <c r="M497" s="36"/>
      <c r="N497" s="36"/>
      <c r="O497" s="36"/>
    </row>
    <row r="498" spans="13:15" x14ac:dyDescent="0.4">
      <c r="M498" s="36"/>
      <c r="N498" s="36"/>
      <c r="O498" s="36"/>
    </row>
    <row r="499" spans="13:15" x14ac:dyDescent="0.4">
      <c r="M499" s="36"/>
      <c r="N499" s="36"/>
      <c r="O499" s="36"/>
    </row>
    <row r="500" spans="13:15" x14ac:dyDescent="0.4">
      <c r="M500" s="36"/>
      <c r="N500" s="36"/>
      <c r="O500" s="36"/>
    </row>
    <row r="501" spans="13:15" x14ac:dyDescent="0.4">
      <c r="M501" s="36"/>
      <c r="N501" s="36"/>
      <c r="O501" s="36"/>
    </row>
    <row r="502" spans="13:15" x14ac:dyDescent="0.4">
      <c r="M502" s="36"/>
      <c r="N502" s="36"/>
      <c r="O502" s="36"/>
    </row>
    <row r="503" spans="13:15" x14ac:dyDescent="0.4">
      <c r="M503" s="36"/>
      <c r="N503" s="36"/>
      <c r="O503" s="36"/>
    </row>
    <row r="504" spans="13:15" x14ac:dyDescent="0.4">
      <c r="M504" s="36"/>
      <c r="N504" s="36"/>
      <c r="O504" s="36"/>
    </row>
    <row r="505" spans="13:15" x14ac:dyDescent="0.4">
      <c r="M505" s="36"/>
      <c r="N505" s="36"/>
      <c r="O505" s="36"/>
    </row>
    <row r="506" spans="13:15" x14ac:dyDescent="0.4">
      <c r="M506" s="36"/>
      <c r="N506" s="36"/>
      <c r="O506" s="36"/>
    </row>
    <row r="507" spans="13:15" x14ac:dyDescent="0.4">
      <c r="M507" s="36"/>
      <c r="N507" s="36"/>
      <c r="O507" s="36"/>
    </row>
    <row r="508" spans="13:15" x14ac:dyDescent="0.4">
      <c r="M508" s="36"/>
      <c r="N508" s="36"/>
      <c r="O508" s="36"/>
    </row>
    <row r="509" spans="13:15" x14ac:dyDescent="0.4">
      <c r="M509" s="36"/>
      <c r="N509" s="36"/>
      <c r="O509" s="36"/>
    </row>
    <row r="510" spans="13:15" x14ac:dyDescent="0.4">
      <c r="M510" s="36"/>
      <c r="N510" s="36"/>
      <c r="O510" s="36"/>
    </row>
    <row r="511" spans="13:15" x14ac:dyDescent="0.4">
      <c r="M511" s="36"/>
      <c r="N511" s="36"/>
      <c r="O511" s="36"/>
    </row>
    <row r="512" spans="13:15" x14ac:dyDescent="0.4">
      <c r="M512" s="36"/>
      <c r="N512" s="36"/>
      <c r="O512" s="36"/>
    </row>
    <row r="513" spans="13:15" x14ac:dyDescent="0.4">
      <c r="M513" s="36"/>
      <c r="N513" s="36"/>
      <c r="O513" s="36"/>
    </row>
    <row r="514" spans="13:15" x14ac:dyDescent="0.4">
      <c r="M514" s="36"/>
      <c r="N514" s="36"/>
      <c r="O514" s="36"/>
    </row>
    <row r="515" spans="13:15" x14ac:dyDescent="0.4">
      <c r="M515" s="36"/>
      <c r="N515" s="36"/>
      <c r="O515" s="36"/>
    </row>
    <row r="516" spans="13:15" x14ac:dyDescent="0.4">
      <c r="M516" s="36"/>
      <c r="N516" s="36"/>
      <c r="O516" s="36"/>
    </row>
    <row r="517" spans="13:15" x14ac:dyDescent="0.4">
      <c r="M517" s="36"/>
      <c r="N517" s="36"/>
      <c r="O517" s="36"/>
    </row>
    <row r="518" spans="13:15" x14ac:dyDescent="0.4">
      <c r="M518" s="36"/>
      <c r="N518" s="36"/>
      <c r="O518" s="36"/>
    </row>
    <row r="519" spans="13:15" x14ac:dyDescent="0.4">
      <c r="M519" s="36"/>
      <c r="N519" s="36"/>
      <c r="O519" s="36"/>
    </row>
    <row r="520" spans="13:15" x14ac:dyDescent="0.4">
      <c r="M520" s="36"/>
      <c r="N520" s="36"/>
      <c r="O520" s="36"/>
    </row>
    <row r="521" spans="13:15" x14ac:dyDescent="0.4">
      <c r="M521" s="36"/>
      <c r="N521" s="36"/>
      <c r="O521" s="36"/>
    </row>
    <row r="522" spans="13:15" x14ac:dyDescent="0.4">
      <c r="M522" s="36"/>
      <c r="N522" s="36"/>
      <c r="O522" s="36"/>
    </row>
    <row r="523" spans="13:15" x14ac:dyDescent="0.4">
      <c r="M523" s="36"/>
      <c r="N523" s="36"/>
      <c r="O523" s="36"/>
    </row>
    <row r="524" spans="13:15" x14ac:dyDescent="0.4">
      <c r="M524" s="36"/>
      <c r="N524" s="36"/>
      <c r="O524" s="36"/>
    </row>
    <row r="525" spans="13:15" x14ac:dyDescent="0.4">
      <c r="M525" s="36"/>
      <c r="N525" s="36"/>
      <c r="O525" s="36"/>
    </row>
    <row r="526" spans="13:15" x14ac:dyDescent="0.4">
      <c r="M526" s="36"/>
      <c r="N526" s="36"/>
      <c r="O526" s="36"/>
    </row>
    <row r="527" spans="13:15" x14ac:dyDescent="0.4">
      <c r="M527" s="36"/>
      <c r="N527" s="36"/>
      <c r="O527" s="36"/>
    </row>
    <row r="528" spans="13:15" x14ac:dyDescent="0.4">
      <c r="M528" s="36"/>
      <c r="N528" s="36"/>
      <c r="O528" s="36"/>
    </row>
    <row r="529" spans="13:15" x14ac:dyDescent="0.4">
      <c r="M529" s="36"/>
      <c r="N529" s="36"/>
      <c r="O529" s="36"/>
    </row>
    <row r="530" spans="13:15" x14ac:dyDescent="0.4">
      <c r="M530" s="36"/>
      <c r="N530" s="36"/>
      <c r="O530" s="36"/>
    </row>
    <row r="531" spans="13:15" x14ac:dyDescent="0.4">
      <c r="M531" s="36"/>
      <c r="N531" s="36"/>
      <c r="O531" s="36"/>
    </row>
    <row r="532" spans="13:15" x14ac:dyDescent="0.4">
      <c r="M532" s="36"/>
      <c r="N532" s="36"/>
      <c r="O532" s="36"/>
    </row>
    <row r="533" spans="13:15" x14ac:dyDescent="0.4">
      <c r="M533" s="36"/>
      <c r="N533" s="36"/>
      <c r="O533" s="36"/>
    </row>
    <row r="534" spans="13:15" x14ac:dyDescent="0.4">
      <c r="M534" s="36"/>
      <c r="N534" s="36"/>
      <c r="O534" s="36"/>
    </row>
    <row r="535" spans="13:15" x14ac:dyDescent="0.4">
      <c r="M535" s="36"/>
      <c r="N535" s="36"/>
      <c r="O535" s="36"/>
    </row>
    <row r="536" spans="13:15" x14ac:dyDescent="0.4">
      <c r="M536" s="36"/>
      <c r="N536" s="36"/>
      <c r="O536" s="36"/>
    </row>
    <row r="537" spans="13:15" x14ac:dyDescent="0.4">
      <c r="M537" s="36"/>
      <c r="N537" s="36"/>
      <c r="O537" s="36"/>
    </row>
    <row r="538" spans="13:15" x14ac:dyDescent="0.4">
      <c r="M538" s="36"/>
      <c r="N538" s="36"/>
      <c r="O538" s="36"/>
    </row>
    <row r="539" spans="13:15" x14ac:dyDescent="0.4">
      <c r="M539" s="36"/>
      <c r="N539" s="36"/>
      <c r="O539" s="36"/>
    </row>
    <row r="540" spans="13:15" x14ac:dyDescent="0.4">
      <c r="M540" s="36"/>
      <c r="N540" s="36"/>
      <c r="O540" s="36"/>
    </row>
    <row r="541" spans="13:15" x14ac:dyDescent="0.4">
      <c r="M541" s="36"/>
      <c r="N541" s="36"/>
      <c r="O541" s="36"/>
    </row>
    <row r="542" spans="13:15" x14ac:dyDescent="0.4">
      <c r="M542" s="36"/>
      <c r="N542" s="36"/>
      <c r="O542" s="36"/>
    </row>
    <row r="543" spans="13:15" x14ac:dyDescent="0.4">
      <c r="M543" s="36"/>
      <c r="N543" s="36"/>
      <c r="O543" s="36"/>
    </row>
    <row r="544" spans="13:15" x14ac:dyDescent="0.4">
      <c r="M544" s="36"/>
      <c r="N544" s="36"/>
      <c r="O544" s="36"/>
    </row>
    <row r="545" spans="13:15" x14ac:dyDescent="0.4">
      <c r="M545" s="36"/>
      <c r="N545" s="36"/>
      <c r="O545" s="36"/>
    </row>
    <row r="546" spans="13:15" x14ac:dyDescent="0.4">
      <c r="M546" s="36"/>
      <c r="N546" s="36"/>
      <c r="O546" s="36"/>
    </row>
    <row r="547" spans="13:15" x14ac:dyDescent="0.4">
      <c r="M547" s="36"/>
      <c r="N547" s="36"/>
      <c r="O547" s="36"/>
    </row>
    <row r="548" spans="13:15" x14ac:dyDescent="0.4">
      <c r="M548" s="36"/>
      <c r="N548" s="36"/>
      <c r="O548" s="36"/>
    </row>
    <row r="549" spans="13:15" x14ac:dyDescent="0.4">
      <c r="M549" s="36"/>
      <c r="N549" s="36"/>
      <c r="O549" s="36"/>
    </row>
    <row r="550" spans="13:15" x14ac:dyDescent="0.4">
      <c r="M550" s="36"/>
      <c r="N550" s="36"/>
      <c r="O550" s="36"/>
    </row>
    <row r="551" spans="13:15" x14ac:dyDescent="0.4">
      <c r="M551" s="36"/>
      <c r="N551" s="36"/>
      <c r="O551" s="36"/>
    </row>
    <row r="552" spans="13:15" x14ac:dyDescent="0.4">
      <c r="M552" s="36"/>
      <c r="N552" s="36"/>
      <c r="O552" s="36"/>
    </row>
    <row r="553" spans="13:15" x14ac:dyDescent="0.4">
      <c r="M553" s="36"/>
      <c r="N553" s="36"/>
      <c r="O553" s="36"/>
    </row>
    <row r="554" spans="13:15" x14ac:dyDescent="0.4">
      <c r="M554" s="36"/>
      <c r="N554" s="36"/>
      <c r="O554" s="36"/>
    </row>
    <row r="555" spans="13:15" x14ac:dyDescent="0.4">
      <c r="M555" s="36"/>
      <c r="N555" s="36"/>
      <c r="O555" s="36"/>
    </row>
    <row r="556" spans="13:15" x14ac:dyDescent="0.4">
      <c r="M556" s="36"/>
      <c r="N556" s="36"/>
      <c r="O556" s="36"/>
    </row>
    <row r="557" spans="13:15" x14ac:dyDescent="0.4">
      <c r="M557" s="36"/>
      <c r="N557" s="36"/>
      <c r="O557" s="36"/>
    </row>
    <row r="558" spans="13:15" x14ac:dyDescent="0.4">
      <c r="M558" s="36"/>
      <c r="N558" s="36"/>
      <c r="O558" s="36"/>
    </row>
    <row r="559" spans="13:15" x14ac:dyDescent="0.4">
      <c r="M559" s="36"/>
      <c r="N559" s="36"/>
      <c r="O559" s="36"/>
    </row>
    <row r="560" spans="13:15" x14ac:dyDescent="0.4">
      <c r="M560" s="36"/>
      <c r="N560" s="36"/>
      <c r="O560" s="36"/>
    </row>
    <row r="561" spans="13:15" x14ac:dyDescent="0.4">
      <c r="M561" s="36"/>
      <c r="N561" s="36"/>
      <c r="O561" s="36"/>
    </row>
    <row r="562" spans="13:15" x14ac:dyDescent="0.4">
      <c r="M562" s="36"/>
      <c r="N562" s="36"/>
      <c r="O562" s="36"/>
    </row>
    <row r="563" spans="13:15" x14ac:dyDescent="0.4">
      <c r="M563" s="36"/>
      <c r="N563" s="36"/>
      <c r="O563" s="36"/>
    </row>
    <row r="564" spans="13:15" x14ac:dyDescent="0.4">
      <c r="M564" s="36"/>
      <c r="N564" s="36"/>
      <c r="O564" s="36"/>
    </row>
    <row r="565" spans="13:15" x14ac:dyDescent="0.4">
      <c r="M565" s="36"/>
      <c r="N565" s="36"/>
      <c r="O565" s="36"/>
    </row>
    <row r="566" spans="13:15" x14ac:dyDescent="0.4">
      <c r="M566" s="36"/>
      <c r="N566" s="36"/>
      <c r="O566" s="36"/>
    </row>
    <row r="567" spans="13:15" x14ac:dyDescent="0.4">
      <c r="M567" s="36"/>
      <c r="N567" s="36"/>
      <c r="O567" s="36"/>
    </row>
    <row r="568" spans="13:15" x14ac:dyDescent="0.4">
      <c r="M568" s="36"/>
      <c r="N568" s="36"/>
      <c r="O568" s="36"/>
    </row>
    <row r="569" spans="13:15" x14ac:dyDescent="0.4">
      <c r="M569" s="36"/>
      <c r="N569" s="36"/>
      <c r="O569" s="36"/>
    </row>
    <row r="570" spans="13:15" x14ac:dyDescent="0.4">
      <c r="M570" s="36"/>
      <c r="N570" s="36"/>
      <c r="O570" s="36"/>
    </row>
    <row r="571" spans="13:15" x14ac:dyDescent="0.4">
      <c r="M571" s="36"/>
      <c r="N571" s="36"/>
      <c r="O571" s="36"/>
    </row>
    <row r="572" spans="13:15" x14ac:dyDescent="0.4">
      <c r="M572" s="36"/>
      <c r="N572" s="36"/>
      <c r="O572" s="36"/>
    </row>
    <row r="573" spans="13:15" x14ac:dyDescent="0.4">
      <c r="M573" s="36"/>
      <c r="N573" s="36"/>
      <c r="O573" s="36"/>
    </row>
    <row r="574" spans="13:15" x14ac:dyDescent="0.4">
      <c r="M574" s="36"/>
      <c r="N574" s="36"/>
      <c r="O574" s="36"/>
    </row>
    <row r="575" spans="13:15" x14ac:dyDescent="0.4">
      <c r="M575" s="36"/>
      <c r="N575" s="36"/>
      <c r="O575" s="36"/>
    </row>
    <row r="576" spans="13:15" x14ac:dyDescent="0.4">
      <c r="M576" s="36"/>
      <c r="N576" s="36"/>
      <c r="O576" s="36"/>
    </row>
    <row r="577" spans="13:15" x14ac:dyDescent="0.4">
      <c r="M577" s="36"/>
      <c r="N577" s="36"/>
      <c r="O577" s="36"/>
    </row>
    <row r="578" spans="13:15" x14ac:dyDescent="0.4">
      <c r="M578" s="36"/>
      <c r="N578" s="36"/>
      <c r="O578" s="36"/>
    </row>
    <row r="579" spans="13:15" x14ac:dyDescent="0.4">
      <c r="M579" s="36"/>
      <c r="N579" s="36"/>
      <c r="O579" s="36"/>
    </row>
    <row r="580" spans="13:15" x14ac:dyDescent="0.4">
      <c r="M580" s="36"/>
      <c r="N580" s="36"/>
      <c r="O580" s="36"/>
    </row>
    <row r="581" spans="13:15" x14ac:dyDescent="0.4">
      <c r="M581" s="36"/>
      <c r="N581" s="36"/>
      <c r="O581" s="36"/>
    </row>
    <row r="582" spans="13:15" x14ac:dyDescent="0.4">
      <c r="M582" s="36"/>
      <c r="N582" s="36"/>
      <c r="O582" s="36"/>
    </row>
    <row r="583" spans="13:15" x14ac:dyDescent="0.4">
      <c r="M583" s="36"/>
      <c r="N583" s="36"/>
      <c r="O583" s="36"/>
    </row>
    <row r="584" spans="13:15" x14ac:dyDescent="0.4">
      <c r="M584" s="36"/>
      <c r="N584" s="36"/>
      <c r="O584" s="36"/>
    </row>
    <row r="585" spans="13:15" x14ac:dyDescent="0.4">
      <c r="M585" s="36"/>
      <c r="N585" s="36"/>
      <c r="O585" s="36"/>
    </row>
    <row r="586" spans="13:15" x14ac:dyDescent="0.4">
      <c r="M586" s="36"/>
      <c r="N586" s="36"/>
      <c r="O586" s="36"/>
    </row>
    <row r="587" spans="13:15" x14ac:dyDescent="0.4">
      <c r="M587" s="36"/>
      <c r="N587" s="36"/>
      <c r="O587" s="36"/>
    </row>
    <row r="588" spans="13:15" x14ac:dyDescent="0.4">
      <c r="M588" s="36"/>
      <c r="N588" s="36"/>
      <c r="O588" s="36"/>
    </row>
    <row r="589" spans="13:15" x14ac:dyDescent="0.4">
      <c r="M589" s="36"/>
      <c r="N589" s="36"/>
      <c r="O589" s="36"/>
    </row>
    <row r="590" spans="13:15" x14ac:dyDescent="0.4">
      <c r="M590" s="36"/>
      <c r="N590" s="36"/>
      <c r="O590" s="36"/>
    </row>
    <row r="591" spans="13:15" x14ac:dyDescent="0.4">
      <c r="M591" s="36"/>
      <c r="N591" s="36"/>
      <c r="O591" s="36"/>
    </row>
    <row r="592" spans="13:15" x14ac:dyDescent="0.4">
      <c r="M592" s="36"/>
      <c r="N592" s="36"/>
      <c r="O592" s="36"/>
    </row>
    <row r="593" spans="13:15" x14ac:dyDescent="0.4">
      <c r="M593" s="36"/>
      <c r="N593" s="36"/>
      <c r="O593" s="36"/>
    </row>
    <row r="594" spans="13:15" x14ac:dyDescent="0.4">
      <c r="M594" s="36"/>
      <c r="N594" s="36"/>
      <c r="O594" s="36"/>
    </row>
    <row r="595" spans="13:15" x14ac:dyDescent="0.4">
      <c r="M595" s="36"/>
      <c r="N595" s="36"/>
      <c r="O595" s="36"/>
    </row>
    <row r="596" spans="13:15" x14ac:dyDescent="0.4">
      <c r="M596" s="36"/>
      <c r="N596" s="36"/>
      <c r="O596" s="36"/>
    </row>
    <row r="597" spans="13:15" x14ac:dyDescent="0.4">
      <c r="M597" s="36"/>
      <c r="N597" s="36"/>
      <c r="O597" s="36"/>
    </row>
    <row r="598" spans="13:15" x14ac:dyDescent="0.4">
      <c r="M598" s="36"/>
      <c r="N598" s="36"/>
      <c r="O598" s="36"/>
    </row>
    <row r="599" spans="13:15" x14ac:dyDescent="0.4">
      <c r="M599" s="36"/>
      <c r="N599" s="36"/>
      <c r="O599" s="36"/>
    </row>
    <row r="600" spans="13:15" x14ac:dyDescent="0.4">
      <c r="M600" s="36"/>
      <c r="N600" s="36"/>
      <c r="O600" s="36"/>
    </row>
    <row r="601" spans="13:15" x14ac:dyDescent="0.4">
      <c r="M601" s="36"/>
      <c r="N601" s="36"/>
      <c r="O601" s="36"/>
    </row>
    <row r="602" spans="13:15" x14ac:dyDescent="0.4">
      <c r="M602" s="36"/>
      <c r="N602" s="36"/>
      <c r="O602" s="36"/>
    </row>
    <row r="603" spans="13:15" x14ac:dyDescent="0.4">
      <c r="M603" s="36"/>
      <c r="N603" s="36"/>
      <c r="O603" s="36"/>
    </row>
    <row r="604" spans="13:15" x14ac:dyDescent="0.4">
      <c r="M604" s="36"/>
      <c r="N604" s="36"/>
      <c r="O604" s="36"/>
    </row>
    <row r="605" spans="13:15" x14ac:dyDescent="0.4">
      <c r="M605" s="36"/>
      <c r="N605" s="36"/>
      <c r="O605" s="36"/>
    </row>
    <row r="606" spans="13:15" x14ac:dyDescent="0.4">
      <c r="M606" s="36"/>
      <c r="N606" s="36"/>
      <c r="O606" s="36"/>
    </row>
    <row r="607" spans="13:15" x14ac:dyDescent="0.4">
      <c r="M607" s="36"/>
      <c r="N607" s="36"/>
      <c r="O607" s="36"/>
    </row>
    <row r="608" spans="13:15" x14ac:dyDescent="0.4">
      <c r="M608" s="36"/>
      <c r="N608" s="36"/>
      <c r="O608" s="36"/>
    </row>
    <row r="609" spans="13:15" x14ac:dyDescent="0.4">
      <c r="M609" s="36"/>
      <c r="N609" s="36"/>
      <c r="O609" s="36"/>
    </row>
    <row r="610" spans="13:15" x14ac:dyDescent="0.4">
      <c r="M610" s="36"/>
      <c r="N610" s="36"/>
      <c r="O610" s="36"/>
    </row>
    <row r="611" spans="13:15" x14ac:dyDescent="0.4">
      <c r="M611" s="36"/>
      <c r="N611" s="36"/>
      <c r="O611" s="36"/>
    </row>
    <row r="612" spans="13:15" x14ac:dyDescent="0.4">
      <c r="M612" s="36"/>
      <c r="N612" s="36"/>
      <c r="O612" s="36"/>
    </row>
    <row r="613" spans="13:15" x14ac:dyDescent="0.4">
      <c r="M613" s="36"/>
      <c r="N613" s="36"/>
      <c r="O613" s="36"/>
    </row>
    <row r="614" spans="13:15" x14ac:dyDescent="0.4">
      <c r="M614" s="36"/>
      <c r="N614" s="36"/>
      <c r="O614" s="36"/>
    </row>
    <row r="615" spans="13:15" x14ac:dyDescent="0.4">
      <c r="M615" s="36"/>
      <c r="N615" s="36"/>
      <c r="O615" s="36"/>
    </row>
    <row r="616" spans="13:15" x14ac:dyDescent="0.4">
      <c r="M616" s="36"/>
      <c r="N616" s="36"/>
      <c r="O616" s="36"/>
    </row>
    <row r="617" spans="13:15" x14ac:dyDescent="0.4">
      <c r="M617" s="36"/>
      <c r="N617" s="36"/>
      <c r="O617" s="36"/>
    </row>
    <row r="618" spans="13:15" x14ac:dyDescent="0.4">
      <c r="M618" s="36"/>
      <c r="N618" s="36"/>
      <c r="O618" s="36"/>
    </row>
    <row r="619" spans="13:15" x14ac:dyDescent="0.4">
      <c r="M619" s="36"/>
      <c r="N619" s="36"/>
      <c r="O619" s="36"/>
    </row>
    <row r="620" spans="13:15" x14ac:dyDescent="0.4">
      <c r="M620" s="36"/>
      <c r="N620" s="36"/>
      <c r="O620" s="36"/>
    </row>
    <row r="621" spans="13:15" x14ac:dyDescent="0.4">
      <c r="M621" s="36"/>
      <c r="N621" s="36"/>
      <c r="O621" s="36"/>
    </row>
    <row r="622" spans="13:15" x14ac:dyDescent="0.4">
      <c r="M622" s="36"/>
      <c r="N622" s="36"/>
      <c r="O622" s="36"/>
    </row>
    <row r="623" spans="13:15" x14ac:dyDescent="0.4">
      <c r="M623" s="36"/>
      <c r="N623" s="36"/>
      <c r="O623" s="36"/>
    </row>
    <row r="624" spans="13:15" x14ac:dyDescent="0.4">
      <c r="M624" s="36"/>
      <c r="N624" s="36"/>
      <c r="O624" s="36"/>
    </row>
    <row r="625" spans="13:15" x14ac:dyDescent="0.4">
      <c r="M625" s="36"/>
      <c r="N625" s="36"/>
      <c r="O625" s="36"/>
    </row>
    <row r="626" spans="13:15" x14ac:dyDescent="0.4">
      <c r="M626" s="36"/>
      <c r="N626" s="36"/>
      <c r="O626" s="36"/>
    </row>
    <row r="627" spans="13:15" x14ac:dyDescent="0.4">
      <c r="M627" s="36"/>
      <c r="N627" s="36"/>
      <c r="O627" s="36"/>
    </row>
    <row r="628" spans="13:15" x14ac:dyDescent="0.4">
      <c r="M628" s="36"/>
      <c r="N628" s="36"/>
      <c r="O628" s="36"/>
    </row>
    <row r="629" spans="13:15" x14ac:dyDescent="0.4">
      <c r="M629" s="36"/>
      <c r="N629" s="36"/>
      <c r="O629" s="36"/>
    </row>
    <row r="630" spans="13:15" x14ac:dyDescent="0.4">
      <c r="M630" s="36"/>
      <c r="N630" s="36"/>
      <c r="O630" s="36"/>
    </row>
    <row r="631" spans="13:15" x14ac:dyDescent="0.4">
      <c r="M631" s="36"/>
      <c r="N631" s="36"/>
      <c r="O631" s="36"/>
    </row>
    <row r="632" spans="13:15" x14ac:dyDescent="0.4">
      <c r="M632" s="36"/>
      <c r="N632" s="36"/>
      <c r="O632" s="36"/>
    </row>
    <row r="633" spans="13:15" x14ac:dyDescent="0.4">
      <c r="M633" s="36"/>
      <c r="N633" s="36"/>
      <c r="O633" s="36"/>
    </row>
    <row r="634" spans="13:15" x14ac:dyDescent="0.4">
      <c r="M634" s="36"/>
      <c r="N634" s="36"/>
      <c r="O634" s="36"/>
    </row>
    <row r="635" spans="13:15" x14ac:dyDescent="0.4">
      <c r="M635" s="36"/>
      <c r="N635" s="36"/>
      <c r="O635" s="36"/>
    </row>
    <row r="636" spans="13:15" x14ac:dyDescent="0.4">
      <c r="M636" s="36"/>
      <c r="N636" s="36"/>
      <c r="O636" s="36"/>
    </row>
    <row r="637" spans="13:15" x14ac:dyDescent="0.4">
      <c r="M637" s="36"/>
      <c r="N637" s="36"/>
      <c r="O637" s="36"/>
    </row>
    <row r="638" spans="13:15" x14ac:dyDescent="0.4">
      <c r="M638" s="36"/>
      <c r="N638" s="36"/>
      <c r="O638" s="36"/>
    </row>
    <row r="639" spans="13:15" x14ac:dyDescent="0.4">
      <c r="M639" s="36"/>
      <c r="N639" s="36"/>
      <c r="O639" s="36"/>
    </row>
    <row r="640" spans="13:15" x14ac:dyDescent="0.4">
      <c r="M640" s="36"/>
      <c r="N640" s="36"/>
      <c r="O640" s="36"/>
    </row>
    <row r="641" spans="13:15" x14ac:dyDescent="0.4">
      <c r="M641" s="36"/>
      <c r="N641" s="36"/>
      <c r="O641" s="36"/>
    </row>
    <row r="642" spans="13:15" x14ac:dyDescent="0.4">
      <c r="M642" s="36"/>
      <c r="N642" s="36"/>
      <c r="O642" s="36"/>
    </row>
    <row r="643" spans="13:15" x14ac:dyDescent="0.4">
      <c r="M643" s="36"/>
      <c r="N643" s="36"/>
      <c r="O643" s="36"/>
    </row>
    <row r="644" spans="13:15" x14ac:dyDescent="0.4">
      <c r="M644" s="36"/>
      <c r="N644" s="36"/>
      <c r="O644" s="36"/>
    </row>
    <row r="645" spans="13:15" x14ac:dyDescent="0.4">
      <c r="M645" s="36"/>
      <c r="N645" s="36"/>
      <c r="O645" s="36"/>
    </row>
    <row r="646" spans="13:15" x14ac:dyDescent="0.4">
      <c r="M646" s="36"/>
      <c r="N646" s="36"/>
      <c r="O646" s="36"/>
    </row>
    <row r="647" spans="13:15" x14ac:dyDescent="0.4">
      <c r="M647" s="36"/>
      <c r="N647" s="36"/>
      <c r="O647" s="36"/>
    </row>
    <row r="648" spans="13:15" x14ac:dyDescent="0.4">
      <c r="M648" s="36"/>
      <c r="N648" s="36"/>
      <c r="O648" s="36"/>
    </row>
    <row r="649" spans="13:15" x14ac:dyDescent="0.4">
      <c r="M649" s="36"/>
      <c r="N649" s="36"/>
      <c r="O649" s="36"/>
    </row>
    <row r="650" spans="13:15" x14ac:dyDescent="0.4">
      <c r="M650" s="36"/>
      <c r="N650" s="36"/>
      <c r="O650" s="36"/>
    </row>
    <row r="651" spans="13:15" x14ac:dyDescent="0.4">
      <c r="M651" s="36"/>
      <c r="N651" s="36"/>
      <c r="O651" s="36"/>
    </row>
    <row r="652" spans="13:15" x14ac:dyDescent="0.4">
      <c r="M652" s="36"/>
      <c r="N652" s="36"/>
      <c r="O652" s="36"/>
    </row>
    <row r="653" spans="13:15" x14ac:dyDescent="0.4">
      <c r="M653" s="36"/>
      <c r="N653" s="36"/>
      <c r="O653" s="36"/>
    </row>
    <row r="654" spans="13:15" x14ac:dyDescent="0.4">
      <c r="M654" s="36"/>
      <c r="N654" s="36"/>
      <c r="O654" s="36"/>
    </row>
    <row r="655" spans="13:15" x14ac:dyDescent="0.4">
      <c r="M655" s="36"/>
      <c r="N655" s="36"/>
      <c r="O655" s="36"/>
    </row>
    <row r="656" spans="13:15" x14ac:dyDescent="0.4">
      <c r="M656" s="36"/>
      <c r="N656" s="36"/>
      <c r="O656" s="36"/>
    </row>
    <row r="657" spans="13:15" x14ac:dyDescent="0.4">
      <c r="M657" s="36"/>
      <c r="N657" s="36"/>
      <c r="O657" s="36"/>
    </row>
    <row r="658" spans="13:15" x14ac:dyDescent="0.4">
      <c r="M658" s="36"/>
      <c r="N658" s="36"/>
      <c r="O658" s="36"/>
    </row>
    <row r="659" spans="13:15" x14ac:dyDescent="0.4">
      <c r="M659" s="36"/>
      <c r="N659" s="36"/>
      <c r="O659" s="36"/>
    </row>
    <row r="660" spans="13:15" x14ac:dyDescent="0.4">
      <c r="M660" s="36"/>
      <c r="N660" s="36"/>
      <c r="O660" s="36"/>
    </row>
    <row r="661" spans="13:15" x14ac:dyDescent="0.4">
      <c r="M661" s="36"/>
      <c r="N661" s="36"/>
      <c r="O661" s="36"/>
    </row>
    <row r="662" spans="13:15" x14ac:dyDescent="0.4">
      <c r="M662" s="36"/>
      <c r="N662" s="36"/>
      <c r="O662" s="36"/>
    </row>
    <row r="663" spans="13:15" x14ac:dyDescent="0.4">
      <c r="M663" s="36"/>
      <c r="N663" s="36"/>
      <c r="O663" s="36"/>
    </row>
    <row r="664" spans="13:15" x14ac:dyDescent="0.4">
      <c r="M664" s="36"/>
      <c r="N664" s="36"/>
      <c r="O664" s="36"/>
    </row>
    <row r="665" spans="13:15" x14ac:dyDescent="0.4">
      <c r="M665" s="36"/>
      <c r="N665" s="36"/>
      <c r="O665" s="36"/>
    </row>
    <row r="666" spans="13:15" x14ac:dyDescent="0.4">
      <c r="M666" s="36"/>
      <c r="N666" s="36"/>
      <c r="O666" s="36"/>
    </row>
    <row r="667" spans="13:15" x14ac:dyDescent="0.4">
      <c r="M667" s="36"/>
      <c r="N667" s="36"/>
      <c r="O667" s="36"/>
    </row>
    <row r="668" spans="13:15" x14ac:dyDescent="0.4">
      <c r="M668" s="36"/>
      <c r="N668" s="36"/>
      <c r="O668" s="36"/>
    </row>
    <row r="669" spans="13:15" x14ac:dyDescent="0.4">
      <c r="M669" s="36"/>
      <c r="N669" s="36"/>
      <c r="O669" s="36"/>
    </row>
    <row r="670" spans="13:15" x14ac:dyDescent="0.4">
      <c r="M670" s="36"/>
      <c r="N670" s="36"/>
      <c r="O670" s="36"/>
    </row>
    <row r="671" spans="13:15" x14ac:dyDescent="0.4">
      <c r="M671" s="36"/>
      <c r="N671" s="36"/>
      <c r="O671" s="36"/>
    </row>
    <row r="672" spans="13:15" x14ac:dyDescent="0.4">
      <c r="M672" s="36"/>
      <c r="N672" s="36"/>
      <c r="O672" s="36"/>
    </row>
    <row r="673" spans="13:15" x14ac:dyDescent="0.4">
      <c r="M673" s="36"/>
      <c r="N673" s="36"/>
      <c r="O673" s="36"/>
    </row>
    <row r="674" spans="13:15" x14ac:dyDescent="0.4">
      <c r="M674" s="36"/>
      <c r="N674" s="36"/>
      <c r="O674" s="36"/>
    </row>
    <row r="675" spans="13:15" x14ac:dyDescent="0.4">
      <c r="M675" s="36"/>
      <c r="N675" s="36"/>
      <c r="O675" s="36"/>
    </row>
    <row r="676" spans="13:15" x14ac:dyDescent="0.4">
      <c r="M676" s="36"/>
      <c r="N676" s="36"/>
      <c r="O676" s="36"/>
    </row>
    <row r="677" spans="13:15" x14ac:dyDescent="0.4">
      <c r="M677" s="36"/>
      <c r="N677" s="36"/>
      <c r="O677" s="36"/>
    </row>
    <row r="678" spans="13:15" x14ac:dyDescent="0.4">
      <c r="M678" s="36"/>
      <c r="N678" s="36"/>
      <c r="O678" s="36"/>
    </row>
    <row r="679" spans="13:15" x14ac:dyDescent="0.4">
      <c r="M679" s="36"/>
      <c r="N679" s="36"/>
      <c r="O679" s="36"/>
    </row>
    <row r="680" spans="13:15" x14ac:dyDescent="0.4">
      <c r="M680" s="36"/>
      <c r="N680" s="36"/>
      <c r="O680" s="36"/>
    </row>
    <row r="681" spans="13:15" x14ac:dyDescent="0.4">
      <c r="M681" s="36"/>
      <c r="N681" s="36"/>
      <c r="O681" s="36"/>
    </row>
    <row r="682" spans="13:15" x14ac:dyDescent="0.4">
      <c r="M682" s="36"/>
      <c r="N682" s="36"/>
      <c r="O682" s="36"/>
    </row>
    <row r="683" spans="13:15" x14ac:dyDescent="0.4">
      <c r="M683" s="36"/>
      <c r="N683" s="36"/>
      <c r="O683" s="36"/>
    </row>
    <row r="684" spans="13:15" x14ac:dyDescent="0.4">
      <c r="M684" s="36"/>
      <c r="N684" s="36"/>
      <c r="O684" s="36"/>
    </row>
    <row r="685" spans="13:15" x14ac:dyDescent="0.4">
      <c r="M685" s="36"/>
      <c r="N685" s="36"/>
      <c r="O685" s="36"/>
    </row>
    <row r="686" spans="13:15" x14ac:dyDescent="0.4">
      <c r="M686" s="36"/>
      <c r="N686" s="36"/>
      <c r="O686" s="36"/>
    </row>
    <row r="687" spans="13:15" x14ac:dyDescent="0.4">
      <c r="M687" s="36"/>
      <c r="N687" s="36"/>
      <c r="O687" s="36"/>
    </row>
    <row r="688" spans="13:15" x14ac:dyDescent="0.4">
      <c r="M688" s="36"/>
      <c r="N688" s="36"/>
      <c r="O688" s="36"/>
    </row>
    <row r="689" spans="13:15" x14ac:dyDescent="0.4">
      <c r="M689" s="36"/>
      <c r="N689" s="36"/>
      <c r="O689" s="36"/>
    </row>
    <row r="690" spans="13:15" x14ac:dyDescent="0.4">
      <c r="M690" s="36"/>
      <c r="N690" s="36"/>
      <c r="O690" s="36"/>
    </row>
    <row r="691" spans="13:15" x14ac:dyDescent="0.4">
      <c r="M691" s="36"/>
      <c r="N691" s="36"/>
      <c r="O691" s="36"/>
    </row>
    <row r="692" spans="13:15" x14ac:dyDescent="0.4">
      <c r="M692" s="36"/>
      <c r="N692" s="36"/>
      <c r="O692" s="36"/>
    </row>
    <row r="693" spans="13:15" x14ac:dyDescent="0.4">
      <c r="M693" s="36"/>
      <c r="N693" s="36"/>
      <c r="O693" s="36"/>
    </row>
    <row r="694" spans="13:15" x14ac:dyDescent="0.4">
      <c r="M694" s="36"/>
      <c r="N694" s="36"/>
      <c r="O694" s="36"/>
    </row>
    <row r="695" spans="13:15" x14ac:dyDescent="0.4">
      <c r="M695" s="36"/>
      <c r="N695" s="36"/>
      <c r="O695" s="36"/>
    </row>
    <row r="696" spans="13:15" x14ac:dyDescent="0.4">
      <c r="M696" s="36"/>
      <c r="N696" s="36"/>
      <c r="O696" s="36"/>
    </row>
    <row r="697" spans="13:15" x14ac:dyDescent="0.4">
      <c r="M697" s="36"/>
      <c r="N697" s="36"/>
      <c r="O697" s="36"/>
    </row>
    <row r="698" spans="13:15" x14ac:dyDescent="0.4">
      <c r="M698" s="36"/>
      <c r="N698" s="36"/>
      <c r="O698" s="36"/>
    </row>
    <row r="699" spans="13:15" x14ac:dyDescent="0.4">
      <c r="M699" s="36"/>
      <c r="N699" s="36"/>
      <c r="O699" s="36"/>
    </row>
    <row r="700" spans="13:15" x14ac:dyDescent="0.4">
      <c r="M700" s="36"/>
      <c r="N700" s="36"/>
      <c r="O700" s="36"/>
    </row>
    <row r="701" spans="13:15" x14ac:dyDescent="0.4">
      <c r="M701" s="36"/>
      <c r="N701" s="36"/>
      <c r="O701" s="36"/>
    </row>
    <row r="702" spans="13:15" x14ac:dyDescent="0.4">
      <c r="M702" s="36"/>
      <c r="N702" s="36"/>
      <c r="O702" s="36"/>
    </row>
    <row r="703" spans="13:15" x14ac:dyDescent="0.4">
      <c r="M703" s="36"/>
      <c r="N703" s="36"/>
      <c r="O703" s="36"/>
    </row>
    <row r="704" spans="13:15" x14ac:dyDescent="0.4">
      <c r="M704" s="36"/>
      <c r="N704" s="36"/>
      <c r="O704" s="36"/>
    </row>
    <row r="705" spans="13:15" x14ac:dyDescent="0.4">
      <c r="M705" s="36"/>
      <c r="N705" s="36"/>
      <c r="O705" s="36"/>
    </row>
    <row r="706" spans="13:15" x14ac:dyDescent="0.4">
      <c r="M706" s="36"/>
      <c r="N706" s="36"/>
      <c r="O706" s="36"/>
    </row>
    <row r="707" spans="13:15" x14ac:dyDescent="0.4">
      <c r="M707" s="36"/>
      <c r="N707" s="36"/>
      <c r="O707" s="36"/>
    </row>
    <row r="708" spans="13:15" x14ac:dyDescent="0.4">
      <c r="M708" s="36"/>
      <c r="N708" s="36"/>
      <c r="O708" s="36"/>
    </row>
    <row r="709" spans="13:15" x14ac:dyDescent="0.4">
      <c r="M709" s="36"/>
      <c r="N709" s="36"/>
      <c r="O709" s="36"/>
    </row>
    <row r="710" spans="13:15" x14ac:dyDescent="0.4">
      <c r="M710" s="36"/>
      <c r="N710" s="36"/>
      <c r="O710" s="36"/>
    </row>
    <row r="711" spans="13:15" x14ac:dyDescent="0.4">
      <c r="M711" s="36"/>
      <c r="N711" s="36"/>
      <c r="O711" s="36"/>
    </row>
    <row r="712" spans="13:15" x14ac:dyDescent="0.4">
      <c r="M712" s="36"/>
      <c r="N712" s="36"/>
      <c r="O712" s="36"/>
    </row>
    <row r="713" spans="13:15" x14ac:dyDescent="0.4">
      <c r="M713" s="36"/>
      <c r="N713" s="36"/>
      <c r="O713" s="36"/>
    </row>
    <row r="714" spans="13:15" x14ac:dyDescent="0.4">
      <c r="M714" s="36"/>
      <c r="N714" s="36"/>
      <c r="O714" s="36"/>
    </row>
    <row r="715" spans="13:15" x14ac:dyDescent="0.4">
      <c r="M715" s="36"/>
      <c r="N715" s="36"/>
      <c r="O715" s="36"/>
    </row>
    <row r="716" spans="13:15" x14ac:dyDescent="0.4">
      <c r="M716" s="36"/>
      <c r="N716" s="36"/>
      <c r="O716" s="36"/>
    </row>
    <row r="717" spans="13:15" x14ac:dyDescent="0.4">
      <c r="M717" s="36"/>
      <c r="N717" s="36"/>
      <c r="O717" s="36"/>
    </row>
    <row r="718" spans="13:15" x14ac:dyDescent="0.4">
      <c r="M718" s="36"/>
      <c r="N718" s="36"/>
      <c r="O718" s="36"/>
    </row>
    <row r="719" spans="13:15" x14ac:dyDescent="0.4">
      <c r="M719" s="36"/>
      <c r="N719" s="36"/>
      <c r="O719" s="36"/>
    </row>
    <row r="720" spans="13:15" x14ac:dyDescent="0.4">
      <c r="M720" s="36"/>
      <c r="N720" s="36"/>
      <c r="O720" s="36"/>
    </row>
    <row r="721" spans="13:15" x14ac:dyDescent="0.4">
      <c r="M721" s="36"/>
      <c r="N721" s="36"/>
      <c r="O721" s="36"/>
    </row>
    <row r="722" spans="13:15" x14ac:dyDescent="0.4">
      <c r="M722" s="36"/>
      <c r="N722" s="36"/>
      <c r="O722" s="36"/>
    </row>
    <row r="723" spans="13:15" x14ac:dyDescent="0.4">
      <c r="M723" s="36"/>
      <c r="N723" s="36"/>
      <c r="O723" s="36"/>
    </row>
    <row r="724" spans="13:15" x14ac:dyDescent="0.4">
      <c r="M724" s="36"/>
      <c r="N724" s="36"/>
      <c r="O724" s="36"/>
    </row>
    <row r="725" spans="13:15" x14ac:dyDescent="0.4">
      <c r="M725" s="36"/>
      <c r="N725" s="36"/>
      <c r="O725" s="36"/>
    </row>
    <row r="726" spans="13:15" x14ac:dyDescent="0.4">
      <c r="M726" s="36"/>
      <c r="N726" s="36"/>
      <c r="O726" s="36"/>
    </row>
    <row r="727" spans="13:15" x14ac:dyDescent="0.4">
      <c r="M727" s="36"/>
      <c r="N727" s="36"/>
      <c r="O727" s="36"/>
    </row>
    <row r="728" spans="13:15" x14ac:dyDescent="0.4">
      <c r="M728" s="36"/>
      <c r="N728" s="36"/>
      <c r="O728" s="36"/>
    </row>
    <row r="729" spans="13:15" x14ac:dyDescent="0.4">
      <c r="M729" s="36"/>
      <c r="N729" s="36"/>
      <c r="O729" s="36"/>
    </row>
    <row r="730" spans="13:15" x14ac:dyDescent="0.4">
      <c r="M730" s="36"/>
      <c r="N730" s="36"/>
      <c r="O730" s="36"/>
    </row>
    <row r="731" spans="13:15" x14ac:dyDescent="0.4">
      <c r="M731" s="36"/>
      <c r="N731" s="36"/>
      <c r="O731" s="36"/>
    </row>
    <row r="732" spans="13:15" x14ac:dyDescent="0.4">
      <c r="M732" s="36"/>
      <c r="N732" s="36"/>
      <c r="O732" s="36"/>
    </row>
    <row r="733" spans="13:15" x14ac:dyDescent="0.4">
      <c r="M733" s="36"/>
      <c r="N733" s="36"/>
      <c r="O733" s="36"/>
    </row>
    <row r="734" spans="13:15" x14ac:dyDescent="0.4">
      <c r="M734" s="36"/>
      <c r="N734" s="36"/>
      <c r="O734" s="36"/>
    </row>
    <row r="735" spans="13:15" x14ac:dyDescent="0.4">
      <c r="M735" s="36"/>
      <c r="N735" s="36"/>
      <c r="O735" s="36"/>
    </row>
    <row r="736" spans="13:15" x14ac:dyDescent="0.4">
      <c r="M736" s="36"/>
      <c r="N736" s="36"/>
      <c r="O736" s="36"/>
    </row>
    <row r="737" spans="13:15" x14ac:dyDescent="0.4">
      <c r="M737" s="36"/>
      <c r="N737" s="36"/>
      <c r="O737" s="36"/>
    </row>
    <row r="738" spans="13:15" x14ac:dyDescent="0.4">
      <c r="M738" s="36"/>
      <c r="N738" s="36"/>
      <c r="O738" s="36"/>
    </row>
    <row r="739" spans="13:15" x14ac:dyDescent="0.4">
      <c r="M739" s="36"/>
      <c r="N739" s="36"/>
      <c r="O739" s="36"/>
    </row>
    <row r="740" spans="13:15" x14ac:dyDescent="0.4">
      <c r="M740" s="36"/>
      <c r="N740" s="36"/>
      <c r="O740" s="36"/>
    </row>
    <row r="741" spans="13:15" x14ac:dyDescent="0.4">
      <c r="M741" s="36"/>
      <c r="N741" s="36"/>
      <c r="O741" s="36"/>
    </row>
    <row r="742" spans="13:15" x14ac:dyDescent="0.4">
      <c r="M742" s="36"/>
      <c r="N742" s="36"/>
      <c r="O742" s="36"/>
    </row>
    <row r="743" spans="13:15" x14ac:dyDescent="0.4">
      <c r="M743" s="36"/>
      <c r="N743" s="36"/>
      <c r="O743" s="36"/>
    </row>
    <row r="744" spans="13:15" x14ac:dyDescent="0.4">
      <c r="M744" s="36"/>
      <c r="N744" s="36"/>
      <c r="O744" s="36"/>
    </row>
    <row r="745" spans="13:15" x14ac:dyDescent="0.4">
      <c r="M745" s="36"/>
      <c r="N745" s="36"/>
      <c r="O745" s="36"/>
    </row>
    <row r="746" spans="13:15" x14ac:dyDescent="0.4">
      <c r="M746" s="36"/>
      <c r="N746" s="36"/>
      <c r="O746" s="36"/>
    </row>
    <row r="747" spans="13:15" x14ac:dyDescent="0.4">
      <c r="M747" s="36"/>
      <c r="N747" s="36"/>
      <c r="O747" s="36"/>
    </row>
    <row r="748" spans="13:15" x14ac:dyDescent="0.4">
      <c r="M748" s="36"/>
      <c r="N748" s="36"/>
      <c r="O748" s="36"/>
    </row>
    <row r="749" spans="13:15" x14ac:dyDescent="0.4">
      <c r="M749" s="36"/>
      <c r="N749" s="36"/>
      <c r="O749" s="36"/>
    </row>
    <row r="750" spans="13:15" x14ac:dyDescent="0.4">
      <c r="M750" s="36"/>
      <c r="N750" s="36"/>
      <c r="O750" s="36"/>
    </row>
    <row r="751" spans="13:15" x14ac:dyDescent="0.4">
      <c r="M751" s="36"/>
      <c r="N751" s="36"/>
      <c r="O751" s="36"/>
    </row>
    <row r="752" spans="13:15" x14ac:dyDescent="0.4">
      <c r="M752" s="36"/>
      <c r="N752" s="36"/>
      <c r="O752" s="36"/>
    </row>
    <row r="753" spans="13:15" x14ac:dyDescent="0.4">
      <c r="M753" s="36"/>
      <c r="N753" s="36"/>
      <c r="O753" s="36"/>
    </row>
    <row r="754" spans="13:15" x14ac:dyDescent="0.4">
      <c r="M754" s="36"/>
      <c r="N754" s="36"/>
      <c r="O754" s="36"/>
    </row>
    <row r="755" spans="13:15" x14ac:dyDescent="0.4">
      <c r="M755" s="36"/>
      <c r="N755" s="36"/>
      <c r="O755" s="36"/>
    </row>
    <row r="756" spans="13:15" x14ac:dyDescent="0.4">
      <c r="M756" s="36"/>
      <c r="N756" s="36"/>
      <c r="O756" s="36"/>
    </row>
    <row r="757" spans="13:15" x14ac:dyDescent="0.4">
      <c r="M757" s="36"/>
      <c r="N757" s="36"/>
      <c r="O757" s="36"/>
    </row>
    <row r="758" spans="13:15" x14ac:dyDescent="0.4">
      <c r="M758" s="36"/>
      <c r="N758" s="36"/>
      <c r="O758" s="36"/>
    </row>
    <row r="759" spans="13:15" x14ac:dyDescent="0.4">
      <c r="M759" s="36"/>
      <c r="N759" s="36"/>
      <c r="O759" s="36"/>
    </row>
    <row r="760" spans="13:15" x14ac:dyDescent="0.4">
      <c r="M760" s="36"/>
      <c r="N760" s="36"/>
      <c r="O760" s="36"/>
    </row>
    <row r="761" spans="13:15" x14ac:dyDescent="0.4">
      <c r="M761" s="36"/>
      <c r="N761" s="36"/>
      <c r="O761" s="36"/>
    </row>
    <row r="762" spans="13:15" x14ac:dyDescent="0.4">
      <c r="M762" s="36"/>
      <c r="N762" s="36"/>
      <c r="O762" s="36"/>
    </row>
    <row r="763" spans="13:15" x14ac:dyDescent="0.4">
      <c r="M763" s="36"/>
      <c r="N763" s="36"/>
      <c r="O763" s="36"/>
    </row>
    <row r="764" spans="13:15" x14ac:dyDescent="0.4">
      <c r="M764" s="36"/>
      <c r="N764" s="36"/>
      <c r="O764" s="36"/>
    </row>
    <row r="765" spans="13:15" x14ac:dyDescent="0.4">
      <c r="M765" s="36"/>
      <c r="N765" s="36"/>
      <c r="O765" s="36"/>
    </row>
    <row r="766" spans="13:15" x14ac:dyDescent="0.4">
      <c r="M766" s="36"/>
      <c r="N766" s="36"/>
      <c r="O766" s="36"/>
    </row>
    <row r="767" spans="13:15" x14ac:dyDescent="0.4">
      <c r="M767" s="36"/>
      <c r="N767" s="36"/>
      <c r="O767" s="36"/>
    </row>
    <row r="768" spans="13:15" x14ac:dyDescent="0.4">
      <c r="M768" s="36"/>
      <c r="N768" s="36"/>
      <c r="O768" s="36"/>
    </row>
    <row r="769" spans="13:15" x14ac:dyDescent="0.4">
      <c r="M769" s="36"/>
      <c r="N769" s="36"/>
      <c r="O769" s="36"/>
    </row>
    <row r="770" spans="13:15" x14ac:dyDescent="0.4">
      <c r="M770" s="36"/>
      <c r="N770" s="36"/>
      <c r="O770" s="36"/>
    </row>
    <row r="771" spans="13:15" x14ac:dyDescent="0.4">
      <c r="M771" s="36"/>
      <c r="N771" s="36"/>
      <c r="O771" s="36"/>
    </row>
    <row r="772" spans="13:15" x14ac:dyDescent="0.4">
      <c r="M772" s="36"/>
      <c r="N772" s="36"/>
      <c r="O772" s="36"/>
    </row>
    <row r="773" spans="13:15" x14ac:dyDescent="0.4">
      <c r="M773" s="36"/>
      <c r="N773" s="36"/>
      <c r="O773" s="36"/>
    </row>
    <row r="774" spans="13:15" x14ac:dyDescent="0.4">
      <c r="M774" s="36"/>
      <c r="N774" s="36"/>
      <c r="O774" s="36"/>
    </row>
    <row r="775" spans="13:15" x14ac:dyDescent="0.4">
      <c r="M775" s="36"/>
      <c r="N775" s="36"/>
      <c r="O775" s="36"/>
    </row>
    <row r="776" spans="13:15" x14ac:dyDescent="0.4">
      <c r="M776" s="36"/>
      <c r="N776" s="36"/>
      <c r="O776" s="36"/>
    </row>
    <row r="777" spans="13:15" x14ac:dyDescent="0.4">
      <c r="M777" s="36"/>
      <c r="N777" s="36"/>
      <c r="O777" s="36"/>
    </row>
    <row r="778" spans="13:15" x14ac:dyDescent="0.4">
      <c r="M778" s="36"/>
      <c r="N778" s="36"/>
      <c r="O778" s="36"/>
    </row>
    <row r="779" spans="13:15" x14ac:dyDescent="0.4">
      <c r="M779" s="36"/>
      <c r="N779" s="36"/>
      <c r="O779" s="36"/>
    </row>
    <row r="780" spans="13:15" x14ac:dyDescent="0.4">
      <c r="M780" s="36"/>
      <c r="N780" s="36"/>
      <c r="O780" s="36"/>
    </row>
    <row r="781" spans="13:15" x14ac:dyDescent="0.4">
      <c r="M781" s="36"/>
      <c r="N781" s="36"/>
      <c r="O781" s="36"/>
    </row>
    <row r="782" spans="13:15" x14ac:dyDescent="0.4">
      <c r="M782" s="36"/>
      <c r="N782" s="36"/>
      <c r="O782" s="36"/>
    </row>
    <row r="783" spans="13:15" x14ac:dyDescent="0.4">
      <c r="M783" s="36"/>
      <c r="N783" s="36"/>
      <c r="O783" s="36"/>
    </row>
    <row r="784" spans="13:15" x14ac:dyDescent="0.4">
      <c r="M784" s="36"/>
      <c r="N784" s="36"/>
      <c r="O784" s="36"/>
    </row>
    <row r="785" spans="13:15" x14ac:dyDescent="0.4">
      <c r="M785" s="36"/>
      <c r="N785" s="36"/>
      <c r="O785" s="36"/>
    </row>
    <row r="786" spans="13:15" x14ac:dyDescent="0.4">
      <c r="M786" s="36"/>
      <c r="N786" s="36"/>
      <c r="O786" s="36"/>
    </row>
    <row r="787" spans="13:15" x14ac:dyDescent="0.4">
      <c r="M787" s="36"/>
      <c r="N787" s="36"/>
      <c r="O787" s="36"/>
    </row>
    <row r="788" spans="13:15" x14ac:dyDescent="0.4">
      <c r="M788" s="36"/>
      <c r="N788" s="36"/>
      <c r="O788" s="36"/>
    </row>
    <row r="789" spans="13:15" x14ac:dyDescent="0.4">
      <c r="M789" s="36"/>
      <c r="N789" s="36"/>
      <c r="O789" s="36"/>
    </row>
    <row r="790" spans="13:15" x14ac:dyDescent="0.4">
      <c r="M790" s="36"/>
      <c r="N790" s="36"/>
      <c r="O790" s="36"/>
    </row>
    <row r="791" spans="13:15" x14ac:dyDescent="0.4">
      <c r="M791" s="36"/>
      <c r="N791" s="36"/>
      <c r="O791" s="36"/>
    </row>
    <row r="792" spans="13:15" x14ac:dyDescent="0.4">
      <c r="M792" s="36"/>
      <c r="N792" s="36"/>
      <c r="O792" s="36"/>
    </row>
    <row r="793" spans="13:15" x14ac:dyDescent="0.4">
      <c r="M793" s="36"/>
      <c r="N793" s="36"/>
      <c r="O793" s="36"/>
    </row>
    <row r="794" spans="13:15" x14ac:dyDescent="0.4">
      <c r="M794" s="36"/>
      <c r="N794" s="36"/>
      <c r="O794" s="36"/>
    </row>
    <row r="795" spans="13:15" x14ac:dyDescent="0.4">
      <c r="M795" s="36"/>
      <c r="N795" s="36"/>
      <c r="O795" s="36"/>
    </row>
    <row r="796" spans="13:15" x14ac:dyDescent="0.4">
      <c r="M796" s="36"/>
      <c r="N796" s="36"/>
      <c r="O796" s="36"/>
    </row>
    <row r="797" spans="13:15" x14ac:dyDescent="0.4">
      <c r="M797" s="36"/>
      <c r="N797" s="36"/>
      <c r="O797" s="36"/>
    </row>
    <row r="798" spans="13:15" x14ac:dyDescent="0.4">
      <c r="M798" s="36"/>
      <c r="N798" s="36"/>
      <c r="O798" s="36"/>
    </row>
    <row r="799" spans="13:15" x14ac:dyDescent="0.4">
      <c r="M799" s="36"/>
      <c r="N799" s="36"/>
      <c r="O799" s="36"/>
    </row>
    <row r="800" spans="13:15" x14ac:dyDescent="0.4">
      <c r="M800" s="36"/>
      <c r="N800" s="36"/>
      <c r="O800" s="36"/>
    </row>
    <row r="801" spans="13:15" x14ac:dyDescent="0.4">
      <c r="M801" s="36"/>
      <c r="N801" s="36"/>
      <c r="O801" s="36"/>
    </row>
    <row r="802" spans="13:15" x14ac:dyDescent="0.4">
      <c r="M802" s="36"/>
      <c r="N802" s="36"/>
      <c r="O802" s="36"/>
    </row>
    <row r="803" spans="13:15" x14ac:dyDescent="0.4">
      <c r="M803" s="36"/>
      <c r="N803" s="36"/>
      <c r="O803" s="36"/>
    </row>
    <row r="804" spans="13:15" x14ac:dyDescent="0.4">
      <c r="M804" s="36"/>
      <c r="N804" s="36"/>
      <c r="O804" s="36"/>
    </row>
    <row r="805" spans="13:15" x14ac:dyDescent="0.4">
      <c r="M805" s="36"/>
      <c r="N805" s="36"/>
      <c r="O805" s="36"/>
    </row>
    <row r="806" spans="13:15" x14ac:dyDescent="0.4">
      <c r="M806" s="36"/>
      <c r="N806" s="36"/>
      <c r="O806" s="36"/>
    </row>
    <row r="807" spans="13:15" x14ac:dyDescent="0.4">
      <c r="M807" s="36"/>
      <c r="N807" s="36"/>
      <c r="O807" s="36"/>
    </row>
    <row r="808" spans="13:15" x14ac:dyDescent="0.4">
      <c r="M808" s="36"/>
      <c r="N808" s="36"/>
      <c r="O808" s="36"/>
    </row>
    <row r="809" spans="13:15" x14ac:dyDescent="0.4">
      <c r="M809" s="36"/>
      <c r="N809" s="36"/>
      <c r="O809" s="36"/>
    </row>
    <row r="810" spans="13:15" x14ac:dyDescent="0.4">
      <c r="M810" s="36"/>
      <c r="N810" s="36"/>
      <c r="O810" s="36"/>
    </row>
    <row r="811" spans="13:15" x14ac:dyDescent="0.4">
      <c r="M811" s="36"/>
      <c r="N811" s="36"/>
      <c r="O811" s="36"/>
    </row>
    <row r="812" spans="13:15" x14ac:dyDescent="0.4">
      <c r="M812" s="36"/>
      <c r="N812" s="36"/>
      <c r="O812" s="36"/>
    </row>
    <row r="813" spans="13:15" x14ac:dyDescent="0.4">
      <c r="M813" s="36"/>
      <c r="N813" s="36"/>
      <c r="O813" s="36"/>
    </row>
    <row r="814" spans="13:15" x14ac:dyDescent="0.4">
      <c r="M814" s="36"/>
      <c r="N814" s="36"/>
      <c r="O814" s="36"/>
    </row>
    <row r="815" spans="13:15" x14ac:dyDescent="0.4">
      <c r="M815" s="36"/>
      <c r="N815" s="36"/>
      <c r="O815" s="36"/>
    </row>
    <row r="816" spans="13:15" x14ac:dyDescent="0.4">
      <c r="M816" s="36"/>
      <c r="N816" s="36"/>
      <c r="O816" s="36"/>
    </row>
    <row r="817" spans="13:15" x14ac:dyDescent="0.4">
      <c r="M817" s="36"/>
      <c r="N817" s="36"/>
      <c r="O817" s="36"/>
    </row>
    <row r="818" spans="13:15" x14ac:dyDescent="0.4">
      <c r="M818" s="36"/>
      <c r="N818" s="36"/>
      <c r="O818" s="36"/>
    </row>
    <row r="819" spans="13:15" x14ac:dyDescent="0.4">
      <c r="M819" s="36"/>
      <c r="N819" s="36"/>
      <c r="O819" s="36"/>
    </row>
    <row r="820" spans="13:15" x14ac:dyDescent="0.4">
      <c r="M820" s="36"/>
      <c r="N820" s="36"/>
      <c r="O820" s="36"/>
    </row>
    <row r="821" spans="13:15" x14ac:dyDescent="0.4">
      <c r="M821" s="36"/>
      <c r="N821" s="36"/>
      <c r="O821" s="36"/>
    </row>
    <row r="822" spans="13:15" x14ac:dyDescent="0.4">
      <c r="M822" s="36"/>
      <c r="N822" s="36"/>
      <c r="O822" s="36"/>
    </row>
    <row r="823" spans="13:15" x14ac:dyDescent="0.4">
      <c r="M823" s="36"/>
      <c r="N823" s="36"/>
      <c r="O823" s="36"/>
    </row>
    <row r="824" spans="13:15" x14ac:dyDescent="0.4">
      <c r="M824" s="36"/>
      <c r="N824" s="36"/>
      <c r="O824" s="36"/>
    </row>
    <row r="825" spans="13:15" x14ac:dyDescent="0.4">
      <c r="M825" s="36"/>
      <c r="N825" s="36"/>
      <c r="O825" s="36"/>
    </row>
    <row r="826" spans="13:15" x14ac:dyDescent="0.4">
      <c r="M826" s="36"/>
      <c r="N826" s="36"/>
      <c r="O826" s="36"/>
    </row>
    <row r="827" spans="13:15" x14ac:dyDescent="0.4">
      <c r="M827" s="36"/>
      <c r="N827" s="36"/>
      <c r="O827" s="36"/>
    </row>
    <row r="828" spans="13:15" x14ac:dyDescent="0.4">
      <c r="M828" s="36"/>
      <c r="N828" s="36"/>
      <c r="O828" s="36"/>
    </row>
    <row r="829" spans="13:15" x14ac:dyDescent="0.4">
      <c r="M829" s="36"/>
      <c r="N829" s="36"/>
      <c r="O829" s="36"/>
    </row>
    <row r="830" spans="13:15" x14ac:dyDescent="0.4">
      <c r="M830" s="36"/>
      <c r="N830" s="36"/>
      <c r="O830" s="36"/>
    </row>
    <row r="831" spans="13:15" x14ac:dyDescent="0.4">
      <c r="M831" s="36"/>
      <c r="N831" s="36"/>
      <c r="O831" s="36"/>
    </row>
    <row r="832" spans="13:15" x14ac:dyDescent="0.4">
      <c r="M832" s="36"/>
      <c r="N832" s="36"/>
      <c r="O832" s="36"/>
    </row>
    <row r="833" spans="13:15" x14ac:dyDescent="0.4">
      <c r="M833" s="36"/>
      <c r="N833" s="36"/>
      <c r="O833" s="36"/>
    </row>
    <row r="834" spans="13:15" x14ac:dyDescent="0.4">
      <c r="M834" s="36"/>
      <c r="N834" s="36"/>
      <c r="O834" s="36"/>
    </row>
    <row r="835" spans="13:15" x14ac:dyDescent="0.4">
      <c r="M835" s="36"/>
      <c r="N835" s="36"/>
      <c r="O835" s="36"/>
    </row>
    <row r="836" spans="13:15" x14ac:dyDescent="0.4">
      <c r="M836" s="36"/>
      <c r="N836" s="36"/>
      <c r="O836" s="36"/>
    </row>
    <row r="837" spans="13:15" x14ac:dyDescent="0.4">
      <c r="M837" s="36"/>
      <c r="N837" s="36"/>
      <c r="O837" s="36"/>
    </row>
    <row r="838" spans="13:15" x14ac:dyDescent="0.4">
      <c r="M838" s="36"/>
      <c r="N838" s="36"/>
      <c r="O838" s="36"/>
    </row>
    <row r="839" spans="13:15" x14ac:dyDescent="0.4">
      <c r="M839" s="36"/>
      <c r="N839" s="36"/>
      <c r="O839" s="36"/>
    </row>
    <row r="840" spans="13:15" x14ac:dyDescent="0.4">
      <c r="M840" s="36"/>
      <c r="N840" s="36"/>
      <c r="O840" s="36"/>
    </row>
    <row r="841" spans="13:15" x14ac:dyDescent="0.4">
      <c r="M841" s="36"/>
      <c r="N841" s="36"/>
      <c r="O841" s="36"/>
    </row>
    <row r="842" spans="13:15" x14ac:dyDescent="0.4">
      <c r="M842" s="36"/>
      <c r="N842" s="36"/>
      <c r="O842" s="36"/>
    </row>
    <row r="843" spans="13:15" x14ac:dyDescent="0.4">
      <c r="M843" s="36"/>
      <c r="N843" s="36"/>
      <c r="O843" s="36"/>
    </row>
    <row r="844" spans="13:15" x14ac:dyDescent="0.4">
      <c r="M844" s="36"/>
      <c r="N844" s="36"/>
      <c r="O844" s="36"/>
    </row>
    <row r="845" spans="13:15" x14ac:dyDescent="0.4">
      <c r="M845" s="36"/>
      <c r="N845" s="36"/>
      <c r="O845" s="36"/>
    </row>
    <row r="846" spans="13:15" x14ac:dyDescent="0.4">
      <c r="M846" s="36"/>
      <c r="N846" s="36"/>
      <c r="O846" s="36"/>
    </row>
    <row r="847" spans="13:15" x14ac:dyDescent="0.4">
      <c r="M847" s="36"/>
      <c r="N847" s="36"/>
      <c r="O847" s="36"/>
    </row>
    <row r="848" spans="13:15" x14ac:dyDescent="0.4">
      <c r="M848" s="36"/>
      <c r="N848" s="36"/>
      <c r="O848" s="36"/>
    </row>
    <row r="849" spans="13:15" x14ac:dyDescent="0.4">
      <c r="M849" s="36"/>
      <c r="N849" s="36"/>
      <c r="O849" s="36"/>
    </row>
    <row r="850" spans="13:15" x14ac:dyDescent="0.4">
      <c r="M850" s="36"/>
      <c r="N850" s="36"/>
      <c r="O850" s="36"/>
    </row>
    <row r="851" spans="13:15" x14ac:dyDescent="0.4">
      <c r="M851" s="36"/>
      <c r="N851" s="36"/>
      <c r="O851" s="36"/>
    </row>
    <row r="852" spans="13:15" x14ac:dyDescent="0.4">
      <c r="M852" s="36"/>
      <c r="N852" s="36"/>
      <c r="O852" s="36"/>
    </row>
    <row r="853" spans="13:15" x14ac:dyDescent="0.4">
      <c r="M853" s="36"/>
      <c r="N853" s="36"/>
      <c r="O853" s="36"/>
    </row>
    <row r="854" spans="13:15" x14ac:dyDescent="0.4">
      <c r="M854" s="36"/>
      <c r="N854" s="36"/>
      <c r="O854" s="36"/>
    </row>
    <row r="855" spans="13:15" x14ac:dyDescent="0.4">
      <c r="M855" s="36"/>
      <c r="N855" s="36"/>
      <c r="O855" s="36"/>
    </row>
    <row r="856" spans="13:15" x14ac:dyDescent="0.4">
      <c r="M856" s="36"/>
      <c r="N856" s="36"/>
      <c r="O856" s="36"/>
    </row>
    <row r="857" spans="13:15" x14ac:dyDescent="0.4">
      <c r="M857" s="36"/>
      <c r="N857" s="36"/>
      <c r="O857" s="36"/>
    </row>
    <row r="858" spans="13:15" x14ac:dyDescent="0.4">
      <c r="M858" s="36"/>
      <c r="N858" s="36"/>
      <c r="O858" s="36"/>
    </row>
    <row r="859" spans="13:15" x14ac:dyDescent="0.4">
      <c r="M859" s="36"/>
      <c r="N859" s="36"/>
      <c r="O859" s="36"/>
    </row>
    <row r="860" spans="13:15" x14ac:dyDescent="0.4">
      <c r="M860" s="36"/>
      <c r="N860" s="36"/>
      <c r="O860" s="36"/>
    </row>
    <row r="861" spans="13:15" x14ac:dyDescent="0.4">
      <c r="M861" s="36"/>
      <c r="N861" s="36"/>
      <c r="O861" s="36"/>
    </row>
    <row r="862" spans="13:15" x14ac:dyDescent="0.4">
      <c r="M862" s="36"/>
      <c r="N862" s="36"/>
      <c r="O862" s="36"/>
    </row>
    <row r="863" spans="13:15" x14ac:dyDescent="0.4">
      <c r="M863" s="36"/>
      <c r="N863" s="36"/>
      <c r="O863" s="36"/>
    </row>
    <row r="864" spans="13:15" x14ac:dyDescent="0.4">
      <c r="M864" s="36"/>
      <c r="N864" s="36"/>
      <c r="O864" s="36"/>
    </row>
    <row r="865" spans="13:15" x14ac:dyDescent="0.4">
      <c r="M865" s="36"/>
      <c r="N865" s="36"/>
      <c r="O865" s="36"/>
    </row>
    <row r="866" spans="13:15" x14ac:dyDescent="0.4">
      <c r="M866" s="36"/>
      <c r="N866" s="36"/>
      <c r="O866" s="36"/>
    </row>
    <row r="867" spans="13:15" x14ac:dyDescent="0.4">
      <c r="M867" s="36"/>
      <c r="N867" s="36"/>
      <c r="O867" s="36"/>
    </row>
    <row r="868" spans="13:15" x14ac:dyDescent="0.4">
      <c r="M868" s="36"/>
      <c r="N868" s="36"/>
      <c r="O868" s="36"/>
    </row>
    <row r="869" spans="13:15" x14ac:dyDescent="0.4">
      <c r="M869" s="36"/>
      <c r="N869" s="36"/>
      <c r="O869" s="36"/>
    </row>
    <row r="870" spans="13:15" x14ac:dyDescent="0.4">
      <c r="M870" s="36"/>
      <c r="N870" s="36"/>
      <c r="O870" s="36"/>
    </row>
    <row r="871" spans="13:15" x14ac:dyDescent="0.4">
      <c r="M871" s="36"/>
      <c r="N871" s="36"/>
      <c r="O871" s="36"/>
    </row>
    <row r="872" spans="13:15" x14ac:dyDescent="0.4">
      <c r="M872" s="36"/>
      <c r="N872" s="36"/>
      <c r="O872" s="36"/>
    </row>
    <row r="873" spans="13:15" x14ac:dyDescent="0.4">
      <c r="M873" s="36"/>
      <c r="N873" s="36"/>
      <c r="O873" s="36"/>
    </row>
    <row r="874" spans="13:15" x14ac:dyDescent="0.4">
      <c r="M874" s="36"/>
      <c r="N874" s="36"/>
      <c r="O874" s="36"/>
    </row>
    <row r="875" spans="13:15" x14ac:dyDescent="0.4">
      <c r="M875" s="36"/>
      <c r="N875" s="36"/>
      <c r="O875" s="36"/>
    </row>
    <row r="876" spans="13:15" x14ac:dyDescent="0.4">
      <c r="M876" s="36"/>
      <c r="N876" s="36"/>
      <c r="O876" s="36"/>
    </row>
    <row r="877" spans="13:15" x14ac:dyDescent="0.4">
      <c r="M877" s="36"/>
      <c r="N877" s="36"/>
      <c r="O877" s="36"/>
    </row>
    <row r="878" spans="13:15" x14ac:dyDescent="0.4">
      <c r="M878" s="36"/>
      <c r="N878" s="36"/>
      <c r="O878" s="36"/>
    </row>
    <row r="879" spans="13:15" x14ac:dyDescent="0.4">
      <c r="M879" s="36"/>
      <c r="N879" s="36"/>
      <c r="O879" s="36"/>
    </row>
    <row r="880" spans="13:15" x14ac:dyDescent="0.4">
      <c r="M880" s="36"/>
      <c r="N880" s="36"/>
      <c r="O880" s="36"/>
    </row>
    <row r="881" spans="13:15" x14ac:dyDescent="0.4">
      <c r="M881" s="36"/>
      <c r="N881" s="36"/>
      <c r="O881" s="36"/>
    </row>
    <row r="882" spans="13:15" x14ac:dyDescent="0.4">
      <c r="M882" s="36"/>
      <c r="N882" s="36"/>
      <c r="O882" s="36"/>
    </row>
    <row r="883" spans="13:15" x14ac:dyDescent="0.4">
      <c r="M883" s="36"/>
      <c r="N883" s="36"/>
      <c r="O883" s="36"/>
    </row>
    <row r="884" spans="13:15" x14ac:dyDescent="0.4">
      <c r="M884" s="36"/>
      <c r="N884" s="36"/>
      <c r="O884" s="36"/>
    </row>
    <row r="885" spans="13:15" x14ac:dyDescent="0.4">
      <c r="M885" s="36"/>
      <c r="N885" s="36"/>
      <c r="O885" s="36"/>
    </row>
    <row r="886" spans="13:15" x14ac:dyDescent="0.4">
      <c r="M886" s="36"/>
      <c r="N886" s="36"/>
      <c r="O886" s="36"/>
    </row>
    <row r="887" spans="13:15" x14ac:dyDescent="0.4">
      <c r="M887" s="36"/>
      <c r="N887" s="36"/>
      <c r="O887" s="36"/>
    </row>
    <row r="888" spans="13:15" x14ac:dyDescent="0.4">
      <c r="M888" s="36"/>
      <c r="N888" s="36"/>
      <c r="O888" s="36"/>
    </row>
    <row r="889" spans="13:15" x14ac:dyDescent="0.4">
      <c r="M889" s="36"/>
      <c r="N889" s="36"/>
      <c r="O889" s="36"/>
    </row>
    <row r="890" spans="13:15" x14ac:dyDescent="0.4">
      <c r="M890" s="36"/>
      <c r="N890" s="36"/>
      <c r="O890" s="36"/>
    </row>
    <row r="891" spans="13:15" x14ac:dyDescent="0.4">
      <c r="M891" s="36"/>
      <c r="N891" s="36"/>
      <c r="O891" s="36"/>
    </row>
    <row r="892" spans="13:15" x14ac:dyDescent="0.4">
      <c r="M892" s="36"/>
      <c r="N892" s="36"/>
      <c r="O892" s="36"/>
    </row>
    <row r="893" spans="13:15" x14ac:dyDescent="0.4">
      <c r="M893" s="36"/>
      <c r="N893" s="36"/>
      <c r="O893" s="36"/>
    </row>
    <row r="894" spans="13:15" x14ac:dyDescent="0.4">
      <c r="M894" s="36"/>
      <c r="N894" s="36"/>
      <c r="O894" s="36"/>
    </row>
    <row r="895" spans="13:15" x14ac:dyDescent="0.4">
      <c r="M895" s="36"/>
      <c r="N895" s="36"/>
      <c r="O895" s="36"/>
    </row>
    <row r="896" spans="13:15" x14ac:dyDescent="0.4">
      <c r="M896" s="36"/>
      <c r="N896" s="36"/>
      <c r="O896" s="36"/>
    </row>
    <row r="897" spans="13:15" x14ac:dyDescent="0.4">
      <c r="M897" s="36"/>
      <c r="N897" s="36"/>
      <c r="O897" s="36"/>
    </row>
    <row r="898" spans="13:15" x14ac:dyDescent="0.4">
      <c r="M898" s="36"/>
      <c r="N898" s="36"/>
      <c r="O898" s="36"/>
    </row>
    <row r="899" spans="13:15" x14ac:dyDescent="0.4">
      <c r="M899" s="36"/>
      <c r="N899" s="36"/>
      <c r="O899" s="36"/>
    </row>
    <row r="900" spans="13:15" x14ac:dyDescent="0.4">
      <c r="M900" s="36"/>
      <c r="N900" s="36"/>
      <c r="O900" s="36"/>
    </row>
    <row r="901" spans="13:15" x14ac:dyDescent="0.4">
      <c r="M901" s="36"/>
      <c r="N901" s="36"/>
      <c r="O901" s="36"/>
    </row>
    <row r="902" spans="13:15" x14ac:dyDescent="0.4">
      <c r="M902" s="36"/>
      <c r="N902" s="36"/>
      <c r="O902" s="36"/>
    </row>
    <row r="903" spans="13:15" x14ac:dyDescent="0.4">
      <c r="M903" s="36"/>
      <c r="N903" s="36"/>
      <c r="O903" s="36"/>
    </row>
    <row r="904" spans="13:15" x14ac:dyDescent="0.4">
      <c r="M904" s="36"/>
      <c r="N904" s="36"/>
      <c r="O904" s="36"/>
    </row>
    <row r="905" spans="13:15" x14ac:dyDescent="0.4">
      <c r="M905" s="36"/>
      <c r="N905" s="36"/>
      <c r="O905" s="36"/>
    </row>
    <row r="906" spans="13:15" x14ac:dyDescent="0.4">
      <c r="M906" s="36"/>
      <c r="N906" s="36"/>
      <c r="O906" s="36"/>
    </row>
    <row r="907" spans="13:15" x14ac:dyDescent="0.4">
      <c r="M907" s="36"/>
      <c r="N907" s="36"/>
      <c r="O907" s="36"/>
    </row>
    <row r="908" spans="13:15" x14ac:dyDescent="0.4">
      <c r="M908" s="36"/>
      <c r="N908" s="36"/>
      <c r="O908" s="36"/>
    </row>
    <row r="909" spans="13:15" x14ac:dyDescent="0.4">
      <c r="M909" s="36"/>
      <c r="N909" s="36"/>
      <c r="O909" s="36"/>
    </row>
    <row r="910" spans="13:15" x14ac:dyDescent="0.4">
      <c r="M910" s="36"/>
      <c r="N910" s="36"/>
      <c r="O910" s="36"/>
    </row>
    <row r="911" spans="13:15" x14ac:dyDescent="0.4">
      <c r="M911" s="36"/>
      <c r="N911" s="36"/>
      <c r="O911" s="36"/>
    </row>
    <row r="912" spans="13:15" x14ac:dyDescent="0.4">
      <c r="M912" s="36"/>
      <c r="N912" s="36"/>
      <c r="O912" s="36"/>
    </row>
    <row r="913" spans="13:15" x14ac:dyDescent="0.4">
      <c r="M913" s="36"/>
      <c r="N913" s="36"/>
      <c r="O913" s="36"/>
    </row>
    <row r="914" spans="13:15" x14ac:dyDescent="0.4">
      <c r="M914" s="36"/>
      <c r="N914" s="36"/>
      <c r="O914" s="36"/>
    </row>
    <row r="915" spans="13:15" x14ac:dyDescent="0.4">
      <c r="M915" s="36"/>
      <c r="N915" s="36"/>
      <c r="O915" s="36"/>
    </row>
    <row r="916" spans="13:15" x14ac:dyDescent="0.4">
      <c r="M916" s="36"/>
      <c r="N916" s="36"/>
      <c r="O916" s="36"/>
    </row>
    <row r="917" spans="13:15" x14ac:dyDescent="0.4">
      <c r="M917" s="36"/>
      <c r="N917" s="36"/>
      <c r="O917" s="36"/>
    </row>
    <row r="918" spans="13:15" x14ac:dyDescent="0.4">
      <c r="M918" s="36"/>
      <c r="N918" s="36"/>
      <c r="O918" s="36"/>
    </row>
    <row r="919" spans="13:15" x14ac:dyDescent="0.4">
      <c r="M919" s="36"/>
      <c r="N919" s="36"/>
      <c r="O919" s="36"/>
    </row>
    <row r="920" spans="13:15" x14ac:dyDescent="0.4">
      <c r="M920" s="36"/>
      <c r="N920" s="36"/>
      <c r="O920" s="36"/>
    </row>
    <row r="921" spans="13:15" x14ac:dyDescent="0.4">
      <c r="M921" s="36"/>
      <c r="N921" s="36"/>
      <c r="O921" s="36"/>
    </row>
    <row r="922" spans="13:15" x14ac:dyDescent="0.4">
      <c r="M922" s="36"/>
      <c r="N922" s="36"/>
      <c r="O922" s="36"/>
    </row>
    <row r="923" spans="13:15" x14ac:dyDescent="0.4">
      <c r="M923" s="36"/>
      <c r="N923" s="36"/>
      <c r="O923" s="36"/>
    </row>
    <row r="924" spans="13:15" x14ac:dyDescent="0.4">
      <c r="M924" s="36"/>
      <c r="N924" s="36"/>
      <c r="O924" s="36"/>
    </row>
    <row r="925" spans="13:15" x14ac:dyDescent="0.4">
      <c r="M925" s="36"/>
      <c r="N925" s="36"/>
      <c r="O925" s="36"/>
    </row>
    <row r="926" spans="13:15" x14ac:dyDescent="0.4">
      <c r="M926" s="36"/>
      <c r="N926" s="36"/>
      <c r="O926" s="36"/>
    </row>
    <row r="927" spans="13:15" x14ac:dyDescent="0.4">
      <c r="M927" s="36"/>
      <c r="N927" s="36"/>
      <c r="O927" s="36"/>
    </row>
    <row r="928" spans="13:15" x14ac:dyDescent="0.4">
      <c r="M928" s="36"/>
      <c r="N928" s="36"/>
      <c r="O928" s="36"/>
    </row>
    <row r="929" spans="13:15" x14ac:dyDescent="0.4">
      <c r="M929" s="36"/>
      <c r="N929" s="36"/>
      <c r="O929" s="36"/>
    </row>
    <row r="930" spans="13:15" x14ac:dyDescent="0.4">
      <c r="M930" s="36"/>
      <c r="N930" s="36"/>
      <c r="O930" s="36"/>
    </row>
    <row r="931" spans="13:15" x14ac:dyDescent="0.4">
      <c r="M931" s="36"/>
      <c r="N931" s="36"/>
      <c r="O931" s="36"/>
    </row>
    <row r="932" spans="13:15" x14ac:dyDescent="0.4">
      <c r="M932" s="36"/>
      <c r="N932" s="36"/>
      <c r="O932" s="36"/>
    </row>
    <row r="933" spans="13:15" x14ac:dyDescent="0.4">
      <c r="M933" s="36"/>
      <c r="N933" s="36"/>
      <c r="O933" s="36"/>
    </row>
    <row r="934" spans="13:15" x14ac:dyDescent="0.4">
      <c r="M934" s="36"/>
      <c r="N934" s="36"/>
      <c r="O934" s="36"/>
    </row>
    <row r="935" spans="13:15" x14ac:dyDescent="0.4">
      <c r="M935" s="36"/>
      <c r="N935" s="36"/>
      <c r="O935" s="36"/>
    </row>
    <row r="936" spans="13:15" x14ac:dyDescent="0.4">
      <c r="M936" s="36"/>
      <c r="N936" s="36"/>
      <c r="O936" s="36"/>
    </row>
    <row r="937" spans="13:15" x14ac:dyDescent="0.4">
      <c r="M937" s="36"/>
      <c r="N937" s="36"/>
      <c r="O937" s="36"/>
    </row>
    <row r="938" spans="13:15" x14ac:dyDescent="0.4">
      <c r="M938" s="36"/>
      <c r="N938" s="36"/>
      <c r="O938" s="36"/>
    </row>
    <row r="939" spans="13:15" x14ac:dyDescent="0.4">
      <c r="M939" s="36"/>
      <c r="N939" s="36"/>
      <c r="O939" s="36"/>
    </row>
    <row r="940" spans="13:15" x14ac:dyDescent="0.4">
      <c r="M940" s="36"/>
      <c r="N940" s="36"/>
      <c r="O940" s="36"/>
    </row>
    <row r="941" spans="13:15" x14ac:dyDescent="0.4">
      <c r="M941" s="36"/>
      <c r="N941" s="36"/>
      <c r="O941" s="36"/>
    </row>
    <row r="942" spans="13:15" x14ac:dyDescent="0.4">
      <c r="M942" s="36"/>
      <c r="N942" s="36"/>
      <c r="O942" s="36"/>
    </row>
    <row r="943" spans="13:15" x14ac:dyDescent="0.4">
      <c r="M943" s="36"/>
      <c r="N943" s="36"/>
      <c r="O943" s="36"/>
    </row>
    <row r="944" spans="13:15" x14ac:dyDescent="0.4">
      <c r="M944" s="36"/>
      <c r="N944" s="36"/>
      <c r="O944" s="36"/>
    </row>
    <row r="945" spans="13:15" x14ac:dyDescent="0.4">
      <c r="M945" s="36"/>
      <c r="N945" s="36"/>
      <c r="O945" s="36"/>
    </row>
    <row r="946" spans="13:15" x14ac:dyDescent="0.4">
      <c r="M946" s="36"/>
      <c r="N946" s="36"/>
      <c r="O946" s="36"/>
    </row>
    <row r="947" spans="13:15" x14ac:dyDescent="0.4">
      <c r="M947" s="36"/>
      <c r="N947" s="36"/>
      <c r="O947" s="36"/>
    </row>
    <row r="948" spans="13:15" x14ac:dyDescent="0.4">
      <c r="M948" s="36"/>
      <c r="N948" s="36"/>
      <c r="O948" s="36"/>
    </row>
    <row r="949" spans="13:15" x14ac:dyDescent="0.4">
      <c r="M949" s="36"/>
      <c r="N949" s="36"/>
      <c r="O949" s="36"/>
    </row>
    <row r="950" spans="13:15" x14ac:dyDescent="0.4">
      <c r="M950" s="36"/>
      <c r="N950" s="36"/>
      <c r="O950" s="36"/>
    </row>
    <row r="951" spans="13:15" x14ac:dyDescent="0.4">
      <c r="M951" s="36"/>
      <c r="N951" s="36"/>
      <c r="O951" s="36"/>
    </row>
    <row r="952" spans="13:15" x14ac:dyDescent="0.4">
      <c r="M952" s="36"/>
      <c r="N952" s="36"/>
      <c r="O952" s="36"/>
    </row>
    <row r="953" spans="13:15" x14ac:dyDescent="0.4">
      <c r="M953" s="36"/>
      <c r="N953" s="36"/>
      <c r="O953" s="36"/>
    </row>
    <row r="954" spans="13:15" x14ac:dyDescent="0.4">
      <c r="M954" s="36"/>
      <c r="N954" s="36"/>
      <c r="O954" s="36"/>
    </row>
    <row r="955" spans="13:15" x14ac:dyDescent="0.4">
      <c r="M955" s="36"/>
      <c r="N955" s="36"/>
      <c r="O955" s="36"/>
    </row>
    <row r="956" spans="13:15" x14ac:dyDescent="0.4">
      <c r="M956" s="36"/>
      <c r="N956" s="36"/>
      <c r="O956" s="36"/>
    </row>
    <row r="957" spans="13:15" x14ac:dyDescent="0.4">
      <c r="M957" s="36"/>
      <c r="N957" s="36"/>
      <c r="O957" s="36"/>
    </row>
    <row r="958" spans="13:15" x14ac:dyDescent="0.4">
      <c r="M958" s="36"/>
      <c r="N958" s="36"/>
      <c r="O958" s="36"/>
    </row>
    <row r="959" spans="13:15" x14ac:dyDescent="0.4">
      <c r="M959" s="36"/>
      <c r="N959" s="36"/>
      <c r="O959" s="36"/>
    </row>
    <row r="960" spans="13:15" x14ac:dyDescent="0.4">
      <c r="M960" s="36"/>
      <c r="N960" s="36"/>
      <c r="O960" s="36"/>
    </row>
    <row r="961" spans="13:15" x14ac:dyDescent="0.4">
      <c r="M961" s="36"/>
      <c r="N961" s="36"/>
      <c r="O961" s="36"/>
    </row>
    <row r="962" spans="13:15" x14ac:dyDescent="0.4">
      <c r="M962" s="36"/>
      <c r="N962" s="36"/>
      <c r="O962" s="36"/>
    </row>
    <row r="963" spans="13:15" x14ac:dyDescent="0.4">
      <c r="M963" s="36"/>
      <c r="N963" s="36"/>
      <c r="O963" s="36"/>
    </row>
    <row r="964" spans="13:15" x14ac:dyDescent="0.4">
      <c r="M964" s="36"/>
      <c r="N964" s="36"/>
      <c r="O964" s="36"/>
    </row>
    <row r="965" spans="13:15" x14ac:dyDescent="0.4">
      <c r="M965" s="36"/>
      <c r="N965" s="36"/>
      <c r="O965" s="36"/>
    </row>
    <row r="966" spans="13:15" x14ac:dyDescent="0.4">
      <c r="M966" s="36"/>
      <c r="N966" s="36"/>
      <c r="O966" s="36"/>
    </row>
    <row r="967" spans="13:15" x14ac:dyDescent="0.4">
      <c r="M967" s="36"/>
      <c r="N967" s="36"/>
      <c r="O967" s="36"/>
    </row>
    <row r="968" spans="13:15" x14ac:dyDescent="0.4">
      <c r="M968" s="36"/>
      <c r="N968" s="36"/>
      <c r="O968" s="36"/>
    </row>
    <row r="969" spans="13:15" x14ac:dyDescent="0.4">
      <c r="M969" s="36"/>
      <c r="N969" s="36"/>
      <c r="O969" s="36"/>
    </row>
    <row r="970" spans="13:15" x14ac:dyDescent="0.4">
      <c r="M970" s="36"/>
      <c r="N970" s="36"/>
      <c r="O970" s="36"/>
    </row>
    <row r="971" spans="13:15" x14ac:dyDescent="0.4">
      <c r="M971" s="36"/>
      <c r="N971" s="36"/>
      <c r="O971" s="36"/>
    </row>
    <row r="972" spans="13:15" x14ac:dyDescent="0.4">
      <c r="M972" s="36"/>
      <c r="N972" s="36"/>
      <c r="O972" s="36"/>
    </row>
    <row r="973" spans="13:15" x14ac:dyDescent="0.4">
      <c r="M973" s="36"/>
      <c r="N973" s="36"/>
      <c r="O973" s="36"/>
    </row>
    <row r="974" spans="13:15" x14ac:dyDescent="0.4">
      <c r="M974" s="36"/>
      <c r="N974" s="36"/>
      <c r="O974" s="36"/>
    </row>
    <row r="975" spans="13:15" x14ac:dyDescent="0.4">
      <c r="M975" s="36"/>
      <c r="N975" s="36"/>
      <c r="O975" s="36"/>
    </row>
    <row r="976" spans="13:15" x14ac:dyDescent="0.4">
      <c r="M976" s="36"/>
      <c r="N976" s="36"/>
      <c r="O976" s="36"/>
    </row>
    <row r="977" spans="13:15" x14ac:dyDescent="0.4">
      <c r="M977" s="36"/>
      <c r="N977" s="36"/>
      <c r="O977" s="36"/>
    </row>
    <row r="978" spans="13:15" x14ac:dyDescent="0.4">
      <c r="M978" s="36"/>
      <c r="N978" s="36"/>
      <c r="O978" s="36"/>
    </row>
    <row r="979" spans="13:15" x14ac:dyDescent="0.4">
      <c r="M979" s="36"/>
      <c r="N979" s="36"/>
      <c r="O979" s="36"/>
    </row>
    <row r="980" spans="13:15" x14ac:dyDescent="0.4">
      <c r="M980" s="36"/>
      <c r="N980" s="36"/>
      <c r="O980" s="36"/>
    </row>
    <row r="981" spans="13:15" x14ac:dyDescent="0.4">
      <c r="M981" s="36"/>
      <c r="N981" s="36"/>
      <c r="O981" s="36"/>
    </row>
    <row r="982" spans="13:15" x14ac:dyDescent="0.4">
      <c r="M982" s="36"/>
      <c r="N982" s="36"/>
      <c r="O982" s="36"/>
    </row>
    <row r="983" spans="13:15" x14ac:dyDescent="0.4">
      <c r="M983" s="36"/>
      <c r="N983" s="36"/>
      <c r="O983" s="36"/>
    </row>
    <row r="984" spans="13:15" x14ac:dyDescent="0.4">
      <c r="M984" s="36"/>
      <c r="N984" s="36"/>
      <c r="O984" s="36"/>
    </row>
    <row r="985" spans="13:15" x14ac:dyDescent="0.4">
      <c r="M985" s="36"/>
      <c r="N985" s="36"/>
      <c r="O985" s="36"/>
    </row>
    <row r="986" spans="13:15" x14ac:dyDescent="0.4">
      <c r="M986" s="36"/>
      <c r="N986" s="36"/>
      <c r="O986" s="36"/>
    </row>
    <row r="987" spans="13:15" x14ac:dyDescent="0.4">
      <c r="M987" s="36"/>
      <c r="N987" s="36"/>
      <c r="O987" s="36"/>
    </row>
    <row r="988" spans="13:15" x14ac:dyDescent="0.4">
      <c r="M988" s="36"/>
      <c r="N988" s="36"/>
      <c r="O988" s="36"/>
    </row>
  </sheetData>
  <sheetProtection algorithmName="SHA-512" hashValue="nnWj16ykuFIRqke8o27Vyv9nE5oLhoXOivfY1XXg5sOusxguY1FVpZzOqjQ8LSqCUUzfYk/Ymu4d0iyzjC48Ww==" saltValue="a/74CVk6sFcuS2NqwylCRw==" spinCount="100000" sheet="1" objects="1" scenarios="1" selectLockedCells="1" selectUnlockedCells="1"/>
  <mergeCells count="58">
    <mergeCell ref="A9:I9"/>
    <mergeCell ref="J9:V9"/>
    <mergeCell ref="F4:I4"/>
    <mergeCell ref="A6:V6"/>
    <mergeCell ref="A7:V7"/>
    <mergeCell ref="A8:I8"/>
    <mergeCell ref="J8:V8"/>
    <mergeCell ref="A10:I10"/>
    <mergeCell ref="J10:V10"/>
    <mergeCell ref="A11:I11"/>
    <mergeCell ref="J11:V11"/>
    <mergeCell ref="A12:I12"/>
    <mergeCell ref="J12:V12"/>
    <mergeCell ref="A13:I13"/>
    <mergeCell ref="J13:V13"/>
    <mergeCell ref="A14:I14"/>
    <mergeCell ref="J14:V14"/>
    <mergeCell ref="A15:I15"/>
    <mergeCell ref="J15:V15"/>
    <mergeCell ref="I18:I19"/>
    <mergeCell ref="A16:V16"/>
    <mergeCell ref="A17:A19"/>
    <mergeCell ref="B17:B19"/>
    <mergeCell ref="C17:H17"/>
    <mergeCell ref="I17:J17"/>
    <mergeCell ref="K17:R17"/>
    <mergeCell ref="S17:T17"/>
    <mergeCell ref="U17:U19"/>
    <mergeCell ref="V17:V19"/>
    <mergeCell ref="C18:C19"/>
    <mergeCell ref="D18:D19"/>
    <mergeCell ref="E18:E19"/>
    <mergeCell ref="F18:F19"/>
    <mergeCell ref="G18:G19"/>
    <mergeCell ref="H18:H19"/>
    <mergeCell ref="J18:J19"/>
    <mergeCell ref="K18:K19"/>
    <mergeCell ref="L18:L19"/>
    <mergeCell ref="M18:O18"/>
    <mergeCell ref="P18:R18"/>
    <mergeCell ref="T18:T19"/>
    <mergeCell ref="P20:P28"/>
    <mergeCell ref="Q20:Q28"/>
    <mergeCell ref="R20:R28"/>
    <mergeCell ref="S20:S28"/>
    <mergeCell ref="S18:S19"/>
    <mergeCell ref="M29:O29"/>
    <mergeCell ref="A31:V31"/>
    <mergeCell ref="A32:V32"/>
    <mergeCell ref="A33:I33"/>
    <mergeCell ref="L20:L28"/>
    <mergeCell ref="T20:T28"/>
    <mergeCell ref="U20:U28"/>
    <mergeCell ref="C34:I34"/>
    <mergeCell ref="C35:I35"/>
    <mergeCell ref="C36:I36"/>
    <mergeCell ref="C37:I37"/>
    <mergeCell ref="A29:J29"/>
  </mergeCells>
  <pageMargins left="0.25" right="0.25" top="0.75" bottom="0.75" header="0.3" footer="0.3"/>
  <pageSetup paperSize="8" scale="62" orientation="landscape" horizontalDpi="1200" verticalDpi="1200"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4:V30"/>
  <sheetViews>
    <sheetView showGridLines="0" zoomScale="48" zoomScaleNormal="48" zoomScaleSheetLayoutView="80" workbookViewId="0">
      <selection activeCell="K17" sqref="K17:R17"/>
    </sheetView>
  </sheetViews>
  <sheetFormatPr defaultColWidth="9.140625" defaultRowHeight="26.25" x14ac:dyDescent="0.4"/>
  <cols>
    <col min="1" max="1" width="13" style="451" customWidth="1"/>
    <col min="2" max="2" width="23.85546875" style="452" customWidth="1"/>
    <col min="3" max="3" width="59" style="451" customWidth="1"/>
    <col min="4" max="4" width="30.5703125" style="451" customWidth="1"/>
    <col min="5" max="5" width="51.85546875" style="451" customWidth="1"/>
    <col min="6" max="6" width="39.140625" style="451" customWidth="1"/>
    <col min="7" max="7" width="41.28515625" style="451" customWidth="1"/>
    <col min="8" max="8" width="26.42578125" style="451" customWidth="1"/>
    <col min="9" max="9" width="21.28515625" style="451" bestFit="1" customWidth="1"/>
    <col min="10" max="10" width="16.28515625" style="451" customWidth="1"/>
    <col min="11" max="15" width="32.28515625" style="451" customWidth="1"/>
    <col min="16" max="16" width="28.5703125" style="451" customWidth="1"/>
    <col min="17" max="17" width="27.140625" style="451" customWidth="1"/>
    <col min="18" max="18" width="30" style="451" customWidth="1"/>
    <col min="19" max="19" width="26.42578125" style="451" customWidth="1"/>
    <col min="20" max="20" width="25" style="451" customWidth="1"/>
    <col min="21" max="21" width="20" style="451" customWidth="1"/>
    <col min="22" max="22" width="36" style="455" customWidth="1"/>
    <col min="23" max="27" width="9.140625" style="454"/>
    <col min="28" max="28" width="14" style="454" bestFit="1" customWidth="1"/>
    <col min="29" max="16384" width="9.140625" style="454"/>
  </cols>
  <sheetData>
    <row r="4" spans="1:22" ht="33.75" x14ac:dyDescent="0.4">
      <c r="N4" s="453"/>
    </row>
    <row r="5" spans="1:22" ht="39" customHeight="1" x14ac:dyDescent="0.4"/>
    <row r="6" spans="1:22" ht="31.5" customHeight="1" x14ac:dyDescent="0.25">
      <c r="A6" s="969" t="s">
        <v>0</v>
      </c>
      <c r="B6" s="969"/>
      <c r="C6" s="969"/>
      <c r="D6" s="969"/>
      <c r="E6" s="969"/>
      <c r="F6" s="969"/>
      <c r="G6" s="969"/>
      <c r="H6" s="969"/>
      <c r="I6" s="969"/>
      <c r="J6" s="969"/>
      <c r="K6" s="969"/>
      <c r="L6" s="969"/>
      <c r="M6" s="969"/>
      <c r="N6" s="969"/>
      <c r="O6" s="969"/>
      <c r="P6" s="969"/>
      <c r="Q6" s="969"/>
      <c r="R6" s="969"/>
      <c r="S6" s="969"/>
      <c r="T6" s="969"/>
      <c r="U6" s="969"/>
      <c r="V6" s="969"/>
    </row>
    <row r="7" spans="1:22" x14ac:dyDescent="0.25">
      <c r="A7" s="970" t="s">
        <v>1</v>
      </c>
      <c r="B7" s="970"/>
      <c r="C7" s="970"/>
      <c r="D7" s="970"/>
      <c r="E7" s="970"/>
      <c r="F7" s="970"/>
      <c r="G7" s="970"/>
      <c r="H7" s="970"/>
      <c r="I7" s="970"/>
      <c r="J7" s="970"/>
      <c r="K7" s="970"/>
      <c r="L7" s="970"/>
      <c r="M7" s="970"/>
      <c r="N7" s="970"/>
      <c r="O7" s="970"/>
      <c r="P7" s="970"/>
      <c r="Q7" s="970"/>
      <c r="R7" s="970"/>
      <c r="S7" s="970"/>
      <c r="T7" s="970"/>
      <c r="U7" s="970"/>
      <c r="V7" s="970"/>
    </row>
    <row r="8" spans="1:22" ht="45" customHeight="1" x14ac:dyDescent="0.25">
      <c r="A8" s="971" t="s">
        <v>2</v>
      </c>
      <c r="B8" s="971"/>
      <c r="C8" s="971"/>
      <c r="D8" s="971"/>
      <c r="E8" s="971"/>
      <c r="F8" s="971"/>
      <c r="G8" s="971"/>
      <c r="H8" s="971"/>
      <c r="I8" s="971"/>
      <c r="J8" s="972" t="str">
        <f>[1]DADOS!A5</f>
        <v>Presidência</v>
      </c>
      <c r="K8" s="972"/>
      <c r="L8" s="972"/>
      <c r="M8" s="972"/>
      <c r="N8" s="972"/>
      <c r="O8" s="972"/>
      <c r="P8" s="972"/>
      <c r="Q8" s="972"/>
      <c r="R8" s="972"/>
      <c r="S8" s="972"/>
      <c r="T8" s="972"/>
      <c r="U8" s="972"/>
      <c r="V8" s="972"/>
    </row>
    <row r="9" spans="1:22" ht="45" customHeight="1" x14ac:dyDescent="0.25">
      <c r="A9" s="971" t="s">
        <v>4</v>
      </c>
      <c r="B9" s="971"/>
      <c r="C9" s="971"/>
      <c r="D9" s="971"/>
      <c r="E9" s="971"/>
      <c r="F9" s="971"/>
      <c r="G9" s="971"/>
      <c r="H9" s="971"/>
      <c r="I9" s="971"/>
      <c r="J9" s="972" t="s">
        <v>1244</v>
      </c>
      <c r="K9" s="972"/>
      <c r="L9" s="972"/>
      <c r="M9" s="972"/>
      <c r="N9" s="972"/>
      <c r="O9" s="972"/>
      <c r="P9" s="972"/>
      <c r="Q9" s="972"/>
      <c r="R9" s="972"/>
      <c r="S9" s="972"/>
      <c r="T9" s="972"/>
      <c r="U9" s="972"/>
      <c r="V9" s="972"/>
    </row>
    <row r="10" spans="1:22" ht="45" customHeight="1" x14ac:dyDescent="0.25">
      <c r="A10" s="971" t="s">
        <v>6</v>
      </c>
      <c r="B10" s="971"/>
      <c r="C10" s="971"/>
      <c r="D10" s="971"/>
      <c r="E10" s="971"/>
      <c r="F10" s="971"/>
      <c r="G10" s="971"/>
      <c r="H10" s="971"/>
      <c r="I10" s="971"/>
      <c r="J10" s="972" t="s">
        <v>680</v>
      </c>
      <c r="K10" s="972"/>
      <c r="L10" s="972"/>
      <c r="M10" s="972"/>
      <c r="N10" s="972"/>
      <c r="O10" s="972"/>
      <c r="P10" s="972"/>
      <c r="Q10" s="972"/>
      <c r="R10" s="972"/>
      <c r="S10" s="972"/>
      <c r="T10" s="972"/>
      <c r="U10" s="972"/>
      <c r="V10" s="972"/>
    </row>
    <row r="11" spans="1:22" ht="45" customHeight="1" x14ac:dyDescent="0.25">
      <c r="A11" s="971" t="s">
        <v>8</v>
      </c>
      <c r="B11" s="971"/>
      <c r="C11" s="971"/>
      <c r="D11" s="971"/>
      <c r="E11" s="971"/>
      <c r="F11" s="971"/>
      <c r="G11" s="971"/>
      <c r="H11" s="971"/>
      <c r="I11" s="971"/>
      <c r="J11" s="972" t="s">
        <v>1487</v>
      </c>
      <c r="K11" s="972"/>
      <c r="L11" s="972"/>
      <c r="M11" s="972"/>
      <c r="N11" s="972"/>
      <c r="O11" s="972"/>
      <c r="P11" s="972"/>
      <c r="Q11" s="972"/>
      <c r="R11" s="972"/>
      <c r="S11" s="972"/>
      <c r="T11" s="972"/>
      <c r="U11" s="972"/>
      <c r="V11" s="972"/>
    </row>
    <row r="12" spans="1:22" ht="85.5" customHeight="1" x14ac:dyDescent="0.25">
      <c r="A12" s="971" t="s">
        <v>85</v>
      </c>
      <c r="B12" s="971"/>
      <c r="C12" s="971"/>
      <c r="D12" s="971"/>
      <c r="E12" s="971"/>
      <c r="F12" s="971"/>
      <c r="G12" s="971"/>
      <c r="H12" s="971"/>
      <c r="I12" s="971"/>
      <c r="J12" s="972" t="s">
        <v>1246</v>
      </c>
      <c r="K12" s="972"/>
      <c r="L12" s="972"/>
      <c r="M12" s="972"/>
      <c r="N12" s="972"/>
      <c r="O12" s="972"/>
      <c r="P12" s="972"/>
      <c r="Q12" s="972"/>
      <c r="R12" s="972"/>
      <c r="S12" s="972"/>
      <c r="T12" s="972"/>
      <c r="U12" s="972"/>
      <c r="V12" s="972"/>
    </row>
    <row r="13" spans="1:22" ht="45" customHeight="1" x14ac:dyDescent="0.25">
      <c r="A13" s="971" t="s">
        <v>12</v>
      </c>
      <c r="B13" s="971"/>
      <c r="C13" s="971"/>
      <c r="D13" s="971"/>
      <c r="E13" s="971"/>
      <c r="F13" s="971"/>
      <c r="G13" s="971"/>
      <c r="H13" s="971"/>
      <c r="I13" s="971"/>
      <c r="J13" s="973" t="s">
        <v>396</v>
      </c>
      <c r="K13" s="974"/>
      <c r="L13" s="974"/>
      <c r="M13" s="974"/>
      <c r="N13" s="974"/>
      <c r="O13" s="974"/>
      <c r="P13" s="974"/>
      <c r="Q13" s="974"/>
      <c r="R13" s="974"/>
      <c r="S13" s="974"/>
      <c r="T13" s="974"/>
      <c r="U13" s="974"/>
      <c r="V13" s="975"/>
    </row>
    <row r="14" spans="1:22" ht="45" customHeight="1" x14ac:dyDescent="0.25">
      <c r="A14" s="971" t="s">
        <v>14</v>
      </c>
      <c r="B14" s="971"/>
      <c r="C14" s="971"/>
      <c r="D14" s="971"/>
      <c r="E14" s="971"/>
      <c r="F14" s="971"/>
      <c r="G14" s="971"/>
      <c r="H14" s="971"/>
      <c r="I14" s="971"/>
      <c r="J14" s="973" t="s">
        <v>734</v>
      </c>
      <c r="K14" s="974"/>
      <c r="L14" s="974"/>
      <c r="M14" s="974"/>
      <c r="N14" s="974"/>
      <c r="O14" s="974"/>
      <c r="P14" s="974"/>
      <c r="Q14" s="974"/>
      <c r="R14" s="974"/>
      <c r="S14" s="974"/>
      <c r="T14" s="974"/>
      <c r="U14" s="974"/>
      <c r="V14" s="975"/>
    </row>
    <row r="15" spans="1:22" ht="45" customHeight="1" x14ac:dyDescent="0.25">
      <c r="A15" s="976" t="s">
        <v>16</v>
      </c>
      <c r="B15" s="976"/>
      <c r="C15" s="976"/>
      <c r="D15" s="976"/>
      <c r="E15" s="976"/>
      <c r="F15" s="976"/>
      <c r="G15" s="976"/>
      <c r="H15" s="976"/>
      <c r="I15" s="976"/>
      <c r="J15" s="977" t="s">
        <v>1247</v>
      </c>
      <c r="K15" s="977"/>
      <c r="L15" s="977"/>
      <c r="M15" s="977"/>
      <c r="N15" s="977"/>
      <c r="O15" s="977"/>
      <c r="P15" s="977"/>
      <c r="Q15" s="977"/>
      <c r="R15" s="977"/>
      <c r="S15" s="977"/>
      <c r="T15" s="977"/>
      <c r="U15" s="977"/>
      <c r="V15" s="977"/>
    </row>
    <row r="16" spans="1:22" s="456" customFormat="1" ht="54" customHeight="1" x14ac:dyDescent="0.25">
      <c r="A16" s="978"/>
      <c r="B16" s="978"/>
      <c r="C16" s="978"/>
      <c r="D16" s="978"/>
      <c r="E16" s="978"/>
      <c r="F16" s="978"/>
      <c r="G16" s="978"/>
      <c r="H16" s="978"/>
      <c r="I16" s="978"/>
      <c r="J16" s="978"/>
      <c r="K16" s="978"/>
      <c r="L16" s="978"/>
      <c r="M16" s="978"/>
      <c r="N16" s="978"/>
      <c r="O16" s="978"/>
      <c r="P16" s="978"/>
      <c r="Q16" s="978"/>
      <c r="R16" s="978"/>
      <c r="S16" s="978"/>
      <c r="T16" s="978"/>
      <c r="U16" s="978"/>
      <c r="V16" s="978"/>
    </row>
    <row r="17" spans="1:22" ht="60" customHeight="1" x14ac:dyDescent="0.25">
      <c r="A17" s="931" t="s">
        <v>17</v>
      </c>
      <c r="B17" s="931" t="s">
        <v>18</v>
      </c>
      <c r="C17" s="932" t="s">
        <v>19</v>
      </c>
      <c r="D17" s="933"/>
      <c r="E17" s="933"/>
      <c r="F17" s="933"/>
      <c r="G17" s="933"/>
      <c r="H17" s="934"/>
      <c r="I17" s="932" t="s">
        <v>20</v>
      </c>
      <c r="J17" s="934"/>
      <c r="K17" s="929" t="s">
        <v>21</v>
      </c>
      <c r="L17" s="929"/>
      <c r="M17" s="929"/>
      <c r="N17" s="929"/>
      <c r="O17" s="929"/>
      <c r="P17" s="929"/>
      <c r="Q17" s="929"/>
      <c r="R17" s="929"/>
      <c r="S17" s="931" t="s">
        <v>22</v>
      </c>
      <c r="T17" s="931"/>
      <c r="U17" s="936" t="s">
        <v>89</v>
      </c>
      <c r="V17" s="931" t="s">
        <v>24</v>
      </c>
    </row>
    <row r="18" spans="1:22" ht="48.75" customHeight="1" x14ac:dyDescent="0.25">
      <c r="A18" s="931"/>
      <c r="B18" s="931"/>
      <c r="C18" s="929" t="s">
        <v>25</v>
      </c>
      <c r="D18" s="937" t="s">
        <v>26</v>
      </c>
      <c r="E18" s="937" t="s">
        <v>27</v>
      </c>
      <c r="F18" s="929" t="s">
        <v>28</v>
      </c>
      <c r="G18" s="937" t="s">
        <v>29</v>
      </c>
      <c r="H18" s="937" t="s">
        <v>30</v>
      </c>
      <c r="I18" s="929" t="s">
        <v>31</v>
      </c>
      <c r="J18" s="937" t="s">
        <v>32</v>
      </c>
      <c r="K18" s="929" t="s">
        <v>33</v>
      </c>
      <c r="L18" s="988" t="s">
        <v>1463</v>
      </c>
      <c r="M18" s="942" t="s">
        <v>35</v>
      </c>
      <c r="N18" s="943"/>
      <c r="O18" s="944"/>
      <c r="P18" s="942" t="s">
        <v>36</v>
      </c>
      <c r="Q18" s="943"/>
      <c r="R18" s="944"/>
      <c r="S18" s="931" t="s">
        <v>90</v>
      </c>
      <c r="T18" s="931" t="s">
        <v>91</v>
      </c>
      <c r="U18" s="936"/>
      <c r="V18" s="931"/>
    </row>
    <row r="19" spans="1:22" ht="79.900000000000006" customHeight="1" x14ac:dyDescent="0.25">
      <c r="A19" s="931"/>
      <c r="B19" s="931"/>
      <c r="C19" s="929"/>
      <c r="D19" s="938"/>
      <c r="E19" s="938"/>
      <c r="F19" s="929"/>
      <c r="G19" s="939"/>
      <c r="H19" s="939"/>
      <c r="I19" s="929"/>
      <c r="J19" s="939"/>
      <c r="K19" s="929"/>
      <c r="L19" s="989"/>
      <c r="M19" s="431" t="s">
        <v>39</v>
      </c>
      <c r="N19" s="431" t="s">
        <v>40</v>
      </c>
      <c r="O19" s="431" t="s">
        <v>41</v>
      </c>
      <c r="P19" s="431" t="s">
        <v>42</v>
      </c>
      <c r="Q19" s="431" t="s">
        <v>43</v>
      </c>
      <c r="R19" s="431" t="s">
        <v>44</v>
      </c>
      <c r="S19" s="931"/>
      <c r="T19" s="931"/>
      <c r="U19" s="936"/>
      <c r="V19" s="931"/>
    </row>
    <row r="20" spans="1:22" ht="237" customHeight="1" x14ac:dyDescent="0.25">
      <c r="A20" s="470">
        <v>1</v>
      </c>
      <c r="B20" s="433" t="s">
        <v>92</v>
      </c>
      <c r="C20" s="470" t="s">
        <v>2577</v>
      </c>
      <c r="D20" s="470" t="s">
        <v>1488</v>
      </c>
      <c r="E20" s="470" t="s">
        <v>1489</v>
      </c>
      <c r="F20" s="470" t="s">
        <v>1490</v>
      </c>
      <c r="G20" s="470" t="s">
        <v>1491</v>
      </c>
      <c r="H20" s="470" t="s">
        <v>1244</v>
      </c>
      <c r="I20" s="471" t="s">
        <v>65</v>
      </c>
      <c r="J20" s="471" t="s">
        <v>53</v>
      </c>
      <c r="K20" s="491">
        <v>20000</v>
      </c>
      <c r="L20" s="491">
        <v>20658</v>
      </c>
      <c r="M20" s="489" t="s">
        <v>189</v>
      </c>
      <c r="N20" s="489"/>
      <c r="O20" s="489"/>
      <c r="P20" s="491">
        <v>0</v>
      </c>
      <c r="Q20" s="491">
        <v>20658</v>
      </c>
      <c r="R20" s="492">
        <v>20658</v>
      </c>
      <c r="S20" s="493">
        <f>R20-L20</f>
        <v>0</v>
      </c>
      <c r="T20" s="494">
        <f>IFERROR(S20/L20*100,0)</f>
        <v>0</v>
      </c>
      <c r="U20" s="494">
        <f>IFERROR(R20/$R$21*100,0)</f>
        <v>100</v>
      </c>
      <c r="V20" s="490" t="s">
        <v>1244</v>
      </c>
    </row>
    <row r="21" spans="1:22" s="462" customFormat="1" ht="24.75" customHeight="1" x14ac:dyDescent="0.4">
      <c r="A21" s="990" t="s">
        <v>71</v>
      </c>
      <c r="B21" s="991"/>
      <c r="C21" s="991"/>
      <c r="D21" s="991"/>
      <c r="E21" s="991"/>
      <c r="F21" s="991"/>
      <c r="G21" s="991"/>
      <c r="H21" s="991"/>
      <c r="I21" s="991"/>
      <c r="J21" s="992"/>
      <c r="K21" s="437">
        <f>SUM(K20:K20)</f>
        <v>20000</v>
      </c>
      <c r="L21" s="437">
        <f>SUM(L20:L20)</f>
        <v>20658</v>
      </c>
      <c r="M21" s="486"/>
      <c r="N21" s="486"/>
      <c r="O21" s="486"/>
      <c r="P21" s="437">
        <f>SUM(P20:P20)</f>
        <v>0</v>
      </c>
      <c r="Q21" s="437">
        <f>SUM(Q20:Q20)</f>
        <v>20658</v>
      </c>
      <c r="R21" s="437">
        <f>SUM(R20:R20)</f>
        <v>20658</v>
      </c>
      <c r="S21" s="439">
        <f>R21-L21</f>
        <v>0</v>
      </c>
      <c r="T21" s="480">
        <f>IFERROR(S21/L21*100,0)</f>
        <v>0</v>
      </c>
      <c r="U21" s="480">
        <f>SUM(U20:U20)</f>
        <v>100</v>
      </c>
      <c r="V21" s="481"/>
    </row>
    <row r="22" spans="1:22" x14ac:dyDescent="0.4">
      <c r="A22" s="993" t="s">
        <v>72</v>
      </c>
      <c r="B22" s="993"/>
      <c r="C22" s="993"/>
      <c r="D22" s="993"/>
      <c r="E22" s="993"/>
      <c r="F22" s="993"/>
      <c r="G22" s="993"/>
      <c r="H22" s="993"/>
      <c r="I22" s="993"/>
      <c r="J22" s="993"/>
      <c r="K22" s="993"/>
      <c r="L22" s="993"/>
      <c r="M22" s="993"/>
      <c r="N22" s="993"/>
      <c r="O22" s="993"/>
      <c r="P22" s="993"/>
      <c r="Q22" s="993"/>
      <c r="R22" s="993"/>
      <c r="S22" s="993"/>
      <c r="T22" s="993"/>
      <c r="U22" s="993"/>
      <c r="V22" s="993"/>
    </row>
    <row r="23" spans="1:22" ht="36" customHeight="1" x14ac:dyDescent="0.25">
      <c r="A23" s="984" t="s">
        <v>73</v>
      </c>
      <c r="B23" s="985"/>
      <c r="C23" s="985"/>
      <c r="D23" s="985"/>
      <c r="E23" s="985"/>
      <c r="F23" s="985"/>
      <c r="G23" s="985"/>
      <c r="H23" s="985"/>
      <c r="I23" s="985"/>
      <c r="J23" s="985"/>
      <c r="K23" s="985"/>
      <c r="L23" s="985"/>
      <c r="M23" s="985"/>
      <c r="N23" s="985"/>
      <c r="O23" s="985"/>
      <c r="P23" s="985"/>
      <c r="Q23" s="985"/>
      <c r="R23" s="985"/>
      <c r="S23" s="985"/>
      <c r="T23" s="985"/>
      <c r="U23" s="985"/>
      <c r="V23" s="986"/>
    </row>
    <row r="24" spans="1:22" ht="40.5" customHeight="1" x14ac:dyDescent="0.4">
      <c r="A24" s="463"/>
      <c r="B24" s="464"/>
      <c r="C24" s="465"/>
      <c r="D24" s="465"/>
      <c r="E24" s="465"/>
      <c r="F24" s="465"/>
      <c r="G24" s="465"/>
      <c r="H24" s="465"/>
      <c r="I24" s="465"/>
      <c r="J24" s="465"/>
      <c r="K24" s="488"/>
      <c r="L24" s="488"/>
      <c r="M24" s="488"/>
      <c r="N24" s="488"/>
      <c r="O24" s="488"/>
      <c r="P24" s="488"/>
      <c r="Q24" s="488"/>
      <c r="R24" s="488"/>
      <c r="S24" s="465"/>
      <c r="T24" s="465"/>
      <c r="U24" s="465"/>
      <c r="V24" s="466"/>
    </row>
    <row r="25" spans="1:22" ht="15" hidden="1" customHeight="1" x14ac:dyDescent="0.4">
      <c r="A25" s="987" t="s">
        <v>74</v>
      </c>
      <c r="B25" s="987"/>
      <c r="C25" s="987"/>
      <c r="D25" s="987"/>
      <c r="E25" s="987"/>
      <c r="F25" s="987"/>
      <c r="G25" s="987"/>
      <c r="H25" s="987"/>
      <c r="I25" s="987"/>
      <c r="J25" s="467"/>
      <c r="K25" s="467"/>
      <c r="L25" s="467"/>
      <c r="M25" s="467"/>
      <c r="N25" s="467"/>
      <c r="O25" s="467"/>
      <c r="P25" s="467"/>
      <c r="Q25" s="467"/>
      <c r="R25" s="467"/>
      <c r="S25" s="467"/>
      <c r="T25" s="467"/>
      <c r="U25" s="467"/>
      <c r="V25" s="467"/>
    </row>
    <row r="26" spans="1:22" ht="15" hidden="1" customHeight="1" x14ac:dyDescent="0.4">
      <c r="A26" s="468" t="s">
        <v>75</v>
      </c>
      <c r="B26" s="469"/>
      <c r="C26" s="979" t="s">
        <v>76</v>
      </c>
      <c r="D26" s="979"/>
      <c r="E26" s="979"/>
      <c r="F26" s="979"/>
      <c r="G26" s="979"/>
      <c r="H26" s="979"/>
      <c r="I26" s="979"/>
      <c r="V26" s="451"/>
    </row>
    <row r="27" spans="1:22" ht="15" hidden="1" customHeight="1" x14ac:dyDescent="0.4">
      <c r="A27" s="468" t="s">
        <v>77</v>
      </c>
      <c r="B27" s="469"/>
      <c r="C27" s="979" t="s">
        <v>78</v>
      </c>
      <c r="D27" s="979"/>
      <c r="E27" s="979"/>
      <c r="F27" s="979"/>
      <c r="G27" s="979"/>
      <c r="H27" s="979"/>
      <c r="I27" s="979"/>
      <c r="V27" s="451"/>
    </row>
    <row r="28" spans="1:22" ht="15" hidden="1" customHeight="1" x14ac:dyDescent="0.4">
      <c r="A28" s="468" t="s">
        <v>79</v>
      </c>
      <c r="B28" s="469"/>
      <c r="C28" s="979" t="s">
        <v>80</v>
      </c>
      <c r="D28" s="979"/>
      <c r="E28" s="979"/>
      <c r="F28" s="979"/>
      <c r="G28" s="979"/>
      <c r="H28" s="979"/>
      <c r="I28" s="979"/>
      <c r="V28" s="451"/>
    </row>
    <row r="29" spans="1:22" ht="15" hidden="1" customHeight="1" x14ac:dyDescent="0.4">
      <c r="A29" s="468" t="s">
        <v>81</v>
      </c>
      <c r="B29" s="469"/>
      <c r="C29" s="979" t="s">
        <v>82</v>
      </c>
      <c r="D29" s="979"/>
      <c r="E29" s="979"/>
      <c r="F29" s="979"/>
      <c r="G29" s="979"/>
      <c r="H29" s="979"/>
      <c r="I29" s="979"/>
      <c r="V29" s="451"/>
    </row>
    <row r="30" spans="1:22" ht="35.25" customHeight="1" x14ac:dyDescent="0.4"/>
  </sheetData>
  <sheetProtection algorithmName="SHA-512" hashValue="p1N8pil1u7iXduWtseD/W9JatQxkLs1+mLc09xTZtGu8FT/1FBEk6tM1h0hO4XE32Yctc4Rbtdmf6q35fnSlfg==" saltValue="H3U70e3VwI5iLHQVUBGDtg==" spinCount="100000" sheet="1" objects="1" scenarios="1" selectLockedCells="1" selectUnlockedCells="1"/>
  <mergeCells count="49">
    <mergeCell ref="C27:I27"/>
    <mergeCell ref="C28:I28"/>
    <mergeCell ref="C29:I29"/>
    <mergeCell ref="T18:T19"/>
    <mergeCell ref="A21:J21"/>
    <mergeCell ref="A22:V22"/>
    <mergeCell ref="A23:V23"/>
    <mergeCell ref="A25:I25"/>
    <mergeCell ref="C26:I26"/>
    <mergeCell ref="J18:J19"/>
    <mergeCell ref="K18:K19"/>
    <mergeCell ref="L18:L19"/>
    <mergeCell ref="M18:O18"/>
    <mergeCell ref="P18:R18"/>
    <mergeCell ref="S18:S19"/>
    <mergeCell ref="D18:D19"/>
    <mergeCell ref="A16:V16"/>
    <mergeCell ref="A17:A19"/>
    <mergeCell ref="B17:B19"/>
    <mergeCell ref="C17:H17"/>
    <mergeCell ref="I17:J17"/>
    <mergeCell ref="K17:R17"/>
    <mergeCell ref="S17:T17"/>
    <mergeCell ref="U17:U19"/>
    <mergeCell ref="V17:V19"/>
    <mergeCell ref="C18:C19"/>
    <mergeCell ref="E18:E19"/>
    <mergeCell ref="F18:F19"/>
    <mergeCell ref="G18:G19"/>
    <mergeCell ref="H18:H19"/>
    <mergeCell ref="I18:I19"/>
    <mergeCell ref="A13:I13"/>
    <mergeCell ref="J13:V13"/>
    <mergeCell ref="A14:I14"/>
    <mergeCell ref="J14:V14"/>
    <mergeCell ref="A15:I15"/>
    <mergeCell ref="J15:V15"/>
    <mergeCell ref="A10:I10"/>
    <mergeCell ref="J10:V10"/>
    <mergeCell ref="A11:I11"/>
    <mergeCell ref="J11:V11"/>
    <mergeCell ref="A12:I12"/>
    <mergeCell ref="J12:V12"/>
    <mergeCell ref="A6:V6"/>
    <mergeCell ref="A7:V7"/>
    <mergeCell ref="A8:I8"/>
    <mergeCell ref="J8:V8"/>
    <mergeCell ref="A9:I9"/>
    <mergeCell ref="J9:V9"/>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V1004"/>
  <sheetViews>
    <sheetView showGridLines="0" zoomScale="40" zoomScaleNormal="40" zoomScaleSheetLayoutView="80" workbookViewId="0">
      <selection activeCell="T20" sqref="T20:T24"/>
    </sheetView>
  </sheetViews>
  <sheetFormatPr defaultColWidth="9.140625" defaultRowHeight="26.25" x14ac:dyDescent="0.4"/>
  <cols>
    <col min="1" max="1" width="13" style="173" customWidth="1"/>
    <col min="2" max="2" width="23.85546875" style="173" customWidth="1"/>
    <col min="3" max="3" width="63.5703125" style="173" customWidth="1"/>
    <col min="4" max="4" width="54.5703125" style="173" customWidth="1"/>
    <col min="5" max="5" width="159.28515625" style="173" customWidth="1"/>
    <col min="6" max="6" width="74.5703125" style="173" customWidth="1"/>
    <col min="7" max="7" width="79.5703125" style="173" customWidth="1"/>
    <col min="8" max="8" width="26.42578125" style="173" customWidth="1"/>
    <col min="9" max="9" width="17.5703125" style="173" customWidth="1"/>
    <col min="10" max="10" width="16.28515625" style="173" customWidth="1"/>
    <col min="11" max="12" width="32.28515625" style="173" customWidth="1"/>
    <col min="13" max="15" width="34.85546875" style="213" customWidth="1"/>
    <col min="16" max="16" width="28.5703125" style="173" customWidth="1"/>
    <col min="17" max="17" width="35" style="173" customWidth="1"/>
    <col min="18" max="18" width="30" style="173" customWidth="1"/>
    <col min="19" max="19" width="30.85546875" style="173" customWidth="1"/>
    <col min="20" max="20" width="25" style="173" customWidth="1"/>
    <col min="21" max="21" width="20" style="173" customWidth="1"/>
    <col min="22" max="22" width="36" style="175" customWidth="1"/>
    <col min="23" max="27" width="9.140625" style="176"/>
    <col min="28" max="28" width="14" style="176" bestFit="1" customWidth="1"/>
    <col min="29" max="16384" width="9.140625" style="176"/>
  </cols>
  <sheetData>
    <row r="1" spans="1:22" x14ac:dyDescent="0.4">
      <c r="M1" s="174"/>
      <c r="N1" s="174"/>
      <c r="O1" s="174"/>
    </row>
    <row r="2" spans="1:22" x14ac:dyDescent="0.4">
      <c r="M2" s="174"/>
      <c r="N2" s="174"/>
      <c r="O2" s="174"/>
    </row>
    <row r="3" spans="1:22" x14ac:dyDescent="0.4">
      <c r="M3" s="174"/>
      <c r="N3" s="174"/>
      <c r="O3" s="174"/>
    </row>
    <row r="4" spans="1:22" ht="33.75" x14ac:dyDescent="0.4">
      <c r="F4" s="1734"/>
      <c r="G4" s="1734"/>
      <c r="H4" s="1734"/>
      <c r="I4" s="1734"/>
      <c r="M4" s="177"/>
      <c r="N4" s="177"/>
      <c r="O4" s="177"/>
    </row>
    <row r="5" spans="1:22" ht="39" customHeight="1" x14ac:dyDescent="0.4">
      <c r="M5" s="174"/>
      <c r="N5" s="174"/>
      <c r="O5" s="174"/>
    </row>
    <row r="6" spans="1:22" ht="31.5" customHeight="1" x14ac:dyDescent="0.25">
      <c r="A6" s="1760" t="s">
        <v>0</v>
      </c>
      <c r="B6" s="1760"/>
      <c r="C6" s="1760"/>
      <c r="D6" s="1760"/>
      <c r="E6" s="1760"/>
      <c r="F6" s="1760"/>
      <c r="G6" s="1760"/>
      <c r="H6" s="1760"/>
      <c r="I6" s="1760"/>
      <c r="J6" s="1760"/>
      <c r="K6" s="1760"/>
      <c r="L6" s="1760"/>
      <c r="M6" s="1760"/>
      <c r="N6" s="1760"/>
      <c r="O6" s="1760"/>
      <c r="P6" s="1760"/>
      <c r="Q6" s="1760"/>
      <c r="R6" s="1760"/>
      <c r="S6" s="1760"/>
      <c r="T6" s="1760"/>
      <c r="U6" s="1760"/>
      <c r="V6" s="1760"/>
    </row>
    <row r="7" spans="1:22" x14ac:dyDescent="0.25">
      <c r="A7" s="1761" t="s">
        <v>1</v>
      </c>
      <c r="B7" s="1761"/>
      <c r="C7" s="1761"/>
      <c r="D7" s="1761"/>
      <c r="E7" s="1761"/>
      <c r="F7" s="1761"/>
      <c r="G7" s="1761"/>
      <c r="H7" s="1761"/>
      <c r="I7" s="1761"/>
      <c r="J7" s="1761"/>
      <c r="K7" s="1761"/>
      <c r="L7" s="1761"/>
      <c r="M7" s="1761"/>
      <c r="N7" s="1761"/>
      <c r="O7" s="1761"/>
      <c r="P7" s="1761"/>
      <c r="Q7" s="1761"/>
      <c r="R7" s="1761"/>
      <c r="S7" s="1761"/>
      <c r="T7" s="1761"/>
      <c r="U7" s="1761"/>
      <c r="V7" s="1761"/>
    </row>
    <row r="8" spans="1:22" ht="45" customHeight="1" x14ac:dyDescent="0.25">
      <c r="A8" s="1756" t="s">
        <v>2</v>
      </c>
      <c r="B8" s="1756"/>
      <c r="C8" s="1756"/>
      <c r="D8" s="1756"/>
      <c r="E8" s="1756"/>
      <c r="F8" s="1756"/>
      <c r="G8" s="1756"/>
      <c r="H8" s="1756"/>
      <c r="I8" s="1756"/>
      <c r="J8" s="1757" t="s">
        <v>607</v>
      </c>
      <c r="K8" s="1757"/>
      <c r="L8" s="1757"/>
      <c r="M8" s="1757"/>
      <c r="N8" s="1757"/>
      <c r="O8" s="1757"/>
      <c r="P8" s="1757"/>
      <c r="Q8" s="1757"/>
      <c r="R8" s="1757"/>
      <c r="S8" s="1757"/>
      <c r="T8" s="1757"/>
      <c r="U8" s="1757"/>
      <c r="V8" s="1757"/>
    </row>
    <row r="9" spans="1:22" ht="45" customHeight="1" x14ac:dyDescent="0.25">
      <c r="A9" s="1756" t="s">
        <v>4</v>
      </c>
      <c r="B9" s="1756"/>
      <c r="C9" s="1756"/>
      <c r="D9" s="1756"/>
      <c r="E9" s="1756"/>
      <c r="F9" s="1756"/>
      <c r="G9" s="1756"/>
      <c r="H9" s="1756"/>
      <c r="I9" s="1756"/>
      <c r="J9" s="1757" t="s">
        <v>608</v>
      </c>
      <c r="K9" s="1757"/>
      <c r="L9" s="1757"/>
      <c r="M9" s="1757"/>
      <c r="N9" s="1757"/>
      <c r="O9" s="1757"/>
      <c r="P9" s="1757"/>
      <c r="Q9" s="1757"/>
      <c r="R9" s="1757"/>
      <c r="S9" s="1757"/>
      <c r="T9" s="1757"/>
      <c r="U9" s="1757"/>
      <c r="V9" s="1757"/>
    </row>
    <row r="10" spans="1:22" ht="45" customHeight="1" x14ac:dyDescent="0.25">
      <c r="A10" s="1756" t="s">
        <v>6</v>
      </c>
      <c r="B10" s="1756"/>
      <c r="C10" s="1756"/>
      <c r="D10" s="1756"/>
      <c r="E10" s="1756"/>
      <c r="F10" s="1756"/>
      <c r="G10" s="1756"/>
      <c r="H10" s="1756"/>
      <c r="I10" s="1756"/>
      <c r="J10" s="1757" t="s">
        <v>7</v>
      </c>
      <c r="K10" s="1757"/>
      <c r="L10" s="1757"/>
      <c r="M10" s="1757"/>
      <c r="N10" s="1757"/>
      <c r="O10" s="1757"/>
      <c r="P10" s="1757"/>
      <c r="Q10" s="1757"/>
      <c r="R10" s="1757"/>
      <c r="S10" s="1757"/>
      <c r="T10" s="1757"/>
      <c r="U10" s="1757"/>
      <c r="V10" s="1757"/>
    </row>
    <row r="11" spans="1:22" ht="45" customHeight="1" x14ac:dyDescent="0.25">
      <c r="A11" s="1756" t="s">
        <v>8</v>
      </c>
      <c r="B11" s="1756"/>
      <c r="C11" s="1756"/>
      <c r="D11" s="1756"/>
      <c r="E11" s="1756"/>
      <c r="F11" s="1756"/>
      <c r="G11" s="1756"/>
      <c r="H11" s="1756"/>
      <c r="I11" s="1756"/>
      <c r="J11" s="1757" t="s">
        <v>649</v>
      </c>
      <c r="K11" s="1757"/>
      <c r="L11" s="1757"/>
      <c r="M11" s="1757"/>
      <c r="N11" s="1757"/>
      <c r="O11" s="1757"/>
      <c r="P11" s="1757"/>
      <c r="Q11" s="1757"/>
      <c r="R11" s="1757"/>
      <c r="S11" s="1757"/>
      <c r="T11" s="1757"/>
      <c r="U11" s="1757"/>
      <c r="V11" s="1757"/>
    </row>
    <row r="12" spans="1:22" ht="57" customHeight="1" x14ac:dyDescent="0.25">
      <c r="A12" s="1756" t="s">
        <v>85</v>
      </c>
      <c r="B12" s="1756"/>
      <c r="C12" s="1756"/>
      <c r="D12" s="1756"/>
      <c r="E12" s="1756"/>
      <c r="F12" s="1756"/>
      <c r="G12" s="1756"/>
      <c r="H12" s="1756"/>
      <c r="I12" s="1756"/>
      <c r="J12" s="1757" t="s">
        <v>650</v>
      </c>
      <c r="K12" s="1757"/>
      <c r="L12" s="1757"/>
      <c r="M12" s="1757"/>
      <c r="N12" s="1757"/>
      <c r="O12" s="1757"/>
      <c r="P12" s="1757"/>
      <c r="Q12" s="1757"/>
      <c r="R12" s="1757"/>
      <c r="S12" s="1757"/>
      <c r="T12" s="1757"/>
      <c r="U12" s="1757"/>
      <c r="V12" s="1757"/>
    </row>
    <row r="13" spans="1:22" ht="45" customHeight="1" x14ac:dyDescent="0.25">
      <c r="A13" s="1756" t="s">
        <v>12</v>
      </c>
      <c r="B13" s="1756"/>
      <c r="C13" s="1756"/>
      <c r="D13" s="1756"/>
      <c r="E13" s="1756"/>
      <c r="F13" s="1756"/>
      <c r="G13" s="1756"/>
      <c r="H13" s="1756"/>
      <c r="I13" s="1756"/>
      <c r="J13" s="1757" t="s">
        <v>247</v>
      </c>
      <c r="K13" s="1757"/>
      <c r="L13" s="1757"/>
      <c r="M13" s="1757"/>
      <c r="N13" s="1757"/>
      <c r="O13" s="1757"/>
      <c r="P13" s="1757"/>
      <c r="Q13" s="1757"/>
      <c r="R13" s="1757"/>
      <c r="S13" s="1757"/>
      <c r="T13" s="1757"/>
      <c r="U13" s="1757"/>
      <c r="V13" s="1757"/>
    </row>
    <row r="14" spans="1:22" ht="45" customHeight="1" x14ac:dyDescent="0.25">
      <c r="A14" s="1756" t="s">
        <v>14</v>
      </c>
      <c r="B14" s="1756"/>
      <c r="C14" s="1756"/>
      <c r="D14" s="1756"/>
      <c r="E14" s="1756"/>
      <c r="F14" s="1756"/>
      <c r="G14" s="1756"/>
      <c r="H14" s="1756"/>
      <c r="I14" s="1756"/>
      <c r="J14" s="1757" t="s">
        <v>88</v>
      </c>
      <c r="K14" s="1757"/>
      <c r="L14" s="1757"/>
      <c r="M14" s="1757"/>
      <c r="N14" s="1757"/>
      <c r="O14" s="1757"/>
      <c r="P14" s="1757"/>
      <c r="Q14" s="1757"/>
      <c r="R14" s="1757"/>
      <c r="S14" s="1757"/>
      <c r="T14" s="1757"/>
      <c r="U14" s="1757"/>
      <c r="V14" s="1757"/>
    </row>
    <row r="15" spans="1:22" ht="60" customHeight="1" x14ac:dyDescent="0.25">
      <c r="A15" s="1758" t="s">
        <v>16</v>
      </c>
      <c r="B15" s="1758"/>
      <c r="C15" s="1758"/>
      <c r="D15" s="1758"/>
      <c r="E15" s="1758"/>
      <c r="F15" s="1758"/>
      <c r="G15" s="1758"/>
      <c r="H15" s="1758"/>
      <c r="I15" s="1758"/>
      <c r="J15" s="1759" t="s">
        <v>651</v>
      </c>
      <c r="K15" s="1759"/>
      <c r="L15" s="1759"/>
      <c r="M15" s="1759"/>
      <c r="N15" s="1759"/>
      <c r="O15" s="1759"/>
      <c r="P15" s="1759"/>
      <c r="Q15" s="1759"/>
      <c r="R15" s="1759"/>
      <c r="S15" s="1759"/>
      <c r="T15" s="1759"/>
      <c r="U15" s="1759"/>
      <c r="V15" s="1759"/>
    </row>
    <row r="16" spans="1:22" s="178" customFormat="1" ht="54" customHeight="1" x14ac:dyDescent="0.25">
      <c r="A16" s="1755"/>
      <c r="B16" s="1755"/>
      <c r="C16" s="1755"/>
      <c r="D16" s="1755"/>
      <c r="E16" s="1755"/>
      <c r="F16" s="1755"/>
      <c r="G16" s="1755"/>
      <c r="H16" s="1755"/>
      <c r="I16" s="1755"/>
      <c r="J16" s="1755"/>
      <c r="K16" s="1755"/>
      <c r="L16" s="1755"/>
      <c r="M16" s="1755"/>
      <c r="N16" s="1755"/>
      <c r="O16" s="1755"/>
      <c r="P16" s="1755"/>
      <c r="Q16" s="1755"/>
      <c r="R16" s="1755"/>
      <c r="S16" s="1755"/>
      <c r="T16" s="1755"/>
      <c r="U16" s="1755"/>
      <c r="V16" s="1755"/>
    </row>
    <row r="17" spans="1:22" ht="60" customHeight="1" x14ac:dyDescent="0.25">
      <c r="A17" s="1718" t="s">
        <v>17</v>
      </c>
      <c r="B17" s="1718" t="s">
        <v>18</v>
      </c>
      <c r="C17" s="1622" t="s">
        <v>19</v>
      </c>
      <c r="D17" s="1623"/>
      <c r="E17" s="1623"/>
      <c r="F17" s="1623"/>
      <c r="G17" s="1623"/>
      <c r="H17" s="1624"/>
      <c r="I17" s="1622" t="s">
        <v>20</v>
      </c>
      <c r="J17" s="1624"/>
      <c r="K17" s="1035" t="s">
        <v>21</v>
      </c>
      <c r="L17" s="1035"/>
      <c r="M17" s="1035"/>
      <c r="N17" s="1035"/>
      <c r="O17" s="1035"/>
      <c r="P17" s="1035"/>
      <c r="Q17" s="1035"/>
      <c r="R17" s="1035"/>
      <c r="S17" s="1718" t="s">
        <v>22</v>
      </c>
      <c r="T17" s="1718"/>
      <c r="U17" s="1729" t="s">
        <v>89</v>
      </c>
      <c r="V17" s="1718" t="s">
        <v>24</v>
      </c>
    </row>
    <row r="18" spans="1:22" ht="48.75" customHeight="1" x14ac:dyDescent="0.25">
      <c r="A18" s="1718"/>
      <c r="B18" s="1718"/>
      <c r="C18" s="1626" t="s">
        <v>25</v>
      </c>
      <c r="D18" s="1627" t="s">
        <v>26</v>
      </c>
      <c r="E18" s="1627" t="s">
        <v>27</v>
      </c>
      <c r="F18" s="1626" t="s">
        <v>28</v>
      </c>
      <c r="G18" s="1627" t="s">
        <v>29</v>
      </c>
      <c r="H18" s="1627" t="s">
        <v>30</v>
      </c>
      <c r="I18" s="1626" t="s">
        <v>31</v>
      </c>
      <c r="J18" s="1627" t="s">
        <v>32</v>
      </c>
      <c r="K18" s="1035" t="s">
        <v>33</v>
      </c>
      <c r="L18" s="1047" t="s">
        <v>652</v>
      </c>
      <c r="M18" s="1635" t="s">
        <v>35</v>
      </c>
      <c r="N18" s="1636"/>
      <c r="O18" s="1637"/>
      <c r="P18" s="1635" t="s">
        <v>36</v>
      </c>
      <c r="Q18" s="1636"/>
      <c r="R18" s="1637"/>
      <c r="S18" s="1718" t="s">
        <v>90</v>
      </c>
      <c r="T18" s="1718" t="s">
        <v>91</v>
      </c>
      <c r="U18" s="1729"/>
      <c r="V18" s="1718"/>
    </row>
    <row r="19" spans="1:22" ht="79.900000000000006" customHeight="1" x14ac:dyDescent="0.25">
      <c r="A19" s="1718"/>
      <c r="B19" s="1718"/>
      <c r="C19" s="1626"/>
      <c r="D19" s="1628"/>
      <c r="E19" s="1628"/>
      <c r="F19" s="1626"/>
      <c r="G19" s="1629"/>
      <c r="H19" s="1629"/>
      <c r="I19" s="1626"/>
      <c r="J19" s="1629"/>
      <c r="K19" s="1035"/>
      <c r="L19" s="1048"/>
      <c r="M19" s="152" t="s">
        <v>39</v>
      </c>
      <c r="N19" s="152" t="s">
        <v>40</v>
      </c>
      <c r="O19" s="152" t="s">
        <v>41</v>
      </c>
      <c r="P19" s="152" t="s">
        <v>42</v>
      </c>
      <c r="Q19" s="152" t="s">
        <v>43</v>
      </c>
      <c r="R19" s="152" t="s">
        <v>44</v>
      </c>
      <c r="S19" s="1718"/>
      <c r="T19" s="1718"/>
      <c r="U19" s="1729"/>
      <c r="V19" s="1718"/>
    </row>
    <row r="20" spans="1:22" ht="251.25" customHeight="1" x14ac:dyDescent="0.25">
      <c r="A20" s="226">
        <v>1</v>
      </c>
      <c r="B20" s="227" t="s">
        <v>420</v>
      </c>
      <c r="C20" s="226" t="s">
        <v>653</v>
      </c>
      <c r="D20" s="228" t="s">
        <v>654</v>
      </c>
      <c r="E20" s="228" t="s">
        <v>655</v>
      </c>
      <c r="F20" s="228" t="s">
        <v>656</v>
      </c>
      <c r="G20" s="228" t="s">
        <v>657</v>
      </c>
      <c r="H20" s="184" t="s">
        <v>608</v>
      </c>
      <c r="I20" s="185">
        <v>43466</v>
      </c>
      <c r="J20" s="185">
        <v>43800</v>
      </c>
      <c r="K20" s="194">
        <f>10*4287.46+2*3922.96</f>
        <v>50720.52</v>
      </c>
      <c r="L20" s="1748">
        <v>109584</v>
      </c>
      <c r="M20" s="194"/>
      <c r="N20" s="194"/>
      <c r="O20" s="194"/>
      <c r="P20" s="1599">
        <v>0</v>
      </c>
      <c r="Q20" s="1599">
        <v>139577.14000000001</v>
      </c>
      <c r="R20" s="1607">
        <f>P20+Q20</f>
        <v>139577.14000000001</v>
      </c>
      <c r="S20" s="1607">
        <f>R20-L20</f>
        <v>29993.140000000014</v>
      </c>
      <c r="T20" s="1715">
        <f>IFERROR(S20/L20*100,0)</f>
        <v>27.369999269966431</v>
      </c>
      <c r="U20" s="1715">
        <f>IFERROR(R20/$R$45*100,0)</f>
        <v>100</v>
      </c>
      <c r="V20" s="184" t="s">
        <v>608</v>
      </c>
    </row>
    <row r="21" spans="1:22" ht="341.25" x14ac:dyDescent="0.25">
      <c r="A21" s="226">
        <v>2</v>
      </c>
      <c r="B21" s="227" t="s">
        <v>420</v>
      </c>
      <c r="C21" s="228" t="s">
        <v>658</v>
      </c>
      <c r="D21" s="226" t="s">
        <v>659</v>
      </c>
      <c r="E21" s="229" t="s">
        <v>660</v>
      </c>
      <c r="F21" s="228" t="s">
        <v>661</v>
      </c>
      <c r="G21" s="228" t="s">
        <v>662</v>
      </c>
      <c r="H21" s="184" t="s">
        <v>608</v>
      </c>
      <c r="I21" s="185">
        <v>43466</v>
      </c>
      <c r="J21" s="185">
        <v>43800</v>
      </c>
      <c r="K21" s="194">
        <f>5*4287.46+5*3922.96</f>
        <v>41052.1</v>
      </c>
      <c r="L21" s="1749"/>
      <c r="M21" s="194"/>
      <c r="N21" s="194"/>
      <c r="O21" s="194"/>
      <c r="P21" s="1600"/>
      <c r="Q21" s="1600"/>
      <c r="R21" s="1608"/>
      <c r="S21" s="1608">
        <f t="shared" ref="S21:S29" si="0">R21-K21</f>
        <v>-41052.1</v>
      </c>
      <c r="T21" s="1716">
        <f t="shared" ref="T21:T29" si="1">IFERROR(S21/K21*100,0)</f>
        <v>-100</v>
      </c>
      <c r="U21" s="1716">
        <f t="shared" ref="U21:U29" si="2">IFERROR(R21/$R$45*100,0)</f>
        <v>0</v>
      </c>
      <c r="V21" s="184" t="s">
        <v>608</v>
      </c>
    </row>
    <row r="22" spans="1:22" ht="240" customHeight="1" x14ac:dyDescent="0.25">
      <c r="A22" s="226">
        <v>3</v>
      </c>
      <c r="B22" s="227" t="s">
        <v>420</v>
      </c>
      <c r="C22" s="226" t="s">
        <v>663</v>
      </c>
      <c r="D22" s="228" t="s">
        <v>664</v>
      </c>
      <c r="E22" s="228" t="s">
        <v>665</v>
      </c>
      <c r="F22" s="228" t="s">
        <v>666</v>
      </c>
      <c r="G22" s="228" t="s">
        <v>667</v>
      </c>
      <c r="H22" s="184" t="s">
        <v>608</v>
      </c>
      <c r="I22" s="185">
        <v>43466</v>
      </c>
      <c r="J22" s="185">
        <v>43800</v>
      </c>
      <c r="K22" s="194">
        <v>0</v>
      </c>
      <c r="L22" s="1749"/>
      <c r="M22" s="194"/>
      <c r="N22" s="194"/>
      <c r="O22" s="194"/>
      <c r="P22" s="1600"/>
      <c r="Q22" s="1600"/>
      <c r="R22" s="1608"/>
      <c r="S22" s="1608">
        <f t="shared" si="0"/>
        <v>0</v>
      </c>
      <c r="T22" s="1716">
        <f t="shared" si="1"/>
        <v>0</v>
      </c>
      <c r="U22" s="1716">
        <f t="shared" si="2"/>
        <v>0</v>
      </c>
      <c r="V22" s="184" t="s">
        <v>608</v>
      </c>
    </row>
    <row r="23" spans="1:22" ht="389.25" customHeight="1" x14ac:dyDescent="0.25">
      <c r="A23" s="226">
        <v>4</v>
      </c>
      <c r="B23" s="227" t="s">
        <v>420</v>
      </c>
      <c r="C23" s="226" t="s">
        <v>668</v>
      </c>
      <c r="D23" s="228" t="s">
        <v>669</v>
      </c>
      <c r="E23" s="226" t="s">
        <v>670</v>
      </c>
      <c r="F23" s="228" t="s">
        <v>671</v>
      </c>
      <c r="G23" s="228" t="s">
        <v>672</v>
      </c>
      <c r="H23" s="184" t="s">
        <v>608</v>
      </c>
      <c r="I23" s="185">
        <v>43466</v>
      </c>
      <c r="J23" s="185">
        <v>43800</v>
      </c>
      <c r="K23" s="194">
        <f>10*3922.96</f>
        <v>39229.599999999999</v>
      </c>
      <c r="L23" s="1749"/>
      <c r="M23" s="194"/>
      <c r="N23" s="194"/>
      <c r="O23" s="194"/>
      <c r="P23" s="1600"/>
      <c r="Q23" s="1600"/>
      <c r="R23" s="1608"/>
      <c r="S23" s="1608">
        <f t="shared" si="0"/>
        <v>-39229.599999999999</v>
      </c>
      <c r="T23" s="1716">
        <f t="shared" si="1"/>
        <v>-100</v>
      </c>
      <c r="U23" s="1716">
        <f t="shared" si="2"/>
        <v>0</v>
      </c>
      <c r="V23" s="184" t="s">
        <v>608</v>
      </c>
    </row>
    <row r="24" spans="1:22" ht="261.75" customHeight="1" x14ac:dyDescent="0.25">
      <c r="A24" s="226">
        <v>5</v>
      </c>
      <c r="B24" s="227" t="s">
        <v>420</v>
      </c>
      <c r="C24" s="226" t="s">
        <v>673</v>
      </c>
      <c r="D24" s="228" t="s">
        <v>674</v>
      </c>
      <c r="E24" s="228" t="s">
        <v>675</v>
      </c>
      <c r="F24" s="228" t="s">
        <v>676</v>
      </c>
      <c r="G24" s="228" t="s">
        <v>677</v>
      </c>
      <c r="H24" s="184" t="s">
        <v>608</v>
      </c>
      <c r="I24" s="185">
        <v>43466</v>
      </c>
      <c r="J24" s="185">
        <v>43800</v>
      </c>
      <c r="K24" s="194">
        <f>2*4287.46</f>
        <v>8574.92</v>
      </c>
      <c r="L24" s="1750"/>
      <c r="M24" s="194"/>
      <c r="N24" s="194"/>
      <c r="O24" s="194"/>
      <c r="P24" s="1601"/>
      <c r="Q24" s="1601"/>
      <c r="R24" s="1754"/>
      <c r="S24" s="1754">
        <f t="shared" si="0"/>
        <v>-8574.92</v>
      </c>
      <c r="T24" s="1717">
        <f t="shared" si="1"/>
        <v>-100</v>
      </c>
      <c r="U24" s="1717">
        <f t="shared" si="2"/>
        <v>0</v>
      </c>
      <c r="V24" s="184" t="s">
        <v>608</v>
      </c>
    </row>
    <row r="25" spans="1:22" ht="55.5" hidden="1" customHeight="1" x14ac:dyDescent="0.25">
      <c r="A25" s="184">
        <v>6</v>
      </c>
      <c r="B25" s="189"/>
      <c r="C25" s="189"/>
      <c r="D25" s="189"/>
      <c r="E25" s="189"/>
      <c r="F25" s="189"/>
      <c r="G25" s="189"/>
      <c r="H25" s="190"/>
      <c r="I25" s="191"/>
      <c r="J25" s="191"/>
      <c r="K25" s="195"/>
      <c r="L25" s="223"/>
      <c r="M25" s="194"/>
      <c r="N25" s="194"/>
      <c r="O25" s="194"/>
      <c r="P25" s="195"/>
      <c r="Q25" s="195"/>
      <c r="R25" s="224">
        <f t="shared" ref="R25:R30" si="3">P25+Q25</f>
        <v>0</v>
      </c>
      <c r="S25" s="125">
        <f t="shared" si="0"/>
        <v>0</v>
      </c>
      <c r="T25" s="199">
        <f t="shared" si="1"/>
        <v>0</v>
      </c>
      <c r="U25" s="199">
        <f t="shared" si="2"/>
        <v>0</v>
      </c>
      <c r="V25" s="189"/>
    </row>
    <row r="26" spans="1:22" ht="55.5" hidden="1" customHeight="1" x14ac:dyDescent="0.25">
      <c r="A26" s="184">
        <v>7</v>
      </c>
      <c r="B26" s="189"/>
      <c r="C26" s="189"/>
      <c r="D26" s="189"/>
      <c r="E26" s="189"/>
      <c r="F26" s="189"/>
      <c r="G26" s="189"/>
      <c r="H26" s="190"/>
      <c r="I26" s="191"/>
      <c r="J26" s="191"/>
      <c r="K26" s="195"/>
      <c r="L26" s="223"/>
      <c r="M26" s="194"/>
      <c r="N26" s="194"/>
      <c r="O26" s="194"/>
      <c r="P26" s="195"/>
      <c r="Q26" s="195"/>
      <c r="R26" s="224">
        <f t="shared" si="3"/>
        <v>0</v>
      </c>
      <c r="S26" s="125">
        <f t="shared" si="0"/>
        <v>0</v>
      </c>
      <c r="T26" s="199">
        <f t="shared" si="1"/>
        <v>0</v>
      </c>
      <c r="U26" s="199">
        <f t="shared" si="2"/>
        <v>0</v>
      </c>
      <c r="V26" s="189"/>
    </row>
    <row r="27" spans="1:22" ht="55.5" hidden="1" customHeight="1" x14ac:dyDescent="0.25">
      <c r="A27" s="184">
        <v>8</v>
      </c>
      <c r="B27" s="189"/>
      <c r="C27" s="189"/>
      <c r="D27" s="189"/>
      <c r="E27" s="189"/>
      <c r="F27" s="189"/>
      <c r="G27" s="189"/>
      <c r="H27" s="190"/>
      <c r="I27" s="191"/>
      <c r="J27" s="191"/>
      <c r="K27" s="195"/>
      <c r="L27" s="223"/>
      <c r="M27" s="194"/>
      <c r="N27" s="194"/>
      <c r="O27" s="194"/>
      <c r="P27" s="195"/>
      <c r="Q27" s="195"/>
      <c r="R27" s="224">
        <f t="shared" si="3"/>
        <v>0</v>
      </c>
      <c r="S27" s="125">
        <f t="shared" si="0"/>
        <v>0</v>
      </c>
      <c r="T27" s="199">
        <f t="shared" si="1"/>
        <v>0</v>
      </c>
      <c r="U27" s="199">
        <f t="shared" si="2"/>
        <v>0</v>
      </c>
      <c r="V27" s="189"/>
    </row>
    <row r="28" spans="1:22" ht="55.5" hidden="1" customHeight="1" x14ac:dyDescent="0.25">
      <c r="A28" s="184">
        <v>9</v>
      </c>
      <c r="B28" s="189"/>
      <c r="C28" s="189"/>
      <c r="D28" s="189"/>
      <c r="E28" s="189"/>
      <c r="F28" s="189"/>
      <c r="G28" s="189"/>
      <c r="H28" s="190"/>
      <c r="I28" s="191"/>
      <c r="J28" s="191"/>
      <c r="K28" s="195"/>
      <c r="L28" s="223"/>
      <c r="M28" s="194"/>
      <c r="N28" s="194"/>
      <c r="O28" s="194"/>
      <c r="P28" s="195"/>
      <c r="Q28" s="195"/>
      <c r="R28" s="224">
        <f t="shared" si="3"/>
        <v>0</v>
      </c>
      <c r="S28" s="125">
        <f t="shared" si="0"/>
        <v>0</v>
      </c>
      <c r="T28" s="199">
        <f t="shared" si="1"/>
        <v>0</v>
      </c>
      <c r="U28" s="199">
        <f t="shared" si="2"/>
        <v>0</v>
      </c>
      <c r="V28" s="189"/>
    </row>
    <row r="29" spans="1:22" ht="55.5" hidden="1" customHeight="1" x14ac:dyDescent="0.25">
      <c r="A29" s="184">
        <v>10</v>
      </c>
      <c r="B29" s="189"/>
      <c r="C29" s="189"/>
      <c r="D29" s="189"/>
      <c r="E29" s="189"/>
      <c r="F29" s="189"/>
      <c r="G29" s="189"/>
      <c r="H29" s="190"/>
      <c r="I29" s="191"/>
      <c r="J29" s="191"/>
      <c r="K29" s="195"/>
      <c r="L29" s="223"/>
      <c r="M29" s="194"/>
      <c r="N29" s="194"/>
      <c r="O29" s="194"/>
      <c r="P29" s="195"/>
      <c r="Q29" s="195"/>
      <c r="R29" s="224">
        <f t="shared" si="3"/>
        <v>0</v>
      </c>
      <c r="S29" s="125">
        <f t="shared" si="0"/>
        <v>0</v>
      </c>
      <c r="T29" s="199">
        <f t="shared" si="1"/>
        <v>0</v>
      </c>
      <c r="U29" s="199">
        <f t="shared" si="2"/>
        <v>0</v>
      </c>
      <c r="V29" s="189"/>
    </row>
    <row r="30" spans="1:22" ht="55.5" hidden="1" customHeight="1" x14ac:dyDescent="0.25">
      <c r="A30" s="184">
        <v>11</v>
      </c>
      <c r="B30" s="189"/>
      <c r="C30" s="189"/>
      <c r="D30" s="189"/>
      <c r="E30" s="189"/>
      <c r="F30" s="189"/>
      <c r="G30" s="189"/>
      <c r="H30" s="190"/>
      <c r="I30" s="191"/>
      <c r="J30" s="191"/>
      <c r="K30" s="195"/>
      <c r="L30" s="223"/>
      <c r="M30" s="194"/>
      <c r="N30" s="194"/>
      <c r="O30" s="194"/>
      <c r="P30" s="195"/>
      <c r="Q30" s="195"/>
      <c r="R30" s="224">
        <f t="shared" si="3"/>
        <v>0</v>
      </c>
      <c r="S30" s="125">
        <f>R30-K30</f>
        <v>0</v>
      </c>
      <c r="T30" s="199">
        <f>IFERROR(S30/K30*100,0)</f>
        <v>0</v>
      </c>
      <c r="U30" s="199">
        <f>IFERROR(R30/$R$45*100,0)</f>
        <v>0</v>
      </c>
      <c r="V30" s="189"/>
    </row>
    <row r="31" spans="1:22" ht="55.5" hidden="1" customHeight="1" x14ac:dyDescent="0.4">
      <c r="A31" s="184">
        <v>12</v>
      </c>
      <c r="B31" s="189"/>
      <c r="C31" s="189"/>
      <c r="D31" s="189"/>
      <c r="F31" s="189"/>
      <c r="G31" s="189"/>
      <c r="H31" s="190"/>
      <c r="I31" s="191"/>
      <c r="J31" s="191"/>
      <c r="K31" s="195"/>
      <c r="L31" s="223"/>
      <c r="M31" s="194"/>
      <c r="N31" s="194"/>
      <c r="O31" s="194"/>
      <c r="P31" s="195"/>
      <c r="Q31" s="195"/>
      <c r="R31" s="224">
        <f t="shared" ref="R31:R44" si="4">P31+Q31</f>
        <v>0</v>
      </c>
      <c r="S31" s="125">
        <f t="shared" ref="S31:S44" si="5">R31-K31</f>
        <v>0</v>
      </c>
      <c r="T31" s="199">
        <f t="shared" ref="T31:T44" si="6">IFERROR(S31/K31*100,0)</f>
        <v>0</v>
      </c>
      <c r="U31" s="199">
        <f t="shared" ref="U31:U39" si="7">IFERROR(R31/$R$45*100,0)</f>
        <v>0</v>
      </c>
      <c r="V31" s="189"/>
    </row>
    <row r="32" spans="1:22" ht="55.5" hidden="1" customHeight="1" x14ac:dyDescent="0.25">
      <c r="A32" s="184">
        <v>13</v>
      </c>
      <c r="B32" s="189"/>
      <c r="C32" s="189"/>
      <c r="D32" s="189"/>
      <c r="E32" s="189"/>
      <c r="F32" s="189"/>
      <c r="G32" s="189"/>
      <c r="H32" s="190"/>
      <c r="I32" s="191"/>
      <c r="J32" s="191"/>
      <c r="K32" s="195"/>
      <c r="L32" s="223"/>
      <c r="M32" s="194"/>
      <c r="N32" s="194"/>
      <c r="O32" s="194"/>
      <c r="P32" s="195"/>
      <c r="Q32" s="195"/>
      <c r="R32" s="224">
        <f t="shared" si="4"/>
        <v>0</v>
      </c>
      <c r="S32" s="125">
        <f t="shared" si="5"/>
        <v>0</v>
      </c>
      <c r="T32" s="199">
        <f t="shared" si="6"/>
        <v>0</v>
      </c>
      <c r="U32" s="199">
        <f t="shared" si="7"/>
        <v>0</v>
      </c>
      <c r="V32" s="189"/>
    </row>
    <row r="33" spans="1:22" ht="55.5" hidden="1" customHeight="1" x14ac:dyDescent="0.25">
      <c r="A33" s="184">
        <v>14</v>
      </c>
      <c r="B33" s="189"/>
      <c r="C33" s="189"/>
      <c r="D33" s="189"/>
      <c r="E33" s="189"/>
      <c r="F33" s="189"/>
      <c r="G33" s="189"/>
      <c r="H33" s="190"/>
      <c r="I33" s="191"/>
      <c r="J33" s="191"/>
      <c r="K33" s="195"/>
      <c r="L33" s="223"/>
      <c r="M33" s="200"/>
      <c r="N33" s="200"/>
      <c r="O33" s="200"/>
      <c r="P33" s="195"/>
      <c r="Q33" s="195"/>
      <c r="R33" s="224">
        <f t="shared" si="4"/>
        <v>0</v>
      </c>
      <c r="S33" s="125">
        <f t="shared" si="5"/>
        <v>0</v>
      </c>
      <c r="T33" s="199">
        <f t="shared" si="6"/>
        <v>0</v>
      </c>
      <c r="U33" s="199">
        <f t="shared" si="7"/>
        <v>0</v>
      </c>
      <c r="V33" s="189"/>
    </row>
    <row r="34" spans="1:22" ht="55.5" hidden="1" customHeight="1" x14ac:dyDescent="0.4">
      <c r="A34" s="184">
        <v>15</v>
      </c>
      <c r="B34" s="189"/>
      <c r="C34" s="189"/>
      <c r="D34" s="189"/>
      <c r="E34" s="189"/>
      <c r="F34" s="189"/>
      <c r="G34" s="189"/>
      <c r="H34" s="190"/>
      <c r="I34" s="191"/>
      <c r="J34" s="191"/>
      <c r="K34" s="195"/>
      <c r="L34" s="223"/>
      <c r="M34" s="201"/>
      <c r="N34" s="201"/>
      <c r="O34" s="201"/>
      <c r="P34" s="195"/>
      <c r="Q34" s="195"/>
      <c r="R34" s="224">
        <f t="shared" si="4"/>
        <v>0</v>
      </c>
      <c r="S34" s="125">
        <f t="shared" si="5"/>
        <v>0</v>
      </c>
      <c r="T34" s="199">
        <f t="shared" si="6"/>
        <v>0</v>
      </c>
      <c r="U34" s="199">
        <f t="shared" si="7"/>
        <v>0</v>
      </c>
      <c r="V34" s="189"/>
    </row>
    <row r="35" spans="1:22" ht="55.5" hidden="1" customHeight="1" x14ac:dyDescent="0.25">
      <c r="A35" s="184">
        <v>16</v>
      </c>
      <c r="B35" s="189"/>
      <c r="C35" s="189"/>
      <c r="D35" s="189"/>
      <c r="E35" s="189"/>
      <c r="F35" s="189"/>
      <c r="G35" s="189"/>
      <c r="H35" s="190"/>
      <c r="I35" s="191"/>
      <c r="J35" s="191"/>
      <c r="K35" s="195"/>
      <c r="L35" s="195"/>
      <c r="M35" s="195"/>
      <c r="N35" s="195"/>
      <c r="O35" s="195"/>
      <c r="P35" s="195"/>
      <c r="Q35" s="195"/>
      <c r="R35" s="224">
        <f t="shared" si="4"/>
        <v>0</v>
      </c>
      <c r="S35" s="125">
        <f t="shared" si="5"/>
        <v>0</v>
      </c>
      <c r="T35" s="199">
        <f t="shared" si="6"/>
        <v>0</v>
      </c>
      <c r="U35" s="199">
        <f t="shared" si="7"/>
        <v>0</v>
      </c>
      <c r="V35" s="189"/>
    </row>
    <row r="36" spans="1:22" ht="55.5" hidden="1" customHeight="1" x14ac:dyDescent="0.25">
      <c r="A36" s="184">
        <v>17</v>
      </c>
      <c r="B36" s="189"/>
      <c r="C36" s="189"/>
      <c r="D36" s="189"/>
      <c r="E36" s="189"/>
      <c r="F36" s="189"/>
      <c r="G36" s="189"/>
      <c r="H36" s="190"/>
      <c r="I36" s="191"/>
      <c r="J36" s="191"/>
      <c r="K36" s="195"/>
      <c r="L36" s="195"/>
      <c r="M36" s="195"/>
      <c r="N36" s="195"/>
      <c r="O36" s="195"/>
      <c r="P36" s="195"/>
      <c r="Q36" s="195"/>
      <c r="R36" s="224">
        <f t="shared" si="4"/>
        <v>0</v>
      </c>
      <c r="S36" s="125">
        <f t="shared" si="5"/>
        <v>0</v>
      </c>
      <c r="T36" s="199">
        <f t="shared" si="6"/>
        <v>0</v>
      </c>
      <c r="U36" s="199">
        <f t="shared" si="7"/>
        <v>0</v>
      </c>
      <c r="V36" s="189"/>
    </row>
    <row r="37" spans="1:22" ht="55.5" hidden="1" customHeight="1" x14ac:dyDescent="0.25">
      <c r="A37" s="184">
        <v>18</v>
      </c>
      <c r="B37" s="189"/>
      <c r="C37" s="189"/>
      <c r="D37" s="189"/>
      <c r="E37" s="189"/>
      <c r="F37" s="189"/>
      <c r="G37" s="189"/>
      <c r="H37" s="190"/>
      <c r="I37" s="191"/>
      <c r="J37" s="191"/>
      <c r="K37" s="195"/>
      <c r="L37" s="223"/>
      <c r="M37" s="174"/>
      <c r="N37" s="174"/>
      <c r="O37" s="174"/>
      <c r="P37" s="195"/>
      <c r="Q37" s="195"/>
      <c r="R37" s="224">
        <f t="shared" si="4"/>
        <v>0</v>
      </c>
      <c r="S37" s="125">
        <f t="shared" si="5"/>
        <v>0</v>
      </c>
      <c r="T37" s="199">
        <f t="shared" si="6"/>
        <v>0</v>
      </c>
      <c r="U37" s="199">
        <f t="shared" si="7"/>
        <v>0</v>
      </c>
      <c r="V37" s="189"/>
    </row>
    <row r="38" spans="1:22" ht="55.5" hidden="1" customHeight="1" x14ac:dyDescent="0.25">
      <c r="A38" s="184">
        <v>19</v>
      </c>
      <c r="B38" s="189"/>
      <c r="C38" s="189"/>
      <c r="D38" s="189"/>
      <c r="E38" s="189"/>
      <c r="F38" s="189"/>
      <c r="G38" s="189"/>
      <c r="H38" s="190"/>
      <c r="I38" s="191"/>
      <c r="J38" s="191"/>
      <c r="K38" s="195"/>
      <c r="L38" s="223"/>
      <c r="M38" s="174"/>
      <c r="N38" s="174"/>
      <c r="O38" s="174"/>
      <c r="P38" s="195"/>
      <c r="Q38" s="195"/>
      <c r="R38" s="224">
        <f t="shared" si="4"/>
        <v>0</v>
      </c>
      <c r="S38" s="125">
        <f t="shared" si="5"/>
        <v>0</v>
      </c>
      <c r="T38" s="199">
        <f t="shared" si="6"/>
        <v>0</v>
      </c>
      <c r="U38" s="199">
        <f t="shared" si="7"/>
        <v>0</v>
      </c>
      <c r="V38" s="189"/>
    </row>
    <row r="39" spans="1:22" ht="55.5" hidden="1" customHeight="1" x14ac:dyDescent="0.25">
      <c r="A39" s="184">
        <v>20</v>
      </c>
      <c r="B39" s="189"/>
      <c r="C39" s="189"/>
      <c r="D39" s="189"/>
      <c r="E39" s="189"/>
      <c r="F39" s="189"/>
      <c r="G39" s="189"/>
      <c r="H39" s="190"/>
      <c r="I39" s="191"/>
      <c r="J39" s="191"/>
      <c r="K39" s="195"/>
      <c r="L39" s="223"/>
      <c r="M39" s="174"/>
      <c r="N39" s="174"/>
      <c r="O39" s="174"/>
      <c r="P39" s="195"/>
      <c r="Q39" s="195"/>
      <c r="R39" s="224">
        <f t="shared" si="4"/>
        <v>0</v>
      </c>
      <c r="S39" s="125">
        <f t="shared" si="5"/>
        <v>0</v>
      </c>
      <c r="T39" s="199">
        <f t="shared" si="6"/>
        <v>0</v>
      </c>
      <c r="U39" s="199">
        <f t="shared" si="7"/>
        <v>0</v>
      </c>
      <c r="V39" s="189"/>
    </row>
    <row r="40" spans="1:22" ht="55.5" hidden="1" customHeight="1" x14ac:dyDescent="0.25">
      <c r="A40" s="184">
        <v>21</v>
      </c>
      <c r="B40" s="189"/>
      <c r="C40" s="189"/>
      <c r="D40" s="189"/>
      <c r="E40" s="189"/>
      <c r="F40" s="189"/>
      <c r="G40" s="189"/>
      <c r="H40" s="190"/>
      <c r="I40" s="191"/>
      <c r="J40" s="191"/>
      <c r="K40" s="195"/>
      <c r="L40" s="223"/>
      <c r="M40" s="174"/>
      <c r="N40" s="174"/>
      <c r="O40" s="174"/>
      <c r="P40" s="195"/>
      <c r="Q40" s="195"/>
      <c r="R40" s="224">
        <f t="shared" si="4"/>
        <v>0</v>
      </c>
      <c r="S40" s="125">
        <f t="shared" si="5"/>
        <v>0</v>
      </c>
      <c r="T40" s="199">
        <f t="shared" si="6"/>
        <v>0</v>
      </c>
      <c r="U40" s="199">
        <f>IFERROR(R40/$R$45*100,0)</f>
        <v>0</v>
      </c>
      <c r="V40" s="189"/>
    </row>
    <row r="41" spans="1:22" ht="55.5" hidden="1" customHeight="1" x14ac:dyDescent="0.25">
      <c r="A41" s="184">
        <v>22</v>
      </c>
      <c r="B41" s="189"/>
      <c r="C41" s="189"/>
      <c r="D41" s="189"/>
      <c r="E41" s="189"/>
      <c r="F41" s="189"/>
      <c r="G41" s="189"/>
      <c r="H41" s="190"/>
      <c r="I41" s="191"/>
      <c r="J41" s="191"/>
      <c r="K41" s="195"/>
      <c r="L41" s="223"/>
      <c r="M41" s="174"/>
      <c r="N41" s="174"/>
      <c r="O41" s="174"/>
      <c r="P41" s="195"/>
      <c r="Q41" s="195"/>
      <c r="R41" s="224">
        <f t="shared" si="4"/>
        <v>0</v>
      </c>
      <c r="S41" s="125">
        <f t="shared" si="5"/>
        <v>0</v>
      </c>
      <c r="T41" s="199">
        <f t="shared" si="6"/>
        <v>0</v>
      </c>
      <c r="U41" s="199">
        <f>IFERROR(R41/$R$45*100,0)</f>
        <v>0</v>
      </c>
      <c r="V41" s="189"/>
    </row>
    <row r="42" spans="1:22" ht="55.5" hidden="1" customHeight="1" x14ac:dyDescent="0.25">
      <c r="A42" s="184">
        <v>23</v>
      </c>
      <c r="B42" s="189"/>
      <c r="C42" s="189"/>
      <c r="D42" s="189"/>
      <c r="E42" s="189"/>
      <c r="F42" s="189"/>
      <c r="G42" s="189"/>
      <c r="H42" s="190"/>
      <c r="I42" s="191"/>
      <c r="J42" s="191"/>
      <c r="K42" s="195"/>
      <c r="L42" s="223"/>
      <c r="M42" s="174"/>
      <c r="N42" s="174"/>
      <c r="O42" s="174"/>
      <c r="P42" s="195"/>
      <c r="Q42" s="195"/>
      <c r="R42" s="224">
        <f t="shared" si="4"/>
        <v>0</v>
      </c>
      <c r="S42" s="125">
        <f t="shared" si="5"/>
        <v>0</v>
      </c>
      <c r="T42" s="199">
        <f t="shared" si="6"/>
        <v>0</v>
      </c>
      <c r="U42" s="199">
        <f>IFERROR(R42/$R$45*100,0)</f>
        <v>0</v>
      </c>
      <c r="V42" s="189"/>
    </row>
    <row r="43" spans="1:22" ht="55.5" hidden="1" customHeight="1" x14ac:dyDescent="0.25">
      <c r="A43" s="184">
        <v>24</v>
      </c>
      <c r="B43" s="189"/>
      <c r="C43" s="189"/>
      <c r="D43" s="189"/>
      <c r="E43" s="189"/>
      <c r="F43" s="189"/>
      <c r="G43" s="189"/>
      <c r="H43" s="190"/>
      <c r="I43" s="191"/>
      <c r="J43" s="191"/>
      <c r="K43" s="195"/>
      <c r="L43" s="223"/>
      <c r="M43" s="174"/>
      <c r="N43" s="174"/>
      <c r="O43" s="174"/>
      <c r="P43" s="195"/>
      <c r="Q43" s="195"/>
      <c r="R43" s="224">
        <f t="shared" si="4"/>
        <v>0</v>
      </c>
      <c r="S43" s="125">
        <f t="shared" si="5"/>
        <v>0</v>
      </c>
      <c r="T43" s="199">
        <f t="shared" si="6"/>
        <v>0</v>
      </c>
      <c r="U43" s="199">
        <f>IFERROR(R43/$R$45*100,0)</f>
        <v>0</v>
      </c>
      <c r="V43" s="189"/>
    </row>
    <row r="44" spans="1:22" ht="55.5" hidden="1" customHeight="1" x14ac:dyDescent="0.4">
      <c r="A44" s="184">
        <v>25</v>
      </c>
      <c r="B44" s="189"/>
      <c r="C44" s="189"/>
      <c r="D44" s="189"/>
      <c r="E44" s="189"/>
      <c r="F44" s="189"/>
      <c r="G44" s="189"/>
      <c r="H44" s="190"/>
      <c r="I44" s="191"/>
      <c r="J44" s="191"/>
      <c r="K44" s="195"/>
      <c r="L44" s="195"/>
      <c r="M44" s="203"/>
      <c r="N44" s="203"/>
      <c r="O44" s="203"/>
      <c r="P44" s="195"/>
      <c r="Q44" s="195"/>
      <c r="R44" s="224">
        <f t="shared" si="4"/>
        <v>0</v>
      </c>
      <c r="S44" s="125">
        <f t="shared" si="5"/>
        <v>0</v>
      </c>
      <c r="T44" s="199">
        <f t="shared" si="6"/>
        <v>0</v>
      </c>
      <c r="U44" s="199">
        <f>IFERROR(R44/$R$45*100,0)</f>
        <v>0</v>
      </c>
      <c r="V44" s="189"/>
    </row>
    <row r="45" spans="1:22" s="208" customFormat="1" ht="24.75" customHeight="1" x14ac:dyDescent="0.4">
      <c r="A45" s="1739" t="s">
        <v>71</v>
      </c>
      <c r="B45" s="1740"/>
      <c r="C45" s="1740"/>
      <c r="D45" s="1740"/>
      <c r="E45" s="1740"/>
      <c r="F45" s="1740"/>
      <c r="G45" s="1740"/>
      <c r="H45" s="1740"/>
      <c r="I45" s="1740"/>
      <c r="J45" s="1741"/>
      <c r="K45" s="202">
        <f>SUM(K20:K29)</f>
        <v>139577.14000000001</v>
      </c>
      <c r="L45" s="202">
        <f>SUM(L20:L29)</f>
        <v>109584</v>
      </c>
      <c r="M45" s="1703"/>
      <c r="N45" s="1704"/>
      <c r="O45" s="1704"/>
      <c r="P45" s="203">
        <f>SUM(P20:P29)</f>
        <v>0</v>
      </c>
      <c r="Q45" s="204">
        <f>SUM(Q20:Q29)</f>
        <v>139577.14000000001</v>
      </c>
      <c r="R45" s="204">
        <f>SUM(R20:R29)</f>
        <v>139577.14000000001</v>
      </c>
      <c r="S45" s="204">
        <f>R45-K45</f>
        <v>0</v>
      </c>
      <c r="T45" s="206">
        <f>IFERROR(S45/L45*100,0)</f>
        <v>0</v>
      </c>
      <c r="U45" s="206">
        <f>SUM(U20:U29)</f>
        <v>100</v>
      </c>
      <c r="V45" s="207"/>
    </row>
    <row r="46" spans="1:22" x14ac:dyDescent="0.4">
      <c r="A46" s="209" t="s">
        <v>72</v>
      </c>
      <c r="B46" s="209"/>
      <c r="C46" s="209"/>
      <c r="D46" s="209"/>
      <c r="E46" s="209"/>
      <c r="F46" s="209"/>
      <c r="G46" s="209"/>
      <c r="H46" s="209"/>
      <c r="I46" s="209"/>
      <c r="J46" s="209"/>
      <c r="K46" s="128"/>
      <c r="L46" s="129"/>
      <c r="M46" s="1742"/>
      <c r="N46" s="1743"/>
      <c r="O46" s="1744"/>
      <c r="P46" s="130"/>
      <c r="Q46" s="130"/>
      <c r="R46" s="210"/>
      <c r="S46" s="209"/>
      <c r="T46" s="209"/>
      <c r="U46" s="209"/>
      <c r="V46" s="209"/>
    </row>
    <row r="47" spans="1:22" ht="36" customHeight="1" x14ac:dyDescent="0.25">
      <c r="A47" s="1745" t="s">
        <v>73</v>
      </c>
      <c r="B47" s="1746"/>
      <c r="C47" s="1746"/>
      <c r="D47" s="1746"/>
      <c r="E47" s="1746"/>
      <c r="F47" s="1746"/>
      <c r="G47" s="1746"/>
      <c r="H47" s="1746"/>
      <c r="I47" s="1746"/>
      <c r="J47" s="1746"/>
      <c r="K47" s="1746"/>
      <c r="L47" s="1746"/>
      <c r="M47" s="1746"/>
      <c r="N47" s="1746"/>
      <c r="O47" s="1746"/>
      <c r="P47" s="1746"/>
      <c r="Q47" s="1746"/>
      <c r="R47" s="1746"/>
      <c r="S47" s="1746"/>
      <c r="T47" s="1746"/>
      <c r="U47" s="1746"/>
      <c r="V47" s="1747"/>
    </row>
    <row r="48" spans="1:22" ht="95.25" customHeight="1" x14ac:dyDescent="0.4">
      <c r="A48" s="1751" t="s">
        <v>241</v>
      </c>
      <c r="B48" s="1752"/>
      <c r="C48" s="1752"/>
      <c r="D48" s="1752"/>
      <c r="E48" s="1752"/>
      <c r="F48" s="1752"/>
      <c r="G48" s="1752"/>
      <c r="H48" s="1752"/>
      <c r="I48" s="1752"/>
      <c r="J48" s="1752"/>
      <c r="K48" s="1752"/>
      <c r="L48" s="1752"/>
      <c r="M48" s="1752"/>
      <c r="N48" s="1752"/>
      <c r="O48" s="1752"/>
      <c r="P48" s="1752"/>
      <c r="Q48" s="1752"/>
      <c r="R48" s="1752"/>
      <c r="S48" s="1752"/>
      <c r="T48" s="1752"/>
      <c r="U48" s="1752"/>
      <c r="V48" s="1753"/>
    </row>
    <row r="49" spans="1:22" ht="15" hidden="1" customHeight="1" x14ac:dyDescent="0.4">
      <c r="A49" s="1737" t="s">
        <v>74</v>
      </c>
      <c r="B49" s="1737"/>
      <c r="C49" s="1737"/>
      <c r="D49" s="1737"/>
      <c r="E49" s="1737"/>
      <c r="F49" s="1737"/>
      <c r="G49" s="1737"/>
      <c r="H49" s="1737"/>
      <c r="I49" s="1737"/>
      <c r="J49" s="211"/>
      <c r="K49" s="211"/>
      <c r="L49" s="211"/>
      <c r="M49" s="174"/>
      <c r="N49" s="174"/>
      <c r="O49" s="174"/>
      <c r="P49" s="211"/>
      <c r="Q49" s="211"/>
      <c r="R49" s="211"/>
      <c r="S49" s="211"/>
      <c r="T49" s="211"/>
      <c r="U49" s="211"/>
      <c r="V49" s="211"/>
    </row>
    <row r="50" spans="1:22" ht="15" hidden="1" customHeight="1" x14ac:dyDescent="0.4">
      <c r="A50" s="212" t="s">
        <v>75</v>
      </c>
      <c r="B50" s="212"/>
      <c r="C50" s="1738" t="s">
        <v>76</v>
      </c>
      <c r="D50" s="1738"/>
      <c r="E50" s="1738"/>
      <c r="F50" s="1738"/>
      <c r="G50" s="1738"/>
      <c r="H50" s="1738"/>
      <c r="I50" s="1738"/>
      <c r="M50" s="174"/>
      <c r="N50" s="174"/>
      <c r="O50" s="174"/>
      <c r="V50" s="173"/>
    </row>
    <row r="51" spans="1:22" ht="15" hidden="1" customHeight="1" x14ac:dyDescent="0.4">
      <c r="A51" s="212" t="s">
        <v>77</v>
      </c>
      <c r="B51" s="212"/>
      <c r="C51" s="1738" t="s">
        <v>78</v>
      </c>
      <c r="D51" s="1738"/>
      <c r="E51" s="1738"/>
      <c r="F51" s="1738"/>
      <c r="G51" s="1738"/>
      <c r="H51" s="1738"/>
      <c r="I51" s="1738"/>
      <c r="M51" s="174"/>
      <c r="N51" s="174"/>
      <c r="O51" s="174"/>
      <c r="V51" s="173"/>
    </row>
    <row r="52" spans="1:22" ht="15" hidden="1" customHeight="1" x14ac:dyDescent="0.4">
      <c r="A52" s="212" t="s">
        <v>79</v>
      </c>
      <c r="B52" s="212"/>
      <c r="C52" s="1738" t="s">
        <v>80</v>
      </c>
      <c r="D52" s="1738"/>
      <c r="E52" s="1738"/>
      <c r="F52" s="1738"/>
      <c r="G52" s="1738"/>
      <c r="H52" s="1738"/>
      <c r="I52" s="1738"/>
      <c r="M52" s="174"/>
      <c r="N52" s="174"/>
      <c r="O52" s="174"/>
      <c r="V52" s="173"/>
    </row>
    <row r="53" spans="1:22" ht="15" hidden="1" customHeight="1" x14ac:dyDescent="0.4">
      <c r="A53" s="212" t="s">
        <v>81</v>
      </c>
      <c r="B53" s="212"/>
      <c r="C53" s="1738" t="s">
        <v>82</v>
      </c>
      <c r="D53" s="1738"/>
      <c r="E53" s="1738"/>
      <c r="F53" s="1738"/>
      <c r="G53" s="1738"/>
      <c r="H53" s="1738"/>
      <c r="I53" s="1738"/>
      <c r="M53" s="174"/>
      <c r="N53" s="174"/>
      <c r="O53" s="174"/>
      <c r="V53" s="173"/>
    </row>
    <row r="54" spans="1:22" ht="35.25" customHeight="1" x14ac:dyDescent="0.4">
      <c r="M54" s="174"/>
      <c r="N54" s="174"/>
      <c r="O54" s="174"/>
    </row>
    <row r="55" spans="1:22" x14ac:dyDescent="0.4">
      <c r="M55" s="174"/>
      <c r="N55" s="174"/>
      <c r="O55" s="174"/>
    </row>
    <row r="56" spans="1:22" x14ac:dyDescent="0.4">
      <c r="M56" s="174"/>
      <c r="N56" s="174"/>
      <c r="O56" s="174"/>
    </row>
    <row r="57" spans="1:22" x14ac:dyDescent="0.4">
      <c r="M57" s="174"/>
      <c r="N57" s="174"/>
      <c r="O57" s="174"/>
    </row>
    <row r="58" spans="1:22" x14ac:dyDescent="0.4">
      <c r="M58" s="174"/>
      <c r="N58" s="174"/>
      <c r="O58" s="174"/>
    </row>
    <row r="59" spans="1:22" x14ac:dyDescent="0.4">
      <c r="M59" s="174"/>
      <c r="N59" s="174"/>
      <c r="O59" s="174"/>
    </row>
    <row r="60" spans="1:22" x14ac:dyDescent="0.4">
      <c r="M60" s="174"/>
      <c r="N60" s="174"/>
      <c r="O60" s="174"/>
    </row>
    <row r="61" spans="1:22" x14ac:dyDescent="0.4">
      <c r="M61" s="174"/>
      <c r="N61" s="174"/>
      <c r="O61" s="174"/>
    </row>
    <row r="62" spans="1:22" x14ac:dyDescent="0.4">
      <c r="M62" s="174"/>
      <c r="N62" s="174"/>
      <c r="O62" s="174"/>
    </row>
    <row r="63" spans="1:22" x14ac:dyDescent="0.4">
      <c r="M63" s="174"/>
      <c r="N63" s="174"/>
      <c r="O63" s="174"/>
    </row>
    <row r="64" spans="1:22" x14ac:dyDescent="0.4">
      <c r="M64" s="174"/>
      <c r="N64" s="174"/>
      <c r="O64" s="174"/>
    </row>
    <row r="65" spans="13:15" x14ac:dyDescent="0.4">
      <c r="M65" s="174"/>
      <c r="N65" s="174"/>
      <c r="O65" s="174"/>
    </row>
    <row r="66" spans="13:15" x14ac:dyDescent="0.4">
      <c r="M66" s="174"/>
      <c r="N66" s="174"/>
      <c r="O66" s="174"/>
    </row>
    <row r="67" spans="13:15" x14ac:dyDescent="0.4">
      <c r="M67" s="174"/>
      <c r="N67" s="174"/>
      <c r="O67" s="174"/>
    </row>
    <row r="68" spans="13:15" x14ac:dyDescent="0.4">
      <c r="M68" s="174"/>
      <c r="N68" s="174"/>
      <c r="O68" s="174"/>
    </row>
    <row r="69" spans="13:15" x14ac:dyDescent="0.4">
      <c r="M69" s="174"/>
      <c r="N69" s="174"/>
      <c r="O69" s="174"/>
    </row>
    <row r="70" spans="13:15" x14ac:dyDescent="0.4">
      <c r="M70" s="174"/>
      <c r="N70" s="174"/>
      <c r="O70" s="174"/>
    </row>
    <row r="71" spans="13:15" x14ac:dyDescent="0.4">
      <c r="M71" s="174"/>
      <c r="N71" s="174"/>
      <c r="O71" s="174"/>
    </row>
    <row r="72" spans="13:15" x14ac:dyDescent="0.4">
      <c r="M72" s="174"/>
      <c r="N72" s="174"/>
      <c r="O72" s="174"/>
    </row>
    <row r="73" spans="13:15" x14ac:dyDescent="0.4">
      <c r="M73" s="174"/>
      <c r="N73" s="174"/>
      <c r="O73" s="174"/>
    </row>
    <row r="74" spans="13:15" x14ac:dyDescent="0.4">
      <c r="M74" s="174"/>
      <c r="N74" s="174"/>
      <c r="O74" s="174"/>
    </row>
    <row r="75" spans="13:15" x14ac:dyDescent="0.4">
      <c r="M75" s="174"/>
      <c r="N75" s="174"/>
      <c r="O75" s="174"/>
    </row>
    <row r="76" spans="13:15" x14ac:dyDescent="0.4">
      <c r="M76" s="174"/>
      <c r="N76" s="174"/>
      <c r="O76" s="174"/>
    </row>
    <row r="77" spans="13:15" x14ac:dyDescent="0.4">
      <c r="M77" s="174"/>
      <c r="N77" s="174"/>
      <c r="O77" s="174"/>
    </row>
    <row r="78" spans="13:15" x14ac:dyDescent="0.4">
      <c r="M78" s="174"/>
      <c r="N78" s="174"/>
      <c r="O78" s="174"/>
    </row>
    <row r="79" spans="13:15" x14ac:dyDescent="0.4">
      <c r="M79" s="174"/>
      <c r="N79" s="174"/>
      <c r="O79" s="174"/>
    </row>
    <row r="80" spans="13:15" x14ac:dyDescent="0.4">
      <c r="M80" s="174"/>
      <c r="N80" s="174"/>
      <c r="O80" s="174"/>
    </row>
    <row r="81" spans="13:15" x14ac:dyDescent="0.4">
      <c r="M81" s="174"/>
      <c r="N81" s="174"/>
      <c r="O81" s="174"/>
    </row>
    <row r="82" spans="13:15" x14ac:dyDescent="0.4">
      <c r="M82" s="174"/>
      <c r="N82" s="174"/>
      <c r="O82" s="174"/>
    </row>
    <row r="83" spans="13:15" x14ac:dyDescent="0.4">
      <c r="M83" s="174"/>
      <c r="N83" s="174"/>
      <c r="O83" s="174"/>
    </row>
    <row r="84" spans="13:15" x14ac:dyDescent="0.4">
      <c r="M84" s="174"/>
      <c r="N84" s="174"/>
      <c r="O84" s="174"/>
    </row>
    <row r="85" spans="13:15" x14ac:dyDescent="0.4">
      <c r="M85" s="174"/>
      <c r="N85" s="174"/>
      <c r="O85" s="174"/>
    </row>
    <row r="86" spans="13:15" x14ac:dyDescent="0.4">
      <c r="M86" s="174"/>
      <c r="N86" s="174"/>
      <c r="O86" s="174"/>
    </row>
    <row r="87" spans="13:15" x14ac:dyDescent="0.4">
      <c r="M87" s="174"/>
      <c r="N87" s="174"/>
      <c r="O87" s="174"/>
    </row>
    <row r="88" spans="13:15" x14ac:dyDescent="0.4">
      <c r="M88" s="174"/>
      <c r="N88" s="174"/>
      <c r="O88" s="174"/>
    </row>
    <row r="89" spans="13:15" x14ac:dyDescent="0.4">
      <c r="M89" s="174"/>
      <c r="N89" s="174"/>
      <c r="O89" s="174"/>
    </row>
    <row r="90" spans="13:15" x14ac:dyDescent="0.4">
      <c r="M90" s="174"/>
      <c r="N90" s="174"/>
      <c r="O90" s="174"/>
    </row>
    <row r="91" spans="13:15" x14ac:dyDescent="0.4">
      <c r="M91" s="174"/>
      <c r="N91" s="174"/>
      <c r="O91" s="174"/>
    </row>
    <row r="92" spans="13:15" x14ac:dyDescent="0.4">
      <c r="M92" s="174"/>
      <c r="N92" s="174"/>
      <c r="O92" s="174"/>
    </row>
    <row r="93" spans="13:15" x14ac:dyDescent="0.4">
      <c r="M93" s="174"/>
      <c r="N93" s="174"/>
      <c r="O93" s="174"/>
    </row>
    <row r="94" spans="13:15" x14ac:dyDescent="0.4">
      <c r="M94" s="174"/>
      <c r="N94" s="174"/>
      <c r="O94" s="174"/>
    </row>
    <row r="95" spans="13:15" x14ac:dyDescent="0.4">
      <c r="M95" s="174"/>
      <c r="N95" s="174"/>
      <c r="O95" s="174"/>
    </row>
    <row r="96" spans="13:15" x14ac:dyDescent="0.4">
      <c r="M96" s="174"/>
      <c r="N96" s="174"/>
      <c r="O96" s="174"/>
    </row>
    <row r="97" spans="13:15" x14ac:dyDescent="0.4">
      <c r="M97" s="174"/>
      <c r="N97" s="174"/>
      <c r="O97" s="174"/>
    </row>
    <row r="98" spans="13:15" x14ac:dyDescent="0.4">
      <c r="M98" s="174"/>
      <c r="N98" s="174"/>
      <c r="O98" s="174"/>
    </row>
    <row r="99" spans="13:15" x14ac:dyDescent="0.4">
      <c r="M99" s="174"/>
      <c r="N99" s="174"/>
      <c r="O99" s="174"/>
    </row>
    <row r="100" spans="13:15" x14ac:dyDescent="0.4">
      <c r="M100" s="174"/>
      <c r="N100" s="174"/>
      <c r="O100" s="174"/>
    </row>
    <row r="101" spans="13:15" x14ac:dyDescent="0.4">
      <c r="M101" s="174"/>
      <c r="N101" s="174"/>
      <c r="O101" s="174"/>
    </row>
    <row r="102" spans="13:15" x14ac:dyDescent="0.4">
      <c r="M102" s="174"/>
      <c r="N102" s="174"/>
      <c r="O102" s="174"/>
    </row>
    <row r="103" spans="13:15" x14ac:dyDescent="0.4">
      <c r="M103" s="174"/>
      <c r="N103" s="174"/>
      <c r="O103" s="174"/>
    </row>
    <row r="104" spans="13:15" x14ac:dyDescent="0.4">
      <c r="M104" s="174"/>
      <c r="N104" s="174"/>
      <c r="O104" s="174"/>
    </row>
    <row r="105" spans="13:15" x14ac:dyDescent="0.4">
      <c r="M105" s="174"/>
      <c r="N105" s="174"/>
      <c r="O105" s="174"/>
    </row>
    <row r="106" spans="13:15" x14ac:dyDescent="0.4">
      <c r="M106" s="174"/>
      <c r="N106" s="174"/>
      <c r="O106" s="174"/>
    </row>
    <row r="107" spans="13:15" x14ac:dyDescent="0.4">
      <c r="M107" s="174"/>
      <c r="N107" s="174"/>
      <c r="O107" s="174"/>
    </row>
    <row r="108" spans="13:15" x14ac:dyDescent="0.4">
      <c r="M108" s="174"/>
      <c r="N108" s="174"/>
      <c r="O108" s="174"/>
    </row>
    <row r="109" spans="13:15" x14ac:dyDescent="0.4">
      <c r="M109" s="174"/>
      <c r="N109" s="174"/>
      <c r="O109" s="174"/>
    </row>
    <row r="110" spans="13:15" x14ac:dyDescent="0.4">
      <c r="M110" s="174"/>
      <c r="N110" s="174"/>
      <c r="O110" s="174"/>
    </row>
    <row r="111" spans="13:15" x14ac:dyDescent="0.4">
      <c r="M111" s="174"/>
      <c r="N111" s="174"/>
      <c r="O111" s="174"/>
    </row>
    <row r="112" spans="13:15" x14ac:dyDescent="0.4">
      <c r="M112" s="174"/>
      <c r="N112" s="174"/>
      <c r="O112" s="174"/>
    </row>
    <row r="113" spans="13:15" x14ac:dyDescent="0.4">
      <c r="M113" s="174"/>
      <c r="N113" s="174"/>
      <c r="O113" s="174"/>
    </row>
    <row r="114" spans="13:15" x14ac:dyDescent="0.4">
      <c r="M114" s="174"/>
      <c r="N114" s="174"/>
      <c r="O114" s="174"/>
    </row>
    <row r="115" spans="13:15" x14ac:dyDescent="0.4">
      <c r="M115" s="174"/>
      <c r="N115" s="174"/>
      <c r="O115" s="174"/>
    </row>
    <row r="116" spans="13:15" x14ac:dyDescent="0.4">
      <c r="M116" s="174"/>
      <c r="N116" s="174"/>
      <c r="O116" s="174"/>
    </row>
    <row r="117" spans="13:15" x14ac:dyDescent="0.4">
      <c r="M117" s="174"/>
      <c r="N117" s="174"/>
      <c r="O117" s="174"/>
    </row>
    <row r="118" spans="13:15" x14ac:dyDescent="0.4">
      <c r="M118" s="174"/>
      <c r="N118" s="174"/>
      <c r="O118" s="174"/>
    </row>
    <row r="119" spans="13:15" x14ac:dyDescent="0.4">
      <c r="M119" s="174"/>
      <c r="N119" s="174"/>
      <c r="O119" s="174"/>
    </row>
    <row r="120" spans="13:15" x14ac:dyDescent="0.4">
      <c r="M120" s="174"/>
      <c r="N120" s="174"/>
      <c r="O120" s="174"/>
    </row>
    <row r="121" spans="13:15" x14ac:dyDescent="0.4">
      <c r="M121" s="174"/>
      <c r="N121" s="174"/>
      <c r="O121" s="174"/>
    </row>
    <row r="122" spans="13:15" x14ac:dyDescent="0.4">
      <c r="M122" s="174"/>
      <c r="N122" s="174"/>
      <c r="O122" s="174"/>
    </row>
    <row r="123" spans="13:15" x14ac:dyDescent="0.4">
      <c r="M123" s="174"/>
      <c r="N123" s="174"/>
      <c r="O123" s="174"/>
    </row>
    <row r="124" spans="13:15" x14ac:dyDescent="0.4">
      <c r="M124" s="174"/>
      <c r="N124" s="174"/>
      <c r="O124" s="174"/>
    </row>
    <row r="125" spans="13:15" x14ac:dyDescent="0.4">
      <c r="M125" s="174"/>
      <c r="N125" s="174"/>
      <c r="O125" s="174"/>
    </row>
    <row r="126" spans="13:15" x14ac:dyDescent="0.4">
      <c r="M126" s="174"/>
      <c r="N126" s="174"/>
      <c r="O126" s="174"/>
    </row>
    <row r="127" spans="13:15" x14ac:dyDescent="0.4">
      <c r="M127" s="174"/>
      <c r="N127" s="174"/>
      <c r="O127" s="174"/>
    </row>
    <row r="128" spans="13:15" x14ac:dyDescent="0.4">
      <c r="M128" s="174"/>
      <c r="N128" s="174"/>
      <c r="O128" s="174"/>
    </row>
    <row r="129" spans="13:15" x14ac:dyDescent="0.4">
      <c r="M129" s="174"/>
      <c r="N129" s="174"/>
      <c r="O129" s="174"/>
    </row>
    <row r="130" spans="13:15" x14ac:dyDescent="0.4">
      <c r="M130" s="174"/>
      <c r="N130" s="174"/>
      <c r="O130" s="174"/>
    </row>
    <row r="131" spans="13:15" x14ac:dyDescent="0.4">
      <c r="M131" s="174"/>
      <c r="N131" s="174"/>
      <c r="O131" s="174"/>
    </row>
    <row r="132" spans="13:15" x14ac:dyDescent="0.4">
      <c r="M132" s="174"/>
      <c r="N132" s="174"/>
      <c r="O132" s="174"/>
    </row>
    <row r="133" spans="13:15" x14ac:dyDescent="0.4">
      <c r="M133" s="174"/>
      <c r="N133" s="174"/>
      <c r="O133" s="174"/>
    </row>
    <row r="134" spans="13:15" x14ac:dyDescent="0.4">
      <c r="M134" s="174"/>
      <c r="N134" s="174"/>
      <c r="O134" s="174"/>
    </row>
    <row r="135" spans="13:15" x14ac:dyDescent="0.4">
      <c r="M135" s="174"/>
      <c r="N135" s="174"/>
      <c r="O135" s="174"/>
    </row>
    <row r="136" spans="13:15" x14ac:dyDescent="0.4">
      <c r="M136" s="174"/>
      <c r="N136" s="174"/>
      <c r="O136" s="174"/>
    </row>
    <row r="137" spans="13:15" x14ac:dyDescent="0.4">
      <c r="M137" s="174"/>
      <c r="N137" s="174"/>
      <c r="O137" s="174"/>
    </row>
    <row r="138" spans="13:15" x14ac:dyDescent="0.4">
      <c r="M138" s="174"/>
      <c r="N138" s="174"/>
      <c r="O138" s="174"/>
    </row>
    <row r="139" spans="13:15" x14ac:dyDescent="0.4">
      <c r="M139" s="174"/>
      <c r="N139" s="174"/>
      <c r="O139" s="174"/>
    </row>
    <row r="140" spans="13:15" x14ac:dyDescent="0.4">
      <c r="M140" s="174"/>
      <c r="N140" s="174"/>
      <c r="O140" s="174"/>
    </row>
    <row r="141" spans="13:15" x14ac:dyDescent="0.4">
      <c r="M141" s="174"/>
      <c r="N141" s="174"/>
      <c r="O141" s="174"/>
    </row>
    <row r="142" spans="13:15" x14ac:dyDescent="0.4">
      <c r="M142" s="174"/>
      <c r="N142" s="174"/>
      <c r="O142" s="174"/>
    </row>
    <row r="143" spans="13:15" x14ac:dyDescent="0.4">
      <c r="M143" s="174"/>
      <c r="N143" s="174"/>
      <c r="O143" s="174"/>
    </row>
    <row r="144" spans="13:15" x14ac:dyDescent="0.4">
      <c r="M144" s="174"/>
      <c r="N144" s="174"/>
      <c r="O144" s="174"/>
    </row>
    <row r="145" spans="13:15" x14ac:dyDescent="0.4">
      <c r="M145" s="174"/>
      <c r="N145" s="174"/>
      <c r="O145" s="174"/>
    </row>
    <row r="146" spans="13:15" x14ac:dyDescent="0.4">
      <c r="M146" s="174"/>
      <c r="N146" s="174"/>
      <c r="O146" s="174"/>
    </row>
    <row r="147" spans="13:15" x14ac:dyDescent="0.4">
      <c r="M147" s="174"/>
      <c r="N147" s="174"/>
      <c r="O147" s="174"/>
    </row>
    <row r="148" spans="13:15" x14ac:dyDescent="0.4">
      <c r="M148" s="174"/>
      <c r="N148" s="174"/>
      <c r="O148" s="174"/>
    </row>
    <row r="149" spans="13:15" x14ac:dyDescent="0.4">
      <c r="M149" s="174"/>
      <c r="N149" s="174"/>
      <c r="O149" s="174"/>
    </row>
    <row r="150" spans="13:15" x14ac:dyDescent="0.4">
      <c r="M150" s="174"/>
      <c r="N150" s="174"/>
      <c r="O150" s="174"/>
    </row>
    <row r="151" spans="13:15" x14ac:dyDescent="0.4">
      <c r="M151" s="174"/>
      <c r="N151" s="174"/>
      <c r="O151" s="174"/>
    </row>
    <row r="152" spans="13:15" x14ac:dyDescent="0.4">
      <c r="M152" s="174"/>
      <c r="N152" s="174"/>
      <c r="O152" s="174"/>
    </row>
    <row r="153" spans="13:15" x14ac:dyDescent="0.4">
      <c r="M153" s="174"/>
      <c r="N153" s="174"/>
      <c r="O153" s="174"/>
    </row>
    <row r="154" spans="13:15" x14ac:dyDescent="0.4">
      <c r="M154" s="174"/>
      <c r="N154" s="174"/>
      <c r="O154" s="174"/>
    </row>
    <row r="155" spans="13:15" x14ac:dyDescent="0.4">
      <c r="M155" s="174"/>
      <c r="N155" s="174"/>
      <c r="O155" s="174"/>
    </row>
    <row r="156" spans="13:15" x14ac:dyDescent="0.4">
      <c r="M156" s="174"/>
      <c r="N156" s="174"/>
      <c r="O156" s="174"/>
    </row>
    <row r="157" spans="13:15" x14ac:dyDescent="0.4">
      <c r="M157" s="174"/>
      <c r="N157" s="174"/>
      <c r="O157" s="174"/>
    </row>
    <row r="158" spans="13:15" x14ac:dyDescent="0.4">
      <c r="M158" s="174"/>
      <c r="N158" s="174"/>
      <c r="O158" s="174"/>
    </row>
    <row r="159" spans="13:15" x14ac:dyDescent="0.4">
      <c r="M159" s="174"/>
      <c r="N159" s="174"/>
      <c r="O159" s="174"/>
    </row>
    <row r="160" spans="13:15" x14ac:dyDescent="0.4">
      <c r="M160" s="174"/>
      <c r="N160" s="174"/>
      <c r="O160" s="174"/>
    </row>
    <row r="161" spans="13:15" x14ac:dyDescent="0.4">
      <c r="M161" s="174"/>
      <c r="N161" s="174"/>
      <c r="O161" s="174"/>
    </row>
    <row r="162" spans="13:15" x14ac:dyDescent="0.4">
      <c r="M162" s="174"/>
      <c r="N162" s="174"/>
      <c r="O162" s="174"/>
    </row>
    <row r="163" spans="13:15" x14ac:dyDescent="0.4">
      <c r="M163" s="174"/>
      <c r="N163" s="174"/>
      <c r="O163" s="174"/>
    </row>
    <row r="164" spans="13:15" x14ac:dyDescent="0.4">
      <c r="M164" s="174"/>
      <c r="N164" s="174"/>
      <c r="O164" s="174"/>
    </row>
    <row r="165" spans="13:15" x14ac:dyDescent="0.4">
      <c r="M165" s="174"/>
      <c r="N165" s="174"/>
      <c r="O165" s="174"/>
    </row>
    <row r="166" spans="13:15" x14ac:dyDescent="0.4">
      <c r="M166" s="174"/>
      <c r="N166" s="174"/>
      <c r="O166" s="174"/>
    </row>
    <row r="167" spans="13:15" x14ac:dyDescent="0.4">
      <c r="M167" s="174"/>
      <c r="N167" s="174"/>
      <c r="O167" s="174"/>
    </row>
    <row r="168" spans="13:15" x14ac:dyDescent="0.4">
      <c r="M168" s="174"/>
      <c r="N168" s="174"/>
      <c r="O168" s="174"/>
    </row>
    <row r="169" spans="13:15" x14ac:dyDescent="0.4">
      <c r="M169" s="174"/>
      <c r="N169" s="174"/>
      <c r="O169" s="174"/>
    </row>
    <row r="170" spans="13:15" x14ac:dyDescent="0.4">
      <c r="M170" s="174"/>
      <c r="N170" s="174"/>
      <c r="O170" s="174"/>
    </row>
    <row r="171" spans="13:15" x14ac:dyDescent="0.4">
      <c r="M171" s="174"/>
      <c r="N171" s="174"/>
      <c r="O171" s="174"/>
    </row>
    <row r="172" spans="13:15" x14ac:dyDescent="0.4">
      <c r="M172" s="174"/>
      <c r="N172" s="174"/>
      <c r="O172" s="174"/>
    </row>
    <row r="173" spans="13:15" x14ac:dyDescent="0.4">
      <c r="M173" s="174"/>
      <c r="N173" s="174"/>
      <c r="O173" s="174"/>
    </row>
    <row r="174" spans="13:15" x14ac:dyDescent="0.4">
      <c r="M174" s="174"/>
      <c r="N174" s="174"/>
      <c r="O174" s="174"/>
    </row>
    <row r="175" spans="13:15" x14ac:dyDescent="0.4">
      <c r="M175" s="174"/>
      <c r="N175" s="174"/>
      <c r="O175" s="174"/>
    </row>
    <row r="176" spans="13:15" x14ac:dyDescent="0.4">
      <c r="M176" s="174"/>
      <c r="N176" s="174"/>
      <c r="O176" s="174"/>
    </row>
    <row r="177" spans="13:15" x14ac:dyDescent="0.4">
      <c r="M177" s="174"/>
      <c r="N177" s="174"/>
      <c r="O177" s="174"/>
    </row>
    <row r="178" spans="13:15" x14ac:dyDescent="0.4">
      <c r="M178" s="174"/>
      <c r="N178" s="174"/>
      <c r="O178" s="174"/>
    </row>
    <row r="179" spans="13:15" x14ac:dyDescent="0.4">
      <c r="M179" s="174"/>
      <c r="N179" s="174"/>
      <c r="O179" s="174"/>
    </row>
    <row r="180" spans="13:15" x14ac:dyDescent="0.4">
      <c r="M180" s="174"/>
      <c r="N180" s="174"/>
      <c r="O180" s="174"/>
    </row>
    <row r="181" spans="13:15" x14ac:dyDescent="0.4">
      <c r="M181" s="174"/>
      <c r="N181" s="174"/>
      <c r="O181" s="174"/>
    </row>
    <row r="182" spans="13:15" x14ac:dyDescent="0.4">
      <c r="M182" s="174"/>
      <c r="N182" s="174"/>
      <c r="O182" s="174"/>
    </row>
    <row r="183" spans="13:15" x14ac:dyDescent="0.4">
      <c r="M183" s="174"/>
      <c r="N183" s="174"/>
      <c r="O183" s="174"/>
    </row>
    <row r="184" spans="13:15" x14ac:dyDescent="0.4">
      <c r="M184" s="174"/>
      <c r="N184" s="174"/>
      <c r="O184" s="174"/>
    </row>
    <row r="185" spans="13:15" x14ac:dyDescent="0.4">
      <c r="M185" s="174"/>
      <c r="N185" s="174"/>
      <c r="O185" s="174"/>
    </row>
    <row r="186" spans="13:15" x14ac:dyDescent="0.4">
      <c r="M186" s="174"/>
      <c r="N186" s="174"/>
      <c r="O186" s="174"/>
    </row>
    <row r="187" spans="13:15" x14ac:dyDescent="0.4">
      <c r="M187" s="174"/>
      <c r="N187" s="174"/>
      <c r="O187" s="174"/>
    </row>
    <row r="188" spans="13:15" x14ac:dyDescent="0.4">
      <c r="M188" s="174"/>
      <c r="N188" s="174"/>
      <c r="O188" s="174"/>
    </row>
    <row r="189" spans="13:15" x14ac:dyDescent="0.4">
      <c r="M189" s="174"/>
      <c r="N189" s="174"/>
      <c r="O189" s="174"/>
    </row>
    <row r="190" spans="13:15" x14ac:dyDescent="0.4">
      <c r="M190" s="174"/>
      <c r="N190" s="174"/>
      <c r="O190" s="174"/>
    </row>
    <row r="191" spans="13:15" x14ac:dyDescent="0.4">
      <c r="M191" s="174"/>
      <c r="N191" s="174"/>
      <c r="O191" s="174"/>
    </row>
    <row r="192" spans="13:15" x14ac:dyDescent="0.4">
      <c r="M192" s="174"/>
      <c r="N192" s="174"/>
      <c r="O192" s="174"/>
    </row>
    <row r="193" spans="13:15" x14ac:dyDescent="0.4">
      <c r="M193" s="174"/>
      <c r="N193" s="174"/>
      <c r="O193" s="174"/>
    </row>
    <row r="194" spans="13:15" x14ac:dyDescent="0.4">
      <c r="M194" s="174"/>
      <c r="N194" s="174"/>
      <c r="O194" s="174"/>
    </row>
    <row r="195" spans="13:15" x14ac:dyDescent="0.4">
      <c r="M195" s="174"/>
      <c r="N195" s="174"/>
      <c r="O195" s="174"/>
    </row>
    <row r="196" spans="13:15" x14ac:dyDescent="0.4">
      <c r="M196" s="174"/>
      <c r="N196" s="174"/>
      <c r="O196" s="174"/>
    </row>
    <row r="197" spans="13:15" x14ac:dyDescent="0.4">
      <c r="M197" s="174"/>
      <c r="N197" s="174"/>
      <c r="O197" s="174"/>
    </row>
    <row r="198" spans="13:15" x14ac:dyDescent="0.4">
      <c r="M198" s="174"/>
      <c r="N198" s="174"/>
      <c r="O198" s="174"/>
    </row>
    <row r="199" spans="13:15" x14ac:dyDescent="0.4">
      <c r="M199" s="174"/>
      <c r="N199" s="174"/>
      <c r="O199" s="174"/>
    </row>
    <row r="200" spans="13:15" x14ac:dyDescent="0.4">
      <c r="M200" s="174"/>
      <c r="N200" s="174"/>
      <c r="O200" s="174"/>
    </row>
    <row r="201" spans="13:15" x14ac:dyDescent="0.4">
      <c r="M201" s="174"/>
      <c r="N201" s="174"/>
      <c r="O201" s="174"/>
    </row>
    <row r="202" spans="13:15" x14ac:dyDescent="0.4">
      <c r="M202" s="174"/>
      <c r="N202" s="174"/>
      <c r="O202" s="174"/>
    </row>
    <row r="203" spans="13:15" x14ac:dyDescent="0.4">
      <c r="M203" s="174"/>
      <c r="N203" s="174"/>
      <c r="O203" s="174"/>
    </row>
    <row r="204" spans="13:15" x14ac:dyDescent="0.4">
      <c r="M204" s="174"/>
      <c r="N204" s="174"/>
      <c r="O204" s="174"/>
    </row>
    <row r="205" spans="13:15" x14ac:dyDescent="0.4">
      <c r="M205" s="174"/>
      <c r="N205" s="174"/>
      <c r="O205" s="174"/>
    </row>
    <row r="206" spans="13:15" x14ac:dyDescent="0.4">
      <c r="M206" s="174"/>
      <c r="N206" s="174"/>
      <c r="O206" s="174"/>
    </row>
    <row r="207" spans="13:15" x14ac:dyDescent="0.4">
      <c r="M207" s="174"/>
      <c r="N207" s="174"/>
      <c r="O207" s="174"/>
    </row>
    <row r="208" spans="13:15" x14ac:dyDescent="0.4">
      <c r="M208" s="174"/>
      <c r="N208" s="174"/>
      <c r="O208" s="174"/>
    </row>
    <row r="209" spans="13:15" x14ac:dyDescent="0.4">
      <c r="M209" s="174"/>
      <c r="N209" s="174"/>
      <c r="O209" s="174"/>
    </row>
    <row r="210" spans="13:15" x14ac:dyDescent="0.4">
      <c r="M210" s="174"/>
      <c r="N210" s="174"/>
      <c r="O210" s="174"/>
    </row>
    <row r="211" spans="13:15" x14ac:dyDescent="0.4">
      <c r="M211" s="174"/>
      <c r="N211" s="174"/>
      <c r="O211" s="174"/>
    </row>
    <row r="212" spans="13:15" x14ac:dyDescent="0.4">
      <c r="M212" s="174"/>
      <c r="N212" s="174"/>
      <c r="O212" s="174"/>
    </row>
    <row r="213" spans="13:15" x14ac:dyDescent="0.4">
      <c r="M213" s="174"/>
      <c r="N213" s="174"/>
      <c r="O213" s="174"/>
    </row>
    <row r="214" spans="13:15" x14ac:dyDescent="0.4">
      <c r="M214" s="174"/>
      <c r="N214" s="174"/>
      <c r="O214" s="174"/>
    </row>
    <row r="215" spans="13:15" x14ac:dyDescent="0.4">
      <c r="M215" s="174"/>
      <c r="N215" s="174"/>
      <c r="O215" s="174"/>
    </row>
    <row r="216" spans="13:15" x14ac:dyDescent="0.4">
      <c r="M216" s="174"/>
      <c r="N216" s="174"/>
      <c r="O216" s="174"/>
    </row>
    <row r="217" spans="13:15" x14ac:dyDescent="0.4">
      <c r="M217" s="174"/>
      <c r="N217" s="174"/>
      <c r="O217" s="174"/>
    </row>
    <row r="218" spans="13:15" x14ac:dyDescent="0.4">
      <c r="M218" s="174"/>
      <c r="N218" s="174"/>
      <c r="O218" s="174"/>
    </row>
    <row r="219" spans="13:15" x14ac:dyDescent="0.4">
      <c r="M219" s="174"/>
      <c r="N219" s="174"/>
      <c r="O219" s="174"/>
    </row>
    <row r="220" spans="13:15" x14ac:dyDescent="0.4">
      <c r="M220" s="174"/>
      <c r="N220" s="174"/>
      <c r="O220" s="174"/>
    </row>
    <row r="221" spans="13:15" x14ac:dyDescent="0.4">
      <c r="M221" s="174"/>
      <c r="N221" s="174"/>
      <c r="O221" s="174"/>
    </row>
    <row r="222" spans="13:15" x14ac:dyDescent="0.4">
      <c r="M222" s="174"/>
      <c r="N222" s="174"/>
      <c r="O222" s="174"/>
    </row>
    <row r="223" spans="13:15" x14ac:dyDescent="0.4">
      <c r="M223" s="174"/>
      <c r="N223" s="174"/>
      <c r="O223" s="174"/>
    </row>
    <row r="224" spans="13:15" x14ac:dyDescent="0.4">
      <c r="M224" s="174"/>
      <c r="N224" s="174"/>
      <c r="O224" s="174"/>
    </row>
    <row r="225" spans="13:15" x14ac:dyDescent="0.4">
      <c r="M225" s="174"/>
      <c r="N225" s="174"/>
      <c r="O225" s="174"/>
    </row>
    <row r="226" spans="13:15" x14ac:dyDescent="0.4">
      <c r="M226" s="174"/>
      <c r="N226" s="174"/>
      <c r="O226" s="174"/>
    </row>
    <row r="227" spans="13:15" x14ac:dyDescent="0.4">
      <c r="M227" s="174"/>
      <c r="N227" s="174"/>
      <c r="O227" s="174"/>
    </row>
    <row r="228" spans="13:15" x14ac:dyDescent="0.4">
      <c r="M228" s="174"/>
      <c r="N228" s="174"/>
      <c r="O228" s="174"/>
    </row>
    <row r="229" spans="13:15" x14ac:dyDescent="0.4">
      <c r="M229" s="174"/>
      <c r="N229" s="174"/>
      <c r="O229" s="174"/>
    </row>
    <row r="230" spans="13:15" x14ac:dyDescent="0.4">
      <c r="M230" s="174"/>
      <c r="N230" s="174"/>
      <c r="O230" s="174"/>
    </row>
    <row r="231" spans="13:15" x14ac:dyDescent="0.4">
      <c r="M231" s="174"/>
      <c r="N231" s="174"/>
      <c r="O231" s="174"/>
    </row>
    <row r="232" spans="13:15" x14ac:dyDescent="0.4">
      <c r="M232" s="174"/>
      <c r="N232" s="174"/>
      <c r="O232" s="174"/>
    </row>
    <row r="233" spans="13:15" x14ac:dyDescent="0.4">
      <c r="M233" s="174"/>
      <c r="N233" s="174"/>
      <c r="O233" s="174"/>
    </row>
    <row r="234" spans="13:15" x14ac:dyDescent="0.4">
      <c r="M234" s="174"/>
      <c r="N234" s="174"/>
      <c r="O234" s="174"/>
    </row>
    <row r="235" spans="13:15" x14ac:dyDescent="0.4">
      <c r="M235" s="174"/>
      <c r="N235" s="174"/>
      <c r="O235" s="174"/>
    </row>
    <row r="236" spans="13:15" x14ac:dyDescent="0.4">
      <c r="M236" s="174"/>
      <c r="N236" s="174"/>
      <c r="O236" s="174"/>
    </row>
    <row r="237" spans="13:15" x14ac:dyDescent="0.4">
      <c r="M237" s="174"/>
      <c r="N237" s="174"/>
      <c r="O237" s="174"/>
    </row>
    <row r="238" spans="13:15" x14ac:dyDescent="0.4">
      <c r="M238" s="174"/>
      <c r="N238" s="174"/>
      <c r="O238" s="174"/>
    </row>
    <row r="239" spans="13:15" x14ac:dyDescent="0.4">
      <c r="M239" s="174"/>
      <c r="N239" s="174"/>
      <c r="O239" s="174"/>
    </row>
    <row r="240" spans="13:15" x14ac:dyDescent="0.4">
      <c r="M240" s="174"/>
      <c r="N240" s="174"/>
      <c r="O240" s="174"/>
    </row>
    <row r="241" spans="13:15" x14ac:dyDescent="0.4">
      <c r="M241" s="174"/>
      <c r="N241" s="174"/>
      <c r="O241" s="174"/>
    </row>
    <row r="242" spans="13:15" x14ac:dyDescent="0.4">
      <c r="M242" s="174"/>
      <c r="N242" s="174"/>
      <c r="O242" s="174"/>
    </row>
    <row r="243" spans="13:15" x14ac:dyDescent="0.4">
      <c r="M243" s="174"/>
      <c r="N243" s="174"/>
      <c r="O243" s="174"/>
    </row>
    <row r="244" spans="13:15" x14ac:dyDescent="0.4">
      <c r="M244" s="174"/>
      <c r="N244" s="174"/>
      <c r="O244" s="174"/>
    </row>
    <row r="245" spans="13:15" x14ac:dyDescent="0.4">
      <c r="M245" s="174"/>
      <c r="N245" s="174"/>
      <c r="O245" s="174"/>
    </row>
    <row r="246" spans="13:15" x14ac:dyDescent="0.4">
      <c r="M246" s="174"/>
      <c r="N246" s="174"/>
      <c r="O246" s="174"/>
    </row>
    <row r="247" spans="13:15" x14ac:dyDescent="0.4">
      <c r="M247" s="174"/>
      <c r="N247" s="174"/>
      <c r="O247" s="174"/>
    </row>
    <row r="248" spans="13:15" x14ac:dyDescent="0.4">
      <c r="M248" s="174"/>
      <c r="N248" s="174"/>
      <c r="O248" s="174"/>
    </row>
    <row r="249" spans="13:15" x14ac:dyDescent="0.4">
      <c r="M249" s="174"/>
      <c r="N249" s="174"/>
      <c r="O249" s="174"/>
    </row>
    <row r="250" spans="13:15" x14ac:dyDescent="0.4">
      <c r="M250" s="174"/>
      <c r="N250" s="174"/>
      <c r="O250" s="174"/>
    </row>
    <row r="251" spans="13:15" x14ac:dyDescent="0.4">
      <c r="M251" s="174"/>
      <c r="N251" s="174"/>
      <c r="O251" s="174"/>
    </row>
    <row r="252" spans="13:15" x14ac:dyDescent="0.4">
      <c r="M252" s="174"/>
      <c r="N252" s="174"/>
      <c r="O252" s="174"/>
    </row>
    <row r="253" spans="13:15" x14ac:dyDescent="0.4">
      <c r="M253" s="174"/>
      <c r="N253" s="174"/>
      <c r="O253" s="174"/>
    </row>
    <row r="254" spans="13:15" x14ac:dyDescent="0.4">
      <c r="M254" s="174"/>
      <c r="N254" s="174"/>
      <c r="O254" s="174"/>
    </row>
    <row r="255" spans="13:15" x14ac:dyDescent="0.4">
      <c r="M255" s="174"/>
      <c r="N255" s="174"/>
      <c r="O255" s="174"/>
    </row>
    <row r="256" spans="13:15" x14ac:dyDescent="0.4">
      <c r="M256" s="174"/>
      <c r="N256" s="174"/>
      <c r="O256" s="174"/>
    </row>
    <row r="257" spans="13:15" x14ac:dyDescent="0.4">
      <c r="M257" s="174"/>
      <c r="N257" s="174"/>
      <c r="O257" s="174"/>
    </row>
    <row r="258" spans="13:15" x14ac:dyDescent="0.4">
      <c r="M258" s="174"/>
      <c r="N258" s="174"/>
      <c r="O258" s="174"/>
    </row>
    <row r="259" spans="13:15" x14ac:dyDescent="0.4">
      <c r="M259" s="174"/>
      <c r="N259" s="174"/>
      <c r="O259" s="174"/>
    </row>
    <row r="260" spans="13:15" x14ac:dyDescent="0.4">
      <c r="M260" s="174"/>
      <c r="N260" s="174"/>
      <c r="O260" s="174"/>
    </row>
    <row r="261" spans="13:15" x14ac:dyDescent="0.4">
      <c r="M261" s="174"/>
      <c r="N261" s="174"/>
      <c r="O261" s="174"/>
    </row>
    <row r="262" spans="13:15" x14ac:dyDescent="0.4">
      <c r="M262" s="174"/>
      <c r="N262" s="174"/>
      <c r="O262" s="174"/>
    </row>
    <row r="263" spans="13:15" x14ac:dyDescent="0.4">
      <c r="M263" s="174"/>
      <c r="N263" s="174"/>
      <c r="O263" s="174"/>
    </row>
    <row r="264" spans="13:15" x14ac:dyDescent="0.4">
      <c r="M264" s="174"/>
      <c r="N264" s="174"/>
      <c r="O264" s="174"/>
    </row>
    <row r="265" spans="13:15" x14ac:dyDescent="0.4">
      <c r="M265" s="174"/>
      <c r="N265" s="174"/>
      <c r="O265" s="174"/>
    </row>
    <row r="266" spans="13:15" x14ac:dyDescent="0.4">
      <c r="M266" s="174"/>
      <c r="N266" s="174"/>
      <c r="O266" s="174"/>
    </row>
    <row r="267" spans="13:15" x14ac:dyDescent="0.4">
      <c r="M267" s="174"/>
      <c r="N267" s="174"/>
      <c r="O267" s="174"/>
    </row>
    <row r="268" spans="13:15" x14ac:dyDescent="0.4">
      <c r="M268" s="174"/>
      <c r="N268" s="174"/>
      <c r="O268" s="174"/>
    </row>
    <row r="269" spans="13:15" x14ac:dyDescent="0.4">
      <c r="M269" s="174"/>
      <c r="N269" s="174"/>
      <c r="O269" s="174"/>
    </row>
    <row r="270" spans="13:15" x14ac:dyDescent="0.4">
      <c r="M270" s="174"/>
      <c r="N270" s="174"/>
      <c r="O270" s="174"/>
    </row>
    <row r="271" spans="13:15" x14ac:dyDescent="0.4">
      <c r="M271" s="174"/>
      <c r="N271" s="174"/>
      <c r="O271" s="174"/>
    </row>
    <row r="272" spans="13:15" x14ac:dyDescent="0.4">
      <c r="M272" s="174"/>
      <c r="N272" s="174"/>
      <c r="O272" s="174"/>
    </row>
    <row r="273" spans="13:15" x14ac:dyDescent="0.4">
      <c r="M273" s="174"/>
      <c r="N273" s="174"/>
      <c r="O273" s="174"/>
    </row>
    <row r="274" spans="13:15" x14ac:dyDescent="0.4">
      <c r="M274" s="174"/>
      <c r="N274" s="174"/>
      <c r="O274" s="174"/>
    </row>
    <row r="275" spans="13:15" x14ac:dyDescent="0.4">
      <c r="M275" s="174"/>
      <c r="N275" s="174"/>
      <c r="O275" s="174"/>
    </row>
    <row r="276" spans="13:15" x14ac:dyDescent="0.4">
      <c r="M276" s="174"/>
      <c r="N276" s="174"/>
      <c r="O276" s="174"/>
    </row>
    <row r="277" spans="13:15" x14ac:dyDescent="0.4">
      <c r="M277" s="174"/>
      <c r="N277" s="174"/>
      <c r="O277" s="174"/>
    </row>
    <row r="278" spans="13:15" x14ac:dyDescent="0.4">
      <c r="M278" s="174"/>
      <c r="N278" s="174"/>
      <c r="O278" s="174"/>
    </row>
    <row r="279" spans="13:15" x14ac:dyDescent="0.4">
      <c r="M279" s="174"/>
      <c r="N279" s="174"/>
      <c r="O279" s="174"/>
    </row>
    <row r="280" spans="13:15" x14ac:dyDescent="0.4">
      <c r="M280" s="174"/>
      <c r="N280" s="174"/>
      <c r="O280" s="174"/>
    </row>
    <row r="281" spans="13:15" x14ac:dyDescent="0.4">
      <c r="M281" s="174"/>
      <c r="N281" s="174"/>
      <c r="O281" s="174"/>
    </row>
    <row r="282" spans="13:15" x14ac:dyDescent="0.4">
      <c r="M282" s="174"/>
      <c r="N282" s="174"/>
      <c r="O282" s="174"/>
    </row>
    <row r="283" spans="13:15" x14ac:dyDescent="0.4">
      <c r="M283" s="174"/>
      <c r="N283" s="174"/>
      <c r="O283" s="174"/>
    </row>
    <row r="284" spans="13:15" x14ac:dyDescent="0.4">
      <c r="M284" s="174"/>
      <c r="N284" s="174"/>
      <c r="O284" s="174"/>
    </row>
    <row r="285" spans="13:15" x14ac:dyDescent="0.4">
      <c r="M285" s="174"/>
      <c r="N285" s="174"/>
      <c r="O285" s="174"/>
    </row>
    <row r="286" spans="13:15" x14ac:dyDescent="0.4">
      <c r="M286" s="174"/>
      <c r="N286" s="174"/>
      <c r="O286" s="174"/>
    </row>
    <row r="287" spans="13:15" x14ac:dyDescent="0.4">
      <c r="M287" s="174"/>
      <c r="N287" s="174"/>
      <c r="O287" s="174"/>
    </row>
    <row r="288" spans="13:15" x14ac:dyDescent="0.4">
      <c r="M288" s="174"/>
      <c r="N288" s="174"/>
      <c r="O288" s="174"/>
    </row>
    <row r="289" spans="13:15" x14ac:dyDescent="0.4">
      <c r="M289" s="174"/>
      <c r="N289" s="174"/>
      <c r="O289" s="174"/>
    </row>
    <row r="290" spans="13:15" x14ac:dyDescent="0.4">
      <c r="M290" s="174"/>
      <c r="N290" s="174"/>
      <c r="O290" s="174"/>
    </row>
    <row r="291" spans="13:15" x14ac:dyDescent="0.4">
      <c r="M291" s="174"/>
      <c r="N291" s="174"/>
      <c r="O291" s="174"/>
    </row>
    <row r="292" spans="13:15" x14ac:dyDescent="0.4">
      <c r="M292" s="174"/>
      <c r="N292" s="174"/>
      <c r="O292" s="174"/>
    </row>
    <row r="293" spans="13:15" x14ac:dyDescent="0.4">
      <c r="M293" s="174"/>
      <c r="N293" s="174"/>
      <c r="O293" s="174"/>
    </row>
    <row r="294" spans="13:15" x14ac:dyDescent="0.4">
      <c r="M294" s="174"/>
      <c r="N294" s="174"/>
      <c r="O294" s="174"/>
    </row>
    <row r="295" spans="13:15" x14ac:dyDescent="0.4">
      <c r="M295" s="174"/>
      <c r="N295" s="174"/>
      <c r="O295" s="174"/>
    </row>
    <row r="296" spans="13:15" x14ac:dyDescent="0.4">
      <c r="M296" s="174"/>
      <c r="N296" s="174"/>
      <c r="O296" s="174"/>
    </row>
    <row r="297" spans="13:15" x14ac:dyDescent="0.4">
      <c r="M297" s="174"/>
      <c r="N297" s="174"/>
      <c r="O297" s="174"/>
    </row>
    <row r="298" spans="13:15" x14ac:dyDescent="0.4">
      <c r="M298" s="174"/>
      <c r="N298" s="174"/>
      <c r="O298" s="174"/>
    </row>
    <row r="299" spans="13:15" x14ac:dyDescent="0.4">
      <c r="M299" s="174"/>
      <c r="N299" s="174"/>
      <c r="O299" s="174"/>
    </row>
    <row r="300" spans="13:15" x14ac:dyDescent="0.4">
      <c r="M300" s="174"/>
      <c r="N300" s="174"/>
      <c r="O300" s="174"/>
    </row>
    <row r="301" spans="13:15" x14ac:dyDescent="0.4">
      <c r="M301" s="174"/>
      <c r="N301" s="174"/>
      <c r="O301" s="174"/>
    </row>
    <row r="302" spans="13:15" x14ac:dyDescent="0.4">
      <c r="M302" s="174"/>
      <c r="N302" s="174"/>
      <c r="O302" s="174"/>
    </row>
    <row r="303" spans="13:15" x14ac:dyDescent="0.4">
      <c r="M303" s="174"/>
      <c r="N303" s="174"/>
      <c r="O303" s="174"/>
    </row>
    <row r="304" spans="13:15" x14ac:dyDescent="0.4">
      <c r="M304" s="174"/>
      <c r="N304" s="174"/>
      <c r="O304" s="174"/>
    </row>
    <row r="305" spans="13:15" x14ac:dyDescent="0.4">
      <c r="M305" s="174"/>
      <c r="N305" s="174"/>
      <c r="O305" s="174"/>
    </row>
    <row r="306" spans="13:15" x14ac:dyDescent="0.4">
      <c r="M306" s="174"/>
      <c r="N306" s="174"/>
      <c r="O306" s="174"/>
    </row>
    <row r="307" spans="13:15" x14ac:dyDescent="0.4">
      <c r="M307" s="174"/>
      <c r="N307" s="174"/>
      <c r="O307" s="174"/>
    </row>
    <row r="308" spans="13:15" x14ac:dyDescent="0.4">
      <c r="M308" s="174"/>
      <c r="N308" s="174"/>
      <c r="O308" s="174"/>
    </row>
    <row r="309" spans="13:15" x14ac:dyDescent="0.4">
      <c r="M309" s="174"/>
      <c r="N309" s="174"/>
      <c r="O309" s="174"/>
    </row>
    <row r="310" spans="13:15" x14ac:dyDescent="0.4">
      <c r="M310" s="174"/>
      <c r="N310" s="174"/>
      <c r="O310" s="174"/>
    </row>
    <row r="311" spans="13:15" x14ac:dyDescent="0.4">
      <c r="M311" s="174"/>
      <c r="N311" s="174"/>
      <c r="O311" s="174"/>
    </row>
    <row r="312" spans="13:15" x14ac:dyDescent="0.4">
      <c r="M312" s="174"/>
      <c r="N312" s="174"/>
      <c r="O312" s="174"/>
    </row>
    <row r="313" spans="13:15" x14ac:dyDescent="0.4">
      <c r="M313" s="174"/>
      <c r="N313" s="174"/>
      <c r="O313" s="174"/>
    </row>
    <row r="314" spans="13:15" x14ac:dyDescent="0.4">
      <c r="M314" s="174"/>
      <c r="N314" s="174"/>
      <c r="O314" s="174"/>
    </row>
    <row r="315" spans="13:15" x14ac:dyDescent="0.4">
      <c r="M315" s="174"/>
      <c r="N315" s="174"/>
      <c r="O315" s="174"/>
    </row>
    <row r="316" spans="13:15" x14ac:dyDescent="0.4">
      <c r="M316" s="174"/>
      <c r="N316" s="174"/>
      <c r="O316" s="174"/>
    </row>
    <row r="317" spans="13:15" x14ac:dyDescent="0.4">
      <c r="M317" s="174"/>
      <c r="N317" s="174"/>
      <c r="O317" s="174"/>
    </row>
    <row r="318" spans="13:15" x14ac:dyDescent="0.4">
      <c r="M318" s="174"/>
      <c r="N318" s="174"/>
      <c r="O318" s="174"/>
    </row>
    <row r="319" spans="13:15" x14ac:dyDescent="0.4">
      <c r="M319" s="174"/>
      <c r="N319" s="174"/>
      <c r="O319" s="174"/>
    </row>
    <row r="320" spans="13:15" x14ac:dyDescent="0.4">
      <c r="M320" s="174"/>
      <c r="N320" s="174"/>
      <c r="O320" s="174"/>
    </row>
    <row r="321" spans="13:15" x14ac:dyDescent="0.4">
      <c r="M321" s="174"/>
      <c r="N321" s="174"/>
      <c r="O321" s="174"/>
    </row>
    <row r="322" spans="13:15" x14ac:dyDescent="0.4">
      <c r="M322" s="174"/>
      <c r="N322" s="174"/>
      <c r="O322" s="174"/>
    </row>
    <row r="323" spans="13:15" x14ac:dyDescent="0.4">
      <c r="M323" s="174"/>
      <c r="N323" s="174"/>
      <c r="O323" s="174"/>
    </row>
    <row r="324" spans="13:15" x14ac:dyDescent="0.4">
      <c r="M324" s="174"/>
      <c r="N324" s="174"/>
      <c r="O324" s="174"/>
    </row>
    <row r="325" spans="13:15" x14ac:dyDescent="0.4">
      <c r="M325" s="174"/>
      <c r="N325" s="174"/>
      <c r="O325" s="174"/>
    </row>
    <row r="326" spans="13:15" x14ac:dyDescent="0.4">
      <c r="M326" s="174"/>
      <c r="N326" s="174"/>
      <c r="O326" s="174"/>
    </row>
    <row r="327" spans="13:15" x14ac:dyDescent="0.4">
      <c r="M327" s="174"/>
      <c r="N327" s="174"/>
      <c r="O327" s="174"/>
    </row>
    <row r="328" spans="13:15" x14ac:dyDescent="0.4">
      <c r="M328" s="174"/>
      <c r="N328" s="174"/>
      <c r="O328" s="174"/>
    </row>
    <row r="329" spans="13:15" x14ac:dyDescent="0.4">
      <c r="M329" s="174"/>
      <c r="N329" s="174"/>
      <c r="O329" s="174"/>
    </row>
    <row r="330" spans="13:15" x14ac:dyDescent="0.4">
      <c r="M330" s="174"/>
      <c r="N330" s="174"/>
      <c r="O330" s="174"/>
    </row>
    <row r="331" spans="13:15" x14ac:dyDescent="0.4">
      <c r="M331" s="174"/>
      <c r="N331" s="174"/>
      <c r="O331" s="174"/>
    </row>
    <row r="332" spans="13:15" x14ac:dyDescent="0.4">
      <c r="M332" s="174"/>
      <c r="N332" s="174"/>
      <c r="O332" s="174"/>
    </row>
    <row r="333" spans="13:15" x14ac:dyDescent="0.4">
      <c r="M333" s="174"/>
      <c r="N333" s="174"/>
      <c r="O333" s="174"/>
    </row>
    <row r="334" spans="13:15" x14ac:dyDescent="0.4">
      <c r="M334" s="174"/>
      <c r="N334" s="174"/>
      <c r="O334" s="174"/>
    </row>
    <row r="335" spans="13:15" x14ac:dyDescent="0.4">
      <c r="M335" s="174"/>
      <c r="N335" s="174"/>
      <c r="O335" s="174"/>
    </row>
    <row r="336" spans="13:15" x14ac:dyDescent="0.4">
      <c r="M336" s="174"/>
      <c r="N336" s="174"/>
      <c r="O336" s="174"/>
    </row>
    <row r="337" spans="13:15" x14ac:dyDescent="0.4">
      <c r="M337" s="174"/>
      <c r="N337" s="174"/>
      <c r="O337" s="174"/>
    </row>
    <row r="338" spans="13:15" x14ac:dyDescent="0.4">
      <c r="M338" s="174"/>
      <c r="N338" s="174"/>
      <c r="O338" s="174"/>
    </row>
    <row r="339" spans="13:15" x14ac:dyDescent="0.4">
      <c r="M339" s="174"/>
      <c r="N339" s="174"/>
      <c r="O339" s="174"/>
    </row>
    <row r="340" spans="13:15" x14ac:dyDescent="0.4">
      <c r="M340" s="174"/>
      <c r="N340" s="174"/>
      <c r="O340" s="174"/>
    </row>
    <row r="341" spans="13:15" x14ac:dyDescent="0.4">
      <c r="M341" s="174"/>
      <c r="N341" s="174"/>
      <c r="O341" s="174"/>
    </row>
    <row r="342" spans="13:15" x14ac:dyDescent="0.4">
      <c r="M342" s="174"/>
      <c r="N342" s="174"/>
      <c r="O342" s="174"/>
    </row>
    <row r="343" spans="13:15" x14ac:dyDescent="0.4">
      <c r="M343" s="174"/>
      <c r="N343" s="174"/>
      <c r="O343" s="174"/>
    </row>
    <row r="344" spans="13:15" x14ac:dyDescent="0.4">
      <c r="M344" s="174"/>
      <c r="N344" s="174"/>
      <c r="O344" s="174"/>
    </row>
    <row r="345" spans="13:15" x14ac:dyDescent="0.4">
      <c r="M345" s="174"/>
      <c r="N345" s="174"/>
      <c r="O345" s="174"/>
    </row>
    <row r="346" spans="13:15" x14ac:dyDescent="0.4">
      <c r="M346" s="174"/>
      <c r="N346" s="174"/>
      <c r="O346" s="174"/>
    </row>
    <row r="347" spans="13:15" x14ac:dyDescent="0.4">
      <c r="M347" s="174"/>
      <c r="N347" s="174"/>
      <c r="O347" s="174"/>
    </row>
    <row r="348" spans="13:15" x14ac:dyDescent="0.4">
      <c r="M348" s="174"/>
      <c r="N348" s="174"/>
      <c r="O348" s="174"/>
    </row>
    <row r="349" spans="13:15" x14ac:dyDescent="0.4">
      <c r="M349" s="174"/>
      <c r="N349" s="174"/>
      <c r="O349" s="174"/>
    </row>
    <row r="350" spans="13:15" x14ac:dyDescent="0.4">
      <c r="M350" s="174"/>
      <c r="N350" s="174"/>
      <c r="O350" s="174"/>
    </row>
    <row r="351" spans="13:15" x14ac:dyDescent="0.4">
      <c r="M351" s="174"/>
      <c r="N351" s="174"/>
      <c r="O351" s="174"/>
    </row>
    <row r="352" spans="13:15" x14ac:dyDescent="0.4">
      <c r="M352" s="174"/>
      <c r="N352" s="174"/>
      <c r="O352" s="174"/>
    </row>
    <row r="353" spans="13:15" x14ac:dyDescent="0.4">
      <c r="M353" s="174"/>
      <c r="N353" s="174"/>
      <c r="O353" s="174"/>
    </row>
    <row r="354" spans="13:15" x14ac:dyDescent="0.4">
      <c r="M354" s="174"/>
      <c r="N354" s="174"/>
      <c r="O354" s="174"/>
    </row>
    <row r="355" spans="13:15" x14ac:dyDescent="0.4">
      <c r="M355" s="174"/>
      <c r="N355" s="174"/>
      <c r="O355" s="174"/>
    </row>
    <row r="356" spans="13:15" x14ac:dyDescent="0.4">
      <c r="M356" s="174"/>
      <c r="N356" s="174"/>
      <c r="O356" s="174"/>
    </row>
    <row r="357" spans="13:15" x14ac:dyDescent="0.4">
      <c r="M357" s="174"/>
      <c r="N357" s="174"/>
      <c r="O357" s="174"/>
    </row>
    <row r="358" spans="13:15" x14ac:dyDescent="0.4">
      <c r="M358" s="174"/>
      <c r="N358" s="174"/>
      <c r="O358" s="174"/>
    </row>
    <row r="359" spans="13:15" x14ac:dyDescent="0.4">
      <c r="M359" s="174"/>
      <c r="N359" s="174"/>
      <c r="O359" s="174"/>
    </row>
    <row r="360" spans="13:15" x14ac:dyDescent="0.4">
      <c r="M360" s="174"/>
      <c r="N360" s="174"/>
      <c r="O360" s="174"/>
    </row>
    <row r="361" spans="13:15" x14ac:dyDescent="0.4">
      <c r="M361" s="174"/>
      <c r="N361" s="174"/>
      <c r="O361" s="174"/>
    </row>
    <row r="362" spans="13:15" x14ac:dyDescent="0.4">
      <c r="M362" s="174"/>
      <c r="N362" s="174"/>
      <c r="O362" s="174"/>
    </row>
    <row r="363" spans="13:15" x14ac:dyDescent="0.4">
      <c r="M363" s="174"/>
      <c r="N363" s="174"/>
      <c r="O363" s="174"/>
    </row>
    <row r="364" spans="13:15" x14ac:dyDescent="0.4">
      <c r="M364" s="174"/>
      <c r="N364" s="174"/>
      <c r="O364" s="174"/>
    </row>
    <row r="365" spans="13:15" x14ac:dyDescent="0.4">
      <c r="M365" s="174"/>
      <c r="N365" s="174"/>
      <c r="O365" s="174"/>
    </row>
    <row r="366" spans="13:15" x14ac:dyDescent="0.4">
      <c r="M366" s="174"/>
      <c r="N366" s="174"/>
      <c r="O366" s="174"/>
    </row>
    <row r="367" spans="13:15" x14ac:dyDescent="0.4">
      <c r="M367" s="174"/>
      <c r="N367" s="174"/>
      <c r="O367" s="174"/>
    </row>
    <row r="368" spans="13:15" x14ac:dyDescent="0.4">
      <c r="M368" s="174"/>
      <c r="N368" s="174"/>
      <c r="O368" s="174"/>
    </row>
    <row r="369" spans="13:15" x14ac:dyDescent="0.4">
      <c r="M369" s="174"/>
      <c r="N369" s="174"/>
      <c r="O369" s="174"/>
    </row>
    <row r="370" spans="13:15" x14ac:dyDescent="0.4">
      <c r="M370" s="174"/>
      <c r="N370" s="174"/>
      <c r="O370" s="174"/>
    </row>
    <row r="371" spans="13:15" x14ac:dyDescent="0.4">
      <c r="M371" s="174"/>
      <c r="N371" s="174"/>
      <c r="O371" s="174"/>
    </row>
    <row r="372" spans="13:15" x14ac:dyDescent="0.4">
      <c r="M372" s="174"/>
      <c r="N372" s="174"/>
      <c r="O372" s="174"/>
    </row>
    <row r="373" spans="13:15" x14ac:dyDescent="0.4">
      <c r="M373" s="174"/>
      <c r="N373" s="174"/>
      <c r="O373" s="174"/>
    </row>
    <row r="374" spans="13:15" x14ac:dyDescent="0.4">
      <c r="M374" s="174"/>
      <c r="N374" s="174"/>
      <c r="O374" s="174"/>
    </row>
    <row r="375" spans="13:15" x14ac:dyDescent="0.4">
      <c r="M375" s="174"/>
      <c r="N375" s="174"/>
      <c r="O375" s="174"/>
    </row>
    <row r="376" spans="13:15" x14ac:dyDescent="0.4">
      <c r="M376" s="174"/>
      <c r="N376" s="174"/>
      <c r="O376" s="174"/>
    </row>
    <row r="377" spans="13:15" x14ac:dyDescent="0.4">
      <c r="M377" s="174"/>
      <c r="N377" s="174"/>
      <c r="O377" s="174"/>
    </row>
    <row r="378" spans="13:15" x14ac:dyDescent="0.4">
      <c r="M378" s="174"/>
      <c r="N378" s="174"/>
      <c r="O378" s="174"/>
    </row>
    <row r="379" spans="13:15" x14ac:dyDescent="0.4">
      <c r="M379" s="174"/>
      <c r="N379" s="174"/>
      <c r="O379" s="174"/>
    </row>
    <row r="380" spans="13:15" x14ac:dyDescent="0.4">
      <c r="M380" s="174"/>
      <c r="N380" s="174"/>
      <c r="O380" s="174"/>
    </row>
    <row r="381" spans="13:15" x14ac:dyDescent="0.4">
      <c r="M381" s="174"/>
      <c r="N381" s="174"/>
      <c r="O381" s="174"/>
    </row>
    <row r="382" spans="13:15" x14ac:dyDescent="0.4">
      <c r="M382" s="174"/>
      <c r="N382" s="174"/>
      <c r="O382" s="174"/>
    </row>
    <row r="383" spans="13:15" x14ac:dyDescent="0.4">
      <c r="M383" s="174"/>
      <c r="N383" s="174"/>
      <c r="O383" s="174"/>
    </row>
    <row r="384" spans="13:15" x14ac:dyDescent="0.4">
      <c r="M384" s="174"/>
      <c r="N384" s="174"/>
      <c r="O384" s="174"/>
    </row>
    <row r="385" spans="13:15" x14ac:dyDescent="0.4">
      <c r="M385" s="174"/>
      <c r="N385" s="174"/>
      <c r="O385" s="174"/>
    </row>
    <row r="386" spans="13:15" x14ac:dyDescent="0.4">
      <c r="M386" s="174"/>
      <c r="N386" s="174"/>
      <c r="O386" s="174"/>
    </row>
    <row r="387" spans="13:15" x14ac:dyDescent="0.4">
      <c r="M387" s="174"/>
      <c r="N387" s="174"/>
      <c r="O387" s="174"/>
    </row>
    <row r="388" spans="13:15" x14ac:dyDescent="0.4">
      <c r="M388" s="174"/>
      <c r="N388" s="174"/>
      <c r="O388" s="174"/>
    </row>
    <row r="389" spans="13:15" x14ac:dyDescent="0.4">
      <c r="M389" s="174"/>
      <c r="N389" s="174"/>
      <c r="O389" s="174"/>
    </row>
    <row r="390" spans="13:15" x14ac:dyDescent="0.4">
      <c r="M390" s="174"/>
      <c r="N390" s="174"/>
      <c r="O390" s="174"/>
    </row>
    <row r="391" spans="13:15" x14ac:dyDescent="0.4">
      <c r="M391" s="174"/>
      <c r="N391" s="174"/>
      <c r="O391" s="174"/>
    </row>
    <row r="392" spans="13:15" x14ac:dyDescent="0.4">
      <c r="M392" s="174"/>
      <c r="N392" s="174"/>
      <c r="O392" s="174"/>
    </row>
    <row r="393" spans="13:15" x14ac:dyDescent="0.4">
      <c r="M393" s="174"/>
      <c r="N393" s="174"/>
      <c r="O393" s="174"/>
    </row>
    <row r="394" spans="13:15" x14ac:dyDescent="0.4">
      <c r="M394" s="174"/>
      <c r="N394" s="174"/>
      <c r="O394" s="174"/>
    </row>
    <row r="395" spans="13:15" x14ac:dyDescent="0.4">
      <c r="M395" s="174"/>
      <c r="N395" s="174"/>
      <c r="O395" s="174"/>
    </row>
    <row r="396" spans="13:15" x14ac:dyDescent="0.4">
      <c r="M396" s="174"/>
      <c r="N396" s="174"/>
      <c r="O396" s="174"/>
    </row>
    <row r="397" spans="13:15" x14ac:dyDescent="0.4">
      <c r="M397" s="174"/>
      <c r="N397" s="174"/>
      <c r="O397" s="174"/>
    </row>
    <row r="398" spans="13:15" x14ac:dyDescent="0.4">
      <c r="M398" s="174"/>
      <c r="N398" s="174"/>
      <c r="O398" s="174"/>
    </row>
    <row r="399" spans="13:15" x14ac:dyDescent="0.4">
      <c r="M399" s="174"/>
      <c r="N399" s="174"/>
      <c r="O399" s="174"/>
    </row>
    <row r="400" spans="13:15" x14ac:dyDescent="0.4">
      <c r="M400" s="174"/>
      <c r="N400" s="174"/>
      <c r="O400" s="174"/>
    </row>
    <row r="401" spans="13:15" x14ac:dyDescent="0.4">
      <c r="M401" s="174"/>
      <c r="N401" s="174"/>
      <c r="O401" s="174"/>
    </row>
    <row r="402" spans="13:15" x14ac:dyDescent="0.4">
      <c r="M402" s="174"/>
      <c r="N402" s="174"/>
      <c r="O402" s="174"/>
    </row>
    <row r="403" spans="13:15" x14ac:dyDescent="0.4">
      <c r="M403" s="174"/>
      <c r="N403" s="174"/>
      <c r="O403" s="174"/>
    </row>
    <row r="404" spans="13:15" x14ac:dyDescent="0.4">
      <c r="M404" s="174"/>
      <c r="N404" s="174"/>
      <c r="O404" s="174"/>
    </row>
    <row r="405" spans="13:15" x14ac:dyDescent="0.4">
      <c r="M405" s="174"/>
      <c r="N405" s="174"/>
      <c r="O405" s="174"/>
    </row>
    <row r="406" spans="13:15" x14ac:dyDescent="0.4">
      <c r="M406" s="174"/>
      <c r="N406" s="174"/>
      <c r="O406" s="174"/>
    </row>
    <row r="407" spans="13:15" x14ac:dyDescent="0.4">
      <c r="M407" s="174"/>
      <c r="N407" s="174"/>
      <c r="O407" s="174"/>
    </row>
    <row r="408" spans="13:15" x14ac:dyDescent="0.4">
      <c r="M408" s="174"/>
      <c r="N408" s="174"/>
      <c r="O408" s="174"/>
    </row>
    <row r="409" spans="13:15" x14ac:dyDescent="0.4">
      <c r="M409" s="174"/>
      <c r="N409" s="174"/>
      <c r="O409" s="174"/>
    </row>
    <row r="410" spans="13:15" x14ac:dyDescent="0.4">
      <c r="M410" s="174"/>
      <c r="N410" s="174"/>
      <c r="O410" s="174"/>
    </row>
    <row r="411" spans="13:15" x14ac:dyDescent="0.4">
      <c r="M411" s="174"/>
      <c r="N411" s="174"/>
      <c r="O411" s="174"/>
    </row>
    <row r="412" spans="13:15" x14ac:dyDescent="0.4">
      <c r="M412" s="174"/>
      <c r="N412" s="174"/>
      <c r="O412" s="174"/>
    </row>
    <row r="413" spans="13:15" x14ac:dyDescent="0.4">
      <c r="M413" s="174"/>
      <c r="N413" s="174"/>
      <c r="O413" s="174"/>
    </row>
    <row r="414" spans="13:15" x14ac:dyDescent="0.4">
      <c r="M414" s="174"/>
      <c r="N414" s="174"/>
      <c r="O414" s="174"/>
    </row>
    <row r="415" spans="13:15" x14ac:dyDescent="0.4">
      <c r="M415" s="174"/>
      <c r="N415" s="174"/>
      <c r="O415" s="174"/>
    </row>
    <row r="416" spans="13:15" x14ac:dyDescent="0.4">
      <c r="M416" s="174"/>
      <c r="N416" s="174"/>
      <c r="O416" s="174"/>
    </row>
    <row r="417" spans="13:15" x14ac:dyDescent="0.4">
      <c r="M417" s="174"/>
      <c r="N417" s="174"/>
      <c r="O417" s="174"/>
    </row>
    <row r="418" spans="13:15" x14ac:dyDescent="0.4">
      <c r="M418" s="174"/>
      <c r="N418" s="174"/>
      <c r="O418" s="174"/>
    </row>
    <row r="419" spans="13:15" x14ac:dyDescent="0.4">
      <c r="M419" s="174"/>
      <c r="N419" s="174"/>
      <c r="O419" s="174"/>
    </row>
    <row r="420" spans="13:15" x14ac:dyDescent="0.4">
      <c r="M420" s="174"/>
      <c r="N420" s="174"/>
      <c r="O420" s="174"/>
    </row>
    <row r="421" spans="13:15" x14ac:dyDescent="0.4">
      <c r="M421" s="174"/>
      <c r="N421" s="174"/>
      <c r="O421" s="174"/>
    </row>
    <row r="422" spans="13:15" x14ac:dyDescent="0.4">
      <c r="M422" s="174"/>
      <c r="N422" s="174"/>
      <c r="O422" s="174"/>
    </row>
    <row r="423" spans="13:15" x14ac:dyDescent="0.4">
      <c r="M423" s="174"/>
      <c r="N423" s="174"/>
      <c r="O423" s="174"/>
    </row>
    <row r="424" spans="13:15" x14ac:dyDescent="0.4">
      <c r="M424" s="174"/>
      <c r="N424" s="174"/>
      <c r="O424" s="174"/>
    </row>
    <row r="425" spans="13:15" x14ac:dyDescent="0.4">
      <c r="M425" s="174"/>
      <c r="N425" s="174"/>
      <c r="O425" s="174"/>
    </row>
    <row r="426" spans="13:15" x14ac:dyDescent="0.4">
      <c r="M426" s="174"/>
      <c r="N426" s="174"/>
      <c r="O426" s="174"/>
    </row>
    <row r="427" spans="13:15" x14ac:dyDescent="0.4">
      <c r="M427" s="174"/>
      <c r="N427" s="174"/>
      <c r="O427" s="174"/>
    </row>
    <row r="428" spans="13:15" x14ac:dyDescent="0.4">
      <c r="M428" s="174"/>
      <c r="N428" s="174"/>
      <c r="O428" s="174"/>
    </row>
    <row r="429" spans="13:15" x14ac:dyDescent="0.4">
      <c r="M429" s="174"/>
      <c r="N429" s="174"/>
      <c r="O429" s="174"/>
    </row>
    <row r="430" spans="13:15" x14ac:dyDescent="0.4">
      <c r="M430" s="174"/>
      <c r="N430" s="174"/>
      <c r="O430" s="174"/>
    </row>
    <row r="431" spans="13:15" x14ac:dyDescent="0.4">
      <c r="M431" s="174"/>
      <c r="N431" s="174"/>
      <c r="O431" s="174"/>
    </row>
    <row r="432" spans="13:15" x14ac:dyDescent="0.4">
      <c r="M432" s="174"/>
      <c r="N432" s="174"/>
      <c r="O432" s="174"/>
    </row>
    <row r="433" spans="13:15" x14ac:dyDescent="0.4">
      <c r="M433" s="174"/>
      <c r="N433" s="174"/>
      <c r="O433" s="174"/>
    </row>
    <row r="434" spans="13:15" x14ac:dyDescent="0.4">
      <c r="M434" s="174"/>
      <c r="N434" s="174"/>
      <c r="O434" s="174"/>
    </row>
    <row r="435" spans="13:15" x14ac:dyDescent="0.4">
      <c r="M435" s="174"/>
      <c r="N435" s="174"/>
      <c r="O435" s="174"/>
    </row>
    <row r="436" spans="13:15" x14ac:dyDescent="0.4">
      <c r="M436" s="174"/>
      <c r="N436" s="174"/>
      <c r="O436" s="174"/>
    </row>
    <row r="437" spans="13:15" x14ac:dyDescent="0.4">
      <c r="M437" s="174"/>
      <c r="N437" s="174"/>
      <c r="O437" s="174"/>
    </row>
    <row r="438" spans="13:15" x14ac:dyDescent="0.4">
      <c r="M438" s="174"/>
      <c r="N438" s="174"/>
      <c r="O438" s="174"/>
    </row>
    <row r="439" spans="13:15" x14ac:dyDescent="0.4">
      <c r="M439" s="174"/>
      <c r="N439" s="174"/>
      <c r="O439" s="174"/>
    </row>
    <row r="440" spans="13:15" x14ac:dyDescent="0.4">
      <c r="M440" s="174"/>
      <c r="N440" s="174"/>
      <c r="O440" s="174"/>
    </row>
    <row r="441" spans="13:15" x14ac:dyDescent="0.4">
      <c r="M441" s="174"/>
      <c r="N441" s="174"/>
      <c r="O441" s="174"/>
    </row>
    <row r="442" spans="13:15" x14ac:dyDescent="0.4">
      <c r="M442" s="174"/>
      <c r="N442" s="174"/>
      <c r="O442" s="174"/>
    </row>
    <row r="443" spans="13:15" x14ac:dyDescent="0.4">
      <c r="M443" s="174"/>
      <c r="N443" s="174"/>
      <c r="O443" s="174"/>
    </row>
    <row r="444" spans="13:15" x14ac:dyDescent="0.4">
      <c r="M444" s="174"/>
      <c r="N444" s="174"/>
      <c r="O444" s="174"/>
    </row>
    <row r="445" spans="13:15" x14ac:dyDescent="0.4">
      <c r="M445" s="174"/>
      <c r="N445" s="174"/>
      <c r="O445" s="174"/>
    </row>
    <row r="446" spans="13:15" x14ac:dyDescent="0.4">
      <c r="M446" s="174"/>
      <c r="N446" s="174"/>
      <c r="O446" s="174"/>
    </row>
    <row r="447" spans="13:15" x14ac:dyDescent="0.4">
      <c r="M447" s="174"/>
      <c r="N447" s="174"/>
      <c r="O447" s="174"/>
    </row>
    <row r="448" spans="13:15" x14ac:dyDescent="0.4">
      <c r="M448" s="174"/>
      <c r="N448" s="174"/>
      <c r="O448" s="174"/>
    </row>
    <row r="449" spans="13:15" x14ac:dyDescent="0.4">
      <c r="M449" s="174"/>
      <c r="N449" s="174"/>
      <c r="O449" s="174"/>
    </row>
    <row r="450" spans="13:15" x14ac:dyDescent="0.4">
      <c r="M450" s="174"/>
      <c r="N450" s="174"/>
      <c r="O450" s="174"/>
    </row>
    <row r="451" spans="13:15" x14ac:dyDescent="0.4">
      <c r="M451" s="174"/>
      <c r="N451" s="174"/>
      <c r="O451" s="174"/>
    </row>
    <row r="452" spans="13:15" x14ac:dyDescent="0.4">
      <c r="M452" s="174"/>
      <c r="N452" s="174"/>
      <c r="O452" s="174"/>
    </row>
    <row r="453" spans="13:15" x14ac:dyDescent="0.4">
      <c r="M453" s="174"/>
      <c r="N453" s="174"/>
      <c r="O453" s="174"/>
    </row>
    <row r="454" spans="13:15" x14ac:dyDescent="0.4">
      <c r="M454" s="174"/>
      <c r="N454" s="174"/>
      <c r="O454" s="174"/>
    </row>
    <row r="455" spans="13:15" x14ac:dyDescent="0.4">
      <c r="M455" s="174"/>
      <c r="N455" s="174"/>
      <c r="O455" s="174"/>
    </row>
    <row r="456" spans="13:15" x14ac:dyDescent="0.4">
      <c r="M456" s="174"/>
      <c r="N456" s="174"/>
      <c r="O456" s="174"/>
    </row>
    <row r="457" spans="13:15" x14ac:dyDescent="0.4">
      <c r="M457" s="174"/>
      <c r="N457" s="174"/>
      <c r="O457" s="174"/>
    </row>
    <row r="458" spans="13:15" x14ac:dyDescent="0.4">
      <c r="M458" s="174"/>
      <c r="N458" s="174"/>
      <c r="O458" s="174"/>
    </row>
    <row r="459" spans="13:15" x14ac:dyDescent="0.4">
      <c r="M459" s="174"/>
      <c r="N459" s="174"/>
      <c r="O459" s="174"/>
    </row>
    <row r="460" spans="13:15" x14ac:dyDescent="0.4">
      <c r="M460" s="174"/>
      <c r="N460" s="174"/>
      <c r="O460" s="174"/>
    </row>
    <row r="461" spans="13:15" x14ac:dyDescent="0.4">
      <c r="M461" s="174"/>
      <c r="N461" s="174"/>
      <c r="O461" s="174"/>
    </row>
    <row r="462" spans="13:15" x14ac:dyDescent="0.4">
      <c r="M462" s="174"/>
      <c r="N462" s="174"/>
      <c r="O462" s="174"/>
    </row>
    <row r="463" spans="13:15" x14ac:dyDescent="0.4">
      <c r="M463" s="174"/>
      <c r="N463" s="174"/>
      <c r="O463" s="174"/>
    </row>
    <row r="464" spans="13:15" x14ac:dyDescent="0.4">
      <c r="M464" s="174"/>
      <c r="N464" s="174"/>
      <c r="O464" s="174"/>
    </row>
    <row r="465" spans="13:15" x14ac:dyDescent="0.4">
      <c r="M465" s="174"/>
      <c r="N465" s="174"/>
      <c r="O465" s="174"/>
    </row>
    <row r="466" spans="13:15" x14ac:dyDescent="0.4">
      <c r="M466" s="174"/>
      <c r="N466" s="174"/>
      <c r="O466" s="174"/>
    </row>
    <row r="467" spans="13:15" x14ac:dyDescent="0.4">
      <c r="M467" s="174"/>
      <c r="N467" s="174"/>
      <c r="O467" s="174"/>
    </row>
    <row r="468" spans="13:15" x14ac:dyDescent="0.4">
      <c r="M468" s="174"/>
      <c r="N468" s="174"/>
      <c r="O468" s="174"/>
    </row>
    <row r="469" spans="13:15" x14ac:dyDescent="0.4">
      <c r="M469" s="174"/>
      <c r="N469" s="174"/>
      <c r="O469" s="174"/>
    </row>
    <row r="470" spans="13:15" x14ac:dyDescent="0.4">
      <c r="M470" s="174"/>
      <c r="N470" s="174"/>
      <c r="O470" s="174"/>
    </row>
    <row r="471" spans="13:15" x14ac:dyDescent="0.4">
      <c r="M471" s="174"/>
      <c r="N471" s="174"/>
      <c r="O471" s="174"/>
    </row>
    <row r="472" spans="13:15" x14ac:dyDescent="0.4">
      <c r="M472" s="174"/>
      <c r="N472" s="174"/>
      <c r="O472" s="174"/>
    </row>
    <row r="473" spans="13:15" x14ac:dyDescent="0.4">
      <c r="M473" s="174"/>
      <c r="N473" s="174"/>
      <c r="O473" s="174"/>
    </row>
    <row r="474" spans="13:15" x14ac:dyDescent="0.4">
      <c r="M474" s="174"/>
      <c r="N474" s="174"/>
      <c r="O474" s="174"/>
    </row>
    <row r="475" spans="13:15" x14ac:dyDescent="0.4">
      <c r="M475" s="174"/>
      <c r="N475" s="174"/>
      <c r="O475" s="174"/>
    </row>
    <row r="476" spans="13:15" x14ac:dyDescent="0.4">
      <c r="M476" s="174"/>
      <c r="N476" s="174"/>
      <c r="O476" s="174"/>
    </row>
    <row r="477" spans="13:15" x14ac:dyDescent="0.4">
      <c r="M477" s="174"/>
      <c r="N477" s="174"/>
      <c r="O477" s="174"/>
    </row>
    <row r="478" spans="13:15" x14ac:dyDescent="0.4">
      <c r="M478" s="174"/>
      <c r="N478" s="174"/>
      <c r="O478" s="174"/>
    </row>
    <row r="479" spans="13:15" x14ac:dyDescent="0.4">
      <c r="M479" s="174"/>
      <c r="N479" s="174"/>
      <c r="O479" s="174"/>
    </row>
    <row r="480" spans="13:15" x14ac:dyDescent="0.4">
      <c r="M480" s="174"/>
      <c r="N480" s="174"/>
      <c r="O480" s="174"/>
    </row>
    <row r="481" spans="13:15" x14ac:dyDescent="0.4">
      <c r="M481" s="174"/>
      <c r="N481" s="174"/>
      <c r="O481" s="174"/>
    </row>
    <row r="482" spans="13:15" x14ac:dyDescent="0.4">
      <c r="M482" s="174"/>
      <c r="N482" s="174"/>
      <c r="O482" s="174"/>
    </row>
    <row r="483" spans="13:15" x14ac:dyDescent="0.4">
      <c r="M483" s="174"/>
      <c r="N483" s="174"/>
      <c r="O483" s="174"/>
    </row>
    <row r="484" spans="13:15" x14ac:dyDescent="0.4">
      <c r="M484" s="174"/>
      <c r="N484" s="174"/>
      <c r="O484" s="174"/>
    </row>
    <row r="485" spans="13:15" x14ac:dyDescent="0.4">
      <c r="M485" s="174"/>
      <c r="N485" s="174"/>
      <c r="O485" s="174"/>
    </row>
    <row r="486" spans="13:15" x14ac:dyDescent="0.4">
      <c r="M486" s="174"/>
      <c r="N486" s="174"/>
      <c r="O486" s="174"/>
    </row>
    <row r="487" spans="13:15" x14ac:dyDescent="0.4">
      <c r="M487" s="174"/>
      <c r="N487" s="174"/>
      <c r="O487" s="174"/>
    </row>
    <row r="488" spans="13:15" x14ac:dyDescent="0.4">
      <c r="M488" s="174"/>
      <c r="N488" s="174"/>
      <c r="O488" s="174"/>
    </row>
    <row r="489" spans="13:15" x14ac:dyDescent="0.4">
      <c r="M489" s="174"/>
      <c r="N489" s="174"/>
      <c r="O489" s="174"/>
    </row>
    <row r="490" spans="13:15" x14ac:dyDescent="0.4">
      <c r="M490" s="174"/>
      <c r="N490" s="174"/>
      <c r="O490" s="174"/>
    </row>
    <row r="491" spans="13:15" x14ac:dyDescent="0.4">
      <c r="M491" s="174"/>
      <c r="N491" s="174"/>
      <c r="O491" s="174"/>
    </row>
    <row r="492" spans="13:15" x14ac:dyDescent="0.4">
      <c r="M492" s="174"/>
      <c r="N492" s="174"/>
      <c r="O492" s="174"/>
    </row>
    <row r="493" spans="13:15" x14ac:dyDescent="0.4">
      <c r="M493" s="174"/>
      <c r="N493" s="174"/>
      <c r="O493" s="174"/>
    </row>
    <row r="494" spans="13:15" x14ac:dyDescent="0.4">
      <c r="M494" s="174"/>
      <c r="N494" s="174"/>
      <c r="O494" s="174"/>
    </row>
    <row r="495" spans="13:15" x14ac:dyDescent="0.4">
      <c r="M495" s="174"/>
      <c r="N495" s="174"/>
      <c r="O495" s="174"/>
    </row>
    <row r="496" spans="13:15" x14ac:dyDescent="0.4">
      <c r="M496" s="174"/>
      <c r="N496" s="174"/>
      <c r="O496" s="174"/>
    </row>
    <row r="497" spans="13:15" x14ac:dyDescent="0.4">
      <c r="M497" s="174"/>
      <c r="N497" s="174"/>
      <c r="O497" s="174"/>
    </row>
    <row r="498" spans="13:15" x14ac:dyDescent="0.4">
      <c r="M498" s="174"/>
      <c r="N498" s="174"/>
      <c r="O498" s="174"/>
    </row>
    <row r="499" spans="13:15" x14ac:dyDescent="0.4">
      <c r="M499" s="174"/>
      <c r="N499" s="174"/>
      <c r="O499" s="174"/>
    </row>
    <row r="500" spans="13:15" x14ac:dyDescent="0.4">
      <c r="M500" s="174"/>
      <c r="N500" s="174"/>
      <c r="O500" s="174"/>
    </row>
    <row r="501" spans="13:15" x14ac:dyDescent="0.4">
      <c r="M501" s="174"/>
      <c r="N501" s="174"/>
      <c r="O501" s="174"/>
    </row>
    <row r="502" spans="13:15" x14ac:dyDescent="0.4">
      <c r="M502" s="174"/>
      <c r="N502" s="174"/>
      <c r="O502" s="174"/>
    </row>
    <row r="503" spans="13:15" x14ac:dyDescent="0.4">
      <c r="M503" s="174"/>
      <c r="N503" s="174"/>
      <c r="O503" s="174"/>
    </row>
    <row r="504" spans="13:15" x14ac:dyDescent="0.4">
      <c r="M504" s="174"/>
      <c r="N504" s="174"/>
      <c r="O504" s="174"/>
    </row>
    <row r="505" spans="13:15" x14ac:dyDescent="0.4">
      <c r="M505" s="174"/>
      <c r="N505" s="174"/>
      <c r="O505" s="174"/>
    </row>
    <row r="506" spans="13:15" x14ac:dyDescent="0.4">
      <c r="M506" s="174"/>
      <c r="N506" s="174"/>
      <c r="O506" s="174"/>
    </row>
    <row r="507" spans="13:15" x14ac:dyDescent="0.4">
      <c r="M507" s="174"/>
      <c r="N507" s="174"/>
      <c r="O507" s="174"/>
    </row>
    <row r="508" spans="13:15" x14ac:dyDescent="0.4">
      <c r="M508" s="174"/>
      <c r="N508" s="174"/>
      <c r="O508" s="174"/>
    </row>
    <row r="509" spans="13:15" x14ac:dyDescent="0.4">
      <c r="M509" s="174"/>
      <c r="N509" s="174"/>
      <c r="O509" s="174"/>
    </row>
    <row r="510" spans="13:15" x14ac:dyDescent="0.4">
      <c r="M510" s="174"/>
      <c r="N510" s="174"/>
      <c r="O510" s="174"/>
    </row>
    <row r="511" spans="13:15" x14ac:dyDescent="0.4">
      <c r="M511" s="174"/>
      <c r="N511" s="174"/>
      <c r="O511" s="174"/>
    </row>
    <row r="512" spans="13:15" x14ac:dyDescent="0.4">
      <c r="M512" s="174"/>
      <c r="N512" s="174"/>
      <c r="O512" s="174"/>
    </row>
    <row r="513" spans="13:15" x14ac:dyDescent="0.4">
      <c r="M513" s="174"/>
      <c r="N513" s="174"/>
      <c r="O513" s="174"/>
    </row>
    <row r="514" spans="13:15" x14ac:dyDescent="0.4">
      <c r="M514" s="174"/>
      <c r="N514" s="174"/>
      <c r="O514" s="174"/>
    </row>
    <row r="515" spans="13:15" x14ac:dyDescent="0.4">
      <c r="M515" s="174"/>
      <c r="N515" s="174"/>
      <c r="O515" s="174"/>
    </row>
    <row r="516" spans="13:15" x14ac:dyDescent="0.4">
      <c r="M516" s="174"/>
      <c r="N516" s="174"/>
      <c r="O516" s="174"/>
    </row>
    <row r="517" spans="13:15" x14ac:dyDescent="0.4">
      <c r="M517" s="174"/>
      <c r="N517" s="174"/>
      <c r="O517" s="174"/>
    </row>
    <row r="518" spans="13:15" x14ac:dyDescent="0.4">
      <c r="M518" s="174"/>
      <c r="N518" s="174"/>
      <c r="O518" s="174"/>
    </row>
    <row r="519" spans="13:15" x14ac:dyDescent="0.4">
      <c r="M519" s="174"/>
      <c r="N519" s="174"/>
      <c r="O519" s="174"/>
    </row>
    <row r="520" spans="13:15" x14ac:dyDescent="0.4">
      <c r="M520" s="174"/>
      <c r="N520" s="174"/>
      <c r="O520" s="174"/>
    </row>
    <row r="521" spans="13:15" x14ac:dyDescent="0.4">
      <c r="M521" s="174"/>
      <c r="N521" s="174"/>
      <c r="O521" s="174"/>
    </row>
    <row r="522" spans="13:15" x14ac:dyDescent="0.4">
      <c r="M522" s="174"/>
      <c r="N522" s="174"/>
      <c r="O522" s="174"/>
    </row>
    <row r="523" spans="13:15" x14ac:dyDescent="0.4">
      <c r="M523" s="174"/>
      <c r="N523" s="174"/>
      <c r="O523" s="174"/>
    </row>
    <row r="524" spans="13:15" x14ac:dyDescent="0.4">
      <c r="M524" s="174"/>
      <c r="N524" s="174"/>
      <c r="O524" s="174"/>
    </row>
    <row r="525" spans="13:15" x14ac:dyDescent="0.4">
      <c r="M525" s="174"/>
      <c r="N525" s="174"/>
      <c r="O525" s="174"/>
    </row>
    <row r="526" spans="13:15" x14ac:dyDescent="0.4">
      <c r="M526" s="174"/>
      <c r="N526" s="174"/>
      <c r="O526" s="174"/>
    </row>
    <row r="527" spans="13:15" x14ac:dyDescent="0.4">
      <c r="M527" s="174"/>
      <c r="N527" s="174"/>
      <c r="O527" s="174"/>
    </row>
    <row r="528" spans="13:15" x14ac:dyDescent="0.4">
      <c r="M528" s="174"/>
      <c r="N528" s="174"/>
      <c r="O528" s="174"/>
    </row>
    <row r="529" spans="13:15" x14ac:dyDescent="0.4">
      <c r="M529" s="174"/>
      <c r="N529" s="174"/>
      <c r="O529" s="174"/>
    </row>
    <row r="530" spans="13:15" x14ac:dyDescent="0.4">
      <c r="M530" s="174"/>
      <c r="N530" s="174"/>
      <c r="O530" s="174"/>
    </row>
    <row r="531" spans="13:15" x14ac:dyDescent="0.4">
      <c r="M531" s="174"/>
      <c r="N531" s="174"/>
      <c r="O531" s="174"/>
    </row>
    <row r="532" spans="13:15" x14ac:dyDescent="0.4">
      <c r="M532" s="174"/>
      <c r="N532" s="174"/>
      <c r="O532" s="174"/>
    </row>
    <row r="533" spans="13:15" x14ac:dyDescent="0.4">
      <c r="M533" s="174"/>
      <c r="N533" s="174"/>
      <c r="O533" s="174"/>
    </row>
    <row r="534" spans="13:15" x14ac:dyDescent="0.4">
      <c r="M534" s="174"/>
      <c r="N534" s="174"/>
      <c r="O534" s="174"/>
    </row>
    <row r="535" spans="13:15" x14ac:dyDescent="0.4">
      <c r="M535" s="174"/>
      <c r="N535" s="174"/>
      <c r="O535" s="174"/>
    </row>
    <row r="536" spans="13:15" x14ac:dyDescent="0.4">
      <c r="M536" s="174"/>
      <c r="N536" s="174"/>
      <c r="O536" s="174"/>
    </row>
    <row r="537" spans="13:15" x14ac:dyDescent="0.4">
      <c r="M537" s="174"/>
      <c r="N537" s="174"/>
      <c r="O537" s="174"/>
    </row>
    <row r="538" spans="13:15" x14ac:dyDescent="0.4">
      <c r="M538" s="174"/>
      <c r="N538" s="174"/>
      <c r="O538" s="174"/>
    </row>
    <row r="539" spans="13:15" x14ac:dyDescent="0.4">
      <c r="M539" s="174"/>
      <c r="N539" s="174"/>
      <c r="O539" s="174"/>
    </row>
    <row r="540" spans="13:15" x14ac:dyDescent="0.4">
      <c r="M540" s="174"/>
      <c r="N540" s="174"/>
      <c r="O540" s="174"/>
    </row>
    <row r="541" spans="13:15" x14ac:dyDescent="0.4">
      <c r="M541" s="174"/>
      <c r="N541" s="174"/>
      <c r="O541" s="174"/>
    </row>
    <row r="542" spans="13:15" x14ac:dyDescent="0.4">
      <c r="M542" s="174"/>
      <c r="N542" s="174"/>
      <c r="O542" s="174"/>
    </row>
    <row r="543" spans="13:15" x14ac:dyDescent="0.4">
      <c r="M543" s="174"/>
      <c r="N543" s="174"/>
      <c r="O543" s="174"/>
    </row>
    <row r="544" spans="13:15" x14ac:dyDescent="0.4">
      <c r="M544" s="174"/>
      <c r="N544" s="174"/>
      <c r="O544" s="174"/>
    </row>
    <row r="545" spans="13:15" x14ac:dyDescent="0.4">
      <c r="M545" s="174"/>
      <c r="N545" s="174"/>
      <c r="O545" s="174"/>
    </row>
    <row r="546" spans="13:15" x14ac:dyDescent="0.4">
      <c r="M546" s="174"/>
      <c r="N546" s="174"/>
      <c r="O546" s="174"/>
    </row>
    <row r="547" spans="13:15" x14ac:dyDescent="0.4">
      <c r="M547" s="174"/>
      <c r="N547" s="174"/>
      <c r="O547" s="174"/>
    </row>
    <row r="548" spans="13:15" x14ac:dyDescent="0.4">
      <c r="M548" s="174"/>
      <c r="N548" s="174"/>
      <c r="O548" s="174"/>
    </row>
    <row r="549" spans="13:15" x14ac:dyDescent="0.4">
      <c r="M549" s="174"/>
      <c r="N549" s="174"/>
      <c r="O549" s="174"/>
    </row>
    <row r="550" spans="13:15" x14ac:dyDescent="0.4">
      <c r="M550" s="174"/>
      <c r="N550" s="174"/>
      <c r="O550" s="174"/>
    </row>
    <row r="551" spans="13:15" x14ac:dyDescent="0.4">
      <c r="M551" s="174"/>
      <c r="N551" s="174"/>
      <c r="O551" s="174"/>
    </row>
    <row r="552" spans="13:15" x14ac:dyDescent="0.4">
      <c r="M552" s="174"/>
      <c r="N552" s="174"/>
      <c r="O552" s="174"/>
    </row>
    <row r="553" spans="13:15" x14ac:dyDescent="0.4">
      <c r="M553" s="174"/>
      <c r="N553" s="174"/>
      <c r="O553" s="174"/>
    </row>
    <row r="554" spans="13:15" x14ac:dyDescent="0.4">
      <c r="M554" s="174"/>
      <c r="N554" s="174"/>
      <c r="O554" s="174"/>
    </row>
    <row r="555" spans="13:15" x14ac:dyDescent="0.4">
      <c r="M555" s="174"/>
      <c r="N555" s="174"/>
      <c r="O555" s="174"/>
    </row>
    <row r="556" spans="13:15" x14ac:dyDescent="0.4">
      <c r="M556" s="174"/>
      <c r="N556" s="174"/>
      <c r="O556" s="174"/>
    </row>
    <row r="557" spans="13:15" x14ac:dyDescent="0.4">
      <c r="M557" s="174"/>
      <c r="N557" s="174"/>
      <c r="O557" s="174"/>
    </row>
    <row r="558" spans="13:15" x14ac:dyDescent="0.4">
      <c r="M558" s="174"/>
      <c r="N558" s="174"/>
      <c r="O558" s="174"/>
    </row>
    <row r="559" spans="13:15" x14ac:dyDescent="0.4">
      <c r="M559" s="174"/>
      <c r="N559" s="174"/>
      <c r="O559" s="174"/>
    </row>
    <row r="560" spans="13:15" x14ac:dyDescent="0.4">
      <c r="M560" s="174"/>
      <c r="N560" s="174"/>
      <c r="O560" s="174"/>
    </row>
    <row r="561" spans="13:15" x14ac:dyDescent="0.4">
      <c r="M561" s="174"/>
      <c r="N561" s="174"/>
      <c r="O561" s="174"/>
    </row>
    <row r="562" spans="13:15" x14ac:dyDescent="0.4">
      <c r="M562" s="174"/>
      <c r="N562" s="174"/>
      <c r="O562" s="174"/>
    </row>
    <row r="563" spans="13:15" x14ac:dyDescent="0.4">
      <c r="M563" s="174"/>
      <c r="N563" s="174"/>
      <c r="O563" s="174"/>
    </row>
    <row r="564" spans="13:15" x14ac:dyDescent="0.4">
      <c r="M564" s="174"/>
      <c r="N564" s="174"/>
      <c r="O564" s="174"/>
    </row>
    <row r="565" spans="13:15" x14ac:dyDescent="0.4">
      <c r="M565" s="174"/>
      <c r="N565" s="174"/>
      <c r="O565" s="174"/>
    </row>
    <row r="566" spans="13:15" x14ac:dyDescent="0.4">
      <c r="M566" s="174"/>
      <c r="N566" s="174"/>
      <c r="O566" s="174"/>
    </row>
    <row r="567" spans="13:15" x14ac:dyDescent="0.4">
      <c r="M567" s="174"/>
      <c r="N567" s="174"/>
      <c r="O567" s="174"/>
    </row>
    <row r="568" spans="13:15" x14ac:dyDescent="0.4">
      <c r="M568" s="174"/>
      <c r="N568" s="174"/>
      <c r="O568" s="174"/>
    </row>
    <row r="569" spans="13:15" x14ac:dyDescent="0.4">
      <c r="M569" s="174"/>
      <c r="N569" s="174"/>
      <c r="O569" s="174"/>
    </row>
    <row r="570" spans="13:15" x14ac:dyDescent="0.4">
      <c r="M570" s="174"/>
      <c r="N570" s="174"/>
      <c r="O570" s="174"/>
    </row>
    <row r="571" spans="13:15" x14ac:dyDescent="0.4">
      <c r="M571" s="174"/>
      <c r="N571" s="174"/>
      <c r="O571" s="174"/>
    </row>
    <row r="572" spans="13:15" x14ac:dyDescent="0.4">
      <c r="M572" s="174"/>
      <c r="N572" s="174"/>
      <c r="O572" s="174"/>
    </row>
    <row r="573" spans="13:15" x14ac:dyDescent="0.4">
      <c r="M573" s="174"/>
      <c r="N573" s="174"/>
      <c r="O573" s="174"/>
    </row>
    <row r="574" spans="13:15" x14ac:dyDescent="0.4">
      <c r="M574" s="174"/>
      <c r="N574" s="174"/>
      <c r="O574" s="174"/>
    </row>
    <row r="575" spans="13:15" x14ac:dyDescent="0.4">
      <c r="M575" s="174"/>
      <c r="N575" s="174"/>
      <c r="O575" s="174"/>
    </row>
    <row r="576" spans="13:15" x14ac:dyDescent="0.4">
      <c r="M576" s="174"/>
      <c r="N576" s="174"/>
      <c r="O576" s="174"/>
    </row>
    <row r="577" spans="13:15" x14ac:dyDescent="0.4">
      <c r="M577" s="174"/>
      <c r="N577" s="174"/>
      <c r="O577" s="174"/>
    </row>
    <row r="578" spans="13:15" x14ac:dyDescent="0.4">
      <c r="M578" s="174"/>
      <c r="N578" s="174"/>
      <c r="O578" s="174"/>
    </row>
    <row r="579" spans="13:15" x14ac:dyDescent="0.4">
      <c r="M579" s="174"/>
      <c r="N579" s="174"/>
      <c r="O579" s="174"/>
    </row>
    <row r="580" spans="13:15" x14ac:dyDescent="0.4">
      <c r="M580" s="174"/>
      <c r="N580" s="174"/>
      <c r="O580" s="174"/>
    </row>
    <row r="581" spans="13:15" x14ac:dyDescent="0.4">
      <c r="M581" s="174"/>
      <c r="N581" s="174"/>
      <c r="O581" s="174"/>
    </row>
    <row r="582" spans="13:15" x14ac:dyDescent="0.4">
      <c r="M582" s="174"/>
      <c r="N582" s="174"/>
      <c r="O582" s="174"/>
    </row>
    <row r="583" spans="13:15" x14ac:dyDescent="0.4">
      <c r="M583" s="174"/>
      <c r="N583" s="174"/>
      <c r="O583" s="174"/>
    </row>
    <row r="584" spans="13:15" x14ac:dyDescent="0.4">
      <c r="M584" s="174"/>
      <c r="N584" s="174"/>
      <c r="O584" s="174"/>
    </row>
    <row r="585" spans="13:15" x14ac:dyDescent="0.4">
      <c r="M585" s="174"/>
      <c r="N585" s="174"/>
      <c r="O585" s="174"/>
    </row>
    <row r="586" spans="13:15" x14ac:dyDescent="0.4">
      <c r="M586" s="174"/>
      <c r="N586" s="174"/>
      <c r="O586" s="174"/>
    </row>
    <row r="587" spans="13:15" x14ac:dyDescent="0.4">
      <c r="M587" s="174"/>
      <c r="N587" s="174"/>
      <c r="O587" s="174"/>
    </row>
    <row r="588" spans="13:15" x14ac:dyDescent="0.4">
      <c r="M588" s="174"/>
      <c r="N588" s="174"/>
      <c r="O588" s="174"/>
    </row>
    <row r="589" spans="13:15" x14ac:dyDescent="0.4">
      <c r="M589" s="174"/>
      <c r="N589" s="174"/>
      <c r="O589" s="174"/>
    </row>
    <row r="590" spans="13:15" x14ac:dyDescent="0.4">
      <c r="M590" s="174"/>
      <c r="N590" s="174"/>
      <c r="O590" s="174"/>
    </row>
    <row r="591" spans="13:15" x14ac:dyDescent="0.4">
      <c r="M591" s="174"/>
      <c r="N591" s="174"/>
      <c r="O591" s="174"/>
    </row>
    <row r="592" spans="13:15" x14ac:dyDescent="0.4">
      <c r="M592" s="174"/>
      <c r="N592" s="174"/>
      <c r="O592" s="174"/>
    </row>
    <row r="593" spans="13:15" x14ac:dyDescent="0.4">
      <c r="M593" s="174"/>
      <c r="N593" s="174"/>
      <c r="O593" s="174"/>
    </row>
    <row r="594" spans="13:15" x14ac:dyDescent="0.4">
      <c r="M594" s="174"/>
      <c r="N594" s="174"/>
      <c r="O594" s="174"/>
    </row>
    <row r="595" spans="13:15" x14ac:dyDescent="0.4">
      <c r="M595" s="174"/>
      <c r="N595" s="174"/>
      <c r="O595" s="174"/>
    </row>
    <row r="596" spans="13:15" x14ac:dyDescent="0.4">
      <c r="M596" s="174"/>
      <c r="N596" s="174"/>
      <c r="O596" s="174"/>
    </row>
    <row r="597" spans="13:15" x14ac:dyDescent="0.4">
      <c r="M597" s="174"/>
      <c r="N597" s="174"/>
      <c r="O597" s="174"/>
    </row>
    <row r="598" spans="13:15" x14ac:dyDescent="0.4">
      <c r="M598" s="174"/>
      <c r="N598" s="174"/>
      <c r="O598" s="174"/>
    </row>
    <row r="599" spans="13:15" x14ac:dyDescent="0.4">
      <c r="M599" s="174"/>
      <c r="N599" s="174"/>
      <c r="O599" s="174"/>
    </row>
    <row r="600" spans="13:15" x14ac:dyDescent="0.4">
      <c r="M600" s="174"/>
      <c r="N600" s="174"/>
      <c r="O600" s="174"/>
    </row>
    <row r="601" spans="13:15" x14ac:dyDescent="0.4">
      <c r="M601" s="174"/>
      <c r="N601" s="174"/>
      <c r="O601" s="174"/>
    </row>
    <row r="602" spans="13:15" x14ac:dyDescent="0.4">
      <c r="M602" s="174"/>
      <c r="N602" s="174"/>
      <c r="O602" s="174"/>
    </row>
    <row r="603" spans="13:15" x14ac:dyDescent="0.4">
      <c r="M603" s="174"/>
      <c r="N603" s="174"/>
      <c r="O603" s="174"/>
    </row>
    <row r="604" spans="13:15" x14ac:dyDescent="0.4">
      <c r="M604" s="174"/>
      <c r="N604" s="174"/>
      <c r="O604" s="174"/>
    </row>
    <row r="605" spans="13:15" x14ac:dyDescent="0.4">
      <c r="M605" s="174"/>
      <c r="N605" s="174"/>
      <c r="O605" s="174"/>
    </row>
    <row r="606" spans="13:15" x14ac:dyDescent="0.4">
      <c r="M606" s="174"/>
      <c r="N606" s="174"/>
      <c r="O606" s="174"/>
    </row>
    <row r="607" spans="13:15" x14ac:dyDescent="0.4">
      <c r="M607" s="174"/>
      <c r="N607" s="174"/>
      <c r="O607" s="174"/>
    </row>
    <row r="608" spans="13:15" x14ac:dyDescent="0.4">
      <c r="M608" s="174"/>
      <c r="N608" s="174"/>
      <c r="O608" s="174"/>
    </row>
    <row r="609" spans="13:15" x14ac:dyDescent="0.4">
      <c r="M609" s="174"/>
      <c r="N609" s="174"/>
      <c r="O609" s="174"/>
    </row>
    <row r="610" spans="13:15" x14ac:dyDescent="0.4">
      <c r="M610" s="174"/>
      <c r="N610" s="174"/>
      <c r="O610" s="174"/>
    </row>
    <row r="611" spans="13:15" x14ac:dyDescent="0.4">
      <c r="M611" s="174"/>
      <c r="N611" s="174"/>
      <c r="O611" s="174"/>
    </row>
    <row r="612" spans="13:15" x14ac:dyDescent="0.4">
      <c r="M612" s="174"/>
      <c r="N612" s="174"/>
      <c r="O612" s="174"/>
    </row>
    <row r="613" spans="13:15" x14ac:dyDescent="0.4">
      <c r="M613" s="174"/>
      <c r="N613" s="174"/>
      <c r="O613" s="174"/>
    </row>
    <row r="614" spans="13:15" x14ac:dyDescent="0.4">
      <c r="M614" s="174"/>
      <c r="N614" s="174"/>
      <c r="O614" s="174"/>
    </row>
    <row r="615" spans="13:15" x14ac:dyDescent="0.4">
      <c r="M615" s="174"/>
      <c r="N615" s="174"/>
      <c r="O615" s="174"/>
    </row>
    <row r="616" spans="13:15" x14ac:dyDescent="0.4">
      <c r="M616" s="174"/>
      <c r="N616" s="174"/>
      <c r="O616" s="174"/>
    </row>
    <row r="617" spans="13:15" x14ac:dyDescent="0.4">
      <c r="M617" s="174"/>
      <c r="N617" s="174"/>
      <c r="O617" s="174"/>
    </row>
    <row r="618" spans="13:15" x14ac:dyDescent="0.4">
      <c r="M618" s="174"/>
      <c r="N618" s="174"/>
      <c r="O618" s="174"/>
    </row>
    <row r="619" spans="13:15" x14ac:dyDescent="0.4">
      <c r="M619" s="174"/>
      <c r="N619" s="174"/>
      <c r="O619" s="174"/>
    </row>
    <row r="620" spans="13:15" x14ac:dyDescent="0.4">
      <c r="M620" s="174"/>
      <c r="N620" s="174"/>
      <c r="O620" s="174"/>
    </row>
    <row r="621" spans="13:15" x14ac:dyDescent="0.4">
      <c r="M621" s="174"/>
      <c r="N621" s="174"/>
      <c r="O621" s="174"/>
    </row>
    <row r="622" spans="13:15" x14ac:dyDescent="0.4">
      <c r="M622" s="174"/>
      <c r="N622" s="174"/>
      <c r="O622" s="174"/>
    </row>
    <row r="623" spans="13:15" x14ac:dyDescent="0.4">
      <c r="M623" s="174"/>
      <c r="N623" s="174"/>
      <c r="O623" s="174"/>
    </row>
    <row r="624" spans="13:15" x14ac:dyDescent="0.4">
      <c r="M624" s="174"/>
      <c r="N624" s="174"/>
      <c r="O624" s="174"/>
    </row>
    <row r="625" spans="13:15" x14ac:dyDescent="0.4">
      <c r="M625" s="174"/>
      <c r="N625" s="174"/>
      <c r="O625" s="174"/>
    </row>
    <row r="626" spans="13:15" x14ac:dyDescent="0.4">
      <c r="M626" s="174"/>
      <c r="N626" s="174"/>
      <c r="O626" s="174"/>
    </row>
    <row r="627" spans="13:15" x14ac:dyDescent="0.4">
      <c r="M627" s="174"/>
      <c r="N627" s="174"/>
      <c r="O627" s="174"/>
    </row>
    <row r="628" spans="13:15" x14ac:dyDescent="0.4">
      <c r="M628" s="174"/>
      <c r="N628" s="174"/>
      <c r="O628" s="174"/>
    </row>
    <row r="629" spans="13:15" x14ac:dyDescent="0.4">
      <c r="M629" s="174"/>
      <c r="N629" s="174"/>
      <c r="O629" s="174"/>
    </row>
    <row r="630" spans="13:15" x14ac:dyDescent="0.4">
      <c r="M630" s="174"/>
      <c r="N630" s="174"/>
      <c r="O630" s="174"/>
    </row>
    <row r="631" spans="13:15" x14ac:dyDescent="0.4">
      <c r="M631" s="174"/>
      <c r="N631" s="174"/>
      <c r="O631" s="174"/>
    </row>
    <row r="632" spans="13:15" x14ac:dyDescent="0.4">
      <c r="M632" s="174"/>
      <c r="N632" s="174"/>
      <c r="O632" s="174"/>
    </row>
    <row r="633" spans="13:15" x14ac:dyDescent="0.4">
      <c r="M633" s="174"/>
      <c r="N633" s="174"/>
      <c r="O633" s="174"/>
    </row>
    <row r="634" spans="13:15" x14ac:dyDescent="0.4">
      <c r="M634" s="174"/>
      <c r="N634" s="174"/>
      <c r="O634" s="174"/>
    </row>
    <row r="635" spans="13:15" x14ac:dyDescent="0.4">
      <c r="M635" s="174"/>
      <c r="N635" s="174"/>
      <c r="O635" s="174"/>
    </row>
    <row r="636" spans="13:15" x14ac:dyDescent="0.4">
      <c r="M636" s="174"/>
      <c r="N636" s="174"/>
      <c r="O636" s="174"/>
    </row>
    <row r="637" spans="13:15" x14ac:dyDescent="0.4">
      <c r="M637" s="174"/>
      <c r="N637" s="174"/>
      <c r="O637" s="174"/>
    </row>
    <row r="638" spans="13:15" x14ac:dyDescent="0.4">
      <c r="M638" s="174"/>
      <c r="N638" s="174"/>
      <c r="O638" s="174"/>
    </row>
    <row r="639" spans="13:15" x14ac:dyDescent="0.4">
      <c r="M639" s="174"/>
      <c r="N639" s="174"/>
      <c r="O639" s="174"/>
    </row>
    <row r="640" spans="13:15" x14ac:dyDescent="0.4">
      <c r="M640" s="174"/>
      <c r="N640" s="174"/>
      <c r="O640" s="174"/>
    </row>
    <row r="641" spans="13:15" x14ac:dyDescent="0.4">
      <c r="M641" s="174"/>
      <c r="N641" s="174"/>
      <c r="O641" s="174"/>
    </row>
    <row r="642" spans="13:15" x14ac:dyDescent="0.4">
      <c r="M642" s="174"/>
      <c r="N642" s="174"/>
      <c r="O642" s="174"/>
    </row>
    <row r="643" spans="13:15" x14ac:dyDescent="0.4">
      <c r="M643" s="174"/>
      <c r="N643" s="174"/>
      <c r="O643" s="174"/>
    </row>
    <row r="644" spans="13:15" x14ac:dyDescent="0.4">
      <c r="M644" s="174"/>
      <c r="N644" s="174"/>
      <c r="O644" s="174"/>
    </row>
    <row r="645" spans="13:15" x14ac:dyDescent="0.4">
      <c r="M645" s="174"/>
      <c r="N645" s="174"/>
      <c r="O645" s="174"/>
    </row>
    <row r="646" spans="13:15" x14ac:dyDescent="0.4">
      <c r="M646" s="174"/>
      <c r="N646" s="174"/>
      <c r="O646" s="174"/>
    </row>
    <row r="647" spans="13:15" x14ac:dyDescent="0.4">
      <c r="M647" s="174"/>
      <c r="N647" s="174"/>
      <c r="O647" s="174"/>
    </row>
    <row r="648" spans="13:15" x14ac:dyDescent="0.4">
      <c r="M648" s="174"/>
      <c r="N648" s="174"/>
      <c r="O648" s="174"/>
    </row>
    <row r="649" spans="13:15" x14ac:dyDescent="0.4">
      <c r="M649" s="174"/>
      <c r="N649" s="174"/>
      <c r="O649" s="174"/>
    </row>
    <row r="650" spans="13:15" x14ac:dyDescent="0.4">
      <c r="M650" s="174"/>
      <c r="N650" s="174"/>
      <c r="O650" s="174"/>
    </row>
    <row r="651" spans="13:15" x14ac:dyDescent="0.4">
      <c r="M651" s="174"/>
      <c r="N651" s="174"/>
      <c r="O651" s="174"/>
    </row>
    <row r="652" spans="13:15" x14ac:dyDescent="0.4">
      <c r="M652" s="174"/>
      <c r="N652" s="174"/>
      <c r="O652" s="174"/>
    </row>
    <row r="653" spans="13:15" x14ac:dyDescent="0.4">
      <c r="M653" s="174"/>
      <c r="N653" s="174"/>
      <c r="O653" s="174"/>
    </row>
    <row r="654" spans="13:15" x14ac:dyDescent="0.4">
      <c r="M654" s="174"/>
      <c r="N654" s="174"/>
      <c r="O654" s="174"/>
    </row>
    <row r="655" spans="13:15" x14ac:dyDescent="0.4">
      <c r="M655" s="174"/>
      <c r="N655" s="174"/>
      <c r="O655" s="174"/>
    </row>
    <row r="656" spans="13:15" x14ac:dyDescent="0.4">
      <c r="M656" s="174"/>
      <c r="N656" s="174"/>
      <c r="O656" s="174"/>
    </row>
    <row r="657" spans="13:15" x14ac:dyDescent="0.4">
      <c r="M657" s="174"/>
      <c r="N657" s="174"/>
      <c r="O657" s="174"/>
    </row>
    <row r="658" spans="13:15" x14ac:dyDescent="0.4">
      <c r="M658" s="174"/>
      <c r="N658" s="174"/>
      <c r="O658" s="174"/>
    </row>
    <row r="659" spans="13:15" x14ac:dyDescent="0.4">
      <c r="M659" s="174"/>
      <c r="N659" s="174"/>
      <c r="O659" s="174"/>
    </row>
    <row r="660" spans="13:15" x14ac:dyDescent="0.4">
      <c r="M660" s="174"/>
      <c r="N660" s="174"/>
      <c r="O660" s="174"/>
    </row>
    <row r="661" spans="13:15" x14ac:dyDescent="0.4">
      <c r="M661" s="174"/>
      <c r="N661" s="174"/>
      <c r="O661" s="174"/>
    </row>
    <row r="662" spans="13:15" x14ac:dyDescent="0.4">
      <c r="M662" s="174"/>
      <c r="N662" s="174"/>
      <c r="O662" s="174"/>
    </row>
    <row r="663" spans="13:15" x14ac:dyDescent="0.4">
      <c r="M663" s="174"/>
      <c r="N663" s="174"/>
      <c r="O663" s="174"/>
    </row>
    <row r="664" spans="13:15" x14ac:dyDescent="0.4">
      <c r="M664" s="174"/>
      <c r="N664" s="174"/>
      <c r="O664" s="174"/>
    </row>
    <row r="665" spans="13:15" x14ac:dyDescent="0.4">
      <c r="M665" s="174"/>
      <c r="N665" s="174"/>
      <c r="O665" s="174"/>
    </row>
    <row r="666" spans="13:15" x14ac:dyDescent="0.4">
      <c r="M666" s="174"/>
      <c r="N666" s="174"/>
      <c r="O666" s="174"/>
    </row>
    <row r="667" spans="13:15" x14ac:dyDescent="0.4">
      <c r="M667" s="174"/>
      <c r="N667" s="174"/>
      <c r="O667" s="174"/>
    </row>
    <row r="668" spans="13:15" x14ac:dyDescent="0.4">
      <c r="M668" s="174"/>
      <c r="N668" s="174"/>
      <c r="O668" s="174"/>
    </row>
    <row r="669" spans="13:15" x14ac:dyDescent="0.4">
      <c r="M669" s="174"/>
      <c r="N669" s="174"/>
      <c r="O669" s="174"/>
    </row>
    <row r="670" spans="13:15" x14ac:dyDescent="0.4">
      <c r="M670" s="174"/>
      <c r="N670" s="174"/>
      <c r="O670" s="174"/>
    </row>
    <row r="671" spans="13:15" x14ac:dyDescent="0.4">
      <c r="M671" s="174"/>
      <c r="N671" s="174"/>
      <c r="O671" s="174"/>
    </row>
    <row r="672" spans="13:15" x14ac:dyDescent="0.4">
      <c r="M672" s="174"/>
      <c r="N672" s="174"/>
      <c r="O672" s="174"/>
    </row>
    <row r="673" spans="13:15" x14ac:dyDescent="0.4">
      <c r="M673" s="174"/>
      <c r="N673" s="174"/>
      <c r="O673" s="174"/>
    </row>
    <row r="674" spans="13:15" x14ac:dyDescent="0.4">
      <c r="M674" s="174"/>
      <c r="N674" s="174"/>
      <c r="O674" s="174"/>
    </row>
    <row r="675" spans="13:15" x14ac:dyDescent="0.4">
      <c r="M675" s="174"/>
      <c r="N675" s="174"/>
      <c r="O675" s="174"/>
    </row>
    <row r="676" spans="13:15" x14ac:dyDescent="0.4">
      <c r="M676" s="174"/>
      <c r="N676" s="174"/>
      <c r="O676" s="174"/>
    </row>
    <row r="677" spans="13:15" x14ac:dyDescent="0.4">
      <c r="M677" s="174"/>
      <c r="N677" s="174"/>
      <c r="O677" s="174"/>
    </row>
    <row r="678" spans="13:15" x14ac:dyDescent="0.4">
      <c r="M678" s="174"/>
      <c r="N678" s="174"/>
      <c r="O678" s="174"/>
    </row>
    <row r="679" spans="13:15" x14ac:dyDescent="0.4">
      <c r="M679" s="174"/>
      <c r="N679" s="174"/>
      <c r="O679" s="174"/>
    </row>
    <row r="680" spans="13:15" x14ac:dyDescent="0.4">
      <c r="M680" s="174"/>
      <c r="N680" s="174"/>
      <c r="O680" s="174"/>
    </row>
    <row r="681" spans="13:15" x14ac:dyDescent="0.4">
      <c r="M681" s="174"/>
      <c r="N681" s="174"/>
      <c r="O681" s="174"/>
    </row>
    <row r="682" spans="13:15" x14ac:dyDescent="0.4">
      <c r="M682" s="174"/>
      <c r="N682" s="174"/>
      <c r="O682" s="174"/>
    </row>
    <row r="683" spans="13:15" x14ac:dyDescent="0.4">
      <c r="M683" s="174"/>
      <c r="N683" s="174"/>
      <c r="O683" s="174"/>
    </row>
    <row r="684" spans="13:15" x14ac:dyDescent="0.4">
      <c r="M684" s="174"/>
      <c r="N684" s="174"/>
      <c r="O684" s="174"/>
    </row>
    <row r="685" spans="13:15" x14ac:dyDescent="0.4">
      <c r="M685" s="174"/>
      <c r="N685" s="174"/>
      <c r="O685" s="174"/>
    </row>
    <row r="686" spans="13:15" x14ac:dyDescent="0.4">
      <c r="M686" s="174"/>
      <c r="N686" s="174"/>
      <c r="O686" s="174"/>
    </row>
    <row r="687" spans="13:15" x14ac:dyDescent="0.4">
      <c r="M687" s="174"/>
      <c r="N687" s="174"/>
      <c r="O687" s="174"/>
    </row>
    <row r="688" spans="13:15" x14ac:dyDescent="0.4">
      <c r="M688" s="174"/>
      <c r="N688" s="174"/>
      <c r="O688" s="174"/>
    </row>
    <row r="689" spans="13:15" x14ac:dyDescent="0.4">
      <c r="M689" s="174"/>
      <c r="N689" s="174"/>
      <c r="O689" s="174"/>
    </row>
    <row r="690" spans="13:15" x14ac:dyDescent="0.4">
      <c r="M690" s="174"/>
      <c r="N690" s="174"/>
      <c r="O690" s="174"/>
    </row>
    <row r="691" spans="13:15" x14ac:dyDescent="0.4">
      <c r="M691" s="174"/>
      <c r="N691" s="174"/>
      <c r="O691" s="174"/>
    </row>
    <row r="692" spans="13:15" x14ac:dyDescent="0.4">
      <c r="M692" s="174"/>
      <c r="N692" s="174"/>
      <c r="O692" s="174"/>
    </row>
    <row r="693" spans="13:15" x14ac:dyDescent="0.4">
      <c r="M693" s="174"/>
      <c r="N693" s="174"/>
      <c r="O693" s="174"/>
    </row>
    <row r="694" spans="13:15" x14ac:dyDescent="0.4">
      <c r="M694" s="174"/>
      <c r="N694" s="174"/>
      <c r="O694" s="174"/>
    </row>
    <row r="695" spans="13:15" x14ac:dyDescent="0.4">
      <c r="M695" s="174"/>
      <c r="N695" s="174"/>
      <c r="O695" s="174"/>
    </row>
    <row r="696" spans="13:15" x14ac:dyDescent="0.4">
      <c r="M696" s="174"/>
      <c r="N696" s="174"/>
      <c r="O696" s="174"/>
    </row>
    <row r="697" spans="13:15" x14ac:dyDescent="0.4">
      <c r="M697" s="174"/>
      <c r="N697" s="174"/>
      <c r="O697" s="174"/>
    </row>
    <row r="698" spans="13:15" x14ac:dyDescent="0.4">
      <c r="M698" s="174"/>
      <c r="N698" s="174"/>
      <c r="O698" s="174"/>
    </row>
    <row r="699" spans="13:15" x14ac:dyDescent="0.4">
      <c r="M699" s="174"/>
      <c r="N699" s="174"/>
      <c r="O699" s="174"/>
    </row>
    <row r="700" spans="13:15" x14ac:dyDescent="0.4">
      <c r="M700" s="174"/>
      <c r="N700" s="174"/>
      <c r="O700" s="174"/>
    </row>
    <row r="701" spans="13:15" x14ac:dyDescent="0.4">
      <c r="M701" s="174"/>
      <c r="N701" s="174"/>
      <c r="O701" s="174"/>
    </row>
    <row r="702" spans="13:15" x14ac:dyDescent="0.4">
      <c r="M702" s="174"/>
      <c r="N702" s="174"/>
      <c r="O702" s="174"/>
    </row>
    <row r="703" spans="13:15" x14ac:dyDescent="0.4">
      <c r="M703" s="174"/>
      <c r="N703" s="174"/>
      <c r="O703" s="174"/>
    </row>
    <row r="704" spans="13:15" x14ac:dyDescent="0.4">
      <c r="M704" s="174"/>
      <c r="N704" s="174"/>
      <c r="O704" s="174"/>
    </row>
    <row r="705" spans="13:15" x14ac:dyDescent="0.4">
      <c r="M705" s="174"/>
      <c r="N705" s="174"/>
      <c r="O705" s="174"/>
    </row>
    <row r="706" spans="13:15" x14ac:dyDescent="0.4">
      <c r="M706" s="174"/>
      <c r="N706" s="174"/>
      <c r="O706" s="174"/>
    </row>
    <row r="707" spans="13:15" x14ac:dyDescent="0.4">
      <c r="M707" s="174"/>
      <c r="N707" s="174"/>
      <c r="O707" s="174"/>
    </row>
    <row r="708" spans="13:15" x14ac:dyDescent="0.4">
      <c r="M708" s="174"/>
      <c r="N708" s="174"/>
      <c r="O708" s="174"/>
    </row>
    <row r="709" spans="13:15" x14ac:dyDescent="0.4">
      <c r="M709" s="174"/>
      <c r="N709" s="174"/>
      <c r="O709" s="174"/>
    </row>
    <row r="710" spans="13:15" x14ac:dyDescent="0.4">
      <c r="M710" s="174"/>
      <c r="N710" s="174"/>
      <c r="O710" s="174"/>
    </row>
    <row r="711" spans="13:15" x14ac:dyDescent="0.4">
      <c r="M711" s="174"/>
      <c r="N711" s="174"/>
      <c r="O711" s="174"/>
    </row>
    <row r="712" spans="13:15" x14ac:dyDescent="0.4">
      <c r="M712" s="174"/>
      <c r="N712" s="174"/>
      <c r="O712" s="174"/>
    </row>
    <row r="713" spans="13:15" x14ac:dyDescent="0.4">
      <c r="M713" s="174"/>
      <c r="N713" s="174"/>
      <c r="O713" s="174"/>
    </row>
    <row r="714" spans="13:15" x14ac:dyDescent="0.4">
      <c r="M714" s="174"/>
      <c r="N714" s="174"/>
      <c r="O714" s="174"/>
    </row>
    <row r="715" spans="13:15" x14ac:dyDescent="0.4">
      <c r="M715" s="174"/>
      <c r="N715" s="174"/>
      <c r="O715" s="174"/>
    </row>
    <row r="716" spans="13:15" x14ac:dyDescent="0.4">
      <c r="M716" s="174"/>
      <c r="N716" s="174"/>
      <c r="O716" s="174"/>
    </row>
    <row r="717" spans="13:15" x14ac:dyDescent="0.4">
      <c r="M717" s="174"/>
      <c r="N717" s="174"/>
      <c r="O717" s="174"/>
    </row>
    <row r="718" spans="13:15" x14ac:dyDescent="0.4">
      <c r="M718" s="174"/>
      <c r="N718" s="174"/>
      <c r="O718" s="174"/>
    </row>
    <row r="719" spans="13:15" x14ac:dyDescent="0.4">
      <c r="M719" s="174"/>
      <c r="N719" s="174"/>
      <c r="O719" s="174"/>
    </row>
    <row r="720" spans="13:15" x14ac:dyDescent="0.4">
      <c r="M720" s="174"/>
      <c r="N720" s="174"/>
      <c r="O720" s="174"/>
    </row>
    <row r="721" spans="13:15" x14ac:dyDescent="0.4">
      <c r="M721" s="174"/>
      <c r="N721" s="174"/>
      <c r="O721" s="174"/>
    </row>
    <row r="722" spans="13:15" x14ac:dyDescent="0.4">
      <c r="M722" s="174"/>
      <c r="N722" s="174"/>
      <c r="O722" s="174"/>
    </row>
    <row r="723" spans="13:15" x14ac:dyDescent="0.4">
      <c r="M723" s="174"/>
      <c r="N723" s="174"/>
      <c r="O723" s="174"/>
    </row>
    <row r="724" spans="13:15" x14ac:dyDescent="0.4">
      <c r="M724" s="174"/>
      <c r="N724" s="174"/>
      <c r="O724" s="174"/>
    </row>
    <row r="725" spans="13:15" x14ac:dyDescent="0.4">
      <c r="M725" s="174"/>
      <c r="N725" s="174"/>
      <c r="O725" s="174"/>
    </row>
    <row r="726" spans="13:15" x14ac:dyDescent="0.4">
      <c r="M726" s="174"/>
      <c r="N726" s="174"/>
      <c r="O726" s="174"/>
    </row>
    <row r="727" spans="13:15" x14ac:dyDescent="0.4">
      <c r="M727" s="174"/>
      <c r="N727" s="174"/>
      <c r="O727" s="174"/>
    </row>
    <row r="728" spans="13:15" x14ac:dyDescent="0.4">
      <c r="M728" s="174"/>
      <c r="N728" s="174"/>
      <c r="O728" s="174"/>
    </row>
    <row r="729" spans="13:15" x14ac:dyDescent="0.4">
      <c r="M729" s="174"/>
      <c r="N729" s="174"/>
      <c r="O729" s="174"/>
    </row>
    <row r="730" spans="13:15" x14ac:dyDescent="0.4">
      <c r="M730" s="174"/>
      <c r="N730" s="174"/>
      <c r="O730" s="174"/>
    </row>
    <row r="731" spans="13:15" x14ac:dyDescent="0.4">
      <c r="M731" s="174"/>
      <c r="N731" s="174"/>
      <c r="O731" s="174"/>
    </row>
    <row r="732" spans="13:15" x14ac:dyDescent="0.4">
      <c r="M732" s="174"/>
      <c r="N732" s="174"/>
      <c r="O732" s="174"/>
    </row>
    <row r="733" spans="13:15" x14ac:dyDescent="0.4">
      <c r="M733" s="174"/>
      <c r="N733" s="174"/>
      <c r="O733" s="174"/>
    </row>
    <row r="734" spans="13:15" x14ac:dyDescent="0.4">
      <c r="M734" s="174"/>
      <c r="N734" s="174"/>
      <c r="O734" s="174"/>
    </row>
    <row r="735" spans="13:15" x14ac:dyDescent="0.4">
      <c r="M735" s="174"/>
      <c r="N735" s="174"/>
      <c r="O735" s="174"/>
    </row>
    <row r="736" spans="13:15" x14ac:dyDescent="0.4">
      <c r="M736" s="174"/>
      <c r="N736" s="174"/>
      <c r="O736" s="174"/>
    </row>
    <row r="737" spans="13:15" x14ac:dyDescent="0.4">
      <c r="M737" s="174"/>
      <c r="N737" s="174"/>
      <c r="O737" s="174"/>
    </row>
    <row r="738" spans="13:15" x14ac:dyDescent="0.4">
      <c r="M738" s="174"/>
      <c r="N738" s="174"/>
      <c r="O738" s="174"/>
    </row>
    <row r="739" spans="13:15" x14ac:dyDescent="0.4">
      <c r="M739" s="174"/>
      <c r="N739" s="174"/>
      <c r="O739" s="174"/>
    </row>
    <row r="740" spans="13:15" x14ac:dyDescent="0.4">
      <c r="M740" s="174"/>
      <c r="N740" s="174"/>
      <c r="O740" s="174"/>
    </row>
    <row r="741" spans="13:15" x14ac:dyDescent="0.4">
      <c r="M741" s="174"/>
      <c r="N741" s="174"/>
      <c r="O741" s="174"/>
    </row>
    <row r="742" spans="13:15" x14ac:dyDescent="0.4">
      <c r="M742" s="174"/>
      <c r="N742" s="174"/>
      <c r="O742" s="174"/>
    </row>
    <row r="743" spans="13:15" x14ac:dyDescent="0.4">
      <c r="M743" s="174"/>
      <c r="N743" s="174"/>
      <c r="O743" s="174"/>
    </row>
    <row r="744" spans="13:15" x14ac:dyDescent="0.4">
      <c r="M744" s="174"/>
      <c r="N744" s="174"/>
      <c r="O744" s="174"/>
    </row>
    <row r="745" spans="13:15" x14ac:dyDescent="0.4">
      <c r="M745" s="174"/>
      <c r="N745" s="174"/>
      <c r="O745" s="174"/>
    </row>
    <row r="746" spans="13:15" x14ac:dyDescent="0.4">
      <c r="M746" s="174"/>
      <c r="N746" s="174"/>
      <c r="O746" s="174"/>
    </row>
    <row r="747" spans="13:15" x14ac:dyDescent="0.4">
      <c r="M747" s="174"/>
      <c r="N747" s="174"/>
      <c r="O747" s="174"/>
    </row>
    <row r="748" spans="13:15" x14ac:dyDescent="0.4">
      <c r="M748" s="174"/>
      <c r="N748" s="174"/>
      <c r="O748" s="174"/>
    </row>
    <row r="749" spans="13:15" x14ac:dyDescent="0.4">
      <c r="M749" s="174"/>
      <c r="N749" s="174"/>
      <c r="O749" s="174"/>
    </row>
    <row r="750" spans="13:15" x14ac:dyDescent="0.4">
      <c r="M750" s="174"/>
      <c r="N750" s="174"/>
      <c r="O750" s="174"/>
    </row>
    <row r="751" spans="13:15" x14ac:dyDescent="0.4">
      <c r="M751" s="174"/>
      <c r="N751" s="174"/>
      <c r="O751" s="174"/>
    </row>
    <row r="752" spans="13:15" x14ac:dyDescent="0.4">
      <c r="M752" s="174"/>
      <c r="N752" s="174"/>
      <c r="O752" s="174"/>
    </row>
    <row r="753" spans="13:15" x14ac:dyDescent="0.4">
      <c r="M753" s="174"/>
      <c r="N753" s="174"/>
      <c r="O753" s="174"/>
    </row>
    <row r="754" spans="13:15" x14ac:dyDescent="0.4">
      <c r="M754" s="174"/>
      <c r="N754" s="174"/>
      <c r="O754" s="174"/>
    </row>
    <row r="755" spans="13:15" x14ac:dyDescent="0.4">
      <c r="M755" s="174"/>
      <c r="N755" s="174"/>
      <c r="O755" s="174"/>
    </row>
    <row r="756" spans="13:15" x14ac:dyDescent="0.4">
      <c r="M756" s="174"/>
      <c r="N756" s="174"/>
      <c r="O756" s="174"/>
    </row>
    <row r="757" spans="13:15" x14ac:dyDescent="0.4">
      <c r="M757" s="174"/>
      <c r="N757" s="174"/>
      <c r="O757" s="174"/>
    </row>
    <row r="758" spans="13:15" x14ac:dyDescent="0.4">
      <c r="M758" s="174"/>
      <c r="N758" s="174"/>
      <c r="O758" s="174"/>
    </row>
    <row r="759" spans="13:15" x14ac:dyDescent="0.4">
      <c r="M759" s="174"/>
      <c r="N759" s="174"/>
      <c r="O759" s="174"/>
    </row>
    <row r="760" spans="13:15" x14ac:dyDescent="0.4">
      <c r="M760" s="174"/>
      <c r="N760" s="174"/>
      <c r="O760" s="174"/>
    </row>
    <row r="761" spans="13:15" x14ac:dyDescent="0.4">
      <c r="M761" s="174"/>
      <c r="N761" s="174"/>
      <c r="O761" s="174"/>
    </row>
    <row r="762" spans="13:15" x14ac:dyDescent="0.4">
      <c r="M762" s="174"/>
      <c r="N762" s="174"/>
      <c r="O762" s="174"/>
    </row>
    <row r="763" spans="13:15" x14ac:dyDescent="0.4">
      <c r="M763" s="174"/>
      <c r="N763" s="174"/>
      <c r="O763" s="174"/>
    </row>
    <row r="764" spans="13:15" x14ac:dyDescent="0.4">
      <c r="M764" s="174"/>
      <c r="N764" s="174"/>
      <c r="O764" s="174"/>
    </row>
    <row r="765" spans="13:15" x14ac:dyDescent="0.4">
      <c r="M765" s="174"/>
      <c r="N765" s="174"/>
      <c r="O765" s="174"/>
    </row>
    <row r="766" spans="13:15" x14ac:dyDescent="0.4">
      <c r="M766" s="174"/>
      <c r="N766" s="174"/>
      <c r="O766" s="174"/>
    </row>
    <row r="767" spans="13:15" x14ac:dyDescent="0.4">
      <c r="M767" s="174"/>
      <c r="N767" s="174"/>
      <c r="O767" s="174"/>
    </row>
    <row r="768" spans="13:15" x14ac:dyDescent="0.4">
      <c r="M768" s="174"/>
      <c r="N768" s="174"/>
      <c r="O768" s="174"/>
    </row>
    <row r="769" spans="13:15" x14ac:dyDescent="0.4">
      <c r="M769" s="174"/>
      <c r="N769" s="174"/>
      <c r="O769" s="174"/>
    </row>
    <row r="770" spans="13:15" x14ac:dyDescent="0.4">
      <c r="M770" s="174"/>
      <c r="N770" s="174"/>
      <c r="O770" s="174"/>
    </row>
    <row r="771" spans="13:15" x14ac:dyDescent="0.4">
      <c r="M771" s="174"/>
      <c r="N771" s="174"/>
      <c r="O771" s="174"/>
    </row>
    <row r="772" spans="13:15" x14ac:dyDescent="0.4">
      <c r="M772" s="174"/>
      <c r="N772" s="174"/>
      <c r="O772" s="174"/>
    </row>
    <row r="773" spans="13:15" x14ac:dyDescent="0.4">
      <c r="M773" s="174"/>
      <c r="N773" s="174"/>
      <c r="O773" s="174"/>
    </row>
    <row r="774" spans="13:15" x14ac:dyDescent="0.4">
      <c r="M774" s="174"/>
      <c r="N774" s="174"/>
      <c r="O774" s="174"/>
    </row>
    <row r="775" spans="13:15" x14ac:dyDescent="0.4">
      <c r="M775" s="174"/>
      <c r="N775" s="174"/>
      <c r="O775" s="174"/>
    </row>
    <row r="776" spans="13:15" x14ac:dyDescent="0.4">
      <c r="M776" s="174"/>
      <c r="N776" s="174"/>
      <c r="O776" s="174"/>
    </row>
    <row r="777" spans="13:15" x14ac:dyDescent="0.4">
      <c r="M777" s="174"/>
      <c r="N777" s="174"/>
      <c r="O777" s="174"/>
    </row>
    <row r="778" spans="13:15" x14ac:dyDescent="0.4">
      <c r="M778" s="174"/>
      <c r="N778" s="174"/>
      <c r="O778" s="174"/>
    </row>
    <row r="779" spans="13:15" x14ac:dyDescent="0.4">
      <c r="M779" s="174"/>
      <c r="N779" s="174"/>
      <c r="O779" s="174"/>
    </row>
    <row r="780" spans="13:15" x14ac:dyDescent="0.4">
      <c r="M780" s="174"/>
      <c r="N780" s="174"/>
      <c r="O780" s="174"/>
    </row>
    <row r="781" spans="13:15" x14ac:dyDescent="0.4">
      <c r="M781" s="174"/>
      <c r="N781" s="174"/>
      <c r="O781" s="174"/>
    </row>
    <row r="782" spans="13:15" x14ac:dyDescent="0.4">
      <c r="M782" s="174"/>
      <c r="N782" s="174"/>
      <c r="O782" s="174"/>
    </row>
    <row r="783" spans="13:15" x14ac:dyDescent="0.4">
      <c r="M783" s="174"/>
      <c r="N783" s="174"/>
      <c r="O783" s="174"/>
    </row>
    <row r="784" spans="13:15" x14ac:dyDescent="0.4">
      <c r="M784" s="174"/>
      <c r="N784" s="174"/>
      <c r="O784" s="174"/>
    </row>
    <row r="785" spans="13:15" x14ac:dyDescent="0.4">
      <c r="M785" s="174"/>
      <c r="N785" s="174"/>
      <c r="O785" s="174"/>
    </row>
    <row r="786" spans="13:15" x14ac:dyDescent="0.4">
      <c r="M786" s="174"/>
      <c r="N786" s="174"/>
      <c r="O786" s="174"/>
    </row>
    <row r="787" spans="13:15" x14ac:dyDescent="0.4">
      <c r="M787" s="174"/>
      <c r="N787" s="174"/>
      <c r="O787" s="174"/>
    </row>
    <row r="788" spans="13:15" x14ac:dyDescent="0.4">
      <c r="M788" s="174"/>
      <c r="N788" s="174"/>
      <c r="O788" s="174"/>
    </row>
    <row r="789" spans="13:15" x14ac:dyDescent="0.4">
      <c r="M789" s="174"/>
      <c r="N789" s="174"/>
      <c r="O789" s="174"/>
    </row>
    <row r="790" spans="13:15" x14ac:dyDescent="0.4">
      <c r="M790" s="174"/>
      <c r="N790" s="174"/>
      <c r="O790" s="174"/>
    </row>
    <row r="791" spans="13:15" x14ac:dyDescent="0.4">
      <c r="M791" s="174"/>
      <c r="N791" s="174"/>
      <c r="O791" s="174"/>
    </row>
    <row r="792" spans="13:15" x14ac:dyDescent="0.4">
      <c r="M792" s="174"/>
      <c r="N792" s="174"/>
      <c r="O792" s="174"/>
    </row>
    <row r="793" spans="13:15" x14ac:dyDescent="0.4">
      <c r="M793" s="174"/>
      <c r="N793" s="174"/>
      <c r="O793" s="174"/>
    </row>
    <row r="794" spans="13:15" x14ac:dyDescent="0.4">
      <c r="M794" s="174"/>
      <c r="N794" s="174"/>
      <c r="O794" s="174"/>
    </row>
    <row r="795" spans="13:15" x14ac:dyDescent="0.4">
      <c r="M795" s="174"/>
      <c r="N795" s="174"/>
      <c r="O795" s="174"/>
    </row>
    <row r="796" spans="13:15" x14ac:dyDescent="0.4">
      <c r="M796" s="174"/>
      <c r="N796" s="174"/>
      <c r="O796" s="174"/>
    </row>
    <row r="797" spans="13:15" x14ac:dyDescent="0.4">
      <c r="M797" s="174"/>
      <c r="N797" s="174"/>
      <c r="O797" s="174"/>
    </row>
    <row r="798" spans="13:15" x14ac:dyDescent="0.4">
      <c r="M798" s="174"/>
      <c r="N798" s="174"/>
      <c r="O798" s="174"/>
    </row>
    <row r="799" spans="13:15" x14ac:dyDescent="0.4">
      <c r="M799" s="174"/>
      <c r="N799" s="174"/>
      <c r="O799" s="174"/>
    </row>
    <row r="800" spans="13:15" x14ac:dyDescent="0.4">
      <c r="M800" s="174"/>
      <c r="N800" s="174"/>
      <c r="O800" s="174"/>
    </row>
    <row r="801" spans="13:15" x14ac:dyDescent="0.4">
      <c r="M801" s="174"/>
      <c r="N801" s="174"/>
      <c r="O801" s="174"/>
    </row>
    <row r="802" spans="13:15" x14ac:dyDescent="0.4">
      <c r="M802" s="174"/>
      <c r="N802" s="174"/>
      <c r="O802" s="174"/>
    </row>
    <row r="803" spans="13:15" x14ac:dyDescent="0.4">
      <c r="M803" s="174"/>
      <c r="N803" s="174"/>
      <c r="O803" s="174"/>
    </row>
    <row r="804" spans="13:15" x14ac:dyDescent="0.4">
      <c r="M804" s="174"/>
      <c r="N804" s="174"/>
      <c r="O804" s="174"/>
    </row>
    <row r="805" spans="13:15" x14ac:dyDescent="0.4">
      <c r="M805" s="174"/>
      <c r="N805" s="174"/>
      <c r="O805" s="174"/>
    </row>
    <row r="806" spans="13:15" x14ac:dyDescent="0.4">
      <c r="M806" s="174"/>
      <c r="N806" s="174"/>
      <c r="O806" s="174"/>
    </row>
    <row r="807" spans="13:15" x14ac:dyDescent="0.4">
      <c r="M807" s="174"/>
      <c r="N807" s="174"/>
      <c r="O807" s="174"/>
    </row>
    <row r="808" spans="13:15" x14ac:dyDescent="0.4">
      <c r="M808" s="174"/>
      <c r="N808" s="174"/>
      <c r="O808" s="174"/>
    </row>
    <row r="809" spans="13:15" x14ac:dyDescent="0.4">
      <c r="M809" s="174"/>
      <c r="N809" s="174"/>
      <c r="O809" s="174"/>
    </row>
    <row r="810" spans="13:15" x14ac:dyDescent="0.4">
      <c r="M810" s="174"/>
      <c r="N810" s="174"/>
      <c r="O810" s="174"/>
    </row>
    <row r="811" spans="13:15" x14ac:dyDescent="0.4">
      <c r="M811" s="174"/>
      <c r="N811" s="174"/>
      <c r="O811" s="174"/>
    </row>
    <row r="812" spans="13:15" x14ac:dyDescent="0.4">
      <c r="M812" s="174"/>
      <c r="N812" s="174"/>
      <c r="O812" s="174"/>
    </row>
    <row r="813" spans="13:15" x14ac:dyDescent="0.4">
      <c r="M813" s="174"/>
      <c r="N813" s="174"/>
      <c r="O813" s="174"/>
    </row>
    <row r="814" spans="13:15" x14ac:dyDescent="0.4">
      <c r="M814" s="174"/>
      <c r="N814" s="174"/>
      <c r="O814" s="174"/>
    </row>
    <row r="815" spans="13:15" x14ac:dyDescent="0.4">
      <c r="M815" s="174"/>
      <c r="N815" s="174"/>
      <c r="O815" s="174"/>
    </row>
    <row r="816" spans="13:15" x14ac:dyDescent="0.4">
      <c r="M816" s="174"/>
      <c r="N816" s="174"/>
      <c r="O816" s="174"/>
    </row>
    <row r="817" spans="13:15" x14ac:dyDescent="0.4">
      <c r="M817" s="174"/>
      <c r="N817" s="174"/>
      <c r="O817" s="174"/>
    </row>
    <row r="818" spans="13:15" x14ac:dyDescent="0.4">
      <c r="M818" s="174"/>
      <c r="N818" s="174"/>
      <c r="O818" s="174"/>
    </row>
    <row r="819" spans="13:15" x14ac:dyDescent="0.4">
      <c r="M819" s="174"/>
      <c r="N819" s="174"/>
      <c r="O819" s="174"/>
    </row>
    <row r="820" spans="13:15" x14ac:dyDescent="0.4">
      <c r="M820" s="174"/>
      <c r="N820" s="174"/>
      <c r="O820" s="174"/>
    </row>
    <row r="821" spans="13:15" x14ac:dyDescent="0.4">
      <c r="M821" s="174"/>
      <c r="N821" s="174"/>
      <c r="O821" s="174"/>
    </row>
    <row r="822" spans="13:15" x14ac:dyDescent="0.4">
      <c r="M822" s="174"/>
      <c r="N822" s="174"/>
      <c r="O822" s="174"/>
    </row>
    <row r="823" spans="13:15" x14ac:dyDescent="0.4">
      <c r="M823" s="174"/>
      <c r="N823" s="174"/>
      <c r="O823" s="174"/>
    </row>
    <row r="824" spans="13:15" x14ac:dyDescent="0.4">
      <c r="M824" s="174"/>
      <c r="N824" s="174"/>
      <c r="O824" s="174"/>
    </row>
    <row r="825" spans="13:15" x14ac:dyDescent="0.4">
      <c r="M825" s="174"/>
      <c r="N825" s="174"/>
      <c r="O825" s="174"/>
    </row>
    <row r="826" spans="13:15" x14ac:dyDescent="0.4">
      <c r="M826" s="174"/>
      <c r="N826" s="174"/>
      <c r="O826" s="174"/>
    </row>
    <row r="827" spans="13:15" x14ac:dyDescent="0.4">
      <c r="M827" s="174"/>
      <c r="N827" s="174"/>
      <c r="O827" s="174"/>
    </row>
    <row r="828" spans="13:15" x14ac:dyDescent="0.4">
      <c r="M828" s="174"/>
      <c r="N828" s="174"/>
      <c r="O828" s="174"/>
    </row>
    <row r="829" spans="13:15" x14ac:dyDescent="0.4">
      <c r="M829" s="174"/>
      <c r="N829" s="174"/>
      <c r="O829" s="174"/>
    </row>
    <row r="830" spans="13:15" x14ac:dyDescent="0.4">
      <c r="M830" s="174"/>
      <c r="N830" s="174"/>
      <c r="O830" s="174"/>
    </row>
    <row r="831" spans="13:15" x14ac:dyDescent="0.4">
      <c r="M831" s="174"/>
      <c r="N831" s="174"/>
      <c r="O831" s="174"/>
    </row>
    <row r="832" spans="13:15" x14ac:dyDescent="0.4">
      <c r="M832" s="174"/>
      <c r="N832" s="174"/>
      <c r="O832" s="174"/>
    </row>
    <row r="833" spans="13:15" x14ac:dyDescent="0.4">
      <c r="M833" s="174"/>
      <c r="N833" s="174"/>
      <c r="O833" s="174"/>
    </row>
    <row r="834" spans="13:15" x14ac:dyDescent="0.4">
      <c r="M834" s="174"/>
      <c r="N834" s="174"/>
      <c r="O834" s="174"/>
    </row>
    <row r="835" spans="13:15" x14ac:dyDescent="0.4">
      <c r="M835" s="174"/>
      <c r="N835" s="174"/>
      <c r="O835" s="174"/>
    </row>
    <row r="836" spans="13:15" x14ac:dyDescent="0.4">
      <c r="M836" s="174"/>
      <c r="N836" s="174"/>
      <c r="O836" s="174"/>
    </row>
    <row r="837" spans="13:15" x14ac:dyDescent="0.4">
      <c r="M837" s="174"/>
      <c r="N837" s="174"/>
      <c r="O837" s="174"/>
    </row>
    <row r="838" spans="13:15" x14ac:dyDescent="0.4">
      <c r="M838" s="174"/>
      <c r="N838" s="174"/>
      <c r="O838" s="174"/>
    </row>
    <row r="839" spans="13:15" x14ac:dyDescent="0.4">
      <c r="M839" s="174"/>
      <c r="N839" s="174"/>
      <c r="O839" s="174"/>
    </row>
    <row r="840" spans="13:15" x14ac:dyDescent="0.4">
      <c r="M840" s="174"/>
      <c r="N840" s="174"/>
      <c r="O840" s="174"/>
    </row>
    <row r="841" spans="13:15" x14ac:dyDescent="0.4">
      <c r="M841" s="174"/>
      <c r="N841" s="174"/>
      <c r="O841" s="174"/>
    </row>
    <row r="842" spans="13:15" x14ac:dyDescent="0.4">
      <c r="M842" s="174"/>
      <c r="N842" s="174"/>
      <c r="O842" s="174"/>
    </row>
    <row r="843" spans="13:15" x14ac:dyDescent="0.4">
      <c r="M843" s="174"/>
      <c r="N843" s="174"/>
      <c r="O843" s="174"/>
    </row>
    <row r="844" spans="13:15" x14ac:dyDescent="0.4">
      <c r="M844" s="174"/>
      <c r="N844" s="174"/>
      <c r="O844" s="174"/>
    </row>
    <row r="845" spans="13:15" x14ac:dyDescent="0.4">
      <c r="M845" s="174"/>
      <c r="N845" s="174"/>
      <c r="O845" s="174"/>
    </row>
    <row r="846" spans="13:15" x14ac:dyDescent="0.4">
      <c r="M846" s="174"/>
      <c r="N846" s="174"/>
      <c r="O846" s="174"/>
    </row>
    <row r="847" spans="13:15" x14ac:dyDescent="0.4">
      <c r="M847" s="174"/>
      <c r="N847" s="174"/>
      <c r="O847" s="174"/>
    </row>
    <row r="848" spans="13:15" x14ac:dyDescent="0.4">
      <c r="M848" s="174"/>
      <c r="N848" s="174"/>
      <c r="O848" s="174"/>
    </row>
    <row r="849" spans="13:15" x14ac:dyDescent="0.4">
      <c r="M849" s="174"/>
      <c r="N849" s="174"/>
      <c r="O849" s="174"/>
    </row>
    <row r="850" spans="13:15" x14ac:dyDescent="0.4">
      <c r="M850" s="174"/>
      <c r="N850" s="174"/>
      <c r="O850" s="174"/>
    </row>
    <row r="851" spans="13:15" x14ac:dyDescent="0.4">
      <c r="M851" s="174"/>
      <c r="N851" s="174"/>
      <c r="O851" s="174"/>
    </row>
    <row r="852" spans="13:15" x14ac:dyDescent="0.4">
      <c r="M852" s="174"/>
      <c r="N852" s="174"/>
      <c r="O852" s="174"/>
    </row>
    <row r="853" spans="13:15" x14ac:dyDescent="0.4">
      <c r="M853" s="174"/>
      <c r="N853" s="174"/>
      <c r="O853" s="174"/>
    </row>
    <row r="854" spans="13:15" x14ac:dyDescent="0.4">
      <c r="M854" s="174"/>
      <c r="N854" s="174"/>
      <c r="O854" s="174"/>
    </row>
    <row r="855" spans="13:15" x14ac:dyDescent="0.4">
      <c r="M855" s="174"/>
      <c r="N855" s="174"/>
      <c r="O855" s="174"/>
    </row>
    <row r="856" spans="13:15" x14ac:dyDescent="0.4">
      <c r="M856" s="174"/>
      <c r="N856" s="174"/>
      <c r="O856" s="174"/>
    </row>
    <row r="857" spans="13:15" x14ac:dyDescent="0.4">
      <c r="M857" s="174"/>
      <c r="N857" s="174"/>
      <c r="O857" s="174"/>
    </row>
    <row r="858" spans="13:15" x14ac:dyDescent="0.4">
      <c r="M858" s="174"/>
      <c r="N858" s="174"/>
      <c r="O858" s="174"/>
    </row>
    <row r="859" spans="13:15" x14ac:dyDescent="0.4">
      <c r="M859" s="174"/>
      <c r="N859" s="174"/>
      <c r="O859" s="174"/>
    </row>
    <row r="860" spans="13:15" x14ac:dyDescent="0.4">
      <c r="M860" s="174"/>
      <c r="N860" s="174"/>
      <c r="O860" s="174"/>
    </row>
    <row r="861" spans="13:15" x14ac:dyDescent="0.4">
      <c r="M861" s="174"/>
      <c r="N861" s="174"/>
      <c r="O861" s="174"/>
    </row>
    <row r="862" spans="13:15" x14ac:dyDescent="0.4">
      <c r="M862" s="174"/>
      <c r="N862" s="174"/>
      <c r="O862" s="174"/>
    </row>
    <row r="863" spans="13:15" x14ac:dyDescent="0.4">
      <c r="M863" s="174"/>
      <c r="N863" s="174"/>
      <c r="O863" s="174"/>
    </row>
    <row r="864" spans="13:15" x14ac:dyDescent="0.4">
      <c r="M864" s="174"/>
      <c r="N864" s="174"/>
      <c r="O864" s="174"/>
    </row>
    <row r="865" spans="13:15" x14ac:dyDescent="0.4">
      <c r="M865" s="174"/>
      <c r="N865" s="174"/>
      <c r="O865" s="174"/>
    </row>
    <row r="866" spans="13:15" x14ac:dyDescent="0.4">
      <c r="M866" s="174"/>
      <c r="N866" s="174"/>
      <c r="O866" s="174"/>
    </row>
    <row r="867" spans="13:15" x14ac:dyDescent="0.4">
      <c r="M867" s="174"/>
      <c r="N867" s="174"/>
      <c r="O867" s="174"/>
    </row>
    <row r="868" spans="13:15" x14ac:dyDescent="0.4">
      <c r="M868" s="174"/>
      <c r="N868" s="174"/>
      <c r="O868" s="174"/>
    </row>
    <row r="869" spans="13:15" x14ac:dyDescent="0.4">
      <c r="M869" s="174"/>
      <c r="N869" s="174"/>
      <c r="O869" s="174"/>
    </row>
    <row r="870" spans="13:15" x14ac:dyDescent="0.4">
      <c r="M870" s="174"/>
      <c r="N870" s="174"/>
      <c r="O870" s="174"/>
    </row>
    <row r="871" spans="13:15" x14ac:dyDescent="0.4">
      <c r="M871" s="174"/>
      <c r="N871" s="174"/>
      <c r="O871" s="174"/>
    </row>
    <row r="872" spans="13:15" x14ac:dyDescent="0.4">
      <c r="M872" s="174"/>
      <c r="N872" s="174"/>
      <c r="O872" s="174"/>
    </row>
    <row r="873" spans="13:15" x14ac:dyDescent="0.4">
      <c r="M873" s="174"/>
      <c r="N873" s="174"/>
      <c r="O873" s="174"/>
    </row>
    <row r="874" spans="13:15" x14ac:dyDescent="0.4">
      <c r="M874" s="174"/>
      <c r="N874" s="174"/>
      <c r="O874" s="174"/>
    </row>
    <row r="875" spans="13:15" x14ac:dyDescent="0.4">
      <c r="M875" s="174"/>
      <c r="N875" s="174"/>
      <c r="O875" s="174"/>
    </row>
    <row r="876" spans="13:15" x14ac:dyDescent="0.4">
      <c r="M876" s="174"/>
      <c r="N876" s="174"/>
      <c r="O876" s="174"/>
    </row>
    <row r="877" spans="13:15" x14ac:dyDescent="0.4">
      <c r="M877" s="174"/>
      <c r="N877" s="174"/>
      <c r="O877" s="174"/>
    </row>
    <row r="878" spans="13:15" x14ac:dyDescent="0.4">
      <c r="M878" s="174"/>
      <c r="N878" s="174"/>
      <c r="O878" s="174"/>
    </row>
    <row r="879" spans="13:15" x14ac:dyDescent="0.4">
      <c r="M879" s="174"/>
      <c r="N879" s="174"/>
      <c r="O879" s="174"/>
    </row>
    <row r="880" spans="13:15" x14ac:dyDescent="0.4">
      <c r="M880" s="174"/>
      <c r="N880" s="174"/>
      <c r="O880" s="174"/>
    </row>
    <row r="881" spans="13:15" x14ac:dyDescent="0.4">
      <c r="M881" s="174"/>
      <c r="N881" s="174"/>
      <c r="O881" s="174"/>
    </row>
    <row r="882" spans="13:15" x14ac:dyDescent="0.4">
      <c r="M882" s="174"/>
      <c r="N882" s="174"/>
      <c r="O882" s="174"/>
    </row>
    <row r="883" spans="13:15" x14ac:dyDescent="0.4">
      <c r="M883" s="174"/>
      <c r="N883" s="174"/>
      <c r="O883" s="174"/>
    </row>
    <row r="884" spans="13:15" x14ac:dyDescent="0.4">
      <c r="M884" s="174"/>
      <c r="N884" s="174"/>
      <c r="O884" s="174"/>
    </row>
    <row r="885" spans="13:15" x14ac:dyDescent="0.4">
      <c r="M885" s="174"/>
      <c r="N885" s="174"/>
      <c r="O885" s="174"/>
    </row>
    <row r="886" spans="13:15" x14ac:dyDescent="0.4">
      <c r="M886" s="174"/>
      <c r="N886" s="174"/>
      <c r="O886" s="174"/>
    </row>
    <row r="887" spans="13:15" x14ac:dyDescent="0.4">
      <c r="M887" s="174"/>
      <c r="N887" s="174"/>
      <c r="O887" s="174"/>
    </row>
    <row r="888" spans="13:15" x14ac:dyDescent="0.4">
      <c r="M888" s="174"/>
      <c r="N888" s="174"/>
      <c r="O888" s="174"/>
    </row>
    <row r="889" spans="13:15" x14ac:dyDescent="0.4">
      <c r="M889" s="174"/>
      <c r="N889" s="174"/>
      <c r="O889" s="174"/>
    </row>
    <row r="890" spans="13:15" x14ac:dyDescent="0.4">
      <c r="M890" s="174"/>
      <c r="N890" s="174"/>
      <c r="O890" s="174"/>
    </row>
    <row r="891" spans="13:15" x14ac:dyDescent="0.4">
      <c r="M891" s="174"/>
      <c r="N891" s="174"/>
      <c r="O891" s="174"/>
    </row>
    <row r="892" spans="13:15" x14ac:dyDescent="0.4">
      <c r="M892" s="174"/>
      <c r="N892" s="174"/>
      <c r="O892" s="174"/>
    </row>
    <row r="893" spans="13:15" x14ac:dyDescent="0.4">
      <c r="M893" s="174"/>
      <c r="N893" s="174"/>
      <c r="O893" s="174"/>
    </row>
    <row r="894" spans="13:15" x14ac:dyDescent="0.4">
      <c r="M894" s="174"/>
      <c r="N894" s="174"/>
      <c r="O894" s="174"/>
    </row>
    <row r="895" spans="13:15" x14ac:dyDescent="0.4">
      <c r="M895" s="174"/>
      <c r="N895" s="174"/>
      <c r="O895" s="174"/>
    </row>
    <row r="896" spans="13:15" x14ac:dyDescent="0.4">
      <c r="M896" s="174"/>
      <c r="N896" s="174"/>
      <c r="O896" s="174"/>
    </row>
    <row r="897" spans="13:15" x14ac:dyDescent="0.4">
      <c r="M897" s="174"/>
      <c r="N897" s="174"/>
      <c r="O897" s="174"/>
    </row>
    <row r="898" spans="13:15" x14ac:dyDescent="0.4">
      <c r="M898" s="174"/>
      <c r="N898" s="174"/>
      <c r="O898" s="174"/>
    </row>
    <row r="899" spans="13:15" x14ac:dyDescent="0.4">
      <c r="M899" s="174"/>
      <c r="N899" s="174"/>
      <c r="O899" s="174"/>
    </row>
    <row r="900" spans="13:15" x14ac:dyDescent="0.4">
      <c r="M900" s="174"/>
      <c r="N900" s="174"/>
      <c r="O900" s="174"/>
    </row>
    <row r="901" spans="13:15" x14ac:dyDescent="0.4">
      <c r="M901" s="174"/>
      <c r="N901" s="174"/>
      <c r="O901" s="174"/>
    </row>
    <row r="902" spans="13:15" x14ac:dyDescent="0.4">
      <c r="M902" s="174"/>
      <c r="N902" s="174"/>
      <c r="O902" s="174"/>
    </row>
    <row r="903" spans="13:15" x14ac:dyDescent="0.4">
      <c r="M903" s="174"/>
      <c r="N903" s="174"/>
      <c r="O903" s="174"/>
    </row>
    <row r="904" spans="13:15" x14ac:dyDescent="0.4">
      <c r="M904" s="174"/>
      <c r="N904" s="174"/>
      <c r="O904" s="174"/>
    </row>
    <row r="905" spans="13:15" x14ac:dyDescent="0.4">
      <c r="M905" s="174"/>
      <c r="N905" s="174"/>
      <c r="O905" s="174"/>
    </row>
    <row r="906" spans="13:15" x14ac:dyDescent="0.4">
      <c r="M906" s="174"/>
      <c r="N906" s="174"/>
      <c r="O906" s="174"/>
    </row>
    <row r="907" spans="13:15" x14ac:dyDescent="0.4">
      <c r="M907" s="174"/>
      <c r="N907" s="174"/>
      <c r="O907" s="174"/>
    </row>
    <row r="908" spans="13:15" x14ac:dyDescent="0.4">
      <c r="M908" s="174"/>
      <c r="N908" s="174"/>
      <c r="O908" s="174"/>
    </row>
    <row r="909" spans="13:15" x14ac:dyDescent="0.4">
      <c r="M909" s="174"/>
      <c r="N909" s="174"/>
      <c r="O909" s="174"/>
    </row>
    <row r="910" spans="13:15" x14ac:dyDescent="0.4">
      <c r="M910" s="174"/>
      <c r="N910" s="174"/>
      <c r="O910" s="174"/>
    </row>
    <row r="911" spans="13:15" x14ac:dyDescent="0.4">
      <c r="M911" s="174"/>
      <c r="N911" s="174"/>
      <c r="O911" s="174"/>
    </row>
    <row r="912" spans="13:15" x14ac:dyDescent="0.4">
      <c r="M912" s="174"/>
      <c r="N912" s="174"/>
      <c r="O912" s="174"/>
    </row>
    <row r="913" spans="13:15" x14ac:dyDescent="0.4">
      <c r="M913" s="174"/>
      <c r="N913" s="174"/>
      <c r="O913" s="174"/>
    </row>
    <row r="914" spans="13:15" x14ac:dyDescent="0.4">
      <c r="M914" s="174"/>
      <c r="N914" s="174"/>
      <c r="O914" s="174"/>
    </row>
    <row r="915" spans="13:15" x14ac:dyDescent="0.4">
      <c r="M915" s="174"/>
      <c r="N915" s="174"/>
      <c r="O915" s="174"/>
    </row>
    <row r="916" spans="13:15" x14ac:dyDescent="0.4">
      <c r="M916" s="174"/>
      <c r="N916" s="174"/>
      <c r="O916" s="174"/>
    </row>
    <row r="917" spans="13:15" x14ac:dyDescent="0.4">
      <c r="M917" s="174"/>
      <c r="N917" s="174"/>
      <c r="O917" s="174"/>
    </row>
    <row r="918" spans="13:15" x14ac:dyDescent="0.4">
      <c r="M918" s="174"/>
      <c r="N918" s="174"/>
      <c r="O918" s="174"/>
    </row>
    <row r="919" spans="13:15" x14ac:dyDescent="0.4">
      <c r="M919" s="174"/>
      <c r="N919" s="174"/>
      <c r="O919" s="174"/>
    </row>
    <row r="920" spans="13:15" x14ac:dyDescent="0.4">
      <c r="M920" s="174"/>
      <c r="N920" s="174"/>
      <c r="O920" s="174"/>
    </row>
    <row r="921" spans="13:15" x14ac:dyDescent="0.4">
      <c r="M921" s="174"/>
      <c r="N921" s="174"/>
      <c r="O921" s="174"/>
    </row>
    <row r="922" spans="13:15" x14ac:dyDescent="0.4">
      <c r="M922" s="174"/>
      <c r="N922" s="174"/>
      <c r="O922" s="174"/>
    </row>
    <row r="923" spans="13:15" x14ac:dyDescent="0.4">
      <c r="M923" s="174"/>
      <c r="N923" s="174"/>
      <c r="O923" s="174"/>
    </row>
    <row r="924" spans="13:15" x14ac:dyDescent="0.4">
      <c r="M924" s="174"/>
      <c r="N924" s="174"/>
      <c r="O924" s="174"/>
    </row>
    <row r="925" spans="13:15" x14ac:dyDescent="0.4">
      <c r="M925" s="174"/>
      <c r="N925" s="174"/>
      <c r="O925" s="174"/>
    </row>
    <row r="926" spans="13:15" x14ac:dyDescent="0.4">
      <c r="M926" s="174"/>
      <c r="N926" s="174"/>
      <c r="O926" s="174"/>
    </row>
    <row r="927" spans="13:15" x14ac:dyDescent="0.4">
      <c r="M927" s="174"/>
      <c r="N927" s="174"/>
      <c r="O927" s="174"/>
    </row>
    <row r="928" spans="13:15" x14ac:dyDescent="0.4">
      <c r="M928" s="174"/>
      <c r="N928" s="174"/>
      <c r="O928" s="174"/>
    </row>
    <row r="929" spans="13:15" x14ac:dyDescent="0.4">
      <c r="M929" s="174"/>
      <c r="N929" s="174"/>
      <c r="O929" s="174"/>
    </row>
    <row r="930" spans="13:15" x14ac:dyDescent="0.4">
      <c r="M930" s="174"/>
      <c r="N930" s="174"/>
      <c r="O930" s="174"/>
    </row>
    <row r="931" spans="13:15" x14ac:dyDescent="0.4">
      <c r="M931" s="174"/>
      <c r="N931" s="174"/>
      <c r="O931" s="174"/>
    </row>
    <row r="932" spans="13:15" x14ac:dyDescent="0.4">
      <c r="M932" s="174"/>
      <c r="N932" s="174"/>
      <c r="O932" s="174"/>
    </row>
    <row r="933" spans="13:15" x14ac:dyDescent="0.4">
      <c r="M933" s="174"/>
      <c r="N933" s="174"/>
      <c r="O933" s="174"/>
    </row>
    <row r="934" spans="13:15" x14ac:dyDescent="0.4">
      <c r="M934" s="174"/>
      <c r="N934" s="174"/>
      <c r="O934" s="174"/>
    </row>
    <row r="935" spans="13:15" x14ac:dyDescent="0.4">
      <c r="M935" s="174"/>
      <c r="N935" s="174"/>
      <c r="O935" s="174"/>
    </row>
    <row r="936" spans="13:15" x14ac:dyDescent="0.4">
      <c r="M936" s="174"/>
      <c r="N936" s="174"/>
      <c r="O936" s="174"/>
    </row>
    <row r="937" spans="13:15" x14ac:dyDescent="0.4">
      <c r="M937" s="174"/>
      <c r="N937" s="174"/>
      <c r="O937" s="174"/>
    </row>
    <row r="938" spans="13:15" x14ac:dyDescent="0.4">
      <c r="M938" s="174"/>
      <c r="N938" s="174"/>
      <c r="O938" s="174"/>
    </row>
    <row r="939" spans="13:15" x14ac:dyDescent="0.4">
      <c r="M939" s="174"/>
      <c r="N939" s="174"/>
      <c r="O939" s="174"/>
    </row>
    <row r="940" spans="13:15" x14ac:dyDescent="0.4">
      <c r="M940" s="174"/>
      <c r="N940" s="174"/>
      <c r="O940" s="174"/>
    </row>
    <row r="941" spans="13:15" x14ac:dyDescent="0.4">
      <c r="M941" s="174"/>
      <c r="N941" s="174"/>
      <c r="O941" s="174"/>
    </row>
    <row r="942" spans="13:15" x14ac:dyDescent="0.4">
      <c r="M942" s="174"/>
      <c r="N942" s="174"/>
      <c r="O942" s="174"/>
    </row>
    <row r="943" spans="13:15" x14ac:dyDescent="0.4">
      <c r="M943" s="174"/>
      <c r="N943" s="174"/>
      <c r="O943" s="174"/>
    </row>
    <row r="944" spans="13:15" x14ac:dyDescent="0.4">
      <c r="M944" s="174"/>
      <c r="N944" s="174"/>
      <c r="O944" s="174"/>
    </row>
    <row r="945" spans="13:15" x14ac:dyDescent="0.4">
      <c r="M945" s="174"/>
      <c r="N945" s="174"/>
      <c r="O945" s="174"/>
    </row>
    <row r="946" spans="13:15" x14ac:dyDescent="0.4">
      <c r="M946" s="174"/>
      <c r="N946" s="174"/>
      <c r="O946" s="174"/>
    </row>
    <row r="947" spans="13:15" x14ac:dyDescent="0.4">
      <c r="M947" s="174"/>
      <c r="N947" s="174"/>
      <c r="O947" s="174"/>
    </row>
    <row r="948" spans="13:15" x14ac:dyDescent="0.4">
      <c r="M948" s="174"/>
      <c r="N948" s="174"/>
      <c r="O948" s="174"/>
    </row>
    <row r="949" spans="13:15" x14ac:dyDescent="0.4">
      <c r="M949" s="174"/>
      <c r="N949" s="174"/>
      <c r="O949" s="174"/>
    </row>
    <row r="950" spans="13:15" x14ac:dyDescent="0.4">
      <c r="M950" s="174"/>
      <c r="N950" s="174"/>
      <c r="O950" s="174"/>
    </row>
    <row r="951" spans="13:15" x14ac:dyDescent="0.4">
      <c r="M951" s="174"/>
      <c r="N951" s="174"/>
      <c r="O951" s="174"/>
    </row>
    <row r="952" spans="13:15" x14ac:dyDescent="0.4">
      <c r="M952" s="174"/>
      <c r="N952" s="174"/>
      <c r="O952" s="174"/>
    </row>
    <row r="953" spans="13:15" x14ac:dyDescent="0.4">
      <c r="M953" s="174"/>
      <c r="N953" s="174"/>
      <c r="O953" s="174"/>
    </row>
    <row r="954" spans="13:15" x14ac:dyDescent="0.4">
      <c r="M954" s="174"/>
      <c r="N954" s="174"/>
      <c r="O954" s="174"/>
    </row>
    <row r="955" spans="13:15" x14ac:dyDescent="0.4">
      <c r="M955" s="174"/>
      <c r="N955" s="174"/>
      <c r="O955" s="174"/>
    </row>
    <row r="956" spans="13:15" x14ac:dyDescent="0.4">
      <c r="M956" s="174"/>
      <c r="N956" s="174"/>
      <c r="O956" s="174"/>
    </row>
    <row r="957" spans="13:15" x14ac:dyDescent="0.4">
      <c r="M957" s="174"/>
      <c r="N957" s="174"/>
      <c r="O957" s="174"/>
    </row>
    <row r="958" spans="13:15" x14ac:dyDescent="0.4">
      <c r="M958" s="174"/>
      <c r="N958" s="174"/>
      <c r="O958" s="174"/>
    </row>
    <row r="959" spans="13:15" x14ac:dyDescent="0.4">
      <c r="M959" s="174"/>
      <c r="N959" s="174"/>
      <c r="O959" s="174"/>
    </row>
    <row r="960" spans="13:15" x14ac:dyDescent="0.4">
      <c r="M960" s="174"/>
      <c r="N960" s="174"/>
      <c r="O960" s="174"/>
    </row>
    <row r="961" spans="13:15" x14ac:dyDescent="0.4">
      <c r="M961" s="174"/>
      <c r="N961" s="174"/>
      <c r="O961" s="174"/>
    </row>
    <row r="962" spans="13:15" x14ac:dyDescent="0.4">
      <c r="M962" s="174"/>
      <c r="N962" s="174"/>
      <c r="O962" s="174"/>
    </row>
    <row r="963" spans="13:15" x14ac:dyDescent="0.4">
      <c r="M963" s="174"/>
      <c r="N963" s="174"/>
      <c r="O963" s="174"/>
    </row>
    <row r="964" spans="13:15" x14ac:dyDescent="0.4">
      <c r="M964" s="174"/>
      <c r="N964" s="174"/>
      <c r="O964" s="174"/>
    </row>
    <row r="965" spans="13:15" x14ac:dyDescent="0.4">
      <c r="M965" s="174"/>
      <c r="N965" s="174"/>
      <c r="O965" s="174"/>
    </row>
    <row r="966" spans="13:15" x14ac:dyDescent="0.4">
      <c r="M966" s="174"/>
      <c r="N966" s="174"/>
      <c r="O966" s="174"/>
    </row>
    <row r="967" spans="13:15" x14ac:dyDescent="0.4">
      <c r="M967" s="174"/>
      <c r="N967" s="174"/>
      <c r="O967" s="174"/>
    </row>
    <row r="968" spans="13:15" x14ac:dyDescent="0.4">
      <c r="M968" s="174"/>
      <c r="N968" s="174"/>
      <c r="O968" s="174"/>
    </row>
    <row r="969" spans="13:15" x14ac:dyDescent="0.4">
      <c r="M969" s="174"/>
      <c r="N969" s="174"/>
      <c r="O969" s="174"/>
    </row>
    <row r="970" spans="13:15" x14ac:dyDescent="0.4">
      <c r="M970" s="174"/>
      <c r="N970" s="174"/>
      <c r="O970" s="174"/>
    </row>
    <row r="971" spans="13:15" x14ac:dyDescent="0.4">
      <c r="M971" s="174"/>
      <c r="N971" s="174"/>
      <c r="O971" s="174"/>
    </row>
    <row r="972" spans="13:15" x14ac:dyDescent="0.4">
      <c r="M972" s="174"/>
      <c r="N972" s="174"/>
      <c r="O972" s="174"/>
    </row>
    <row r="973" spans="13:15" x14ac:dyDescent="0.4">
      <c r="M973" s="174"/>
      <c r="N973" s="174"/>
      <c r="O973" s="174"/>
    </row>
    <row r="974" spans="13:15" x14ac:dyDescent="0.4">
      <c r="M974" s="174"/>
      <c r="N974" s="174"/>
      <c r="O974" s="174"/>
    </row>
    <row r="975" spans="13:15" x14ac:dyDescent="0.4">
      <c r="M975" s="174"/>
      <c r="N975" s="174"/>
      <c r="O975" s="174"/>
    </row>
    <row r="976" spans="13:15" x14ac:dyDescent="0.4">
      <c r="M976" s="174"/>
      <c r="N976" s="174"/>
      <c r="O976" s="174"/>
    </row>
    <row r="977" spans="13:15" x14ac:dyDescent="0.4">
      <c r="M977" s="174"/>
      <c r="N977" s="174"/>
      <c r="O977" s="174"/>
    </row>
    <row r="978" spans="13:15" x14ac:dyDescent="0.4">
      <c r="M978" s="174"/>
      <c r="N978" s="174"/>
      <c r="O978" s="174"/>
    </row>
    <row r="979" spans="13:15" x14ac:dyDescent="0.4">
      <c r="M979" s="174"/>
      <c r="N979" s="174"/>
      <c r="O979" s="174"/>
    </row>
    <row r="980" spans="13:15" x14ac:dyDescent="0.4">
      <c r="M980" s="174"/>
      <c r="N980" s="174"/>
      <c r="O980" s="174"/>
    </row>
    <row r="981" spans="13:15" x14ac:dyDescent="0.4">
      <c r="M981" s="174"/>
      <c r="N981" s="174"/>
      <c r="O981" s="174"/>
    </row>
    <row r="982" spans="13:15" x14ac:dyDescent="0.4">
      <c r="M982" s="174"/>
      <c r="N982" s="174"/>
      <c r="O982" s="174"/>
    </row>
    <row r="983" spans="13:15" x14ac:dyDescent="0.4">
      <c r="M983" s="174"/>
      <c r="N983" s="174"/>
      <c r="O983" s="174"/>
    </row>
    <row r="984" spans="13:15" x14ac:dyDescent="0.4">
      <c r="M984" s="174"/>
      <c r="N984" s="174"/>
      <c r="O984" s="174"/>
    </row>
    <row r="985" spans="13:15" x14ac:dyDescent="0.4">
      <c r="M985" s="174"/>
      <c r="N985" s="174"/>
      <c r="O985" s="174"/>
    </row>
    <row r="986" spans="13:15" x14ac:dyDescent="0.4">
      <c r="M986" s="174"/>
      <c r="N986" s="174"/>
      <c r="O986" s="174"/>
    </row>
    <row r="987" spans="13:15" x14ac:dyDescent="0.4">
      <c r="M987" s="174"/>
      <c r="N987" s="174"/>
      <c r="O987" s="174"/>
    </row>
    <row r="988" spans="13:15" x14ac:dyDescent="0.4">
      <c r="M988" s="174"/>
      <c r="N988" s="174"/>
      <c r="O988" s="174"/>
    </row>
    <row r="989" spans="13:15" x14ac:dyDescent="0.4">
      <c r="M989" s="174"/>
      <c r="N989" s="174"/>
      <c r="O989" s="174"/>
    </row>
    <row r="990" spans="13:15" x14ac:dyDescent="0.4">
      <c r="M990" s="174"/>
      <c r="N990" s="174"/>
      <c r="O990" s="174"/>
    </row>
    <row r="991" spans="13:15" x14ac:dyDescent="0.4">
      <c r="M991" s="174"/>
      <c r="N991" s="174"/>
      <c r="O991" s="174"/>
    </row>
    <row r="992" spans="13:15" x14ac:dyDescent="0.4">
      <c r="M992" s="174"/>
      <c r="N992" s="174"/>
      <c r="O992" s="174"/>
    </row>
    <row r="993" spans="13:15" x14ac:dyDescent="0.4">
      <c r="M993" s="174"/>
      <c r="N993" s="174"/>
      <c r="O993" s="174"/>
    </row>
    <row r="994" spans="13:15" x14ac:dyDescent="0.4">
      <c r="M994" s="174"/>
      <c r="N994" s="174"/>
      <c r="O994" s="174"/>
    </row>
    <row r="995" spans="13:15" x14ac:dyDescent="0.4">
      <c r="M995" s="174"/>
      <c r="N995" s="174"/>
      <c r="O995" s="174"/>
    </row>
    <row r="996" spans="13:15" x14ac:dyDescent="0.4">
      <c r="M996" s="174"/>
      <c r="N996" s="174"/>
      <c r="O996" s="174"/>
    </row>
    <row r="997" spans="13:15" x14ac:dyDescent="0.4">
      <c r="M997" s="174"/>
      <c r="N997" s="174"/>
      <c r="O997" s="174"/>
    </row>
    <row r="998" spans="13:15" x14ac:dyDescent="0.4">
      <c r="M998" s="174"/>
      <c r="N998" s="174"/>
      <c r="O998" s="174"/>
    </row>
    <row r="999" spans="13:15" x14ac:dyDescent="0.4">
      <c r="M999" s="174"/>
      <c r="N999" s="174"/>
      <c r="O999" s="174"/>
    </row>
    <row r="1000" spans="13:15" x14ac:dyDescent="0.4">
      <c r="M1000" s="174"/>
      <c r="N1000" s="174"/>
      <c r="O1000" s="174"/>
    </row>
    <row r="1001" spans="13:15" x14ac:dyDescent="0.4">
      <c r="M1001" s="174"/>
      <c r="N1001" s="174"/>
      <c r="O1001" s="174"/>
    </row>
    <row r="1002" spans="13:15" x14ac:dyDescent="0.4">
      <c r="M1002" s="174"/>
      <c r="N1002" s="174"/>
      <c r="O1002" s="174"/>
    </row>
    <row r="1003" spans="13:15" x14ac:dyDescent="0.4">
      <c r="M1003" s="174"/>
      <c r="N1003" s="174"/>
      <c r="O1003" s="174"/>
    </row>
    <row r="1004" spans="13:15" x14ac:dyDescent="0.4">
      <c r="M1004" s="174"/>
      <c r="N1004" s="174"/>
      <c r="O1004" s="174"/>
    </row>
  </sheetData>
  <sheetProtection algorithmName="SHA-512" hashValue="Egdh/umacI5M8rpA47dKyyQQI4WyQfFpbSrmKc+D6O0PmbEXNcWR87/dGMDwvEE6ISKwyZyA1tZWYwshKpFGXQ==" saltValue="0AfUYk5e1wrY9dMRhKoqlQ==" spinCount="100000" sheet="1" objects="1" scenarios="1" selectLockedCells="1" selectUnlockedCells="1"/>
  <mergeCells count="59">
    <mergeCell ref="A9:I9"/>
    <mergeCell ref="J9:V9"/>
    <mergeCell ref="F4:I4"/>
    <mergeCell ref="A6:V6"/>
    <mergeCell ref="A7:V7"/>
    <mergeCell ref="A8:I8"/>
    <mergeCell ref="J8:V8"/>
    <mergeCell ref="A10:I10"/>
    <mergeCell ref="J10:V10"/>
    <mergeCell ref="A11:I11"/>
    <mergeCell ref="J11:V11"/>
    <mergeCell ref="A12:I12"/>
    <mergeCell ref="J12:V12"/>
    <mergeCell ref="A13:I13"/>
    <mergeCell ref="J13:V13"/>
    <mergeCell ref="A14:I14"/>
    <mergeCell ref="J14:V14"/>
    <mergeCell ref="A15:I15"/>
    <mergeCell ref="J15:V15"/>
    <mergeCell ref="G18:G19"/>
    <mergeCell ref="H18:H19"/>
    <mergeCell ref="I18:I19"/>
    <mergeCell ref="A16:V16"/>
    <mergeCell ref="A17:A19"/>
    <mergeCell ref="B17:B19"/>
    <mergeCell ref="C17:H17"/>
    <mergeCell ref="I17:J17"/>
    <mergeCell ref="K17:R17"/>
    <mergeCell ref="S17:T17"/>
    <mergeCell ref="U17:U19"/>
    <mergeCell ref="V17:V19"/>
    <mergeCell ref="C18:C19"/>
    <mergeCell ref="A48:V48"/>
    <mergeCell ref="T18:T19"/>
    <mergeCell ref="P20:P24"/>
    <mergeCell ref="Q20:Q24"/>
    <mergeCell ref="R20:R24"/>
    <mergeCell ref="S20:S24"/>
    <mergeCell ref="T20:T24"/>
    <mergeCell ref="J18:J19"/>
    <mergeCell ref="K18:K19"/>
    <mergeCell ref="L18:L19"/>
    <mergeCell ref="M18:O18"/>
    <mergeCell ref="P18:R18"/>
    <mergeCell ref="S18:S19"/>
    <mergeCell ref="D18:D19"/>
    <mergeCell ref="E18:E19"/>
    <mergeCell ref="F18:F19"/>
    <mergeCell ref="U20:U24"/>
    <mergeCell ref="A45:J45"/>
    <mergeCell ref="M45:O45"/>
    <mergeCell ref="M46:O46"/>
    <mergeCell ref="A47:V47"/>
    <mergeCell ref="L20:L24"/>
    <mergeCell ref="A49:I49"/>
    <mergeCell ref="C50:I50"/>
    <mergeCell ref="C51:I51"/>
    <mergeCell ref="C52:I52"/>
    <mergeCell ref="C53:I53"/>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V1004"/>
  <sheetViews>
    <sheetView showGridLines="0" topLeftCell="G24" zoomScale="50" zoomScaleNormal="50" zoomScaleSheetLayoutView="80" workbookViewId="0">
      <selection activeCell="T45" sqref="T45"/>
    </sheetView>
  </sheetViews>
  <sheetFormatPr defaultColWidth="9.140625" defaultRowHeight="26.25" x14ac:dyDescent="0.4"/>
  <cols>
    <col min="1" max="1" width="13" style="173" customWidth="1"/>
    <col min="2" max="2" width="23.85546875" style="173" customWidth="1"/>
    <col min="3" max="3" width="51" style="173" customWidth="1"/>
    <col min="4" max="4" width="57.7109375" style="173" customWidth="1"/>
    <col min="5" max="5" width="123.85546875" style="173" customWidth="1"/>
    <col min="6" max="6" width="50.85546875" style="173" customWidth="1"/>
    <col min="7" max="7" width="51.5703125" style="173" customWidth="1"/>
    <col min="8" max="8" width="26.42578125" style="173" customWidth="1"/>
    <col min="9" max="9" width="17.5703125" style="173" customWidth="1"/>
    <col min="10" max="10" width="16.28515625" style="173" customWidth="1"/>
    <col min="11" max="12" width="32.28515625" style="173" customWidth="1"/>
    <col min="13" max="15" width="34.85546875" style="213" customWidth="1"/>
    <col min="16" max="16" width="30.28515625" style="173" customWidth="1"/>
    <col min="17" max="17" width="27.140625" style="173" customWidth="1"/>
    <col min="18" max="18" width="30" style="173" customWidth="1"/>
    <col min="19" max="19" width="27.85546875" style="173" customWidth="1"/>
    <col min="20" max="20" width="25" style="173" customWidth="1"/>
    <col min="21" max="21" width="20" style="173" customWidth="1"/>
    <col min="22" max="22" width="36" style="175" customWidth="1"/>
    <col min="23" max="26" width="9.140625" style="176"/>
    <col min="27" max="27" width="31.140625" style="176" customWidth="1"/>
    <col min="28" max="28" width="14" style="176" bestFit="1" customWidth="1"/>
    <col min="29" max="16384" width="9.140625" style="176"/>
  </cols>
  <sheetData>
    <row r="1" spans="1:22" x14ac:dyDescent="0.4">
      <c r="M1" s="174"/>
      <c r="N1" s="174"/>
      <c r="O1" s="174"/>
    </row>
    <row r="2" spans="1:22" x14ac:dyDescent="0.4">
      <c r="M2" s="174"/>
      <c r="N2" s="174"/>
      <c r="O2" s="174"/>
    </row>
    <row r="3" spans="1:22" ht="33.75" x14ac:dyDescent="0.4">
      <c r="I3" s="1734"/>
      <c r="J3" s="1734"/>
      <c r="K3" s="1734"/>
      <c r="L3" s="1734"/>
      <c r="M3" s="1734"/>
      <c r="N3" s="1734"/>
      <c r="O3" s="1734"/>
      <c r="P3" s="1734"/>
    </row>
    <row r="4" spans="1:22" x14ac:dyDescent="0.4">
      <c r="M4" s="177"/>
      <c r="N4" s="177"/>
      <c r="O4" s="177"/>
    </row>
    <row r="5" spans="1:22" ht="39" customHeight="1" x14ac:dyDescent="0.4">
      <c r="M5" s="174"/>
      <c r="N5" s="174"/>
      <c r="O5" s="174"/>
    </row>
    <row r="6" spans="1:22" ht="31.5" customHeight="1" x14ac:dyDescent="0.25">
      <c r="A6" s="1760" t="s">
        <v>0</v>
      </c>
      <c r="B6" s="1760"/>
      <c r="C6" s="1760"/>
      <c r="D6" s="1760"/>
      <c r="E6" s="1760"/>
      <c r="F6" s="1760"/>
      <c r="G6" s="1760"/>
      <c r="H6" s="1760"/>
      <c r="I6" s="1760"/>
      <c r="J6" s="1760"/>
      <c r="K6" s="1760"/>
      <c r="L6" s="1760"/>
      <c r="M6" s="1760"/>
      <c r="N6" s="1760"/>
      <c r="O6" s="1760"/>
      <c r="P6" s="1760"/>
      <c r="Q6" s="1760"/>
      <c r="R6" s="1760"/>
      <c r="S6" s="1760"/>
      <c r="T6" s="1760"/>
      <c r="U6" s="1760"/>
      <c r="V6" s="1760"/>
    </row>
    <row r="7" spans="1:22" x14ac:dyDescent="0.25">
      <c r="A7" s="1761" t="s">
        <v>1</v>
      </c>
      <c r="B7" s="1761"/>
      <c r="C7" s="1761"/>
      <c r="D7" s="1761"/>
      <c r="E7" s="1761"/>
      <c r="F7" s="1761"/>
      <c r="G7" s="1761"/>
      <c r="H7" s="1761"/>
      <c r="I7" s="1761"/>
      <c r="J7" s="1761"/>
      <c r="K7" s="1761"/>
      <c r="L7" s="1761"/>
      <c r="M7" s="1761"/>
      <c r="N7" s="1761"/>
      <c r="O7" s="1761"/>
      <c r="P7" s="1761"/>
      <c r="Q7" s="1761"/>
      <c r="R7" s="1761"/>
      <c r="S7" s="1761"/>
      <c r="T7" s="1761"/>
      <c r="U7" s="1761"/>
      <c r="V7" s="1761"/>
    </row>
    <row r="8" spans="1:22" ht="45" customHeight="1" x14ac:dyDescent="0.25">
      <c r="A8" s="1756" t="s">
        <v>2</v>
      </c>
      <c r="B8" s="1756"/>
      <c r="C8" s="1756"/>
      <c r="D8" s="1756"/>
      <c r="E8" s="1756"/>
      <c r="F8" s="1756"/>
      <c r="G8" s="1756"/>
      <c r="H8" s="1756"/>
      <c r="I8" s="1756"/>
      <c r="J8" s="1757" t="s">
        <v>607</v>
      </c>
      <c r="K8" s="1757"/>
      <c r="L8" s="1757"/>
      <c r="M8" s="1757"/>
      <c r="N8" s="1757"/>
      <c r="O8" s="1757"/>
      <c r="P8" s="1757"/>
      <c r="Q8" s="1757"/>
      <c r="R8" s="1757"/>
      <c r="S8" s="1757"/>
      <c r="T8" s="1757"/>
      <c r="U8" s="1757"/>
      <c r="V8" s="1757"/>
    </row>
    <row r="9" spans="1:22" ht="45" customHeight="1" x14ac:dyDescent="0.25">
      <c r="A9" s="1756" t="s">
        <v>4</v>
      </c>
      <c r="B9" s="1756"/>
      <c r="C9" s="1756"/>
      <c r="D9" s="1756"/>
      <c r="E9" s="1756"/>
      <c r="F9" s="1756"/>
      <c r="G9" s="1756"/>
      <c r="H9" s="1756"/>
      <c r="I9" s="1756"/>
      <c r="J9" s="1757" t="s">
        <v>608</v>
      </c>
      <c r="K9" s="1757"/>
      <c r="L9" s="1757"/>
      <c r="M9" s="1757"/>
      <c r="N9" s="1757"/>
      <c r="O9" s="1757"/>
      <c r="P9" s="1757"/>
      <c r="Q9" s="1757"/>
      <c r="R9" s="1757"/>
      <c r="S9" s="1757"/>
      <c r="T9" s="1757"/>
      <c r="U9" s="1757"/>
      <c r="V9" s="1757"/>
    </row>
    <row r="10" spans="1:22" ht="45" customHeight="1" x14ac:dyDescent="0.25">
      <c r="A10" s="1756" t="s">
        <v>6</v>
      </c>
      <c r="B10" s="1756"/>
      <c r="C10" s="1756"/>
      <c r="D10" s="1756"/>
      <c r="E10" s="1756"/>
      <c r="F10" s="1756"/>
      <c r="G10" s="1756"/>
      <c r="H10" s="1756"/>
      <c r="I10" s="1756"/>
      <c r="J10" s="1757" t="s">
        <v>7</v>
      </c>
      <c r="K10" s="1757"/>
      <c r="L10" s="1757"/>
      <c r="M10" s="1757"/>
      <c r="N10" s="1757"/>
      <c r="O10" s="1757"/>
      <c r="P10" s="1757"/>
      <c r="Q10" s="1757"/>
      <c r="R10" s="1757"/>
      <c r="S10" s="1757"/>
      <c r="T10" s="1757"/>
      <c r="U10" s="1757"/>
      <c r="V10" s="1757"/>
    </row>
    <row r="11" spans="1:22" ht="45" customHeight="1" x14ac:dyDescent="0.25">
      <c r="A11" s="1756" t="s">
        <v>8</v>
      </c>
      <c r="B11" s="1756"/>
      <c r="C11" s="1756"/>
      <c r="D11" s="1756"/>
      <c r="E11" s="1756"/>
      <c r="F11" s="1756"/>
      <c r="G11" s="1756"/>
      <c r="H11" s="1756"/>
      <c r="I11" s="1756"/>
      <c r="J11" s="1757" t="s">
        <v>618</v>
      </c>
      <c r="K11" s="1757"/>
      <c r="L11" s="1757"/>
      <c r="M11" s="1757"/>
      <c r="N11" s="1757"/>
      <c r="O11" s="1757"/>
      <c r="P11" s="1757"/>
      <c r="Q11" s="1757"/>
      <c r="R11" s="1757"/>
      <c r="S11" s="1757"/>
      <c r="T11" s="1757"/>
      <c r="U11" s="1757"/>
      <c r="V11" s="1757"/>
    </row>
    <row r="12" spans="1:22" ht="60" customHeight="1" x14ac:dyDescent="0.25">
      <c r="A12" s="1756" t="s">
        <v>85</v>
      </c>
      <c r="B12" s="1756"/>
      <c r="C12" s="1756"/>
      <c r="D12" s="1756"/>
      <c r="E12" s="1756"/>
      <c r="F12" s="1756"/>
      <c r="G12" s="1756"/>
      <c r="H12" s="1756"/>
      <c r="I12" s="1756"/>
      <c r="J12" s="1757" t="s">
        <v>619</v>
      </c>
      <c r="K12" s="1757"/>
      <c r="L12" s="1757"/>
      <c r="M12" s="1757"/>
      <c r="N12" s="1757"/>
      <c r="O12" s="1757"/>
      <c r="P12" s="1757"/>
      <c r="Q12" s="1757"/>
      <c r="R12" s="1757"/>
      <c r="S12" s="1757"/>
      <c r="T12" s="1757"/>
      <c r="U12" s="1757"/>
      <c r="V12" s="1757"/>
    </row>
    <row r="13" spans="1:22" ht="45" customHeight="1" x14ac:dyDescent="0.25">
      <c r="A13" s="1756" t="s">
        <v>12</v>
      </c>
      <c r="B13" s="1756"/>
      <c r="C13" s="1756"/>
      <c r="D13" s="1756"/>
      <c r="E13" s="1756"/>
      <c r="F13" s="1756"/>
      <c r="G13" s="1756"/>
      <c r="H13" s="1756"/>
      <c r="I13" s="1756"/>
      <c r="J13" s="1757" t="s">
        <v>247</v>
      </c>
      <c r="K13" s="1757"/>
      <c r="L13" s="1757"/>
      <c r="M13" s="1757"/>
      <c r="N13" s="1757"/>
      <c r="O13" s="1757"/>
      <c r="P13" s="1757"/>
      <c r="Q13" s="1757"/>
      <c r="R13" s="1757"/>
      <c r="S13" s="1757"/>
      <c r="T13" s="1757"/>
      <c r="U13" s="1757"/>
      <c r="V13" s="1757"/>
    </row>
    <row r="14" spans="1:22" ht="45" customHeight="1" x14ac:dyDescent="0.25">
      <c r="A14" s="1756" t="s">
        <v>14</v>
      </c>
      <c r="B14" s="1756"/>
      <c r="C14" s="1756"/>
      <c r="D14" s="1756"/>
      <c r="E14" s="1756"/>
      <c r="F14" s="1756"/>
      <c r="G14" s="1756"/>
      <c r="H14" s="1756"/>
      <c r="I14" s="1756"/>
      <c r="J14" s="1757" t="s">
        <v>88</v>
      </c>
      <c r="K14" s="1757"/>
      <c r="L14" s="1757"/>
      <c r="M14" s="1757"/>
      <c r="N14" s="1757"/>
      <c r="O14" s="1757"/>
      <c r="P14" s="1757"/>
      <c r="Q14" s="1757"/>
      <c r="R14" s="1757"/>
      <c r="S14" s="1757"/>
      <c r="T14" s="1757"/>
      <c r="U14" s="1757"/>
      <c r="V14" s="1757"/>
    </row>
    <row r="15" spans="1:22" ht="45" customHeight="1" x14ac:dyDescent="0.25">
      <c r="A15" s="1758" t="s">
        <v>16</v>
      </c>
      <c r="B15" s="1758"/>
      <c r="C15" s="1758"/>
      <c r="D15" s="1758"/>
      <c r="E15" s="1758"/>
      <c r="F15" s="1758"/>
      <c r="G15" s="1758"/>
      <c r="H15" s="1758"/>
      <c r="I15" s="1758"/>
      <c r="J15" s="1759" t="s">
        <v>620</v>
      </c>
      <c r="K15" s="1759"/>
      <c r="L15" s="1759"/>
      <c r="M15" s="1759"/>
      <c r="N15" s="1759"/>
      <c r="O15" s="1759"/>
      <c r="P15" s="1759"/>
      <c r="Q15" s="1759"/>
      <c r="R15" s="1759"/>
      <c r="S15" s="1759"/>
      <c r="T15" s="1759"/>
      <c r="U15" s="1759"/>
      <c r="V15" s="1759"/>
    </row>
    <row r="16" spans="1:22" s="178" customFormat="1" ht="54" customHeight="1" x14ac:dyDescent="0.25">
      <c r="A16" s="1755"/>
      <c r="B16" s="1755"/>
      <c r="C16" s="1755"/>
      <c r="D16" s="1755"/>
      <c r="E16" s="1755"/>
      <c r="F16" s="1755"/>
      <c r="G16" s="1755"/>
      <c r="H16" s="1755"/>
      <c r="I16" s="1755"/>
      <c r="J16" s="1755"/>
      <c r="K16" s="1755"/>
      <c r="L16" s="1755"/>
      <c r="M16" s="1755"/>
      <c r="N16" s="1755"/>
      <c r="O16" s="1755"/>
      <c r="P16" s="1755"/>
      <c r="Q16" s="1755"/>
      <c r="R16" s="1755"/>
      <c r="S16" s="1755"/>
      <c r="T16" s="1755"/>
      <c r="U16" s="1755"/>
      <c r="V16" s="1755"/>
    </row>
    <row r="17" spans="1:22" ht="60" customHeight="1" x14ac:dyDescent="0.25">
      <c r="A17" s="1718" t="s">
        <v>17</v>
      </c>
      <c r="B17" s="1718" t="s">
        <v>18</v>
      </c>
      <c r="C17" s="1622" t="s">
        <v>19</v>
      </c>
      <c r="D17" s="1623"/>
      <c r="E17" s="1623"/>
      <c r="F17" s="1623"/>
      <c r="G17" s="1623"/>
      <c r="H17" s="1624"/>
      <c r="I17" s="1622" t="s">
        <v>20</v>
      </c>
      <c r="J17" s="1624"/>
      <c r="K17" s="1035" t="s">
        <v>21</v>
      </c>
      <c r="L17" s="1035"/>
      <c r="M17" s="1035"/>
      <c r="N17" s="1035"/>
      <c r="O17" s="1035"/>
      <c r="P17" s="1035"/>
      <c r="Q17" s="1035"/>
      <c r="R17" s="1035"/>
      <c r="S17" s="1718" t="s">
        <v>22</v>
      </c>
      <c r="T17" s="1718"/>
      <c r="U17" s="1729" t="s">
        <v>89</v>
      </c>
      <c r="V17" s="1718" t="s">
        <v>24</v>
      </c>
    </row>
    <row r="18" spans="1:22" ht="48.75" customHeight="1" x14ac:dyDescent="0.25">
      <c r="A18" s="1718"/>
      <c r="B18" s="1718"/>
      <c r="C18" s="1626" t="s">
        <v>25</v>
      </c>
      <c r="D18" s="1627" t="s">
        <v>26</v>
      </c>
      <c r="E18" s="1627" t="s">
        <v>27</v>
      </c>
      <c r="F18" s="1626" t="s">
        <v>28</v>
      </c>
      <c r="G18" s="1627" t="s">
        <v>29</v>
      </c>
      <c r="H18" s="1627" t="s">
        <v>30</v>
      </c>
      <c r="I18" s="1626" t="s">
        <v>31</v>
      </c>
      <c r="J18" s="1627" t="s">
        <v>32</v>
      </c>
      <c r="K18" s="1035" t="s">
        <v>33</v>
      </c>
      <c r="L18" s="1047" t="s">
        <v>621</v>
      </c>
      <c r="M18" s="1635" t="s">
        <v>35</v>
      </c>
      <c r="N18" s="1636"/>
      <c r="O18" s="1637"/>
      <c r="P18" s="1635" t="s">
        <v>36</v>
      </c>
      <c r="Q18" s="1636"/>
      <c r="R18" s="1637"/>
      <c r="S18" s="1718" t="s">
        <v>90</v>
      </c>
      <c r="T18" s="1718" t="s">
        <v>91</v>
      </c>
      <c r="U18" s="1729"/>
      <c r="V18" s="1718"/>
    </row>
    <row r="19" spans="1:22" ht="79.900000000000006" customHeight="1" x14ac:dyDescent="0.25">
      <c r="A19" s="1718"/>
      <c r="B19" s="1718"/>
      <c r="C19" s="1626"/>
      <c r="D19" s="1628"/>
      <c r="E19" s="1628"/>
      <c r="F19" s="1626"/>
      <c r="G19" s="1629"/>
      <c r="H19" s="1629"/>
      <c r="I19" s="1626"/>
      <c r="J19" s="1629"/>
      <c r="K19" s="1035"/>
      <c r="L19" s="1048"/>
      <c r="M19" s="152" t="s">
        <v>39</v>
      </c>
      <c r="N19" s="152" t="s">
        <v>40</v>
      </c>
      <c r="O19" s="152" t="s">
        <v>41</v>
      </c>
      <c r="P19" s="152" t="s">
        <v>42</v>
      </c>
      <c r="Q19" s="152" t="s">
        <v>43</v>
      </c>
      <c r="R19" s="152" t="s">
        <v>44</v>
      </c>
      <c r="S19" s="1718"/>
      <c r="T19" s="1718"/>
      <c r="U19" s="1729"/>
      <c r="V19" s="1718"/>
    </row>
    <row r="20" spans="1:22" ht="361.5" customHeight="1" x14ac:dyDescent="0.25">
      <c r="A20" s="214">
        <v>1</v>
      </c>
      <c r="B20" s="215" t="s">
        <v>622</v>
      </c>
      <c r="C20" s="214" t="s">
        <v>623</v>
      </c>
      <c r="D20" s="216" t="s">
        <v>624</v>
      </c>
      <c r="E20" s="216" t="s">
        <v>625</v>
      </c>
      <c r="F20" s="216" t="s">
        <v>626</v>
      </c>
      <c r="G20" s="216" t="s">
        <v>627</v>
      </c>
      <c r="H20" s="184" t="s">
        <v>608</v>
      </c>
      <c r="I20" s="185">
        <v>43466</v>
      </c>
      <c r="J20" s="185">
        <v>43800</v>
      </c>
      <c r="K20" s="654">
        <v>34299.68</v>
      </c>
      <c r="L20" s="654">
        <v>128926.2</v>
      </c>
      <c r="M20" s="654" t="s">
        <v>189</v>
      </c>
      <c r="N20" s="654" t="s">
        <v>189</v>
      </c>
      <c r="O20" s="654" t="s">
        <v>189</v>
      </c>
      <c r="P20" s="650">
        <v>0</v>
      </c>
      <c r="Q20" s="650">
        <v>34299.68</v>
      </c>
      <c r="R20" s="651">
        <f>P20+Q20</f>
        <v>34299.68</v>
      </c>
      <c r="S20" s="651">
        <f>R20-L20</f>
        <v>-94626.51999999999</v>
      </c>
      <c r="T20" s="652">
        <f>IFERROR(S20/L20*100,0)</f>
        <v>-73.39588074417766</v>
      </c>
      <c r="U20" s="652">
        <f>IFERROR(R20/$R$45*100,0)</f>
        <v>100</v>
      </c>
      <c r="V20" s="184" t="s">
        <v>608</v>
      </c>
    </row>
    <row r="21" spans="1:22" ht="246" customHeight="1" x14ac:dyDescent="0.25">
      <c r="A21" s="217">
        <v>2</v>
      </c>
      <c r="B21" s="218" t="s">
        <v>628</v>
      </c>
      <c r="C21" s="219" t="s">
        <v>629</v>
      </c>
      <c r="D21" s="219" t="s">
        <v>630</v>
      </c>
      <c r="E21" s="220" t="s">
        <v>631</v>
      </c>
      <c r="F21" s="219" t="s">
        <v>632</v>
      </c>
      <c r="G21" s="219" t="s">
        <v>633</v>
      </c>
      <c r="H21" s="221" t="s">
        <v>608</v>
      </c>
      <c r="I21" s="222">
        <v>43466</v>
      </c>
      <c r="J21" s="222">
        <v>43800</v>
      </c>
      <c r="K21" s="659"/>
      <c r="L21" s="659"/>
      <c r="M21" s="660" t="s">
        <v>189</v>
      </c>
      <c r="N21" s="660" t="s">
        <v>189</v>
      </c>
      <c r="O21" s="660" t="s">
        <v>189</v>
      </c>
      <c r="P21" s="196"/>
      <c r="Q21" s="196"/>
      <c r="R21" s="197"/>
      <c r="S21" s="197"/>
      <c r="T21" s="224"/>
      <c r="U21" s="224"/>
      <c r="V21" s="184" t="s">
        <v>608</v>
      </c>
    </row>
    <row r="22" spans="1:22" ht="408.75" customHeight="1" x14ac:dyDescent="0.25">
      <c r="A22" s="217">
        <v>3</v>
      </c>
      <c r="B22" s="218" t="s">
        <v>628</v>
      </c>
      <c r="C22" s="219" t="s">
        <v>634</v>
      </c>
      <c r="D22" s="219" t="s">
        <v>635</v>
      </c>
      <c r="E22" s="219" t="s">
        <v>636</v>
      </c>
      <c r="F22" s="219" t="s">
        <v>637</v>
      </c>
      <c r="G22" s="219" t="s">
        <v>638</v>
      </c>
      <c r="H22" s="221" t="s">
        <v>608</v>
      </c>
      <c r="I22" s="222">
        <v>43466</v>
      </c>
      <c r="J22" s="222">
        <v>43800</v>
      </c>
      <c r="K22" s="659"/>
      <c r="L22" s="659"/>
      <c r="M22" s="660" t="s">
        <v>189</v>
      </c>
      <c r="N22" s="660" t="s">
        <v>189</v>
      </c>
      <c r="O22" s="660" t="s">
        <v>189</v>
      </c>
      <c r="P22" s="196"/>
      <c r="Q22" s="196"/>
      <c r="R22" s="197"/>
      <c r="S22" s="197"/>
      <c r="T22" s="224"/>
      <c r="U22" s="224"/>
      <c r="V22" s="184" t="s">
        <v>608</v>
      </c>
    </row>
    <row r="23" spans="1:22" ht="262.5" x14ac:dyDescent="0.25">
      <c r="A23" s="217">
        <v>4</v>
      </c>
      <c r="B23" s="218" t="s">
        <v>628</v>
      </c>
      <c r="C23" s="219" t="s">
        <v>639</v>
      </c>
      <c r="D23" s="219" t="s">
        <v>640</v>
      </c>
      <c r="E23" s="219" t="s">
        <v>641</v>
      </c>
      <c r="F23" s="219" t="s">
        <v>642</v>
      </c>
      <c r="G23" s="219" t="s">
        <v>643</v>
      </c>
      <c r="H23" s="221" t="s">
        <v>608</v>
      </c>
      <c r="I23" s="222">
        <v>43466</v>
      </c>
      <c r="J23" s="222">
        <v>43800</v>
      </c>
      <c r="K23" s="659"/>
      <c r="L23" s="659"/>
      <c r="M23" s="660" t="s">
        <v>189</v>
      </c>
      <c r="N23" s="660" t="s">
        <v>189</v>
      </c>
      <c r="O23" s="660" t="s">
        <v>189</v>
      </c>
      <c r="P23" s="196"/>
      <c r="Q23" s="196"/>
      <c r="R23" s="197"/>
      <c r="S23" s="197"/>
      <c r="T23" s="224"/>
      <c r="U23" s="224"/>
      <c r="V23" s="184" t="s">
        <v>608</v>
      </c>
    </row>
    <row r="24" spans="1:22" ht="288.75" x14ac:dyDescent="0.25">
      <c r="A24" s="217">
        <v>5</v>
      </c>
      <c r="B24" s="218" t="s">
        <v>628</v>
      </c>
      <c r="C24" s="219" t="s">
        <v>644</v>
      </c>
      <c r="D24" s="219" t="s">
        <v>645</v>
      </c>
      <c r="E24" s="219" t="s">
        <v>646</v>
      </c>
      <c r="F24" s="219" t="s">
        <v>647</v>
      </c>
      <c r="G24" s="219" t="s">
        <v>648</v>
      </c>
      <c r="H24" s="221" t="s">
        <v>608</v>
      </c>
      <c r="I24" s="222">
        <v>43466</v>
      </c>
      <c r="J24" s="222">
        <v>43800</v>
      </c>
      <c r="K24" s="659"/>
      <c r="L24" s="659"/>
      <c r="M24" s="660" t="s">
        <v>189</v>
      </c>
      <c r="N24" s="660" t="s">
        <v>189</v>
      </c>
      <c r="O24" s="660" t="s">
        <v>189</v>
      </c>
      <c r="P24" s="196"/>
      <c r="Q24" s="196"/>
      <c r="R24" s="197"/>
      <c r="S24" s="197"/>
      <c r="T24" s="224"/>
      <c r="U24" s="224"/>
      <c r="V24" s="184" t="s">
        <v>608</v>
      </c>
    </row>
    <row r="25" spans="1:22" ht="55.5" hidden="1" customHeight="1" x14ac:dyDescent="0.25">
      <c r="A25" s="184">
        <v>6</v>
      </c>
      <c r="B25" s="189"/>
      <c r="C25" s="189"/>
      <c r="D25" s="189"/>
      <c r="E25" s="189"/>
      <c r="F25" s="189"/>
      <c r="G25" s="189"/>
      <c r="H25" s="190"/>
      <c r="I25" s="191"/>
      <c r="J25" s="191"/>
      <c r="K25" s="655"/>
      <c r="L25" s="223"/>
      <c r="M25" s="656"/>
      <c r="N25" s="656"/>
      <c r="O25" s="656"/>
      <c r="P25" s="655"/>
      <c r="Q25" s="655"/>
      <c r="R25" s="653">
        <f t="shared" ref="R25:R30" si="0">P25+Q25</f>
        <v>0</v>
      </c>
      <c r="S25" s="657">
        <f t="shared" ref="S25:S29" si="1">R25-K25</f>
        <v>0</v>
      </c>
      <c r="T25" s="658">
        <f t="shared" ref="T25:T29" si="2">IFERROR(S25/K25*100,0)</f>
        <v>0</v>
      </c>
      <c r="U25" s="658">
        <f t="shared" ref="U25:U29" si="3">IFERROR(R25/$R$45*100,0)</f>
        <v>0</v>
      </c>
      <c r="V25" s="189"/>
    </row>
    <row r="26" spans="1:22" ht="55.5" hidden="1" customHeight="1" x14ac:dyDescent="0.25">
      <c r="A26" s="184">
        <v>7</v>
      </c>
      <c r="B26" s="189"/>
      <c r="C26" s="189"/>
      <c r="D26" s="189"/>
      <c r="E26" s="189"/>
      <c r="F26" s="189"/>
      <c r="G26" s="189"/>
      <c r="H26" s="190"/>
      <c r="I26" s="191"/>
      <c r="J26" s="191"/>
      <c r="K26" s="195"/>
      <c r="L26" s="223"/>
      <c r="M26" s="194"/>
      <c r="N26" s="194"/>
      <c r="O26" s="194"/>
      <c r="P26" s="195"/>
      <c r="Q26" s="195"/>
      <c r="R26" s="224">
        <f t="shared" si="0"/>
        <v>0</v>
      </c>
      <c r="S26" s="125">
        <f t="shared" si="1"/>
        <v>0</v>
      </c>
      <c r="T26" s="199">
        <f t="shared" si="2"/>
        <v>0</v>
      </c>
      <c r="U26" s="199">
        <f t="shared" si="3"/>
        <v>0</v>
      </c>
      <c r="V26" s="189"/>
    </row>
    <row r="27" spans="1:22" ht="55.5" hidden="1" customHeight="1" x14ac:dyDescent="0.25">
      <c r="A27" s="184">
        <v>8</v>
      </c>
      <c r="B27" s="189"/>
      <c r="C27" s="189"/>
      <c r="D27" s="189"/>
      <c r="E27" s="189"/>
      <c r="F27" s="189"/>
      <c r="G27" s="189"/>
      <c r="H27" s="190"/>
      <c r="I27" s="191"/>
      <c r="J27" s="191"/>
      <c r="K27" s="195"/>
      <c r="L27" s="223"/>
      <c r="M27" s="194"/>
      <c r="N27" s="194"/>
      <c r="O27" s="194"/>
      <c r="P27" s="195"/>
      <c r="Q27" s="195"/>
      <c r="R27" s="224">
        <f t="shared" si="0"/>
        <v>0</v>
      </c>
      <c r="S27" s="125">
        <f t="shared" si="1"/>
        <v>0</v>
      </c>
      <c r="T27" s="199">
        <f t="shared" si="2"/>
        <v>0</v>
      </c>
      <c r="U27" s="199">
        <f t="shared" si="3"/>
        <v>0</v>
      </c>
      <c r="V27" s="189"/>
    </row>
    <row r="28" spans="1:22" ht="55.5" hidden="1" customHeight="1" x14ac:dyDescent="0.25">
      <c r="A28" s="184">
        <v>9</v>
      </c>
      <c r="B28" s="189"/>
      <c r="C28" s="189"/>
      <c r="D28" s="189"/>
      <c r="E28" s="189"/>
      <c r="F28" s="189"/>
      <c r="G28" s="189"/>
      <c r="H28" s="190"/>
      <c r="I28" s="191"/>
      <c r="J28" s="191"/>
      <c r="K28" s="195"/>
      <c r="L28" s="223"/>
      <c r="M28" s="194"/>
      <c r="N28" s="194"/>
      <c r="O28" s="194"/>
      <c r="P28" s="195"/>
      <c r="Q28" s="195"/>
      <c r="R28" s="224">
        <f t="shared" si="0"/>
        <v>0</v>
      </c>
      <c r="S28" s="125">
        <f t="shared" si="1"/>
        <v>0</v>
      </c>
      <c r="T28" s="199">
        <f t="shared" si="2"/>
        <v>0</v>
      </c>
      <c r="U28" s="199">
        <f t="shared" si="3"/>
        <v>0</v>
      </c>
      <c r="V28" s="189"/>
    </row>
    <row r="29" spans="1:22" ht="55.5" hidden="1" customHeight="1" x14ac:dyDescent="0.25">
      <c r="A29" s="184">
        <v>10</v>
      </c>
      <c r="B29" s="189"/>
      <c r="C29" s="189"/>
      <c r="D29" s="189"/>
      <c r="E29" s="189"/>
      <c r="F29" s="189"/>
      <c r="G29" s="189"/>
      <c r="H29" s="190"/>
      <c r="I29" s="191"/>
      <c r="J29" s="191"/>
      <c r="K29" s="195"/>
      <c r="L29" s="223"/>
      <c r="M29" s="194"/>
      <c r="N29" s="194"/>
      <c r="O29" s="194"/>
      <c r="P29" s="195"/>
      <c r="Q29" s="195"/>
      <c r="R29" s="224">
        <f t="shared" si="0"/>
        <v>0</v>
      </c>
      <c r="S29" s="125">
        <f t="shared" si="1"/>
        <v>0</v>
      </c>
      <c r="T29" s="199">
        <f t="shared" si="2"/>
        <v>0</v>
      </c>
      <c r="U29" s="199">
        <f t="shared" si="3"/>
        <v>0</v>
      </c>
      <c r="V29" s="189"/>
    </row>
    <row r="30" spans="1:22" ht="55.5" hidden="1" customHeight="1" x14ac:dyDescent="0.25">
      <c r="A30" s="184">
        <v>11</v>
      </c>
      <c r="B30" s="189"/>
      <c r="C30" s="189"/>
      <c r="D30" s="189"/>
      <c r="E30" s="189"/>
      <c r="F30" s="189"/>
      <c r="G30" s="189"/>
      <c r="H30" s="190"/>
      <c r="I30" s="191"/>
      <c r="J30" s="191"/>
      <c r="K30" s="195"/>
      <c r="L30" s="223"/>
      <c r="M30" s="194"/>
      <c r="N30" s="194"/>
      <c r="O30" s="194"/>
      <c r="P30" s="195"/>
      <c r="Q30" s="195"/>
      <c r="R30" s="224">
        <f t="shared" si="0"/>
        <v>0</v>
      </c>
      <c r="S30" s="125">
        <f>R30-K30</f>
        <v>0</v>
      </c>
      <c r="T30" s="199">
        <f>IFERROR(S30/K30*100,0)</f>
        <v>0</v>
      </c>
      <c r="U30" s="199">
        <f>IFERROR(R30/$R$45*100,0)</f>
        <v>0</v>
      </c>
      <c r="V30" s="189"/>
    </row>
    <row r="31" spans="1:22" ht="55.5" hidden="1" customHeight="1" x14ac:dyDescent="0.4">
      <c r="A31" s="184">
        <v>12</v>
      </c>
      <c r="B31" s="189"/>
      <c r="C31" s="189"/>
      <c r="D31" s="189"/>
      <c r="F31" s="189"/>
      <c r="G31" s="189"/>
      <c r="H31" s="190"/>
      <c r="I31" s="191"/>
      <c r="J31" s="191"/>
      <c r="K31" s="195"/>
      <c r="L31" s="223"/>
      <c r="M31" s="194"/>
      <c r="N31" s="194"/>
      <c r="O31" s="194"/>
      <c r="P31" s="195"/>
      <c r="Q31" s="195"/>
      <c r="R31" s="224">
        <f t="shared" ref="R31:R44" si="4">P31+Q31</f>
        <v>0</v>
      </c>
      <c r="S31" s="125">
        <f t="shared" ref="S31:S44" si="5">R31-K31</f>
        <v>0</v>
      </c>
      <c r="T31" s="199">
        <f t="shared" ref="T31:T44" si="6">IFERROR(S31/K31*100,0)</f>
        <v>0</v>
      </c>
      <c r="U31" s="199">
        <f t="shared" ref="U31:U39" si="7">IFERROR(R31/$R$45*100,0)</f>
        <v>0</v>
      </c>
      <c r="V31" s="189"/>
    </row>
    <row r="32" spans="1:22" ht="55.5" hidden="1" customHeight="1" x14ac:dyDescent="0.25">
      <c r="A32" s="184">
        <v>13</v>
      </c>
      <c r="B32" s="189"/>
      <c r="C32" s="189"/>
      <c r="D32" s="189"/>
      <c r="E32" s="189"/>
      <c r="F32" s="189"/>
      <c r="G32" s="189"/>
      <c r="H32" s="190"/>
      <c r="I32" s="191"/>
      <c r="J32" s="191"/>
      <c r="K32" s="195"/>
      <c r="L32" s="223"/>
      <c r="M32" s="194"/>
      <c r="N32" s="194"/>
      <c r="O32" s="194"/>
      <c r="P32" s="195"/>
      <c r="Q32" s="195"/>
      <c r="R32" s="224">
        <f t="shared" si="4"/>
        <v>0</v>
      </c>
      <c r="S32" s="125">
        <f t="shared" si="5"/>
        <v>0</v>
      </c>
      <c r="T32" s="199">
        <f t="shared" si="6"/>
        <v>0</v>
      </c>
      <c r="U32" s="199">
        <f t="shared" si="7"/>
        <v>0</v>
      </c>
      <c r="V32" s="189"/>
    </row>
    <row r="33" spans="1:22" ht="55.5" hidden="1" customHeight="1" x14ac:dyDescent="0.25">
      <c r="A33" s="184">
        <v>14</v>
      </c>
      <c r="B33" s="189"/>
      <c r="C33" s="189"/>
      <c r="D33" s="189"/>
      <c r="E33" s="189"/>
      <c r="F33" s="189"/>
      <c r="G33" s="189"/>
      <c r="H33" s="190"/>
      <c r="I33" s="191"/>
      <c r="J33" s="191"/>
      <c r="K33" s="195"/>
      <c r="L33" s="223"/>
      <c r="M33" s="200"/>
      <c r="N33" s="200"/>
      <c r="O33" s="200"/>
      <c r="P33" s="195"/>
      <c r="Q33" s="195"/>
      <c r="R33" s="224">
        <f t="shared" si="4"/>
        <v>0</v>
      </c>
      <c r="S33" s="125">
        <f t="shared" si="5"/>
        <v>0</v>
      </c>
      <c r="T33" s="199">
        <f t="shared" si="6"/>
        <v>0</v>
      </c>
      <c r="U33" s="199">
        <f t="shared" si="7"/>
        <v>0</v>
      </c>
      <c r="V33" s="189"/>
    </row>
    <row r="34" spans="1:22" ht="55.5" hidden="1" customHeight="1" x14ac:dyDescent="0.4">
      <c r="A34" s="184">
        <v>15</v>
      </c>
      <c r="B34" s="189"/>
      <c r="C34" s="189"/>
      <c r="D34" s="189"/>
      <c r="E34" s="189"/>
      <c r="F34" s="189"/>
      <c r="G34" s="189"/>
      <c r="H34" s="190"/>
      <c r="I34" s="191"/>
      <c r="J34" s="191"/>
      <c r="K34" s="195"/>
      <c r="L34" s="223"/>
      <c r="M34" s="201"/>
      <c r="N34" s="201"/>
      <c r="O34" s="201"/>
      <c r="P34" s="195"/>
      <c r="Q34" s="195"/>
      <c r="R34" s="224">
        <f t="shared" si="4"/>
        <v>0</v>
      </c>
      <c r="S34" s="125">
        <f t="shared" si="5"/>
        <v>0</v>
      </c>
      <c r="T34" s="199">
        <f t="shared" si="6"/>
        <v>0</v>
      </c>
      <c r="U34" s="199">
        <f t="shared" si="7"/>
        <v>0</v>
      </c>
      <c r="V34" s="189"/>
    </row>
    <row r="35" spans="1:22" ht="55.5" hidden="1" customHeight="1" x14ac:dyDescent="0.25">
      <c r="A35" s="184">
        <v>16</v>
      </c>
      <c r="B35" s="189"/>
      <c r="C35" s="189"/>
      <c r="D35" s="189"/>
      <c r="E35" s="189"/>
      <c r="F35" s="189"/>
      <c r="G35" s="189"/>
      <c r="H35" s="190"/>
      <c r="I35" s="191"/>
      <c r="J35" s="191"/>
      <c r="K35" s="195"/>
      <c r="L35" s="195"/>
      <c r="M35" s="195"/>
      <c r="N35" s="195"/>
      <c r="O35" s="195"/>
      <c r="P35" s="195"/>
      <c r="Q35" s="195"/>
      <c r="R35" s="224">
        <f t="shared" si="4"/>
        <v>0</v>
      </c>
      <c r="S35" s="125">
        <f t="shared" si="5"/>
        <v>0</v>
      </c>
      <c r="T35" s="199">
        <f t="shared" si="6"/>
        <v>0</v>
      </c>
      <c r="U35" s="199">
        <f t="shared" si="7"/>
        <v>0</v>
      </c>
      <c r="V35" s="189"/>
    </row>
    <row r="36" spans="1:22" ht="55.5" hidden="1" customHeight="1" x14ac:dyDescent="0.25">
      <c r="A36" s="184">
        <v>17</v>
      </c>
      <c r="B36" s="189"/>
      <c r="C36" s="189"/>
      <c r="D36" s="189"/>
      <c r="E36" s="189"/>
      <c r="F36" s="189"/>
      <c r="G36" s="189"/>
      <c r="H36" s="190"/>
      <c r="I36" s="191"/>
      <c r="J36" s="191"/>
      <c r="K36" s="195"/>
      <c r="L36" s="195"/>
      <c r="M36" s="195"/>
      <c r="N36" s="195"/>
      <c r="O36" s="195"/>
      <c r="P36" s="195"/>
      <c r="Q36" s="195"/>
      <c r="R36" s="224">
        <f t="shared" si="4"/>
        <v>0</v>
      </c>
      <c r="S36" s="125">
        <f t="shared" si="5"/>
        <v>0</v>
      </c>
      <c r="T36" s="199">
        <f t="shared" si="6"/>
        <v>0</v>
      </c>
      <c r="U36" s="199">
        <f t="shared" si="7"/>
        <v>0</v>
      </c>
      <c r="V36" s="189"/>
    </row>
    <row r="37" spans="1:22" ht="55.5" hidden="1" customHeight="1" x14ac:dyDescent="0.25">
      <c r="A37" s="184">
        <v>18</v>
      </c>
      <c r="B37" s="189"/>
      <c r="C37" s="189"/>
      <c r="D37" s="189"/>
      <c r="E37" s="189"/>
      <c r="F37" s="189"/>
      <c r="G37" s="189"/>
      <c r="H37" s="190"/>
      <c r="I37" s="191"/>
      <c r="J37" s="191"/>
      <c r="K37" s="195"/>
      <c r="L37" s="223"/>
      <c r="M37" s="174"/>
      <c r="N37" s="174"/>
      <c r="O37" s="174"/>
      <c r="P37" s="195"/>
      <c r="Q37" s="195"/>
      <c r="R37" s="224">
        <f t="shared" si="4"/>
        <v>0</v>
      </c>
      <c r="S37" s="125">
        <f t="shared" si="5"/>
        <v>0</v>
      </c>
      <c r="T37" s="199">
        <f t="shared" si="6"/>
        <v>0</v>
      </c>
      <c r="U37" s="199">
        <f t="shared" si="7"/>
        <v>0</v>
      </c>
      <c r="V37" s="189"/>
    </row>
    <row r="38" spans="1:22" ht="55.5" hidden="1" customHeight="1" x14ac:dyDescent="0.25">
      <c r="A38" s="184">
        <v>19</v>
      </c>
      <c r="B38" s="189"/>
      <c r="C38" s="189"/>
      <c r="D38" s="189"/>
      <c r="E38" s="189"/>
      <c r="F38" s="189"/>
      <c r="G38" s="189"/>
      <c r="H38" s="190"/>
      <c r="I38" s="191"/>
      <c r="J38" s="191"/>
      <c r="K38" s="195"/>
      <c r="L38" s="223"/>
      <c r="M38" s="174"/>
      <c r="N38" s="174"/>
      <c r="O38" s="174"/>
      <c r="P38" s="195"/>
      <c r="Q38" s="195"/>
      <c r="R38" s="224">
        <f t="shared" si="4"/>
        <v>0</v>
      </c>
      <c r="S38" s="125">
        <f t="shared" si="5"/>
        <v>0</v>
      </c>
      <c r="T38" s="199">
        <f t="shared" si="6"/>
        <v>0</v>
      </c>
      <c r="U38" s="199">
        <f t="shared" si="7"/>
        <v>0</v>
      </c>
      <c r="V38" s="189"/>
    </row>
    <row r="39" spans="1:22" ht="55.5" hidden="1" customHeight="1" x14ac:dyDescent="0.25">
      <c r="A39" s="184">
        <v>20</v>
      </c>
      <c r="B39" s="189"/>
      <c r="C39" s="189"/>
      <c r="D39" s="189"/>
      <c r="E39" s="189"/>
      <c r="F39" s="189"/>
      <c r="G39" s="189"/>
      <c r="H39" s="190"/>
      <c r="I39" s="191"/>
      <c r="J39" s="191"/>
      <c r="K39" s="195"/>
      <c r="L39" s="223"/>
      <c r="M39" s="174"/>
      <c r="N39" s="174"/>
      <c r="O39" s="174"/>
      <c r="P39" s="195"/>
      <c r="Q39" s="195"/>
      <c r="R39" s="224">
        <f t="shared" si="4"/>
        <v>0</v>
      </c>
      <c r="S39" s="125">
        <f t="shared" si="5"/>
        <v>0</v>
      </c>
      <c r="T39" s="199">
        <f t="shared" si="6"/>
        <v>0</v>
      </c>
      <c r="U39" s="199">
        <f t="shared" si="7"/>
        <v>0</v>
      </c>
      <c r="V39" s="189"/>
    </row>
    <row r="40" spans="1:22" ht="55.5" hidden="1" customHeight="1" x14ac:dyDescent="0.25">
      <c r="A40" s="184">
        <v>21</v>
      </c>
      <c r="B40" s="189"/>
      <c r="C40" s="189"/>
      <c r="D40" s="189"/>
      <c r="E40" s="189"/>
      <c r="F40" s="189"/>
      <c r="G40" s="189"/>
      <c r="H40" s="190"/>
      <c r="I40" s="191"/>
      <c r="J40" s="191"/>
      <c r="K40" s="195"/>
      <c r="L40" s="223"/>
      <c r="M40" s="174"/>
      <c r="N40" s="174"/>
      <c r="O40" s="174"/>
      <c r="P40" s="195"/>
      <c r="Q40" s="195"/>
      <c r="R40" s="224">
        <f t="shared" si="4"/>
        <v>0</v>
      </c>
      <c r="S40" s="125">
        <f t="shared" si="5"/>
        <v>0</v>
      </c>
      <c r="T40" s="199">
        <f t="shared" si="6"/>
        <v>0</v>
      </c>
      <c r="U40" s="199">
        <f>IFERROR(R40/$R$45*100,0)</f>
        <v>0</v>
      </c>
      <c r="V40" s="189"/>
    </row>
    <row r="41" spans="1:22" ht="55.5" hidden="1" customHeight="1" x14ac:dyDescent="0.25">
      <c r="A41" s="184">
        <v>22</v>
      </c>
      <c r="B41" s="189"/>
      <c r="C41" s="189"/>
      <c r="D41" s="189"/>
      <c r="E41" s="189"/>
      <c r="F41" s="189"/>
      <c r="G41" s="189"/>
      <c r="H41" s="190"/>
      <c r="I41" s="191"/>
      <c r="J41" s="191"/>
      <c r="K41" s="195"/>
      <c r="L41" s="223"/>
      <c r="M41" s="174"/>
      <c r="N41" s="174"/>
      <c r="O41" s="174"/>
      <c r="P41" s="195"/>
      <c r="Q41" s="195"/>
      <c r="R41" s="224">
        <f t="shared" si="4"/>
        <v>0</v>
      </c>
      <c r="S41" s="125">
        <f t="shared" si="5"/>
        <v>0</v>
      </c>
      <c r="T41" s="199">
        <f t="shared" si="6"/>
        <v>0</v>
      </c>
      <c r="U41" s="199">
        <f>IFERROR(R41/$R$45*100,0)</f>
        <v>0</v>
      </c>
      <c r="V41" s="189"/>
    </row>
    <row r="42" spans="1:22" ht="55.5" hidden="1" customHeight="1" x14ac:dyDescent="0.25">
      <c r="A42" s="184">
        <v>23</v>
      </c>
      <c r="B42" s="189"/>
      <c r="C42" s="189"/>
      <c r="D42" s="189"/>
      <c r="E42" s="189"/>
      <c r="F42" s="189"/>
      <c r="G42" s="189"/>
      <c r="H42" s="190"/>
      <c r="I42" s="191"/>
      <c r="J42" s="191"/>
      <c r="K42" s="195"/>
      <c r="L42" s="223"/>
      <c r="M42" s="174"/>
      <c r="N42" s="174"/>
      <c r="O42" s="174"/>
      <c r="P42" s="195"/>
      <c r="Q42" s="195"/>
      <c r="R42" s="224">
        <f t="shared" si="4"/>
        <v>0</v>
      </c>
      <c r="S42" s="125">
        <f t="shared" si="5"/>
        <v>0</v>
      </c>
      <c r="T42" s="199">
        <f t="shared" si="6"/>
        <v>0</v>
      </c>
      <c r="U42" s="199">
        <f>IFERROR(R42/$R$45*100,0)</f>
        <v>0</v>
      </c>
      <c r="V42" s="189"/>
    </row>
    <row r="43" spans="1:22" ht="55.5" hidden="1" customHeight="1" x14ac:dyDescent="0.25">
      <c r="A43" s="184">
        <v>24</v>
      </c>
      <c r="B43" s="189"/>
      <c r="C43" s="189"/>
      <c r="D43" s="189"/>
      <c r="E43" s="189"/>
      <c r="F43" s="189"/>
      <c r="G43" s="189"/>
      <c r="H43" s="190"/>
      <c r="I43" s="191"/>
      <c r="J43" s="191"/>
      <c r="K43" s="195"/>
      <c r="L43" s="223"/>
      <c r="M43" s="174"/>
      <c r="N43" s="174"/>
      <c r="O43" s="174"/>
      <c r="P43" s="195"/>
      <c r="Q43" s="195"/>
      <c r="R43" s="224">
        <f t="shared" si="4"/>
        <v>0</v>
      </c>
      <c r="S43" s="125">
        <f t="shared" si="5"/>
        <v>0</v>
      </c>
      <c r="T43" s="199">
        <f t="shared" si="6"/>
        <v>0</v>
      </c>
      <c r="U43" s="199">
        <f>IFERROR(R43/$R$45*100,0)</f>
        <v>0</v>
      </c>
      <c r="V43" s="189"/>
    </row>
    <row r="44" spans="1:22" ht="55.5" hidden="1" customHeight="1" x14ac:dyDescent="0.4">
      <c r="A44" s="184">
        <v>25</v>
      </c>
      <c r="B44" s="189"/>
      <c r="C44" s="189"/>
      <c r="D44" s="189"/>
      <c r="E44" s="189"/>
      <c r="F44" s="189"/>
      <c r="G44" s="189"/>
      <c r="H44" s="190"/>
      <c r="I44" s="191"/>
      <c r="J44" s="191"/>
      <c r="K44" s="195"/>
      <c r="L44" s="195"/>
      <c r="M44" s="203"/>
      <c r="N44" s="203"/>
      <c r="O44" s="203"/>
      <c r="P44" s="195"/>
      <c r="Q44" s="195"/>
      <c r="R44" s="224">
        <f t="shared" si="4"/>
        <v>0</v>
      </c>
      <c r="S44" s="125">
        <f t="shared" si="5"/>
        <v>0</v>
      </c>
      <c r="T44" s="199">
        <f t="shared" si="6"/>
        <v>0</v>
      </c>
      <c r="U44" s="199">
        <f>IFERROR(R44/$R$45*100,0)</f>
        <v>0</v>
      </c>
      <c r="V44" s="189"/>
    </row>
    <row r="45" spans="1:22" s="208" customFormat="1" ht="24.75" customHeight="1" x14ac:dyDescent="0.4">
      <c r="A45" s="1739" t="s">
        <v>71</v>
      </c>
      <c r="B45" s="1740"/>
      <c r="C45" s="1740"/>
      <c r="D45" s="1740"/>
      <c r="E45" s="1740"/>
      <c r="F45" s="1740"/>
      <c r="G45" s="1740"/>
      <c r="H45" s="1740"/>
      <c r="I45" s="1740"/>
      <c r="J45" s="1741"/>
      <c r="K45" s="204">
        <f>SUM(K20:K29)</f>
        <v>34299.68</v>
      </c>
      <c r="L45" s="204">
        <f>SUM(L20:L29)</f>
        <v>128926.2</v>
      </c>
      <c r="M45" s="1703"/>
      <c r="N45" s="1704"/>
      <c r="O45" s="1704"/>
      <c r="P45" s="204">
        <f>SUM(P20:P29)</f>
        <v>0</v>
      </c>
      <c r="Q45" s="204">
        <f>SUM(Q20:Q29)</f>
        <v>34299.68</v>
      </c>
      <c r="R45" s="204">
        <f>SUM(R20:R29)</f>
        <v>34299.68</v>
      </c>
      <c r="S45" s="205">
        <f>R45-L45</f>
        <v>-94626.51999999999</v>
      </c>
      <c r="T45" s="206">
        <f>IFERROR(S45/L45*100,0)</f>
        <v>-73.39588074417766</v>
      </c>
      <c r="U45" s="206">
        <f>SUM(U20:U29)</f>
        <v>100</v>
      </c>
      <c r="V45" s="207"/>
    </row>
    <row r="46" spans="1:22" x14ac:dyDescent="0.4">
      <c r="A46" s="225" t="s">
        <v>72</v>
      </c>
      <c r="B46" s="225"/>
      <c r="C46" s="225"/>
      <c r="D46" s="225"/>
      <c r="E46" s="225"/>
      <c r="F46" s="225"/>
      <c r="G46" s="225"/>
      <c r="H46" s="225"/>
      <c r="I46" s="225"/>
      <c r="J46" s="225"/>
      <c r="K46" s="128">
        <v>0</v>
      </c>
      <c r="L46" s="129"/>
      <c r="M46" s="1742"/>
      <c r="N46" s="1743"/>
      <c r="O46" s="1744"/>
      <c r="P46" s="130">
        <v>0</v>
      </c>
      <c r="Q46" s="130"/>
      <c r="R46" s="210"/>
      <c r="S46" s="225"/>
      <c r="T46" s="225"/>
      <c r="U46" s="225"/>
      <c r="V46" s="225"/>
    </row>
    <row r="47" spans="1:22" ht="36" customHeight="1" x14ac:dyDescent="0.25">
      <c r="A47" s="1745" t="s">
        <v>73</v>
      </c>
      <c r="B47" s="1746"/>
      <c r="C47" s="1746"/>
      <c r="D47" s="1746"/>
      <c r="E47" s="1746"/>
      <c r="F47" s="1746"/>
      <c r="G47" s="1746"/>
      <c r="H47" s="1746"/>
      <c r="I47" s="1746"/>
      <c r="J47" s="1746"/>
      <c r="K47" s="1746"/>
      <c r="L47" s="1746"/>
      <c r="M47" s="1746"/>
      <c r="N47" s="1746"/>
      <c r="O47" s="1746"/>
      <c r="P47" s="1746"/>
      <c r="Q47" s="1746"/>
      <c r="R47" s="1746"/>
      <c r="S47" s="1746"/>
      <c r="T47" s="1746"/>
      <c r="U47" s="1746"/>
      <c r="V47" s="1747"/>
    </row>
    <row r="48" spans="1:22" ht="95.25" customHeight="1" x14ac:dyDescent="0.4">
      <c r="A48" s="1751"/>
      <c r="B48" s="1752"/>
      <c r="C48" s="1752"/>
      <c r="D48" s="1752"/>
      <c r="E48" s="1752"/>
      <c r="F48" s="1752"/>
      <c r="G48" s="1752"/>
      <c r="H48" s="1752"/>
      <c r="I48" s="1752"/>
      <c r="J48" s="1752"/>
      <c r="K48" s="1752"/>
      <c r="L48" s="1752"/>
      <c r="M48" s="1752"/>
      <c r="N48" s="1752"/>
      <c r="O48" s="1752"/>
      <c r="P48" s="1752"/>
      <c r="Q48" s="1752"/>
      <c r="R48" s="1752"/>
      <c r="S48" s="1752"/>
      <c r="T48" s="1752"/>
      <c r="U48" s="1752"/>
      <c r="V48" s="1753"/>
    </row>
    <row r="49" spans="1:22" ht="15" hidden="1" customHeight="1" x14ac:dyDescent="0.4">
      <c r="A49" s="1737" t="s">
        <v>74</v>
      </c>
      <c r="B49" s="1737"/>
      <c r="C49" s="1737"/>
      <c r="D49" s="1737"/>
      <c r="E49" s="1737"/>
      <c r="F49" s="1737"/>
      <c r="G49" s="1737"/>
      <c r="H49" s="1737"/>
      <c r="I49" s="1737"/>
      <c r="J49" s="211"/>
      <c r="K49" s="211"/>
      <c r="L49" s="211"/>
      <c r="M49" s="174"/>
      <c r="N49" s="174"/>
      <c r="O49" s="174"/>
      <c r="P49" s="211"/>
      <c r="Q49" s="211"/>
      <c r="R49" s="211"/>
      <c r="S49" s="211"/>
      <c r="T49" s="211"/>
      <c r="U49" s="211"/>
      <c r="V49" s="211"/>
    </row>
    <row r="50" spans="1:22" ht="15" hidden="1" customHeight="1" x14ac:dyDescent="0.4">
      <c r="A50" s="212" t="s">
        <v>75</v>
      </c>
      <c r="B50" s="212"/>
      <c r="C50" s="1738" t="s">
        <v>76</v>
      </c>
      <c r="D50" s="1738"/>
      <c r="E50" s="1738"/>
      <c r="F50" s="1738"/>
      <c r="G50" s="1738"/>
      <c r="H50" s="1738"/>
      <c r="I50" s="1738"/>
      <c r="M50" s="174"/>
      <c r="N50" s="174"/>
      <c r="O50" s="174"/>
      <c r="V50" s="173"/>
    </row>
    <row r="51" spans="1:22" ht="15" hidden="1" customHeight="1" x14ac:dyDescent="0.4">
      <c r="A51" s="212" t="s">
        <v>77</v>
      </c>
      <c r="B51" s="212"/>
      <c r="C51" s="1738" t="s">
        <v>78</v>
      </c>
      <c r="D51" s="1738"/>
      <c r="E51" s="1738"/>
      <c r="F51" s="1738"/>
      <c r="G51" s="1738"/>
      <c r="H51" s="1738"/>
      <c r="I51" s="1738"/>
      <c r="M51" s="174"/>
      <c r="N51" s="174"/>
      <c r="O51" s="174"/>
      <c r="V51" s="173"/>
    </row>
    <row r="52" spans="1:22" ht="15" hidden="1" customHeight="1" x14ac:dyDescent="0.4">
      <c r="A52" s="212" t="s">
        <v>79</v>
      </c>
      <c r="B52" s="212"/>
      <c r="C52" s="1738" t="s">
        <v>80</v>
      </c>
      <c r="D52" s="1738"/>
      <c r="E52" s="1738"/>
      <c r="F52" s="1738"/>
      <c r="G52" s="1738"/>
      <c r="H52" s="1738"/>
      <c r="I52" s="1738"/>
      <c r="M52" s="174"/>
      <c r="N52" s="174"/>
      <c r="O52" s="174"/>
      <c r="V52" s="173"/>
    </row>
    <row r="53" spans="1:22" ht="15" hidden="1" customHeight="1" x14ac:dyDescent="0.4">
      <c r="A53" s="212" t="s">
        <v>81</v>
      </c>
      <c r="B53" s="212"/>
      <c r="C53" s="1738" t="s">
        <v>82</v>
      </c>
      <c r="D53" s="1738"/>
      <c r="E53" s="1738"/>
      <c r="F53" s="1738"/>
      <c r="G53" s="1738"/>
      <c r="H53" s="1738"/>
      <c r="I53" s="1738"/>
      <c r="M53" s="174"/>
      <c r="N53" s="174"/>
      <c r="O53" s="174"/>
      <c r="V53" s="173"/>
    </row>
    <row r="54" spans="1:22" ht="35.25" customHeight="1" x14ac:dyDescent="0.4">
      <c r="M54" s="174"/>
      <c r="N54" s="174"/>
      <c r="O54" s="174"/>
    </row>
    <row r="55" spans="1:22" x14ac:dyDescent="0.4">
      <c r="M55" s="174"/>
      <c r="N55" s="174"/>
      <c r="O55" s="174"/>
    </row>
    <row r="56" spans="1:22" x14ac:dyDescent="0.4">
      <c r="M56" s="174"/>
      <c r="N56" s="174"/>
      <c r="O56" s="174"/>
    </row>
    <row r="57" spans="1:22" x14ac:dyDescent="0.4">
      <c r="M57" s="174"/>
      <c r="N57" s="174"/>
      <c r="O57" s="174"/>
    </row>
    <row r="58" spans="1:22" x14ac:dyDescent="0.4">
      <c r="M58" s="174"/>
      <c r="N58" s="174"/>
      <c r="O58" s="174"/>
    </row>
    <row r="59" spans="1:22" x14ac:dyDescent="0.4">
      <c r="M59" s="174"/>
      <c r="N59" s="174"/>
      <c r="O59" s="174"/>
    </row>
    <row r="60" spans="1:22" x14ac:dyDescent="0.4">
      <c r="M60" s="174"/>
      <c r="N60" s="174"/>
      <c r="O60" s="174"/>
    </row>
    <row r="61" spans="1:22" x14ac:dyDescent="0.4">
      <c r="M61" s="174"/>
      <c r="N61" s="174"/>
      <c r="O61" s="174"/>
    </row>
    <row r="62" spans="1:22" x14ac:dyDescent="0.4">
      <c r="M62" s="174"/>
      <c r="N62" s="174"/>
      <c r="O62" s="174"/>
    </row>
    <row r="63" spans="1:22" x14ac:dyDescent="0.4">
      <c r="M63" s="174"/>
      <c r="N63" s="174"/>
      <c r="O63" s="174"/>
    </row>
    <row r="64" spans="1:22" x14ac:dyDescent="0.4">
      <c r="M64" s="174"/>
      <c r="N64" s="174"/>
      <c r="O64" s="174"/>
    </row>
    <row r="65" spans="13:15" x14ac:dyDescent="0.4">
      <c r="M65" s="174"/>
      <c r="N65" s="174"/>
      <c r="O65" s="174"/>
    </row>
    <row r="66" spans="13:15" x14ac:dyDescent="0.4">
      <c r="M66" s="174"/>
      <c r="N66" s="174"/>
      <c r="O66" s="174"/>
    </row>
    <row r="67" spans="13:15" x14ac:dyDescent="0.4">
      <c r="M67" s="174"/>
      <c r="N67" s="174"/>
      <c r="O67" s="174"/>
    </row>
    <row r="68" spans="13:15" x14ac:dyDescent="0.4">
      <c r="M68" s="174"/>
      <c r="N68" s="174"/>
      <c r="O68" s="174"/>
    </row>
    <row r="69" spans="13:15" x14ac:dyDescent="0.4">
      <c r="M69" s="174"/>
      <c r="N69" s="174"/>
      <c r="O69" s="174"/>
    </row>
    <row r="70" spans="13:15" x14ac:dyDescent="0.4">
      <c r="M70" s="174"/>
      <c r="N70" s="174"/>
      <c r="O70" s="174"/>
    </row>
    <row r="71" spans="13:15" x14ac:dyDescent="0.4">
      <c r="M71" s="174"/>
      <c r="N71" s="174"/>
      <c r="O71" s="174"/>
    </row>
    <row r="72" spans="13:15" x14ac:dyDescent="0.4">
      <c r="M72" s="174"/>
      <c r="N72" s="174"/>
      <c r="O72" s="174"/>
    </row>
    <row r="73" spans="13:15" x14ac:dyDescent="0.4">
      <c r="M73" s="174"/>
      <c r="N73" s="174"/>
      <c r="O73" s="174"/>
    </row>
    <row r="74" spans="13:15" x14ac:dyDescent="0.4">
      <c r="M74" s="174"/>
      <c r="N74" s="174"/>
      <c r="O74" s="174"/>
    </row>
    <row r="75" spans="13:15" x14ac:dyDescent="0.4">
      <c r="M75" s="174"/>
      <c r="N75" s="174"/>
      <c r="O75" s="174"/>
    </row>
    <row r="76" spans="13:15" x14ac:dyDescent="0.4">
      <c r="M76" s="174"/>
      <c r="N76" s="174"/>
      <c r="O76" s="174"/>
    </row>
    <row r="77" spans="13:15" x14ac:dyDescent="0.4">
      <c r="M77" s="174"/>
      <c r="N77" s="174"/>
      <c r="O77" s="174"/>
    </row>
    <row r="78" spans="13:15" x14ac:dyDescent="0.4">
      <c r="M78" s="174"/>
      <c r="N78" s="174"/>
      <c r="O78" s="174"/>
    </row>
    <row r="79" spans="13:15" x14ac:dyDescent="0.4">
      <c r="M79" s="174"/>
      <c r="N79" s="174"/>
      <c r="O79" s="174"/>
    </row>
    <row r="80" spans="13:15" x14ac:dyDescent="0.4">
      <c r="M80" s="174"/>
      <c r="N80" s="174"/>
      <c r="O80" s="174"/>
    </row>
    <row r="81" spans="13:15" x14ac:dyDescent="0.4">
      <c r="M81" s="174"/>
      <c r="N81" s="174"/>
      <c r="O81" s="174"/>
    </row>
    <row r="82" spans="13:15" x14ac:dyDescent="0.4">
      <c r="M82" s="174"/>
      <c r="N82" s="174"/>
      <c r="O82" s="174"/>
    </row>
    <row r="83" spans="13:15" x14ac:dyDescent="0.4">
      <c r="M83" s="174"/>
      <c r="N83" s="174"/>
      <c r="O83" s="174"/>
    </row>
    <row r="84" spans="13:15" x14ac:dyDescent="0.4">
      <c r="M84" s="174"/>
      <c r="N84" s="174"/>
      <c r="O84" s="174"/>
    </row>
    <row r="85" spans="13:15" x14ac:dyDescent="0.4">
      <c r="M85" s="174"/>
      <c r="N85" s="174"/>
      <c r="O85" s="174"/>
    </row>
    <row r="86" spans="13:15" x14ac:dyDescent="0.4">
      <c r="M86" s="174"/>
      <c r="N86" s="174"/>
      <c r="O86" s="174"/>
    </row>
    <row r="87" spans="13:15" x14ac:dyDescent="0.4">
      <c r="M87" s="174"/>
      <c r="N87" s="174"/>
      <c r="O87" s="174"/>
    </row>
    <row r="88" spans="13:15" x14ac:dyDescent="0.4">
      <c r="M88" s="174"/>
      <c r="N88" s="174"/>
      <c r="O88" s="174"/>
    </row>
    <row r="89" spans="13:15" x14ac:dyDescent="0.4">
      <c r="M89" s="174"/>
      <c r="N89" s="174"/>
      <c r="O89" s="174"/>
    </row>
    <row r="90" spans="13:15" x14ac:dyDescent="0.4">
      <c r="M90" s="174"/>
      <c r="N90" s="174"/>
      <c r="O90" s="174"/>
    </row>
    <row r="91" spans="13:15" x14ac:dyDescent="0.4">
      <c r="M91" s="174"/>
      <c r="N91" s="174"/>
      <c r="O91" s="174"/>
    </row>
    <row r="92" spans="13:15" x14ac:dyDescent="0.4">
      <c r="M92" s="174"/>
      <c r="N92" s="174"/>
      <c r="O92" s="174"/>
    </row>
    <row r="93" spans="13:15" x14ac:dyDescent="0.4">
      <c r="M93" s="174"/>
      <c r="N93" s="174"/>
      <c r="O93" s="174"/>
    </row>
    <row r="94" spans="13:15" x14ac:dyDescent="0.4">
      <c r="M94" s="174"/>
      <c r="N94" s="174"/>
      <c r="O94" s="174"/>
    </row>
    <row r="95" spans="13:15" x14ac:dyDescent="0.4">
      <c r="M95" s="174"/>
      <c r="N95" s="174"/>
      <c r="O95" s="174"/>
    </row>
    <row r="96" spans="13:15" x14ac:dyDescent="0.4">
      <c r="M96" s="174"/>
      <c r="N96" s="174"/>
      <c r="O96" s="174"/>
    </row>
    <row r="97" spans="13:15" x14ac:dyDescent="0.4">
      <c r="M97" s="174"/>
      <c r="N97" s="174"/>
      <c r="O97" s="174"/>
    </row>
    <row r="98" spans="13:15" x14ac:dyDescent="0.4">
      <c r="M98" s="174"/>
      <c r="N98" s="174"/>
      <c r="O98" s="174"/>
    </row>
    <row r="99" spans="13:15" x14ac:dyDescent="0.4">
      <c r="M99" s="174"/>
      <c r="N99" s="174"/>
      <c r="O99" s="174"/>
    </row>
    <row r="100" spans="13:15" x14ac:dyDescent="0.4">
      <c r="M100" s="174"/>
      <c r="N100" s="174"/>
      <c r="O100" s="174"/>
    </row>
    <row r="101" spans="13:15" x14ac:dyDescent="0.4">
      <c r="M101" s="174"/>
      <c r="N101" s="174"/>
      <c r="O101" s="174"/>
    </row>
    <row r="102" spans="13:15" x14ac:dyDescent="0.4">
      <c r="M102" s="174"/>
      <c r="N102" s="174"/>
      <c r="O102" s="174"/>
    </row>
    <row r="103" spans="13:15" x14ac:dyDescent="0.4">
      <c r="M103" s="174"/>
      <c r="N103" s="174"/>
      <c r="O103" s="174"/>
    </row>
    <row r="104" spans="13:15" x14ac:dyDescent="0.4">
      <c r="M104" s="174"/>
      <c r="N104" s="174"/>
      <c r="O104" s="174"/>
    </row>
    <row r="105" spans="13:15" x14ac:dyDescent="0.4">
      <c r="M105" s="174"/>
      <c r="N105" s="174"/>
      <c r="O105" s="174"/>
    </row>
    <row r="106" spans="13:15" x14ac:dyDescent="0.4">
      <c r="M106" s="174"/>
      <c r="N106" s="174"/>
      <c r="O106" s="174"/>
    </row>
    <row r="107" spans="13:15" x14ac:dyDescent="0.4">
      <c r="M107" s="174"/>
      <c r="N107" s="174"/>
      <c r="O107" s="174"/>
    </row>
    <row r="108" spans="13:15" x14ac:dyDescent="0.4">
      <c r="M108" s="174"/>
      <c r="N108" s="174"/>
      <c r="O108" s="174"/>
    </row>
    <row r="109" spans="13:15" x14ac:dyDescent="0.4">
      <c r="M109" s="174"/>
      <c r="N109" s="174"/>
      <c r="O109" s="174"/>
    </row>
    <row r="110" spans="13:15" x14ac:dyDescent="0.4">
      <c r="M110" s="174"/>
      <c r="N110" s="174"/>
      <c r="O110" s="174"/>
    </row>
    <row r="111" spans="13:15" x14ac:dyDescent="0.4">
      <c r="M111" s="174"/>
      <c r="N111" s="174"/>
      <c r="O111" s="174"/>
    </row>
    <row r="112" spans="13:15" x14ac:dyDescent="0.4">
      <c r="M112" s="174"/>
      <c r="N112" s="174"/>
      <c r="O112" s="174"/>
    </row>
    <row r="113" spans="13:15" x14ac:dyDescent="0.4">
      <c r="M113" s="174"/>
      <c r="N113" s="174"/>
      <c r="O113" s="174"/>
    </row>
    <row r="114" spans="13:15" x14ac:dyDescent="0.4">
      <c r="M114" s="174"/>
      <c r="N114" s="174"/>
      <c r="O114" s="174"/>
    </row>
    <row r="115" spans="13:15" x14ac:dyDescent="0.4">
      <c r="M115" s="174"/>
      <c r="N115" s="174"/>
      <c r="O115" s="174"/>
    </row>
    <row r="116" spans="13:15" x14ac:dyDescent="0.4">
      <c r="M116" s="174"/>
      <c r="N116" s="174"/>
      <c r="O116" s="174"/>
    </row>
    <row r="117" spans="13:15" x14ac:dyDescent="0.4">
      <c r="M117" s="174"/>
      <c r="N117" s="174"/>
      <c r="O117" s="174"/>
    </row>
    <row r="118" spans="13:15" x14ac:dyDescent="0.4">
      <c r="M118" s="174"/>
      <c r="N118" s="174"/>
      <c r="O118" s="174"/>
    </row>
    <row r="119" spans="13:15" x14ac:dyDescent="0.4">
      <c r="M119" s="174"/>
      <c r="N119" s="174"/>
      <c r="O119" s="174"/>
    </row>
    <row r="120" spans="13:15" x14ac:dyDescent="0.4">
      <c r="M120" s="174"/>
      <c r="N120" s="174"/>
      <c r="O120" s="174"/>
    </row>
    <row r="121" spans="13:15" x14ac:dyDescent="0.4">
      <c r="M121" s="174"/>
      <c r="N121" s="174"/>
      <c r="O121" s="174"/>
    </row>
    <row r="122" spans="13:15" x14ac:dyDescent="0.4">
      <c r="M122" s="174"/>
      <c r="N122" s="174"/>
      <c r="O122" s="174"/>
    </row>
    <row r="123" spans="13:15" x14ac:dyDescent="0.4">
      <c r="M123" s="174"/>
      <c r="N123" s="174"/>
      <c r="O123" s="174"/>
    </row>
    <row r="124" spans="13:15" x14ac:dyDescent="0.4">
      <c r="M124" s="174"/>
      <c r="N124" s="174"/>
      <c r="O124" s="174"/>
    </row>
    <row r="125" spans="13:15" x14ac:dyDescent="0.4">
      <c r="M125" s="174"/>
      <c r="N125" s="174"/>
      <c r="O125" s="174"/>
    </row>
    <row r="126" spans="13:15" x14ac:dyDescent="0.4">
      <c r="M126" s="174"/>
      <c r="N126" s="174"/>
      <c r="O126" s="174"/>
    </row>
    <row r="127" spans="13:15" x14ac:dyDescent="0.4">
      <c r="M127" s="174"/>
      <c r="N127" s="174"/>
      <c r="O127" s="174"/>
    </row>
    <row r="128" spans="13:15" x14ac:dyDescent="0.4">
      <c r="M128" s="174"/>
      <c r="N128" s="174"/>
      <c r="O128" s="174"/>
    </row>
    <row r="129" spans="13:15" x14ac:dyDescent="0.4">
      <c r="M129" s="174"/>
      <c r="N129" s="174"/>
      <c r="O129" s="174"/>
    </row>
    <row r="130" spans="13:15" x14ac:dyDescent="0.4">
      <c r="M130" s="174"/>
      <c r="N130" s="174"/>
      <c r="O130" s="174"/>
    </row>
    <row r="131" spans="13:15" x14ac:dyDescent="0.4">
      <c r="M131" s="174"/>
      <c r="N131" s="174"/>
      <c r="O131" s="174"/>
    </row>
    <row r="132" spans="13:15" x14ac:dyDescent="0.4">
      <c r="M132" s="174"/>
      <c r="N132" s="174"/>
      <c r="O132" s="174"/>
    </row>
    <row r="133" spans="13:15" x14ac:dyDescent="0.4">
      <c r="M133" s="174"/>
      <c r="N133" s="174"/>
      <c r="O133" s="174"/>
    </row>
    <row r="134" spans="13:15" x14ac:dyDescent="0.4">
      <c r="M134" s="174"/>
      <c r="N134" s="174"/>
      <c r="O134" s="174"/>
    </row>
    <row r="135" spans="13:15" x14ac:dyDescent="0.4">
      <c r="M135" s="174"/>
      <c r="N135" s="174"/>
      <c r="O135" s="174"/>
    </row>
    <row r="136" spans="13:15" x14ac:dyDescent="0.4">
      <c r="M136" s="174"/>
      <c r="N136" s="174"/>
      <c r="O136" s="174"/>
    </row>
    <row r="137" spans="13:15" x14ac:dyDescent="0.4">
      <c r="M137" s="174"/>
      <c r="N137" s="174"/>
      <c r="O137" s="174"/>
    </row>
    <row r="138" spans="13:15" x14ac:dyDescent="0.4">
      <c r="M138" s="174"/>
      <c r="N138" s="174"/>
      <c r="O138" s="174"/>
    </row>
    <row r="139" spans="13:15" x14ac:dyDescent="0.4">
      <c r="M139" s="174"/>
      <c r="N139" s="174"/>
      <c r="O139" s="174"/>
    </row>
    <row r="140" spans="13:15" x14ac:dyDescent="0.4">
      <c r="M140" s="174"/>
      <c r="N140" s="174"/>
      <c r="O140" s="174"/>
    </row>
    <row r="141" spans="13:15" x14ac:dyDescent="0.4">
      <c r="M141" s="174"/>
      <c r="N141" s="174"/>
      <c r="O141" s="174"/>
    </row>
    <row r="142" spans="13:15" x14ac:dyDescent="0.4">
      <c r="M142" s="174"/>
      <c r="N142" s="174"/>
      <c r="O142" s="174"/>
    </row>
    <row r="143" spans="13:15" x14ac:dyDescent="0.4">
      <c r="M143" s="174"/>
      <c r="N143" s="174"/>
      <c r="O143" s="174"/>
    </row>
    <row r="144" spans="13:15" x14ac:dyDescent="0.4">
      <c r="M144" s="174"/>
      <c r="N144" s="174"/>
      <c r="O144" s="174"/>
    </row>
    <row r="145" spans="13:15" x14ac:dyDescent="0.4">
      <c r="M145" s="174"/>
      <c r="N145" s="174"/>
      <c r="O145" s="174"/>
    </row>
    <row r="146" spans="13:15" x14ac:dyDescent="0.4">
      <c r="M146" s="174"/>
      <c r="N146" s="174"/>
      <c r="O146" s="174"/>
    </row>
    <row r="147" spans="13:15" x14ac:dyDescent="0.4">
      <c r="M147" s="174"/>
      <c r="N147" s="174"/>
      <c r="O147" s="174"/>
    </row>
    <row r="148" spans="13:15" x14ac:dyDescent="0.4">
      <c r="M148" s="174"/>
      <c r="N148" s="174"/>
      <c r="O148" s="174"/>
    </row>
    <row r="149" spans="13:15" x14ac:dyDescent="0.4">
      <c r="M149" s="174"/>
      <c r="N149" s="174"/>
      <c r="O149" s="174"/>
    </row>
    <row r="150" spans="13:15" x14ac:dyDescent="0.4">
      <c r="M150" s="174"/>
      <c r="N150" s="174"/>
      <c r="O150" s="174"/>
    </row>
    <row r="151" spans="13:15" x14ac:dyDescent="0.4">
      <c r="M151" s="174"/>
      <c r="N151" s="174"/>
      <c r="O151" s="174"/>
    </row>
    <row r="152" spans="13:15" x14ac:dyDescent="0.4">
      <c r="M152" s="174"/>
      <c r="N152" s="174"/>
      <c r="O152" s="174"/>
    </row>
    <row r="153" spans="13:15" x14ac:dyDescent="0.4">
      <c r="M153" s="174"/>
      <c r="N153" s="174"/>
      <c r="O153" s="174"/>
    </row>
    <row r="154" spans="13:15" x14ac:dyDescent="0.4">
      <c r="M154" s="174"/>
      <c r="N154" s="174"/>
      <c r="O154" s="174"/>
    </row>
    <row r="155" spans="13:15" x14ac:dyDescent="0.4">
      <c r="M155" s="174"/>
      <c r="N155" s="174"/>
      <c r="O155" s="174"/>
    </row>
    <row r="156" spans="13:15" x14ac:dyDescent="0.4">
      <c r="M156" s="174"/>
      <c r="N156" s="174"/>
      <c r="O156" s="174"/>
    </row>
    <row r="157" spans="13:15" x14ac:dyDescent="0.4">
      <c r="M157" s="174"/>
      <c r="N157" s="174"/>
      <c r="O157" s="174"/>
    </row>
    <row r="158" spans="13:15" x14ac:dyDescent="0.4">
      <c r="M158" s="174"/>
      <c r="N158" s="174"/>
      <c r="O158" s="174"/>
    </row>
    <row r="159" spans="13:15" x14ac:dyDescent="0.4">
      <c r="M159" s="174"/>
      <c r="N159" s="174"/>
      <c r="O159" s="174"/>
    </row>
    <row r="160" spans="13:15" x14ac:dyDescent="0.4">
      <c r="M160" s="174"/>
      <c r="N160" s="174"/>
      <c r="O160" s="174"/>
    </row>
    <row r="161" spans="13:15" x14ac:dyDescent="0.4">
      <c r="M161" s="174"/>
      <c r="N161" s="174"/>
      <c r="O161" s="174"/>
    </row>
    <row r="162" spans="13:15" x14ac:dyDescent="0.4">
      <c r="M162" s="174"/>
      <c r="N162" s="174"/>
      <c r="O162" s="174"/>
    </row>
    <row r="163" spans="13:15" x14ac:dyDescent="0.4">
      <c r="M163" s="174"/>
      <c r="N163" s="174"/>
      <c r="O163" s="174"/>
    </row>
    <row r="164" spans="13:15" x14ac:dyDescent="0.4">
      <c r="M164" s="174"/>
      <c r="N164" s="174"/>
      <c r="O164" s="174"/>
    </row>
    <row r="165" spans="13:15" x14ac:dyDescent="0.4">
      <c r="M165" s="174"/>
      <c r="N165" s="174"/>
      <c r="O165" s="174"/>
    </row>
    <row r="166" spans="13:15" x14ac:dyDescent="0.4">
      <c r="M166" s="174"/>
      <c r="N166" s="174"/>
      <c r="O166" s="174"/>
    </row>
    <row r="167" spans="13:15" x14ac:dyDescent="0.4">
      <c r="M167" s="174"/>
      <c r="N167" s="174"/>
      <c r="O167" s="174"/>
    </row>
    <row r="168" spans="13:15" x14ac:dyDescent="0.4">
      <c r="M168" s="174"/>
      <c r="N168" s="174"/>
      <c r="O168" s="174"/>
    </row>
    <row r="169" spans="13:15" x14ac:dyDescent="0.4">
      <c r="M169" s="174"/>
      <c r="N169" s="174"/>
      <c r="O169" s="174"/>
    </row>
    <row r="170" spans="13:15" x14ac:dyDescent="0.4">
      <c r="M170" s="174"/>
      <c r="N170" s="174"/>
      <c r="O170" s="174"/>
    </row>
    <row r="171" spans="13:15" x14ac:dyDescent="0.4">
      <c r="M171" s="174"/>
      <c r="N171" s="174"/>
      <c r="O171" s="174"/>
    </row>
    <row r="172" spans="13:15" x14ac:dyDescent="0.4">
      <c r="M172" s="174"/>
      <c r="N172" s="174"/>
      <c r="O172" s="174"/>
    </row>
    <row r="173" spans="13:15" x14ac:dyDescent="0.4">
      <c r="M173" s="174"/>
      <c r="N173" s="174"/>
      <c r="O173" s="174"/>
    </row>
    <row r="174" spans="13:15" x14ac:dyDescent="0.4">
      <c r="M174" s="174"/>
      <c r="N174" s="174"/>
      <c r="O174" s="174"/>
    </row>
    <row r="175" spans="13:15" x14ac:dyDescent="0.4">
      <c r="M175" s="174"/>
      <c r="N175" s="174"/>
      <c r="O175" s="174"/>
    </row>
    <row r="176" spans="13:15" x14ac:dyDescent="0.4">
      <c r="M176" s="174"/>
      <c r="N176" s="174"/>
      <c r="O176" s="174"/>
    </row>
    <row r="177" spans="13:15" x14ac:dyDescent="0.4">
      <c r="M177" s="174"/>
      <c r="N177" s="174"/>
      <c r="O177" s="174"/>
    </row>
    <row r="178" spans="13:15" x14ac:dyDescent="0.4">
      <c r="M178" s="174"/>
      <c r="N178" s="174"/>
      <c r="O178" s="174"/>
    </row>
    <row r="179" spans="13:15" x14ac:dyDescent="0.4">
      <c r="M179" s="174"/>
      <c r="N179" s="174"/>
      <c r="O179" s="174"/>
    </row>
    <row r="180" spans="13:15" x14ac:dyDescent="0.4">
      <c r="M180" s="174"/>
      <c r="N180" s="174"/>
      <c r="O180" s="174"/>
    </row>
    <row r="181" spans="13:15" x14ac:dyDescent="0.4">
      <c r="M181" s="174"/>
      <c r="N181" s="174"/>
      <c r="O181" s="174"/>
    </row>
    <row r="182" spans="13:15" x14ac:dyDescent="0.4">
      <c r="M182" s="174"/>
      <c r="N182" s="174"/>
      <c r="O182" s="174"/>
    </row>
    <row r="183" spans="13:15" x14ac:dyDescent="0.4">
      <c r="M183" s="174"/>
      <c r="N183" s="174"/>
      <c r="O183" s="174"/>
    </row>
    <row r="184" spans="13:15" x14ac:dyDescent="0.4">
      <c r="M184" s="174"/>
      <c r="N184" s="174"/>
      <c r="O184" s="174"/>
    </row>
    <row r="185" spans="13:15" x14ac:dyDescent="0.4">
      <c r="M185" s="174"/>
      <c r="N185" s="174"/>
      <c r="O185" s="174"/>
    </row>
    <row r="186" spans="13:15" x14ac:dyDescent="0.4">
      <c r="M186" s="174"/>
      <c r="N186" s="174"/>
      <c r="O186" s="174"/>
    </row>
    <row r="187" spans="13:15" x14ac:dyDescent="0.4">
      <c r="M187" s="174"/>
      <c r="N187" s="174"/>
      <c r="O187" s="174"/>
    </row>
    <row r="188" spans="13:15" x14ac:dyDescent="0.4">
      <c r="M188" s="174"/>
      <c r="N188" s="174"/>
      <c r="O188" s="174"/>
    </row>
    <row r="189" spans="13:15" x14ac:dyDescent="0.4">
      <c r="M189" s="174"/>
      <c r="N189" s="174"/>
      <c r="O189" s="174"/>
    </row>
    <row r="190" spans="13:15" x14ac:dyDescent="0.4">
      <c r="M190" s="174"/>
      <c r="N190" s="174"/>
      <c r="O190" s="174"/>
    </row>
    <row r="191" spans="13:15" x14ac:dyDescent="0.4">
      <c r="M191" s="174"/>
      <c r="N191" s="174"/>
      <c r="O191" s="174"/>
    </row>
    <row r="192" spans="13:15" x14ac:dyDescent="0.4">
      <c r="M192" s="174"/>
      <c r="N192" s="174"/>
      <c r="O192" s="174"/>
    </row>
    <row r="193" spans="13:15" x14ac:dyDescent="0.4">
      <c r="M193" s="174"/>
      <c r="N193" s="174"/>
      <c r="O193" s="174"/>
    </row>
    <row r="194" spans="13:15" x14ac:dyDescent="0.4">
      <c r="M194" s="174"/>
      <c r="N194" s="174"/>
      <c r="O194" s="174"/>
    </row>
    <row r="195" spans="13:15" x14ac:dyDescent="0.4">
      <c r="M195" s="174"/>
      <c r="N195" s="174"/>
      <c r="O195" s="174"/>
    </row>
    <row r="196" spans="13:15" x14ac:dyDescent="0.4">
      <c r="M196" s="174"/>
      <c r="N196" s="174"/>
      <c r="O196" s="174"/>
    </row>
    <row r="197" spans="13:15" x14ac:dyDescent="0.4">
      <c r="M197" s="174"/>
      <c r="N197" s="174"/>
      <c r="O197" s="174"/>
    </row>
    <row r="198" spans="13:15" x14ac:dyDescent="0.4">
      <c r="M198" s="174"/>
      <c r="N198" s="174"/>
      <c r="O198" s="174"/>
    </row>
    <row r="199" spans="13:15" x14ac:dyDescent="0.4">
      <c r="M199" s="174"/>
      <c r="N199" s="174"/>
      <c r="O199" s="174"/>
    </row>
    <row r="200" spans="13:15" x14ac:dyDescent="0.4">
      <c r="M200" s="174"/>
      <c r="N200" s="174"/>
      <c r="O200" s="174"/>
    </row>
    <row r="201" spans="13:15" x14ac:dyDescent="0.4">
      <c r="M201" s="174"/>
      <c r="N201" s="174"/>
      <c r="O201" s="174"/>
    </row>
    <row r="202" spans="13:15" x14ac:dyDescent="0.4">
      <c r="M202" s="174"/>
      <c r="N202" s="174"/>
      <c r="O202" s="174"/>
    </row>
    <row r="203" spans="13:15" x14ac:dyDescent="0.4">
      <c r="M203" s="174"/>
      <c r="N203" s="174"/>
      <c r="O203" s="174"/>
    </row>
    <row r="204" spans="13:15" x14ac:dyDescent="0.4">
      <c r="M204" s="174"/>
      <c r="N204" s="174"/>
      <c r="O204" s="174"/>
    </row>
    <row r="205" spans="13:15" x14ac:dyDescent="0.4">
      <c r="M205" s="174"/>
      <c r="N205" s="174"/>
      <c r="O205" s="174"/>
    </row>
    <row r="206" spans="13:15" x14ac:dyDescent="0.4">
      <c r="M206" s="174"/>
      <c r="N206" s="174"/>
      <c r="O206" s="174"/>
    </row>
    <row r="207" spans="13:15" x14ac:dyDescent="0.4">
      <c r="M207" s="174"/>
      <c r="N207" s="174"/>
      <c r="O207" s="174"/>
    </row>
    <row r="208" spans="13:15" x14ac:dyDescent="0.4">
      <c r="M208" s="174"/>
      <c r="N208" s="174"/>
      <c r="O208" s="174"/>
    </row>
    <row r="209" spans="13:15" x14ac:dyDescent="0.4">
      <c r="M209" s="174"/>
      <c r="N209" s="174"/>
      <c r="O209" s="174"/>
    </row>
    <row r="210" spans="13:15" x14ac:dyDescent="0.4">
      <c r="M210" s="174"/>
      <c r="N210" s="174"/>
      <c r="O210" s="174"/>
    </row>
    <row r="211" spans="13:15" x14ac:dyDescent="0.4">
      <c r="M211" s="174"/>
      <c r="N211" s="174"/>
      <c r="O211" s="174"/>
    </row>
    <row r="212" spans="13:15" x14ac:dyDescent="0.4">
      <c r="M212" s="174"/>
      <c r="N212" s="174"/>
      <c r="O212" s="174"/>
    </row>
    <row r="213" spans="13:15" x14ac:dyDescent="0.4">
      <c r="M213" s="174"/>
      <c r="N213" s="174"/>
      <c r="O213" s="174"/>
    </row>
    <row r="214" spans="13:15" x14ac:dyDescent="0.4">
      <c r="M214" s="174"/>
      <c r="N214" s="174"/>
      <c r="O214" s="174"/>
    </row>
    <row r="215" spans="13:15" x14ac:dyDescent="0.4">
      <c r="M215" s="174"/>
      <c r="N215" s="174"/>
      <c r="O215" s="174"/>
    </row>
    <row r="216" spans="13:15" x14ac:dyDescent="0.4">
      <c r="M216" s="174"/>
      <c r="N216" s="174"/>
      <c r="O216" s="174"/>
    </row>
    <row r="217" spans="13:15" x14ac:dyDescent="0.4">
      <c r="M217" s="174"/>
      <c r="N217" s="174"/>
      <c r="O217" s="174"/>
    </row>
    <row r="218" spans="13:15" x14ac:dyDescent="0.4">
      <c r="M218" s="174"/>
      <c r="N218" s="174"/>
      <c r="O218" s="174"/>
    </row>
    <row r="219" spans="13:15" x14ac:dyDescent="0.4">
      <c r="M219" s="174"/>
      <c r="N219" s="174"/>
      <c r="O219" s="174"/>
    </row>
    <row r="220" spans="13:15" x14ac:dyDescent="0.4">
      <c r="M220" s="174"/>
      <c r="N220" s="174"/>
      <c r="O220" s="174"/>
    </row>
    <row r="221" spans="13:15" x14ac:dyDescent="0.4">
      <c r="M221" s="174"/>
      <c r="N221" s="174"/>
      <c r="O221" s="174"/>
    </row>
    <row r="222" spans="13:15" x14ac:dyDescent="0.4">
      <c r="M222" s="174"/>
      <c r="N222" s="174"/>
      <c r="O222" s="174"/>
    </row>
    <row r="223" spans="13:15" x14ac:dyDescent="0.4">
      <c r="M223" s="174"/>
      <c r="N223" s="174"/>
      <c r="O223" s="174"/>
    </row>
    <row r="224" spans="13:15" x14ac:dyDescent="0.4">
      <c r="M224" s="174"/>
      <c r="N224" s="174"/>
      <c r="O224" s="174"/>
    </row>
    <row r="225" spans="13:15" x14ac:dyDescent="0.4">
      <c r="M225" s="174"/>
      <c r="N225" s="174"/>
      <c r="O225" s="174"/>
    </row>
    <row r="226" spans="13:15" x14ac:dyDescent="0.4">
      <c r="M226" s="174"/>
      <c r="N226" s="174"/>
      <c r="O226" s="174"/>
    </row>
    <row r="227" spans="13:15" x14ac:dyDescent="0.4">
      <c r="M227" s="174"/>
      <c r="N227" s="174"/>
      <c r="O227" s="174"/>
    </row>
    <row r="228" spans="13:15" x14ac:dyDescent="0.4">
      <c r="M228" s="174"/>
      <c r="N228" s="174"/>
      <c r="O228" s="174"/>
    </row>
    <row r="229" spans="13:15" x14ac:dyDescent="0.4">
      <c r="M229" s="174"/>
      <c r="N229" s="174"/>
      <c r="O229" s="174"/>
    </row>
    <row r="230" spans="13:15" x14ac:dyDescent="0.4">
      <c r="M230" s="174"/>
      <c r="N230" s="174"/>
      <c r="O230" s="174"/>
    </row>
    <row r="231" spans="13:15" x14ac:dyDescent="0.4">
      <c r="M231" s="174"/>
      <c r="N231" s="174"/>
      <c r="O231" s="174"/>
    </row>
    <row r="232" spans="13:15" x14ac:dyDescent="0.4">
      <c r="M232" s="174"/>
      <c r="N232" s="174"/>
      <c r="O232" s="174"/>
    </row>
    <row r="233" spans="13:15" x14ac:dyDescent="0.4">
      <c r="M233" s="174"/>
      <c r="N233" s="174"/>
      <c r="O233" s="174"/>
    </row>
    <row r="234" spans="13:15" x14ac:dyDescent="0.4">
      <c r="M234" s="174"/>
      <c r="N234" s="174"/>
      <c r="O234" s="174"/>
    </row>
    <row r="235" spans="13:15" x14ac:dyDescent="0.4">
      <c r="M235" s="174"/>
      <c r="N235" s="174"/>
      <c r="O235" s="174"/>
    </row>
    <row r="236" spans="13:15" x14ac:dyDescent="0.4">
      <c r="M236" s="174"/>
      <c r="N236" s="174"/>
      <c r="O236" s="174"/>
    </row>
    <row r="237" spans="13:15" x14ac:dyDescent="0.4">
      <c r="M237" s="174"/>
      <c r="N237" s="174"/>
      <c r="O237" s="174"/>
    </row>
    <row r="238" spans="13:15" x14ac:dyDescent="0.4">
      <c r="M238" s="174"/>
      <c r="N238" s="174"/>
      <c r="O238" s="174"/>
    </row>
    <row r="239" spans="13:15" x14ac:dyDescent="0.4">
      <c r="M239" s="174"/>
      <c r="N239" s="174"/>
      <c r="O239" s="174"/>
    </row>
    <row r="240" spans="13:15" x14ac:dyDescent="0.4">
      <c r="M240" s="174"/>
      <c r="N240" s="174"/>
      <c r="O240" s="174"/>
    </row>
    <row r="241" spans="13:15" x14ac:dyDescent="0.4">
      <c r="M241" s="174"/>
      <c r="N241" s="174"/>
      <c r="O241" s="174"/>
    </row>
    <row r="242" spans="13:15" x14ac:dyDescent="0.4">
      <c r="M242" s="174"/>
      <c r="N242" s="174"/>
      <c r="O242" s="174"/>
    </row>
    <row r="243" spans="13:15" x14ac:dyDescent="0.4">
      <c r="M243" s="174"/>
      <c r="N243" s="174"/>
      <c r="O243" s="174"/>
    </row>
    <row r="244" spans="13:15" x14ac:dyDescent="0.4">
      <c r="M244" s="174"/>
      <c r="N244" s="174"/>
      <c r="O244" s="174"/>
    </row>
    <row r="245" spans="13:15" x14ac:dyDescent="0.4">
      <c r="M245" s="174"/>
      <c r="N245" s="174"/>
      <c r="O245" s="174"/>
    </row>
    <row r="246" spans="13:15" x14ac:dyDescent="0.4">
      <c r="M246" s="174"/>
      <c r="N246" s="174"/>
      <c r="O246" s="174"/>
    </row>
    <row r="247" spans="13:15" x14ac:dyDescent="0.4">
      <c r="M247" s="174"/>
      <c r="N247" s="174"/>
      <c r="O247" s="174"/>
    </row>
    <row r="248" spans="13:15" x14ac:dyDescent="0.4">
      <c r="M248" s="174"/>
      <c r="N248" s="174"/>
      <c r="O248" s="174"/>
    </row>
    <row r="249" spans="13:15" x14ac:dyDescent="0.4">
      <c r="M249" s="174"/>
      <c r="N249" s="174"/>
      <c r="O249" s="174"/>
    </row>
    <row r="250" spans="13:15" x14ac:dyDescent="0.4">
      <c r="M250" s="174"/>
      <c r="N250" s="174"/>
      <c r="O250" s="174"/>
    </row>
    <row r="251" spans="13:15" x14ac:dyDescent="0.4">
      <c r="M251" s="174"/>
      <c r="N251" s="174"/>
      <c r="O251" s="174"/>
    </row>
    <row r="252" spans="13:15" x14ac:dyDescent="0.4">
      <c r="M252" s="174"/>
      <c r="N252" s="174"/>
      <c r="O252" s="174"/>
    </row>
    <row r="253" spans="13:15" x14ac:dyDescent="0.4">
      <c r="M253" s="174"/>
      <c r="N253" s="174"/>
      <c r="O253" s="174"/>
    </row>
    <row r="254" spans="13:15" x14ac:dyDescent="0.4">
      <c r="M254" s="174"/>
      <c r="N254" s="174"/>
      <c r="O254" s="174"/>
    </row>
    <row r="255" spans="13:15" x14ac:dyDescent="0.4">
      <c r="M255" s="174"/>
      <c r="N255" s="174"/>
      <c r="O255" s="174"/>
    </row>
    <row r="256" spans="13:15" x14ac:dyDescent="0.4">
      <c r="M256" s="174"/>
      <c r="N256" s="174"/>
      <c r="O256" s="174"/>
    </row>
    <row r="257" spans="13:15" x14ac:dyDescent="0.4">
      <c r="M257" s="174"/>
      <c r="N257" s="174"/>
      <c r="O257" s="174"/>
    </row>
    <row r="258" spans="13:15" x14ac:dyDescent="0.4">
      <c r="M258" s="174"/>
      <c r="N258" s="174"/>
      <c r="O258" s="174"/>
    </row>
    <row r="259" spans="13:15" x14ac:dyDescent="0.4">
      <c r="M259" s="174"/>
      <c r="N259" s="174"/>
      <c r="O259" s="174"/>
    </row>
    <row r="260" spans="13:15" x14ac:dyDescent="0.4">
      <c r="M260" s="174"/>
      <c r="N260" s="174"/>
      <c r="O260" s="174"/>
    </row>
    <row r="261" spans="13:15" x14ac:dyDescent="0.4">
      <c r="M261" s="174"/>
      <c r="N261" s="174"/>
      <c r="O261" s="174"/>
    </row>
    <row r="262" spans="13:15" x14ac:dyDescent="0.4">
      <c r="M262" s="174"/>
      <c r="N262" s="174"/>
      <c r="O262" s="174"/>
    </row>
    <row r="263" spans="13:15" x14ac:dyDescent="0.4">
      <c r="M263" s="174"/>
      <c r="N263" s="174"/>
      <c r="O263" s="174"/>
    </row>
    <row r="264" spans="13:15" x14ac:dyDescent="0.4">
      <c r="M264" s="174"/>
      <c r="N264" s="174"/>
      <c r="O264" s="174"/>
    </row>
    <row r="265" spans="13:15" x14ac:dyDescent="0.4">
      <c r="M265" s="174"/>
      <c r="N265" s="174"/>
      <c r="O265" s="174"/>
    </row>
    <row r="266" spans="13:15" x14ac:dyDescent="0.4">
      <c r="M266" s="174"/>
      <c r="N266" s="174"/>
      <c r="O266" s="174"/>
    </row>
    <row r="267" spans="13:15" x14ac:dyDescent="0.4">
      <c r="M267" s="174"/>
      <c r="N267" s="174"/>
      <c r="O267" s="174"/>
    </row>
    <row r="268" spans="13:15" x14ac:dyDescent="0.4">
      <c r="M268" s="174"/>
      <c r="N268" s="174"/>
      <c r="O268" s="174"/>
    </row>
    <row r="269" spans="13:15" x14ac:dyDescent="0.4">
      <c r="M269" s="174"/>
      <c r="N269" s="174"/>
      <c r="O269" s="174"/>
    </row>
    <row r="270" spans="13:15" x14ac:dyDescent="0.4">
      <c r="M270" s="174"/>
      <c r="N270" s="174"/>
      <c r="O270" s="174"/>
    </row>
    <row r="271" spans="13:15" x14ac:dyDescent="0.4">
      <c r="M271" s="174"/>
      <c r="N271" s="174"/>
      <c r="O271" s="174"/>
    </row>
    <row r="272" spans="13:15" x14ac:dyDescent="0.4">
      <c r="M272" s="174"/>
      <c r="N272" s="174"/>
      <c r="O272" s="174"/>
    </row>
    <row r="273" spans="13:15" x14ac:dyDescent="0.4">
      <c r="M273" s="174"/>
      <c r="N273" s="174"/>
      <c r="O273" s="174"/>
    </row>
    <row r="274" spans="13:15" x14ac:dyDescent="0.4">
      <c r="M274" s="174"/>
      <c r="N274" s="174"/>
      <c r="O274" s="174"/>
    </row>
    <row r="275" spans="13:15" x14ac:dyDescent="0.4">
      <c r="M275" s="174"/>
      <c r="N275" s="174"/>
      <c r="O275" s="174"/>
    </row>
    <row r="276" spans="13:15" x14ac:dyDescent="0.4">
      <c r="M276" s="174"/>
      <c r="N276" s="174"/>
      <c r="O276" s="174"/>
    </row>
    <row r="277" spans="13:15" x14ac:dyDescent="0.4">
      <c r="M277" s="174"/>
      <c r="N277" s="174"/>
      <c r="O277" s="174"/>
    </row>
    <row r="278" spans="13:15" x14ac:dyDescent="0.4">
      <c r="M278" s="174"/>
      <c r="N278" s="174"/>
      <c r="O278" s="174"/>
    </row>
    <row r="279" spans="13:15" x14ac:dyDescent="0.4">
      <c r="M279" s="174"/>
      <c r="N279" s="174"/>
      <c r="O279" s="174"/>
    </row>
    <row r="280" spans="13:15" x14ac:dyDescent="0.4">
      <c r="M280" s="174"/>
      <c r="N280" s="174"/>
      <c r="O280" s="174"/>
    </row>
    <row r="281" spans="13:15" x14ac:dyDescent="0.4">
      <c r="M281" s="174"/>
      <c r="N281" s="174"/>
      <c r="O281" s="174"/>
    </row>
    <row r="282" spans="13:15" x14ac:dyDescent="0.4">
      <c r="M282" s="174"/>
      <c r="N282" s="174"/>
      <c r="O282" s="174"/>
    </row>
    <row r="283" spans="13:15" x14ac:dyDescent="0.4">
      <c r="M283" s="174"/>
      <c r="N283" s="174"/>
      <c r="O283" s="174"/>
    </row>
    <row r="284" spans="13:15" x14ac:dyDescent="0.4">
      <c r="M284" s="174"/>
      <c r="N284" s="174"/>
      <c r="O284" s="174"/>
    </row>
    <row r="285" spans="13:15" x14ac:dyDescent="0.4">
      <c r="M285" s="174"/>
      <c r="N285" s="174"/>
      <c r="O285" s="174"/>
    </row>
    <row r="286" spans="13:15" x14ac:dyDescent="0.4">
      <c r="M286" s="174"/>
      <c r="N286" s="174"/>
      <c r="O286" s="174"/>
    </row>
    <row r="287" spans="13:15" x14ac:dyDescent="0.4">
      <c r="M287" s="174"/>
      <c r="N287" s="174"/>
      <c r="O287" s="174"/>
    </row>
    <row r="288" spans="13:15" x14ac:dyDescent="0.4">
      <c r="M288" s="174"/>
      <c r="N288" s="174"/>
      <c r="O288" s="174"/>
    </row>
    <row r="289" spans="13:15" x14ac:dyDescent="0.4">
      <c r="M289" s="174"/>
      <c r="N289" s="174"/>
      <c r="O289" s="174"/>
    </row>
    <row r="290" spans="13:15" x14ac:dyDescent="0.4">
      <c r="M290" s="174"/>
      <c r="N290" s="174"/>
      <c r="O290" s="174"/>
    </row>
    <row r="291" spans="13:15" x14ac:dyDescent="0.4">
      <c r="M291" s="174"/>
      <c r="N291" s="174"/>
      <c r="O291" s="174"/>
    </row>
    <row r="292" spans="13:15" x14ac:dyDescent="0.4">
      <c r="M292" s="174"/>
      <c r="N292" s="174"/>
      <c r="O292" s="174"/>
    </row>
    <row r="293" spans="13:15" x14ac:dyDescent="0.4">
      <c r="M293" s="174"/>
      <c r="N293" s="174"/>
      <c r="O293" s="174"/>
    </row>
    <row r="294" spans="13:15" x14ac:dyDescent="0.4">
      <c r="M294" s="174"/>
      <c r="N294" s="174"/>
      <c r="O294" s="174"/>
    </row>
    <row r="295" spans="13:15" x14ac:dyDescent="0.4">
      <c r="M295" s="174"/>
      <c r="N295" s="174"/>
      <c r="O295" s="174"/>
    </row>
    <row r="296" spans="13:15" x14ac:dyDescent="0.4">
      <c r="M296" s="174"/>
      <c r="N296" s="174"/>
      <c r="O296" s="174"/>
    </row>
    <row r="297" spans="13:15" x14ac:dyDescent="0.4">
      <c r="M297" s="174"/>
      <c r="N297" s="174"/>
      <c r="O297" s="174"/>
    </row>
    <row r="298" spans="13:15" x14ac:dyDescent="0.4">
      <c r="M298" s="174"/>
      <c r="N298" s="174"/>
      <c r="O298" s="174"/>
    </row>
    <row r="299" spans="13:15" x14ac:dyDescent="0.4">
      <c r="M299" s="174"/>
      <c r="N299" s="174"/>
      <c r="O299" s="174"/>
    </row>
    <row r="300" spans="13:15" x14ac:dyDescent="0.4">
      <c r="M300" s="174"/>
      <c r="N300" s="174"/>
      <c r="O300" s="174"/>
    </row>
    <row r="301" spans="13:15" x14ac:dyDescent="0.4">
      <c r="M301" s="174"/>
      <c r="N301" s="174"/>
      <c r="O301" s="174"/>
    </row>
    <row r="302" spans="13:15" x14ac:dyDescent="0.4">
      <c r="M302" s="174"/>
      <c r="N302" s="174"/>
      <c r="O302" s="174"/>
    </row>
    <row r="303" spans="13:15" x14ac:dyDescent="0.4">
      <c r="M303" s="174"/>
      <c r="N303" s="174"/>
      <c r="O303" s="174"/>
    </row>
    <row r="304" spans="13:15" x14ac:dyDescent="0.4">
      <c r="M304" s="174"/>
      <c r="N304" s="174"/>
      <c r="O304" s="174"/>
    </row>
    <row r="305" spans="13:15" x14ac:dyDescent="0.4">
      <c r="M305" s="174"/>
      <c r="N305" s="174"/>
      <c r="O305" s="174"/>
    </row>
    <row r="306" spans="13:15" x14ac:dyDescent="0.4">
      <c r="M306" s="174"/>
      <c r="N306" s="174"/>
      <c r="O306" s="174"/>
    </row>
    <row r="307" spans="13:15" x14ac:dyDescent="0.4">
      <c r="M307" s="174"/>
      <c r="N307" s="174"/>
      <c r="O307" s="174"/>
    </row>
    <row r="308" spans="13:15" x14ac:dyDescent="0.4">
      <c r="M308" s="174"/>
      <c r="N308" s="174"/>
      <c r="O308" s="174"/>
    </row>
    <row r="309" spans="13:15" x14ac:dyDescent="0.4">
      <c r="M309" s="174"/>
      <c r="N309" s="174"/>
      <c r="O309" s="174"/>
    </row>
    <row r="310" spans="13:15" x14ac:dyDescent="0.4">
      <c r="M310" s="174"/>
      <c r="N310" s="174"/>
      <c r="O310" s="174"/>
    </row>
    <row r="311" spans="13:15" x14ac:dyDescent="0.4">
      <c r="M311" s="174"/>
      <c r="N311" s="174"/>
      <c r="O311" s="174"/>
    </row>
    <row r="312" spans="13:15" x14ac:dyDescent="0.4">
      <c r="M312" s="174"/>
      <c r="N312" s="174"/>
      <c r="O312" s="174"/>
    </row>
    <row r="313" spans="13:15" x14ac:dyDescent="0.4">
      <c r="M313" s="174"/>
      <c r="N313" s="174"/>
      <c r="O313" s="174"/>
    </row>
    <row r="314" spans="13:15" x14ac:dyDescent="0.4">
      <c r="M314" s="174"/>
      <c r="N314" s="174"/>
      <c r="O314" s="174"/>
    </row>
    <row r="315" spans="13:15" x14ac:dyDescent="0.4">
      <c r="M315" s="174"/>
      <c r="N315" s="174"/>
      <c r="O315" s="174"/>
    </row>
    <row r="316" spans="13:15" x14ac:dyDescent="0.4">
      <c r="M316" s="174"/>
      <c r="N316" s="174"/>
      <c r="O316" s="174"/>
    </row>
    <row r="317" spans="13:15" x14ac:dyDescent="0.4">
      <c r="M317" s="174"/>
      <c r="N317" s="174"/>
      <c r="O317" s="174"/>
    </row>
    <row r="318" spans="13:15" x14ac:dyDescent="0.4">
      <c r="M318" s="174"/>
      <c r="N318" s="174"/>
      <c r="O318" s="174"/>
    </row>
    <row r="319" spans="13:15" x14ac:dyDescent="0.4">
      <c r="M319" s="174"/>
      <c r="N319" s="174"/>
      <c r="O319" s="174"/>
    </row>
    <row r="320" spans="13:15" x14ac:dyDescent="0.4">
      <c r="M320" s="174"/>
      <c r="N320" s="174"/>
      <c r="O320" s="174"/>
    </row>
    <row r="321" spans="13:15" x14ac:dyDescent="0.4">
      <c r="M321" s="174"/>
      <c r="N321" s="174"/>
      <c r="O321" s="174"/>
    </row>
    <row r="322" spans="13:15" x14ac:dyDescent="0.4">
      <c r="M322" s="174"/>
      <c r="N322" s="174"/>
      <c r="O322" s="174"/>
    </row>
    <row r="323" spans="13:15" x14ac:dyDescent="0.4">
      <c r="M323" s="174"/>
      <c r="N323" s="174"/>
      <c r="O323" s="174"/>
    </row>
    <row r="324" spans="13:15" x14ac:dyDescent="0.4">
      <c r="M324" s="174"/>
      <c r="N324" s="174"/>
      <c r="O324" s="174"/>
    </row>
    <row r="325" spans="13:15" x14ac:dyDescent="0.4">
      <c r="M325" s="174"/>
      <c r="N325" s="174"/>
      <c r="O325" s="174"/>
    </row>
    <row r="326" spans="13:15" x14ac:dyDescent="0.4">
      <c r="M326" s="174"/>
      <c r="N326" s="174"/>
      <c r="O326" s="174"/>
    </row>
    <row r="327" spans="13:15" x14ac:dyDescent="0.4">
      <c r="M327" s="174"/>
      <c r="N327" s="174"/>
      <c r="O327" s="174"/>
    </row>
    <row r="328" spans="13:15" x14ac:dyDescent="0.4">
      <c r="M328" s="174"/>
      <c r="N328" s="174"/>
      <c r="O328" s="174"/>
    </row>
    <row r="329" spans="13:15" x14ac:dyDescent="0.4">
      <c r="M329" s="174"/>
      <c r="N329" s="174"/>
      <c r="O329" s="174"/>
    </row>
    <row r="330" spans="13:15" x14ac:dyDescent="0.4">
      <c r="M330" s="174"/>
      <c r="N330" s="174"/>
      <c r="O330" s="174"/>
    </row>
    <row r="331" spans="13:15" x14ac:dyDescent="0.4">
      <c r="M331" s="174"/>
      <c r="N331" s="174"/>
      <c r="O331" s="174"/>
    </row>
    <row r="332" spans="13:15" x14ac:dyDescent="0.4">
      <c r="M332" s="174"/>
      <c r="N332" s="174"/>
      <c r="O332" s="174"/>
    </row>
    <row r="333" spans="13:15" x14ac:dyDescent="0.4">
      <c r="M333" s="174"/>
      <c r="N333" s="174"/>
      <c r="O333" s="174"/>
    </row>
    <row r="334" spans="13:15" x14ac:dyDescent="0.4">
      <c r="M334" s="174"/>
      <c r="N334" s="174"/>
      <c r="O334" s="174"/>
    </row>
    <row r="335" spans="13:15" x14ac:dyDescent="0.4">
      <c r="M335" s="174"/>
      <c r="N335" s="174"/>
      <c r="O335" s="174"/>
    </row>
    <row r="336" spans="13:15" x14ac:dyDescent="0.4">
      <c r="M336" s="174"/>
      <c r="N336" s="174"/>
      <c r="O336" s="174"/>
    </row>
    <row r="337" spans="13:15" x14ac:dyDescent="0.4">
      <c r="M337" s="174"/>
      <c r="N337" s="174"/>
      <c r="O337" s="174"/>
    </row>
    <row r="338" spans="13:15" x14ac:dyDescent="0.4">
      <c r="M338" s="174"/>
      <c r="N338" s="174"/>
      <c r="O338" s="174"/>
    </row>
    <row r="339" spans="13:15" x14ac:dyDescent="0.4">
      <c r="M339" s="174"/>
      <c r="N339" s="174"/>
      <c r="O339" s="174"/>
    </row>
    <row r="340" spans="13:15" x14ac:dyDescent="0.4">
      <c r="M340" s="174"/>
      <c r="N340" s="174"/>
      <c r="O340" s="174"/>
    </row>
    <row r="341" spans="13:15" x14ac:dyDescent="0.4">
      <c r="M341" s="174"/>
      <c r="N341" s="174"/>
      <c r="O341" s="174"/>
    </row>
    <row r="342" spans="13:15" x14ac:dyDescent="0.4">
      <c r="M342" s="174"/>
      <c r="N342" s="174"/>
      <c r="O342" s="174"/>
    </row>
    <row r="343" spans="13:15" x14ac:dyDescent="0.4">
      <c r="M343" s="174"/>
      <c r="N343" s="174"/>
      <c r="O343" s="174"/>
    </row>
    <row r="344" spans="13:15" x14ac:dyDescent="0.4">
      <c r="M344" s="174"/>
      <c r="N344" s="174"/>
      <c r="O344" s="174"/>
    </row>
    <row r="345" spans="13:15" x14ac:dyDescent="0.4">
      <c r="M345" s="174"/>
      <c r="N345" s="174"/>
      <c r="O345" s="174"/>
    </row>
    <row r="346" spans="13:15" x14ac:dyDescent="0.4">
      <c r="M346" s="174"/>
      <c r="N346" s="174"/>
      <c r="O346" s="174"/>
    </row>
    <row r="347" spans="13:15" x14ac:dyDescent="0.4">
      <c r="M347" s="174"/>
      <c r="N347" s="174"/>
      <c r="O347" s="174"/>
    </row>
    <row r="348" spans="13:15" x14ac:dyDescent="0.4">
      <c r="M348" s="174"/>
      <c r="N348" s="174"/>
      <c r="O348" s="174"/>
    </row>
    <row r="349" spans="13:15" x14ac:dyDescent="0.4">
      <c r="M349" s="174"/>
      <c r="N349" s="174"/>
      <c r="O349" s="174"/>
    </row>
    <row r="350" spans="13:15" x14ac:dyDescent="0.4">
      <c r="M350" s="174"/>
      <c r="N350" s="174"/>
      <c r="O350" s="174"/>
    </row>
    <row r="351" spans="13:15" x14ac:dyDescent="0.4">
      <c r="M351" s="174"/>
      <c r="N351" s="174"/>
      <c r="O351" s="174"/>
    </row>
    <row r="352" spans="13:15" x14ac:dyDescent="0.4">
      <c r="M352" s="174"/>
      <c r="N352" s="174"/>
      <c r="O352" s="174"/>
    </row>
    <row r="353" spans="13:15" x14ac:dyDescent="0.4">
      <c r="M353" s="174"/>
      <c r="N353" s="174"/>
      <c r="O353" s="174"/>
    </row>
    <row r="354" spans="13:15" x14ac:dyDescent="0.4">
      <c r="M354" s="174"/>
      <c r="N354" s="174"/>
      <c r="O354" s="174"/>
    </row>
    <row r="355" spans="13:15" x14ac:dyDescent="0.4">
      <c r="M355" s="174"/>
      <c r="N355" s="174"/>
      <c r="O355" s="174"/>
    </row>
    <row r="356" spans="13:15" x14ac:dyDescent="0.4">
      <c r="M356" s="174"/>
      <c r="N356" s="174"/>
      <c r="O356" s="174"/>
    </row>
    <row r="357" spans="13:15" x14ac:dyDescent="0.4">
      <c r="M357" s="174"/>
      <c r="N357" s="174"/>
      <c r="O357" s="174"/>
    </row>
    <row r="358" spans="13:15" x14ac:dyDescent="0.4">
      <c r="M358" s="174"/>
      <c r="N358" s="174"/>
      <c r="O358" s="174"/>
    </row>
    <row r="359" spans="13:15" x14ac:dyDescent="0.4">
      <c r="M359" s="174"/>
      <c r="N359" s="174"/>
      <c r="O359" s="174"/>
    </row>
    <row r="360" spans="13:15" x14ac:dyDescent="0.4">
      <c r="M360" s="174"/>
      <c r="N360" s="174"/>
      <c r="O360" s="174"/>
    </row>
    <row r="361" spans="13:15" x14ac:dyDescent="0.4">
      <c r="M361" s="174"/>
      <c r="N361" s="174"/>
      <c r="O361" s="174"/>
    </row>
    <row r="362" spans="13:15" x14ac:dyDescent="0.4">
      <c r="M362" s="174"/>
      <c r="N362" s="174"/>
      <c r="O362" s="174"/>
    </row>
    <row r="363" spans="13:15" x14ac:dyDescent="0.4">
      <c r="M363" s="174"/>
      <c r="N363" s="174"/>
      <c r="O363" s="174"/>
    </row>
    <row r="364" spans="13:15" x14ac:dyDescent="0.4">
      <c r="M364" s="174"/>
      <c r="N364" s="174"/>
      <c r="O364" s="174"/>
    </row>
    <row r="365" spans="13:15" x14ac:dyDescent="0.4">
      <c r="M365" s="174"/>
      <c r="N365" s="174"/>
      <c r="O365" s="174"/>
    </row>
    <row r="366" spans="13:15" x14ac:dyDescent="0.4">
      <c r="M366" s="174"/>
      <c r="N366" s="174"/>
      <c r="O366" s="174"/>
    </row>
    <row r="367" spans="13:15" x14ac:dyDescent="0.4">
      <c r="M367" s="174"/>
      <c r="N367" s="174"/>
      <c r="O367" s="174"/>
    </row>
    <row r="368" spans="13:15" x14ac:dyDescent="0.4">
      <c r="M368" s="174"/>
      <c r="N368" s="174"/>
      <c r="O368" s="174"/>
    </row>
    <row r="369" spans="13:15" x14ac:dyDescent="0.4">
      <c r="M369" s="174"/>
      <c r="N369" s="174"/>
      <c r="O369" s="174"/>
    </row>
    <row r="370" spans="13:15" x14ac:dyDescent="0.4">
      <c r="M370" s="174"/>
      <c r="N370" s="174"/>
      <c r="O370" s="174"/>
    </row>
    <row r="371" spans="13:15" x14ac:dyDescent="0.4">
      <c r="M371" s="174"/>
      <c r="N371" s="174"/>
      <c r="O371" s="174"/>
    </row>
    <row r="372" spans="13:15" x14ac:dyDescent="0.4">
      <c r="M372" s="174"/>
      <c r="N372" s="174"/>
      <c r="O372" s="174"/>
    </row>
    <row r="373" spans="13:15" x14ac:dyDescent="0.4">
      <c r="M373" s="174"/>
      <c r="N373" s="174"/>
      <c r="O373" s="174"/>
    </row>
    <row r="374" spans="13:15" x14ac:dyDescent="0.4">
      <c r="M374" s="174"/>
      <c r="N374" s="174"/>
      <c r="O374" s="174"/>
    </row>
    <row r="375" spans="13:15" x14ac:dyDescent="0.4">
      <c r="M375" s="174"/>
      <c r="N375" s="174"/>
      <c r="O375" s="174"/>
    </row>
    <row r="376" spans="13:15" x14ac:dyDescent="0.4">
      <c r="M376" s="174"/>
      <c r="N376" s="174"/>
      <c r="O376" s="174"/>
    </row>
    <row r="377" spans="13:15" x14ac:dyDescent="0.4">
      <c r="M377" s="174"/>
      <c r="N377" s="174"/>
      <c r="O377" s="174"/>
    </row>
    <row r="378" spans="13:15" x14ac:dyDescent="0.4">
      <c r="M378" s="174"/>
      <c r="N378" s="174"/>
      <c r="O378" s="174"/>
    </row>
    <row r="379" spans="13:15" x14ac:dyDescent="0.4">
      <c r="M379" s="174"/>
      <c r="N379" s="174"/>
      <c r="O379" s="174"/>
    </row>
    <row r="380" spans="13:15" x14ac:dyDescent="0.4">
      <c r="M380" s="174"/>
      <c r="N380" s="174"/>
      <c r="O380" s="174"/>
    </row>
    <row r="381" spans="13:15" x14ac:dyDescent="0.4">
      <c r="M381" s="174"/>
      <c r="N381" s="174"/>
      <c r="O381" s="174"/>
    </row>
    <row r="382" spans="13:15" x14ac:dyDescent="0.4">
      <c r="M382" s="174"/>
      <c r="N382" s="174"/>
      <c r="O382" s="174"/>
    </row>
    <row r="383" spans="13:15" x14ac:dyDescent="0.4">
      <c r="M383" s="174"/>
      <c r="N383" s="174"/>
      <c r="O383" s="174"/>
    </row>
    <row r="384" spans="13:15" x14ac:dyDescent="0.4">
      <c r="M384" s="174"/>
      <c r="N384" s="174"/>
      <c r="O384" s="174"/>
    </row>
    <row r="385" spans="13:15" x14ac:dyDescent="0.4">
      <c r="M385" s="174"/>
      <c r="N385" s="174"/>
      <c r="O385" s="174"/>
    </row>
    <row r="386" spans="13:15" x14ac:dyDescent="0.4">
      <c r="M386" s="174"/>
      <c r="N386" s="174"/>
      <c r="O386" s="174"/>
    </row>
    <row r="387" spans="13:15" x14ac:dyDescent="0.4">
      <c r="M387" s="174"/>
      <c r="N387" s="174"/>
      <c r="O387" s="174"/>
    </row>
    <row r="388" spans="13:15" x14ac:dyDescent="0.4">
      <c r="M388" s="174"/>
      <c r="N388" s="174"/>
      <c r="O388" s="174"/>
    </row>
    <row r="389" spans="13:15" x14ac:dyDescent="0.4">
      <c r="M389" s="174"/>
      <c r="N389" s="174"/>
      <c r="O389" s="174"/>
    </row>
    <row r="390" spans="13:15" x14ac:dyDescent="0.4">
      <c r="M390" s="174"/>
      <c r="N390" s="174"/>
      <c r="O390" s="174"/>
    </row>
    <row r="391" spans="13:15" x14ac:dyDescent="0.4">
      <c r="M391" s="174"/>
      <c r="N391" s="174"/>
      <c r="O391" s="174"/>
    </row>
    <row r="392" spans="13:15" x14ac:dyDescent="0.4">
      <c r="M392" s="174"/>
      <c r="N392" s="174"/>
      <c r="O392" s="174"/>
    </row>
    <row r="393" spans="13:15" x14ac:dyDescent="0.4">
      <c r="M393" s="174"/>
      <c r="N393" s="174"/>
      <c r="O393" s="174"/>
    </row>
    <row r="394" spans="13:15" x14ac:dyDescent="0.4">
      <c r="M394" s="174"/>
      <c r="N394" s="174"/>
      <c r="O394" s="174"/>
    </row>
    <row r="395" spans="13:15" x14ac:dyDescent="0.4">
      <c r="M395" s="174"/>
      <c r="N395" s="174"/>
      <c r="O395" s="174"/>
    </row>
    <row r="396" spans="13:15" x14ac:dyDescent="0.4">
      <c r="M396" s="174"/>
      <c r="N396" s="174"/>
      <c r="O396" s="174"/>
    </row>
    <row r="397" spans="13:15" x14ac:dyDescent="0.4">
      <c r="M397" s="174"/>
      <c r="N397" s="174"/>
      <c r="O397" s="174"/>
    </row>
    <row r="398" spans="13:15" x14ac:dyDescent="0.4">
      <c r="M398" s="174"/>
      <c r="N398" s="174"/>
      <c r="O398" s="174"/>
    </row>
    <row r="399" spans="13:15" x14ac:dyDescent="0.4">
      <c r="M399" s="174"/>
      <c r="N399" s="174"/>
      <c r="O399" s="174"/>
    </row>
    <row r="400" spans="13:15" x14ac:dyDescent="0.4">
      <c r="M400" s="174"/>
      <c r="N400" s="174"/>
      <c r="O400" s="174"/>
    </row>
    <row r="401" spans="13:15" x14ac:dyDescent="0.4">
      <c r="M401" s="174"/>
      <c r="N401" s="174"/>
      <c r="O401" s="174"/>
    </row>
    <row r="402" spans="13:15" x14ac:dyDescent="0.4">
      <c r="M402" s="174"/>
      <c r="N402" s="174"/>
      <c r="O402" s="174"/>
    </row>
    <row r="403" spans="13:15" x14ac:dyDescent="0.4">
      <c r="M403" s="174"/>
      <c r="N403" s="174"/>
      <c r="O403" s="174"/>
    </row>
    <row r="404" spans="13:15" x14ac:dyDescent="0.4">
      <c r="M404" s="174"/>
      <c r="N404" s="174"/>
      <c r="O404" s="174"/>
    </row>
    <row r="405" spans="13:15" x14ac:dyDescent="0.4">
      <c r="M405" s="174"/>
      <c r="N405" s="174"/>
      <c r="O405" s="174"/>
    </row>
    <row r="406" spans="13:15" x14ac:dyDescent="0.4">
      <c r="M406" s="174"/>
      <c r="N406" s="174"/>
      <c r="O406" s="174"/>
    </row>
    <row r="407" spans="13:15" x14ac:dyDescent="0.4">
      <c r="M407" s="174"/>
      <c r="N407" s="174"/>
      <c r="O407" s="174"/>
    </row>
    <row r="408" spans="13:15" x14ac:dyDescent="0.4">
      <c r="M408" s="174"/>
      <c r="N408" s="174"/>
      <c r="O408" s="174"/>
    </row>
    <row r="409" spans="13:15" x14ac:dyDescent="0.4">
      <c r="M409" s="174"/>
      <c r="N409" s="174"/>
      <c r="O409" s="174"/>
    </row>
    <row r="410" spans="13:15" x14ac:dyDescent="0.4">
      <c r="M410" s="174"/>
      <c r="N410" s="174"/>
      <c r="O410" s="174"/>
    </row>
    <row r="411" spans="13:15" x14ac:dyDescent="0.4">
      <c r="M411" s="174"/>
      <c r="N411" s="174"/>
      <c r="O411" s="174"/>
    </row>
    <row r="412" spans="13:15" x14ac:dyDescent="0.4">
      <c r="M412" s="174"/>
      <c r="N412" s="174"/>
      <c r="O412" s="174"/>
    </row>
    <row r="413" spans="13:15" x14ac:dyDescent="0.4">
      <c r="M413" s="174"/>
      <c r="N413" s="174"/>
      <c r="O413" s="174"/>
    </row>
    <row r="414" spans="13:15" x14ac:dyDescent="0.4">
      <c r="M414" s="174"/>
      <c r="N414" s="174"/>
      <c r="O414" s="174"/>
    </row>
    <row r="415" spans="13:15" x14ac:dyDescent="0.4">
      <c r="M415" s="174"/>
      <c r="N415" s="174"/>
      <c r="O415" s="174"/>
    </row>
    <row r="416" spans="13:15" x14ac:dyDescent="0.4">
      <c r="M416" s="174"/>
      <c r="N416" s="174"/>
      <c r="O416" s="174"/>
    </row>
    <row r="417" spans="13:15" x14ac:dyDescent="0.4">
      <c r="M417" s="174"/>
      <c r="N417" s="174"/>
      <c r="O417" s="174"/>
    </row>
    <row r="418" spans="13:15" x14ac:dyDescent="0.4">
      <c r="M418" s="174"/>
      <c r="N418" s="174"/>
      <c r="O418" s="174"/>
    </row>
    <row r="419" spans="13:15" x14ac:dyDescent="0.4">
      <c r="M419" s="174"/>
      <c r="N419" s="174"/>
      <c r="O419" s="174"/>
    </row>
    <row r="420" spans="13:15" x14ac:dyDescent="0.4">
      <c r="M420" s="174"/>
      <c r="N420" s="174"/>
      <c r="O420" s="174"/>
    </row>
    <row r="421" spans="13:15" x14ac:dyDescent="0.4">
      <c r="M421" s="174"/>
      <c r="N421" s="174"/>
      <c r="O421" s="174"/>
    </row>
    <row r="422" spans="13:15" x14ac:dyDescent="0.4">
      <c r="M422" s="174"/>
      <c r="N422" s="174"/>
      <c r="O422" s="174"/>
    </row>
    <row r="423" spans="13:15" x14ac:dyDescent="0.4">
      <c r="M423" s="174"/>
      <c r="N423" s="174"/>
      <c r="O423" s="174"/>
    </row>
    <row r="424" spans="13:15" x14ac:dyDescent="0.4">
      <c r="M424" s="174"/>
      <c r="N424" s="174"/>
      <c r="O424" s="174"/>
    </row>
    <row r="425" spans="13:15" x14ac:dyDescent="0.4">
      <c r="M425" s="174"/>
      <c r="N425" s="174"/>
      <c r="O425" s="174"/>
    </row>
    <row r="426" spans="13:15" x14ac:dyDescent="0.4">
      <c r="M426" s="174"/>
      <c r="N426" s="174"/>
      <c r="O426" s="174"/>
    </row>
    <row r="427" spans="13:15" x14ac:dyDescent="0.4">
      <c r="M427" s="174"/>
      <c r="N427" s="174"/>
      <c r="O427" s="174"/>
    </row>
    <row r="428" spans="13:15" x14ac:dyDescent="0.4">
      <c r="M428" s="174"/>
      <c r="N428" s="174"/>
      <c r="O428" s="174"/>
    </row>
    <row r="429" spans="13:15" x14ac:dyDescent="0.4">
      <c r="M429" s="174"/>
      <c r="N429" s="174"/>
      <c r="O429" s="174"/>
    </row>
    <row r="430" spans="13:15" x14ac:dyDescent="0.4">
      <c r="M430" s="174"/>
      <c r="N430" s="174"/>
      <c r="O430" s="174"/>
    </row>
    <row r="431" spans="13:15" x14ac:dyDescent="0.4">
      <c r="M431" s="174"/>
      <c r="N431" s="174"/>
      <c r="O431" s="174"/>
    </row>
    <row r="432" spans="13:15" x14ac:dyDescent="0.4">
      <c r="M432" s="174"/>
      <c r="N432" s="174"/>
      <c r="O432" s="174"/>
    </row>
    <row r="433" spans="13:15" x14ac:dyDescent="0.4">
      <c r="M433" s="174"/>
      <c r="N433" s="174"/>
      <c r="O433" s="174"/>
    </row>
    <row r="434" spans="13:15" x14ac:dyDescent="0.4">
      <c r="M434" s="174"/>
      <c r="N434" s="174"/>
      <c r="O434" s="174"/>
    </row>
    <row r="435" spans="13:15" x14ac:dyDescent="0.4">
      <c r="M435" s="174"/>
      <c r="N435" s="174"/>
      <c r="O435" s="174"/>
    </row>
    <row r="436" spans="13:15" x14ac:dyDescent="0.4">
      <c r="M436" s="174"/>
      <c r="N436" s="174"/>
      <c r="O436" s="174"/>
    </row>
    <row r="437" spans="13:15" x14ac:dyDescent="0.4">
      <c r="M437" s="174"/>
      <c r="N437" s="174"/>
      <c r="O437" s="174"/>
    </row>
    <row r="438" spans="13:15" x14ac:dyDescent="0.4">
      <c r="M438" s="174"/>
      <c r="N438" s="174"/>
      <c r="O438" s="174"/>
    </row>
    <row r="439" spans="13:15" x14ac:dyDescent="0.4">
      <c r="M439" s="174"/>
      <c r="N439" s="174"/>
      <c r="O439" s="174"/>
    </row>
    <row r="440" spans="13:15" x14ac:dyDescent="0.4">
      <c r="M440" s="174"/>
      <c r="N440" s="174"/>
      <c r="O440" s="174"/>
    </row>
    <row r="441" spans="13:15" x14ac:dyDescent="0.4">
      <c r="M441" s="174"/>
      <c r="N441" s="174"/>
      <c r="O441" s="174"/>
    </row>
    <row r="442" spans="13:15" x14ac:dyDescent="0.4">
      <c r="M442" s="174"/>
      <c r="N442" s="174"/>
      <c r="O442" s="174"/>
    </row>
    <row r="443" spans="13:15" x14ac:dyDescent="0.4">
      <c r="M443" s="174"/>
      <c r="N443" s="174"/>
      <c r="O443" s="174"/>
    </row>
    <row r="444" spans="13:15" x14ac:dyDescent="0.4">
      <c r="M444" s="174"/>
      <c r="N444" s="174"/>
      <c r="O444" s="174"/>
    </row>
    <row r="445" spans="13:15" x14ac:dyDescent="0.4">
      <c r="M445" s="174"/>
      <c r="N445" s="174"/>
      <c r="O445" s="174"/>
    </row>
    <row r="446" spans="13:15" x14ac:dyDescent="0.4">
      <c r="M446" s="174"/>
      <c r="N446" s="174"/>
      <c r="O446" s="174"/>
    </row>
    <row r="447" spans="13:15" x14ac:dyDescent="0.4">
      <c r="M447" s="174"/>
      <c r="N447" s="174"/>
      <c r="O447" s="174"/>
    </row>
    <row r="448" spans="13:15" x14ac:dyDescent="0.4">
      <c r="M448" s="174"/>
      <c r="N448" s="174"/>
      <c r="O448" s="174"/>
    </row>
    <row r="449" spans="13:15" x14ac:dyDescent="0.4">
      <c r="M449" s="174"/>
      <c r="N449" s="174"/>
      <c r="O449" s="174"/>
    </row>
    <row r="450" spans="13:15" x14ac:dyDescent="0.4">
      <c r="M450" s="174"/>
      <c r="N450" s="174"/>
      <c r="O450" s="174"/>
    </row>
    <row r="451" spans="13:15" x14ac:dyDescent="0.4">
      <c r="M451" s="174"/>
      <c r="N451" s="174"/>
      <c r="O451" s="174"/>
    </row>
    <row r="452" spans="13:15" x14ac:dyDescent="0.4">
      <c r="M452" s="174"/>
      <c r="N452" s="174"/>
      <c r="O452" s="174"/>
    </row>
    <row r="453" spans="13:15" x14ac:dyDescent="0.4">
      <c r="M453" s="174"/>
      <c r="N453" s="174"/>
      <c r="O453" s="174"/>
    </row>
    <row r="454" spans="13:15" x14ac:dyDescent="0.4">
      <c r="M454" s="174"/>
      <c r="N454" s="174"/>
      <c r="O454" s="174"/>
    </row>
    <row r="455" spans="13:15" x14ac:dyDescent="0.4">
      <c r="M455" s="174"/>
      <c r="N455" s="174"/>
      <c r="O455" s="174"/>
    </row>
    <row r="456" spans="13:15" x14ac:dyDescent="0.4">
      <c r="M456" s="174"/>
      <c r="N456" s="174"/>
      <c r="O456" s="174"/>
    </row>
    <row r="457" spans="13:15" x14ac:dyDescent="0.4">
      <c r="M457" s="174"/>
      <c r="N457" s="174"/>
      <c r="O457" s="174"/>
    </row>
    <row r="458" spans="13:15" x14ac:dyDescent="0.4">
      <c r="M458" s="174"/>
      <c r="N458" s="174"/>
      <c r="O458" s="174"/>
    </row>
    <row r="459" spans="13:15" x14ac:dyDescent="0.4">
      <c r="M459" s="174"/>
      <c r="N459" s="174"/>
      <c r="O459" s="174"/>
    </row>
    <row r="460" spans="13:15" x14ac:dyDescent="0.4">
      <c r="M460" s="174"/>
      <c r="N460" s="174"/>
      <c r="O460" s="174"/>
    </row>
    <row r="461" spans="13:15" x14ac:dyDescent="0.4">
      <c r="M461" s="174"/>
      <c r="N461" s="174"/>
      <c r="O461" s="174"/>
    </row>
    <row r="462" spans="13:15" x14ac:dyDescent="0.4">
      <c r="M462" s="174"/>
      <c r="N462" s="174"/>
      <c r="O462" s="174"/>
    </row>
    <row r="463" spans="13:15" x14ac:dyDescent="0.4">
      <c r="M463" s="174"/>
      <c r="N463" s="174"/>
      <c r="O463" s="174"/>
    </row>
    <row r="464" spans="13:15" x14ac:dyDescent="0.4">
      <c r="M464" s="174"/>
      <c r="N464" s="174"/>
      <c r="O464" s="174"/>
    </row>
    <row r="465" spans="13:15" x14ac:dyDescent="0.4">
      <c r="M465" s="174"/>
      <c r="N465" s="174"/>
      <c r="O465" s="174"/>
    </row>
    <row r="466" spans="13:15" x14ac:dyDescent="0.4">
      <c r="M466" s="174"/>
      <c r="N466" s="174"/>
      <c r="O466" s="174"/>
    </row>
    <row r="467" spans="13:15" x14ac:dyDescent="0.4">
      <c r="M467" s="174"/>
      <c r="N467" s="174"/>
      <c r="O467" s="174"/>
    </row>
    <row r="468" spans="13:15" x14ac:dyDescent="0.4">
      <c r="M468" s="174"/>
      <c r="N468" s="174"/>
      <c r="O468" s="174"/>
    </row>
    <row r="469" spans="13:15" x14ac:dyDescent="0.4">
      <c r="M469" s="174"/>
      <c r="N469" s="174"/>
      <c r="O469" s="174"/>
    </row>
    <row r="470" spans="13:15" x14ac:dyDescent="0.4">
      <c r="M470" s="174"/>
      <c r="N470" s="174"/>
      <c r="O470" s="174"/>
    </row>
    <row r="471" spans="13:15" x14ac:dyDescent="0.4">
      <c r="M471" s="174"/>
      <c r="N471" s="174"/>
      <c r="O471" s="174"/>
    </row>
    <row r="472" spans="13:15" x14ac:dyDescent="0.4">
      <c r="M472" s="174"/>
      <c r="N472" s="174"/>
      <c r="O472" s="174"/>
    </row>
    <row r="473" spans="13:15" x14ac:dyDescent="0.4">
      <c r="M473" s="174"/>
      <c r="N473" s="174"/>
      <c r="O473" s="174"/>
    </row>
    <row r="474" spans="13:15" x14ac:dyDescent="0.4">
      <c r="M474" s="174"/>
      <c r="N474" s="174"/>
      <c r="O474" s="174"/>
    </row>
    <row r="475" spans="13:15" x14ac:dyDescent="0.4">
      <c r="M475" s="174"/>
      <c r="N475" s="174"/>
      <c r="O475" s="174"/>
    </row>
    <row r="476" spans="13:15" x14ac:dyDescent="0.4">
      <c r="M476" s="174"/>
      <c r="N476" s="174"/>
      <c r="O476" s="174"/>
    </row>
    <row r="477" spans="13:15" x14ac:dyDescent="0.4">
      <c r="M477" s="174"/>
      <c r="N477" s="174"/>
      <c r="O477" s="174"/>
    </row>
    <row r="478" spans="13:15" x14ac:dyDescent="0.4">
      <c r="M478" s="174"/>
      <c r="N478" s="174"/>
      <c r="O478" s="174"/>
    </row>
    <row r="479" spans="13:15" x14ac:dyDescent="0.4">
      <c r="M479" s="174"/>
      <c r="N479" s="174"/>
      <c r="O479" s="174"/>
    </row>
    <row r="480" spans="13:15" x14ac:dyDescent="0.4">
      <c r="M480" s="174"/>
      <c r="N480" s="174"/>
      <c r="O480" s="174"/>
    </row>
    <row r="481" spans="13:15" x14ac:dyDescent="0.4">
      <c r="M481" s="174"/>
      <c r="N481" s="174"/>
      <c r="O481" s="174"/>
    </row>
    <row r="482" spans="13:15" x14ac:dyDescent="0.4">
      <c r="M482" s="174"/>
      <c r="N482" s="174"/>
      <c r="O482" s="174"/>
    </row>
    <row r="483" spans="13:15" x14ac:dyDescent="0.4">
      <c r="M483" s="174"/>
      <c r="N483" s="174"/>
      <c r="O483" s="174"/>
    </row>
    <row r="484" spans="13:15" x14ac:dyDescent="0.4">
      <c r="M484" s="174"/>
      <c r="N484" s="174"/>
      <c r="O484" s="174"/>
    </row>
    <row r="485" spans="13:15" x14ac:dyDescent="0.4">
      <c r="M485" s="174"/>
      <c r="N485" s="174"/>
      <c r="O485" s="174"/>
    </row>
    <row r="486" spans="13:15" x14ac:dyDescent="0.4">
      <c r="M486" s="174"/>
      <c r="N486" s="174"/>
      <c r="O486" s="174"/>
    </row>
    <row r="487" spans="13:15" x14ac:dyDescent="0.4">
      <c r="M487" s="174"/>
      <c r="N487" s="174"/>
      <c r="O487" s="174"/>
    </row>
    <row r="488" spans="13:15" x14ac:dyDescent="0.4">
      <c r="M488" s="174"/>
      <c r="N488" s="174"/>
      <c r="O488" s="174"/>
    </row>
    <row r="489" spans="13:15" x14ac:dyDescent="0.4">
      <c r="M489" s="174"/>
      <c r="N489" s="174"/>
      <c r="O489" s="174"/>
    </row>
    <row r="490" spans="13:15" x14ac:dyDescent="0.4">
      <c r="M490" s="174"/>
      <c r="N490" s="174"/>
      <c r="O490" s="174"/>
    </row>
    <row r="491" spans="13:15" x14ac:dyDescent="0.4">
      <c r="M491" s="174"/>
      <c r="N491" s="174"/>
      <c r="O491" s="174"/>
    </row>
    <row r="492" spans="13:15" x14ac:dyDescent="0.4">
      <c r="M492" s="174"/>
      <c r="N492" s="174"/>
      <c r="O492" s="174"/>
    </row>
    <row r="493" spans="13:15" x14ac:dyDescent="0.4">
      <c r="M493" s="174"/>
      <c r="N493" s="174"/>
      <c r="O493" s="174"/>
    </row>
    <row r="494" spans="13:15" x14ac:dyDescent="0.4">
      <c r="M494" s="174"/>
      <c r="N494" s="174"/>
      <c r="O494" s="174"/>
    </row>
    <row r="495" spans="13:15" x14ac:dyDescent="0.4">
      <c r="M495" s="174"/>
      <c r="N495" s="174"/>
      <c r="O495" s="174"/>
    </row>
    <row r="496" spans="13:15" x14ac:dyDescent="0.4">
      <c r="M496" s="174"/>
      <c r="N496" s="174"/>
      <c r="O496" s="174"/>
    </row>
    <row r="497" spans="13:15" x14ac:dyDescent="0.4">
      <c r="M497" s="174"/>
      <c r="N497" s="174"/>
      <c r="O497" s="174"/>
    </row>
    <row r="498" spans="13:15" x14ac:dyDescent="0.4">
      <c r="M498" s="174"/>
      <c r="N498" s="174"/>
      <c r="O498" s="174"/>
    </row>
    <row r="499" spans="13:15" x14ac:dyDescent="0.4">
      <c r="M499" s="174"/>
      <c r="N499" s="174"/>
      <c r="O499" s="174"/>
    </row>
    <row r="500" spans="13:15" x14ac:dyDescent="0.4">
      <c r="M500" s="174"/>
      <c r="N500" s="174"/>
      <c r="O500" s="174"/>
    </row>
    <row r="501" spans="13:15" x14ac:dyDescent="0.4">
      <c r="M501" s="174"/>
      <c r="N501" s="174"/>
      <c r="O501" s="174"/>
    </row>
    <row r="502" spans="13:15" x14ac:dyDescent="0.4">
      <c r="M502" s="174"/>
      <c r="N502" s="174"/>
      <c r="O502" s="174"/>
    </row>
    <row r="503" spans="13:15" x14ac:dyDescent="0.4">
      <c r="M503" s="174"/>
      <c r="N503" s="174"/>
      <c r="O503" s="174"/>
    </row>
    <row r="504" spans="13:15" x14ac:dyDescent="0.4">
      <c r="M504" s="174"/>
      <c r="N504" s="174"/>
      <c r="O504" s="174"/>
    </row>
    <row r="505" spans="13:15" x14ac:dyDescent="0.4">
      <c r="M505" s="174"/>
      <c r="N505" s="174"/>
      <c r="O505" s="174"/>
    </row>
    <row r="506" spans="13:15" x14ac:dyDescent="0.4">
      <c r="M506" s="174"/>
      <c r="N506" s="174"/>
      <c r="O506" s="174"/>
    </row>
    <row r="507" spans="13:15" x14ac:dyDescent="0.4">
      <c r="M507" s="174"/>
      <c r="N507" s="174"/>
      <c r="O507" s="174"/>
    </row>
    <row r="508" spans="13:15" x14ac:dyDescent="0.4">
      <c r="M508" s="174"/>
      <c r="N508" s="174"/>
      <c r="O508" s="174"/>
    </row>
    <row r="509" spans="13:15" x14ac:dyDescent="0.4">
      <c r="M509" s="174"/>
      <c r="N509" s="174"/>
      <c r="O509" s="174"/>
    </row>
    <row r="510" spans="13:15" x14ac:dyDescent="0.4">
      <c r="M510" s="174"/>
      <c r="N510" s="174"/>
      <c r="O510" s="174"/>
    </row>
    <row r="511" spans="13:15" x14ac:dyDescent="0.4">
      <c r="M511" s="174"/>
      <c r="N511" s="174"/>
      <c r="O511" s="174"/>
    </row>
    <row r="512" spans="13:15" x14ac:dyDescent="0.4">
      <c r="M512" s="174"/>
      <c r="N512" s="174"/>
      <c r="O512" s="174"/>
    </row>
    <row r="513" spans="13:15" x14ac:dyDescent="0.4">
      <c r="M513" s="174"/>
      <c r="N513" s="174"/>
      <c r="O513" s="174"/>
    </row>
    <row r="514" spans="13:15" x14ac:dyDescent="0.4">
      <c r="M514" s="174"/>
      <c r="N514" s="174"/>
      <c r="O514" s="174"/>
    </row>
    <row r="515" spans="13:15" x14ac:dyDescent="0.4">
      <c r="M515" s="174"/>
      <c r="N515" s="174"/>
      <c r="O515" s="174"/>
    </row>
    <row r="516" spans="13:15" x14ac:dyDescent="0.4">
      <c r="M516" s="174"/>
      <c r="N516" s="174"/>
      <c r="O516" s="174"/>
    </row>
    <row r="517" spans="13:15" x14ac:dyDescent="0.4">
      <c r="M517" s="174"/>
      <c r="N517" s="174"/>
      <c r="O517" s="174"/>
    </row>
    <row r="518" spans="13:15" x14ac:dyDescent="0.4">
      <c r="M518" s="174"/>
      <c r="N518" s="174"/>
      <c r="O518" s="174"/>
    </row>
    <row r="519" spans="13:15" x14ac:dyDescent="0.4">
      <c r="M519" s="174"/>
      <c r="N519" s="174"/>
      <c r="O519" s="174"/>
    </row>
    <row r="520" spans="13:15" x14ac:dyDescent="0.4">
      <c r="M520" s="174"/>
      <c r="N520" s="174"/>
      <c r="O520" s="174"/>
    </row>
    <row r="521" spans="13:15" x14ac:dyDescent="0.4">
      <c r="M521" s="174"/>
      <c r="N521" s="174"/>
      <c r="O521" s="174"/>
    </row>
    <row r="522" spans="13:15" x14ac:dyDescent="0.4">
      <c r="M522" s="174"/>
      <c r="N522" s="174"/>
      <c r="O522" s="174"/>
    </row>
    <row r="523" spans="13:15" x14ac:dyDescent="0.4">
      <c r="M523" s="174"/>
      <c r="N523" s="174"/>
      <c r="O523" s="174"/>
    </row>
    <row r="524" spans="13:15" x14ac:dyDescent="0.4">
      <c r="M524" s="174"/>
      <c r="N524" s="174"/>
      <c r="O524" s="174"/>
    </row>
    <row r="525" spans="13:15" x14ac:dyDescent="0.4">
      <c r="M525" s="174"/>
      <c r="N525" s="174"/>
      <c r="O525" s="174"/>
    </row>
    <row r="526" spans="13:15" x14ac:dyDescent="0.4">
      <c r="M526" s="174"/>
      <c r="N526" s="174"/>
      <c r="O526" s="174"/>
    </row>
    <row r="527" spans="13:15" x14ac:dyDescent="0.4">
      <c r="M527" s="174"/>
      <c r="N527" s="174"/>
      <c r="O527" s="174"/>
    </row>
    <row r="528" spans="13:15" x14ac:dyDescent="0.4">
      <c r="M528" s="174"/>
      <c r="N528" s="174"/>
      <c r="O528" s="174"/>
    </row>
    <row r="529" spans="13:15" x14ac:dyDescent="0.4">
      <c r="M529" s="174"/>
      <c r="N529" s="174"/>
      <c r="O529" s="174"/>
    </row>
    <row r="530" spans="13:15" x14ac:dyDescent="0.4">
      <c r="M530" s="174"/>
      <c r="N530" s="174"/>
      <c r="O530" s="174"/>
    </row>
    <row r="531" spans="13:15" x14ac:dyDescent="0.4">
      <c r="M531" s="174"/>
      <c r="N531" s="174"/>
      <c r="O531" s="174"/>
    </row>
    <row r="532" spans="13:15" x14ac:dyDescent="0.4">
      <c r="M532" s="174"/>
      <c r="N532" s="174"/>
      <c r="O532" s="174"/>
    </row>
    <row r="533" spans="13:15" x14ac:dyDescent="0.4">
      <c r="M533" s="174"/>
      <c r="N533" s="174"/>
      <c r="O533" s="174"/>
    </row>
    <row r="534" spans="13:15" x14ac:dyDescent="0.4">
      <c r="M534" s="174"/>
      <c r="N534" s="174"/>
      <c r="O534" s="174"/>
    </row>
    <row r="535" spans="13:15" x14ac:dyDescent="0.4">
      <c r="M535" s="174"/>
      <c r="N535" s="174"/>
      <c r="O535" s="174"/>
    </row>
    <row r="536" spans="13:15" x14ac:dyDescent="0.4">
      <c r="M536" s="174"/>
      <c r="N536" s="174"/>
      <c r="O536" s="174"/>
    </row>
    <row r="537" spans="13:15" x14ac:dyDescent="0.4">
      <c r="M537" s="174"/>
      <c r="N537" s="174"/>
      <c r="O537" s="174"/>
    </row>
    <row r="538" spans="13:15" x14ac:dyDescent="0.4">
      <c r="M538" s="174"/>
      <c r="N538" s="174"/>
      <c r="O538" s="174"/>
    </row>
    <row r="539" spans="13:15" x14ac:dyDescent="0.4">
      <c r="M539" s="174"/>
      <c r="N539" s="174"/>
      <c r="O539" s="174"/>
    </row>
    <row r="540" spans="13:15" x14ac:dyDescent="0.4">
      <c r="M540" s="174"/>
      <c r="N540" s="174"/>
      <c r="O540" s="174"/>
    </row>
    <row r="541" spans="13:15" x14ac:dyDescent="0.4">
      <c r="M541" s="174"/>
      <c r="N541" s="174"/>
      <c r="O541" s="174"/>
    </row>
    <row r="542" spans="13:15" x14ac:dyDescent="0.4">
      <c r="M542" s="174"/>
      <c r="N542" s="174"/>
      <c r="O542" s="174"/>
    </row>
    <row r="543" spans="13:15" x14ac:dyDescent="0.4">
      <c r="M543" s="174"/>
      <c r="N543" s="174"/>
      <c r="O543" s="174"/>
    </row>
    <row r="544" spans="13:15" x14ac:dyDescent="0.4">
      <c r="M544" s="174"/>
      <c r="N544" s="174"/>
      <c r="O544" s="174"/>
    </row>
    <row r="545" spans="13:15" x14ac:dyDescent="0.4">
      <c r="M545" s="174"/>
      <c r="N545" s="174"/>
      <c r="O545" s="174"/>
    </row>
    <row r="546" spans="13:15" x14ac:dyDescent="0.4">
      <c r="M546" s="174"/>
      <c r="N546" s="174"/>
      <c r="O546" s="174"/>
    </row>
    <row r="547" spans="13:15" x14ac:dyDescent="0.4">
      <c r="M547" s="174"/>
      <c r="N547" s="174"/>
      <c r="O547" s="174"/>
    </row>
    <row r="548" spans="13:15" x14ac:dyDescent="0.4">
      <c r="M548" s="174"/>
      <c r="N548" s="174"/>
      <c r="O548" s="174"/>
    </row>
    <row r="549" spans="13:15" x14ac:dyDescent="0.4">
      <c r="M549" s="174"/>
      <c r="N549" s="174"/>
      <c r="O549" s="174"/>
    </row>
    <row r="550" spans="13:15" x14ac:dyDescent="0.4">
      <c r="M550" s="174"/>
      <c r="N550" s="174"/>
      <c r="O550" s="174"/>
    </row>
    <row r="551" spans="13:15" x14ac:dyDescent="0.4">
      <c r="M551" s="174"/>
      <c r="N551" s="174"/>
      <c r="O551" s="174"/>
    </row>
    <row r="552" spans="13:15" x14ac:dyDescent="0.4">
      <c r="M552" s="174"/>
      <c r="N552" s="174"/>
      <c r="O552" s="174"/>
    </row>
    <row r="553" spans="13:15" x14ac:dyDescent="0.4">
      <c r="M553" s="174"/>
      <c r="N553" s="174"/>
      <c r="O553" s="174"/>
    </row>
    <row r="554" spans="13:15" x14ac:dyDescent="0.4">
      <c r="M554" s="174"/>
      <c r="N554" s="174"/>
      <c r="O554" s="174"/>
    </row>
    <row r="555" spans="13:15" x14ac:dyDescent="0.4">
      <c r="M555" s="174"/>
      <c r="N555" s="174"/>
      <c r="O555" s="174"/>
    </row>
    <row r="556" spans="13:15" x14ac:dyDescent="0.4">
      <c r="M556" s="174"/>
      <c r="N556" s="174"/>
      <c r="O556" s="174"/>
    </row>
    <row r="557" spans="13:15" x14ac:dyDescent="0.4">
      <c r="M557" s="174"/>
      <c r="N557" s="174"/>
      <c r="O557" s="174"/>
    </row>
    <row r="558" spans="13:15" x14ac:dyDescent="0.4">
      <c r="M558" s="174"/>
      <c r="N558" s="174"/>
      <c r="O558" s="174"/>
    </row>
    <row r="559" spans="13:15" x14ac:dyDescent="0.4">
      <c r="M559" s="174"/>
      <c r="N559" s="174"/>
      <c r="O559" s="174"/>
    </row>
    <row r="560" spans="13:15" x14ac:dyDescent="0.4">
      <c r="M560" s="174"/>
      <c r="N560" s="174"/>
      <c r="O560" s="174"/>
    </row>
    <row r="561" spans="13:15" x14ac:dyDescent="0.4">
      <c r="M561" s="174"/>
      <c r="N561" s="174"/>
      <c r="O561" s="174"/>
    </row>
    <row r="562" spans="13:15" x14ac:dyDescent="0.4">
      <c r="M562" s="174"/>
      <c r="N562" s="174"/>
      <c r="O562" s="174"/>
    </row>
    <row r="563" spans="13:15" x14ac:dyDescent="0.4">
      <c r="M563" s="174"/>
      <c r="N563" s="174"/>
      <c r="O563" s="174"/>
    </row>
    <row r="564" spans="13:15" x14ac:dyDescent="0.4">
      <c r="M564" s="174"/>
      <c r="N564" s="174"/>
      <c r="O564" s="174"/>
    </row>
    <row r="565" spans="13:15" x14ac:dyDescent="0.4">
      <c r="M565" s="174"/>
      <c r="N565" s="174"/>
      <c r="O565" s="174"/>
    </row>
    <row r="566" spans="13:15" x14ac:dyDescent="0.4">
      <c r="M566" s="174"/>
      <c r="N566" s="174"/>
      <c r="O566" s="174"/>
    </row>
    <row r="567" spans="13:15" x14ac:dyDescent="0.4">
      <c r="M567" s="174"/>
      <c r="N567" s="174"/>
      <c r="O567" s="174"/>
    </row>
    <row r="568" spans="13:15" x14ac:dyDescent="0.4">
      <c r="M568" s="174"/>
      <c r="N568" s="174"/>
      <c r="O568" s="174"/>
    </row>
    <row r="569" spans="13:15" x14ac:dyDescent="0.4">
      <c r="M569" s="174"/>
      <c r="N569" s="174"/>
      <c r="O569" s="174"/>
    </row>
    <row r="570" spans="13:15" x14ac:dyDescent="0.4">
      <c r="M570" s="174"/>
      <c r="N570" s="174"/>
      <c r="O570" s="174"/>
    </row>
    <row r="571" spans="13:15" x14ac:dyDescent="0.4">
      <c r="M571" s="174"/>
      <c r="N571" s="174"/>
      <c r="O571" s="174"/>
    </row>
    <row r="572" spans="13:15" x14ac:dyDescent="0.4">
      <c r="M572" s="174"/>
      <c r="N572" s="174"/>
      <c r="O572" s="174"/>
    </row>
    <row r="573" spans="13:15" x14ac:dyDescent="0.4">
      <c r="M573" s="174"/>
      <c r="N573" s="174"/>
      <c r="O573" s="174"/>
    </row>
    <row r="574" spans="13:15" x14ac:dyDescent="0.4">
      <c r="M574" s="174"/>
      <c r="N574" s="174"/>
      <c r="O574" s="174"/>
    </row>
    <row r="575" spans="13:15" x14ac:dyDescent="0.4">
      <c r="M575" s="174"/>
      <c r="N575" s="174"/>
      <c r="O575" s="174"/>
    </row>
    <row r="576" spans="13:15" x14ac:dyDescent="0.4">
      <c r="M576" s="174"/>
      <c r="N576" s="174"/>
      <c r="O576" s="174"/>
    </row>
    <row r="577" spans="13:15" x14ac:dyDescent="0.4">
      <c r="M577" s="174"/>
      <c r="N577" s="174"/>
      <c r="O577" s="174"/>
    </row>
    <row r="578" spans="13:15" x14ac:dyDescent="0.4">
      <c r="M578" s="174"/>
      <c r="N578" s="174"/>
      <c r="O578" s="174"/>
    </row>
    <row r="579" spans="13:15" x14ac:dyDescent="0.4">
      <c r="M579" s="174"/>
      <c r="N579" s="174"/>
      <c r="O579" s="174"/>
    </row>
    <row r="580" spans="13:15" x14ac:dyDescent="0.4">
      <c r="M580" s="174"/>
      <c r="N580" s="174"/>
      <c r="O580" s="174"/>
    </row>
    <row r="581" spans="13:15" x14ac:dyDescent="0.4">
      <c r="M581" s="174"/>
      <c r="N581" s="174"/>
      <c r="O581" s="174"/>
    </row>
    <row r="582" spans="13:15" x14ac:dyDescent="0.4">
      <c r="M582" s="174"/>
      <c r="N582" s="174"/>
      <c r="O582" s="174"/>
    </row>
    <row r="583" spans="13:15" x14ac:dyDescent="0.4">
      <c r="M583" s="174"/>
      <c r="N583" s="174"/>
      <c r="O583" s="174"/>
    </row>
    <row r="584" spans="13:15" x14ac:dyDescent="0.4">
      <c r="M584" s="174"/>
      <c r="N584" s="174"/>
      <c r="O584" s="174"/>
    </row>
    <row r="585" spans="13:15" x14ac:dyDescent="0.4">
      <c r="M585" s="174"/>
      <c r="N585" s="174"/>
      <c r="O585" s="174"/>
    </row>
    <row r="586" spans="13:15" x14ac:dyDescent="0.4">
      <c r="M586" s="174"/>
      <c r="N586" s="174"/>
      <c r="O586" s="174"/>
    </row>
    <row r="587" spans="13:15" x14ac:dyDescent="0.4">
      <c r="M587" s="174"/>
      <c r="N587" s="174"/>
      <c r="O587" s="174"/>
    </row>
    <row r="588" spans="13:15" x14ac:dyDescent="0.4">
      <c r="M588" s="174"/>
      <c r="N588" s="174"/>
      <c r="O588" s="174"/>
    </row>
    <row r="589" spans="13:15" x14ac:dyDescent="0.4">
      <c r="M589" s="174"/>
      <c r="N589" s="174"/>
      <c r="O589" s="174"/>
    </row>
    <row r="590" spans="13:15" x14ac:dyDescent="0.4">
      <c r="M590" s="174"/>
      <c r="N590" s="174"/>
      <c r="O590" s="174"/>
    </row>
    <row r="591" spans="13:15" x14ac:dyDescent="0.4">
      <c r="M591" s="174"/>
      <c r="N591" s="174"/>
      <c r="O591" s="174"/>
    </row>
    <row r="592" spans="13:15" x14ac:dyDescent="0.4">
      <c r="M592" s="174"/>
      <c r="N592" s="174"/>
      <c r="O592" s="174"/>
    </row>
    <row r="593" spans="13:15" x14ac:dyDescent="0.4">
      <c r="M593" s="174"/>
      <c r="N593" s="174"/>
      <c r="O593" s="174"/>
    </row>
    <row r="594" spans="13:15" x14ac:dyDescent="0.4">
      <c r="M594" s="174"/>
      <c r="N594" s="174"/>
      <c r="O594" s="174"/>
    </row>
    <row r="595" spans="13:15" x14ac:dyDescent="0.4">
      <c r="M595" s="174"/>
      <c r="N595" s="174"/>
      <c r="O595" s="174"/>
    </row>
    <row r="596" spans="13:15" x14ac:dyDescent="0.4">
      <c r="M596" s="174"/>
      <c r="N596" s="174"/>
      <c r="O596" s="174"/>
    </row>
    <row r="597" spans="13:15" x14ac:dyDescent="0.4">
      <c r="M597" s="174"/>
      <c r="N597" s="174"/>
      <c r="O597" s="174"/>
    </row>
    <row r="598" spans="13:15" x14ac:dyDescent="0.4">
      <c r="M598" s="174"/>
      <c r="N598" s="174"/>
      <c r="O598" s="174"/>
    </row>
    <row r="599" spans="13:15" x14ac:dyDescent="0.4">
      <c r="M599" s="174"/>
      <c r="N599" s="174"/>
      <c r="O599" s="174"/>
    </row>
    <row r="600" spans="13:15" x14ac:dyDescent="0.4">
      <c r="M600" s="174"/>
      <c r="N600" s="174"/>
      <c r="O600" s="174"/>
    </row>
    <row r="601" spans="13:15" x14ac:dyDescent="0.4">
      <c r="M601" s="174"/>
      <c r="N601" s="174"/>
      <c r="O601" s="174"/>
    </row>
    <row r="602" spans="13:15" x14ac:dyDescent="0.4">
      <c r="M602" s="174"/>
      <c r="N602" s="174"/>
      <c r="O602" s="174"/>
    </row>
    <row r="603" spans="13:15" x14ac:dyDescent="0.4">
      <c r="M603" s="174"/>
      <c r="N603" s="174"/>
      <c r="O603" s="174"/>
    </row>
    <row r="604" spans="13:15" x14ac:dyDescent="0.4">
      <c r="M604" s="174"/>
      <c r="N604" s="174"/>
      <c r="O604" s="174"/>
    </row>
    <row r="605" spans="13:15" x14ac:dyDescent="0.4">
      <c r="M605" s="174"/>
      <c r="N605" s="174"/>
      <c r="O605" s="174"/>
    </row>
    <row r="606" spans="13:15" x14ac:dyDescent="0.4">
      <c r="M606" s="174"/>
      <c r="N606" s="174"/>
      <c r="O606" s="174"/>
    </row>
    <row r="607" spans="13:15" x14ac:dyDescent="0.4">
      <c r="M607" s="174"/>
      <c r="N607" s="174"/>
      <c r="O607" s="174"/>
    </row>
    <row r="608" spans="13:15" x14ac:dyDescent="0.4">
      <c r="M608" s="174"/>
      <c r="N608" s="174"/>
      <c r="O608" s="174"/>
    </row>
    <row r="609" spans="13:15" x14ac:dyDescent="0.4">
      <c r="M609" s="174"/>
      <c r="N609" s="174"/>
      <c r="O609" s="174"/>
    </row>
    <row r="610" spans="13:15" x14ac:dyDescent="0.4">
      <c r="M610" s="174"/>
      <c r="N610" s="174"/>
      <c r="O610" s="174"/>
    </row>
    <row r="611" spans="13:15" x14ac:dyDescent="0.4">
      <c r="M611" s="174"/>
      <c r="N611" s="174"/>
      <c r="O611" s="174"/>
    </row>
    <row r="612" spans="13:15" x14ac:dyDescent="0.4">
      <c r="M612" s="174"/>
      <c r="N612" s="174"/>
      <c r="O612" s="174"/>
    </row>
    <row r="613" spans="13:15" x14ac:dyDescent="0.4">
      <c r="M613" s="174"/>
      <c r="N613" s="174"/>
      <c r="O613" s="174"/>
    </row>
    <row r="614" spans="13:15" x14ac:dyDescent="0.4">
      <c r="M614" s="174"/>
      <c r="N614" s="174"/>
      <c r="O614" s="174"/>
    </row>
    <row r="615" spans="13:15" x14ac:dyDescent="0.4">
      <c r="M615" s="174"/>
      <c r="N615" s="174"/>
      <c r="O615" s="174"/>
    </row>
    <row r="616" spans="13:15" x14ac:dyDescent="0.4">
      <c r="M616" s="174"/>
      <c r="N616" s="174"/>
      <c r="O616" s="174"/>
    </row>
    <row r="617" spans="13:15" x14ac:dyDescent="0.4">
      <c r="M617" s="174"/>
      <c r="N617" s="174"/>
      <c r="O617" s="174"/>
    </row>
    <row r="618" spans="13:15" x14ac:dyDescent="0.4">
      <c r="M618" s="174"/>
      <c r="N618" s="174"/>
      <c r="O618" s="174"/>
    </row>
    <row r="619" spans="13:15" x14ac:dyDescent="0.4">
      <c r="M619" s="174"/>
      <c r="N619" s="174"/>
      <c r="O619" s="174"/>
    </row>
    <row r="620" spans="13:15" x14ac:dyDescent="0.4">
      <c r="M620" s="174"/>
      <c r="N620" s="174"/>
      <c r="O620" s="174"/>
    </row>
    <row r="621" spans="13:15" x14ac:dyDescent="0.4">
      <c r="M621" s="174"/>
      <c r="N621" s="174"/>
      <c r="O621" s="174"/>
    </row>
    <row r="622" spans="13:15" x14ac:dyDescent="0.4">
      <c r="M622" s="174"/>
      <c r="N622" s="174"/>
      <c r="O622" s="174"/>
    </row>
    <row r="623" spans="13:15" x14ac:dyDescent="0.4">
      <c r="M623" s="174"/>
      <c r="N623" s="174"/>
      <c r="O623" s="174"/>
    </row>
    <row r="624" spans="13:15" x14ac:dyDescent="0.4">
      <c r="M624" s="174"/>
      <c r="N624" s="174"/>
      <c r="O624" s="174"/>
    </row>
    <row r="625" spans="13:15" x14ac:dyDescent="0.4">
      <c r="M625" s="174"/>
      <c r="N625" s="174"/>
      <c r="O625" s="174"/>
    </row>
    <row r="626" spans="13:15" x14ac:dyDescent="0.4">
      <c r="M626" s="174"/>
      <c r="N626" s="174"/>
      <c r="O626" s="174"/>
    </row>
    <row r="627" spans="13:15" x14ac:dyDescent="0.4">
      <c r="M627" s="174"/>
      <c r="N627" s="174"/>
      <c r="O627" s="174"/>
    </row>
    <row r="628" spans="13:15" x14ac:dyDescent="0.4">
      <c r="M628" s="174"/>
      <c r="N628" s="174"/>
      <c r="O628" s="174"/>
    </row>
    <row r="629" spans="13:15" x14ac:dyDescent="0.4">
      <c r="M629" s="174"/>
      <c r="N629" s="174"/>
      <c r="O629" s="174"/>
    </row>
    <row r="630" spans="13:15" x14ac:dyDescent="0.4">
      <c r="M630" s="174"/>
      <c r="N630" s="174"/>
      <c r="O630" s="174"/>
    </row>
    <row r="631" spans="13:15" x14ac:dyDescent="0.4">
      <c r="M631" s="174"/>
      <c r="N631" s="174"/>
      <c r="O631" s="174"/>
    </row>
    <row r="632" spans="13:15" x14ac:dyDescent="0.4">
      <c r="M632" s="174"/>
      <c r="N632" s="174"/>
      <c r="O632" s="174"/>
    </row>
    <row r="633" spans="13:15" x14ac:dyDescent="0.4">
      <c r="M633" s="174"/>
      <c r="N633" s="174"/>
      <c r="O633" s="174"/>
    </row>
    <row r="634" spans="13:15" x14ac:dyDescent="0.4">
      <c r="M634" s="174"/>
      <c r="N634" s="174"/>
      <c r="O634" s="174"/>
    </row>
    <row r="635" spans="13:15" x14ac:dyDescent="0.4">
      <c r="M635" s="174"/>
      <c r="N635" s="174"/>
      <c r="O635" s="174"/>
    </row>
    <row r="636" spans="13:15" x14ac:dyDescent="0.4">
      <c r="M636" s="174"/>
      <c r="N636" s="174"/>
      <c r="O636" s="174"/>
    </row>
    <row r="637" spans="13:15" x14ac:dyDescent="0.4">
      <c r="M637" s="174"/>
      <c r="N637" s="174"/>
      <c r="O637" s="174"/>
    </row>
    <row r="638" spans="13:15" x14ac:dyDescent="0.4">
      <c r="M638" s="174"/>
      <c r="N638" s="174"/>
      <c r="O638" s="174"/>
    </row>
    <row r="639" spans="13:15" x14ac:dyDescent="0.4">
      <c r="M639" s="174"/>
      <c r="N639" s="174"/>
      <c r="O639" s="174"/>
    </row>
    <row r="640" spans="13:15" x14ac:dyDescent="0.4">
      <c r="M640" s="174"/>
      <c r="N640" s="174"/>
      <c r="O640" s="174"/>
    </row>
    <row r="641" spans="13:15" x14ac:dyDescent="0.4">
      <c r="M641" s="174"/>
      <c r="N641" s="174"/>
      <c r="O641" s="174"/>
    </row>
    <row r="642" spans="13:15" x14ac:dyDescent="0.4">
      <c r="M642" s="174"/>
      <c r="N642" s="174"/>
      <c r="O642" s="174"/>
    </row>
    <row r="643" spans="13:15" x14ac:dyDescent="0.4">
      <c r="M643" s="174"/>
      <c r="N643" s="174"/>
      <c r="O643" s="174"/>
    </row>
    <row r="644" spans="13:15" x14ac:dyDescent="0.4">
      <c r="M644" s="174"/>
      <c r="N644" s="174"/>
      <c r="O644" s="174"/>
    </row>
    <row r="645" spans="13:15" x14ac:dyDescent="0.4">
      <c r="M645" s="174"/>
      <c r="N645" s="174"/>
      <c r="O645" s="174"/>
    </row>
    <row r="646" spans="13:15" x14ac:dyDescent="0.4">
      <c r="M646" s="174"/>
      <c r="N646" s="174"/>
      <c r="O646" s="174"/>
    </row>
    <row r="647" spans="13:15" x14ac:dyDescent="0.4">
      <c r="M647" s="174"/>
      <c r="N647" s="174"/>
      <c r="O647" s="174"/>
    </row>
    <row r="648" spans="13:15" x14ac:dyDescent="0.4">
      <c r="M648" s="174"/>
      <c r="N648" s="174"/>
      <c r="O648" s="174"/>
    </row>
    <row r="649" spans="13:15" x14ac:dyDescent="0.4">
      <c r="M649" s="174"/>
      <c r="N649" s="174"/>
      <c r="O649" s="174"/>
    </row>
    <row r="650" spans="13:15" x14ac:dyDescent="0.4">
      <c r="M650" s="174"/>
      <c r="N650" s="174"/>
      <c r="O650" s="174"/>
    </row>
    <row r="651" spans="13:15" x14ac:dyDescent="0.4">
      <c r="M651" s="174"/>
      <c r="N651" s="174"/>
      <c r="O651" s="174"/>
    </row>
    <row r="652" spans="13:15" x14ac:dyDescent="0.4">
      <c r="M652" s="174"/>
      <c r="N652" s="174"/>
      <c r="O652" s="174"/>
    </row>
    <row r="653" spans="13:15" x14ac:dyDescent="0.4">
      <c r="M653" s="174"/>
      <c r="N653" s="174"/>
      <c r="O653" s="174"/>
    </row>
    <row r="654" spans="13:15" x14ac:dyDescent="0.4">
      <c r="M654" s="174"/>
      <c r="N654" s="174"/>
      <c r="O654" s="174"/>
    </row>
    <row r="655" spans="13:15" x14ac:dyDescent="0.4">
      <c r="M655" s="174"/>
      <c r="N655" s="174"/>
      <c r="O655" s="174"/>
    </row>
    <row r="656" spans="13:15" x14ac:dyDescent="0.4">
      <c r="M656" s="174"/>
      <c r="N656" s="174"/>
      <c r="O656" s="174"/>
    </row>
    <row r="657" spans="13:15" x14ac:dyDescent="0.4">
      <c r="M657" s="174"/>
      <c r="N657" s="174"/>
      <c r="O657" s="174"/>
    </row>
    <row r="658" spans="13:15" x14ac:dyDescent="0.4">
      <c r="M658" s="174"/>
      <c r="N658" s="174"/>
      <c r="O658" s="174"/>
    </row>
    <row r="659" spans="13:15" x14ac:dyDescent="0.4">
      <c r="M659" s="174"/>
      <c r="N659" s="174"/>
      <c r="O659" s="174"/>
    </row>
    <row r="660" spans="13:15" x14ac:dyDescent="0.4">
      <c r="M660" s="174"/>
      <c r="N660" s="174"/>
      <c r="O660" s="174"/>
    </row>
    <row r="661" spans="13:15" x14ac:dyDescent="0.4">
      <c r="M661" s="174"/>
      <c r="N661" s="174"/>
      <c r="O661" s="174"/>
    </row>
    <row r="662" spans="13:15" x14ac:dyDescent="0.4">
      <c r="M662" s="174"/>
      <c r="N662" s="174"/>
      <c r="O662" s="174"/>
    </row>
    <row r="663" spans="13:15" x14ac:dyDescent="0.4">
      <c r="M663" s="174"/>
      <c r="N663" s="174"/>
      <c r="O663" s="174"/>
    </row>
    <row r="664" spans="13:15" x14ac:dyDescent="0.4">
      <c r="M664" s="174"/>
      <c r="N664" s="174"/>
      <c r="O664" s="174"/>
    </row>
    <row r="665" spans="13:15" x14ac:dyDescent="0.4">
      <c r="M665" s="174"/>
      <c r="N665" s="174"/>
      <c r="O665" s="174"/>
    </row>
    <row r="666" spans="13:15" x14ac:dyDescent="0.4">
      <c r="M666" s="174"/>
      <c r="N666" s="174"/>
      <c r="O666" s="174"/>
    </row>
    <row r="667" spans="13:15" x14ac:dyDescent="0.4">
      <c r="M667" s="174"/>
      <c r="N667" s="174"/>
      <c r="O667" s="174"/>
    </row>
    <row r="668" spans="13:15" x14ac:dyDescent="0.4">
      <c r="M668" s="174"/>
      <c r="N668" s="174"/>
      <c r="O668" s="174"/>
    </row>
    <row r="669" spans="13:15" x14ac:dyDescent="0.4">
      <c r="M669" s="174"/>
      <c r="N669" s="174"/>
      <c r="O669" s="174"/>
    </row>
    <row r="670" spans="13:15" x14ac:dyDescent="0.4">
      <c r="M670" s="174"/>
      <c r="N670" s="174"/>
      <c r="O670" s="174"/>
    </row>
    <row r="671" spans="13:15" x14ac:dyDescent="0.4">
      <c r="M671" s="174"/>
      <c r="N671" s="174"/>
      <c r="O671" s="174"/>
    </row>
    <row r="672" spans="13:15" x14ac:dyDescent="0.4">
      <c r="M672" s="174"/>
      <c r="N672" s="174"/>
      <c r="O672" s="174"/>
    </row>
    <row r="673" spans="13:15" x14ac:dyDescent="0.4">
      <c r="M673" s="174"/>
      <c r="N673" s="174"/>
      <c r="O673" s="174"/>
    </row>
    <row r="674" spans="13:15" x14ac:dyDescent="0.4">
      <c r="M674" s="174"/>
      <c r="N674" s="174"/>
      <c r="O674" s="174"/>
    </row>
    <row r="675" spans="13:15" x14ac:dyDescent="0.4">
      <c r="M675" s="174"/>
      <c r="N675" s="174"/>
      <c r="O675" s="174"/>
    </row>
    <row r="676" spans="13:15" x14ac:dyDescent="0.4">
      <c r="M676" s="174"/>
      <c r="N676" s="174"/>
      <c r="O676" s="174"/>
    </row>
    <row r="677" spans="13:15" x14ac:dyDescent="0.4">
      <c r="M677" s="174"/>
      <c r="N677" s="174"/>
      <c r="O677" s="174"/>
    </row>
    <row r="678" spans="13:15" x14ac:dyDescent="0.4">
      <c r="M678" s="174"/>
      <c r="N678" s="174"/>
      <c r="O678" s="174"/>
    </row>
    <row r="679" spans="13:15" x14ac:dyDescent="0.4">
      <c r="M679" s="174"/>
      <c r="N679" s="174"/>
      <c r="O679" s="174"/>
    </row>
    <row r="680" spans="13:15" x14ac:dyDescent="0.4">
      <c r="M680" s="174"/>
      <c r="N680" s="174"/>
      <c r="O680" s="174"/>
    </row>
    <row r="681" spans="13:15" x14ac:dyDescent="0.4">
      <c r="M681" s="174"/>
      <c r="N681" s="174"/>
      <c r="O681" s="174"/>
    </row>
    <row r="682" spans="13:15" x14ac:dyDescent="0.4">
      <c r="M682" s="174"/>
      <c r="N682" s="174"/>
      <c r="O682" s="174"/>
    </row>
    <row r="683" spans="13:15" x14ac:dyDescent="0.4">
      <c r="M683" s="174"/>
      <c r="N683" s="174"/>
      <c r="O683" s="174"/>
    </row>
    <row r="684" spans="13:15" x14ac:dyDescent="0.4">
      <c r="M684" s="174"/>
      <c r="N684" s="174"/>
      <c r="O684" s="174"/>
    </row>
    <row r="685" spans="13:15" x14ac:dyDescent="0.4">
      <c r="M685" s="174"/>
      <c r="N685" s="174"/>
      <c r="O685" s="174"/>
    </row>
    <row r="686" spans="13:15" x14ac:dyDescent="0.4">
      <c r="M686" s="174"/>
      <c r="N686" s="174"/>
      <c r="O686" s="174"/>
    </row>
    <row r="687" spans="13:15" x14ac:dyDescent="0.4">
      <c r="M687" s="174"/>
      <c r="N687" s="174"/>
      <c r="O687" s="174"/>
    </row>
    <row r="688" spans="13:15" x14ac:dyDescent="0.4">
      <c r="M688" s="174"/>
      <c r="N688" s="174"/>
      <c r="O688" s="174"/>
    </row>
    <row r="689" spans="13:15" x14ac:dyDescent="0.4">
      <c r="M689" s="174"/>
      <c r="N689" s="174"/>
      <c r="O689" s="174"/>
    </row>
    <row r="690" spans="13:15" x14ac:dyDescent="0.4">
      <c r="M690" s="174"/>
      <c r="N690" s="174"/>
      <c r="O690" s="174"/>
    </row>
    <row r="691" spans="13:15" x14ac:dyDescent="0.4">
      <c r="M691" s="174"/>
      <c r="N691" s="174"/>
      <c r="O691" s="174"/>
    </row>
    <row r="692" spans="13:15" x14ac:dyDescent="0.4">
      <c r="M692" s="174"/>
      <c r="N692" s="174"/>
      <c r="O692" s="174"/>
    </row>
    <row r="693" spans="13:15" x14ac:dyDescent="0.4">
      <c r="M693" s="174"/>
      <c r="N693" s="174"/>
      <c r="O693" s="174"/>
    </row>
    <row r="694" spans="13:15" x14ac:dyDescent="0.4">
      <c r="M694" s="174"/>
      <c r="N694" s="174"/>
      <c r="O694" s="174"/>
    </row>
    <row r="695" spans="13:15" x14ac:dyDescent="0.4">
      <c r="M695" s="174"/>
      <c r="N695" s="174"/>
      <c r="O695" s="174"/>
    </row>
    <row r="696" spans="13:15" x14ac:dyDescent="0.4">
      <c r="M696" s="174"/>
      <c r="N696" s="174"/>
      <c r="O696" s="174"/>
    </row>
    <row r="697" spans="13:15" x14ac:dyDescent="0.4">
      <c r="M697" s="174"/>
      <c r="N697" s="174"/>
      <c r="O697" s="174"/>
    </row>
    <row r="698" spans="13:15" x14ac:dyDescent="0.4">
      <c r="M698" s="174"/>
      <c r="N698" s="174"/>
      <c r="O698" s="174"/>
    </row>
    <row r="699" spans="13:15" x14ac:dyDescent="0.4">
      <c r="M699" s="174"/>
      <c r="N699" s="174"/>
      <c r="O699" s="174"/>
    </row>
    <row r="700" spans="13:15" x14ac:dyDescent="0.4">
      <c r="M700" s="174"/>
      <c r="N700" s="174"/>
      <c r="O700" s="174"/>
    </row>
    <row r="701" spans="13:15" x14ac:dyDescent="0.4">
      <c r="M701" s="174"/>
      <c r="N701" s="174"/>
      <c r="O701" s="174"/>
    </row>
    <row r="702" spans="13:15" x14ac:dyDescent="0.4">
      <c r="M702" s="174"/>
      <c r="N702" s="174"/>
      <c r="O702" s="174"/>
    </row>
    <row r="703" spans="13:15" x14ac:dyDescent="0.4">
      <c r="M703" s="174"/>
      <c r="N703" s="174"/>
      <c r="O703" s="174"/>
    </row>
    <row r="704" spans="13:15" x14ac:dyDescent="0.4">
      <c r="M704" s="174"/>
      <c r="N704" s="174"/>
      <c r="O704" s="174"/>
    </row>
    <row r="705" spans="13:15" x14ac:dyDescent="0.4">
      <c r="M705" s="174"/>
      <c r="N705" s="174"/>
      <c r="O705" s="174"/>
    </row>
    <row r="706" spans="13:15" x14ac:dyDescent="0.4">
      <c r="M706" s="174"/>
      <c r="N706" s="174"/>
      <c r="O706" s="174"/>
    </row>
    <row r="707" spans="13:15" x14ac:dyDescent="0.4">
      <c r="M707" s="174"/>
      <c r="N707" s="174"/>
      <c r="O707" s="174"/>
    </row>
    <row r="708" spans="13:15" x14ac:dyDescent="0.4">
      <c r="M708" s="174"/>
      <c r="N708" s="174"/>
      <c r="O708" s="174"/>
    </row>
    <row r="709" spans="13:15" x14ac:dyDescent="0.4">
      <c r="M709" s="174"/>
      <c r="N709" s="174"/>
      <c r="O709" s="174"/>
    </row>
    <row r="710" spans="13:15" x14ac:dyDescent="0.4">
      <c r="M710" s="174"/>
      <c r="N710" s="174"/>
      <c r="O710" s="174"/>
    </row>
    <row r="711" spans="13:15" x14ac:dyDescent="0.4">
      <c r="M711" s="174"/>
      <c r="N711" s="174"/>
      <c r="O711" s="174"/>
    </row>
    <row r="712" spans="13:15" x14ac:dyDescent="0.4">
      <c r="M712" s="174"/>
      <c r="N712" s="174"/>
      <c r="O712" s="174"/>
    </row>
    <row r="713" spans="13:15" x14ac:dyDescent="0.4">
      <c r="M713" s="174"/>
      <c r="N713" s="174"/>
      <c r="O713" s="174"/>
    </row>
    <row r="714" spans="13:15" x14ac:dyDescent="0.4">
      <c r="M714" s="174"/>
      <c r="N714" s="174"/>
      <c r="O714" s="174"/>
    </row>
    <row r="715" spans="13:15" x14ac:dyDescent="0.4">
      <c r="M715" s="174"/>
      <c r="N715" s="174"/>
      <c r="O715" s="174"/>
    </row>
    <row r="716" spans="13:15" x14ac:dyDescent="0.4">
      <c r="M716" s="174"/>
      <c r="N716" s="174"/>
      <c r="O716" s="174"/>
    </row>
    <row r="717" spans="13:15" x14ac:dyDescent="0.4">
      <c r="M717" s="174"/>
      <c r="N717" s="174"/>
      <c r="O717" s="174"/>
    </row>
    <row r="718" spans="13:15" x14ac:dyDescent="0.4">
      <c r="M718" s="174"/>
      <c r="N718" s="174"/>
      <c r="O718" s="174"/>
    </row>
    <row r="719" spans="13:15" x14ac:dyDescent="0.4">
      <c r="M719" s="174"/>
      <c r="N719" s="174"/>
      <c r="O719" s="174"/>
    </row>
    <row r="720" spans="13:15" x14ac:dyDescent="0.4">
      <c r="M720" s="174"/>
      <c r="N720" s="174"/>
      <c r="O720" s="174"/>
    </row>
    <row r="721" spans="13:15" x14ac:dyDescent="0.4">
      <c r="M721" s="174"/>
      <c r="N721" s="174"/>
      <c r="O721" s="174"/>
    </row>
    <row r="722" spans="13:15" x14ac:dyDescent="0.4">
      <c r="M722" s="174"/>
      <c r="N722" s="174"/>
      <c r="O722" s="174"/>
    </row>
    <row r="723" spans="13:15" x14ac:dyDescent="0.4">
      <c r="M723" s="174"/>
      <c r="N723" s="174"/>
      <c r="O723" s="174"/>
    </row>
    <row r="724" spans="13:15" x14ac:dyDescent="0.4">
      <c r="M724" s="174"/>
      <c r="N724" s="174"/>
      <c r="O724" s="174"/>
    </row>
    <row r="725" spans="13:15" x14ac:dyDescent="0.4">
      <c r="M725" s="174"/>
      <c r="N725" s="174"/>
      <c r="O725" s="174"/>
    </row>
    <row r="726" spans="13:15" x14ac:dyDescent="0.4">
      <c r="M726" s="174"/>
      <c r="N726" s="174"/>
      <c r="O726" s="174"/>
    </row>
    <row r="727" spans="13:15" x14ac:dyDescent="0.4">
      <c r="M727" s="174"/>
      <c r="N727" s="174"/>
      <c r="O727" s="174"/>
    </row>
    <row r="728" spans="13:15" x14ac:dyDescent="0.4">
      <c r="M728" s="174"/>
      <c r="N728" s="174"/>
      <c r="O728" s="174"/>
    </row>
    <row r="729" spans="13:15" x14ac:dyDescent="0.4">
      <c r="M729" s="174"/>
      <c r="N729" s="174"/>
      <c r="O729" s="174"/>
    </row>
    <row r="730" spans="13:15" x14ac:dyDescent="0.4">
      <c r="M730" s="174"/>
      <c r="N730" s="174"/>
      <c r="O730" s="174"/>
    </row>
    <row r="731" spans="13:15" x14ac:dyDescent="0.4">
      <c r="M731" s="174"/>
      <c r="N731" s="174"/>
      <c r="O731" s="174"/>
    </row>
    <row r="732" spans="13:15" x14ac:dyDescent="0.4">
      <c r="M732" s="174"/>
      <c r="N732" s="174"/>
      <c r="O732" s="174"/>
    </row>
    <row r="733" spans="13:15" x14ac:dyDescent="0.4">
      <c r="M733" s="174"/>
      <c r="N733" s="174"/>
      <c r="O733" s="174"/>
    </row>
    <row r="734" spans="13:15" x14ac:dyDescent="0.4">
      <c r="M734" s="174"/>
      <c r="N734" s="174"/>
      <c r="O734" s="174"/>
    </row>
    <row r="735" spans="13:15" x14ac:dyDescent="0.4">
      <c r="M735" s="174"/>
      <c r="N735" s="174"/>
      <c r="O735" s="174"/>
    </row>
    <row r="736" spans="13:15" x14ac:dyDescent="0.4">
      <c r="M736" s="174"/>
      <c r="N736" s="174"/>
      <c r="O736" s="174"/>
    </row>
    <row r="737" spans="13:15" x14ac:dyDescent="0.4">
      <c r="M737" s="174"/>
      <c r="N737" s="174"/>
      <c r="O737" s="174"/>
    </row>
    <row r="738" spans="13:15" x14ac:dyDescent="0.4">
      <c r="M738" s="174"/>
      <c r="N738" s="174"/>
      <c r="O738" s="174"/>
    </row>
    <row r="739" spans="13:15" x14ac:dyDescent="0.4">
      <c r="M739" s="174"/>
      <c r="N739" s="174"/>
      <c r="O739" s="174"/>
    </row>
    <row r="740" spans="13:15" x14ac:dyDescent="0.4">
      <c r="M740" s="174"/>
      <c r="N740" s="174"/>
      <c r="O740" s="174"/>
    </row>
    <row r="741" spans="13:15" x14ac:dyDescent="0.4">
      <c r="M741" s="174"/>
      <c r="N741" s="174"/>
      <c r="O741" s="174"/>
    </row>
    <row r="742" spans="13:15" x14ac:dyDescent="0.4">
      <c r="M742" s="174"/>
      <c r="N742" s="174"/>
      <c r="O742" s="174"/>
    </row>
    <row r="743" spans="13:15" x14ac:dyDescent="0.4">
      <c r="M743" s="174"/>
      <c r="N743" s="174"/>
      <c r="O743" s="174"/>
    </row>
    <row r="744" spans="13:15" x14ac:dyDescent="0.4">
      <c r="M744" s="174"/>
      <c r="N744" s="174"/>
      <c r="O744" s="174"/>
    </row>
    <row r="745" spans="13:15" x14ac:dyDescent="0.4">
      <c r="M745" s="174"/>
      <c r="N745" s="174"/>
      <c r="O745" s="174"/>
    </row>
    <row r="746" spans="13:15" x14ac:dyDescent="0.4">
      <c r="M746" s="174"/>
      <c r="N746" s="174"/>
      <c r="O746" s="174"/>
    </row>
    <row r="747" spans="13:15" x14ac:dyDescent="0.4">
      <c r="M747" s="174"/>
      <c r="N747" s="174"/>
      <c r="O747" s="174"/>
    </row>
    <row r="748" spans="13:15" x14ac:dyDescent="0.4">
      <c r="M748" s="174"/>
      <c r="N748" s="174"/>
      <c r="O748" s="174"/>
    </row>
    <row r="749" spans="13:15" x14ac:dyDescent="0.4">
      <c r="M749" s="174"/>
      <c r="N749" s="174"/>
      <c r="O749" s="174"/>
    </row>
    <row r="750" spans="13:15" x14ac:dyDescent="0.4">
      <c r="M750" s="174"/>
      <c r="N750" s="174"/>
      <c r="O750" s="174"/>
    </row>
    <row r="751" spans="13:15" x14ac:dyDescent="0.4">
      <c r="M751" s="174"/>
      <c r="N751" s="174"/>
      <c r="O751" s="174"/>
    </row>
    <row r="752" spans="13:15" x14ac:dyDescent="0.4">
      <c r="M752" s="174"/>
      <c r="N752" s="174"/>
      <c r="O752" s="174"/>
    </row>
    <row r="753" spans="13:15" x14ac:dyDescent="0.4">
      <c r="M753" s="174"/>
      <c r="N753" s="174"/>
      <c r="O753" s="174"/>
    </row>
    <row r="754" spans="13:15" x14ac:dyDescent="0.4">
      <c r="M754" s="174"/>
      <c r="N754" s="174"/>
      <c r="O754" s="174"/>
    </row>
    <row r="755" spans="13:15" x14ac:dyDescent="0.4">
      <c r="M755" s="174"/>
      <c r="N755" s="174"/>
      <c r="O755" s="174"/>
    </row>
    <row r="756" spans="13:15" x14ac:dyDescent="0.4">
      <c r="M756" s="174"/>
      <c r="N756" s="174"/>
      <c r="O756" s="174"/>
    </row>
    <row r="757" spans="13:15" x14ac:dyDescent="0.4">
      <c r="M757" s="174"/>
      <c r="N757" s="174"/>
      <c r="O757" s="174"/>
    </row>
    <row r="758" spans="13:15" x14ac:dyDescent="0.4">
      <c r="M758" s="174"/>
      <c r="N758" s="174"/>
      <c r="O758" s="174"/>
    </row>
    <row r="759" spans="13:15" x14ac:dyDescent="0.4">
      <c r="M759" s="174"/>
      <c r="N759" s="174"/>
      <c r="O759" s="174"/>
    </row>
    <row r="760" spans="13:15" x14ac:dyDescent="0.4">
      <c r="M760" s="174"/>
      <c r="N760" s="174"/>
      <c r="O760" s="174"/>
    </row>
    <row r="761" spans="13:15" x14ac:dyDescent="0.4">
      <c r="M761" s="174"/>
      <c r="N761" s="174"/>
      <c r="O761" s="174"/>
    </row>
    <row r="762" spans="13:15" x14ac:dyDescent="0.4">
      <c r="M762" s="174"/>
      <c r="N762" s="174"/>
      <c r="O762" s="174"/>
    </row>
    <row r="763" spans="13:15" x14ac:dyDescent="0.4">
      <c r="M763" s="174"/>
      <c r="N763" s="174"/>
      <c r="O763" s="174"/>
    </row>
    <row r="764" spans="13:15" x14ac:dyDescent="0.4">
      <c r="M764" s="174"/>
      <c r="N764" s="174"/>
      <c r="O764" s="174"/>
    </row>
    <row r="765" spans="13:15" x14ac:dyDescent="0.4">
      <c r="M765" s="174"/>
      <c r="N765" s="174"/>
      <c r="O765" s="174"/>
    </row>
    <row r="766" spans="13:15" x14ac:dyDescent="0.4">
      <c r="M766" s="174"/>
      <c r="N766" s="174"/>
      <c r="O766" s="174"/>
    </row>
    <row r="767" spans="13:15" x14ac:dyDescent="0.4">
      <c r="M767" s="174"/>
      <c r="N767" s="174"/>
      <c r="O767" s="174"/>
    </row>
    <row r="768" spans="13:15" x14ac:dyDescent="0.4">
      <c r="M768" s="174"/>
      <c r="N768" s="174"/>
      <c r="O768" s="174"/>
    </row>
    <row r="769" spans="13:15" x14ac:dyDescent="0.4">
      <c r="M769" s="174"/>
      <c r="N769" s="174"/>
      <c r="O769" s="174"/>
    </row>
    <row r="770" spans="13:15" x14ac:dyDescent="0.4">
      <c r="M770" s="174"/>
      <c r="N770" s="174"/>
      <c r="O770" s="174"/>
    </row>
    <row r="771" spans="13:15" x14ac:dyDescent="0.4">
      <c r="M771" s="174"/>
      <c r="N771" s="174"/>
      <c r="O771" s="174"/>
    </row>
    <row r="772" spans="13:15" x14ac:dyDescent="0.4">
      <c r="M772" s="174"/>
      <c r="N772" s="174"/>
      <c r="O772" s="174"/>
    </row>
    <row r="773" spans="13:15" x14ac:dyDescent="0.4">
      <c r="M773" s="174"/>
      <c r="N773" s="174"/>
      <c r="O773" s="174"/>
    </row>
    <row r="774" spans="13:15" x14ac:dyDescent="0.4">
      <c r="M774" s="174"/>
      <c r="N774" s="174"/>
      <c r="O774" s="174"/>
    </row>
    <row r="775" spans="13:15" x14ac:dyDescent="0.4">
      <c r="M775" s="174"/>
      <c r="N775" s="174"/>
      <c r="O775" s="174"/>
    </row>
    <row r="776" spans="13:15" x14ac:dyDescent="0.4">
      <c r="M776" s="174"/>
      <c r="N776" s="174"/>
      <c r="O776" s="174"/>
    </row>
    <row r="777" spans="13:15" x14ac:dyDescent="0.4">
      <c r="M777" s="174"/>
      <c r="N777" s="174"/>
      <c r="O777" s="174"/>
    </row>
    <row r="778" spans="13:15" x14ac:dyDescent="0.4">
      <c r="M778" s="174"/>
      <c r="N778" s="174"/>
      <c r="O778" s="174"/>
    </row>
    <row r="779" spans="13:15" x14ac:dyDescent="0.4">
      <c r="M779" s="174"/>
      <c r="N779" s="174"/>
      <c r="O779" s="174"/>
    </row>
    <row r="780" spans="13:15" x14ac:dyDescent="0.4">
      <c r="M780" s="174"/>
      <c r="N780" s="174"/>
      <c r="O780" s="174"/>
    </row>
    <row r="781" spans="13:15" x14ac:dyDescent="0.4">
      <c r="M781" s="174"/>
      <c r="N781" s="174"/>
      <c r="O781" s="174"/>
    </row>
    <row r="782" spans="13:15" x14ac:dyDescent="0.4">
      <c r="M782" s="174"/>
      <c r="N782" s="174"/>
      <c r="O782" s="174"/>
    </row>
    <row r="783" spans="13:15" x14ac:dyDescent="0.4">
      <c r="M783" s="174"/>
      <c r="N783" s="174"/>
      <c r="O783" s="174"/>
    </row>
    <row r="784" spans="13:15" x14ac:dyDescent="0.4">
      <c r="M784" s="174"/>
      <c r="N784" s="174"/>
      <c r="O784" s="174"/>
    </row>
    <row r="785" spans="13:15" x14ac:dyDescent="0.4">
      <c r="M785" s="174"/>
      <c r="N785" s="174"/>
      <c r="O785" s="174"/>
    </row>
    <row r="786" spans="13:15" x14ac:dyDescent="0.4">
      <c r="M786" s="174"/>
      <c r="N786" s="174"/>
      <c r="O786" s="174"/>
    </row>
    <row r="787" spans="13:15" x14ac:dyDescent="0.4">
      <c r="M787" s="174"/>
      <c r="N787" s="174"/>
      <c r="O787" s="174"/>
    </row>
    <row r="788" spans="13:15" x14ac:dyDescent="0.4">
      <c r="M788" s="174"/>
      <c r="N788" s="174"/>
      <c r="O788" s="174"/>
    </row>
    <row r="789" spans="13:15" x14ac:dyDescent="0.4">
      <c r="M789" s="174"/>
      <c r="N789" s="174"/>
      <c r="O789" s="174"/>
    </row>
    <row r="790" spans="13:15" x14ac:dyDescent="0.4">
      <c r="M790" s="174"/>
      <c r="N790" s="174"/>
      <c r="O790" s="174"/>
    </row>
    <row r="791" spans="13:15" x14ac:dyDescent="0.4">
      <c r="M791" s="174"/>
      <c r="N791" s="174"/>
      <c r="O791" s="174"/>
    </row>
    <row r="792" spans="13:15" x14ac:dyDescent="0.4">
      <c r="M792" s="174"/>
      <c r="N792" s="174"/>
      <c r="O792" s="174"/>
    </row>
    <row r="793" spans="13:15" x14ac:dyDescent="0.4">
      <c r="M793" s="174"/>
      <c r="N793" s="174"/>
      <c r="O793" s="174"/>
    </row>
    <row r="794" spans="13:15" x14ac:dyDescent="0.4">
      <c r="M794" s="174"/>
      <c r="N794" s="174"/>
      <c r="O794" s="174"/>
    </row>
    <row r="795" spans="13:15" x14ac:dyDescent="0.4">
      <c r="M795" s="174"/>
      <c r="N795" s="174"/>
      <c r="O795" s="174"/>
    </row>
    <row r="796" spans="13:15" x14ac:dyDescent="0.4">
      <c r="M796" s="174"/>
      <c r="N796" s="174"/>
      <c r="O796" s="174"/>
    </row>
    <row r="797" spans="13:15" x14ac:dyDescent="0.4">
      <c r="M797" s="174"/>
      <c r="N797" s="174"/>
      <c r="O797" s="174"/>
    </row>
    <row r="798" spans="13:15" x14ac:dyDescent="0.4">
      <c r="M798" s="174"/>
      <c r="N798" s="174"/>
      <c r="O798" s="174"/>
    </row>
    <row r="799" spans="13:15" x14ac:dyDescent="0.4">
      <c r="M799" s="174"/>
      <c r="N799" s="174"/>
      <c r="O799" s="174"/>
    </row>
    <row r="800" spans="13:15" x14ac:dyDescent="0.4">
      <c r="M800" s="174"/>
      <c r="N800" s="174"/>
      <c r="O800" s="174"/>
    </row>
    <row r="801" spans="13:15" x14ac:dyDescent="0.4">
      <c r="M801" s="174"/>
      <c r="N801" s="174"/>
      <c r="O801" s="174"/>
    </row>
    <row r="802" spans="13:15" x14ac:dyDescent="0.4">
      <c r="M802" s="174"/>
      <c r="N802" s="174"/>
      <c r="O802" s="174"/>
    </row>
    <row r="803" spans="13:15" x14ac:dyDescent="0.4">
      <c r="M803" s="174"/>
      <c r="N803" s="174"/>
      <c r="O803" s="174"/>
    </row>
    <row r="804" spans="13:15" x14ac:dyDescent="0.4">
      <c r="M804" s="174"/>
      <c r="N804" s="174"/>
      <c r="O804" s="174"/>
    </row>
    <row r="805" spans="13:15" x14ac:dyDescent="0.4">
      <c r="M805" s="174"/>
      <c r="N805" s="174"/>
      <c r="O805" s="174"/>
    </row>
    <row r="806" spans="13:15" x14ac:dyDescent="0.4">
      <c r="M806" s="174"/>
      <c r="N806" s="174"/>
      <c r="O806" s="174"/>
    </row>
    <row r="807" spans="13:15" x14ac:dyDescent="0.4">
      <c r="M807" s="174"/>
      <c r="N807" s="174"/>
      <c r="O807" s="174"/>
    </row>
    <row r="808" spans="13:15" x14ac:dyDescent="0.4">
      <c r="M808" s="174"/>
      <c r="N808" s="174"/>
      <c r="O808" s="174"/>
    </row>
    <row r="809" spans="13:15" x14ac:dyDescent="0.4">
      <c r="M809" s="174"/>
      <c r="N809" s="174"/>
      <c r="O809" s="174"/>
    </row>
    <row r="810" spans="13:15" x14ac:dyDescent="0.4">
      <c r="M810" s="174"/>
      <c r="N810" s="174"/>
      <c r="O810" s="174"/>
    </row>
    <row r="811" spans="13:15" x14ac:dyDescent="0.4">
      <c r="M811" s="174"/>
      <c r="N811" s="174"/>
      <c r="O811" s="174"/>
    </row>
    <row r="812" spans="13:15" x14ac:dyDescent="0.4">
      <c r="M812" s="174"/>
      <c r="N812" s="174"/>
      <c r="O812" s="174"/>
    </row>
    <row r="813" spans="13:15" x14ac:dyDescent="0.4">
      <c r="M813" s="174"/>
      <c r="N813" s="174"/>
      <c r="O813" s="174"/>
    </row>
    <row r="814" spans="13:15" x14ac:dyDescent="0.4">
      <c r="M814" s="174"/>
      <c r="N814" s="174"/>
      <c r="O814" s="174"/>
    </row>
    <row r="815" spans="13:15" x14ac:dyDescent="0.4">
      <c r="M815" s="174"/>
      <c r="N815" s="174"/>
      <c r="O815" s="174"/>
    </row>
    <row r="816" spans="13:15" x14ac:dyDescent="0.4">
      <c r="M816" s="174"/>
      <c r="N816" s="174"/>
      <c r="O816" s="174"/>
    </row>
    <row r="817" spans="13:15" x14ac:dyDescent="0.4">
      <c r="M817" s="174"/>
      <c r="N817" s="174"/>
      <c r="O817" s="174"/>
    </row>
    <row r="818" spans="13:15" x14ac:dyDescent="0.4">
      <c r="M818" s="174"/>
      <c r="N818" s="174"/>
      <c r="O818" s="174"/>
    </row>
    <row r="819" spans="13:15" x14ac:dyDescent="0.4">
      <c r="M819" s="174"/>
      <c r="N819" s="174"/>
      <c r="O819" s="174"/>
    </row>
    <row r="820" spans="13:15" x14ac:dyDescent="0.4">
      <c r="M820" s="174"/>
      <c r="N820" s="174"/>
      <c r="O820" s="174"/>
    </row>
    <row r="821" spans="13:15" x14ac:dyDescent="0.4">
      <c r="M821" s="174"/>
      <c r="N821" s="174"/>
      <c r="O821" s="174"/>
    </row>
    <row r="822" spans="13:15" x14ac:dyDescent="0.4">
      <c r="M822" s="174"/>
      <c r="N822" s="174"/>
      <c r="O822" s="174"/>
    </row>
    <row r="823" spans="13:15" x14ac:dyDescent="0.4">
      <c r="M823" s="174"/>
      <c r="N823" s="174"/>
      <c r="O823" s="174"/>
    </row>
    <row r="824" spans="13:15" x14ac:dyDescent="0.4">
      <c r="M824" s="174"/>
      <c r="N824" s="174"/>
      <c r="O824" s="174"/>
    </row>
    <row r="825" spans="13:15" x14ac:dyDescent="0.4">
      <c r="M825" s="174"/>
      <c r="N825" s="174"/>
      <c r="O825" s="174"/>
    </row>
    <row r="826" spans="13:15" x14ac:dyDescent="0.4">
      <c r="M826" s="174"/>
      <c r="N826" s="174"/>
      <c r="O826" s="174"/>
    </row>
    <row r="827" spans="13:15" x14ac:dyDescent="0.4">
      <c r="M827" s="174"/>
      <c r="N827" s="174"/>
      <c r="O827" s="174"/>
    </row>
    <row r="828" spans="13:15" x14ac:dyDescent="0.4">
      <c r="M828" s="174"/>
      <c r="N828" s="174"/>
      <c r="O828" s="174"/>
    </row>
    <row r="829" spans="13:15" x14ac:dyDescent="0.4">
      <c r="M829" s="174"/>
      <c r="N829" s="174"/>
      <c r="O829" s="174"/>
    </row>
    <row r="830" spans="13:15" x14ac:dyDescent="0.4">
      <c r="M830" s="174"/>
      <c r="N830" s="174"/>
      <c r="O830" s="174"/>
    </row>
    <row r="831" spans="13:15" x14ac:dyDescent="0.4">
      <c r="M831" s="174"/>
      <c r="N831" s="174"/>
      <c r="O831" s="174"/>
    </row>
    <row r="832" spans="13:15" x14ac:dyDescent="0.4">
      <c r="M832" s="174"/>
      <c r="N832" s="174"/>
      <c r="O832" s="174"/>
    </row>
    <row r="833" spans="13:15" x14ac:dyDescent="0.4">
      <c r="M833" s="174"/>
      <c r="N833" s="174"/>
      <c r="O833" s="174"/>
    </row>
    <row r="834" spans="13:15" x14ac:dyDescent="0.4">
      <c r="M834" s="174"/>
      <c r="N834" s="174"/>
      <c r="O834" s="174"/>
    </row>
    <row r="835" spans="13:15" x14ac:dyDescent="0.4">
      <c r="M835" s="174"/>
      <c r="N835" s="174"/>
      <c r="O835" s="174"/>
    </row>
    <row r="836" spans="13:15" x14ac:dyDescent="0.4">
      <c r="M836" s="174"/>
      <c r="N836" s="174"/>
      <c r="O836" s="174"/>
    </row>
    <row r="837" spans="13:15" x14ac:dyDescent="0.4">
      <c r="M837" s="174"/>
      <c r="N837" s="174"/>
      <c r="O837" s="174"/>
    </row>
    <row r="838" spans="13:15" x14ac:dyDescent="0.4">
      <c r="M838" s="174"/>
      <c r="N838" s="174"/>
      <c r="O838" s="174"/>
    </row>
    <row r="839" spans="13:15" x14ac:dyDescent="0.4">
      <c r="M839" s="174"/>
      <c r="N839" s="174"/>
      <c r="O839" s="174"/>
    </row>
    <row r="840" spans="13:15" x14ac:dyDescent="0.4">
      <c r="M840" s="174"/>
      <c r="N840" s="174"/>
      <c r="O840" s="174"/>
    </row>
    <row r="841" spans="13:15" x14ac:dyDescent="0.4">
      <c r="M841" s="174"/>
      <c r="N841" s="174"/>
      <c r="O841" s="174"/>
    </row>
    <row r="842" spans="13:15" x14ac:dyDescent="0.4">
      <c r="M842" s="174"/>
      <c r="N842" s="174"/>
      <c r="O842" s="174"/>
    </row>
    <row r="843" spans="13:15" x14ac:dyDescent="0.4">
      <c r="M843" s="174"/>
      <c r="N843" s="174"/>
      <c r="O843" s="174"/>
    </row>
    <row r="844" spans="13:15" x14ac:dyDescent="0.4">
      <c r="M844" s="174"/>
      <c r="N844" s="174"/>
      <c r="O844" s="174"/>
    </row>
    <row r="845" spans="13:15" x14ac:dyDescent="0.4">
      <c r="M845" s="174"/>
      <c r="N845" s="174"/>
      <c r="O845" s="174"/>
    </row>
    <row r="846" spans="13:15" x14ac:dyDescent="0.4">
      <c r="M846" s="174"/>
      <c r="N846" s="174"/>
      <c r="O846" s="174"/>
    </row>
    <row r="847" spans="13:15" x14ac:dyDescent="0.4">
      <c r="M847" s="174"/>
      <c r="N847" s="174"/>
      <c r="O847" s="174"/>
    </row>
    <row r="848" spans="13:15" x14ac:dyDescent="0.4">
      <c r="M848" s="174"/>
      <c r="N848" s="174"/>
      <c r="O848" s="174"/>
    </row>
    <row r="849" spans="13:15" x14ac:dyDescent="0.4">
      <c r="M849" s="174"/>
      <c r="N849" s="174"/>
      <c r="O849" s="174"/>
    </row>
    <row r="850" spans="13:15" x14ac:dyDescent="0.4">
      <c r="M850" s="174"/>
      <c r="N850" s="174"/>
      <c r="O850" s="174"/>
    </row>
    <row r="851" spans="13:15" x14ac:dyDescent="0.4">
      <c r="M851" s="174"/>
      <c r="N851" s="174"/>
      <c r="O851" s="174"/>
    </row>
    <row r="852" spans="13:15" x14ac:dyDescent="0.4">
      <c r="M852" s="174"/>
      <c r="N852" s="174"/>
      <c r="O852" s="174"/>
    </row>
    <row r="853" spans="13:15" x14ac:dyDescent="0.4">
      <c r="M853" s="174"/>
      <c r="N853" s="174"/>
      <c r="O853" s="174"/>
    </row>
    <row r="854" spans="13:15" x14ac:dyDescent="0.4">
      <c r="M854" s="174"/>
      <c r="N854" s="174"/>
      <c r="O854" s="174"/>
    </row>
    <row r="855" spans="13:15" x14ac:dyDescent="0.4">
      <c r="M855" s="174"/>
      <c r="N855" s="174"/>
      <c r="O855" s="174"/>
    </row>
    <row r="856" spans="13:15" x14ac:dyDescent="0.4">
      <c r="M856" s="174"/>
      <c r="N856" s="174"/>
      <c r="O856" s="174"/>
    </row>
    <row r="857" spans="13:15" x14ac:dyDescent="0.4">
      <c r="M857" s="174"/>
      <c r="N857" s="174"/>
      <c r="O857" s="174"/>
    </row>
    <row r="858" spans="13:15" x14ac:dyDescent="0.4">
      <c r="M858" s="174"/>
      <c r="N858" s="174"/>
      <c r="O858" s="174"/>
    </row>
    <row r="859" spans="13:15" x14ac:dyDescent="0.4">
      <c r="M859" s="174"/>
      <c r="N859" s="174"/>
      <c r="O859" s="174"/>
    </row>
    <row r="860" spans="13:15" x14ac:dyDescent="0.4">
      <c r="M860" s="174"/>
      <c r="N860" s="174"/>
      <c r="O860" s="174"/>
    </row>
    <row r="861" spans="13:15" x14ac:dyDescent="0.4">
      <c r="M861" s="174"/>
      <c r="N861" s="174"/>
      <c r="O861" s="174"/>
    </row>
    <row r="862" spans="13:15" x14ac:dyDescent="0.4">
      <c r="M862" s="174"/>
      <c r="N862" s="174"/>
      <c r="O862" s="174"/>
    </row>
    <row r="863" spans="13:15" x14ac:dyDescent="0.4">
      <c r="M863" s="174"/>
      <c r="N863" s="174"/>
      <c r="O863" s="174"/>
    </row>
    <row r="864" spans="13:15" x14ac:dyDescent="0.4">
      <c r="M864" s="174"/>
      <c r="N864" s="174"/>
      <c r="O864" s="174"/>
    </row>
    <row r="865" spans="13:15" x14ac:dyDescent="0.4">
      <c r="M865" s="174"/>
      <c r="N865" s="174"/>
      <c r="O865" s="174"/>
    </row>
    <row r="866" spans="13:15" x14ac:dyDescent="0.4">
      <c r="M866" s="174"/>
      <c r="N866" s="174"/>
      <c r="O866" s="174"/>
    </row>
    <row r="867" spans="13:15" x14ac:dyDescent="0.4">
      <c r="M867" s="174"/>
      <c r="N867" s="174"/>
      <c r="O867" s="174"/>
    </row>
    <row r="868" spans="13:15" x14ac:dyDescent="0.4">
      <c r="M868" s="174"/>
      <c r="N868" s="174"/>
      <c r="O868" s="174"/>
    </row>
    <row r="869" spans="13:15" x14ac:dyDescent="0.4">
      <c r="M869" s="174"/>
      <c r="N869" s="174"/>
      <c r="O869" s="174"/>
    </row>
    <row r="870" spans="13:15" x14ac:dyDescent="0.4">
      <c r="M870" s="174"/>
      <c r="N870" s="174"/>
      <c r="O870" s="174"/>
    </row>
    <row r="871" spans="13:15" x14ac:dyDescent="0.4">
      <c r="M871" s="174"/>
      <c r="N871" s="174"/>
      <c r="O871" s="174"/>
    </row>
    <row r="872" spans="13:15" x14ac:dyDescent="0.4">
      <c r="M872" s="174"/>
      <c r="N872" s="174"/>
      <c r="O872" s="174"/>
    </row>
    <row r="873" spans="13:15" x14ac:dyDescent="0.4">
      <c r="M873" s="174"/>
      <c r="N873" s="174"/>
      <c r="O873" s="174"/>
    </row>
    <row r="874" spans="13:15" x14ac:dyDescent="0.4">
      <c r="M874" s="174"/>
      <c r="N874" s="174"/>
      <c r="O874" s="174"/>
    </row>
    <row r="875" spans="13:15" x14ac:dyDescent="0.4">
      <c r="M875" s="174"/>
      <c r="N875" s="174"/>
      <c r="O875" s="174"/>
    </row>
    <row r="876" spans="13:15" x14ac:dyDescent="0.4">
      <c r="M876" s="174"/>
      <c r="N876" s="174"/>
      <c r="O876" s="174"/>
    </row>
    <row r="877" spans="13:15" x14ac:dyDescent="0.4">
      <c r="M877" s="174"/>
      <c r="N877" s="174"/>
      <c r="O877" s="174"/>
    </row>
    <row r="878" spans="13:15" x14ac:dyDescent="0.4">
      <c r="M878" s="174"/>
      <c r="N878" s="174"/>
      <c r="O878" s="174"/>
    </row>
    <row r="879" spans="13:15" x14ac:dyDescent="0.4">
      <c r="M879" s="174"/>
      <c r="N879" s="174"/>
      <c r="O879" s="174"/>
    </row>
    <row r="880" spans="13:15" x14ac:dyDescent="0.4">
      <c r="M880" s="174"/>
      <c r="N880" s="174"/>
      <c r="O880" s="174"/>
    </row>
    <row r="881" spans="13:15" x14ac:dyDescent="0.4">
      <c r="M881" s="174"/>
      <c r="N881" s="174"/>
      <c r="O881" s="174"/>
    </row>
    <row r="882" spans="13:15" x14ac:dyDescent="0.4">
      <c r="M882" s="174"/>
      <c r="N882" s="174"/>
      <c r="O882" s="174"/>
    </row>
    <row r="883" spans="13:15" x14ac:dyDescent="0.4">
      <c r="M883" s="174"/>
      <c r="N883" s="174"/>
      <c r="O883" s="174"/>
    </row>
    <row r="884" spans="13:15" x14ac:dyDescent="0.4">
      <c r="M884" s="174"/>
      <c r="N884" s="174"/>
      <c r="O884" s="174"/>
    </row>
    <row r="885" spans="13:15" x14ac:dyDescent="0.4">
      <c r="M885" s="174"/>
      <c r="N885" s="174"/>
      <c r="O885" s="174"/>
    </row>
    <row r="886" spans="13:15" x14ac:dyDescent="0.4">
      <c r="M886" s="174"/>
      <c r="N886" s="174"/>
      <c r="O886" s="174"/>
    </row>
    <row r="887" spans="13:15" x14ac:dyDescent="0.4">
      <c r="M887" s="174"/>
      <c r="N887" s="174"/>
      <c r="O887" s="174"/>
    </row>
    <row r="888" spans="13:15" x14ac:dyDescent="0.4">
      <c r="M888" s="174"/>
      <c r="N888" s="174"/>
      <c r="O888" s="174"/>
    </row>
    <row r="889" spans="13:15" x14ac:dyDescent="0.4">
      <c r="M889" s="174"/>
      <c r="N889" s="174"/>
      <c r="O889" s="174"/>
    </row>
    <row r="890" spans="13:15" x14ac:dyDescent="0.4">
      <c r="M890" s="174"/>
      <c r="N890" s="174"/>
      <c r="O890" s="174"/>
    </row>
    <row r="891" spans="13:15" x14ac:dyDescent="0.4">
      <c r="M891" s="174"/>
      <c r="N891" s="174"/>
      <c r="O891" s="174"/>
    </row>
    <row r="892" spans="13:15" x14ac:dyDescent="0.4">
      <c r="M892" s="174"/>
      <c r="N892" s="174"/>
      <c r="O892" s="174"/>
    </row>
    <row r="893" spans="13:15" x14ac:dyDescent="0.4">
      <c r="M893" s="174"/>
      <c r="N893" s="174"/>
      <c r="O893" s="174"/>
    </row>
    <row r="894" spans="13:15" x14ac:dyDescent="0.4">
      <c r="M894" s="174"/>
      <c r="N894" s="174"/>
      <c r="O894" s="174"/>
    </row>
    <row r="895" spans="13:15" x14ac:dyDescent="0.4">
      <c r="M895" s="174"/>
      <c r="N895" s="174"/>
      <c r="O895" s="174"/>
    </row>
    <row r="896" spans="13:15" x14ac:dyDescent="0.4">
      <c r="M896" s="174"/>
      <c r="N896" s="174"/>
      <c r="O896" s="174"/>
    </row>
    <row r="897" spans="13:15" x14ac:dyDescent="0.4">
      <c r="M897" s="174"/>
      <c r="N897" s="174"/>
      <c r="O897" s="174"/>
    </row>
    <row r="898" spans="13:15" x14ac:dyDescent="0.4">
      <c r="M898" s="174"/>
      <c r="N898" s="174"/>
      <c r="O898" s="174"/>
    </row>
    <row r="899" spans="13:15" x14ac:dyDescent="0.4">
      <c r="M899" s="174"/>
      <c r="N899" s="174"/>
      <c r="O899" s="174"/>
    </row>
    <row r="900" spans="13:15" x14ac:dyDescent="0.4">
      <c r="M900" s="174"/>
      <c r="N900" s="174"/>
      <c r="O900" s="174"/>
    </row>
    <row r="901" spans="13:15" x14ac:dyDescent="0.4">
      <c r="M901" s="174"/>
      <c r="N901" s="174"/>
      <c r="O901" s="174"/>
    </row>
    <row r="902" spans="13:15" x14ac:dyDescent="0.4">
      <c r="M902" s="174"/>
      <c r="N902" s="174"/>
      <c r="O902" s="174"/>
    </row>
    <row r="903" spans="13:15" x14ac:dyDescent="0.4">
      <c r="M903" s="174"/>
      <c r="N903" s="174"/>
      <c r="O903" s="174"/>
    </row>
    <row r="904" spans="13:15" x14ac:dyDescent="0.4">
      <c r="M904" s="174"/>
      <c r="N904" s="174"/>
      <c r="O904" s="174"/>
    </row>
    <row r="905" spans="13:15" x14ac:dyDescent="0.4">
      <c r="M905" s="174"/>
      <c r="N905" s="174"/>
      <c r="O905" s="174"/>
    </row>
    <row r="906" spans="13:15" x14ac:dyDescent="0.4">
      <c r="M906" s="174"/>
      <c r="N906" s="174"/>
      <c r="O906" s="174"/>
    </row>
    <row r="907" spans="13:15" x14ac:dyDescent="0.4">
      <c r="M907" s="174"/>
      <c r="N907" s="174"/>
      <c r="O907" s="174"/>
    </row>
    <row r="908" spans="13:15" x14ac:dyDescent="0.4">
      <c r="M908" s="174"/>
      <c r="N908" s="174"/>
      <c r="O908" s="174"/>
    </row>
    <row r="909" spans="13:15" x14ac:dyDescent="0.4">
      <c r="M909" s="174"/>
      <c r="N909" s="174"/>
      <c r="O909" s="174"/>
    </row>
    <row r="910" spans="13:15" x14ac:dyDescent="0.4">
      <c r="M910" s="174"/>
      <c r="N910" s="174"/>
      <c r="O910" s="174"/>
    </row>
    <row r="911" spans="13:15" x14ac:dyDescent="0.4">
      <c r="M911" s="174"/>
      <c r="N911" s="174"/>
      <c r="O911" s="174"/>
    </row>
    <row r="912" spans="13:15" x14ac:dyDescent="0.4">
      <c r="M912" s="174"/>
      <c r="N912" s="174"/>
      <c r="O912" s="174"/>
    </row>
    <row r="913" spans="13:15" x14ac:dyDescent="0.4">
      <c r="M913" s="174"/>
      <c r="N913" s="174"/>
      <c r="O913" s="174"/>
    </row>
    <row r="914" spans="13:15" x14ac:dyDescent="0.4">
      <c r="M914" s="174"/>
      <c r="N914" s="174"/>
      <c r="O914" s="174"/>
    </row>
    <row r="915" spans="13:15" x14ac:dyDescent="0.4">
      <c r="M915" s="174"/>
      <c r="N915" s="174"/>
      <c r="O915" s="174"/>
    </row>
    <row r="916" spans="13:15" x14ac:dyDescent="0.4">
      <c r="M916" s="174"/>
      <c r="N916" s="174"/>
      <c r="O916" s="174"/>
    </row>
    <row r="917" spans="13:15" x14ac:dyDescent="0.4">
      <c r="M917" s="174"/>
      <c r="N917" s="174"/>
      <c r="O917" s="174"/>
    </row>
    <row r="918" spans="13:15" x14ac:dyDescent="0.4">
      <c r="M918" s="174"/>
      <c r="N918" s="174"/>
      <c r="O918" s="174"/>
    </row>
    <row r="919" spans="13:15" x14ac:dyDescent="0.4">
      <c r="M919" s="174"/>
      <c r="N919" s="174"/>
      <c r="O919" s="174"/>
    </row>
    <row r="920" spans="13:15" x14ac:dyDescent="0.4">
      <c r="M920" s="174"/>
      <c r="N920" s="174"/>
      <c r="O920" s="174"/>
    </row>
    <row r="921" spans="13:15" x14ac:dyDescent="0.4">
      <c r="M921" s="174"/>
      <c r="N921" s="174"/>
      <c r="O921" s="174"/>
    </row>
    <row r="922" spans="13:15" x14ac:dyDescent="0.4">
      <c r="M922" s="174"/>
      <c r="N922" s="174"/>
      <c r="O922" s="174"/>
    </row>
    <row r="923" spans="13:15" x14ac:dyDescent="0.4">
      <c r="M923" s="174"/>
      <c r="N923" s="174"/>
      <c r="O923" s="174"/>
    </row>
    <row r="924" spans="13:15" x14ac:dyDescent="0.4">
      <c r="M924" s="174"/>
      <c r="N924" s="174"/>
      <c r="O924" s="174"/>
    </row>
    <row r="925" spans="13:15" x14ac:dyDescent="0.4">
      <c r="M925" s="174"/>
      <c r="N925" s="174"/>
      <c r="O925" s="174"/>
    </row>
    <row r="926" spans="13:15" x14ac:dyDescent="0.4">
      <c r="M926" s="174"/>
      <c r="N926" s="174"/>
      <c r="O926" s="174"/>
    </row>
    <row r="927" spans="13:15" x14ac:dyDescent="0.4">
      <c r="M927" s="174"/>
      <c r="N927" s="174"/>
      <c r="O927" s="174"/>
    </row>
    <row r="928" spans="13:15" x14ac:dyDescent="0.4">
      <c r="M928" s="174"/>
      <c r="N928" s="174"/>
      <c r="O928" s="174"/>
    </row>
    <row r="929" spans="13:15" x14ac:dyDescent="0.4">
      <c r="M929" s="174"/>
      <c r="N929" s="174"/>
      <c r="O929" s="174"/>
    </row>
    <row r="930" spans="13:15" x14ac:dyDescent="0.4">
      <c r="M930" s="174"/>
      <c r="N930" s="174"/>
      <c r="O930" s="174"/>
    </row>
    <row r="931" spans="13:15" x14ac:dyDescent="0.4">
      <c r="M931" s="174"/>
      <c r="N931" s="174"/>
      <c r="O931" s="174"/>
    </row>
    <row r="932" spans="13:15" x14ac:dyDescent="0.4">
      <c r="M932" s="174"/>
      <c r="N932" s="174"/>
      <c r="O932" s="174"/>
    </row>
    <row r="933" spans="13:15" x14ac:dyDescent="0.4">
      <c r="M933" s="174"/>
      <c r="N933" s="174"/>
      <c r="O933" s="174"/>
    </row>
    <row r="934" spans="13:15" x14ac:dyDescent="0.4">
      <c r="M934" s="174"/>
      <c r="N934" s="174"/>
      <c r="O934" s="174"/>
    </row>
    <row r="935" spans="13:15" x14ac:dyDescent="0.4">
      <c r="M935" s="174"/>
      <c r="N935" s="174"/>
      <c r="O935" s="174"/>
    </row>
    <row r="936" spans="13:15" x14ac:dyDescent="0.4">
      <c r="M936" s="174"/>
      <c r="N936" s="174"/>
      <c r="O936" s="174"/>
    </row>
    <row r="937" spans="13:15" x14ac:dyDescent="0.4">
      <c r="M937" s="174"/>
      <c r="N937" s="174"/>
      <c r="O937" s="174"/>
    </row>
    <row r="938" spans="13:15" x14ac:dyDescent="0.4">
      <c r="M938" s="174"/>
      <c r="N938" s="174"/>
      <c r="O938" s="174"/>
    </row>
    <row r="939" spans="13:15" x14ac:dyDescent="0.4">
      <c r="M939" s="174"/>
      <c r="N939" s="174"/>
      <c r="O939" s="174"/>
    </row>
    <row r="940" spans="13:15" x14ac:dyDescent="0.4">
      <c r="M940" s="174"/>
      <c r="N940" s="174"/>
      <c r="O940" s="174"/>
    </row>
    <row r="941" spans="13:15" x14ac:dyDescent="0.4">
      <c r="M941" s="174"/>
      <c r="N941" s="174"/>
      <c r="O941" s="174"/>
    </row>
    <row r="942" spans="13:15" x14ac:dyDescent="0.4">
      <c r="M942" s="174"/>
      <c r="N942" s="174"/>
      <c r="O942" s="174"/>
    </row>
    <row r="943" spans="13:15" x14ac:dyDescent="0.4">
      <c r="M943" s="174"/>
      <c r="N943" s="174"/>
      <c r="O943" s="174"/>
    </row>
    <row r="944" spans="13:15" x14ac:dyDescent="0.4">
      <c r="M944" s="174"/>
      <c r="N944" s="174"/>
      <c r="O944" s="174"/>
    </row>
    <row r="945" spans="13:15" x14ac:dyDescent="0.4">
      <c r="M945" s="174"/>
      <c r="N945" s="174"/>
      <c r="O945" s="174"/>
    </row>
    <row r="946" spans="13:15" x14ac:dyDescent="0.4">
      <c r="M946" s="174"/>
      <c r="N946" s="174"/>
      <c r="O946" s="174"/>
    </row>
    <row r="947" spans="13:15" x14ac:dyDescent="0.4">
      <c r="M947" s="174"/>
      <c r="N947" s="174"/>
      <c r="O947" s="174"/>
    </row>
    <row r="948" spans="13:15" x14ac:dyDescent="0.4">
      <c r="M948" s="174"/>
      <c r="N948" s="174"/>
      <c r="O948" s="174"/>
    </row>
    <row r="949" spans="13:15" x14ac:dyDescent="0.4">
      <c r="M949" s="174"/>
      <c r="N949" s="174"/>
      <c r="O949" s="174"/>
    </row>
    <row r="950" spans="13:15" x14ac:dyDescent="0.4">
      <c r="M950" s="174"/>
      <c r="N950" s="174"/>
      <c r="O950" s="174"/>
    </row>
    <row r="951" spans="13:15" x14ac:dyDescent="0.4">
      <c r="M951" s="174"/>
      <c r="N951" s="174"/>
      <c r="O951" s="174"/>
    </row>
    <row r="952" spans="13:15" x14ac:dyDescent="0.4">
      <c r="M952" s="174"/>
      <c r="N952" s="174"/>
      <c r="O952" s="174"/>
    </row>
    <row r="953" spans="13:15" x14ac:dyDescent="0.4">
      <c r="M953" s="174"/>
      <c r="N953" s="174"/>
      <c r="O953" s="174"/>
    </row>
    <row r="954" spans="13:15" x14ac:dyDescent="0.4">
      <c r="M954" s="174"/>
      <c r="N954" s="174"/>
      <c r="O954" s="174"/>
    </row>
    <row r="955" spans="13:15" x14ac:dyDescent="0.4">
      <c r="M955" s="174"/>
      <c r="N955" s="174"/>
      <c r="O955" s="174"/>
    </row>
    <row r="956" spans="13:15" x14ac:dyDescent="0.4">
      <c r="M956" s="174"/>
      <c r="N956" s="174"/>
      <c r="O956" s="174"/>
    </row>
    <row r="957" spans="13:15" x14ac:dyDescent="0.4">
      <c r="M957" s="174"/>
      <c r="N957" s="174"/>
      <c r="O957" s="174"/>
    </row>
    <row r="958" spans="13:15" x14ac:dyDescent="0.4">
      <c r="M958" s="174"/>
      <c r="N958" s="174"/>
      <c r="O958" s="174"/>
    </row>
    <row r="959" spans="13:15" x14ac:dyDescent="0.4">
      <c r="M959" s="174"/>
      <c r="N959" s="174"/>
      <c r="O959" s="174"/>
    </row>
    <row r="960" spans="13:15" x14ac:dyDescent="0.4">
      <c r="M960" s="174"/>
      <c r="N960" s="174"/>
      <c r="O960" s="174"/>
    </row>
    <row r="961" spans="13:15" x14ac:dyDescent="0.4">
      <c r="M961" s="174"/>
      <c r="N961" s="174"/>
      <c r="O961" s="174"/>
    </row>
    <row r="962" spans="13:15" x14ac:dyDescent="0.4">
      <c r="M962" s="174"/>
      <c r="N962" s="174"/>
      <c r="O962" s="174"/>
    </row>
    <row r="963" spans="13:15" x14ac:dyDescent="0.4">
      <c r="M963" s="174"/>
      <c r="N963" s="174"/>
      <c r="O963" s="174"/>
    </row>
    <row r="964" spans="13:15" x14ac:dyDescent="0.4">
      <c r="M964" s="174"/>
      <c r="N964" s="174"/>
      <c r="O964" s="174"/>
    </row>
    <row r="965" spans="13:15" x14ac:dyDescent="0.4">
      <c r="M965" s="174"/>
      <c r="N965" s="174"/>
      <c r="O965" s="174"/>
    </row>
    <row r="966" spans="13:15" x14ac:dyDescent="0.4">
      <c r="M966" s="174"/>
      <c r="N966" s="174"/>
      <c r="O966" s="174"/>
    </row>
    <row r="967" spans="13:15" x14ac:dyDescent="0.4">
      <c r="M967" s="174"/>
      <c r="N967" s="174"/>
      <c r="O967" s="174"/>
    </row>
    <row r="968" spans="13:15" x14ac:dyDescent="0.4">
      <c r="M968" s="174"/>
      <c r="N968" s="174"/>
      <c r="O968" s="174"/>
    </row>
    <row r="969" spans="13:15" x14ac:dyDescent="0.4">
      <c r="M969" s="174"/>
      <c r="N969" s="174"/>
      <c r="O969" s="174"/>
    </row>
    <row r="970" spans="13:15" x14ac:dyDescent="0.4">
      <c r="M970" s="174"/>
      <c r="N970" s="174"/>
      <c r="O970" s="174"/>
    </row>
    <row r="971" spans="13:15" x14ac:dyDescent="0.4">
      <c r="M971" s="174"/>
      <c r="N971" s="174"/>
      <c r="O971" s="174"/>
    </row>
    <row r="972" spans="13:15" x14ac:dyDescent="0.4">
      <c r="M972" s="174"/>
      <c r="N972" s="174"/>
      <c r="O972" s="174"/>
    </row>
    <row r="973" spans="13:15" x14ac:dyDescent="0.4">
      <c r="M973" s="174"/>
      <c r="N973" s="174"/>
      <c r="O973" s="174"/>
    </row>
    <row r="974" spans="13:15" x14ac:dyDescent="0.4">
      <c r="M974" s="174"/>
      <c r="N974" s="174"/>
      <c r="O974" s="174"/>
    </row>
    <row r="975" spans="13:15" x14ac:dyDescent="0.4">
      <c r="M975" s="174"/>
      <c r="N975" s="174"/>
      <c r="O975" s="174"/>
    </row>
    <row r="976" spans="13:15" x14ac:dyDescent="0.4">
      <c r="M976" s="174"/>
      <c r="N976" s="174"/>
      <c r="O976" s="174"/>
    </row>
    <row r="977" spans="13:15" x14ac:dyDescent="0.4">
      <c r="M977" s="174"/>
      <c r="N977" s="174"/>
      <c r="O977" s="174"/>
    </row>
    <row r="978" spans="13:15" x14ac:dyDescent="0.4">
      <c r="M978" s="174"/>
      <c r="N978" s="174"/>
      <c r="O978" s="174"/>
    </row>
    <row r="979" spans="13:15" x14ac:dyDescent="0.4">
      <c r="M979" s="174"/>
      <c r="N979" s="174"/>
      <c r="O979" s="174"/>
    </row>
    <row r="980" spans="13:15" x14ac:dyDescent="0.4">
      <c r="M980" s="174"/>
      <c r="N980" s="174"/>
      <c r="O980" s="174"/>
    </row>
    <row r="981" spans="13:15" x14ac:dyDescent="0.4">
      <c r="M981" s="174"/>
      <c r="N981" s="174"/>
      <c r="O981" s="174"/>
    </row>
    <row r="982" spans="13:15" x14ac:dyDescent="0.4">
      <c r="M982" s="174"/>
      <c r="N982" s="174"/>
      <c r="O982" s="174"/>
    </row>
    <row r="983" spans="13:15" x14ac:dyDescent="0.4">
      <c r="M983" s="174"/>
      <c r="N983" s="174"/>
      <c r="O983" s="174"/>
    </row>
    <row r="984" spans="13:15" x14ac:dyDescent="0.4">
      <c r="M984" s="174"/>
      <c r="N984" s="174"/>
      <c r="O984" s="174"/>
    </row>
    <row r="985" spans="13:15" x14ac:dyDescent="0.4">
      <c r="M985" s="174"/>
      <c r="N985" s="174"/>
      <c r="O985" s="174"/>
    </row>
    <row r="986" spans="13:15" x14ac:dyDescent="0.4">
      <c r="M986" s="174"/>
      <c r="N986" s="174"/>
      <c r="O986" s="174"/>
    </row>
    <row r="987" spans="13:15" x14ac:dyDescent="0.4">
      <c r="M987" s="174"/>
      <c r="N987" s="174"/>
      <c r="O987" s="174"/>
    </row>
    <row r="988" spans="13:15" x14ac:dyDescent="0.4">
      <c r="M988" s="174"/>
      <c r="N988" s="174"/>
      <c r="O988" s="174"/>
    </row>
    <row r="989" spans="13:15" x14ac:dyDescent="0.4">
      <c r="M989" s="174"/>
      <c r="N989" s="174"/>
      <c r="O989" s="174"/>
    </row>
    <row r="990" spans="13:15" x14ac:dyDescent="0.4">
      <c r="M990" s="174"/>
      <c r="N990" s="174"/>
      <c r="O990" s="174"/>
    </row>
    <row r="991" spans="13:15" x14ac:dyDescent="0.4">
      <c r="M991" s="174"/>
      <c r="N991" s="174"/>
      <c r="O991" s="174"/>
    </row>
    <row r="992" spans="13:15" x14ac:dyDescent="0.4">
      <c r="M992" s="174"/>
      <c r="N992" s="174"/>
      <c r="O992" s="174"/>
    </row>
    <row r="993" spans="13:15" x14ac:dyDescent="0.4">
      <c r="M993" s="174"/>
      <c r="N993" s="174"/>
      <c r="O993" s="174"/>
    </row>
    <row r="994" spans="13:15" x14ac:dyDescent="0.4">
      <c r="M994" s="174"/>
      <c r="N994" s="174"/>
      <c r="O994" s="174"/>
    </row>
    <row r="995" spans="13:15" x14ac:dyDescent="0.4">
      <c r="M995" s="174"/>
      <c r="N995" s="174"/>
      <c r="O995" s="174"/>
    </row>
    <row r="996" spans="13:15" x14ac:dyDescent="0.4">
      <c r="M996" s="174"/>
      <c r="N996" s="174"/>
      <c r="O996" s="174"/>
    </row>
    <row r="997" spans="13:15" x14ac:dyDescent="0.4">
      <c r="M997" s="174"/>
      <c r="N997" s="174"/>
      <c r="O997" s="174"/>
    </row>
    <row r="998" spans="13:15" x14ac:dyDescent="0.4">
      <c r="M998" s="174"/>
      <c r="N998" s="174"/>
      <c r="O998" s="174"/>
    </row>
    <row r="999" spans="13:15" x14ac:dyDescent="0.4">
      <c r="M999" s="174"/>
      <c r="N999" s="174"/>
      <c r="O999" s="174"/>
    </row>
    <row r="1000" spans="13:15" x14ac:dyDescent="0.4">
      <c r="M1000" s="174"/>
      <c r="N1000" s="174"/>
      <c r="O1000" s="174"/>
    </row>
    <row r="1001" spans="13:15" x14ac:dyDescent="0.4">
      <c r="M1001" s="174"/>
      <c r="N1001" s="174"/>
      <c r="O1001" s="174"/>
    </row>
    <row r="1002" spans="13:15" x14ac:dyDescent="0.4">
      <c r="M1002" s="174"/>
      <c r="N1002" s="174"/>
      <c r="O1002" s="174"/>
    </row>
    <row r="1003" spans="13:15" x14ac:dyDescent="0.4">
      <c r="M1003" s="174"/>
      <c r="N1003" s="174"/>
      <c r="O1003" s="174"/>
    </row>
    <row r="1004" spans="13:15" x14ac:dyDescent="0.4">
      <c r="M1004" s="174"/>
      <c r="N1004" s="174"/>
      <c r="O1004" s="174"/>
    </row>
  </sheetData>
  <sheetProtection algorithmName="SHA-512" hashValue="BYbF0f3CiZEs7cuUKWxKlZbmNZZRxpirh1ODmJbJ3DqcqT4k8+ATKnTY4chWzy6F0dciGGhnadqmxn+oUfHxkA==" saltValue="TNDvbVDH+JXTrYSAzck3qg==" spinCount="100000" sheet="1" objects="1" scenarios="1" selectLockedCells="1" selectUnlockedCells="1"/>
  <mergeCells count="52">
    <mergeCell ref="A9:I9"/>
    <mergeCell ref="J9:V9"/>
    <mergeCell ref="I3:P3"/>
    <mergeCell ref="A6:V6"/>
    <mergeCell ref="A7:V7"/>
    <mergeCell ref="A8:I8"/>
    <mergeCell ref="J8:V8"/>
    <mergeCell ref="A10:I10"/>
    <mergeCell ref="J10:V10"/>
    <mergeCell ref="A11:I11"/>
    <mergeCell ref="J11:V11"/>
    <mergeCell ref="A12:I12"/>
    <mergeCell ref="J12:V12"/>
    <mergeCell ref="A13:I13"/>
    <mergeCell ref="J13:V13"/>
    <mergeCell ref="A14:I14"/>
    <mergeCell ref="J14:V14"/>
    <mergeCell ref="A15:I15"/>
    <mergeCell ref="J15:V15"/>
    <mergeCell ref="I18:I19"/>
    <mergeCell ref="A16:V16"/>
    <mergeCell ref="A17:A19"/>
    <mergeCell ref="B17:B19"/>
    <mergeCell ref="C17:H17"/>
    <mergeCell ref="I17:J17"/>
    <mergeCell ref="K17:R17"/>
    <mergeCell ref="S17:T17"/>
    <mergeCell ref="U17:U19"/>
    <mergeCell ref="V17:V19"/>
    <mergeCell ref="C18:C19"/>
    <mergeCell ref="D18:D19"/>
    <mergeCell ref="E18:E19"/>
    <mergeCell ref="F18:F19"/>
    <mergeCell ref="G18:G19"/>
    <mergeCell ref="H18:H19"/>
    <mergeCell ref="T18:T19"/>
    <mergeCell ref="J18:J19"/>
    <mergeCell ref="K18:K19"/>
    <mergeCell ref="L18:L19"/>
    <mergeCell ref="M18:O18"/>
    <mergeCell ref="P18:R18"/>
    <mergeCell ref="S18:S19"/>
    <mergeCell ref="A45:J45"/>
    <mergeCell ref="M45:O45"/>
    <mergeCell ref="M46:O46"/>
    <mergeCell ref="A47:V47"/>
    <mergeCell ref="A48:V48"/>
    <mergeCell ref="A49:I49"/>
    <mergeCell ref="C50:I50"/>
    <mergeCell ref="C51:I51"/>
    <mergeCell ref="C52:I52"/>
    <mergeCell ref="C53:I53"/>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V998"/>
  <sheetViews>
    <sheetView showGridLines="0" topLeftCell="F1" zoomScale="50" zoomScaleNormal="50" zoomScaleSheetLayoutView="80" workbookViewId="0">
      <selection activeCell="U20" sqref="U20"/>
    </sheetView>
  </sheetViews>
  <sheetFormatPr defaultColWidth="9.140625" defaultRowHeight="26.25" x14ac:dyDescent="0.4"/>
  <cols>
    <col min="1" max="1" width="13" style="173" customWidth="1"/>
    <col min="2" max="2" width="23.85546875" style="173" customWidth="1"/>
    <col min="3" max="3" width="51" style="173" customWidth="1"/>
    <col min="4" max="4" width="52.28515625" style="173" customWidth="1"/>
    <col min="5" max="5" width="199.5703125" style="173" customWidth="1"/>
    <col min="6" max="6" width="30.5703125" style="173" customWidth="1"/>
    <col min="7" max="7" width="58.7109375" style="173" customWidth="1"/>
    <col min="8" max="8" width="26.42578125" style="173" customWidth="1"/>
    <col min="9" max="9" width="17.5703125" style="173" customWidth="1"/>
    <col min="10" max="10" width="16.28515625" style="173" customWidth="1"/>
    <col min="11" max="12" width="32.28515625" style="173" customWidth="1"/>
    <col min="13" max="15" width="34.85546875" style="213" customWidth="1"/>
    <col min="16" max="16" width="28.5703125" style="173" customWidth="1"/>
    <col min="17" max="17" width="27.140625" style="173" customWidth="1"/>
    <col min="18" max="18" width="30" style="173" customWidth="1"/>
    <col min="19" max="19" width="26.42578125" style="173" customWidth="1"/>
    <col min="20" max="20" width="25" style="173" customWidth="1"/>
    <col min="21" max="21" width="20" style="173" customWidth="1"/>
    <col min="22" max="22" width="36" style="175" customWidth="1"/>
    <col min="23" max="16384" width="9.140625" style="176"/>
  </cols>
  <sheetData>
    <row r="1" spans="1:22" x14ac:dyDescent="0.4">
      <c r="M1" s="174"/>
      <c r="N1" s="174"/>
      <c r="O1" s="174"/>
    </row>
    <row r="2" spans="1:22" x14ac:dyDescent="0.4">
      <c r="M2" s="174"/>
      <c r="N2" s="174"/>
      <c r="O2" s="174"/>
    </row>
    <row r="3" spans="1:22" x14ac:dyDescent="0.4">
      <c r="M3" s="174"/>
      <c r="N3" s="174"/>
      <c r="O3" s="174"/>
    </row>
    <row r="4" spans="1:22" ht="33.75" x14ac:dyDescent="0.4">
      <c r="G4" s="1734"/>
      <c r="H4" s="1734"/>
      <c r="I4" s="1734"/>
      <c r="J4" s="1734"/>
      <c r="M4" s="177"/>
      <c r="N4" s="177"/>
      <c r="O4" s="177"/>
    </row>
    <row r="5" spans="1:22" ht="39" customHeight="1" x14ac:dyDescent="0.4">
      <c r="M5" s="174"/>
      <c r="N5" s="174"/>
      <c r="O5" s="174"/>
    </row>
    <row r="6" spans="1:22" ht="31.5" customHeight="1" x14ac:dyDescent="0.25">
      <c r="A6" s="1760" t="s">
        <v>0</v>
      </c>
      <c r="B6" s="1760"/>
      <c r="C6" s="1760"/>
      <c r="D6" s="1760"/>
      <c r="E6" s="1760"/>
      <c r="F6" s="1760"/>
      <c r="G6" s="1760"/>
      <c r="H6" s="1760"/>
      <c r="I6" s="1760"/>
      <c r="J6" s="1760"/>
      <c r="K6" s="1760"/>
      <c r="L6" s="1760"/>
      <c r="M6" s="1760"/>
      <c r="N6" s="1760"/>
      <c r="O6" s="1760"/>
      <c r="P6" s="1760"/>
      <c r="Q6" s="1760"/>
      <c r="R6" s="1760"/>
      <c r="S6" s="1760"/>
      <c r="T6" s="1760"/>
      <c r="U6" s="1760"/>
      <c r="V6" s="1760"/>
    </row>
    <row r="7" spans="1:22" x14ac:dyDescent="0.25">
      <c r="A7" s="1761" t="s">
        <v>1</v>
      </c>
      <c r="B7" s="1761"/>
      <c r="C7" s="1761"/>
      <c r="D7" s="1761"/>
      <c r="E7" s="1761"/>
      <c r="F7" s="1761"/>
      <c r="G7" s="1761"/>
      <c r="H7" s="1761"/>
      <c r="I7" s="1761"/>
      <c r="J7" s="1761"/>
      <c r="K7" s="1761"/>
      <c r="L7" s="1761"/>
      <c r="M7" s="1761"/>
      <c r="N7" s="1761"/>
      <c r="O7" s="1761"/>
      <c r="P7" s="1761"/>
      <c r="Q7" s="1761"/>
      <c r="R7" s="1761"/>
      <c r="S7" s="1761"/>
      <c r="T7" s="1761"/>
      <c r="U7" s="1761"/>
      <c r="V7" s="1761"/>
    </row>
    <row r="8" spans="1:22" ht="45" customHeight="1" x14ac:dyDescent="0.25">
      <c r="A8" s="1756" t="s">
        <v>2</v>
      </c>
      <c r="B8" s="1756"/>
      <c r="C8" s="1756"/>
      <c r="D8" s="1756"/>
      <c r="E8" s="1756"/>
      <c r="F8" s="1756"/>
      <c r="G8" s="1756"/>
      <c r="H8" s="1756"/>
      <c r="I8" s="1756"/>
      <c r="J8" s="1757" t="s">
        <v>607</v>
      </c>
      <c r="K8" s="1757"/>
      <c r="L8" s="1757"/>
      <c r="M8" s="1757"/>
      <c r="N8" s="1757"/>
      <c r="O8" s="1757"/>
      <c r="P8" s="1757"/>
      <c r="Q8" s="1757"/>
      <c r="R8" s="1757"/>
      <c r="S8" s="1757"/>
      <c r="T8" s="1757"/>
      <c r="U8" s="1757"/>
      <c r="V8" s="1757"/>
    </row>
    <row r="9" spans="1:22" ht="45" customHeight="1" x14ac:dyDescent="0.25">
      <c r="A9" s="1756" t="s">
        <v>4</v>
      </c>
      <c r="B9" s="1756"/>
      <c r="C9" s="1756"/>
      <c r="D9" s="1756"/>
      <c r="E9" s="1756"/>
      <c r="F9" s="1756"/>
      <c r="G9" s="1756"/>
      <c r="H9" s="1756"/>
      <c r="I9" s="1756"/>
      <c r="J9" s="1757" t="s">
        <v>608</v>
      </c>
      <c r="K9" s="1757"/>
      <c r="L9" s="1757"/>
      <c r="M9" s="1757"/>
      <c r="N9" s="1757"/>
      <c r="O9" s="1757"/>
      <c r="P9" s="1757"/>
      <c r="Q9" s="1757"/>
      <c r="R9" s="1757"/>
      <c r="S9" s="1757"/>
      <c r="T9" s="1757"/>
      <c r="U9" s="1757"/>
      <c r="V9" s="1757"/>
    </row>
    <row r="10" spans="1:22" ht="45" customHeight="1" x14ac:dyDescent="0.25">
      <c r="A10" s="1756" t="s">
        <v>6</v>
      </c>
      <c r="B10" s="1756"/>
      <c r="C10" s="1756"/>
      <c r="D10" s="1756"/>
      <c r="E10" s="1756"/>
      <c r="F10" s="1756"/>
      <c r="G10" s="1756"/>
      <c r="H10" s="1756"/>
      <c r="I10" s="1756"/>
      <c r="J10" s="1757" t="s">
        <v>7</v>
      </c>
      <c r="K10" s="1757"/>
      <c r="L10" s="1757"/>
      <c r="M10" s="1757"/>
      <c r="N10" s="1757"/>
      <c r="O10" s="1757"/>
      <c r="P10" s="1757"/>
      <c r="Q10" s="1757"/>
      <c r="R10" s="1757"/>
      <c r="S10" s="1757"/>
      <c r="T10" s="1757"/>
      <c r="U10" s="1757"/>
      <c r="V10" s="1757"/>
    </row>
    <row r="11" spans="1:22" ht="45" customHeight="1" x14ac:dyDescent="0.25">
      <c r="A11" s="1756" t="s">
        <v>8</v>
      </c>
      <c r="B11" s="1756"/>
      <c r="C11" s="1756"/>
      <c r="D11" s="1756"/>
      <c r="E11" s="1756"/>
      <c r="F11" s="1756"/>
      <c r="G11" s="1756"/>
      <c r="H11" s="1756"/>
      <c r="I11" s="1756"/>
      <c r="J11" s="1757" t="s">
        <v>609</v>
      </c>
      <c r="K11" s="1757"/>
      <c r="L11" s="1757"/>
      <c r="M11" s="1757"/>
      <c r="N11" s="1757"/>
      <c r="O11" s="1757"/>
      <c r="P11" s="1757"/>
      <c r="Q11" s="1757"/>
      <c r="R11" s="1757"/>
      <c r="S11" s="1757"/>
      <c r="T11" s="1757"/>
      <c r="U11" s="1757"/>
      <c r="V11" s="1757"/>
    </row>
    <row r="12" spans="1:22" ht="159" customHeight="1" x14ac:dyDescent="0.25">
      <c r="A12" s="1756" t="s">
        <v>85</v>
      </c>
      <c r="B12" s="1756"/>
      <c r="C12" s="1756"/>
      <c r="D12" s="1756"/>
      <c r="E12" s="1756"/>
      <c r="F12" s="1756"/>
      <c r="G12" s="1756"/>
      <c r="H12" s="1756"/>
      <c r="I12" s="1756"/>
      <c r="J12" s="1757" t="s">
        <v>610</v>
      </c>
      <c r="K12" s="1757"/>
      <c r="L12" s="1757"/>
      <c r="M12" s="1757"/>
      <c r="N12" s="1757"/>
      <c r="O12" s="1757"/>
      <c r="P12" s="1757"/>
      <c r="Q12" s="1757"/>
      <c r="R12" s="1757"/>
      <c r="S12" s="1757"/>
      <c r="T12" s="1757"/>
      <c r="U12" s="1757"/>
      <c r="V12" s="1757"/>
    </row>
    <row r="13" spans="1:22" ht="45" customHeight="1" x14ac:dyDescent="0.25">
      <c r="A13" s="1756" t="s">
        <v>12</v>
      </c>
      <c r="B13" s="1756"/>
      <c r="C13" s="1756"/>
      <c r="D13" s="1756"/>
      <c r="E13" s="1756"/>
      <c r="F13" s="1756"/>
      <c r="G13" s="1756"/>
      <c r="H13" s="1756"/>
      <c r="I13" s="1756"/>
      <c r="J13" s="1757" t="s">
        <v>247</v>
      </c>
      <c r="K13" s="1757"/>
      <c r="L13" s="1757"/>
      <c r="M13" s="1757"/>
      <c r="N13" s="1757"/>
      <c r="O13" s="1757"/>
      <c r="P13" s="1757"/>
      <c r="Q13" s="1757"/>
      <c r="R13" s="1757"/>
      <c r="S13" s="1757"/>
      <c r="T13" s="1757"/>
      <c r="U13" s="1757"/>
      <c r="V13" s="1757"/>
    </row>
    <row r="14" spans="1:22" ht="45" customHeight="1" x14ac:dyDescent="0.25">
      <c r="A14" s="1756" t="s">
        <v>14</v>
      </c>
      <c r="B14" s="1756"/>
      <c r="C14" s="1756"/>
      <c r="D14" s="1756"/>
      <c r="E14" s="1756"/>
      <c r="F14" s="1756"/>
      <c r="G14" s="1756"/>
      <c r="H14" s="1756"/>
      <c r="I14" s="1756"/>
      <c r="J14" s="1757" t="s">
        <v>448</v>
      </c>
      <c r="K14" s="1757"/>
      <c r="L14" s="1757"/>
      <c r="M14" s="1757"/>
      <c r="N14" s="1757"/>
      <c r="O14" s="1757"/>
      <c r="P14" s="1757"/>
      <c r="Q14" s="1757"/>
      <c r="R14" s="1757"/>
      <c r="S14" s="1757"/>
      <c r="T14" s="1757"/>
      <c r="U14" s="1757"/>
      <c r="V14" s="1757"/>
    </row>
    <row r="15" spans="1:22" ht="45" customHeight="1" x14ac:dyDescent="0.25">
      <c r="A15" s="1756" t="s">
        <v>16</v>
      </c>
      <c r="B15" s="1756"/>
      <c r="C15" s="1756"/>
      <c r="D15" s="1756"/>
      <c r="E15" s="1756"/>
      <c r="F15" s="1756"/>
      <c r="G15" s="1756"/>
      <c r="H15" s="1756"/>
      <c r="I15" s="1756"/>
      <c r="J15" s="1757" t="s">
        <v>611</v>
      </c>
      <c r="K15" s="1757"/>
      <c r="L15" s="1757"/>
      <c r="M15" s="1757"/>
      <c r="N15" s="1757"/>
      <c r="O15" s="1757"/>
      <c r="P15" s="1757"/>
      <c r="Q15" s="1757"/>
      <c r="R15" s="1757"/>
      <c r="S15" s="1757"/>
      <c r="T15" s="1757"/>
      <c r="U15" s="1757"/>
      <c r="V15" s="1757"/>
    </row>
    <row r="16" spans="1:22" s="178" customFormat="1" ht="66" customHeight="1" x14ac:dyDescent="0.25">
      <c r="A16" s="1755"/>
      <c r="B16" s="1755"/>
      <c r="C16" s="1755"/>
      <c r="D16" s="1755"/>
      <c r="E16" s="1755"/>
      <c r="F16" s="1755"/>
      <c r="G16" s="1755"/>
      <c r="H16" s="1755"/>
      <c r="I16" s="1755"/>
      <c r="J16" s="1755"/>
      <c r="K16" s="1755"/>
      <c r="L16" s="1755"/>
      <c r="M16" s="1755"/>
      <c r="N16" s="1755"/>
      <c r="O16" s="1755"/>
      <c r="P16" s="1755"/>
      <c r="Q16" s="1755"/>
      <c r="R16" s="1755"/>
      <c r="S16" s="1755"/>
      <c r="T16" s="1755"/>
      <c r="U16" s="1755"/>
      <c r="V16" s="1755"/>
    </row>
    <row r="17" spans="1:22" ht="60" customHeight="1" x14ac:dyDescent="0.25">
      <c r="A17" s="1718" t="s">
        <v>17</v>
      </c>
      <c r="B17" s="1718" t="s">
        <v>18</v>
      </c>
      <c r="C17" s="1622" t="s">
        <v>19</v>
      </c>
      <c r="D17" s="1623"/>
      <c r="E17" s="1623"/>
      <c r="F17" s="1623"/>
      <c r="G17" s="1623"/>
      <c r="H17" s="1624"/>
      <c r="I17" s="1622" t="s">
        <v>20</v>
      </c>
      <c r="J17" s="1624"/>
      <c r="K17" s="1035" t="s">
        <v>21</v>
      </c>
      <c r="L17" s="1035"/>
      <c r="M17" s="1035"/>
      <c r="N17" s="1035"/>
      <c r="O17" s="1035"/>
      <c r="P17" s="1035"/>
      <c r="Q17" s="1035"/>
      <c r="R17" s="1035"/>
      <c r="S17" s="1718" t="s">
        <v>22</v>
      </c>
      <c r="T17" s="1718"/>
      <c r="U17" s="1729" t="s">
        <v>89</v>
      </c>
      <c r="V17" s="1718" t="s">
        <v>24</v>
      </c>
    </row>
    <row r="18" spans="1:22" ht="48.75" customHeight="1" x14ac:dyDescent="0.25">
      <c r="A18" s="1718"/>
      <c r="B18" s="1718"/>
      <c r="C18" s="1626" t="s">
        <v>25</v>
      </c>
      <c r="D18" s="1627" t="s">
        <v>26</v>
      </c>
      <c r="E18" s="1627" t="s">
        <v>27</v>
      </c>
      <c r="F18" s="1626" t="s">
        <v>28</v>
      </c>
      <c r="G18" s="1627" t="s">
        <v>29</v>
      </c>
      <c r="H18" s="1627" t="s">
        <v>30</v>
      </c>
      <c r="I18" s="1626" t="s">
        <v>31</v>
      </c>
      <c r="J18" s="1627" t="s">
        <v>32</v>
      </c>
      <c r="K18" s="1035" t="s">
        <v>33</v>
      </c>
      <c r="L18" s="1047" t="s">
        <v>612</v>
      </c>
      <c r="M18" s="1635" t="s">
        <v>35</v>
      </c>
      <c r="N18" s="1636"/>
      <c r="O18" s="1637"/>
      <c r="P18" s="1635" t="s">
        <v>36</v>
      </c>
      <c r="Q18" s="1636"/>
      <c r="R18" s="1637"/>
      <c r="S18" s="1718" t="s">
        <v>90</v>
      </c>
      <c r="T18" s="1718" t="s">
        <v>91</v>
      </c>
      <c r="U18" s="1729"/>
      <c r="V18" s="1718"/>
    </row>
    <row r="19" spans="1:22" ht="79.900000000000006" customHeight="1" x14ac:dyDescent="0.25">
      <c r="A19" s="1718"/>
      <c r="B19" s="1718"/>
      <c r="C19" s="1626"/>
      <c r="D19" s="1628"/>
      <c r="E19" s="1628"/>
      <c r="F19" s="1626"/>
      <c r="G19" s="1629"/>
      <c r="H19" s="1629"/>
      <c r="I19" s="1626"/>
      <c r="J19" s="1629"/>
      <c r="K19" s="1035"/>
      <c r="L19" s="1048"/>
      <c r="M19" s="152" t="s">
        <v>39</v>
      </c>
      <c r="N19" s="152" t="s">
        <v>40</v>
      </c>
      <c r="O19" s="152" t="s">
        <v>41</v>
      </c>
      <c r="P19" s="152" t="s">
        <v>42</v>
      </c>
      <c r="Q19" s="152" t="s">
        <v>43</v>
      </c>
      <c r="R19" s="152" t="s">
        <v>44</v>
      </c>
      <c r="S19" s="1718"/>
      <c r="T19" s="1718"/>
      <c r="U19" s="1729"/>
      <c r="V19" s="1718"/>
    </row>
    <row r="20" spans="1:22" ht="183.75" x14ac:dyDescent="0.25">
      <c r="A20" s="179">
        <v>1</v>
      </c>
      <c r="B20" s="180" t="s">
        <v>128</v>
      </c>
      <c r="C20" s="181" t="s">
        <v>613</v>
      </c>
      <c r="D20" s="181" t="s">
        <v>614</v>
      </c>
      <c r="E20" s="182" t="s">
        <v>615</v>
      </c>
      <c r="F20" s="181" t="s">
        <v>616</v>
      </c>
      <c r="G20" s="183" t="s">
        <v>617</v>
      </c>
      <c r="H20" s="184" t="s">
        <v>608</v>
      </c>
      <c r="I20" s="185"/>
      <c r="J20" s="185"/>
      <c r="K20" s="186">
        <v>0</v>
      </c>
      <c r="L20" s="186">
        <v>10001.25</v>
      </c>
      <c r="M20" s="186" t="s">
        <v>189</v>
      </c>
      <c r="N20" s="186" t="s">
        <v>189</v>
      </c>
      <c r="O20" s="186" t="s">
        <v>189</v>
      </c>
      <c r="P20" s="187">
        <v>0</v>
      </c>
      <c r="Q20" s="188">
        <v>6838.96</v>
      </c>
      <c r="R20" s="188">
        <f>Q20+P20</f>
        <v>6838.96</v>
      </c>
      <c r="S20" s="188">
        <f>R20-L20</f>
        <v>-3162.29</v>
      </c>
      <c r="T20" s="187">
        <f>IFERROR(S20/L20*100,0)</f>
        <v>-31.618947631546057</v>
      </c>
      <c r="U20" s="187">
        <f t="shared" ref="U20:U38" si="0">IFERROR(R20/$R$39*100,0)</f>
        <v>100</v>
      </c>
      <c r="V20" s="184" t="s">
        <v>608</v>
      </c>
    </row>
    <row r="21" spans="1:22" ht="55.5" hidden="1" customHeight="1" x14ac:dyDescent="0.25">
      <c r="A21" s="184">
        <v>6</v>
      </c>
      <c r="B21" s="189"/>
      <c r="C21" s="189"/>
      <c r="D21" s="189"/>
      <c r="E21" s="189"/>
      <c r="F21" s="189"/>
      <c r="G21" s="189"/>
      <c r="H21" s="190"/>
      <c r="I21" s="191"/>
      <c r="J21" s="191"/>
      <c r="K21" s="192"/>
      <c r="L21" s="193"/>
      <c r="M21" s="194"/>
      <c r="N21" s="194"/>
      <c r="O21" s="194"/>
      <c r="P21" s="195"/>
      <c r="Q21" s="196"/>
      <c r="R21" s="197">
        <f t="shared" ref="R21:R26" si="1">P21+Q21</f>
        <v>0</v>
      </c>
      <c r="S21" s="198">
        <f t="shared" ref="S21:S38" si="2">R21-K21</f>
        <v>0</v>
      </c>
      <c r="T21" s="199">
        <f t="shared" ref="T21:T38" si="3">IFERROR(S21/K21*100,0)</f>
        <v>0</v>
      </c>
      <c r="U21" s="199">
        <f t="shared" si="0"/>
        <v>0</v>
      </c>
      <c r="V21" s="189"/>
    </row>
    <row r="22" spans="1:22" ht="55.5" hidden="1" customHeight="1" x14ac:dyDescent="0.25">
      <c r="A22" s="184">
        <v>7</v>
      </c>
      <c r="B22" s="189"/>
      <c r="C22" s="189"/>
      <c r="D22" s="189"/>
      <c r="E22" s="189"/>
      <c r="F22" s="189"/>
      <c r="G22" s="189"/>
      <c r="H22" s="190"/>
      <c r="I22" s="191"/>
      <c r="J22" s="191"/>
      <c r="K22" s="192"/>
      <c r="L22" s="193"/>
      <c r="M22" s="194"/>
      <c r="N22" s="194"/>
      <c r="O22" s="194"/>
      <c r="P22" s="195"/>
      <c r="Q22" s="196"/>
      <c r="R22" s="197">
        <f t="shared" si="1"/>
        <v>0</v>
      </c>
      <c r="S22" s="198">
        <f t="shared" si="2"/>
        <v>0</v>
      </c>
      <c r="T22" s="199">
        <f t="shared" si="3"/>
        <v>0</v>
      </c>
      <c r="U22" s="199">
        <f t="shared" si="0"/>
        <v>0</v>
      </c>
      <c r="V22" s="189"/>
    </row>
    <row r="23" spans="1:22" ht="55.5" hidden="1" customHeight="1" x14ac:dyDescent="0.25">
      <c r="A23" s="184">
        <v>8</v>
      </c>
      <c r="B23" s="189"/>
      <c r="C23" s="189"/>
      <c r="D23" s="189"/>
      <c r="E23" s="189"/>
      <c r="F23" s="189"/>
      <c r="G23" s="189"/>
      <c r="H23" s="190"/>
      <c r="I23" s="191"/>
      <c r="J23" s="191"/>
      <c r="K23" s="192"/>
      <c r="L23" s="193"/>
      <c r="M23" s="194"/>
      <c r="N23" s="194"/>
      <c r="O23" s="194"/>
      <c r="P23" s="195"/>
      <c r="Q23" s="196"/>
      <c r="R23" s="197">
        <f t="shared" si="1"/>
        <v>0</v>
      </c>
      <c r="S23" s="198">
        <f t="shared" si="2"/>
        <v>0</v>
      </c>
      <c r="T23" s="199">
        <f t="shared" si="3"/>
        <v>0</v>
      </c>
      <c r="U23" s="199">
        <f t="shared" si="0"/>
        <v>0</v>
      </c>
      <c r="V23" s="189"/>
    </row>
    <row r="24" spans="1:22" ht="55.5" hidden="1" customHeight="1" x14ac:dyDescent="0.25">
      <c r="A24" s="184">
        <v>9</v>
      </c>
      <c r="B24" s="189"/>
      <c r="C24" s="189"/>
      <c r="D24" s="189"/>
      <c r="E24" s="189"/>
      <c r="F24" s="189"/>
      <c r="G24" s="189"/>
      <c r="H24" s="190"/>
      <c r="I24" s="191"/>
      <c r="J24" s="191"/>
      <c r="K24" s="192"/>
      <c r="L24" s="193"/>
      <c r="M24" s="194"/>
      <c r="N24" s="194"/>
      <c r="O24" s="194"/>
      <c r="P24" s="195"/>
      <c r="Q24" s="196"/>
      <c r="R24" s="197">
        <f t="shared" si="1"/>
        <v>0</v>
      </c>
      <c r="S24" s="198">
        <f t="shared" si="2"/>
        <v>0</v>
      </c>
      <c r="T24" s="199">
        <f t="shared" si="3"/>
        <v>0</v>
      </c>
      <c r="U24" s="199">
        <f t="shared" si="0"/>
        <v>0</v>
      </c>
      <c r="V24" s="189"/>
    </row>
    <row r="25" spans="1:22" ht="55.5" hidden="1" customHeight="1" x14ac:dyDescent="0.25">
      <c r="A25" s="184">
        <v>10</v>
      </c>
      <c r="B25" s="189"/>
      <c r="C25" s="189"/>
      <c r="D25" s="189"/>
      <c r="E25" s="189"/>
      <c r="F25" s="189"/>
      <c r="G25" s="189"/>
      <c r="H25" s="190"/>
      <c r="I25" s="191"/>
      <c r="J25" s="191"/>
      <c r="K25" s="192"/>
      <c r="L25" s="193"/>
      <c r="M25" s="194"/>
      <c r="N25" s="194"/>
      <c r="O25" s="194"/>
      <c r="P25" s="195"/>
      <c r="Q25" s="196"/>
      <c r="R25" s="197">
        <f t="shared" si="1"/>
        <v>0</v>
      </c>
      <c r="S25" s="198">
        <f t="shared" si="2"/>
        <v>0</v>
      </c>
      <c r="T25" s="199">
        <f t="shared" si="3"/>
        <v>0</v>
      </c>
      <c r="U25" s="199">
        <f t="shared" si="0"/>
        <v>0</v>
      </c>
      <c r="V25" s="189"/>
    </row>
    <row r="26" spans="1:22" ht="55.5" hidden="1" customHeight="1" x14ac:dyDescent="0.25">
      <c r="A26" s="184">
        <v>11</v>
      </c>
      <c r="B26" s="189"/>
      <c r="C26" s="189"/>
      <c r="D26" s="189"/>
      <c r="E26" s="189"/>
      <c r="F26" s="189"/>
      <c r="G26" s="189"/>
      <c r="H26" s="190"/>
      <c r="I26" s="191"/>
      <c r="J26" s="191"/>
      <c r="K26" s="192"/>
      <c r="L26" s="193"/>
      <c r="M26" s="194"/>
      <c r="N26" s="194"/>
      <c r="O26" s="194"/>
      <c r="P26" s="195"/>
      <c r="Q26" s="196"/>
      <c r="R26" s="197">
        <f t="shared" si="1"/>
        <v>0</v>
      </c>
      <c r="S26" s="198">
        <f t="shared" si="2"/>
        <v>0</v>
      </c>
      <c r="T26" s="199">
        <f t="shared" si="3"/>
        <v>0</v>
      </c>
      <c r="U26" s="199">
        <f t="shared" si="0"/>
        <v>0</v>
      </c>
      <c r="V26" s="189"/>
    </row>
    <row r="27" spans="1:22" ht="55.5" hidden="1" customHeight="1" x14ac:dyDescent="0.4">
      <c r="A27" s="184">
        <v>12</v>
      </c>
      <c r="B27" s="189"/>
      <c r="C27" s="189"/>
      <c r="D27" s="189"/>
      <c r="F27" s="189"/>
      <c r="G27" s="189"/>
      <c r="H27" s="190"/>
      <c r="I27" s="191"/>
      <c r="J27" s="191"/>
      <c r="K27" s="192"/>
      <c r="L27" s="193"/>
      <c r="M27" s="194"/>
      <c r="N27" s="194"/>
      <c r="O27" s="194"/>
      <c r="P27" s="195"/>
      <c r="Q27" s="196"/>
      <c r="R27" s="197">
        <f t="shared" ref="R27:R38" si="4">P27+Q27</f>
        <v>0</v>
      </c>
      <c r="S27" s="198">
        <f t="shared" si="2"/>
        <v>0</v>
      </c>
      <c r="T27" s="199">
        <f t="shared" si="3"/>
        <v>0</v>
      </c>
      <c r="U27" s="199">
        <f t="shared" si="0"/>
        <v>0</v>
      </c>
      <c r="V27" s="189"/>
    </row>
    <row r="28" spans="1:22" ht="55.5" hidden="1" customHeight="1" x14ac:dyDescent="0.25">
      <c r="A28" s="184">
        <v>13</v>
      </c>
      <c r="B28" s="189"/>
      <c r="C28" s="189"/>
      <c r="D28" s="189"/>
      <c r="E28" s="189"/>
      <c r="F28" s="189"/>
      <c r="G28" s="189"/>
      <c r="H28" s="190"/>
      <c r="I28" s="191"/>
      <c r="J28" s="191"/>
      <c r="K28" s="192"/>
      <c r="L28" s="193"/>
      <c r="M28" s="194"/>
      <c r="N28" s="194"/>
      <c r="O28" s="194"/>
      <c r="P28" s="195"/>
      <c r="Q28" s="196"/>
      <c r="R28" s="197">
        <f t="shared" si="4"/>
        <v>0</v>
      </c>
      <c r="S28" s="198">
        <f t="shared" si="2"/>
        <v>0</v>
      </c>
      <c r="T28" s="199">
        <f t="shared" si="3"/>
        <v>0</v>
      </c>
      <c r="U28" s="199">
        <f t="shared" si="0"/>
        <v>0</v>
      </c>
      <c r="V28" s="189"/>
    </row>
    <row r="29" spans="1:22" ht="55.5" hidden="1" customHeight="1" x14ac:dyDescent="0.25">
      <c r="A29" s="184">
        <v>14</v>
      </c>
      <c r="B29" s="189"/>
      <c r="C29" s="189"/>
      <c r="D29" s="189"/>
      <c r="E29" s="189"/>
      <c r="F29" s="189"/>
      <c r="G29" s="189"/>
      <c r="H29" s="190"/>
      <c r="I29" s="191"/>
      <c r="J29" s="191"/>
      <c r="K29" s="192"/>
      <c r="L29" s="193"/>
      <c r="M29" s="200"/>
      <c r="N29" s="200"/>
      <c r="O29" s="200"/>
      <c r="P29" s="195"/>
      <c r="Q29" s="196"/>
      <c r="R29" s="197">
        <f t="shared" si="4"/>
        <v>0</v>
      </c>
      <c r="S29" s="198">
        <f t="shared" si="2"/>
        <v>0</v>
      </c>
      <c r="T29" s="199">
        <f t="shared" si="3"/>
        <v>0</v>
      </c>
      <c r="U29" s="199">
        <f t="shared" si="0"/>
        <v>0</v>
      </c>
      <c r="V29" s="189"/>
    </row>
    <row r="30" spans="1:22" ht="55.5" hidden="1" customHeight="1" x14ac:dyDescent="0.4">
      <c r="A30" s="184">
        <v>15</v>
      </c>
      <c r="B30" s="189"/>
      <c r="C30" s="189"/>
      <c r="D30" s="189"/>
      <c r="E30" s="189"/>
      <c r="F30" s="189"/>
      <c r="G30" s="189"/>
      <c r="H30" s="190"/>
      <c r="I30" s="191"/>
      <c r="J30" s="191"/>
      <c r="K30" s="192"/>
      <c r="L30" s="193"/>
      <c r="M30" s="201"/>
      <c r="N30" s="201"/>
      <c r="O30" s="201"/>
      <c r="P30" s="195"/>
      <c r="Q30" s="196"/>
      <c r="R30" s="197">
        <f t="shared" si="4"/>
        <v>0</v>
      </c>
      <c r="S30" s="198">
        <f t="shared" si="2"/>
        <v>0</v>
      </c>
      <c r="T30" s="199">
        <f t="shared" si="3"/>
        <v>0</v>
      </c>
      <c r="U30" s="199">
        <f t="shared" si="0"/>
        <v>0</v>
      </c>
      <c r="V30" s="189"/>
    </row>
    <row r="31" spans="1:22" ht="55.5" hidden="1" customHeight="1" x14ac:dyDescent="0.25">
      <c r="A31" s="184">
        <v>16</v>
      </c>
      <c r="B31" s="189"/>
      <c r="C31" s="189"/>
      <c r="D31" s="189"/>
      <c r="E31" s="189"/>
      <c r="F31" s="189"/>
      <c r="G31" s="189"/>
      <c r="H31" s="190"/>
      <c r="I31" s="191"/>
      <c r="J31" s="191"/>
      <c r="K31" s="192"/>
      <c r="L31" s="192"/>
      <c r="M31" s="195"/>
      <c r="N31" s="195"/>
      <c r="O31" s="195"/>
      <c r="P31" s="195"/>
      <c r="Q31" s="196"/>
      <c r="R31" s="197">
        <f t="shared" si="4"/>
        <v>0</v>
      </c>
      <c r="S31" s="198">
        <f t="shared" si="2"/>
        <v>0</v>
      </c>
      <c r="T31" s="199">
        <f t="shared" si="3"/>
        <v>0</v>
      </c>
      <c r="U31" s="199">
        <f t="shared" si="0"/>
        <v>0</v>
      </c>
      <c r="V31" s="189"/>
    </row>
    <row r="32" spans="1:22" ht="55.5" hidden="1" customHeight="1" x14ac:dyDescent="0.25">
      <c r="A32" s="184">
        <v>17</v>
      </c>
      <c r="B32" s="189"/>
      <c r="C32" s="189"/>
      <c r="D32" s="189"/>
      <c r="E32" s="189"/>
      <c r="F32" s="189"/>
      <c r="G32" s="189"/>
      <c r="H32" s="190"/>
      <c r="I32" s="191"/>
      <c r="J32" s="191"/>
      <c r="K32" s="192"/>
      <c r="L32" s="192"/>
      <c r="M32" s="195"/>
      <c r="N32" s="195"/>
      <c r="O32" s="195"/>
      <c r="P32" s="195"/>
      <c r="Q32" s="196"/>
      <c r="R32" s="197">
        <f t="shared" si="4"/>
        <v>0</v>
      </c>
      <c r="S32" s="198">
        <f t="shared" si="2"/>
        <v>0</v>
      </c>
      <c r="T32" s="199">
        <f t="shared" si="3"/>
        <v>0</v>
      </c>
      <c r="U32" s="199">
        <f t="shared" si="0"/>
        <v>0</v>
      </c>
      <c r="V32" s="189"/>
    </row>
    <row r="33" spans="1:22" ht="55.5" hidden="1" customHeight="1" x14ac:dyDescent="0.25">
      <c r="A33" s="184">
        <v>18</v>
      </c>
      <c r="B33" s="189"/>
      <c r="C33" s="189"/>
      <c r="D33" s="189"/>
      <c r="E33" s="189"/>
      <c r="F33" s="189"/>
      <c r="G33" s="189"/>
      <c r="H33" s="190"/>
      <c r="I33" s="191"/>
      <c r="J33" s="191"/>
      <c r="K33" s="192"/>
      <c r="L33" s="193"/>
      <c r="M33" s="174"/>
      <c r="N33" s="174"/>
      <c r="O33" s="174"/>
      <c r="P33" s="195"/>
      <c r="Q33" s="196"/>
      <c r="R33" s="197">
        <f t="shared" si="4"/>
        <v>0</v>
      </c>
      <c r="S33" s="198">
        <f t="shared" si="2"/>
        <v>0</v>
      </c>
      <c r="T33" s="199">
        <f t="shared" si="3"/>
        <v>0</v>
      </c>
      <c r="U33" s="199">
        <f t="shared" si="0"/>
        <v>0</v>
      </c>
      <c r="V33" s="189"/>
    </row>
    <row r="34" spans="1:22" ht="55.5" hidden="1" customHeight="1" x14ac:dyDescent="0.25">
      <c r="A34" s="184">
        <v>19</v>
      </c>
      <c r="B34" s="189"/>
      <c r="C34" s="189"/>
      <c r="D34" s="189"/>
      <c r="E34" s="189"/>
      <c r="F34" s="189"/>
      <c r="G34" s="189"/>
      <c r="H34" s="190"/>
      <c r="I34" s="191"/>
      <c r="J34" s="191"/>
      <c r="K34" s="192"/>
      <c r="L34" s="193"/>
      <c r="M34" s="174"/>
      <c r="N34" s="174"/>
      <c r="O34" s="174"/>
      <c r="P34" s="195"/>
      <c r="Q34" s="196"/>
      <c r="R34" s="197">
        <f t="shared" si="4"/>
        <v>0</v>
      </c>
      <c r="S34" s="198">
        <f t="shared" si="2"/>
        <v>0</v>
      </c>
      <c r="T34" s="199">
        <f t="shared" si="3"/>
        <v>0</v>
      </c>
      <c r="U34" s="199">
        <f t="shared" si="0"/>
        <v>0</v>
      </c>
      <c r="V34" s="189"/>
    </row>
    <row r="35" spans="1:22" ht="55.5" hidden="1" customHeight="1" x14ac:dyDescent="0.25">
      <c r="A35" s="184">
        <v>20</v>
      </c>
      <c r="B35" s="189"/>
      <c r="C35" s="189"/>
      <c r="D35" s="189"/>
      <c r="E35" s="189"/>
      <c r="F35" s="189"/>
      <c r="G35" s="189"/>
      <c r="H35" s="190"/>
      <c r="I35" s="191"/>
      <c r="J35" s="191"/>
      <c r="K35" s="192"/>
      <c r="L35" s="193"/>
      <c r="M35" s="174"/>
      <c r="N35" s="174"/>
      <c r="O35" s="174"/>
      <c r="P35" s="195"/>
      <c r="Q35" s="196"/>
      <c r="R35" s="197">
        <f t="shared" si="4"/>
        <v>0</v>
      </c>
      <c r="S35" s="198">
        <f t="shared" si="2"/>
        <v>0</v>
      </c>
      <c r="T35" s="199">
        <f t="shared" si="3"/>
        <v>0</v>
      </c>
      <c r="U35" s="199">
        <f t="shared" si="0"/>
        <v>0</v>
      </c>
      <c r="V35" s="189"/>
    </row>
    <row r="36" spans="1:22" ht="55.5" hidden="1" customHeight="1" x14ac:dyDescent="0.25">
      <c r="A36" s="184">
        <v>21</v>
      </c>
      <c r="B36" s="189"/>
      <c r="C36" s="189"/>
      <c r="D36" s="189"/>
      <c r="E36" s="189"/>
      <c r="F36" s="189"/>
      <c r="G36" s="189"/>
      <c r="H36" s="190"/>
      <c r="I36" s="191"/>
      <c r="J36" s="191"/>
      <c r="K36" s="192"/>
      <c r="L36" s="193"/>
      <c r="M36" s="174"/>
      <c r="N36" s="174"/>
      <c r="O36" s="174"/>
      <c r="P36" s="195"/>
      <c r="Q36" s="196"/>
      <c r="R36" s="197">
        <f t="shared" si="4"/>
        <v>0</v>
      </c>
      <c r="S36" s="198">
        <f t="shared" si="2"/>
        <v>0</v>
      </c>
      <c r="T36" s="199">
        <f t="shared" si="3"/>
        <v>0</v>
      </c>
      <c r="U36" s="199">
        <f t="shared" si="0"/>
        <v>0</v>
      </c>
      <c r="V36" s="189"/>
    </row>
    <row r="37" spans="1:22" ht="55.5" hidden="1" customHeight="1" x14ac:dyDescent="0.25">
      <c r="A37" s="184">
        <v>22</v>
      </c>
      <c r="B37" s="189"/>
      <c r="C37" s="189"/>
      <c r="D37" s="189"/>
      <c r="E37" s="189"/>
      <c r="F37" s="189"/>
      <c r="G37" s="189"/>
      <c r="H37" s="190"/>
      <c r="I37" s="191"/>
      <c r="J37" s="191"/>
      <c r="K37" s="192"/>
      <c r="L37" s="193"/>
      <c r="M37" s="174"/>
      <c r="N37" s="174"/>
      <c r="O37" s="174"/>
      <c r="P37" s="195"/>
      <c r="Q37" s="196"/>
      <c r="R37" s="197">
        <f t="shared" si="4"/>
        <v>0</v>
      </c>
      <c r="S37" s="198">
        <f t="shared" si="2"/>
        <v>0</v>
      </c>
      <c r="T37" s="199">
        <f t="shared" si="3"/>
        <v>0</v>
      </c>
      <c r="U37" s="199">
        <f t="shared" si="0"/>
        <v>0</v>
      </c>
      <c r="V37" s="189"/>
    </row>
    <row r="38" spans="1:22" ht="55.5" hidden="1" customHeight="1" x14ac:dyDescent="0.25">
      <c r="A38" s="184">
        <v>23</v>
      </c>
      <c r="B38" s="189"/>
      <c r="C38" s="189"/>
      <c r="D38" s="189"/>
      <c r="E38" s="189"/>
      <c r="F38" s="189"/>
      <c r="G38" s="189"/>
      <c r="H38" s="190"/>
      <c r="I38" s="191"/>
      <c r="J38" s="191"/>
      <c r="K38" s="192"/>
      <c r="L38" s="193"/>
      <c r="M38" s="174"/>
      <c r="N38" s="174"/>
      <c r="O38" s="174"/>
      <c r="P38" s="195"/>
      <c r="Q38" s="196"/>
      <c r="R38" s="197">
        <f t="shared" si="4"/>
        <v>0</v>
      </c>
      <c r="S38" s="198">
        <f t="shared" si="2"/>
        <v>0</v>
      </c>
      <c r="T38" s="199">
        <f t="shared" si="3"/>
        <v>0</v>
      </c>
      <c r="U38" s="199">
        <f t="shared" si="0"/>
        <v>0</v>
      </c>
      <c r="V38" s="189"/>
    </row>
    <row r="39" spans="1:22" s="208" customFormat="1" ht="24.75" customHeight="1" x14ac:dyDescent="0.4">
      <c r="A39" s="1739" t="s">
        <v>71</v>
      </c>
      <c r="B39" s="1740"/>
      <c r="C39" s="1740"/>
      <c r="D39" s="1740"/>
      <c r="E39" s="1740"/>
      <c r="F39" s="1740"/>
      <c r="G39" s="1740"/>
      <c r="H39" s="1740"/>
      <c r="I39" s="1740"/>
      <c r="J39" s="1741"/>
      <c r="K39" s="202">
        <f>SUM(K20:K25)</f>
        <v>0</v>
      </c>
      <c r="L39" s="202">
        <f>SUM(L20:L25)</f>
        <v>10001.25</v>
      </c>
      <c r="M39" s="1703"/>
      <c r="N39" s="1704"/>
      <c r="O39" s="1704"/>
      <c r="P39" s="203">
        <f>SUM(P20:P25)</f>
        <v>0</v>
      </c>
      <c r="Q39" s="204">
        <f>SUM(Q20:Q25)</f>
        <v>6838.96</v>
      </c>
      <c r="R39" s="204">
        <f>SUM(R20:R25)</f>
        <v>6838.96</v>
      </c>
      <c r="S39" s="205">
        <f>R39-L39</f>
        <v>-3162.29</v>
      </c>
      <c r="T39" s="206">
        <f>IFERROR(S39/L39*100,0)</f>
        <v>-31.618947631546057</v>
      </c>
      <c r="U39" s="206">
        <f>SUM(U20:U25)</f>
        <v>100</v>
      </c>
      <c r="V39" s="207"/>
    </row>
    <row r="40" spans="1:22" x14ac:dyDescent="0.4">
      <c r="A40" s="209" t="s">
        <v>72</v>
      </c>
      <c r="B40" s="209"/>
      <c r="C40" s="209"/>
      <c r="D40" s="209"/>
      <c r="E40" s="209"/>
      <c r="F40" s="209"/>
      <c r="G40" s="209"/>
      <c r="H40" s="209"/>
      <c r="I40" s="209"/>
      <c r="J40" s="209"/>
      <c r="K40" s="128">
        <v>0</v>
      </c>
      <c r="L40" s="129"/>
      <c r="M40" s="1742"/>
      <c r="N40" s="1743"/>
      <c r="O40" s="1744"/>
      <c r="P40" s="130"/>
      <c r="Q40" s="130"/>
      <c r="R40" s="210"/>
      <c r="S40" s="209"/>
      <c r="T40" s="209"/>
      <c r="U40" s="209"/>
      <c r="V40" s="209"/>
    </row>
    <row r="41" spans="1:22" ht="36" customHeight="1" x14ac:dyDescent="0.25">
      <c r="A41" s="1745" t="s">
        <v>73</v>
      </c>
      <c r="B41" s="1746"/>
      <c r="C41" s="1746"/>
      <c r="D41" s="1746"/>
      <c r="E41" s="1746"/>
      <c r="F41" s="1746"/>
      <c r="G41" s="1746"/>
      <c r="H41" s="1746"/>
      <c r="I41" s="1746"/>
      <c r="J41" s="1746"/>
      <c r="K41" s="1746"/>
      <c r="L41" s="1746"/>
      <c r="M41" s="1746"/>
      <c r="N41" s="1746"/>
      <c r="O41" s="1746"/>
      <c r="P41" s="1746"/>
      <c r="Q41" s="1746"/>
      <c r="R41" s="1746"/>
      <c r="S41" s="1746"/>
      <c r="T41" s="1746"/>
      <c r="U41" s="1746"/>
      <c r="V41" s="1747"/>
    </row>
    <row r="42" spans="1:22" ht="95.25" customHeight="1" x14ac:dyDescent="0.4">
      <c r="A42" s="1751"/>
      <c r="B42" s="1752"/>
      <c r="C42" s="1752"/>
      <c r="D42" s="1752"/>
      <c r="E42" s="1752"/>
      <c r="F42" s="1752"/>
      <c r="G42" s="1752"/>
      <c r="H42" s="1752"/>
      <c r="I42" s="1752"/>
      <c r="J42" s="1752"/>
      <c r="K42" s="1752"/>
      <c r="L42" s="1752"/>
      <c r="M42" s="1752"/>
      <c r="N42" s="1752"/>
      <c r="O42" s="1752"/>
      <c r="P42" s="1752"/>
      <c r="Q42" s="1752"/>
      <c r="R42" s="1752"/>
      <c r="S42" s="1752"/>
      <c r="T42" s="1752"/>
      <c r="U42" s="1752"/>
      <c r="V42" s="1753"/>
    </row>
    <row r="43" spans="1:22" ht="15" hidden="1" customHeight="1" x14ac:dyDescent="0.4">
      <c r="A43" s="1737" t="s">
        <v>74</v>
      </c>
      <c r="B43" s="1737"/>
      <c r="C43" s="1737"/>
      <c r="D43" s="1737"/>
      <c r="E43" s="1737"/>
      <c r="F43" s="1737"/>
      <c r="G43" s="1737"/>
      <c r="H43" s="1737"/>
      <c r="I43" s="1737"/>
      <c r="J43" s="211"/>
      <c r="K43" s="211"/>
      <c r="L43" s="211"/>
      <c r="M43" s="174"/>
      <c r="N43" s="174"/>
      <c r="O43" s="174"/>
      <c r="P43" s="211"/>
      <c r="Q43" s="211"/>
      <c r="R43" s="211"/>
      <c r="S43" s="211"/>
      <c r="T43" s="211"/>
      <c r="U43" s="211"/>
      <c r="V43" s="211"/>
    </row>
    <row r="44" spans="1:22" ht="15" hidden="1" customHeight="1" x14ac:dyDescent="0.4">
      <c r="A44" s="212" t="s">
        <v>75</v>
      </c>
      <c r="B44" s="212"/>
      <c r="C44" s="1738" t="s">
        <v>76</v>
      </c>
      <c r="D44" s="1738"/>
      <c r="E44" s="1738"/>
      <c r="F44" s="1738"/>
      <c r="G44" s="1738"/>
      <c r="H44" s="1738"/>
      <c r="I44" s="1738"/>
      <c r="M44" s="174"/>
      <c r="N44" s="174"/>
      <c r="O44" s="174"/>
      <c r="V44" s="173"/>
    </row>
    <row r="45" spans="1:22" ht="15" hidden="1" customHeight="1" x14ac:dyDescent="0.4">
      <c r="A45" s="212" t="s">
        <v>77</v>
      </c>
      <c r="B45" s="212"/>
      <c r="C45" s="1738" t="s">
        <v>78</v>
      </c>
      <c r="D45" s="1738"/>
      <c r="E45" s="1738"/>
      <c r="F45" s="1738"/>
      <c r="G45" s="1738"/>
      <c r="H45" s="1738"/>
      <c r="I45" s="1738"/>
      <c r="M45" s="174"/>
      <c r="N45" s="174"/>
      <c r="O45" s="174"/>
      <c r="V45" s="173"/>
    </row>
    <row r="46" spans="1:22" ht="15" hidden="1" customHeight="1" x14ac:dyDescent="0.4">
      <c r="A46" s="212" t="s">
        <v>79</v>
      </c>
      <c r="B46" s="212"/>
      <c r="C46" s="1738" t="s">
        <v>80</v>
      </c>
      <c r="D46" s="1738"/>
      <c r="E46" s="1738"/>
      <c r="F46" s="1738"/>
      <c r="G46" s="1738"/>
      <c r="H46" s="1738"/>
      <c r="I46" s="1738"/>
      <c r="M46" s="174"/>
      <c r="N46" s="174"/>
      <c r="O46" s="174"/>
      <c r="V46" s="173"/>
    </row>
    <row r="47" spans="1:22" ht="15" hidden="1" customHeight="1" x14ac:dyDescent="0.4">
      <c r="A47" s="212" t="s">
        <v>81</v>
      </c>
      <c r="B47" s="212"/>
      <c r="C47" s="1738" t="s">
        <v>82</v>
      </c>
      <c r="D47" s="1738"/>
      <c r="E47" s="1738"/>
      <c r="F47" s="1738"/>
      <c r="G47" s="1738"/>
      <c r="H47" s="1738"/>
      <c r="I47" s="1738"/>
      <c r="M47" s="174"/>
      <c r="N47" s="174"/>
      <c r="O47" s="174"/>
      <c r="V47" s="173"/>
    </row>
    <row r="48" spans="1:22" ht="35.25" customHeight="1" x14ac:dyDescent="0.4">
      <c r="M48" s="174"/>
      <c r="N48" s="174"/>
      <c r="O48" s="174"/>
    </row>
    <row r="49" spans="13:15" x14ac:dyDescent="0.4">
      <c r="M49" s="174"/>
      <c r="N49" s="174"/>
      <c r="O49" s="174"/>
    </row>
    <row r="50" spans="13:15" x14ac:dyDescent="0.4">
      <c r="M50" s="174"/>
      <c r="N50" s="174"/>
      <c r="O50" s="174"/>
    </row>
    <row r="51" spans="13:15" x14ac:dyDescent="0.4">
      <c r="M51" s="174"/>
      <c r="N51" s="174"/>
      <c r="O51" s="174"/>
    </row>
    <row r="52" spans="13:15" x14ac:dyDescent="0.4">
      <c r="M52" s="174"/>
      <c r="N52" s="174"/>
      <c r="O52" s="174"/>
    </row>
    <row r="53" spans="13:15" x14ac:dyDescent="0.4">
      <c r="M53" s="174"/>
      <c r="N53" s="174"/>
      <c r="O53" s="174"/>
    </row>
    <row r="54" spans="13:15" x14ac:dyDescent="0.4">
      <c r="M54" s="174"/>
      <c r="N54" s="174"/>
      <c r="O54" s="174"/>
    </row>
    <row r="55" spans="13:15" x14ac:dyDescent="0.4">
      <c r="M55" s="174"/>
      <c r="N55" s="174"/>
      <c r="O55" s="174"/>
    </row>
    <row r="56" spans="13:15" x14ac:dyDescent="0.4">
      <c r="M56" s="174"/>
      <c r="N56" s="174"/>
      <c r="O56" s="174"/>
    </row>
    <row r="57" spans="13:15" x14ac:dyDescent="0.4">
      <c r="M57" s="174"/>
      <c r="N57" s="174"/>
      <c r="O57" s="174"/>
    </row>
    <row r="58" spans="13:15" x14ac:dyDescent="0.4">
      <c r="M58" s="174"/>
      <c r="N58" s="174"/>
      <c r="O58" s="174"/>
    </row>
    <row r="59" spans="13:15" x14ac:dyDescent="0.4">
      <c r="M59" s="174"/>
      <c r="N59" s="174"/>
      <c r="O59" s="174"/>
    </row>
    <row r="60" spans="13:15" x14ac:dyDescent="0.4">
      <c r="M60" s="174"/>
      <c r="N60" s="174"/>
      <c r="O60" s="174"/>
    </row>
    <row r="61" spans="13:15" x14ac:dyDescent="0.4">
      <c r="M61" s="174"/>
      <c r="N61" s="174"/>
      <c r="O61" s="174"/>
    </row>
    <row r="62" spans="13:15" x14ac:dyDescent="0.4">
      <c r="M62" s="174"/>
      <c r="N62" s="174"/>
      <c r="O62" s="174"/>
    </row>
    <row r="63" spans="13:15" x14ac:dyDescent="0.4">
      <c r="M63" s="174"/>
      <c r="N63" s="174"/>
      <c r="O63" s="174"/>
    </row>
    <row r="64" spans="13:15" x14ac:dyDescent="0.4">
      <c r="M64" s="174"/>
      <c r="N64" s="174"/>
      <c r="O64" s="174"/>
    </row>
    <row r="65" spans="13:15" x14ac:dyDescent="0.4">
      <c r="M65" s="174"/>
      <c r="N65" s="174"/>
      <c r="O65" s="174"/>
    </row>
    <row r="66" spans="13:15" x14ac:dyDescent="0.4">
      <c r="M66" s="174"/>
      <c r="N66" s="174"/>
      <c r="O66" s="174"/>
    </row>
    <row r="67" spans="13:15" x14ac:dyDescent="0.4">
      <c r="M67" s="174"/>
      <c r="N67" s="174"/>
      <c r="O67" s="174"/>
    </row>
    <row r="68" spans="13:15" x14ac:dyDescent="0.4">
      <c r="M68" s="174"/>
      <c r="N68" s="174"/>
      <c r="O68" s="174"/>
    </row>
    <row r="69" spans="13:15" x14ac:dyDescent="0.4">
      <c r="M69" s="174"/>
      <c r="N69" s="174"/>
      <c r="O69" s="174"/>
    </row>
    <row r="70" spans="13:15" x14ac:dyDescent="0.4">
      <c r="M70" s="174"/>
      <c r="N70" s="174"/>
      <c r="O70" s="174"/>
    </row>
    <row r="71" spans="13:15" x14ac:dyDescent="0.4">
      <c r="M71" s="174"/>
      <c r="N71" s="174"/>
      <c r="O71" s="174"/>
    </row>
    <row r="72" spans="13:15" x14ac:dyDescent="0.4">
      <c r="M72" s="174"/>
      <c r="N72" s="174"/>
      <c r="O72" s="174"/>
    </row>
    <row r="73" spans="13:15" x14ac:dyDescent="0.4">
      <c r="M73" s="174"/>
      <c r="N73" s="174"/>
      <c r="O73" s="174"/>
    </row>
    <row r="74" spans="13:15" x14ac:dyDescent="0.4">
      <c r="M74" s="174"/>
      <c r="N74" s="174"/>
      <c r="O74" s="174"/>
    </row>
    <row r="75" spans="13:15" x14ac:dyDescent="0.4">
      <c r="M75" s="174"/>
      <c r="N75" s="174"/>
      <c r="O75" s="174"/>
    </row>
    <row r="76" spans="13:15" x14ac:dyDescent="0.4">
      <c r="M76" s="174"/>
      <c r="N76" s="174"/>
      <c r="O76" s="174"/>
    </row>
    <row r="77" spans="13:15" x14ac:dyDescent="0.4">
      <c r="M77" s="174"/>
      <c r="N77" s="174"/>
      <c r="O77" s="174"/>
    </row>
    <row r="78" spans="13:15" x14ac:dyDescent="0.4">
      <c r="M78" s="174"/>
      <c r="N78" s="174"/>
      <c r="O78" s="174"/>
    </row>
    <row r="79" spans="13:15" x14ac:dyDescent="0.4">
      <c r="M79" s="174"/>
      <c r="N79" s="174"/>
      <c r="O79" s="174"/>
    </row>
    <row r="80" spans="13:15" x14ac:dyDescent="0.4">
      <c r="M80" s="174"/>
      <c r="N80" s="174"/>
      <c r="O80" s="174"/>
    </row>
    <row r="81" spans="13:15" x14ac:dyDescent="0.4">
      <c r="M81" s="174"/>
      <c r="N81" s="174"/>
      <c r="O81" s="174"/>
    </row>
    <row r="82" spans="13:15" x14ac:dyDescent="0.4">
      <c r="M82" s="174"/>
      <c r="N82" s="174"/>
      <c r="O82" s="174"/>
    </row>
    <row r="83" spans="13:15" x14ac:dyDescent="0.4">
      <c r="M83" s="174"/>
      <c r="N83" s="174"/>
      <c r="O83" s="174"/>
    </row>
    <row r="84" spans="13:15" x14ac:dyDescent="0.4">
      <c r="M84" s="174"/>
      <c r="N84" s="174"/>
      <c r="O84" s="174"/>
    </row>
    <row r="85" spans="13:15" x14ac:dyDescent="0.4">
      <c r="M85" s="174"/>
      <c r="N85" s="174"/>
      <c r="O85" s="174"/>
    </row>
    <row r="86" spans="13:15" x14ac:dyDescent="0.4">
      <c r="M86" s="174"/>
      <c r="N86" s="174"/>
      <c r="O86" s="174"/>
    </row>
    <row r="87" spans="13:15" x14ac:dyDescent="0.4">
      <c r="M87" s="174"/>
      <c r="N87" s="174"/>
      <c r="O87" s="174"/>
    </row>
    <row r="88" spans="13:15" x14ac:dyDescent="0.4">
      <c r="M88" s="174"/>
      <c r="N88" s="174"/>
      <c r="O88" s="174"/>
    </row>
    <row r="89" spans="13:15" x14ac:dyDescent="0.4">
      <c r="M89" s="174"/>
      <c r="N89" s="174"/>
      <c r="O89" s="174"/>
    </row>
    <row r="90" spans="13:15" x14ac:dyDescent="0.4">
      <c r="M90" s="174"/>
      <c r="N90" s="174"/>
      <c r="O90" s="174"/>
    </row>
    <row r="91" spans="13:15" x14ac:dyDescent="0.4">
      <c r="M91" s="174"/>
      <c r="N91" s="174"/>
      <c r="O91" s="174"/>
    </row>
    <row r="92" spans="13:15" x14ac:dyDescent="0.4">
      <c r="M92" s="174"/>
      <c r="N92" s="174"/>
      <c r="O92" s="174"/>
    </row>
    <row r="93" spans="13:15" x14ac:dyDescent="0.4">
      <c r="M93" s="174"/>
      <c r="N93" s="174"/>
      <c r="O93" s="174"/>
    </row>
    <row r="94" spans="13:15" x14ac:dyDescent="0.4">
      <c r="M94" s="174"/>
      <c r="N94" s="174"/>
      <c r="O94" s="174"/>
    </row>
    <row r="95" spans="13:15" x14ac:dyDescent="0.4">
      <c r="M95" s="174"/>
      <c r="N95" s="174"/>
      <c r="O95" s="174"/>
    </row>
    <row r="96" spans="13:15" x14ac:dyDescent="0.4">
      <c r="M96" s="174"/>
      <c r="N96" s="174"/>
      <c r="O96" s="174"/>
    </row>
    <row r="97" spans="13:15" x14ac:dyDescent="0.4">
      <c r="M97" s="174"/>
      <c r="N97" s="174"/>
      <c r="O97" s="174"/>
    </row>
    <row r="98" spans="13:15" x14ac:dyDescent="0.4">
      <c r="M98" s="174"/>
      <c r="N98" s="174"/>
      <c r="O98" s="174"/>
    </row>
    <row r="99" spans="13:15" x14ac:dyDescent="0.4">
      <c r="M99" s="174"/>
      <c r="N99" s="174"/>
      <c r="O99" s="174"/>
    </row>
    <row r="100" spans="13:15" x14ac:dyDescent="0.4">
      <c r="M100" s="174"/>
      <c r="N100" s="174"/>
      <c r="O100" s="174"/>
    </row>
    <row r="101" spans="13:15" x14ac:dyDescent="0.4">
      <c r="M101" s="174"/>
      <c r="N101" s="174"/>
      <c r="O101" s="174"/>
    </row>
    <row r="102" spans="13:15" x14ac:dyDescent="0.4">
      <c r="M102" s="174"/>
      <c r="N102" s="174"/>
      <c r="O102" s="174"/>
    </row>
    <row r="103" spans="13:15" x14ac:dyDescent="0.4">
      <c r="M103" s="174"/>
      <c r="N103" s="174"/>
      <c r="O103" s="174"/>
    </row>
    <row r="104" spans="13:15" x14ac:dyDescent="0.4">
      <c r="M104" s="174"/>
      <c r="N104" s="174"/>
      <c r="O104" s="174"/>
    </row>
    <row r="105" spans="13:15" x14ac:dyDescent="0.4">
      <c r="M105" s="174"/>
      <c r="N105" s="174"/>
      <c r="O105" s="174"/>
    </row>
    <row r="106" spans="13:15" x14ac:dyDescent="0.4">
      <c r="M106" s="174"/>
      <c r="N106" s="174"/>
      <c r="O106" s="174"/>
    </row>
    <row r="107" spans="13:15" x14ac:dyDescent="0.4">
      <c r="M107" s="174"/>
      <c r="N107" s="174"/>
      <c r="O107" s="174"/>
    </row>
    <row r="108" spans="13:15" x14ac:dyDescent="0.4">
      <c r="M108" s="174"/>
      <c r="N108" s="174"/>
      <c r="O108" s="174"/>
    </row>
    <row r="109" spans="13:15" x14ac:dyDescent="0.4">
      <c r="M109" s="174"/>
      <c r="N109" s="174"/>
      <c r="O109" s="174"/>
    </row>
    <row r="110" spans="13:15" x14ac:dyDescent="0.4">
      <c r="M110" s="174"/>
      <c r="N110" s="174"/>
      <c r="O110" s="174"/>
    </row>
    <row r="111" spans="13:15" x14ac:dyDescent="0.4">
      <c r="M111" s="174"/>
      <c r="N111" s="174"/>
      <c r="O111" s="174"/>
    </row>
    <row r="112" spans="13:15" x14ac:dyDescent="0.4">
      <c r="M112" s="174"/>
      <c r="N112" s="174"/>
      <c r="O112" s="174"/>
    </row>
    <row r="113" spans="13:15" x14ac:dyDescent="0.4">
      <c r="M113" s="174"/>
      <c r="N113" s="174"/>
      <c r="O113" s="174"/>
    </row>
    <row r="114" spans="13:15" x14ac:dyDescent="0.4">
      <c r="M114" s="174"/>
      <c r="N114" s="174"/>
      <c r="O114" s="174"/>
    </row>
    <row r="115" spans="13:15" x14ac:dyDescent="0.4">
      <c r="M115" s="174"/>
      <c r="N115" s="174"/>
      <c r="O115" s="174"/>
    </row>
    <row r="116" spans="13:15" x14ac:dyDescent="0.4">
      <c r="M116" s="174"/>
      <c r="N116" s="174"/>
      <c r="O116" s="174"/>
    </row>
    <row r="117" spans="13:15" x14ac:dyDescent="0.4">
      <c r="M117" s="174"/>
      <c r="N117" s="174"/>
      <c r="O117" s="174"/>
    </row>
    <row r="118" spans="13:15" x14ac:dyDescent="0.4">
      <c r="M118" s="174"/>
      <c r="N118" s="174"/>
      <c r="O118" s="174"/>
    </row>
    <row r="119" spans="13:15" x14ac:dyDescent="0.4">
      <c r="M119" s="174"/>
      <c r="N119" s="174"/>
      <c r="O119" s="174"/>
    </row>
    <row r="120" spans="13:15" x14ac:dyDescent="0.4">
      <c r="M120" s="174"/>
      <c r="N120" s="174"/>
      <c r="O120" s="174"/>
    </row>
    <row r="121" spans="13:15" x14ac:dyDescent="0.4">
      <c r="M121" s="174"/>
      <c r="N121" s="174"/>
      <c r="O121" s="174"/>
    </row>
    <row r="122" spans="13:15" x14ac:dyDescent="0.4">
      <c r="M122" s="174"/>
      <c r="N122" s="174"/>
      <c r="O122" s="174"/>
    </row>
    <row r="123" spans="13:15" x14ac:dyDescent="0.4">
      <c r="M123" s="174"/>
      <c r="N123" s="174"/>
      <c r="O123" s="174"/>
    </row>
    <row r="124" spans="13:15" x14ac:dyDescent="0.4">
      <c r="M124" s="174"/>
      <c r="N124" s="174"/>
      <c r="O124" s="174"/>
    </row>
    <row r="125" spans="13:15" x14ac:dyDescent="0.4">
      <c r="M125" s="174"/>
      <c r="N125" s="174"/>
      <c r="O125" s="174"/>
    </row>
    <row r="126" spans="13:15" x14ac:dyDescent="0.4">
      <c r="M126" s="174"/>
      <c r="N126" s="174"/>
      <c r="O126" s="174"/>
    </row>
    <row r="127" spans="13:15" x14ac:dyDescent="0.4">
      <c r="M127" s="174"/>
      <c r="N127" s="174"/>
      <c r="O127" s="174"/>
    </row>
    <row r="128" spans="13:15" x14ac:dyDescent="0.4">
      <c r="M128" s="174"/>
      <c r="N128" s="174"/>
      <c r="O128" s="174"/>
    </row>
    <row r="129" spans="13:15" x14ac:dyDescent="0.4">
      <c r="M129" s="174"/>
      <c r="N129" s="174"/>
      <c r="O129" s="174"/>
    </row>
    <row r="130" spans="13:15" x14ac:dyDescent="0.4">
      <c r="M130" s="174"/>
      <c r="N130" s="174"/>
      <c r="O130" s="174"/>
    </row>
    <row r="131" spans="13:15" x14ac:dyDescent="0.4">
      <c r="M131" s="174"/>
      <c r="N131" s="174"/>
      <c r="O131" s="174"/>
    </row>
    <row r="132" spans="13:15" x14ac:dyDescent="0.4">
      <c r="M132" s="174"/>
      <c r="N132" s="174"/>
      <c r="O132" s="174"/>
    </row>
    <row r="133" spans="13:15" x14ac:dyDescent="0.4">
      <c r="M133" s="174"/>
      <c r="N133" s="174"/>
      <c r="O133" s="174"/>
    </row>
    <row r="134" spans="13:15" x14ac:dyDescent="0.4">
      <c r="M134" s="174"/>
      <c r="N134" s="174"/>
      <c r="O134" s="174"/>
    </row>
    <row r="135" spans="13:15" x14ac:dyDescent="0.4">
      <c r="M135" s="174"/>
      <c r="N135" s="174"/>
      <c r="O135" s="174"/>
    </row>
    <row r="136" spans="13:15" x14ac:dyDescent="0.4">
      <c r="M136" s="174"/>
      <c r="N136" s="174"/>
      <c r="O136" s="174"/>
    </row>
    <row r="137" spans="13:15" x14ac:dyDescent="0.4">
      <c r="M137" s="174"/>
      <c r="N137" s="174"/>
      <c r="O137" s="174"/>
    </row>
    <row r="138" spans="13:15" x14ac:dyDescent="0.4">
      <c r="M138" s="174"/>
      <c r="N138" s="174"/>
      <c r="O138" s="174"/>
    </row>
    <row r="139" spans="13:15" x14ac:dyDescent="0.4">
      <c r="M139" s="174"/>
      <c r="N139" s="174"/>
      <c r="O139" s="174"/>
    </row>
    <row r="140" spans="13:15" x14ac:dyDescent="0.4">
      <c r="M140" s="174"/>
      <c r="N140" s="174"/>
      <c r="O140" s="174"/>
    </row>
    <row r="141" spans="13:15" x14ac:dyDescent="0.4">
      <c r="M141" s="174"/>
      <c r="N141" s="174"/>
      <c r="O141" s="174"/>
    </row>
    <row r="142" spans="13:15" x14ac:dyDescent="0.4">
      <c r="M142" s="174"/>
      <c r="N142" s="174"/>
      <c r="O142" s="174"/>
    </row>
    <row r="143" spans="13:15" x14ac:dyDescent="0.4">
      <c r="M143" s="174"/>
      <c r="N143" s="174"/>
      <c r="O143" s="174"/>
    </row>
    <row r="144" spans="13:15" x14ac:dyDescent="0.4">
      <c r="M144" s="174"/>
      <c r="N144" s="174"/>
      <c r="O144" s="174"/>
    </row>
    <row r="145" spans="13:15" x14ac:dyDescent="0.4">
      <c r="M145" s="174"/>
      <c r="N145" s="174"/>
      <c r="O145" s="174"/>
    </row>
    <row r="146" spans="13:15" x14ac:dyDescent="0.4">
      <c r="M146" s="174"/>
      <c r="N146" s="174"/>
      <c r="O146" s="174"/>
    </row>
    <row r="147" spans="13:15" x14ac:dyDescent="0.4">
      <c r="M147" s="174"/>
      <c r="N147" s="174"/>
      <c r="O147" s="174"/>
    </row>
    <row r="148" spans="13:15" x14ac:dyDescent="0.4">
      <c r="M148" s="174"/>
      <c r="N148" s="174"/>
      <c r="O148" s="174"/>
    </row>
    <row r="149" spans="13:15" x14ac:dyDescent="0.4">
      <c r="M149" s="174"/>
      <c r="N149" s="174"/>
      <c r="O149" s="174"/>
    </row>
    <row r="150" spans="13:15" x14ac:dyDescent="0.4">
      <c r="M150" s="174"/>
      <c r="N150" s="174"/>
      <c r="O150" s="174"/>
    </row>
    <row r="151" spans="13:15" x14ac:dyDescent="0.4">
      <c r="M151" s="174"/>
      <c r="N151" s="174"/>
      <c r="O151" s="174"/>
    </row>
    <row r="152" spans="13:15" x14ac:dyDescent="0.4">
      <c r="M152" s="174"/>
      <c r="N152" s="174"/>
      <c r="O152" s="174"/>
    </row>
    <row r="153" spans="13:15" x14ac:dyDescent="0.4">
      <c r="M153" s="174"/>
      <c r="N153" s="174"/>
      <c r="O153" s="174"/>
    </row>
    <row r="154" spans="13:15" x14ac:dyDescent="0.4">
      <c r="M154" s="174"/>
      <c r="N154" s="174"/>
      <c r="O154" s="174"/>
    </row>
    <row r="155" spans="13:15" x14ac:dyDescent="0.4">
      <c r="M155" s="174"/>
      <c r="N155" s="174"/>
      <c r="O155" s="174"/>
    </row>
    <row r="156" spans="13:15" x14ac:dyDescent="0.4">
      <c r="M156" s="174"/>
      <c r="N156" s="174"/>
      <c r="O156" s="174"/>
    </row>
    <row r="157" spans="13:15" x14ac:dyDescent="0.4">
      <c r="M157" s="174"/>
      <c r="N157" s="174"/>
      <c r="O157" s="174"/>
    </row>
    <row r="158" spans="13:15" x14ac:dyDescent="0.4">
      <c r="M158" s="174"/>
      <c r="N158" s="174"/>
      <c r="O158" s="174"/>
    </row>
    <row r="159" spans="13:15" x14ac:dyDescent="0.4">
      <c r="M159" s="174"/>
      <c r="N159" s="174"/>
      <c r="O159" s="174"/>
    </row>
    <row r="160" spans="13:15" x14ac:dyDescent="0.4">
      <c r="M160" s="174"/>
      <c r="N160" s="174"/>
      <c r="O160" s="174"/>
    </row>
    <row r="161" spans="13:15" x14ac:dyDescent="0.4">
      <c r="M161" s="174"/>
      <c r="N161" s="174"/>
      <c r="O161" s="174"/>
    </row>
    <row r="162" spans="13:15" x14ac:dyDescent="0.4">
      <c r="M162" s="174"/>
      <c r="N162" s="174"/>
      <c r="O162" s="174"/>
    </row>
    <row r="163" spans="13:15" x14ac:dyDescent="0.4">
      <c r="M163" s="174"/>
      <c r="N163" s="174"/>
      <c r="O163" s="174"/>
    </row>
    <row r="164" spans="13:15" x14ac:dyDescent="0.4">
      <c r="M164" s="174"/>
      <c r="N164" s="174"/>
      <c r="O164" s="174"/>
    </row>
    <row r="165" spans="13:15" x14ac:dyDescent="0.4">
      <c r="M165" s="174"/>
      <c r="N165" s="174"/>
      <c r="O165" s="174"/>
    </row>
    <row r="166" spans="13:15" x14ac:dyDescent="0.4">
      <c r="M166" s="174"/>
      <c r="N166" s="174"/>
      <c r="O166" s="174"/>
    </row>
    <row r="167" spans="13:15" x14ac:dyDescent="0.4">
      <c r="M167" s="174"/>
      <c r="N167" s="174"/>
      <c r="O167" s="174"/>
    </row>
    <row r="168" spans="13:15" x14ac:dyDescent="0.4">
      <c r="M168" s="174"/>
      <c r="N168" s="174"/>
      <c r="O168" s="174"/>
    </row>
    <row r="169" spans="13:15" x14ac:dyDescent="0.4">
      <c r="M169" s="174"/>
      <c r="N169" s="174"/>
      <c r="O169" s="174"/>
    </row>
    <row r="170" spans="13:15" x14ac:dyDescent="0.4">
      <c r="M170" s="174"/>
      <c r="N170" s="174"/>
      <c r="O170" s="174"/>
    </row>
    <row r="171" spans="13:15" x14ac:dyDescent="0.4">
      <c r="M171" s="174"/>
      <c r="N171" s="174"/>
      <c r="O171" s="174"/>
    </row>
    <row r="172" spans="13:15" x14ac:dyDescent="0.4">
      <c r="M172" s="174"/>
      <c r="N172" s="174"/>
      <c r="O172" s="174"/>
    </row>
    <row r="173" spans="13:15" x14ac:dyDescent="0.4">
      <c r="M173" s="174"/>
      <c r="N173" s="174"/>
      <c r="O173" s="174"/>
    </row>
    <row r="174" spans="13:15" x14ac:dyDescent="0.4">
      <c r="M174" s="174"/>
      <c r="N174" s="174"/>
      <c r="O174" s="174"/>
    </row>
    <row r="175" spans="13:15" x14ac:dyDescent="0.4">
      <c r="M175" s="174"/>
      <c r="N175" s="174"/>
      <c r="O175" s="174"/>
    </row>
    <row r="176" spans="13:15" x14ac:dyDescent="0.4">
      <c r="M176" s="174"/>
      <c r="N176" s="174"/>
      <c r="O176" s="174"/>
    </row>
    <row r="177" spans="13:15" x14ac:dyDescent="0.4">
      <c r="M177" s="174"/>
      <c r="N177" s="174"/>
      <c r="O177" s="174"/>
    </row>
    <row r="178" spans="13:15" x14ac:dyDescent="0.4">
      <c r="M178" s="174"/>
      <c r="N178" s="174"/>
      <c r="O178" s="174"/>
    </row>
    <row r="179" spans="13:15" x14ac:dyDescent="0.4">
      <c r="M179" s="174"/>
      <c r="N179" s="174"/>
      <c r="O179" s="174"/>
    </row>
    <row r="180" spans="13:15" x14ac:dyDescent="0.4">
      <c r="M180" s="174"/>
      <c r="N180" s="174"/>
      <c r="O180" s="174"/>
    </row>
    <row r="181" spans="13:15" x14ac:dyDescent="0.4">
      <c r="M181" s="174"/>
      <c r="N181" s="174"/>
      <c r="O181" s="174"/>
    </row>
    <row r="182" spans="13:15" x14ac:dyDescent="0.4">
      <c r="M182" s="174"/>
      <c r="N182" s="174"/>
      <c r="O182" s="174"/>
    </row>
    <row r="183" spans="13:15" x14ac:dyDescent="0.4">
      <c r="M183" s="174"/>
      <c r="N183" s="174"/>
      <c r="O183" s="174"/>
    </row>
    <row r="184" spans="13:15" x14ac:dyDescent="0.4">
      <c r="M184" s="174"/>
      <c r="N184" s="174"/>
      <c r="O184" s="174"/>
    </row>
    <row r="185" spans="13:15" x14ac:dyDescent="0.4">
      <c r="M185" s="174"/>
      <c r="N185" s="174"/>
      <c r="O185" s="174"/>
    </row>
    <row r="186" spans="13:15" x14ac:dyDescent="0.4">
      <c r="M186" s="174"/>
      <c r="N186" s="174"/>
      <c r="O186" s="174"/>
    </row>
    <row r="187" spans="13:15" x14ac:dyDescent="0.4">
      <c r="M187" s="174"/>
      <c r="N187" s="174"/>
      <c r="O187" s="174"/>
    </row>
    <row r="188" spans="13:15" x14ac:dyDescent="0.4">
      <c r="M188" s="174"/>
      <c r="N188" s="174"/>
      <c r="O188" s="174"/>
    </row>
    <row r="189" spans="13:15" x14ac:dyDescent="0.4">
      <c r="M189" s="174"/>
      <c r="N189" s="174"/>
      <c r="O189" s="174"/>
    </row>
    <row r="190" spans="13:15" x14ac:dyDescent="0.4">
      <c r="M190" s="174"/>
      <c r="N190" s="174"/>
      <c r="O190" s="174"/>
    </row>
    <row r="191" spans="13:15" x14ac:dyDescent="0.4">
      <c r="M191" s="174"/>
      <c r="N191" s="174"/>
      <c r="O191" s="174"/>
    </row>
    <row r="192" spans="13:15" x14ac:dyDescent="0.4">
      <c r="M192" s="174"/>
      <c r="N192" s="174"/>
      <c r="O192" s="174"/>
    </row>
    <row r="193" spans="13:15" x14ac:dyDescent="0.4">
      <c r="M193" s="174"/>
      <c r="N193" s="174"/>
      <c r="O193" s="174"/>
    </row>
    <row r="194" spans="13:15" x14ac:dyDescent="0.4">
      <c r="M194" s="174"/>
      <c r="N194" s="174"/>
      <c r="O194" s="174"/>
    </row>
    <row r="195" spans="13:15" x14ac:dyDescent="0.4">
      <c r="M195" s="174"/>
      <c r="N195" s="174"/>
      <c r="O195" s="174"/>
    </row>
    <row r="196" spans="13:15" x14ac:dyDescent="0.4">
      <c r="M196" s="174"/>
      <c r="N196" s="174"/>
      <c r="O196" s="174"/>
    </row>
    <row r="197" spans="13:15" x14ac:dyDescent="0.4">
      <c r="M197" s="174"/>
      <c r="N197" s="174"/>
      <c r="O197" s="174"/>
    </row>
    <row r="198" spans="13:15" x14ac:dyDescent="0.4">
      <c r="M198" s="174"/>
      <c r="N198" s="174"/>
      <c r="O198" s="174"/>
    </row>
    <row r="199" spans="13:15" x14ac:dyDescent="0.4">
      <c r="M199" s="174"/>
      <c r="N199" s="174"/>
      <c r="O199" s="174"/>
    </row>
    <row r="200" spans="13:15" x14ac:dyDescent="0.4">
      <c r="M200" s="174"/>
      <c r="N200" s="174"/>
      <c r="O200" s="174"/>
    </row>
    <row r="201" spans="13:15" x14ac:dyDescent="0.4">
      <c r="M201" s="174"/>
      <c r="N201" s="174"/>
      <c r="O201" s="174"/>
    </row>
    <row r="202" spans="13:15" x14ac:dyDescent="0.4">
      <c r="M202" s="174"/>
      <c r="N202" s="174"/>
      <c r="O202" s="174"/>
    </row>
    <row r="203" spans="13:15" x14ac:dyDescent="0.4">
      <c r="M203" s="174"/>
      <c r="N203" s="174"/>
      <c r="O203" s="174"/>
    </row>
    <row r="204" spans="13:15" x14ac:dyDescent="0.4">
      <c r="M204" s="174"/>
      <c r="N204" s="174"/>
      <c r="O204" s="174"/>
    </row>
    <row r="205" spans="13:15" x14ac:dyDescent="0.4">
      <c r="M205" s="174"/>
      <c r="N205" s="174"/>
      <c r="O205" s="174"/>
    </row>
    <row r="206" spans="13:15" x14ac:dyDescent="0.4">
      <c r="M206" s="174"/>
      <c r="N206" s="174"/>
      <c r="O206" s="174"/>
    </row>
    <row r="207" spans="13:15" x14ac:dyDescent="0.4">
      <c r="M207" s="174"/>
      <c r="N207" s="174"/>
      <c r="O207" s="174"/>
    </row>
    <row r="208" spans="13:15" x14ac:dyDescent="0.4">
      <c r="M208" s="174"/>
      <c r="N208" s="174"/>
      <c r="O208" s="174"/>
    </row>
    <row r="209" spans="13:15" x14ac:dyDescent="0.4">
      <c r="M209" s="174"/>
      <c r="N209" s="174"/>
      <c r="O209" s="174"/>
    </row>
    <row r="210" spans="13:15" x14ac:dyDescent="0.4">
      <c r="M210" s="174"/>
      <c r="N210" s="174"/>
      <c r="O210" s="174"/>
    </row>
    <row r="211" spans="13:15" x14ac:dyDescent="0.4">
      <c r="M211" s="174"/>
      <c r="N211" s="174"/>
      <c r="O211" s="174"/>
    </row>
    <row r="212" spans="13:15" x14ac:dyDescent="0.4">
      <c r="M212" s="174"/>
      <c r="N212" s="174"/>
      <c r="O212" s="174"/>
    </row>
    <row r="213" spans="13:15" x14ac:dyDescent="0.4">
      <c r="M213" s="174"/>
      <c r="N213" s="174"/>
      <c r="O213" s="174"/>
    </row>
    <row r="214" spans="13:15" x14ac:dyDescent="0.4">
      <c r="M214" s="174"/>
      <c r="N214" s="174"/>
      <c r="O214" s="174"/>
    </row>
    <row r="215" spans="13:15" x14ac:dyDescent="0.4">
      <c r="M215" s="174"/>
      <c r="N215" s="174"/>
      <c r="O215" s="174"/>
    </row>
    <row r="216" spans="13:15" x14ac:dyDescent="0.4">
      <c r="M216" s="174"/>
      <c r="N216" s="174"/>
      <c r="O216" s="174"/>
    </row>
    <row r="217" spans="13:15" x14ac:dyDescent="0.4">
      <c r="M217" s="174"/>
      <c r="N217" s="174"/>
      <c r="O217" s="174"/>
    </row>
    <row r="218" spans="13:15" x14ac:dyDescent="0.4">
      <c r="M218" s="174"/>
      <c r="N218" s="174"/>
      <c r="O218" s="174"/>
    </row>
    <row r="219" spans="13:15" x14ac:dyDescent="0.4">
      <c r="M219" s="174"/>
      <c r="N219" s="174"/>
      <c r="O219" s="174"/>
    </row>
    <row r="220" spans="13:15" x14ac:dyDescent="0.4">
      <c r="M220" s="174"/>
      <c r="N220" s="174"/>
      <c r="O220" s="174"/>
    </row>
    <row r="221" spans="13:15" x14ac:dyDescent="0.4">
      <c r="M221" s="174"/>
      <c r="N221" s="174"/>
      <c r="O221" s="174"/>
    </row>
    <row r="222" spans="13:15" x14ac:dyDescent="0.4">
      <c r="M222" s="174"/>
      <c r="N222" s="174"/>
      <c r="O222" s="174"/>
    </row>
    <row r="223" spans="13:15" x14ac:dyDescent="0.4">
      <c r="M223" s="174"/>
      <c r="N223" s="174"/>
      <c r="O223" s="174"/>
    </row>
    <row r="224" spans="13:15" x14ac:dyDescent="0.4">
      <c r="M224" s="174"/>
      <c r="N224" s="174"/>
      <c r="O224" s="174"/>
    </row>
    <row r="225" spans="13:15" x14ac:dyDescent="0.4">
      <c r="M225" s="174"/>
      <c r="N225" s="174"/>
      <c r="O225" s="174"/>
    </row>
    <row r="226" spans="13:15" x14ac:dyDescent="0.4">
      <c r="M226" s="174"/>
      <c r="N226" s="174"/>
      <c r="O226" s="174"/>
    </row>
    <row r="227" spans="13:15" x14ac:dyDescent="0.4">
      <c r="M227" s="174"/>
      <c r="N227" s="174"/>
      <c r="O227" s="174"/>
    </row>
    <row r="228" spans="13:15" x14ac:dyDescent="0.4">
      <c r="M228" s="174"/>
      <c r="N228" s="174"/>
      <c r="O228" s="174"/>
    </row>
    <row r="229" spans="13:15" x14ac:dyDescent="0.4">
      <c r="M229" s="174"/>
      <c r="N229" s="174"/>
      <c r="O229" s="174"/>
    </row>
    <row r="230" spans="13:15" x14ac:dyDescent="0.4">
      <c r="M230" s="174"/>
      <c r="N230" s="174"/>
      <c r="O230" s="174"/>
    </row>
    <row r="231" spans="13:15" x14ac:dyDescent="0.4">
      <c r="M231" s="174"/>
      <c r="N231" s="174"/>
      <c r="O231" s="174"/>
    </row>
    <row r="232" spans="13:15" x14ac:dyDescent="0.4">
      <c r="M232" s="174"/>
      <c r="N232" s="174"/>
      <c r="O232" s="174"/>
    </row>
    <row r="233" spans="13:15" x14ac:dyDescent="0.4">
      <c r="M233" s="174"/>
      <c r="N233" s="174"/>
      <c r="O233" s="174"/>
    </row>
    <row r="234" spans="13:15" x14ac:dyDescent="0.4">
      <c r="M234" s="174"/>
      <c r="N234" s="174"/>
      <c r="O234" s="174"/>
    </row>
    <row r="235" spans="13:15" x14ac:dyDescent="0.4">
      <c r="M235" s="174"/>
      <c r="N235" s="174"/>
      <c r="O235" s="174"/>
    </row>
    <row r="236" spans="13:15" x14ac:dyDescent="0.4">
      <c r="M236" s="174"/>
      <c r="N236" s="174"/>
      <c r="O236" s="174"/>
    </row>
    <row r="237" spans="13:15" x14ac:dyDescent="0.4">
      <c r="M237" s="174"/>
      <c r="N237" s="174"/>
      <c r="O237" s="174"/>
    </row>
    <row r="238" spans="13:15" x14ac:dyDescent="0.4">
      <c r="M238" s="174"/>
      <c r="N238" s="174"/>
      <c r="O238" s="174"/>
    </row>
    <row r="239" spans="13:15" x14ac:dyDescent="0.4">
      <c r="M239" s="174"/>
      <c r="N239" s="174"/>
      <c r="O239" s="174"/>
    </row>
    <row r="240" spans="13:15" x14ac:dyDescent="0.4">
      <c r="M240" s="174"/>
      <c r="N240" s="174"/>
      <c r="O240" s="174"/>
    </row>
    <row r="241" spans="13:15" x14ac:dyDescent="0.4">
      <c r="M241" s="174"/>
      <c r="N241" s="174"/>
      <c r="O241" s="174"/>
    </row>
    <row r="242" spans="13:15" x14ac:dyDescent="0.4">
      <c r="M242" s="174"/>
      <c r="N242" s="174"/>
      <c r="O242" s="174"/>
    </row>
    <row r="243" spans="13:15" x14ac:dyDescent="0.4">
      <c r="M243" s="174"/>
      <c r="N243" s="174"/>
      <c r="O243" s="174"/>
    </row>
    <row r="244" spans="13:15" x14ac:dyDescent="0.4">
      <c r="M244" s="174"/>
      <c r="N244" s="174"/>
      <c r="O244" s="174"/>
    </row>
    <row r="245" spans="13:15" x14ac:dyDescent="0.4">
      <c r="M245" s="174"/>
      <c r="N245" s="174"/>
      <c r="O245" s="174"/>
    </row>
    <row r="246" spans="13:15" x14ac:dyDescent="0.4">
      <c r="M246" s="174"/>
      <c r="N246" s="174"/>
      <c r="O246" s="174"/>
    </row>
    <row r="247" spans="13:15" x14ac:dyDescent="0.4">
      <c r="M247" s="174"/>
      <c r="N247" s="174"/>
      <c r="O247" s="174"/>
    </row>
    <row r="248" spans="13:15" x14ac:dyDescent="0.4">
      <c r="M248" s="174"/>
      <c r="N248" s="174"/>
      <c r="O248" s="174"/>
    </row>
    <row r="249" spans="13:15" x14ac:dyDescent="0.4">
      <c r="M249" s="174"/>
      <c r="N249" s="174"/>
      <c r="O249" s="174"/>
    </row>
    <row r="250" spans="13:15" x14ac:dyDescent="0.4">
      <c r="M250" s="174"/>
      <c r="N250" s="174"/>
      <c r="O250" s="174"/>
    </row>
    <row r="251" spans="13:15" x14ac:dyDescent="0.4">
      <c r="M251" s="174"/>
      <c r="N251" s="174"/>
      <c r="O251" s="174"/>
    </row>
    <row r="252" spans="13:15" x14ac:dyDescent="0.4">
      <c r="M252" s="174"/>
      <c r="N252" s="174"/>
      <c r="O252" s="174"/>
    </row>
    <row r="253" spans="13:15" x14ac:dyDescent="0.4">
      <c r="M253" s="174"/>
      <c r="N253" s="174"/>
      <c r="O253" s="174"/>
    </row>
    <row r="254" spans="13:15" x14ac:dyDescent="0.4">
      <c r="M254" s="174"/>
      <c r="N254" s="174"/>
      <c r="O254" s="174"/>
    </row>
    <row r="255" spans="13:15" x14ac:dyDescent="0.4">
      <c r="M255" s="174"/>
      <c r="N255" s="174"/>
      <c r="O255" s="174"/>
    </row>
    <row r="256" spans="13:15" x14ac:dyDescent="0.4">
      <c r="M256" s="174"/>
      <c r="N256" s="174"/>
      <c r="O256" s="174"/>
    </row>
    <row r="257" spans="13:15" x14ac:dyDescent="0.4">
      <c r="M257" s="174"/>
      <c r="N257" s="174"/>
      <c r="O257" s="174"/>
    </row>
    <row r="258" spans="13:15" x14ac:dyDescent="0.4">
      <c r="M258" s="174"/>
      <c r="N258" s="174"/>
      <c r="O258" s="174"/>
    </row>
    <row r="259" spans="13:15" x14ac:dyDescent="0.4">
      <c r="M259" s="174"/>
      <c r="N259" s="174"/>
      <c r="O259" s="174"/>
    </row>
    <row r="260" spans="13:15" x14ac:dyDescent="0.4">
      <c r="M260" s="174"/>
      <c r="N260" s="174"/>
      <c r="O260" s="174"/>
    </row>
    <row r="261" spans="13:15" x14ac:dyDescent="0.4">
      <c r="M261" s="174"/>
      <c r="N261" s="174"/>
      <c r="O261" s="174"/>
    </row>
    <row r="262" spans="13:15" x14ac:dyDescent="0.4">
      <c r="M262" s="174"/>
      <c r="N262" s="174"/>
      <c r="O262" s="174"/>
    </row>
    <row r="263" spans="13:15" x14ac:dyDescent="0.4">
      <c r="M263" s="174"/>
      <c r="N263" s="174"/>
      <c r="O263" s="174"/>
    </row>
    <row r="264" spans="13:15" x14ac:dyDescent="0.4">
      <c r="M264" s="174"/>
      <c r="N264" s="174"/>
      <c r="O264" s="174"/>
    </row>
    <row r="265" spans="13:15" x14ac:dyDescent="0.4">
      <c r="M265" s="174"/>
      <c r="N265" s="174"/>
      <c r="O265" s="174"/>
    </row>
    <row r="266" spans="13:15" x14ac:dyDescent="0.4">
      <c r="M266" s="174"/>
      <c r="N266" s="174"/>
      <c r="O266" s="174"/>
    </row>
    <row r="267" spans="13:15" x14ac:dyDescent="0.4">
      <c r="M267" s="174"/>
      <c r="N267" s="174"/>
      <c r="O267" s="174"/>
    </row>
    <row r="268" spans="13:15" x14ac:dyDescent="0.4">
      <c r="M268" s="174"/>
      <c r="N268" s="174"/>
      <c r="O268" s="174"/>
    </row>
    <row r="269" spans="13:15" x14ac:dyDescent="0.4">
      <c r="M269" s="174"/>
      <c r="N269" s="174"/>
      <c r="O269" s="174"/>
    </row>
    <row r="270" spans="13:15" x14ac:dyDescent="0.4">
      <c r="M270" s="174"/>
      <c r="N270" s="174"/>
      <c r="O270" s="174"/>
    </row>
    <row r="271" spans="13:15" x14ac:dyDescent="0.4">
      <c r="M271" s="174"/>
      <c r="N271" s="174"/>
      <c r="O271" s="174"/>
    </row>
    <row r="272" spans="13:15" x14ac:dyDescent="0.4">
      <c r="M272" s="174"/>
      <c r="N272" s="174"/>
      <c r="O272" s="174"/>
    </row>
    <row r="273" spans="13:15" x14ac:dyDescent="0.4">
      <c r="M273" s="174"/>
      <c r="N273" s="174"/>
      <c r="O273" s="174"/>
    </row>
    <row r="274" spans="13:15" x14ac:dyDescent="0.4">
      <c r="M274" s="174"/>
      <c r="N274" s="174"/>
      <c r="O274" s="174"/>
    </row>
    <row r="275" spans="13:15" x14ac:dyDescent="0.4">
      <c r="M275" s="174"/>
      <c r="N275" s="174"/>
      <c r="O275" s="174"/>
    </row>
    <row r="276" spans="13:15" x14ac:dyDescent="0.4">
      <c r="M276" s="174"/>
      <c r="N276" s="174"/>
      <c r="O276" s="174"/>
    </row>
    <row r="277" spans="13:15" x14ac:dyDescent="0.4">
      <c r="M277" s="174"/>
      <c r="N277" s="174"/>
      <c r="O277" s="174"/>
    </row>
    <row r="278" spans="13:15" x14ac:dyDescent="0.4">
      <c r="M278" s="174"/>
      <c r="N278" s="174"/>
      <c r="O278" s="174"/>
    </row>
    <row r="279" spans="13:15" x14ac:dyDescent="0.4">
      <c r="M279" s="174"/>
      <c r="N279" s="174"/>
      <c r="O279" s="174"/>
    </row>
    <row r="280" spans="13:15" x14ac:dyDescent="0.4">
      <c r="M280" s="174"/>
      <c r="N280" s="174"/>
      <c r="O280" s="174"/>
    </row>
    <row r="281" spans="13:15" x14ac:dyDescent="0.4">
      <c r="M281" s="174"/>
      <c r="N281" s="174"/>
      <c r="O281" s="174"/>
    </row>
    <row r="282" spans="13:15" x14ac:dyDescent="0.4">
      <c r="M282" s="174"/>
      <c r="N282" s="174"/>
      <c r="O282" s="174"/>
    </row>
    <row r="283" spans="13:15" x14ac:dyDescent="0.4">
      <c r="M283" s="174"/>
      <c r="N283" s="174"/>
      <c r="O283" s="174"/>
    </row>
    <row r="284" spans="13:15" x14ac:dyDescent="0.4">
      <c r="M284" s="174"/>
      <c r="N284" s="174"/>
      <c r="O284" s="174"/>
    </row>
    <row r="285" spans="13:15" x14ac:dyDescent="0.4">
      <c r="M285" s="174"/>
      <c r="N285" s="174"/>
      <c r="O285" s="174"/>
    </row>
    <row r="286" spans="13:15" x14ac:dyDescent="0.4">
      <c r="M286" s="174"/>
      <c r="N286" s="174"/>
      <c r="O286" s="174"/>
    </row>
    <row r="287" spans="13:15" x14ac:dyDescent="0.4">
      <c r="M287" s="174"/>
      <c r="N287" s="174"/>
      <c r="O287" s="174"/>
    </row>
    <row r="288" spans="13:15" x14ac:dyDescent="0.4">
      <c r="M288" s="174"/>
      <c r="N288" s="174"/>
      <c r="O288" s="174"/>
    </row>
    <row r="289" spans="13:15" x14ac:dyDescent="0.4">
      <c r="M289" s="174"/>
      <c r="N289" s="174"/>
      <c r="O289" s="174"/>
    </row>
    <row r="290" spans="13:15" x14ac:dyDescent="0.4">
      <c r="M290" s="174"/>
      <c r="N290" s="174"/>
      <c r="O290" s="174"/>
    </row>
    <row r="291" spans="13:15" x14ac:dyDescent="0.4">
      <c r="M291" s="174"/>
      <c r="N291" s="174"/>
      <c r="O291" s="174"/>
    </row>
    <row r="292" spans="13:15" x14ac:dyDescent="0.4">
      <c r="M292" s="174"/>
      <c r="N292" s="174"/>
      <c r="O292" s="174"/>
    </row>
    <row r="293" spans="13:15" x14ac:dyDescent="0.4">
      <c r="M293" s="174"/>
      <c r="N293" s="174"/>
      <c r="O293" s="174"/>
    </row>
    <row r="294" spans="13:15" x14ac:dyDescent="0.4">
      <c r="M294" s="174"/>
      <c r="N294" s="174"/>
      <c r="O294" s="174"/>
    </row>
    <row r="295" spans="13:15" x14ac:dyDescent="0.4">
      <c r="M295" s="174"/>
      <c r="N295" s="174"/>
      <c r="O295" s="174"/>
    </row>
    <row r="296" spans="13:15" x14ac:dyDescent="0.4">
      <c r="M296" s="174"/>
      <c r="N296" s="174"/>
      <c r="O296" s="174"/>
    </row>
    <row r="297" spans="13:15" x14ac:dyDescent="0.4">
      <c r="M297" s="174"/>
      <c r="N297" s="174"/>
      <c r="O297" s="174"/>
    </row>
    <row r="298" spans="13:15" x14ac:dyDescent="0.4">
      <c r="M298" s="174"/>
      <c r="N298" s="174"/>
      <c r="O298" s="174"/>
    </row>
    <row r="299" spans="13:15" x14ac:dyDescent="0.4">
      <c r="M299" s="174"/>
      <c r="N299" s="174"/>
      <c r="O299" s="174"/>
    </row>
    <row r="300" spans="13:15" x14ac:dyDescent="0.4">
      <c r="M300" s="174"/>
      <c r="N300" s="174"/>
      <c r="O300" s="174"/>
    </row>
    <row r="301" spans="13:15" x14ac:dyDescent="0.4">
      <c r="M301" s="174"/>
      <c r="N301" s="174"/>
      <c r="O301" s="174"/>
    </row>
    <row r="302" spans="13:15" x14ac:dyDescent="0.4">
      <c r="M302" s="174"/>
      <c r="N302" s="174"/>
      <c r="O302" s="174"/>
    </row>
    <row r="303" spans="13:15" x14ac:dyDescent="0.4">
      <c r="M303" s="174"/>
      <c r="N303" s="174"/>
      <c r="O303" s="174"/>
    </row>
    <row r="304" spans="13:15" x14ac:dyDescent="0.4">
      <c r="M304" s="174"/>
      <c r="N304" s="174"/>
      <c r="O304" s="174"/>
    </row>
    <row r="305" spans="13:15" x14ac:dyDescent="0.4">
      <c r="M305" s="174"/>
      <c r="N305" s="174"/>
      <c r="O305" s="174"/>
    </row>
    <row r="306" spans="13:15" x14ac:dyDescent="0.4">
      <c r="M306" s="174"/>
      <c r="N306" s="174"/>
      <c r="O306" s="174"/>
    </row>
    <row r="307" spans="13:15" x14ac:dyDescent="0.4">
      <c r="M307" s="174"/>
      <c r="N307" s="174"/>
      <c r="O307" s="174"/>
    </row>
    <row r="308" spans="13:15" x14ac:dyDescent="0.4">
      <c r="M308" s="174"/>
      <c r="N308" s="174"/>
      <c r="O308" s="174"/>
    </row>
    <row r="309" spans="13:15" x14ac:dyDescent="0.4">
      <c r="M309" s="174"/>
      <c r="N309" s="174"/>
      <c r="O309" s="174"/>
    </row>
    <row r="310" spans="13:15" x14ac:dyDescent="0.4">
      <c r="M310" s="174"/>
      <c r="N310" s="174"/>
      <c r="O310" s="174"/>
    </row>
    <row r="311" spans="13:15" x14ac:dyDescent="0.4">
      <c r="M311" s="174"/>
      <c r="N311" s="174"/>
      <c r="O311" s="174"/>
    </row>
    <row r="312" spans="13:15" x14ac:dyDescent="0.4">
      <c r="M312" s="174"/>
      <c r="N312" s="174"/>
      <c r="O312" s="174"/>
    </row>
    <row r="313" spans="13:15" x14ac:dyDescent="0.4">
      <c r="M313" s="174"/>
      <c r="N313" s="174"/>
      <c r="O313" s="174"/>
    </row>
    <row r="314" spans="13:15" x14ac:dyDescent="0.4">
      <c r="M314" s="174"/>
      <c r="N314" s="174"/>
      <c r="O314" s="174"/>
    </row>
    <row r="315" spans="13:15" x14ac:dyDescent="0.4">
      <c r="M315" s="174"/>
      <c r="N315" s="174"/>
      <c r="O315" s="174"/>
    </row>
    <row r="316" spans="13:15" x14ac:dyDescent="0.4">
      <c r="M316" s="174"/>
      <c r="N316" s="174"/>
      <c r="O316" s="174"/>
    </row>
    <row r="317" spans="13:15" x14ac:dyDescent="0.4">
      <c r="M317" s="174"/>
      <c r="N317" s="174"/>
      <c r="O317" s="174"/>
    </row>
    <row r="318" spans="13:15" x14ac:dyDescent="0.4">
      <c r="M318" s="174"/>
      <c r="N318" s="174"/>
      <c r="O318" s="174"/>
    </row>
    <row r="319" spans="13:15" x14ac:dyDescent="0.4">
      <c r="M319" s="174"/>
      <c r="N319" s="174"/>
      <c r="O319" s="174"/>
    </row>
    <row r="320" spans="13:15" x14ac:dyDescent="0.4">
      <c r="M320" s="174"/>
      <c r="N320" s="174"/>
      <c r="O320" s="174"/>
    </row>
    <row r="321" spans="13:15" x14ac:dyDescent="0.4">
      <c r="M321" s="174"/>
      <c r="N321" s="174"/>
      <c r="O321" s="174"/>
    </row>
    <row r="322" spans="13:15" x14ac:dyDescent="0.4">
      <c r="M322" s="174"/>
      <c r="N322" s="174"/>
      <c r="O322" s="174"/>
    </row>
    <row r="323" spans="13:15" x14ac:dyDescent="0.4">
      <c r="M323" s="174"/>
      <c r="N323" s="174"/>
      <c r="O323" s="174"/>
    </row>
    <row r="324" spans="13:15" x14ac:dyDescent="0.4">
      <c r="M324" s="174"/>
      <c r="N324" s="174"/>
      <c r="O324" s="174"/>
    </row>
    <row r="325" spans="13:15" x14ac:dyDescent="0.4">
      <c r="M325" s="174"/>
      <c r="N325" s="174"/>
      <c r="O325" s="174"/>
    </row>
    <row r="326" spans="13:15" x14ac:dyDescent="0.4">
      <c r="M326" s="174"/>
      <c r="N326" s="174"/>
      <c r="O326" s="174"/>
    </row>
    <row r="327" spans="13:15" x14ac:dyDescent="0.4">
      <c r="M327" s="174"/>
      <c r="N327" s="174"/>
      <c r="O327" s="174"/>
    </row>
    <row r="328" spans="13:15" x14ac:dyDescent="0.4">
      <c r="M328" s="174"/>
      <c r="N328" s="174"/>
      <c r="O328" s="174"/>
    </row>
    <row r="329" spans="13:15" x14ac:dyDescent="0.4">
      <c r="M329" s="174"/>
      <c r="N329" s="174"/>
      <c r="O329" s="174"/>
    </row>
    <row r="330" spans="13:15" x14ac:dyDescent="0.4">
      <c r="M330" s="174"/>
      <c r="N330" s="174"/>
      <c r="O330" s="174"/>
    </row>
    <row r="331" spans="13:15" x14ac:dyDescent="0.4">
      <c r="M331" s="174"/>
      <c r="N331" s="174"/>
      <c r="O331" s="174"/>
    </row>
    <row r="332" spans="13:15" x14ac:dyDescent="0.4">
      <c r="M332" s="174"/>
      <c r="N332" s="174"/>
      <c r="O332" s="174"/>
    </row>
    <row r="333" spans="13:15" x14ac:dyDescent="0.4">
      <c r="M333" s="174"/>
      <c r="N333" s="174"/>
      <c r="O333" s="174"/>
    </row>
    <row r="334" spans="13:15" x14ac:dyDescent="0.4">
      <c r="M334" s="174"/>
      <c r="N334" s="174"/>
      <c r="O334" s="174"/>
    </row>
    <row r="335" spans="13:15" x14ac:dyDescent="0.4">
      <c r="M335" s="174"/>
      <c r="N335" s="174"/>
      <c r="O335" s="174"/>
    </row>
    <row r="336" spans="13:15" x14ac:dyDescent="0.4">
      <c r="M336" s="174"/>
      <c r="N336" s="174"/>
      <c r="O336" s="174"/>
    </row>
    <row r="337" spans="13:15" x14ac:dyDescent="0.4">
      <c r="M337" s="174"/>
      <c r="N337" s="174"/>
      <c r="O337" s="174"/>
    </row>
    <row r="338" spans="13:15" x14ac:dyDescent="0.4">
      <c r="M338" s="174"/>
      <c r="N338" s="174"/>
      <c r="O338" s="174"/>
    </row>
    <row r="339" spans="13:15" x14ac:dyDescent="0.4">
      <c r="M339" s="174"/>
      <c r="N339" s="174"/>
      <c r="O339" s="174"/>
    </row>
    <row r="340" spans="13:15" x14ac:dyDescent="0.4">
      <c r="M340" s="174"/>
      <c r="N340" s="174"/>
      <c r="O340" s="174"/>
    </row>
    <row r="341" spans="13:15" x14ac:dyDescent="0.4">
      <c r="M341" s="174"/>
      <c r="N341" s="174"/>
      <c r="O341" s="174"/>
    </row>
    <row r="342" spans="13:15" x14ac:dyDescent="0.4">
      <c r="M342" s="174"/>
      <c r="N342" s="174"/>
      <c r="O342" s="174"/>
    </row>
    <row r="343" spans="13:15" x14ac:dyDescent="0.4">
      <c r="M343" s="174"/>
      <c r="N343" s="174"/>
      <c r="O343" s="174"/>
    </row>
    <row r="344" spans="13:15" x14ac:dyDescent="0.4">
      <c r="M344" s="174"/>
      <c r="N344" s="174"/>
      <c r="O344" s="174"/>
    </row>
    <row r="345" spans="13:15" x14ac:dyDescent="0.4">
      <c r="M345" s="174"/>
      <c r="N345" s="174"/>
      <c r="O345" s="174"/>
    </row>
    <row r="346" spans="13:15" x14ac:dyDescent="0.4">
      <c r="M346" s="174"/>
      <c r="N346" s="174"/>
      <c r="O346" s="174"/>
    </row>
    <row r="347" spans="13:15" x14ac:dyDescent="0.4">
      <c r="M347" s="174"/>
      <c r="N347" s="174"/>
      <c r="O347" s="174"/>
    </row>
    <row r="348" spans="13:15" x14ac:dyDescent="0.4">
      <c r="M348" s="174"/>
      <c r="N348" s="174"/>
      <c r="O348" s="174"/>
    </row>
    <row r="349" spans="13:15" x14ac:dyDescent="0.4">
      <c r="M349" s="174"/>
      <c r="N349" s="174"/>
      <c r="O349" s="174"/>
    </row>
    <row r="350" spans="13:15" x14ac:dyDescent="0.4">
      <c r="M350" s="174"/>
      <c r="N350" s="174"/>
      <c r="O350" s="174"/>
    </row>
    <row r="351" spans="13:15" x14ac:dyDescent="0.4">
      <c r="M351" s="174"/>
      <c r="N351" s="174"/>
      <c r="O351" s="174"/>
    </row>
    <row r="352" spans="13:15" x14ac:dyDescent="0.4">
      <c r="M352" s="174"/>
      <c r="N352" s="174"/>
      <c r="O352" s="174"/>
    </row>
    <row r="353" spans="13:15" x14ac:dyDescent="0.4">
      <c r="M353" s="174"/>
      <c r="N353" s="174"/>
      <c r="O353" s="174"/>
    </row>
    <row r="354" spans="13:15" x14ac:dyDescent="0.4">
      <c r="M354" s="174"/>
      <c r="N354" s="174"/>
      <c r="O354" s="174"/>
    </row>
    <row r="355" spans="13:15" x14ac:dyDescent="0.4">
      <c r="M355" s="174"/>
      <c r="N355" s="174"/>
      <c r="O355" s="174"/>
    </row>
    <row r="356" spans="13:15" x14ac:dyDescent="0.4">
      <c r="M356" s="174"/>
      <c r="N356" s="174"/>
      <c r="O356" s="174"/>
    </row>
    <row r="357" spans="13:15" x14ac:dyDescent="0.4">
      <c r="M357" s="174"/>
      <c r="N357" s="174"/>
      <c r="O357" s="174"/>
    </row>
    <row r="358" spans="13:15" x14ac:dyDescent="0.4">
      <c r="M358" s="174"/>
      <c r="N358" s="174"/>
      <c r="O358" s="174"/>
    </row>
    <row r="359" spans="13:15" x14ac:dyDescent="0.4">
      <c r="M359" s="174"/>
      <c r="N359" s="174"/>
      <c r="O359" s="174"/>
    </row>
    <row r="360" spans="13:15" x14ac:dyDescent="0.4">
      <c r="M360" s="174"/>
      <c r="N360" s="174"/>
      <c r="O360" s="174"/>
    </row>
    <row r="361" spans="13:15" x14ac:dyDescent="0.4">
      <c r="M361" s="174"/>
      <c r="N361" s="174"/>
      <c r="O361" s="174"/>
    </row>
    <row r="362" spans="13:15" x14ac:dyDescent="0.4">
      <c r="M362" s="174"/>
      <c r="N362" s="174"/>
      <c r="O362" s="174"/>
    </row>
    <row r="363" spans="13:15" x14ac:dyDescent="0.4">
      <c r="M363" s="174"/>
      <c r="N363" s="174"/>
      <c r="O363" s="174"/>
    </row>
    <row r="364" spans="13:15" x14ac:dyDescent="0.4">
      <c r="M364" s="174"/>
      <c r="N364" s="174"/>
      <c r="O364" s="174"/>
    </row>
    <row r="365" spans="13:15" x14ac:dyDescent="0.4">
      <c r="M365" s="174"/>
      <c r="N365" s="174"/>
      <c r="O365" s="174"/>
    </row>
    <row r="366" spans="13:15" x14ac:dyDescent="0.4">
      <c r="M366" s="174"/>
      <c r="N366" s="174"/>
      <c r="O366" s="174"/>
    </row>
    <row r="367" spans="13:15" x14ac:dyDescent="0.4">
      <c r="M367" s="174"/>
      <c r="N367" s="174"/>
      <c r="O367" s="174"/>
    </row>
    <row r="368" spans="13:15" x14ac:dyDescent="0.4">
      <c r="M368" s="174"/>
      <c r="N368" s="174"/>
      <c r="O368" s="174"/>
    </row>
    <row r="369" spans="13:15" x14ac:dyDescent="0.4">
      <c r="M369" s="174"/>
      <c r="N369" s="174"/>
      <c r="O369" s="174"/>
    </row>
    <row r="370" spans="13:15" x14ac:dyDescent="0.4">
      <c r="M370" s="174"/>
      <c r="N370" s="174"/>
      <c r="O370" s="174"/>
    </row>
    <row r="371" spans="13:15" x14ac:dyDescent="0.4">
      <c r="M371" s="174"/>
      <c r="N371" s="174"/>
      <c r="O371" s="174"/>
    </row>
    <row r="372" spans="13:15" x14ac:dyDescent="0.4">
      <c r="M372" s="174"/>
      <c r="N372" s="174"/>
      <c r="O372" s="174"/>
    </row>
    <row r="373" spans="13:15" x14ac:dyDescent="0.4">
      <c r="M373" s="174"/>
      <c r="N373" s="174"/>
      <c r="O373" s="174"/>
    </row>
    <row r="374" spans="13:15" x14ac:dyDescent="0.4">
      <c r="M374" s="174"/>
      <c r="N374" s="174"/>
      <c r="O374" s="174"/>
    </row>
    <row r="375" spans="13:15" x14ac:dyDescent="0.4">
      <c r="M375" s="174"/>
      <c r="N375" s="174"/>
      <c r="O375" s="174"/>
    </row>
    <row r="376" spans="13:15" x14ac:dyDescent="0.4">
      <c r="M376" s="174"/>
      <c r="N376" s="174"/>
      <c r="O376" s="174"/>
    </row>
    <row r="377" spans="13:15" x14ac:dyDescent="0.4">
      <c r="M377" s="174"/>
      <c r="N377" s="174"/>
      <c r="O377" s="174"/>
    </row>
    <row r="378" spans="13:15" x14ac:dyDescent="0.4">
      <c r="M378" s="174"/>
      <c r="N378" s="174"/>
      <c r="O378" s="174"/>
    </row>
    <row r="379" spans="13:15" x14ac:dyDescent="0.4">
      <c r="M379" s="174"/>
      <c r="N379" s="174"/>
      <c r="O379" s="174"/>
    </row>
    <row r="380" spans="13:15" x14ac:dyDescent="0.4">
      <c r="M380" s="174"/>
      <c r="N380" s="174"/>
      <c r="O380" s="174"/>
    </row>
    <row r="381" spans="13:15" x14ac:dyDescent="0.4">
      <c r="M381" s="174"/>
      <c r="N381" s="174"/>
      <c r="O381" s="174"/>
    </row>
    <row r="382" spans="13:15" x14ac:dyDescent="0.4">
      <c r="M382" s="174"/>
      <c r="N382" s="174"/>
      <c r="O382" s="174"/>
    </row>
    <row r="383" spans="13:15" x14ac:dyDescent="0.4">
      <c r="M383" s="174"/>
      <c r="N383" s="174"/>
      <c r="O383" s="174"/>
    </row>
    <row r="384" spans="13:15" x14ac:dyDescent="0.4">
      <c r="M384" s="174"/>
      <c r="N384" s="174"/>
      <c r="O384" s="174"/>
    </row>
    <row r="385" spans="13:15" x14ac:dyDescent="0.4">
      <c r="M385" s="174"/>
      <c r="N385" s="174"/>
      <c r="O385" s="174"/>
    </row>
    <row r="386" spans="13:15" x14ac:dyDescent="0.4">
      <c r="M386" s="174"/>
      <c r="N386" s="174"/>
      <c r="O386" s="174"/>
    </row>
    <row r="387" spans="13:15" x14ac:dyDescent="0.4">
      <c r="M387" s="174"/>
      <c r="N387" s="174"/>
      <c r="O387" s="174"/>
    </row>
    <row r="388" spans="13:15" x14ac:dyDescent="0.4">
      <c r="M388" s="174"/>
      <c r="N388" s="174"/>
      <c r="O388" s="174"/>
    </row>
    <row r="389" spans="13:15" x14ac:dyDescent="0.4">
      <c r="M389" s="174"/>
      <c r="N389" s="174"/>
      <c r="O389" s="174"/>
    </row>
    <row r="390" spans="13:15" x14ac:dyDescent="0.4">
      <c r="M390" s="174"/>
      <c r="N390" s="174"/>
      <c r="O390" s="174"/>
    </row>
    <row r="391" spans="13:15" x14ac:dyDescent="0.4">
      <c r="M391" s="174"/>
      <c r="N391" s="174"/>
      <c r="O391" s="174"/>
    </row>
    <row r="392" spans="13:15" x14ac:dyDescent="0.4">
      <c r="M392" s="174"/>
      <c r="N392" s="174"/>
      <c r="O392" s="174"/>
    </row>
    <row r="393" spans="13:15" x14ac:dyDescent="0.4">
      <c r="M393" s="174"/>
      <c r="N393" s="174"/>
      <c r="O393" s="174"/>
    </row>
    <row r="394" spans="13:15" x14ac:dyDescent="0.4">
      <c r="M394" s="174"/>
      <c r="N394" s="174"/>
      <c r="O394" s="174"/>
    </row>
    <row r="395" spans="13:15" x14ac:dyDescent="0.4">
      <c r="M395" s="174"/>
      <c r="N395" s="174"/>
      <c r="O395" s="174"/>
    </row>
    <row r="396" spans="13:15" x14ac:dyDescent="0.4">
      <c r="M396" s="174"/>
      <c r="N396" s="174"/>
      <c r="O396" s="174"/>
    </row>
    <row r="397" spans="13:15" x14ac:dyDescent="0.4">
      <c r="M397" s="174"/>
      <c r="N397" s="174"/>
      <c r="O397" s="174"/>
    </row>
    <row r="398" spans="13:15" x14ac:dyDescent="0.4">
      <c r="M398" s="174"/>
      <c r="N398" s="174"/>
      <c r="O398" s="174"/>
    </row>
    <row r="399" spans="13:15" x14ac:dyDescent="0.4">
      <c r="M399" s="174"/>
      <c r="N399" s="174"/>
      <c r="O399" s="174"/>
    </row>
    <row r="400" spans="13:15" x14ac:dyDescent="0.4">
      <c r="M400" s="174"/>
      <c r="N400" s="174"/>
      <c r="O400" s="174"/>
    </row>
    <row r="401" spans="13:15" x14ac:dyDescent="0.4">
      <c r="M401" s="174"/>
      <c r="N401" s="174"/>
      <c r="O401" s="174"/>
    </row>
    <row r="402" spans="13:15" x14ac:dyDescent="0.4">
      <c r="M402" s="174"/>
      <c r="N402" s="174"/>
      <c r="O402" s="174"/>
    </row>
    <row r="403" spans="13:15" x14ac:dyDescent="0.4">
      <c r="M403" s="174"/>
      <c r="N403" s="174"/>
      <c r="O403" s="174"/>
    </row>
    <row r="404" spans="13:15" x14ac:dyDescent="0.4">
      <c r="M404" s="174"/>
      <c r="N404" s="174"/>
      <c r="O404" s="174"/>
    </row>
    <row r="405" spans="13:15" x14ac:dyDescent="0.4">
      <c r="M405" s="174"/>
      <c r="N405" s="174"/>
      <c r="O405" s="174"/>
    </row>
    <row r="406" spans="13:15" x14ac:dyDescent="0.4">
      <c r="M406" s="174"/>
      <c r="N406" s="174"/>
      <c r="O406" s="174"/>
    </row>
    <row r="407" spans="13:15" x14ac:dyDescent="0.4">
      <c r="M407" s="174"/>
      <c r="N407" s="174"/>
      <c r="O407" s="174"/>
    </row>
    <row r="408" spans="13:15" x14ac:dyDescent="0.4">
      <c r="M408" s="174"/>
      <c r="N408" s="174"/>
      <c r="O408" s="174"/>
    </row>
    <row r="409" spans="13:15" x14ac:dyDescent="0.4">
      <c r="M409" s="174"/>
      <c r="N409" s="174"/>
      <c r="O409" s="174"/>
    </row>
    <row r="410" spans="13:15" x14ac:dyDescent="0.4">
      <c r="M410" s="174"/>
      <c r="N410" s="174"/>
      <c r="O410" s="174"/>
    </row>
    <row r="411" spans="13:15" x14ac:dyDescent="0.4">
      <c r="M411" s="174"/>
      <c r="N411" s="174"/>
      <c r="O411" s="174"/>
    </row>
    <row r="412" spans="13:15" x14ac:dyDescent="0.4">
      <c r="M412" s="174"/>
      <c r="N412" s="174"/>
      <c r="O412" s="174"/>
    </row>
    <row r="413" spans="13:15" x14ac:dyDescent="0.4">
      <c r="M413" s="174"/>
      <c r="N413" s="174"/>
      <c r="O413" s="174"/>
    </row>
    <row r="414" spans="13:15" x14ac:dyDescent="0.4">
      <c r="M414" s="174"/>
      <c r="N414" s="174"/>
      <c r="O414" s="174"/>
    </row>
    <row r="415" spans="13:15" x14ac:dyDescent="0.4">
      <c r="M415" s="174"/>
      <c r="N415" s="174"/>
      <c r="O415" s="174"/>
    </row>
    <row r="416" spans="13:15" x14ac:dyDescent="0.4">
      <c r="M416" s="174"/>
      <c r="N416" s="174"/>
      <c r="O416" s="174"/>
    </row>
    <row r="417" spans="13:15" x14ac:dyDescent="0.4">
      <c r="M417" s="174"/>
      <c r="N417" s="174"/>
      <c r="O417" s="174"/>
    </row>
    <row r="418" spans="13:15" x14ac:dyDescent="0.4">
      <c r="M418" s="174"/>
      <c r="N418" s="174"/>
      <c r="O418" s="174"/>
    </row>
    <row r="419" spans="13:15" x14ac:dyDescent="0.4">
      <c r="M419" s="174"/>
      <c r="N419" s="174"/>
      <c r="O419" s="174"/>
    </row>
    <row r="420" spans="13:15" x14ac:dyDescent="0.4">
      <c r="M420" s="174"/>
      <c r="N420" s="174"/>
      <c r="O420" s="174"/>
    </row>
    <row r="421" spans="13:15" x14ac:dyDescent="0.4">
      <c r="M421" s="174"/>
      <c r="N421" s="174"/>
      <c r="O421" s="174"/>
    </row>
    <row r="422" spans="13:15" x14ac:dyDescent="0.4">
      <c r="M422" s="174"/>
      <c r="N422" s="174"/>
      <c r="O422" s="174"/>
    </row>
    <row r="423" spans="13:15" x14ac:dyDescent="0.4">
      <c r="M423" s="174"/>
      <c r="N423" s="174"/>
      <c r="O423" s="174"/>
    </row>
    <row r="424" spans="13:15" x14ac:dyDescent="0.4">
      <c r="M424" s="174"/>
      <c r="N424" s="174"/>
      <c r="O424" s="174"/>
    </row>
    <row r="425" spans="13:15" x14ac:dyDescent="0.4">
      <c r="M425" s="174"/>
      <c r="N425" s="174"/>
      <c r="O425" s="174"/>
    </row>
    <row r="426" spans="13:15" x14ac:dyDescent="0.4">
      <c r="M426" s="174"/>
      <c r="N426" s="174"/>
      <c r="O426" s="174"/>
    </row>
    <row r="427" spans="13:15" x14ac:dyDescent="0.4">
      <c r="M427" s="174"/>
      <c r="N427" s="174"/>
      <c r="O427" s="174"/>
    </row>
    <row r="428" spans="13:15" x14ac:dyDescent="0.4">
      <c r="M428" s="174"/>
      <c r="N428" s="174"/>
      <c r="O428" s="174"/>
    </row>
    <row r="429" spans="13:15" x14ac:dyDescent="0.4">
      <c r="M429" s="174"/>
      <c r="N429" s="174"/>
      <c r="O429" s="174"/>
    </row>
    <row r="430" spans="13:15" x14ac:dyDescent="0.4">
      <c r="M430" s="174"/>
      <c r="N430" s="174"/>
      <c r="O430" s="174"/>
    </row>
    <row r="431" spans="13:15" x14ac:dyDescent="0.4">
      <c r="M431" s="174"/>
      <c r="N431" s="174"/>
      <c r="O431" s="174"/>
    </row>
    <row r="432" spans="13:15" x14ac:dyDescent="0.4">
      <c r="M432" s="174"/>
      <c r="N432" s="174"/>
      <c r="O432" s="174"/>
    </row>
    <row r="433" spans="13:15" x14ac:dyDescent="0.4">
      <c r="M433" s="174"/>
      <c r="N433" s="174"/>
      <c r="O433" s="174"/>
    </row>
    <row r="434" spans="13:15" x14ac:dyDescent="0.4">
      <c r="M434" s="174"/>
      <c r="N434" s="174"/>
      <c r="O434" s="174"/>
    </row>
    <row r="435" spans="13:15" x14ac:dyDescent="0.4">
      <c r="M435" s="174"/>
      <c r="N435" s="174"/>
      <c r="O435" s="174"/>
    </row>
    <row r="436" spans="13:15" x14ac:dyDescent="0.4">
      <c r="M436" s="174"/>
      <c r="N436" s="174"/>
      <c r="O436" s="174"/>
    </row>
    <row r="437" spans="13:15" x14ac:dyDescent="0.4">
      <c r="M437" s="174"/>
      <c r="N437" s="174"/>
      <c r="O437" s="174"/>
    </row>
    <row r="438" spans="13:15" x14ac:dyDescent="0.4">
      <c r="M438" s="174"/>
      <c r="N438" s="174"/>
      <c r="O438" s="174"/>
    </row>
    <row r="439" spans="13:15" x14ac:dyDescent="0.4">
      <c r="M439" s="174"/>
      <c r="N439" s="174"/>
      <c r="O439" s="174"/>
    </row>
    <row r="440" spans="13:15" x14ac:dyDescent="0.4">
      <c r="M440" s="174"/>
      <c r="N440" s="174"/>
      <c r="O440" s="174"/>
    </row>
    <row r="441" spans="13:15" x14ac:dyDescent="0.4">
      <c r="M441" s="174"/>
      <c r="N441" s="174"/>
      <c r="O441" s="174"/>
    </row>
    <row r="442" spans="13:15" x14ac:dyDescent="0.4">
      <c r="M442" s="174"/>
      <c r="N442" s="174"/>
      <c r="O442" s="174"/>
    </row>
    <row r="443" spans="13:15" x14ac:dyDescent="0.4">
      <c r="M443" s="174"/>
      <c r="N443" s="174"/>
      <c r="O443" s="174"/>
    </row>
    <row r="444" spans="13:15" x14ac:dyDescent="0.4">
      <c r="M444" s="174"/>
      <c r="N444" s="174"/>
      <c r="O444" s="174"/>
    </row>
    <row r="445" spans="13:15" x14ac:dyDescent="0.4">
      <c r="M445" s="174"/>
      <c r="N445" s="174"/>
      <c r="O445" s="174"/>
    </row>
    <row r="446" spans="13:15" x14ac:dyDescent="0.4">
      <c r="M446" s="174"/>
      <c r="N446" s="174"/>
      <c r="O446" s="174"/>
    </row>
    <row r="447" spans="13:15" x14ac:dyDescent="0.4">
      <c r="M447" s="174"/>
      <c r="N447" s="174"/>
      <c r="O447" s="174"/>
    </row>
    <row r="448" spans="13:15" x14ac:dyDescent="0.4">
      <c r="M448" s="174"/>
      <c r="N448" s="174"/>
      <c r="O448" s="174"/>
    </row>
    <row r="449" spans="13:15" x14ac:dyDescent="0.4">
      <c r="M449" s="174"/>
      <c r="N449" s="174"/>
      <c r="O449" s="174"/>
    </row>
    <row r="450" spans="13:15" x14ac:dyDescent="0.4">
      <c r="M450" s="174"/>
      <c r="N450" s="174"/>
      <c r="O450" s="174"/>
    </row>
    <row r="451" spans="13:15" x14ac:dyDescent="0.4">
      <c r="M451" s="174"/>
      <c r="N451" s="174"/>
      <c r="O451" s="174"/>
    </row>
    <row r="452" spans="13:15" x14ac:dyDescent="0.4">
      <c r="M452" s="174"/>
      <c r="N452" s="174"/>
      <c r="O452" s="174"/>
    </row>
    <row r="453" spans="13:15" x14ac:dyDescent="0.4">
      <c r="M453" s="174"/>
      <c r="N453" s="174"/>
      <c r="O453" s="174"/>
    </row>
    <row r="454" spans="13:15" x14ac:dyDescent="0.4">
      <c r="M454" s="174"/>
      <c r="N454" s="174"/>
      <c r="O454" s="174"/>
    </row>
    <row r="455" spans="13:15" x14ac:dyDescent="0.4">
      <c r="M455" s="174"/>
      <c r="N455" s="174"/>
      <c r="O455" s="174"/>
    </row>
    <row r="456" spans="13:15" x14ac:dyDescent="0.4">
      <c r="M456" s="174"/>
      <c r="N456" s="174"/>
      <c r="O456" s="174"/>
    </row>
    <row r="457" spans="13:15" x14ac:dyDescent="0.4">
      <c r="M457" s="174"/>
      <c r="N457" s="174"/>
      <c r="O457" s="174"/>
    </row>
    <row r="458" spans="13:15" x14ac:dyDescent="0.4">
      <c r="M458" s="174"/>
      <c r="N458" s="174"/>
      <c r="O458" s="174"/>
    </row>
    <row r="459" spans="13:15" x14ac:dyDescent="0.4">
      <c r="M459" s="174"/>
      <c r="N459" s="174"/>
      <c r="O459" s="174"/>
    </row>
    <row r="460" spans="13:15" x14ac:dyDescent="0.4">
      <c r="M460" s="174"/>
      <c r="N460" s="174"/>
      <c r="O460" s="174"/>
    </row>
    <row r="461" spans="13:15" x14ac:dyDescent="0.4">
      <c r="M461" s="174"/>
      <c r="N461" s="174"/>
      <c r="O461" s="174"/>
    </row>
    <row r="462" spans="13:15" x14ac:dyDescent="0.4">
      <c r="M462" s="174"/>
      <c r="N462" s="174"/>
      <c r="O462" s="174"/>
    </row>
    <row r="463" spans="13:15" x14ac:dyDescent="0.4">
      <c r="M463" s="174"/>
      <c r="N463" s="174"/>
      <c r="O463" s="174"/>
    </row>
    <row r="464" spans="13:15" x14ac:dyDescent="0.4">
      <c r="M464" s="174"/>
      <c r="N464" s="174"/>
      <c r="O464" s="174"/>
    </row>
    <row r="465" spans="13:15" x14ac:dyDescent="0.4">
      <c r="M465" s="174"/>
      <c r="N465" s="174"/>
      <c r="O465" s="174"/>
    </row>
    <row r="466" spans="13:15" x14ac:dyDescent="0.4">
      <c r="M466" s="174"/>
      <c r="N466" s="174"/>
      <c r="O466" s="174"/>
    </row>
    <row r="467" spans="13:15" x14ac:dyDescent="0.4">
      <c r="M467" s="174"/>
      <c r="N467" s="174"/>
      <c r="O467" s="174"/>
    </row>
    <row r="468" spans="13:15" x14ac:dyDescent="0.4">
      <c r="M468" s="174"/>
      <c r="N468" s="174"/>
      <c r="O468" s="174"/>
    </row>
    <row r="469" spans="13:15" x14ac:dyDescent="0.4">
      <c r="M469" s="174"/>
      <c r="N469" s="174"/>
      <c r="O469" s="174"/>
    </row>
    <row r="470" spans="13:15" x14ac:dyDescent="0.4">
      <c r="M470" s="174"/>
      <c r="N470" s="174"/>
      <c r="O470" s="174"/>
    </row>
    <row r="471" spans="13:15" x14ac:dyDescent="0.4">
      <c r="M471" s="174"/>
      <c r="N471" s="174"/>
      <c r="O471" s="174"/>
    </row>
    <row r="472" spans="13:15" x14ac:dyDescent="0.4">
      <c r="M472" s="174"/>
      <c r="N472" s="174"/>
      <c r="O472" s="174"/>
    </row>
    <row r="473" spans="13:15" x14ac:dyDescent="0.4">
      <c r="M473" s="174"/>
      <c r="N473" s="174"/>
      <c r="O473" s="174"/>
    </row>
    <row r="474" spans="13:15" x14ac:dyDescent="0.4">
      <c r="M474" s="174"/>
      <c r="N474" s="174"/>
      <c r="O474" s="174"/>
    </row>
    <row r="475" spans="13:15" x14ac:dyDescent="0.4">
      <c r="M475" s="174"/>
      <c r="N475" s="174"/>
      <c r="O475" s="174"/>
    </row>
    <row r="476" spans="13:15" x14ac:dyDescent="0.4">
      <c r="M476" s="174"/>
      <c r="N476" s="174"/>
      <c r="O476" s="174"/>
    </row>
    <row r="477" spans="13:15" x14ac:dyDescent="0.4">
      <c r="M477" s="174"/>
      <c r="N477" s="174"/>
      <c r="O477" s="174"/>
    </row>
    <row r="478" spans="13:15" x14ac:dyDescent="0.4">
      <c r="M478" s="174"/>
      <c r="N478" s="174"/>
      <c r="O478" s="174"/>
    </row>
    <row r="479" spans="13:15" x14ac:dyDescent="0.4">
      <c r="M479" s="174"/>
      <c r="N479" s="174"/>
      <c r="O479" s="174"/>
    </row>
    <row r="480" spans="13:15" x14ac:dyDescent="0.4">
      <c r="M480" s="174"/>
      <c r="N480" s="174"/>
      <c r="O480" s="174"/>
    </row>
    <row r="481" spans="13:15" x14ac:dyDescent="0.4">
      <c r="M481" s="174"/>
      <c r="N481" s="174"/>
      <c r="O481" s="174"/>
    </row>
    <row r="482" spans="13:15" x14ac:dyDescent="0.4">
      <c r="M482" s="174"/>
      <c r="N482" s="174"/>
      <c r="O482" s="174"/>
    </row>
    <row r="483" spans="13:15" x14ac:dyDescent="0.4">
      <c r="M483" s="174"/>
      <c r="N483" s="174"/>
      <c r="O483" s="174"/>
    </row>
    <row r="484" spans="13:15" x14ac:dyDescent="0.4">
      <c r="M484" s="174"/>
      <c r="N484" s="174"/>
      <c r="O484" s="174"/>
    </row>
    <row r="485" spans="13:15" x14ac:dyDescent="0.4">
      <c r="M485" s="174"/>
      <c r="N485" s="174"/>
      <c r="O485" s="174"/>
    </row>
    <row r="486" spans="13:15" x14ac:dyDescent="0.4">
      <c r="M486" s="174"/>
      <c r="N486" s="174"/>
      <c r="O486" s="174"/>
    </row>
    <row r="487" spans="13:15" x14ac:dyDescent="0.4">
      <c r="M487" s="174"/>
      <c r="N487" s="174"/>
      <c r="O487" s="174"/>
    </row>
    <row r="488" spans="13:15" x14ac:dyDescent="0.4">
      <c r="M488" s="174"/>
      <c r="N488" s="174"/>
      <c r="O488" s="174"/>
    </row>
    <row r="489" spans="13:15" x14ac:dyDescent="0.4">
      <c r="M489" s="174"/>
      <c r="N489" s="174"/>
      <c r="O489" s="174"/>
    </row>
    <row r="490" spans="13:15" x14ac:dyDescent="0.4">
      <c r="M490" s="174"/>
      <c r="N490" s="174"/>
      <c r="O490" s="174"/>
    </row>
    <row r="491" spans="13:15" x14ac:dyDescent="0.4">
      <c r="M491" s="174"/>
      <c r="N491" s="174"/>
      <c r="O491" s="174"/>
    </row>
    <row r="492" spans="13:15" x14ac:dyDescent="0.4">
      <c r="M492" s="174"/>
      <c r="N492" s="174"/>
      <c r="O492" s="174"/>
    </row>
    <row r="493" spans="13:15" x14ac:dyDescent="0.4">
      <c r="M493" s="174"/>
      <c r="N493" s="174"/>
      <c r="O493" s="174"/>
    </row>
    <row r="494" spans="13:15" x14ac:dyDescent="0.4">
      <c r="M494" s="174"/>
      <c r="N494" s="174"/>
      <c r="O494" s="174"/>
    </row>
    <row r="495" spans="13:15" x14ac:dyDescent="0.4">
      <c r="M495" s="174"/>
      <c r="N495" s="174"/>
      <c r="O495" s="174"/>
    </row>
    <row r="496" spans="13:15" x14ac:dyDescent="0.4">
      <c r="M496" s="174"/>
      <c r="N496" s="174"/>
      <c r="O496" s="174"/>
    </row>
    <row r="497" spans="13:15" x14ac:dyDescent="0.4">
      <c r="M497" s="174"/>
      <c r="N497" s="174"/>
      <c r="O497" s="174"/>
    </row>
    <row r="498" spans="13:15" x14ac:dyDescent="0.4">
      <c r="M498" s="174"/>
      <c r="N498" s="174"/>
      <c r="O498" s="174"/>
    </row>
    <row r="499" spans="13:15" x14ac:dyDescent="0.4">
      <c r="M499" s="174"/>
      <c r="N499" s="174"/>
      <c r="O499" s="174"/>
    </row>
    <row r="500" spans="13:15" x14ac:dyDescent="0.4">
      <c r="M500" s="174"/>
      <c r="N500" s="174"/>
      <c r="O500" s="174"/>
    </row>
    <row r="501" spans="13:15" x14ac:dyDescent="0.4">
      <c r="M501" s="174"/>
      <c r="N501" s="174"/>
      <c r="O501" s="174"/>
    </row>
    <row r="502" spans="13:15" x14ac:dyDescent="0.4">
      <c r="M502" s="174"/>
      <c r="N502" s="174"/>
      <c r="O502" s="174"/>
    </row>
    <row r="503" spans="13:15" x14ac:dyDescent="0.4">
      <c r="M503" s="174"/>
      <c r="N503" s="174"/>
      <c r="O503" s="174"/>
    </row>
    <row r="504" spans="13:15" x14ac:dyDescent="0.4">
      <c r="M504" s="174"/>
      <c r="N504" s="174"/>
      <c r="O504" s="174"/>
    </row>
    <row r="505" spans="13:15" x14ac:dyDescent="0.4">
      <c r="M505" s="174"/>
      <c r="N505" s="174"/>
      <c r="O505" s="174"/>
    </row>
    <row r="506" spans="13:15" x14ac:dyDescent="0.4">
      <c r="M506" s="174"/>
      <c r="N506" s="174"/>
      <c r="O506" s="174"/>
    </row>
    <row r="507" spans="13:15" x14ac:dyDescent="0.4">
      <c r="M507" s="174"/>
      <c r="N507" s="174"/>
      <c r="O507" s="174"/>
    </row>
    <row r="508" spans="13:15" x14ac:dyDescent="0.4">
      <c r="M508" s="174"/>
      <c r="N508" s="174"/>
      <c r="O508" s="174"/>
    </row>
    <row r="509" spans="13:15" x14ac:dyDescent="0.4">
      <c r="M509" s="174"/>
      <c r="N509" s="174"/>
      <c r="O509" s="174"/>
    </row>
    <row r="510" spans="13:15" x14ac:dyDescent="0.4">
      <c r="M510" s="174"/>
      <c r="N510" s="174"/>
      <c r="O510" s="174"/>
    </row>
    <row r="511" spans="13:15" x14ac:dyDescent="0.4">
      <c r="M511" s="174"/>
      <c r="N511" s="174"/>
      <c r="O511" s="174"/>
    </row>
    <row r="512" spans="13:15" x14ac:dyDescent="0.4">
      <c r="M512" s="174"/>
      <c r="N512" s="174"/>
      <c r="O512" s="174"/>
    </row>
    <row r="513" spans="13:15" x14ac:dyDescent="0.4">
      <c r="M513" s="174"/>
      <c r="N513" s="174"/>
      <c r="O513" s="174"/>
    </row>
    <row r="514" spans="13:15" x14ac:dyDescent="0.4">
      <c r="M514" s="174"/>
      <c r="N514" s="174"/>
      <c r="O514" s="174"/>
    </row>
    <row r="515" spans="13:15" x14ac:dyDescent="0.4">
      <c r="M515" s="174"/>
      <c r="N515" s="174"/>
      <c r="O515" s="174"/>
    </row>
    <row r="516" spans="13:15" x14ac:dyDescent="0.4">
      <c r="M516" s="174"/>
      <c r="N516" s="174"/>
      <c r="O516" s="174"/>
    </row>
    <row r="517" spans="13:15" x14ac:dyDescent="0.4">
      <c r="M517" s="174"/>
      <c r="N517" s="174"/>
      <c r="O517" s="174"/>
    </row>
    <row r="518" spans="13:15" x14ac:dyDescent="0.4">
      <c r="M518" s="174"/>
      <c r="N518" s="174"/>
      <c r="O518" s="174"/>
    </row>
    <row r="519" spans="13:15" x14ac:dyDescent="0.4">
      <c r="M519" s="174"/>
      <c r="N519" s="174"/>
      <c r="O519" s="174"/>
    </row>
    <row r="520" spans="13:15" x14ac:dyDescent="0.4">
      <c r="M520" s="174"/>
      <c r="N520" s="174"/>
      <c r="O520" s="174"/>
    </row>
    <row r="521" spans="13:15" x14ac:dyDescent="0.4">
      <c r="M521" s="174"/>
      <c r="N521" s="174"/>
      <c r="O521" s="174"/>
    </row>
    <row r="522" spans="13:15" x14ac:dyDescent="0.4">
      <c r="M522" s="174"/>
      <c r="N522" s="174"/>
      <c r="O522" s="174"/>
    </row>
    <row r="523" spans="13:15" x14ac:dyDescent="0.4">
      <c r="M523" s="174"/>
      <c r="N523" s="174"/>
      <c r="O523" s="174"/>
    </row>
    <row r="524" spans="13:15" x14ac:dyDescent="0.4">
      <c r="M524" s="174"/>
      <c r="N524" s="174"/>
      <c r="O524" s="174"/>
    </row>
    <row r="525" spans="13:15" x14ac:dyDescent="0.4">
      <c r="M525" s="174"/>
      <c r="N525" s="174"/>
      <c r="O525" s="174"/>
    </row>
    <row r="526" spans="13:15" x14ac:dyDescent="0.4">
      <c r="M526" s="174"/>
      <c r="N526" s="174"/>
      <c r="O526" s="174"/>
    </row>
    <row r="527" spans="13:15" x14ac:dyDescent="0.4">
      <c r="M527" s="174"/>
      <c r="N527" s="174"/>
      <c r="O527" s="174"/>
    </row>
    <row r="528" spans="13:15" x14ac:dyDescent="0.4">
      <c r="M528" s="174"/>
      <c r="N528" s="174"/>
      <c r="O528" s="174"/>
    </row>
    <row r="529" spans="13:15" x14ac:dyDescent="0.4">
      <c r="M529" s="174"/>
      <c r="N529" s="174"/>
      <c r="O529" s="174"/>
    </row>
    <row r="530" spans="13:15" x14ac:dyDescent="0.4">
      <c r="M530" s="174"/>
      <c r="N530" s="174"/>
      <c r="O530" s="174"/>
    </row>
    <row r="531" spans="13:15" x14ac:dyDescent="0.4">
      <c r="M531" s="174"/>
      <c r="N531" s="174"/>
      <c r="O531" s="174"/>
    </row>
    <row r="532" spans="13:15" x14ac:dyDescent="0.4">
      <c r="M532" s="174"/>
      <c r="N532" s="174"/>
      <c r="O532" s="174"/>
    </row>
    <row r="533" spans="13:15" x14ac:dyDescent="0.4">
      <c r="M533" s="174"/>
      <c r="N533" s="174"/>
      <c r="O533" s="174"/>
    </row>
    <row r="534" spans="13:15" x14ac:dyDescent="0.4">
      <c r="M534" s="174"/>
      <c r="N534" s="174"/>
      <c r="O534" s="174"/>
    </row>
    <row r="535" spans="13:15" x14ac:dyDescent="0.4">
      <c r="M535" s="174"/>
      <c r="N535" s="174"/>
      <c r="O535" s="174"/>
    </row>
    <row r="536" spans="13:15" x14ac:dyDescent="0.4">
      <c r="M536" s="174"/>
      <c r="N536" s="174"/>
      <c r="O536" s="174"/>
    </row>
    <row r="537" spans="13:15" x14ac:dyDescent="0.4">
      <c r="M537" s="174"/>
      <c r="N537" s="174"/>
      <c r="O537" s="174"/>
    </row>
    <row r="538" spans="13:15" x14ac:dyDescent="0.4">
      <c r="M538" s="174"/>
      <c r="N538" s="174"/>
      <c r="O538" s="174"/>
    </row>
    <row r="539" spans="13:15" x14ac:dyDescent="0.4">
      <c r="M539" s="174"/>
      <c r="N539" s="174"/>
      <c r="O539" s="174"/>
    </row>
    <row r="540" spans="13:15" x14ac:dyDescent="0.4">
      <c r="M540" s="174"/>
      <c r="N540" s="174"/>
      <c r="O540" s="174"/>
    </row>
    <row r="541" spans="13:15" x14ac:dyDescent="0.4">
      <c r="M541" s="174"/>
      <c r="N541" s="174"/>
      <c r="O541" s="174"/>
    </row>
    <row r="542" spans="13:15" x14ac:dyDescent="0.4">
      <c r="M542" s="174"/>
      <c r="N542" s="174"/>
      <c r="O542" s="174"/>
    </row>
    <row r="543" spans="13:15" x14ac:dyDescent="0.4">
      <c r="M543" s="174"/>
      <c r="N543" s="174"/>
      <c r="O543" s="174"/>
    </row>
    <row r="544" spans="13:15" x14ac:dyDescent="0.4">
      <c r="M544" s="174"/>
      <c r="N544" s="174"/>
      <c r="O544" s="174"/>
    </row>
    <row r="545" spans="13:15" x14ac:dyDescent="0.4">
      <c r="M545" s="174"/>
      <c r="N545" s="174"/>
      <c r="O545" s="174"/>
    </row>
    <row r="546" spans="13:15" x14ac:dyDescent="0.4">
      <c r="M546" s="174"/>
      <c r="N546" s="174"/>
      <c r="O546" s="174"/>
    </row>
    <row r="547" spans="13:15" x14ac:dyDescent="0.4">
      <c r="M547" s="174"/>
      <c r="N547" s="174"/>
      <c r="O547" s="174"/>
    </row>
    <row r="548" spans="13:15" x14ac:dyDescent="0.4">
      <c r="M548" s="174"/>
      <c r="N548" s="174"/>
      <c r="O548" s="174"/>
    </row>
    <row r="549" spans="13:15" x14ac:dyDescent="0.4">
      <c r="M549" s="174"/>
      <c r="N549" s="174"/>
      <c r="O549" s="174"/>
    </row>
    <row r="550" spans="13:15" x14ac:dyDescent="0.4">
      <c r="M550" s="174"/>
      <c r="N550" s="174"/>
      <c r="O550" s="174"/>
    </row>
    <row r="551" spans="13:15" x14ac:dyDescent="0.4">
      <c r="M551" s="174"/>
      <c r="N551" s="174"/>
      <c r="O551" s="174"/>
    </row>
    <row r="552" spans="13:15" x14ac:dyDescent="0.4">
      <c r="M552" s="174"/>
      <c r="N552" s="174"/>
      <c r="O552" s="174"/>
    </row>
    <row r="553" spans="13:15" x14ac:dyDescent="0.4">
      <c r="M553" s="174"/>
      <c r="N553" s="174"/>
      <c r="O553" s="174"/>
    </row>
    <row r="554" spans="13:15" x14ac:dyDescent="0.4">
      <c r="M554" s="174"/>
      <c r="N554" s="174"/>
      <c r="O554" s="174"/>
    </row>
    <row r="555" spans="13:15" x14ac:dyDescent="0.4">
      <c r="M555" s="174"/>
      <c r="N555" s="174"/>
      <c r="O555" s="174"/>
    </row>
    <row r="556" spans="13:15" x14ac:dyDescent="0.4">
      <c r="M556" s="174"/>
      <c r="N556" s="174"/>
      <c r="O556" s="174"/>
    </row>
    <row r="557" spans="13:15" x14ac:dyDescent="0.4">
      <c r="M557" s="174"/>
      <c r="N557" s="174"/>
      <c r="O557" s="174"/>
    </row>
    <row r="558" spans="13:15" x14ac:dyDescent="0.4">
      <c r="M558" s="174"/>
      <c r="N558" s="174"/>
      <c r="O558" s="174"/>
    </row>
    <row r="559" spans="13:15" x14ac:dyDescent="0.4">
      <c r="M559" s="174"/>
      <c r="N559" s="174"/>
      <c r="O559" s="174"/>
    </row>
    <row r="560" spans="13:15" x14ac:dyDescent="0.4">
      <c r="M560" s="174"/>
      <c r="N560" s="174"/>
      <c r="O560" s="174"/>
    </row>
    <row r="561" spans="13:15" x14ac:dyDescent="0.4">
      <c r="M561" s="174"/>
      <c r="N561" s="174"/>
      <c r="O561" s="174"/>
    </row>
    <row r="562" spans="13:15" x14ac:dyDescent="0.4">
      <c r="M562" s="174"/>
      <c r="N562" s="174"/>
      <c r="O562" s="174"/>
    </row>
    <row r="563" spans="13:15" x14ac:dyDescent="0.4">
      <c r="M563" s="174"/>
      <c r="N563" s="174"/>
      <c r="O563" s="174"/>
    </row>
    <row r="564" spans="13:15" x14ac:dyDescent="0.4">
      <c r="M564" s="174"/>
      <c r="N564" s="174"/>
      <c r="O564" s="174"/>
    </row>
    <row r="565" spans="13:15" x14ac:dyDescent="0.4">
      <c r="M565" s="174"/>
      <c r="N565" s="174"/>
      <c r="O565" s="174"/>
    </row>
    <row r="566" spans="13:15" x14ac:dyDescent="0.4">
      <c r="M566" s="174"/>
      <c r="N566" s="174"/>
      <c r="O566" s="174"/>
    </row>
    <row r="567" spans="13:15" x14ac:dyDescent="0.4">
      <c r="M567" s="174"/>
      <c r="N567" s="174"/>
      <c r="O567" s="174"/>
    </row>
    <row r="568" spans="13:15" x14ac:dyDescent="0.4">
      <c r="M568" s="174"/>
      <c r="N568" s="174"/>
      <c r="O568" s="174"/>
    </row>
    <row r="569" spans="13:15" x14ac:dyDescent="0.4">
      <c r="M569" s="174"/>
      <c r="N569" s="174"/>
      <c r="O569" s="174"/>
    </row>
    <row r="570" spans="13:15" x14ac:dyDescent="0.4">
      <c r="M570" s="174"/>
      <c r="N570" s="174"/>
      <c r="O570" s="174"/>
    </row>
    <row r="571" spans="13:15" x14ac:dyDescent="0.4">
      <c r="M571" s="174"/>
      <c r="N571" s="174"/>
      <c r="O571" s="174"/>
    </row>
    <row r="572" spans="13:15" x14ac:dyDescent="0.4">
      <c r="M572" s="174"/>
      <c r="N572" s="174"/>
      <c r="O572" s="174"/>
    </row>
    <row r="573" spans="13:15" x14ac:dyDescent="0.4">
      <c r="M573" s="174"/>
      <c r="N573" s="174"/>
      <c r="O573" s="174"/>
    </row>
    <row r="574" spans="13:15" x14ac:dyDescent="0.4">
      <c r="M574" s="174"/>
      <c r="N574" s="174"/>
      <c r="O574" s="174"/>
    </row>
    <row r="575" spans="13:15" x14ac:dyDescent="0.4">
      <c r="M575" s="174"/>
      <c r="N575" s="174"/>
      <c r="O575" s="174"/>
    </row>
    <row r="576" spans="13:15" x14ac:dyDescent="0.4">
      <c r="M576" s="174"/>
      <c r="N576" s="174"/>
      <c r="O576" s="174"/>
    </row>
    <row r="577" spans="13:15" x14ac:dyDescent="0.4">
      <c r="M577" s="174"/>
      <c r="N577" s="174"/>
      <c r="O577" s="174"/>
    </row>
    <row r="578" spans="13:15" x14ac:dyDescent="0.4">
      <c r="M578" s="174"/>
      <c r="N578" s="174"/>
      <c r="O578" s="174"/>
    </row>
    <row r="579" spans="13:15" x14ac:dyDescent="0.4">
      <c r="M579" s="174"/>
      <c r="N579" s="174"/>
      <c r="O579" s="174"/>
    </row>
    <row r="580" spans="13:15" x14ac:dyDescent="0.4">
      <c r="M580" s="174"/>
      <c r="N580" s="174"/>
      <c r="O580" s="174"/>
    </row>
    <row r="581" spans="13:15" x14ac:dyDescent="0.4">
      <c r="M581" s="174"/>
      <c r="N581" s="174"/>
      <c r="O581" s="174"/>
    </row>
    <row r="582" spans="13:15" x14ac:dyDescent="0.4">
      <c r="M582" s="174"/>
      <c r="N582" s="174"/>
      <c r="O582" s="174"/>
    </row>
    <row r="583" spans="13:15" x14ac:dyDescent="0.4">
      <c r="M583" s="174"/>
      <c r="N583" s="174"/>
      <c r="O583" s="174"/>
    </row>
    <row r="584" spans="13:15" x14ac:dyDescent="0.4">
      <c r="M584" s="174"/>
      <c r="N584" s="174"/>
      <c r="O584" s="174"/>
    </row>
    <row r="585" spans="13:15" x14ac:dyDescent="0.4">
      <c r="M585" s="174"/>
      <c r="N585" s="174"/>
      <c r="O585" s="174"/>
    </row>
    <row r="586" spans="13:15" x14ac:dyDescent="0.4">
      <c r="M586" s="174"/>
      <c r="N586" s="174"/>
      <c r="O586" s="174"/>
    </row>
    <row r="587" spans="13:15" x14ac:dyDescent="0.4">
      <c r="M587" s="174"/>
      <c r="N587" s="174"/>
      <c r="O587" s="174"/>
    </row>
    <row r="588" spans="13:15" x14ac:dyDescent="0.4">
      <c r="M588" s="174"/>
      <c r="N588" s="174"/>
      <c r="O588" s="174"/>
    </row>
    <row r="589" spans="13:15" x14ac:dyDescent="0.4">
      <c r="M589" s="174"/>
      <c r="N589" s="174"/>
      <c r="O589" s="174"/>
    </row>
    <row r="590" spans="13:15" x14ac:dyDescent="0.4">
      <c r="M590" s="174"/>
      <c r="N590" s="174"/>
      <c r="O590" s="174"/>
    </row>
    <row r="591" spans="13:15" x14ac:dyDescent="0.4">
      <c r="M591" s="174"/>
      <c r="N591" s="174"/>
      <c r="O591" s="174"/>
    </row>
    <row r="592" spans="13:15" x14ac:dyDescent="0.4">
      <c r="M592" s="174"/>
      <c r="N592" s="174"/>
      <c r="O592" s="174"/>
    </row>
    <row r="593" spans="13:15" x14ac:dyDescent="0.4">
      <c r="M593" s="174"/>
      <c r="N593" s="174"/>
      <c r="O593" s="174"/>
    </row>
    <row r="594" spans="13:15" x14ac:dyDescent="0.4">
      <c r="M594" s="174"/>
      <c r="N594" s="174"/>
      <c r="O594" s="174"/>
    </row>
    <row r="595" spans="13:15" x14ac:dyDescent="0.4">
      <c r="M595" s="174"/>
      <c r="N595" s="174"/>
      <c r="O595" s="174"/>
    </row>
    <row r="596" spans="13:15" x14ac:dyDescent="0.4">
      <c r="M596" s="174"/>
      <c r="N596" s="174"/>
      <c r="O596" s="174"/>
    </row>
    <row r="597" spans="13:15" x14ac:dyDescent="0.4">
      <c r="M597" s="174"/>
      <c r="N597" s="174"/>
      <c r="O597" s="174"/>
    </row>
    <row r="598" spans="13:15" x14ac:dyDescent="0.4">
      <c r="M598" s="174"/>
      <c r="N598" s="174"/>
      <c r="O598" s="174"/>
    </row>
    <row r="599" spans="13:15" x14ac:dyDescent="0.4">
      <c r="M599" s="174"/>
      <c r="N599" s="174"/>
      <c r="O599" s="174"/>
    </row>
    <row r="600" spans="13:15" x14ac:dyDescent="0.4">
      <c r="M600" s="174"/>
      <c r="N600" s="174"/>
      <c r="O600" s="174"/>
    </row>
    <row r="601" spans="13:15" x14ac:dyDescent="0.4">
      <c r="M601" s="174"/>
      <c r="N601" s="174"/>
      <c r="O601" s="174"/>
    </row>
    <row r="602" spans="13:15" x14ac:dyDescent="0.4">
      <c r="M602" s="174"/>
      <c r="N602" s="174"/>
      <c r="O602" s="174"/>
    </row>
    <row r="603" spans="13:15" x14ac:dyDescent="0.4">
      <c r="M603" s="174"/>
      <c r="N603" s="174"/>
      <c r="O603" s="174"/>
    </row>
    <row r="604" spans="13:15" x14ac:dyDescent="0.4">
      <c r="M604" s="174"/>
      <c r="N604" s="174"/>
      <c r="O604" s="174"/>
    </row>
    <row r="605" spans="13:15" x14ac:dyDescent="0.4">
      <c r="M605" s="174"/>
      <c r="N605" s="174"/>
      <c r="O605" s="174"/>
    </row>
    <row r="606" spans="13:15" x14ac:dyDescent="0.4">
      <c r="M606" s="174"/>
      <c r="N606" s="174"/>
      <c r="O606" s="174"/>
    </row>
    <row r="607" spans="13:15" x14ac:dyDescent="0.4">
      <c r="M607" s="174"/>
      <c r="N607" s="174"/>
      <c r="O607" s="174"/>
    </row>
    <row r="608" spans="13:15" x14ac:dyDescent="0.4">
      <c r="M608" s="174"/>
      <c r="N608" s="174"/>
      <c r="O608" s="174"/>
    </row>
    <row r="609" spans="13:15" x14ac:dyDescent="0.4">
      <c r="M609" s="174"/>
      <c r="N609" s="174"/>
      <c r="O609" s="174"/>
    </row>
    <row r="610" spans="13:15" x14ac:dyDescent="0.4">
      <c r="M610" s="174"/>
      <c r="N610" s="174"/>
      <c r="O610" s="174"/>
    </row>
    <row r="611" spans="13:15" x14ac:dyDescent="0.4">
      <c r="M611" s="174"/>
      <c r="N611" s="174"/>
      <c r="O611" s="174"/>
    </row>
    <row r="612" spans="13:15" x14ac:dyDescent="0.4">
      <c r="M612" s="174"/>
      <c r="N612" s="174"/>
      <c r="O612" s="174"/>
    </row>
    <row r="613" spans="13:15" x14ac:dyDescent="0.4">
      <c r="M613" s="174"/>
      <c r="N613" s="174"/>
      <c r="O613" s="174"/>
    </row>
    <row r="614" spans="13:15" x14ac:dyDescent="0.4">
      <c r="M614" s="174"/>
      <c r="N614" s="174"/>
      <c r="O614" s="174"/>
    </row>
    <row r="615" spans="13:15" x14ac:dyDescent="0.4">
      <c r="M615" s="174"/>
      <c r="N615" s="174"/>
      <c r="O615" s="174"/>
    </row>
    <row r="616" spans="13:15" x14ac:dyDescent="0.4">
      <c r="M616" s="174"/>
      <c r="N616" s="174"/>
      <c r="O616" s="174"/>
    </row>
    <row r="617" spans="13:15" x14ac:dyDescent="0.4">
      <c r="M617" s="174"/>
      <c r="N617" s="174"/>
      <c r="O617" s="174"/>
    </row>
    <row r="618" spans="13:15" x14ac:dyDescent="0.4">
      <c r="M618" s="174"/>
      <c r="N618" s="174"/>
      <c r="O618" s="174"/>
    </row>
    <row r="619" spans="13:15" x14ac:dyDescent="0.4">
      <c r="M619" s="174"/>
      <c r="N619" s="174"/>
      <c r="O619" s="174"/>
    </row>
    <row r="620" spans="13:15" x14ac:dyDescent="0.4">
      <c r="M620" s="174"/>
      <c r="N620" s="174"/>
      <c r="O620" s="174"/>
    </row>
    <row r="621" spans="13:15" x14ac:dyDescent="0.4">
      <c r="M621" s="174"/>
      <c r="N621" s="174"/>
      <c r="O621" s="174"/>
    </row>
    <row r="622" spans="13:15" x14ac:dyDescent="0.4">
      <c r="M622" s="174"/>
      <c r="N622" s="174"/>
      <c r="O622" s="174"/>
    </row>
    <row r="623" spans="13:15" x14ac:dyDescent="0.4">
      <c r="M623" s="174"/>
      <c r="N623" s="174"/>
      <c r="O623" s="174"/>
    </row>
    <row r="624" spans="13:15" x14ac:dyDescent="0.4">
      <c r="M624" s="174"/>
      <c r="N624" s="174"/>
      <c r="O624" s="174"/>
    </row>
    <row r="625" spans="13:15" x14ac:dyDescent="0.4">
      <c r="M625" s="174"/>
      <c r="N625" s="174"/>
      <c r="O625" s="174"/>
    </row>
    <row r="626" spans="13:15" x14ac:dyDescent="0.4">
      <c r="M626" s="174"/>
      <c r="N626" s="174"/>
      <c r="O626" s="174"/>
    </row>
    <row r="627" spans="13:15" x14ac:dyDescent="0.4">
      <c r="M627" s="174"/>
      <c r="N627" s="174"/>
      <c r="O627" s="174"/>
    </row>
    <row r="628" spans="13:15" x14ac:dyDescent="0.4">
      <c r="M628" s="174"/>
      <c r="N628" s="174"/>
      <c r="O628" s="174"/>
    </row>
    <row r="629" spans="13:15" x14ac:dyDescent="0.4">
      <c r="M629" s="174"/>
      <c r="N629" s="174"/>
      <c r="O629" s="174"/>
    </row>
    <row r="630" spans="13:15" x14ac:dyDescent="0.4">
      <c r="M630" s="174"/>
      <c r="N630" s="174"/>
      <c r="O630" s="174"/>
    </row>
    <row r="631" spans="13:15" x14ac:dyDescent="0.4">
      <c r="M631" s="174"/>
      <c r="N631" s="174"/>
      <c r="O631" s="174"/>
    </row>
    <row r="632" spans="13:15" x14ac:dyDescent="0.4">
      <c r="M632" s="174"/>
      <c r="N632" s="174"/>
      <c r="O632" s="174"/>
    </row>
    <row r="633" spans="13:15" x14ac:dyDescent="0.4">
      <c r="M633" s="174"/>
      <c r="N633" s="174"/>
      <c r="O633" s="174"/>
    </row>
    <row r="634" spans="13:15" x14ac:dyDescent="0.4">
      <c r="M634" s="174"/>
      <c r="N634" s="174"/>
      <c r="O634" s="174"/>
    </row>
    <row r="635" spans="13:15" x14ac:dyDescent="0.4">
      <c r="M635" s="174"/>
      <c r="N635" s="174"/>
      <c r="O635" s="174"/>
    </row>
    <row r="636" spans="13:15" x14ac:dyDescent="0.4">
      <c r="M636" s="174"/>
      <c r="N636" s="174"/>
      <c r="O636" s="174"/>
    </row>
    <row r="637" spans="13:15" x14ac:dyDescent="0.4">
      <c r="M637" s="174"/>
      <c r="N637" s="174"/>
      <c r="O637" s="174"/>
    </row>
    <row r="638" spans="13:15" x14ac:dyDescent="0.4">
      <c r="M638" s="174"/>
      <c r="N638" s="174"/>
      <c r="O638" s="174"/>
    </row>
    <row r="639" spans="13:15" x14ac:dyDescent="0.4">
      <c r="M639" s="174"/>
      <c r="N639" s="174"/>
      <c r="O639" s="174"/>
    </row>
    <row r="640" spans="13:15" x14ac:dyDescent="0.4">
      <c r="M640" s="174"/>
      <c r="N640" s="174"/>
      <c r="O640" s="174"/>
    </row>
    <row r="641" spans="13:15" x14ac:dyDescent="0.4">
      <c r="M641" s="174"/>
      <c r="N641" s="174"/>
      <c r="O641" s="174"/>
    </row>
    <row r="642" spans="13:15" x14ac:dyDescent="0.4">
      <c r="M642" s="174"/>
      <c r="N642" s="174"/>
      <c r="O642" s="174"/>
    </row>
    <row r="643" spans="13:15" x14ac:dyDescent="0.4">
      <c r="M643" s="174"/>
      <c r="N643" s="174"/>
      <c r="O643" s="174"/>
    </row>
    <row r="644" spans="13:15" x14ac:dyDescent="0.4">
      <c r="M644" s="174"/>
      <c r="N644" s="174"/>
      <c r="O644" s="174"/>
    </row>
    <row r="645" spans="13:15" x14ac:dyDescent="0.4">
      <c r="M645" s="174"/>
      <c r="N645" s="174"/>
      <c r="O645" s="174"/>
    </row>
    <row r="646" spans="13:15" x14ac:dyDescent="0.4">
      <c r="M646" s="174"/>
      <c r="N646" s="174"/>
      <c r="O646" s="174"/>
    </row>
    <row r="647" spans="13:15" x14ac:dyDescent="0.4">
      <c r="M647" s="174"/>
      <c r="N647" s="174"/>
      <c r="O647" s="174"/>
    </row>
    <row r="648" spans="13:15" x14ac:dyDescent="0.4">
      <c r="M648" s="174"/>
      <c r="N648" s="174"/>
      <c r="O648" s="174"/>
    </row>
    <row r="649" spans="13:15" x14ac:dyDescent="0.4">
      <c r="M649" s="174"/>
      <c r="N649" s="174"/>
      <c r="O649" s="174"/>
    </row>
    <row r="650" spans="13:15" x14ac:dyDescent="0.4">
      <c r="M650" s="174"/>
      <c r="N650" s="174"/>
      <c r="O650" s="174"/>
    </row>
    <row r="651" spans="13:15" x14ac:dyDescent="0.4">
      <c r="M651" s="174"/>
      <c r="N651" s="174"/>
      <c r="O651" s="174"/>
    </row>
    <row r="652" spans="13:15" x14ac:dyDescent="0.4">
      <c r="M652" s="174"/>
      <c r="N652" s="174"/>
      <c r="O652" s="174"/>
    </row>
    <row r="653" spans="13:15" x14ac:dyDescent="0.4">
      <c r="M653" s="174"/>
      <c r="N653" s="174"/>
      <c r="O653" s="174"/>
    </row>
    <row r="654" spans="13:15" x14ac:dyDescent="0.4">
      <c r="M654" s="174"/>
      <c r="N654" s="174"/>
      <c r="O654" s="174"/>
    </row>
    <row r="655" spans="13:15" x14ac:dyDescent="0.4">
      <c r="M655" s="174"/>
      <c r="N655" s="174"/>
      <c r="O655" s="174"/>
    </row>
    <row r="656" spans="13:15" x14ac:dyDescent="0.4">
      <c r="M656" s="174"/>
      <c r="N656" s="174"/>
      <c r="O656" s="174"/>
    </row>
    <row r="657" spans="13:15" x14ac:dyDescent="0.4">
      <c r="M657" s="174"/>
      <c r="N657" s="174"/>
      <c r="O657" s="174"/>
    </row>
    <row r="658" spans="13:15" x14ac:dyDescent="0.4">
      <c r="M658" s="174"/>
      <c r="N658" s="174"/>
      <c r="O658" s="174"/>
    </row>
    <row r="659" spans="13:15" x14ac:dyDescent="0.4">
      <c r="M659" s="174"/>
      <c r="N659" s="174"/>
      <c r="O659" s="174"/>
    </row>
    <row r="660" spans="13:15" x14ac:dyDescent="0.4">
      <c r="M660" s="174"/>
      <c r="N660" s="174"/>
      <c r="O660" s="174"/>
    </row>
    <row r="661" spans="13:15" x14ac:dyDescent="0.4">
      <c r="M661" s="174"/>
      <c r="N661" s="174"/>
      <c r="O661" s="174"/>
    </row>
    <row r="662" spans="13:15" x14ac:dyDescent="0.4">
      <c r="M662" s="174"/>
      <c r="N662" s="174"/>
      <c r="O662" s="174"/>
    </row>
    <row r="663" spans="13:15" x14ac:dyDescent="0.4">
      <c r="M663" s="174"/>
      <c r="N663" s="174"/>
      <c r="O663" s="174"/>
    </row>
    <row r="664" spans="13:15" x14ac:dyDescent="0.4">
      <c r="M664" s="174"/>
      <c r="N664" s="174"/>
      <c r="O664" s="174"/>
    </row>
    <row r="665" spans="13:15" x14ac:dyDescent="0.4">
      <c r="M665" s="174"/>
      <c r="N665" s="174"/>
      <c r="O665" s="174"/>
    </row>
    <row r="666" spans="13:15" x14ac:dyDescent="0.4">
      <c r="M666" s="174"/>
      <c r="N666" s="174"/>
      <c r="O666" s="174"/>
    </row>
    <row r="667" spans="13:15" x14ac:dyDescent="0.4">
      <c r="M667" s="174"/>
      <c r="N667" s="174"/>
      <c r="O667" s="174"/>
    </row>
    <row r="668" spans="13:15" x14ac:dyDescent="0.4">
      <c r="M668" s="174"/>
      <c r="N668" s="174"/>
      <c r="O668" s="174"/>
    </row>
    <row r="669" spans="13:15" x14ac:dyDescent="0.4">
      <c r="M669" s="174"/>
      <c r="N669" s="174"/>
      <c r="O669" s="174"/>
    </row>
    <row r="670" spans="13:15" x14ac:dyDescent="0.4">
      <c r="M670" s="174"/>
      <c r="N670" s="174"/>
      <c r="O670" s="174"/>
    </row>
    <row r="671" spans="13:15" x14ac:dyDescent="0.4">
      <c r="M671" s="174"/>
      <c r="N671" s="174"/>
      <c r="O671" s="174"/>
    </row>
    <row r="672" spans="13:15" x14ac:dyDescent="0.4">
      <c r="M672" s="174"/>
      <c r="N672" s="174"/>
      <c r="O672" s="174"/>
    </row>
    <row r="673" spans="13:15" x14ac:dyDescent="0.4">
      <c r="M673" s="174"/>
      <c r="N673" s="174"/>
      <c r="O673" s="174"/>
    </row>
    <row r="674" spans="13:15" x14ac:dyDescent="0.4">
      <c r="M674" s="174"/>
      <c r="N674" s="174"/>
      <c r="O674" s="174"/>
    </row>
    <row r="675" spans="13:15" x14ac:dyDescent="0.4">
      <c r="M675" s="174"/>
      <c r="N675" s="174"/>
      <c r="O675" s="174"/>
    </row>
    <row r="676" spans="13:15" x14ac:dyDescent="0.4">
      <c r="M676" s="174"/>
      <c r="N676" s="174"/>
      <c r="O676" s="174"/>
    </row>
    <row r="677" spans="13:15" x14ac:dyDescent="0.4">
      <c r="M677" s="174"/>
      <c r="N677" s="174"/>
      <c r="O677" s="174"/>
    </row>
    <row r="678" spans="13:15" x14ac:dyDescent="0.4">
      <c r="M678" s="174"/>
      <c r="N678" s="174"/>
      <c r="O678" s="174"/>
    </row>
    <row r="679" spans="13:15" x14ac:dyDescent="0.4">
      <c r="M679" s="174"/>
      <c r="N679" s="174"/>
      <c r="O679" s="174"/>
    </row>
    <row r="680" spans="13:15" x14ac:dyDescent="0.4">
      <c r="M680" s="174"/>
      <c r="N680" s="174"/>
      <c r="O680" s="174"/>
    </row>
    <row r="681" spans="13:15" x14ac:dyDescent="0.4">
      <c r="M681" s="174"/>
      <c r="N681" s="174"/>
      <c r="O681" s="174"/>
    </row>
    <row r="682" spans="13:15" x14ac:dyDescent="0.4">
      <c r="M682" s="174"/>
      <c r="N682" s="174"/>
      <c r="O682" s="174"/>
    </row>
    <row r="683" spans="13:15" x14ac:dyDescent="0.4">
      <c r="M683" s="174"/>
      <c r="N683" s="174"/>
      <c r="O683" s="174"/>
    </row>
    <row r="684" spans="13:15" x14ac:dyDescent="0.4">
      <c r="M684" s="174"/>
      <c r="N684" s="174"/>
      <c r="O684" s="174"/>
    </row>
    <row r="685" spans="13:15" x14ac:dyDescent="0.4">
      <c r="M685" s="174"/>
      <c r="N685" s="174"/>
      <c r="O685" s="174"/>
    </row>
    <row r="686" spans="13:15" x14ac:dyDescent="0.4">
      <c r="M686" s="174"/>
      <c r="N686" s="174"/>
      <c r="O686" s="174"/>
    </row>
    <row r="687" spans="13:15" x14ac:dyDescent="0.4">
      <c r="M687" s="174"/>
      <c r="N687" s="174"/>
      <c r="O687" s="174"/>
    </row>
    <row r="688" spans="13:15" x14ac:dyDescent="0.4">
      <c r="M688" s="174"/>
      <c r="N688" s="174"/>
      <c r="O688" s="174"/>
    </row>
    <row r="689" spans="13:15" x14ac:dyDescent="0.4">
      <c r="M689" s="174"/>
      <c r="N689" s="174"/>
      <c r="O689" s="174"/>
    </row>
    <row r="690" spans="13:15" x14ac:dyDescent="0.4">
      <c r="M690" s="174"/>
      <c r="N690" s="174"/>
      <c r="O690" s="174"/>
    </row>
    <row r="691" spans="13:15" x14ac:dyDescent="0.4">
      <c r="M691" s="174"/>
      <c r="N691" s="174"/>
      <c r="O691" s="174"/>
    </row>
    <row r="692" spans="13:15" x14ac:dyDescent="0.4">
      <c r="M692" s="174"/>
      <c r="N692" s="174"/>
      <c r="O692" s="174"/>
    </row>
    <row r="693" spans="13:15" x14ac:dyDescent="0.4">
      <c r="M693" s="174"/>
      <c r="N693" s="174"/>
      <c r="O693" s="174"/>
    </row>
    <row r="694" spans="13:15" x14ac:dyDescent="0.4">
      <c r="M694" s="174"/>
      <c r="N694" s="174"/>
      <c r="O694" s="174"/>
    </row>
    <row r="695" spans="13:15" x14ac:dyDescent="0.4">
      <c r="M695" s="174"/>
      <c r="N695" s="174"/>
      <c r="O695" s="174"/>
    </row>
    <row r="696" spans="13:15" x14ac:dyDescent="0.4">
      <c r="M696" s="174"/>
      <c r="N696" s="174"/>
      <c r="O696" s="174"/>
    </row>
    <row r="697" spans="13:15" x14ac:dyDescent="0.4">
      <c r="M697" s="174"/>
      <c r="N697" s="174"/>
      <c r="O697" s="174"/>
    </row>
    <row r="698" spans="13:15" x14ac:dyDescent="0.4">
      <c r="M698" s="174"/>
      <c r="N698" s="174"/>
      <c r="O698" s="174"/>
    </row>
    <row r="699" spans="13:15" x14ac:dyDescent="0.4">
      <c r="M699" s="174"/>
      <c r="N699" s="174"/>
      <c r="O699" s="174"/>
    </row>
    <row r="700" spans="13:15" x14ac:dyDescent="0.4">
      <c r="M700" s="174"/>
      <c r="N700" s="174"/>
      <c r="O700" s="174"/>
    </row>
    <row r="701" spans="13:15" x14ac:dyDescent="0.4">
      <c r="M701" s="174"/>
      <c r="N701" s="174"/>
      <c r="O701" s="174"/>
    </row>
    <row r="702" spans="13:15" x14ac:dyDescent="0.4">
      <c r="M702" s="174"/>
      <c r="N702" s="174"/>
      <c r="O702" s="174"/>
    </row>
    <row r="703" spans="13:15" x14ac:dyDescent="0.4">
      <c r="M703" s="174"/>
      <c r="N703" s="174"/>
      <c r="O703" s="174"/>
    </row>
    <row r="704" spans="13:15" x14ac:dyDescent="0.4">
      <c r="M704" s="174"/>
      <c r="N704" s="174"/>
      <c r="O704" s="174"/>
    </row>
    <row r="705" spans="13:15" x14ac:dyDescent="0.4">
      <c r="M705" s="174"/>
      <c r="N705" s="174"/>
      <c r="O705" s="174"/>
    </row>
    <row r="706" spans="13:15" x14ac:dyDescent="0.4">
      <c r="M706" s="174"/>
      <c r="N706" s="174"/>
      <c r="O706" s="174"/>
    </row>
    <row r="707" spans="13:15" x14ac:dyDescent="0.4">
      <c r="M707" s="174"/>
      <c r="N707" s="174"/>
      <c r="O707" s="174"/>
    </row>
    <row r="708" spans="13:15" x14ac:dyDescent="0.4">
      <c r="M708" s="174"/>
      <c r="N708" s="174"/>
      <c r="O708" s="174"/>
    </row>
    <row r="709" spans="13:15" x14ac:dyDescent="0.4">
      <c r="M709" s="174"/>
      <c r="N709" s="174"/>
      <c r="O709" s="174"/>
    </row>
    <row r="710" spans="13:15" x14ac:dyDescent="0.4">
      <c r="M710" s="174"/>
      <c r="N710" s="174"/>
      <c r="O710" s="174"/>
    </row>
    <row r="711" spans="13:15" x14ac:dyDescent="0.4">
      <c r="M711" s="174"/>
      <c r="N711" s="174"/>
      <c r="O711" s="174"/>
    </row>
    <row r="712" spans="13:15" x14ac:dyDescent="0.4">
      <c r="M712" s="174"/>
      <c r="N712" s="174"/>
      <c r="O712" s="174"/>
    </row>
    <row r="713" spans="13:15" x14ac:dyDescent="0.4">
      <c r="M713" s="174"/>
      <c r="N713" s="174"/>
      <c r="O713" s="174"/>
    </row>
    <row r="714" spans="13:15" x14ac:dyDescent="0.4">
      <c r="M714" s="174"/>
      <c r="N714" s="174"/>
      <c r="O714" s="174"/>
    </row>
    <row r="715" spans="13:15" x14ac:dyDescent="0.4">
      <c r="M715" s="174"/>
      <c r="N715" s="174"/>
      <c r="O715" s="174"/>
    </row>
    <row r="716" spans="13:15" x14ac:dyDescent="0.4">
      <c r="M716" s="174"/>
      <c r="N716" s="174"/>
      <c r="O716" s="174"/>
    </row>
    <row r="717" spans="13:15" x14ac:dyDescent="0.4">
      <c r="M717" s="174"/>
      <c r="N717" s="174"/>
      <c r="O717" s="174"/>
    </row>
    <row r="718" spans="13:15" x14ac:dyDescent="0.4">
      <c r="M718" s="174"/>
      <c r="N718" s="174"/>
      <c r="O718" s="174"/>
    </row>
    <row r="719" spans="13:15" x14ac:dyDescent="0.4">
      <c r="M719" s="174"/>
      <c r="N719" s="174"/>
      <c r="O719" s="174"/>
    </row>
    <row r="720" spans="13:15" x14ac:dyDescent="0.4">
      <c r="M720" s="174"/>
      <c r="N720" s="174"/>
      <c r="O720" s="174"/>
    </row>
    <row r="721" spans="13:15" x14ac:dyDescent="0.4">
      <c r="M721" s="174"/>
      <c r="N721" s="174"/>
      <c r="O721" s="174"/>
    </row>
    <row r="722" spans="13:15" x14ac:dyDescent="0.4">
      <c r="M722" s="174"/>
      <c r="N722" s="174"/>
      <c r="O722" s="174"/>
    </row>
    <row r="723" spans="13:15" x14ac:dyDescent="0.4">
      <c r="M723" s="174"/>
      <c r="N723" s="174"/>
      <c r="O723" s="174"/>
    </row>
    <row r="724" spans="13:15" x14ac:dyDescent="0.4">
      <c r="M724" s="174"/>
      <c r="N724" s="174"/>
      <c r="O724" s="174"/>
    </row>
    <row r="725" spans="13:15" x14ac:dyDescent="0.4">
      <c r="M725" s="174"/>
      <c r="N725" s="174"/>
      <c r="O725" s="174"/>
    </row>
    <row r="726" spans="13:15" x14ac:dyDescent="0.4">
      <c r="M726" s="174"/>
      <c r="N726" s="174"/>
      <c r="O726" s="174"/>
    </row>
    <row r="727" spans="13:15" x14ac:dyDescent="0.4">
      <c r="M727" s="174"/>
      <c r="N727" s="174"/>
      <c r="O727" s="174"/>
    </row>
    <row r="728" spans="13:15" x14ac:dyDescent="0.4">
      <c r="M728" s="174"/>
      <c r="N728" s="174"/>
      <c r="O728" s="174"/>
    </row>
    <row r="729" spans="13:15" x14ac:dyDescent="0.4">
      <c r="M729" s="174"/>
      <c r="N729" s="174"/>
      <c r="O729" s="174"/>
    </row>
    <row r="730" spans="13:15" x14ac:dyDescent="0.4">
      <c r="M730" s="174"/>
      <c r="N730" s="174"/>
      <c r="O730" s="174"/>
    </row>
    <row r="731" spans="13:15" x14ac:dyDescent="0.4">
      <c r="M731" s="174"/>
      <c r="N731" s="174"/>
      <c r="O731" s="174"/>
    </row>
    <row r="732" spans="13:15" x14ac:dyDescent="0.4">
      <c r="M732" s="174"/>
      <c r="N732" s="174"/>
      <c r="O732" s="174"/>
    </row>
    <row r="733" spans="13:15" x14ac:dyDescent="0.4">
      <c r="M733" s="174"/>
      <c r="N733" s="174"/>
      <c r="O733" s="174"/>
    </row>
    <row r="734" spans="13:15" x14ac:dyDescent="0.4">
      <c r="M734" s="174"/>
      <c r="N734" s="174"/>
      <c r="O734" s="174"/>
    </row>
    <row r="735" spans="13:15" x14ac:dyDescent="0.4">
      <c r="M735" s="174"/>
      <c r="N735" s="174"/>
      <c r="O735" s="174"/>
    </row>
    <row r="736" spans="13:15" x14ac:dyDescent="0.4">
      <c r="M736" s="174"/>
      <c r="N736" s="174"/>
      <c r="O736" s="174"/>
    </row>
    <row r="737" spans="13:15" x14ac:dyDescent="0.4">
      <c r="M737" s="174"/>
      <c r="N737" s="174"/>
      <c r="O737" s="174"/>
    </row>
    <row r="738" spans="13:15" x14ac:dyDescent="0.4">
      <c r="M738" s="174"/>
      <c r="N738" s="174"/>
      <c r="O738" s="174"/>
    </row>
    <row r="739" spans="13:15" x14ac:dyDescent="0.4">
      <c r="M739" s="174"/>
      <c r="N739" s="174"/>
      <c r="O739" s="174"/>
    </row>
    <row r="740" spans="13:15" x14ac:dyDescent="0.4">
      <c r="M740" s="174"/>
      <c r="N740" s="174"/>
      <c r="O740" s="174"/>
    </row>
    <row r="741" spans="13:15" x14ac:dyDescent="0.4">
      <c r="M741" s="174"/>
      <c r="N741" s="174"/>
      <c r="O741" s="174"/>
    </row>
    <row r="742" spans="13:15" x14ac:dyDescent="0.4">
      <c r="M742" s="174"/>
      <c r="N742" s="174"/>
      <c r="O742" s="174"/>
    </row>
    <row r="743" spans="13:15" x14ac:dyDescent="0.4">
      <c r="M743" s="174"/>
      <c r="N743" s="174"/>
      <c r="O743" s="174"/>
    </row>
    <row r="744" spans="13:15" x14ac:dyDescent="0.4">
      <c r="M744" s="174"/>
      <c r="N744" s="174"/>
      <c r="O744" s="174"/>
    </row>
    <row r="745" spans="13:15" x14ac:dyDescent="0.4">
      <c r="M745" s="174"/>
      <c r="N745" s="174"/>
      <c r="O745" s="174"/>
    </row>
    <row r="746" spans="13:15" x14ac:dyDescent="0.4">
      <c r="M746" s="174"/>
      <c r="N746" s="174"/>
      <c r="O746" s="174"/>
    </row>
    <row r="747" spans="13:15" x14ac:dyDescent="0.4">
      <c r="M747" s="174"/>
      <c r="N747" s="174"/>
      <c r="O747" s="174"/>
    </row>
    <row r="748" spans="13:15" x14ac:dyDescent="0.4">
      <c r="M748" s="174"/>
      <c r="N748" s="174"/>
      <c r="O748" s="174"/>
    </row>
    <row r="749" spans="13:15" x14ac:dyDescent="0.4">
      <c r="M749" s="174"/>
      <c r="N749" s="174"/>
      <c r="O749" s="174"/>
    </row>
    <row r="750" spans="13:15" x14ac:dyDescent="0.4">
      <c r="M750" s="174"/>
      <c r="N750" s="174"/>
      <c r="O750" s="174"/>
    </row>
    <row r="751" spans="13:15" x14ac:dyDescent="0.4">
      <c r="M751" s="174"/>
      <c r="N751" s="174"/>
      <c r="O751" s="174"/>
    </row>
    <row r="752" spans="13:15" x14ac:dyDescent="0.4">
      <c r="M752" s="174"/>
      <c r="N752" s="174"/>
      <c r="O752" s="174"/>
    </row>
    <row r="753" spans="13:15" x14ac:dyDescent="0.4">
      <c r="M753" s="174"/>
      <c r="N753" s="174"/>
      <c r="O753" s="174"/>
    </row>
    <row r="754" spans="13:15" x14ac:dyDescent="0.4">
      <c r="M754" s="174"/>
      <c r="N754" s="174"/>
      <c r="O754" s="174"/>
    </row>
    <row r="755" spans="13:15" x14ac:dyDescent="0.4">
      <c r="M755" s="174"/>
      <c r="N755" s="174"/>
      <c r="O755" s="174"/>
    </row>
    <row r="756" spans="13:15" x14ac:dyDescent="0.4">
      <c r="M756" s="174"/>
      <c r="N756" s="174"/>
      <c r="O756" s="174"/>
    </row>
    <row r="757" spans="13:15" x14ac:dyDescent="0.4">
      <c r="M757" s="174"/>
      <c r="N757" s="174"/>
      <c r="O757" s="174"/>
    </row>
    <row r="758" spans="13:15" x14ac:dyDescent="0.4">
      <c r="M758" s="174"/>
      <c r="N758" s="174"/>
      <c r="O758" s="174"/>
    </row>
    <row r="759" spans="13:15" x14ac:dyDescent="0.4">
      <c r="M759" s="174"/>
      <c r="N759" s="174"/>
      <c r="O759" s="174"/>
    </row>
    <row r="760" spans="13:15" x14ac:dyDescent="0.4">
      <c r="M760" s="174"/>
      <c r="N760" s="174"/>
      <c r="O760" s="174"/>
    </row>
    <row r="761" spans="13:15" x14ac:dyDescent="0.4">
      <c r="M761" s="174"/>
      <c r="N761" s="174"/>
      <c r="O761" s="174"/>
    </row>
    <row r="762" spans="13:15" x14ac:dyDescent="0.4">
      <c r="M762" s="174"/>
      <c r="N762" s="174"/>
      <c r="O762" s="174"/>
    </row>
    <row r="763" spans="13:15" x14ac:dyDescent="0.4">
      <c r="M763" s="174"/>
      <c r="N763" s="174"/>
      <c r="O763" s="174"/>
    </row>
    <row r="764" spans="13:15" x14ac:dyDescent="0.4">
      <c r="M764" s="174"/>
      <c r="N764" s="174"/>
      <c r="O764" s="174"/>
    </row>
    <row r="765" spans="13:15" x14ac:dyDescent="0.4">
      <c r="M765" s="174"/>
      <c r="N765" s="174"/>
      <c r="O765" s="174"/>
    </row>
    <row r="766" spans="13:15" x14ac:dyDescent="0.4">
      <c r="M766" s="174"/>
      <c r="N766" s="174"/>
      <c r="O766" s="174"/>
    </row>
    <row r="767" spans="13:15" x14ac:dyDescent="0.4">
      <c r="M767" s="174"/>
      <c r="N767" s="174"/>
      <c r="O767" s="174"/>
    </row>
    <row r="768" spans="13:15" x14ac:dyDescent="0.4">
      <c r="M768" s="174"/>
      <c r="N768" s="174"/>
      <c r="O768" s="174"/>
    </row>
    <row r="769" spans="13:15" x14ac:dyDescent="0.4">
      <c r="M769" s="174"/>
      <c r="N769" s="174"/>
      <c r="O769" s="174"/>
    </row>
    <row r="770" spans="13:15" x14ac:dyDescent="0.4">
      <c r="M770" s="174"/>
      <c r="N770" s="174"/>
      <c r="O770" s="174"/>
    </row>
    <row r="771" spans="13:15" x14ac:dyDescent="0.4">
      <c r="M771" s="174"/>
      <c r="N771" s="174"/>
      <c r="O771" s="174"/>
    </row>
    <row r="772" spans="13:15" x14ac:dyDescent="0.4">
      <c r="M772" s="174"/>
      <c r="N772" s="174"/>
      <c r="O772" s="174"/>
    </row>
    <row r="773" spans="13:15" x14ac:dyDescent="0.4">
      <c r="M773" s="174"/>
      <c r="N773" s="174"/>
      <c r="O773" s="174"/>
    </row>
    <row r="774" spans="13:15" x14ac:dyDescent="0.4">
      <c r="M774" s="174"/>
      <c r="N774" s="174"/>
      <c r="O774" s="174"/>
    </row>
    <row r="775" spans="13:15" x14ac:dyDescent="0.4">
      <c r="M775" s="174"/>
      <c r="N775" s="174"/>
      <c r="O775" s="174"/>
    </row>
    <row r="776" spans="13:15" x14ac:dyDescent="0.4">
      <c r="M776" s="174"/>
      <c r="N776" s="174"/>
      <c r="O776" s="174"/>
    </row>
    <row r="777" spans="13:15" x14ac:dyDescent="0.4">
      <c r="M777" s="174"/>
      <c r="N777" s="174"/>
      <c r="O777" s="174"/>
    </row>
    <row r="778" spans="13:15" x14ac:dyDescent="0.4">
      <c r="M778" s="174"/>
      <c r="N778" s="174"/>
      <c r="O778" s="174"/>
    </row>
    <row r="779" spans="13:15" x14ac:dyDescent="0.4">
      <c r="M779" s="174"/>
      <c r="N779" s="174"/>
      <c r="O779" s="174"/>
    </row>
    <row r="780" spans="13:15" x14ac:dyDescent="0.4">
      <c r="M780" s="174"/>
      <c r="N780" s="174"/>
      <c r="O780" s="174"/>
    </row>
    <row r="781" spans="13:15" x14ac:dyDescent="0.4">
      <c r="M781" s="174"/>
      <c r="N781" s="174"/>
      <c r="O781" s="174"/>
    </row>
    <row r="782" spans="13:15" x14ac:dyDescent="0.4">
      <c r="M782" s="174"/>
      <c r="N782" s="174"/>
      <c r="O782" s="174"/>
    </row>
    <row r="783" spans="13:15" x14ac:dyDescent="0.4">
      <c r="M783" s="174"/>
      <c r="N783" s="174"/>
      <c r="O783" s="174"/>
    </row>
    <row r="784" spans="13:15" x14ac:dyDescent="0.4">
      <c r="M784" s="174"/>
      <c r="N784" s="174"/>
      <c r="O784" s="174"/>
    </row>
    <row r="785" spans="13:15" x14ac:dyDescent="0.4">
      <c r="M785" s="174"/>
      <c r="N785" s="174"/>
      <c r="O785" s="174"/>
    </row>
    <row r="786" spans="13:15" x14ac:dyDescent="0.4">
      <c r="M786" s="174"/>
      <c r="N786" s="174"/>
      <c r="O786" s="174"/>
    </row>
    <row r="787" spans="13:15" x14ac:dyDescent="0.4">
      <c r="M787" s="174"/>
      <c r="N787" s="174"/>
      <c r="O787" s="174"/>
    </row>
    <row r="788" spans="13:15" x14ac:dyDescent="0.4">
      <c r="M788" s="174"/>
      <c r="N788" s="174"/>
      <c r="O788" s="174"/>
    </row>
    <row r="789" spans="13:15" x14ac:dyDescent="0.4">
      <c r="M789" s="174"/>
      <c r="N789" s="174"/>
      <c r="O789" s="174"/>
    </row>
    <row r="790" spans="13:15" x14ac:dyDescent="0.4">
      <c r="M790" s="174"/>
      <c r="N790" s="174"/>
      <c r="O790" s="174"/>
    </row>
    <row r="791" spans="13:15" x14ac:dyDescent="0.4">
      <c r="M791" s="174"/>
      <c r="N791" s="174"/>
      <c r="O791" s="174"/>
    </row>
    <row r="792" spans="13:15" x14ac:dyDescent="0.4">
      <c r="M792" s="174"/>
      <c r="N792" s="174"/>
      <c r="O792" s="174"/>
    </row>
    <row r="793" spans="13:15" x14ac:dyDescent="0.4">
      <c r="M793" s="174"/>
      <c r="N793" s="174"/>
      <c r="O793" s="174"/>
    </row>
    <row r="794" spans="13:15" x14ac:dyDescent="0.4">
      <c r="M794" s="174"/>
      <c r="N794" s="174"/>
      <c r="O794" s="174"/>
    </row>
    <row r="795" spans="13:15" x14ac:dyDescent="0.4">
      <c r="M795" s="174"/>
      <c r="N795" s="174"/>
      <c r="O795" s="174"/>
    </row>
    <row r="796" spans="13:15" x14ac:dyDescent="0.4">
      <c r="M796" s="174"/>
      <c r="N796" s="174"/>
      <c r="O796" s="174"/>
    </row>
    <row r="797" spans="13:15" x14ac:dyDescent="0.4">
      <c r="M797" s="174"/>
      <c r="N797" s="174"/>
      <c r="O797" s="174"/>
    </row>
    <row r="798" spans="13:15" x14ac:dyDescent="0.4">
      <c r="M798" s="174"/>
      <c r="N798" s="174"/>
      <c r="O798" s="174"/>
    </row>
    <row r="799" spans="13:15" x14ac:dyDescent="0.4">
      <c r="M799" s="174"/>
      <c r="N799" s="174"/>
      <c r="O799" s="174"/>
    </row>
    <row r="800" spans="13:15" x14ac:dyDescent="0.4">
      <c r="M800" s="174"/>
      <c r="N800" s="174"/>
      <c r="O800" s="174"/>
    </row>
    <row r="801" spans="13:15" x14ac:dyDescent="0.4">
      <c r="M801" s="174"/>
      <c r="N801" s="174"/>
      <c r="O801" s="174"/>
    </row>
    <row r="802" spans="13:15" x14ac:dyDescent="0.4">
      <c r="M802" s="174"/>
      <c r="N802" s="174"/>
      <c r="O802" s="174"/>
    </row>
    <row r="803" spans="13:15" x14ac:dyDescent="0.4">
      <c r="M803" s="174"/>
      <c r="N803" s="174"/>
      <c r="O803" s="174"/>
    </row>
    <row r="804" spans="13:15" x14ac:dyDescent="0.4">
      <c r="M804" s="174"/>
      <c r="N804" s="174"/>
      <c r="O804" s="174"/>
    </row>
    <row r="805" spans="13:15" x14ac:dyDescent="0.4">
      <c r="M805" s="174"/>
      <c r="N805" s="174"/>
      <c r="O805" s="174"/>
    </row>
    <row r="806" spans="13:15" x14ac:dyDescent="0.4">
      <c r="M806" s="174"/>
      <c r="N806" s="174"/>
      <c r="O806" s="174"/>
    </row>
    <row r="807" spans="13:15" x14ac:dyDescent="0.4">
      <c r="M807" s="174"/>
      <c r="N807" s="174"/>
      <c r="O807" s="174"/>
    </row>
    <row r="808" spans="13:15" x14ac:dyDescent="0.4">
      <c r="M808" s="174"/>
      <c r="N808" s="174"/>
      <c r="O808" s="174"/>
    </row>
    <row r="809" spans="13:15" x14ac:dyDescent="0.4">
      <c r="M809" s="174"/>
      <c r="N809" s="174"/>
      <c r="O809" s="174"/>
    </row>
    <row r="810" spans="13:15" x14ac:dyDescent="0.4">
      <c r="M810" s="174"/>
      <c r="N810" s="174"/>
      <c r="O810" s="174"/>
    </row>
    <row r="811" spans="13:15" x14ac:dyDescent="0.4">
      <c r="M811" s="174"/>
      <c r="N811" s="174"/>
      <c r="O811" s="174"/>
    </row>
    <row r="812" spans="13:15" x14ac:dyDescent="0.4">
      <c r="M812" s="174"/>
      <c r="N812" s="174"/>
      <c r="O812" s="174"/>
    </row>
    <row r="813" spans="13:15" x14ac:dyDescent="0.4">
      <c r="M813" s="174"/>
      <c r="N813" s="174"/>
      <c r="O813" s="174"/>
    </row>
    <row r="814" spans="13:15" x14ac:dyDescent="0.4">
      <c r="M814" s="174"/>
      <c r="N814" s="174"/>
      <c r="O814" s="174"/>
    </row>
    <row r="815" spans="13:15" x14ac:dyDescent="0.4">
      <c r="M815" s="174"/>
      <c r="N815" s="174"/>
      <c r="O815" s="174"/>
    </row>
    <row r="816" spans="13:15" x14ac:dyDescent="0.4">
      <c r="M816" s="174"/>
      <c r="N816" s="174"/>
      <c r="O816" s="174"/>
    </row>
    <row r="817" spans="13:15" x14ac:dyDescent="0.4">
      <c r="M817" s="174"/>
      <c r="N817" s="174"/>
      <c r="O817" s="174"/>
    </row>
    <row r="818" spans="13:15" x14ac:dyDescent="0.4">
      <c r="M818" s="174"/>
      <c r="N818" s="174"/>
      <c r="O818" s="174"/>
    </row>
    <row r="819" spans="13:15" x14ac:dyDescent="0.4">
      <c r="M819" s="174"/>
      <c r="N819" s="174"/>
      <c r="O819" s="174"/>
    </row>
    <row r="820" spans="13:15" x14ac:dyDescent="0.4">
      <c r="M820" s="174"/>
      <c r="N820" s="174"/>
      <c r="O820" s="174"/>
    </row>
    <row r="821" spans="13:15" x14ac:dyDescent="0.4">
      <c r="M821" s="174"/>
      <c r="N821" s="174"/>
      <c r="O821" s="174"/>
    </row>
    <row r="822" spans="13:15" x14ac:dyDescent="0.4">
      <c r="M822" s="174"/>
      <c r="N822" s="174"/>
      <c r="O822" s="174"/>
    </row>
    <row r="823" spans="13:15" x14ac:dyDescent="0.4">
      <c r="M823" s="174"/>
      <c r="N823" s="174"/>
      <c r="O823" s="174"/>
    </row>
    <row r="824" spans="13:15" x14ac:dyDescent="0.4">
      <c r="M824" s="174"/>
      <c r="N824" s="174"/>
      <c r="O824" s="174"/>
    </row>
    <row r="825" spans="13:15" x14ac:dyDescent="0.4">
      <c r="M825" s="174"/>
      <c r="N825" s="174"/>
      <c r="O825" s="174"/>
    </row>
    <row r="826" spans="13:15" x14ac:dyDescent="0.4">
      <c r="M826" s="174"/>
      <c r="N826" s="174"/>
      <c r="O826" s="174"/>
    </row>
    <row r="827" spans="13:15" x14ac:dyDescent="0.4">
      <c r="M827" s="174"/>
      <c r="N827" s="174"/>
      <c r="O827" s="174"/>
    </row>
    <row r="828" spans="13:15" x14ac:dyDescent="0.4">
      <c r="M828" s="174"/>
      <c r="N828" s="174"/>
      <c r="O828" s="174"/>
    </row>
    <row r="829" spans="13:15" x14ac:dyDescent="0.4">
      <c r="M829" s="174"/>
      <c r="N829" s="174"/>
      <c r="O829" s="174"/>
    </row>
    <row r="830" spans="13:15" x14ac:dyDescent="0.4">
      <c r="M830" s="174"/>
      <c r="N830" s="174"/>
      <c r="O830" s="174"/>
    </row>
    <row r="831" spans="13:15" x14ac:dyDescent="0.4">
      <c r="M831" s="174"/>
      <c r="N831" s="174"/>
      <c r="O831" s="174"/>
    </row>
    <row r="832" spans="13:15" x14ac:dyDescent="0.4">
      <c r="M832" s="174"/>
      <c r="N832" s="174"/>
      <c r="O832" s="174"/>
    </row>
    <row r="833" spans="13:15" x14ac:dyDescent="0.4">
      <c r="M833" s="174"/>
      <c r="N833" s="174"/>
      <c r="O833" s="174"/>
    </row>
    <row r="834" spans="13:15" x14ac:dyDescent="0.4">
      <c r="M834" s="174"/>
      <c r="N834" s="174"/>
      <c r="O834" s="174"/>
    </row>
    <row r="835" spans="13:15" x14ac:dyDescent="0.4">
      <c r="M835" s="174"/>
      <c r="N835" s="174"/>
      <c r="O835" s="174"/>
    </row>
    <row r="836" spans="13:15" x14ac:dyDescent="0.4">
      <c r="M836" s="174"/>
      <c r="N836" s="174"/>
      <c r="O836" s="174"/>
    </row>
    <row r="837" spans="13:15" x14ac:dyDescent="0.4">
      <c r="M837" s="174"/>
      <c r="N837" s="174"/>
      <c r="O837" s="174"/>
    </row>
    <row r="838" spans="13:15" x14ac:dyDescent="0.4">
      <c r="M838" s="174"/>
      <c r="N838" s="174"/>
      <c r="O838" s="174"/>
    </row>
    <row r="839" spans="13:15" x14ac:dyDescent="0.4">
      <c r="M839" s="174"/>
      <c r="N839" s="174"/>
      <c r="O839" s="174"/>
    </row>
    <row r="840" spans="13:15" x14ac:dyDescent="0.4">
      <c r="M840" s="174"/>
      <c r="N840" s="174"/>
      <c r="O840" s="174"/>
    </row>
    <row r="841" spans="13:15" x14ac:dyDescent="0.4">
      <c r="M841" s="174"/>
      <c r="N841" s="174"/>
      <c r="O841" s="174"/>
    </row>
    <row r="842" spans="13:15" x14ac:dyDescent="0.4">
      <c r="M842" s="174"/>
      <c r="N842" s="174"/>
      <c r="O842" s="174"/>
    </row>
    <row r="843" spans="13:15" x14ac:dyDescent="0.4">
      <c r="M843" s="174"/>
      <c r="N843" s="174"/>
      <c r="O843" s="174"/>
    </row>
    <row r="844" spans="13:15" x14ac:dyDescent="0.4">
      <c r="M844" s="174"/>
      <c r="N844" s="174"/>
      <c r="O844" s="174"/>
    </row>
    <row r="845" spans="13:15" x14ac:dyDescent="0.4">
      <c r="M845" s="174"/>
      <c r="N845" s="174"/>
      <c r="O845" s="174"/>
    </row>
    <row r="846" spans="13:15" x14ac:dyDescent="0.4">
      <c r="M846" s="174"/>
      <c r="N846" s="174"/>
      <c r="O846" s="174"/>
    </row>
    <row r="847" spans="13:15" x14ac:dyDescent="0.4">
      <c r="M847" s="174"/>
      <c r="N847" s="174"/>
      <c r="O847" s="174"/>
    </row>
    <row r="848" spans="13:15" x14ac:dyDescent="0.4">
      <c r="M848" s="174"/>
      <c r="N848" s="174"/>
      <c r="O848" s="174"/>
    </row>
    <row r="849" spans="13:15" x14ac:dyDescent="0.4">
      <c r="M849" s="174"/>
      <c r="N849" s="174"/>
      <c r="O849" s="174"/>
    </row>
    <row r="850" spans="13:15" x14ac:dyDescent="0.4">
      <c r="M850" s="174"/>
      <c r="N850" s="174"/>
      <c r="O850" s="174"/>
    </row>
    <row r="851" spans="13:15" x14ac:dyDescent="0.4">
      <c r="M851" s="174"/>
      <c r="N851" s="174"/>
      <c r="O851" s="174"/>
    </row>
    <row r="852" spans="13:15" x14ac:dyDescent="0.4">
      <c r="M852" s="174"/>
      <c r="N852" s="174"/>
      <c r="O852" s="174"/>
    </row>
    <row r="853" spans="13:15" x14ac:dyDescent="0.4">
      <c r="M853" s="174"/>
      <c r="N853" s="174"/>
      <c r="O853" s="174"/>
    </row>
    <row r="854" spans="13:15" x14ac:dyDescent="0.4">
      <c r="M854" s="174"/>
      <c r="N854" s="174"/>
      <c r="O854" s="174"/>
    </row>
    <row r="855" spans="13:15" x14ac:dyDescent="0.4">
      <c r="M855" s="174"/>
      <c r="N855" s="174"/>
      <c r="O855" s="174"/>
    </row>
    <row r="856" spans="13:15" x14ac:dyDescent="0.4">
      <c r="M856" s="174"/>
      <c r="N856" s="174"/>
      <c r="O856" s="174"/>
    </row>
    <row r="857" spans="13:15" x14ac:dyDescent="0.4">
      <c r="M857" s="174"/>
      <c r="N857" s="174"/>
      <c r="O857" s="174"/>
    </row>
    <row r="858" spans="13:15" x14ac:dyDescent="0.4">
      <c r="M858" s="174"/>
      <c r="N858" s="174"/>
      <c r="O858" s="174"/>
    </row>
    <row r="859" spans="13:15" x14ac:dyDescent="0.4">
      <c r="M859" s="174"/>
      <c r="N859" s="174"/>
      <c r="O859" s="174"/>
    </row>
    <row r="860" spans="13:15" x14ac:dyDescent="0.4">
      <c r="M860" s="174"/>
      <c r="N860" s="174"/>
      <c r="O860" s="174"/>
    </row>
    <row r="861" spans="13:15" x14ac:dyDescent="0.4">
      <c r="M861" s="174"/>
      <c r="N861" s="174"/>
      <c r="O861" s="174"/>
    </row>
    <row r="862" spans="13:15" x14ac:dyDescent="0.4">
      <c r="M862" s="174"/>
      <c r="N862" s="174"/>
      <c r="O862" s="174"/>
    </row>
    <row r="863" spans="13:15" x14ac:dyDescent="0.4">
      <c r="M863" s="174"/>
      <c r="N863" s="174"/>
      <c r="O863" s="174"/>
    </row>
    <row r="864" spans="13:15" x14ac:dyDescent="0.4">
      <c r="M864" s="174"/>
      <c r="N864" s="174"/>
      <c r="O864" s="174"/>
    </row>
    <row r="865" spans="13:15" x14ac:dyDescent="0.4">
      <c r="M865" s="174"/>
      <c r="N865" s="174"/>
      <c r="O865" s="174"/>
    </row>
    <row r="866" spans="13:15" x14ac:dyDescent="0.4">
      <c r="M866" s="174"/>
      <c r="N866" s="174"/>
      <c r="O866" s="174"/>
    </row>
    <row r="867" spans="13:15" x14ac:dyDescent="0.4">
      <c r="M867" s="174"/>
      <c r="N867" s="174"/>
      <c r="O867" s="174"/>
    </row>
    <row r="868" spans="13:15" x14ac:dyDescent="0.4">
      <c r="M868" s="174"/>
      <c r="N868" s="174"/>
      <c r="O868" s="174"/>
    </row>
    <row r="869" spans="13:15" x14ac:dyDescent="0.4">
      <c r="M869" s="174"/>
      <c r="N869" s="174"/>
      <c r="O869" s="174"/>
    </row>
    <row r="870" spans="13:15" x14ac:dyDescent="0.4">
      <c r="M870" s="174"/>
      <c r="N870" s="174"/>
      <c r="O870" s="174"/>
    </row>
    <row r="871" spans="13:15" x14ac:dyDescent="0.4">
      <c r="M871" s="174"/>
      <c r="N871" s="174"/>
      <c r="O871" s="174"/>
    </row>
    <row r="872" spans="13:15" x14ac:dyDescent="0.4">
      <c r="M872" s="174"/>
      <c r="N872" s="174"/>
      <c r="O872" s="174"/>
    </row>
    <row r="873" spans="13:15" x14ac:dyDescent="0.4">
      <c r="M873" s="174"/>
      <c r="N873" s="174"/>
      <c r="O873" s="174"/>
    </row>
    <row r="874" spans="13:15" x14ac:dyDescent="0.4">
      <c r="M874" s="174"/>
      <c r="N874" s="174"/>
      <c r="O874" s="174"/>
    </row>
    <row r="875" spans="13:15" x14ac:dyDescent="0.4">
      <c r="M875" s="174"/>
      <c r="N875" s="174"/>
      <c r="O875" s="174"/>
    </row>
    <row r="876" spans="13:15" x14ac:dyDescent="0.4">
      <c r="M876" s="174"/>
      <c r="N876" s="174"/>
      <c r="O876" s="174"/>
    </row>
    <row r="877" spans="13:15" x14ac:dyDescent="0.4">
      <c r="M877" s="174"/>
      <c r="N877" s="174"/>
      <c r="O877" s="174"/>
    </row>
    <row r="878" spans="13:15" x14ac:dyDescent="0.4">
      <c r="M878" s="174"/>
      <c r="N878" s="174"/>
      <c r="O878" s="174"/>
    </row>
    <row r="879" spans="13:15" x14ac:dyDescent="0.4">
      <c r="M879" s="174"/>
      <c r="N879" s="174"/>
      <c r="O879" s="174"/>
    </row>
    <row r="880" spans="13:15" x14ac:dyDescent="0.4">
      <c r="M880" s="174"/>
      <c r="N880" s="174"/>
      <c r="O880" s="174"/>
    </row>
    <row r="881" spans="13:15" x14ac:dyDescent="0.4">
      <c r="M881" s="174"/>
      <c r="N881" s="174"/>
      <c r="O881" s="174"/>
    </row>
    <row r="882" spans="13:15" x14ac:dyDescent="0.4">
      <c r="M882" s="174"/>
      <c r="N882" s="174"/>
      <c r="O882" s="174"/>
    </row>
    <row r="883" spans="13:15" x14ac:dyDescent="0.4">
      <c r="M883" s="174"/>
      <c r="N883" s="174"/>
      <c r="O883" s="174"/>
    </row>
    <row r="884" spans="13:15" x14ac:dyDescent="0.4">
      <c r="M884" s="174"/>
      <c r="N884" s="174"/>
      <c r="O884" s="174"/>
    </row>
    <row r="885" spans="13:15" x14ac:dyDescent="0.4">
      <c r="M885" s="174"/>
      <c r="N885" s="174"/>
      <c r="O885" s="174"/>
    </row>
    <row r="886" spans="13:15" x14ac:dyDescent="0.4">
      <c r="M886" s="174"/>
      <c r="N886" s="174"/>
      <c r="O886" s="174"/>
    </row>
    <row r="887" spans="13:15" x14ac:dyDescent="0.4">
      <c r="M887" s="174"/>
      <c r="N887" s="174"/>
      <c r="O887" s="174"/>
    </row>
    <row r="888" spans="13:15" x14ac:dyDescent="0.4">
      <c r="M888" s="174"/>
      <c r="N888" s="174"/>
      <c r="O888" s="174"/>
    </row>
    <row r="889" spans="13:15" x14ac:dyDescent="0.4">
      <c r="M889" s="174"/>
      <c r="N889" s="174"/>
      <c r="O889" s="174"/>
    </row>
    <row r="890" spans="13:15" x14ac:dyDescent="0.4">
      <c r="M890" s="174"/>
      <c r="N890" s="174"/>
      <c r="O890" s="174"/>
    </row>
    <row r="891" spans="13:15" x14ac:dyDescent="0.4">
      <c r="M891" s="174"/>
      <c r="N891" s="174"/>
      <c r="O891" s="174"/>
    </row>
    <row r="892" spans="13:15" x14ac:dyDescent="0.4">
      <c r="M892" s="174"/>
      <c r="N892" s="174"/>
      <c r="O892" s="174"/>
    </row>
    <row r="893" spans="13:15" x14ac:dyDescent="0.4">
      <c r="M893" s="174"/>
      <c r="N893" s="174"/>
      <c r="O893" s="174"/>
    </row>
    <row r="894" spans="13:15" x14ac:dyDescent="0.4">
      <c r="M894" s="174"/>
      <c r="N894" s="174"/>
      <c r="O894" s="174"/>
    </row>
    <row r="895" spans="13:15" x14ac:dyDescent="0.4">
      <c r="M895" s="174"/>
      <c r="N895" s="174"/>
      <c r="O895" s="174"/>
    </row>
    <row r="896" spans="13:15" x14ac:dyDescent="0.4">
      <c r="M896" s="174"/>
      <c r="N896" s="174"/>
      <c r="O896" s="174"/>
    </row>
    <row r="897" spans="13:15" x14ac:dyDescent="0.4">
      <c r="M897" s="174"/>
      <c r="N897" s="174"/>
      <c r="O897" s="174"/>
    </row>
    <row r="898" spans="13:15" x14ac:dyDescent="0.4">
      <c r="M898" s="174"/>
      <c r="N898" s="174"/>
      <c r="O898" s="174"/>
    </row>
    <row r="899" spans="13:15" x14ac:dyDescent="0.4">
      <c r="M899" s="174"/>
      <c r="N899" s="174"/>
      <c r="O899" s="174"/>
    </row>
    <row r="900" spans="13:15" x14ac:dyDescent="0.4">
      <c r="M900" s="174"/>
      <c r="N900" s="174"/>
      <c r="O900" s="174"/>
    </row>
    <row r="901" spans="13:15" x14ac:dyDescent="0.4">
      <c r="M901" s="174"/>
      <c r="N901" s="174"/>
      <c r="O901" s="174"/>
    </row>
    <row r="902" spans="13:15" x14ac:dyDescent="0.4">
      <c r="M902" s="174"/>
      <c r="N902" s="174"/>
      <c r="O902" s="174"/>
    </row>
    <row r="903" spans="13:15" x14ac:dyDescent="0.4">
      <c r="M903" s="174"/>
      <c r="N903" s="174"/>
      <c r="O903" s="174"/>
    </row>
    <row r="904" spans="13:15" x14ac:dyDescent="0.4">
      <c r="M904" s="174"/>
      <c r="N904" s="174"/>
      <c r="O904" s="174"/>
    </row>
    <row r="905" spans="13:15" x14ac:dyDescent="0.4">
      <c r="M905" s="174"/>
      <c r="N905" s="174"/>
      <c r="O905" s="174"/>
    </row>
    <row r="906" spans="13:15" x14ac:dyDescent="0.4">
      <c r="M906" s="174"/>
      <c r="N906" s="174"/>
      <c r="O906" s="174"/>
    </row>
    <row r="907" spans="13:15" x14ac:dyDescent="0.4">
      <c r="M907" s="174"/>
      <c r="N907" s="174"/>
      <c r="O907" s="174"/>
    </row>
    <row r="908" spans="13:15" x14ac:dyDescent="0.4">
      <c r="M908" s="174"/>
      <c r="N908" s="174"/>
      <c r="O908" s="174"/>
    </row>
    <row r="909" spans="13:15" x14ac:dyDescent="0.4">
      <c r="M909" s="174"/>
      <c r="N909" s="174"/>
      <c r="O909" s="174"/>
    </row>
    <row r="910" spans="13:15" x14ac:dyDescent="0.4">
      <c r="M910" s="174"/>
      <c r="N910" s="174"/>
      <c r="O910" s="174"/>
    </row>
    <row r="911" spans="13:15" x14ac:dyDescent="0.4">
      <c r="M911" s="174"/>
      <c r="N911" s="174"/>
      <c r="O911" s="174"/>
    </row>
    <row r="912" spans="13:15" x14ac:dyDescent="0.4">
      <c r="M912" s="174"/>
      <c r="N912" s="174"/>
      <c r="O912" s="174"/>
    </row>
    <row r="913" spans="13:15" x14ac:dyDescent="0.4">
      <c r="M913" s="174"/>
      <c r="N913" s="174"/>
      <c r="O913" s="174"/>
    </row>
    <row r="914" spans="13:15" x14ac:dyDescent="0.4">
      <c r="M914" s="174"/>
      <c r="N914" s="174"/>
      <c r="O914" s="174"/>
    </row>
    <row r="915" spans="13:15" x14ac:dyDescent="0.4">
      <c r="M915" s="174"/>
      <c r="N915" s="174"/>
      <c r="O915" s="174"/>
    </row>
    <row r="916" spans="13:15" x14ac:dyDescent="0.4">
      <c r="M916" s="174"/>
      <c r="N916" s="174"/>
      <c r="O916" s="174"/>
    </row>
    <row r="917" spans="13:15" x14ac:dyDescent="0.4">
      <c r="M917" s="174"/>
      <c r="N917" s="174"/>
      <c r="O917" s="174"/>
    </row>
    <row r="918" spans="13:15" x14ac:dyDescent="0.4">
      <c r="M918" s="174"/>
      <c r="N918" s="174"/>
      <c r="O918" s="174"/>
    </row>
    <row r="919" spans="13:15" x14ac:dyDescent="0.4">
      <c r="M919" s="174"/>
      <c r="N919" s="174"/>
      <c r="O919" s="174"/>
    </row>
    <row r="920" spans="13:15" x14ac:dyDescent="0.4">
      <c r="M920" s="174"/>
      <c r="N920" s="174"/>
      <c r="O920" s="174"/>
    </row>
    <row r="921" spans="13:15" x14ac:dyDescent="0.4">
      <c r="M921" s="174"/>
      <c r="N921" s="174"/>
      <c r="O921" s="174"/>
    </row>
    <row r="922" spans="13:15" x14ac:dyDescent="0.4">
      <c r="M922" s="174"/>
      <c r="N922" s="174"/>
      <c r="O922" s="174"/>
    </row>
    <row r="923" spans="13:15" x14ac:dyDescent="0.4">
      <c r="M923" s="174"/>
      <c r="N923" s="174"/>
      <c r="O923" s="174"/>
    </row>
    <row r="924" spans="13:15" x14ac:dyDescent="0.4">
      <c r="M924" s="174"/>
      <c r="N924" s="174"/>
      <c r="O924" s="174"/>
    </row>
    <row r="925" spans="13:15" x14ac:dyDescent="0.4">
      <c r="M925" s="174"/>
      <c r="N925" s="174"/>
      <c r="O925" s="174"/>
    </row>
    <row r="926" spans="13:15" x14ac:dyDescent="0.4">
      <c r="M926" s="174"/>
      <c r="N926" s="174"/>
      <c r="O926" s="174"/>
    </row>
    <row r="927" spans="13:15" x14ac:dyDescent="0.4">
      <c r="M927" s="174"/>
      <c r="N927" s="174"/>
      <c r="O927" s="174"/>
    </row>
    <row r="928" spans="13:15" x14ac:dyDescent="0.4">
      <c r="M928" s="174"/>
      <c r="N928" s="174"/>
      <c r="O928" s="174"/>
    </row>
    <row r="929" spans="13:15" x14ac:dyDescent="0.4">
      <c r="M929" s="174"/>
      <c r="N929" s="174"/>
      <c r="O929" s="174"/>
    </row>
    <row r="930" spans="13:15" x14ac:dyDescent="0.4">
      <c r="M930" s="174"/>
      <c r="N930" s="174"/>
      <c r="O930" s="174"/>
    </row>
    <row r="931" spans="13:15" x14ac:dyDescent="0.4">
      <c r="M931" s="174"/>
      <c r="N931" s="174"/>
      <c r="O931" s="174"/>
    </row>
    <row r="932" spans="13:15" x14ac:dyDescent="0.4">
      <c r="M932" s="174"/>
      <c r="N932" s="174"/>
      <c r="O932" s="174"/>
    </row>
    <row r="933" spans="13:15" x14ac:dyDescent="0.4">
      <c r="M933" s="174"/>
      <c r="N933" s="174"/>
      <c r="O933" s="174"/>
    </row>
    <row r="934" spans="13:15" x14ac:dyDescent="0.4">
      <c r="M934" s="174"/>
      <c r="N934" s="174"/>
      <c r="O934" s="174"/>
    </row>
    <row r="935" spans="13:15" x14ac:dyDescent="0.4">
      <c r="M935" s="174"/>
      <c r="N935" s="174"/>
      <c r="O935" s="174"/>
    </row>
    <row r="936" spans="13:15" x14ac:dyDescent="0.4">
      <c r="M936" s="174"/>
      <c r="N936" s="174"/>
      <c r="O936" s="174"/>
    </row>
    <row r="937" spans="13:15" x14ac:dyDescent="0.4">
      <c r="M937" s="174"/>
      <c r="N937" s="174"/>
      <c r="O937" s="174"/>
    </row>
    <row r="938" spans="13:15" x14ac:dyDescent="0.4">
      <c r="M938" s="174"/>
      <c r="N938" s="174"/>
      <c r="O938" s="174"/>
    </row>
    <row r="939" spans="13:15" x14ac:dyDescent="0.4">
      <c r="M939" s="174"/>
      <c r="N939" s="174"/>
      <c r="O939" s="174"/>
    </row>
    <row r="940" spans="13:15" x14ac:dyDescent="0.4">
      <c r="M940" s="174"/>
      <c r="N940" s="174"/>
      <c r="O940" s="174"/>
    </row>
    <row r="941" spans="13:15" x14ac:dyDescent="0.4">
      <c r="M941" s="174"/>
      <c r="N941" s="174"/>
      <c r="O941" s="174"/>
    </row>
    <row r="942" spans="13:15" x14ac:dyDescent="0.4">
      <c r="M942" s="174"/>
      <c r="N942" s="174"/>
      <c r="O942" s="174"/>
    </row>
    <row r="943" spans="13:15" x14ac:dyDescent="0.4">
      <c r="M943" s="174"/>
      <c r="N943" s="174"/>
      <c r="O943" s="174"/>
    </row>
    <row r="944" spans="13:15" x14ac:dyDescent="0.4">
      <c r="M944" s="174"/>
      <c r="N944" s="174"/>
      <c r="O944" s="174"/>
    </row>
    <row r="945" spans="13:15" x14ac:dyDescent="0.4">
      <c r="M945" s="174"/>
      <c r="N945" s="174"/>
      <c r="O945" s="174"/>
    </row>
    <row r="946" spans="13:15" x14ac:dyDescent="0.4">
      <c r="M946" s="174"/>
      <c r="N946" s="174"/>
      <c r="O946" s="174"/>
    </row>
    <row r="947" spans="13:15" x14ac:dyDescent="0.4">
      <c r="M947" s="174"/>
      <c r="N947" s="174"/>
      <c r="O947" s="174"/>
    </row>
    <row r="948" spans="13:15" x14ac:dyDescent="0.4">
      <c r="M948" s="174"/>
      <c r="N948" s="174"/>
      <c r="O948" s="174"/>
    </row>
    <row r="949" spans="13:15" x14ac:dyDescent="0.4">
      <c r="M949" s="174"/>
      <c r="N949" s="174"/>
      <c r="O949" s="174"/>
    </row>
    <row r="950" spans="13:15" x14ac:dyDescent="0.4">
      <c r="M950" s="174"/>
      <c r="N950" s="174"/>
      <c r="O950" s="174"/>
    </row>
    <row r="951" spans="13:15" x14ac:dyDescent="0.4">
      <c r="M951" s="174"/>
      <c r="N951" s="174"/>
      <c r="O951" s="174"/>
    </row>
    <row r="952" spans="13:15" x14ac:dyDescent="0.4">
      <c r="M952" s="174"/>
      <c r="N952" s="174"/>
      <c r="O952" s="174"/>
    </row>
    <row r="953" spans="13:15" x14ac:dyDescent="0.4">
      <c r="M953" s="174"/>
      <c r="N953" s="174"/>
      <c r="O953" s="174"/>
    </row>
    <row r="954" spans="13:15" x14ac:dyDescent="0.4">
      <c r="M954" s="174"/>
      <c r="N954" s="174"/>
      <c r="O954" s="174"/>
    </row>
    <row r="955" spans="13:15" x14ac:dyDescent="0.4">
      <c r="M955" s="174"/>
      <c r="N955" s="174"/>
      <c r="O955" s="174"/>
    </row>
    <row r="956" spans="13:15" x14ac:dyDescent="0.4">
      <c r="M956" s="174"/>
      <c r="N956" s="174"/>
      <c r="O956" s="174"/>
    </row>
    <row r="957" spans="13:15" x14ac:dyDescent="0.4">
      <c r="M957" s="174"/>
      <c r="N957" s="174"/>
      <c r="O957" s="174"/>
    </row>
    <row r="958" spans="13:15" x14ac:dyDescent="0.4">
      <c r="M958" s="174"/>
      <c r="N958" s="174"/>
      <c r="O958" s="174"/>
    </row>
    <row r="959" spans="13:15" x14ac:dyDescent="0.4">
      <c r="M959" s="174"/>
      <c r="N959" s="174"/>
      <c r="O959" s="174"/>
    </row>
    <row r="960" spans="13:15" x14ac:dyDescent="0.4">
      <c r="M960" s="174"/>
      <c r="N960" s="174"/>
      <c r="O960" s="174"/>
    </row>
    <row r="961" spans="13:15" x14ac:dyDescent="0.4">
      <c r="M961" s="174"/>
      <c r="N961" s="174"/>
      <c r="O961" s="174"/>
    </row>
    <row r="962" spans="13:15" x14ac:dyDescent="0.4">
      <c r="M962" s="174"/>
      <c r="N962" s="174"/>
      <c r="O962" s="174"/>
    </row>
    <row r="963" spans="13:15" x14ac:dyDescent="0.4">
      <c r="M963" s="174"/>
      <c r="N963" s="174"/>
      <c r="O963" s="174"/>
    </row>
    <row r="964" spans="13:15" x14ac:dyDescent="0.4">
      <c r="M964" s="174"/>
      <c r="N964" s="174"/>
      <c r="O964" s="174"/>
    </row>
    <row r="965" spans="13:15" x14ac:dyDescent="0.4">
      <c r="M965" s="174"/>
      <c r="N965" s="174"/>
      <c r="O965" s="174"/>
    </row>
    <row r="966" spans="13:15" x14ac:dyDescent="0.4">
      <c r="M966" s="174"/>
      <c r="N966" s="174"/>
      <c r="O966" s="174"/>
    </row>
    <row r="967" spans="13:15" x14ac:dyDescent="0.4">
      <c r="M967" s="174"/>
      <c r="N967" s="174"/>
      <c r="O967" s="174"/>
    </row>
    <row r="968" spans="13:15" x14ac:dyDescent="0.4">
      <c r="M968" s="174"/>
      <c r="N968" s="174"/>
      <c r="O968" s="174"/>
    </row>
    <row r="969" spans="13:15" x14ac:dyDescent="0.4">
      <c r="M969" s="174"/>
      <c r="N969" s="174"/>
      <c r="O969" s="174"/>
    </row>
    <row r="970" spans="13:15" x14ac:dyDescent="0.4">
      <c r="M970" s="174"/>
      <c r="N970" s="174"/>
      <c r="O970" s="174"/>
    </row>
    <row r="971" spans="13:15" x14ac:dyDescent="0.4">
      <c r="M971" s="174"/>
      <c r="N971" s="174"/>
      <c r="O971" s="174"/>
    </row>
    <row r="972" spans="13:15" x14ac:dyDescent="0.4">
      <c r="M972" s="174"/>
      <c r="N972" s="174"/>
      <c r="O972" s="174"/>
    </row>
    <row r="973" spans="13:15" x14ac:dyDescent="0.4">
      <c r="M973" s="174"/>
      <c r="N973" s="174"/>
      <c r="O973" s="174"/>
    </row>
    <row r="974" spans="13:15" x14ac:dyDescent="0.4">
      <c r="M974" s="174"/>
      <c r="N974" s="174"/>
      <c r="O974" s="174"/>
    </row>
    <row r="975" spans="13:15" x14ac:dyDescent="0.4">
      <c r="M975" s="174"/>
      <c r="N975" s="174"/>
      <c r="O975" s="174"/>
    </row>
    <row r="976" spans="13:15" x14ac:dyDescent="0.4">
      <c r="M976" s="174"/>
      <c r="N976" s="174"/>
      <c r="O976" s="174"/>
    </row>
    <row r="977" spans="13:15" x14ac:dyDescent="0.4">
      <c r="M977" s="174"/>
      <c r="N977" s="174"/>
      <c r="O977" s="174"/>
    </row>
    <row r="978" spans="13:15" x14ac:dyDescent="0.4">
      <c r="M978" s="174"/>
      <c r="N978" s="174"/>
      <c r="O978" s="174"/>
    </row>
    <row r="979" spans="13:15" x14ac:dyDescent="0.4">
      <c r="M979" s="174"/>
      <c r="N979" s="174"/>
      <c r="O979" s="174"/>
    </row>
    <row r="980" spans="13:15" x14ac:dyDescent="0.4">
      <c r="M980" s="174"/>
      <c r="N980" s="174"/>
      <c r="O980" s="174"/>
    </row>
    <row r="981" spans="13:15" x14ac:dyDescent="0.4">
      <c r="M981" s="174"/>
      <c r="N981" s="174"/>
      <c r="O981" s="174"/>
    </row>
    <row r="982" spans="13:15" x14ac:dyDescent="0.4">
      <c r="M982" s="174"/>
      <c r="N982" s="174"/>
      <c r="O982" s="174"/>
    </row>
    <row r="983" spans="13:15" x14ac:dyDescent="0.4">
      <c r="M983" s="174"/>
      <c r="N983" s="174"/>
      <c r="O983" s="174"/>
    </row>
    <row r="984" spans="13:15" x14ac:dyDescent="0.4">
      <c r="M984" s="174"/>
      <c r="N984" s="174"/>
      <c r="O984" s="174"/>
    </row>
    <row r="985" spans="13:15" x14ac:dyDescent="0.4">
      <c r="M985" s="174"/>
      <c r="N985" s="174"/>
      <c r="O985" s="174"/>
    </row>
    <row r="986" spans="13:15" x14ac:dyDescent="0.4">
      <c r="M986" s="174"/>
      <c r="N986" s="174"/>
      <c r="O986" s="174"/>
    </row>
    <row r="987" spans="13:15" x14ac:dyDescent="0.4">
      <c r="M987" s="174"/>
      <c r="N987" s="174"/>
      <c r="O987" s="174"/>
    </row>
    <row r="988" spans="13:15" x14ac:dyDescent="0.4">
      <c r="M988" s="174"/>
      <c r="N988" s="174"/>
      <c r="O988" s="174"/>
    </row>
    <row r="989" spans="13:15" x14ac:dyDescent="0.4">
      <c r="M989" s="174"/>
      <c r="N989" s="174"/>
      <c r="O989" s="174"/>
    </row>
    <row r="990" spans="13:15" x14ac:dyDescent="0.4">
      <c r="M990" s="174"/>
      <c r="N990" s="174"/>
      <c r="O990" s="174"/>
    </row>
    <row r="991" spans="13:15" x14ac:dyDescent="0.4">
      <c r="M991" s="174"/>
      <c r="N991" s="174"/>
      <c r="O991" s="174"/>
    </row>
    <row r="992" spans="13:15" x14ac:dyDescent="0.4">
      <c r="M992" s="174"/>
      <c r="N992" s="174"/>
      <c r="O992" s="174"/>
    </row>
    <row r="993" spans="13:15" x14ac:dyDescent="0.4">
      <c r="M993" s="174"/>
      <c r="N993" s="174"/>
      <c r="O993" s="174"/>
    </row>
    <row r="994" spans="13:15" x14ac:dyDescent="0.4">
      <c r="M994" s="174"/>
      <c r="N994" s="174"/>
      <c r="O994" s="174"/>
    </row>
    <row r="995" spans="13:15" x14ac:dyDescent="0.4">
      <c r="M995" s="174"/>
      <c r="N995" s="174"/>
      <c r="O995" s="174"/>
    </row>
    <row r="996" spans="13:15" x14ac:dyDescent="0.4">
      <c r="M996" s="174"/>
      <c r="N996" s="174"/>
      <c r="O996" s="174"/>
    </row>
    <row r="997" spans="13:15" x14ac:dyDescent="0.4">
      <c r="M997" s="174"/>
      <c r="N997" s="174"/>
      <c r="O997" s="174"/>
    </row>
    <row r="998" spans="13:15" x14ac:dyDescent="0.4">
      <c r="M998" s="174"/>
      <c r="N998" s="174"/>
      <c r="O998" s="174"/>
    </row>
  </sheetData>
  <sheetProtection algorithmName="SHA-512" hashValue="QpqfcmmegFqEWZyUw5V4qfeDNX2lqqq1z1QOh1ayWjnJqfyaiYb0i2A418Vl0iMiqAOQZLSoSzwqE+mgC/pEoA==" saltValue="EPiPCz/TUFuw2KUAlyHmHw==" spinCount="100000" sheet="1" objects="1" scenarios="1" selectLockedCells="1" selectUnlockedCells="1"/>
  <mergeCells count="52">
    <mergeCell ref="A9:I9"/>
    <mergeCell ref="J9:V9"/>
    <mergeCell ref="G4:J4"/>
    <mergeCell ref="A6:V6"/>
    <mergeCell ref="A7:V7"/>
    <mergeCell ref="A8:I8"/>
    <mergeCell ref="J8:V8"/>
    <mergeCell ref="A10:I10"/>
    <mergeCell ref="J10:V10"/>
    <mergeCell ref="A11:I11"/>
    <mergeCell ref="J11:V11"/>
    <mergeCell ref="A12:I12"/>
    <mergeCell ref="J12:V12"/>
    <mergeCell ref="A13:I13"/>
    <mergeCell ref="J13:V13"/>
    <mergeCell ref="A14:I14"/>
    <mergeCell ref="J14:V14"/>
    <mergeCell ref="A15:I15"/>
    <mergeCell ref="J15:V15"/>
    <mergeCell ref="T18:T19"/>
    <mergeCell ref="A39:J39"/>
    <mergeCell ref="M39:O39"/>
    <mergeCell ref="A16:V16"/>
    <mergeCell ref="A17:A19"/>
    <mergeCell ref="B17:B19"/>
    <mergeCell ref="C17:H17"/>
    <mergeCell ref="I17:J17"/>
    <mergeCell ref="K17:R17"/>
    <mergeCell ref="S17:T17"/>
    <mergeCell ref="U17:U19"/>
    <mergeCell ref="V17:V19"/>
    <mergeCell ref="C18:C19"/>
    <mergeCell ref="S18:S19"/>
    <mergeCell ref="D18:D19"/>
    <mergeCell ref="E18:E19"/>
    <mergeCell ref="K18:K19"/>
    <mergeCell ref="L18:L19"/>
    <mergeCell ref="M18:O18"/>
    <mergeCell ref="P18:R18"/>
    <mergeCell ref="C46:I46"/>
    <mergeCell ref="F18:F19"/>
    <mergeCell ref="G18:G19"/>
    <mergeCell ref="H18:H19"/>
    <mergeCell ref="I18:I19"/>
    <mergeCell ref="J18:J19"/>
    <mergeCell ref="C47:I47"/>
    <mergeCell ref="M40:O40"/>
    <mergeCell ref="A41:V41"/>
    <mergeCell ref="A43:I43"/>
    <mergeCell ref="C44:I44"/>
    <mergeCell ref="C45:I45"/>
    <mergeCell ref="A42:V42"/>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V987"/>
  <sheetViews>
    <sheetView showGridLines="0" topLeftCell="G23" zoomScale="50" zoomScaleNormal="50" zoomScaleSheetLayoutView="80" workbookViewId="0">
      <selection activeCell="L20" sqref="L20:L26"/>
    </sheetView>
  </sheetViews>
  <sheetFormatPr defaultColWidth="9.140625" defaultRowHeight="26.25" x14ac:dyDescent="0.4"/>
  <cols>
    <col min="1" max="1" width="13" style="160" customWidth="1"/>
    <col min="2" max="2" width="23.85546875" style="160" customWidth="1"/>
    <col min="3" max="3" width="86.7109375" style="160" customWidth="1"/>
    <col min="4" max="4" width="39.7109375" style="160" customWidth="1"/>
    <col min="5" max="5" width="64.42578125" style="160" customWidth="1"/>
    <col min="6" max="6" width="45.42578125" style="160" customWidth="1"/>
    <col min="7" max="7" width="40.7109375" style="160" customWidth="1"/>
    <col min="8" max="8" width="26.42578125" style="160" customWidth="1"/>
    <col min="9" max="9" width="17.5703125" style="160" customWidth="1"/>
    <col min="10" max="10" width="17.7109375" style="160" customWidth="1"/>
    <col min="11" max="12" width="32.28515625" style="160" customWidth="1"/>
    <col min="13" max="15" width="34.85546875" style="59" customWidth="1"/>
    <col min="16" max="16" width="31.42578125" style="160" customWidth="1"/>
    <col min="17" max="17" width="27.140625" style="160" customWidth="1"/>
    <col min="18" max="18" width="30" style="160" customWidth="1"/>
    <col min="19" max="19" width="24.42578125" style="160" customWidth="1"/>
    <col min="20" max="20" width="25" style="160" customWidth="1"/>
    <col min="21" max="21" width="20" style="160" customWidth="1"/>
    <col min="22" max="22" width="36" style="161" customWidth="1"/>
    <col min="23" max="27" width="9.140625" style="162"/>
    <col min="28" max="28" width="14" style="162" bestFit="1" customWidth="1"/>
    <col min="29" max="16384" width="9.140625" style="162"/>
  </cols>
  <sheetData>
    <row r="1" spans="1:22" x14ac:dyDescent="0.4">
      <c r="M1" s="36"/>
      <c r="N1" s="36"/>
      <c r="O1" s="36"/>
    </row>
    <row r="2" spans="1:22" x14ac:dyDescent="0.4">
      <c r="M2" s="36"/>
      <c r="N2" s="36"/>
      <c r="O2" s="36"/>
    </row>
    <row r="3" spans="1:22" x14ac:dyDescent="0.4">
      <c r="M3" s="36"/>
      <c r="N3" s="36"/>
      <c r="O3" s="36"/>
    </row>
    <row r="4" spans="1:22" ht="33.75" x14ac:dyDescent="0.4">
      <c r="I4" s="1784"/>
      <c r="J4" s="1784"/>
      <c r="K4" s="1784"/>
      <c r="L4" s="1784"/>
      <c r="M4" s="1784"/>
      <c r="N4" s="1784"/>
      <c r="O4" s="1784"/>
      <c r="P4" s="1784"/>
    </row>
    <row r="5" spans="1:22" ht="39" customHeight="1" x14ac:dyDescent="0.4">
      <c r="M5" s="36"/>
      <c r="N5" s="36"/>
      <c r="O5" s="36"/>
    </row>
    <row r="6" spans="1:22" ht="31.5" customHeight="1" x14ac:dyDescent="0.25">
      <c r="A6" s="1785" t="s">
        <v>0</v>
      </c>
      <c r="B6" s="1785"/>
      <c r="C6" s="1785"/>
      <c r="D6" s="1785"/>
      <c r="E6" s="1785"/>
      <c r="F6" s="1785"/>
      <c r="G6" s="1785"/>
      <c r="H6" s="1785"/>
      <c r="I6" s="1785"/>
      <c r="J6" s="1785"/>
      <c r="K6" s="1785"/>
      <c r="L6" s="1785"/>
      <c r="M6" s="1785"/>
      <c r="N6" s="1785"/>
      <c r="O6" s="1785"/>
      <c r="P6" s="1785"/>
      <c r="Q6" s="1785"/>
      <c r="R6" s="1785"/>
      <c r="S6" s="1785"/>
      <c r="T6" s="1785"/>
      <c r="U6" s="1785"/>
      <c r="V6" s="1785"/>
    </row>
    <row r="7" spans="1:22" x14ac:dyDescent="0.25">
      <c r="A7" s="1786" t="s">
        <v>1</v>
      </c>
      <c r="B7" s="1786"/>
      <c r="C7" s="1786"/>
      <c r="D7" s="1786"/>
      <c r="E7" s="1786"/>
      <c r="F7" s="1786"/>
      <c r="G7" s="1786"/>
      <c r="H7" s="1786"/>
      <c r="I7" s="1786"/>
      <c r="J7" s="1786"/>
      <c r="K7" s="1786"/>
      <c r="L7" s="1786"/>
      <c r="M7" s="1786"/>
      <c r="N7" s="1786"/>
      <c r="O7" s="1786"/>
      <c r="P7" s="1786"/>
      <c r="Q7" s="1786"/>
      <c r="R7" s="1786"/>
      <c r="S7" s="1786"/>
      <c r="T7" s="1786"/>
      <c r="U7" s="1786"/>
      <c r="V7" s="1786"/>
    </row>
    <row r="8" spans="1:22" ht="45" customHeight="1" x14ac:dyDescent="0.25">
      <c r="A8" s="1780" t="s">
        <v>2</v>
      </c>
      <c r="B8" s="1780"/>
      <c r="C8" s="1780"/>
      <c r="D8" s="1780"/>
      <c r="E8" s="1780"/>
      <c r="F8" s="1780"/>
      <c r="G8" s="1780"/>
      <c r="H8" s="1780"/>
      <c r="I8" s="1780"/>
      <c r="J8" s="1781" t="s">
        <v>577</v>
      </c>
      <c r="K8" s="1781"/>
      <c r="L8" s="1781"/>
      <c r="M8" s="1781"/>
      <c r="N8" s="1781"/>
      <c r="O8" s="1781"/>
      <c r="P8" s="1781"/>
      <c r="Q8" s="1781"/>
      <c r="R8" s="1781"/>
      <c r="S8" s="1781"/>
      <c r="T8" s="1781"/>
      <c r="U8" s="1781"/>
      <c r="V8" s="1781"/>
    </row>
    <row r="9" spans="1:22" ht="45" customHeight="1" x14ac:dyDescent="0.25">
      <c r="A9" s="1780" t="s">
        <v>4</v>
      </c>
      <c r="B9" s="1780"/>
      <c r="C9" s="1780"/>
      <c r="D9" s="1780"/>
      <c r="E9" s="1780"/>
      <c r="F9" s="1780"/>
      <c r="G9" s="1780"/>
      <c r="H9" s="1780"/>
      <c r="I9" s="1780"/>
      <c r="J9" s="1781" t="s">
        <v>578</v>
      </c>
      <c r="K9" s="1781"/>
      <c r="L9" s="1781"/>
      <c r="M9" s="1781"/>
      <c r="N9" s="1781"/>
      <c r="O9" s="1781"/>
      <c r="P9" s="1781"/>
      <c r="Q9" s="1781"/>
      <c r="R9" s="1781"/>
      <c r="S9" s="1781"/>
      <c r="T9" s="1781"/>
      <c r="U9" s="1781"/>
      <c r="V9" s="1781"/>
    </row>
    <row r="10" spans="1:22" ht="45" customHeight="1" x14ac:dyDescent="0.25">
      <c r="A10" s="1780" t="s">
        <v>6</v>
      </c>
      <c r="B10" s="1780"/>
      <c r="C10" s="1780"/>
      <c r="D10" s="1780"/>
      <c r="E10" s="1780"/>
      <c r="F10" s="1780"/>
      <c r="G10" s="1780"/>
      <c r="H10" s="1780"/>
      <c r="I10" s="1780"/>
      <c r="J10" s="1781" t="s">
        <v>446</v>
      </c>
      <c r="K10" s="1781"/>
      <c r="L10" s="1781"/>
      <c r="M10" s="1781"/>
      <c r="N10" s="1781"/>
      <c r="O10" s="1781"/>
      <c r="P10" s="1781"/>
      <c r="Q10" s="1781"/>
      <c r="R10" s="1781"/>
      <c r="S10" s="1781"/>
      <c r="T10" s="1781"/>
      <c r="U10" s="1781"/>
      <c r="V10" s="1781"/>
    </row>
    <row r="11" spans="1:22" ht="45" customHeight="1" x14ac:dyDescent="0.25">
      <c r="A11" s="1780" t="s">
        <v>8</v>
      </c>
      <c r="B11" s="1780"/>
      <c r="C11" s="1780"/>
      <c r="D11" s="1780"/>
      <c r="E11" s="1780"/>
      <c r="F11" s="1780"/>
      <c r="G11" s="1780"/>
      <c r="H11" s="1780"/>
      <c r="I11" s="1780"/>
      <c r="J11" s="1781" t="s">
        <v>579</v>
      </c>
      <c r="K11" s="1781"/>
      <c r="L11" s="1781"/>
      <c r="M11" s="1781"/>
      <c r="N11" s="1781"/>
      <c r="O11" s="1781"/>
      <c r="P11" s="1781"/>
      <c r="Q11" s="1781"/>
      <c r="R11" s="1781"/>
      <c r="S11" s="1781"/>
      <c r="T11" s="1781"/>
      <c r="U11" s="1781"/>
      <c r="V11" s="1781"/>
    </row>
    <row r="12" spans="1:22" ht="45" customHeight="1" x14ac:dyDescent="0.25">
      <c r="A12" s="1780" t="s">
        <v>10</v>
      </c>
      <c r="B12" s="1780"/>
      <c r="C12" s="1780"/>
      <c r="D12" s="1780"/>
      <c r="E12" s="1780"/>
      <c r="F12" s="1780"/>
      <c r="G12" s="1780"/>
      <c r="H12" s="1780"/>
      <c r="I12" s="1780"/>
      <c r="J12" s="1781" t="s">
        <v>528</v>
      </c>
      <c r="K12" s="1781"/>
      <c r="L12" s="1781"/>
      <c r="M12" s="1781"/>
      <c r="N12" s="1781"/>
      <c r="O12" s="1781"/>
      <c r="P12" s="1781"/>
      <c r="Q12" s="1781"/>
      <c r="R12" s="1781"/>
      <c r="S12" s="1781"/>
      <c r="T12" s="1781"/>
      <c r="U12" s="1781"/>
      <c r="V12" s="1781"/>
    </row>
    <row r="13" spans="1:22" ht="45" customHeight="1" x14ac:dyDescent="0.25">
      <c r="A13" s="1780" t="s">
        <v>529</v>
      </c>
      <c r="B13" s="1780"/>
      <c r="C13" s="1780"/>
      <c r="D13" s="1780"/>
      <c r="E13" s="1780"/>
      <c r="F13" s="1780"/>
      <c r="G13" s="1780"/>
      <c r="H13" s="1780"/>
      <c r="I13" s="1780"/>
      <c r="J13" s="1781" t="s">
        <v>448</v>
      </c>
      <c r="K13" s="1781"/>
      <c r="L13" s="1781"/>
      <c r="M13" s="1781"/>
      <c r="N13" s="1781"/>
      <c r="O13" s="1781"/>
      <c r="P13" s="1781"/>
      <c r="Q13" s="1781"/>
      <c r="R13" s="1781"/>
      <c r="S13" s="1781"/>
      <c r="T13" s="1781"/>
      <c r="U13" s="1781"/>
      <c r="V13" s="1781"/>
    </row>
    <row r="14" spans="1:22" ht="45" customHeight="1" x14ac:dyDescent="0.25">
      <c r="A14" s="1780" t="s">
        <v>530</v>
      </c>
      <c r="B14" s="1780"/>
      <c r="C14" s="1780"/>
      <c r="D14" s="1780"/>
      <c r="E14" s="1780"/>
      <c r="F14" s="1780"/>
      <c r="G14" s="1780"/>
      <c r="H14" s="1780"/>
      <c r="I14" s="1780"/>
      <c r="J14" s="1781" t="s">
        <v>246</v>
      </c>
      <c r="K14" s="1781"/>
      <c r="L14" s="1781"/>
      <c r="M14" s="1781"/>
      <c r="N14" s="1781"/>
      <c r="O14" s="1781"/>
      <c r="P14" s="1781"/>
      <c r="Q14" s="1781"/>
      <c r="R14" s="1781"/>
      <c r="S14" s="1781"/>
      <c r="T14" s="1781"/>
      <c r="U14" s="1781"/>
      <c r="V14" s="1781"/>
    </row>
    <row r="15" spans="1:22" ht="45" customHeight="1" x14ac:dyDescent="0.25">
      <c r="A15" s="1782" t="s">
        <v>16</v>
      </c>
      <c r="B15" s="1782"/>
      <c r="C15" s="1782"/>
      <c r="D15" s="1782"/>
      <c r="E15" s="1782"/>
      <c r="F15" s="1782"/>
      <c r="G15" s="1782"/>
      <c r="H15" s="1782"/>
      <c r="I15" s="1782"/>
      <c r="J15" s="1783" t="s">
        <v>580</v>
      </c>
      <c r="K15" s="1783"/>
      <c r="L15" s="1783"/>
      <c r="M15" s="1783"/>
      <c r="N15" s="1783"/>
      <c r="O15" s="1783"/>
      <c r="P15" s="1783"/>
      <c r="Q15" s="1783"/>
      <c r="R15" s="1783"/>
      <c r="S15" s="1783"/>
      <c r="T15" s="1783"/>
      <c r="U15" s="1783"/>
      <c r="V15" s="1783"/>
    </row>
    <row r="16" spans="1:22" s="163" customFormat="1" ht="54" customHeight="1" x14ac:dyDescent="0.25">
      <c r="A16" s="1779"/>
      <c r="B16" s="1779"/>
      <c r="C16" s="1779"/>
      <c r="D16" s="1779"/>
      <c r="E16" s="1779"/>
      <c r="F16" s="1779"/>
      <c r="G16" s="1779"/>
      <c r="H16" s="1779"/>
      <c r="I16" s="1779"/>
      <c r="J16" s="1779"/>
      <c r="K16" s="1779"/>
      <c r="L16" s="1779"/>
      <c r="M16" s="1779"/>
      <c r="N16" s="1779"/>
      <c r="O16" s="1779"/>
      <c r="P16" s="1779"/>
      <c r="Q16" s="1779"/>
      <c r="R16" s="1779"/>
      <c r="S16" s="1779"/>
      <c r="T16" s="1779"/>
      <c r="U16" s="1779"/>
      <c r="V16" s="1779"/>
    </row>
    <row r="17" spans="1:22" ht="60" customHeight="1" x14ac:dyDescent="0.25">
      <c r="A17" s="1621" t="s">
        <v>17</v>
      </c>
      <c r="B17" s="1621" t="s">
        <v>18</v>
      </c>
      <c r="C17" s="1622" t="s">
        <v>19</v>
      </c>
      <c r="D17" s="1623"/>
      <c r="E17" s="1623"/>
      <c r="F17" s="1623"/>
      <c r="G17" s="1623"/>
      <c r="H17" s="1624"/>
      <c r="I17" s="1622" t="s">
        <v>20</v>
      </c>
      <c r="J17" s="1624"/>
      <c r="K17" s="1035" t="s">
        <v>21</v>
      </c>
      <c r="L17" s="1035"/>
      <c r="M17" s="1035"/>
      <c r="N17" s="1035"/>
      <c r="O17" s="1035"/>
      <c r="P17" s="1035"/>
      <c r="Q17" s="1035"/>
      <c r="R17" s="1035"/>
      <c r="S17" s="1621" t="s">
        <v>22</v>
      </c>
      <c r="T17" s="1621"/>
      <c r="U17" s="1625" t="s">
        <v>89</v>
      </c>
      <c r="V17" s="1621" t="s">
        <v>24</v>
      </c>
    </row>
    <row r="18" spans="1:22" ht="48.75" customHeight="1" x14ac:dyDescent="0.25">
      <c r="A18" s="1621"/>
      <c r="B18" s="1621"/>
      <c r="C18" s="1626" t="s">
        <v>25</v>
      </c>
      <c r="D18" s="1627" t="s">
        <v>26</v>
      </c>
      <c r="E18" s="1627" t="s">
        <v>27</v>
      </c>
      <c r="F18" s="1626" t="s">
        <v>28</v>
      </c>
      <c r="G18" s="1627" t="s">
        <v>29</v>
      </c>
      <c r="H18" s="1627" t="s">
        <v>30</v>
      </c>
      <c r="I18" s="1626" t="s">
        <v>31</v>
      </c>
      <c r="J18" s="1627" t="s">
        <v>32</v>
      </c>
      <c r="K18" s="1035" t="s">
        <v>33</v>
      </c>
      <c r="L18" s="1047" t="s">
        <v>581</v>
      </c>
      <c r="M18" s="1635" t="s">
        <v>35</v>
      </c>
      <c r="N18" s="1636"/>
      <c r="O18" s="1637"/>
      <c r="P18" s="1635" t="s">
        <v>36</v>
      </c>
      <c r="Q18" s="1636"/>
      <c r="R18" s="1637"/>
      <c r="S18" s="1621" t="s">
        <v>90</v>
      </c>
      <c r="T18" s="1621" t="s">
        <v>91</v>
      </c>
      <c r="U18" s="1625"/>
      <c r="V18" s="1621"/>
    </row>
    <row r="19" spans="1:22" ht="79.900000000000006" customHeight="1" x14ac:dyDescent="0.25">
      <c r="A19" s="1621"/>
      <c r="B19" s="1621"/>
      <c r="C19" s="1626"/>
      <c r="D19" s="1628"/>
      <c r="E19" s="1628"/>
      <c r="F19" s="1626"/>
      <c r="G19" s="1629"/>
      <c r="H19" s="1629"/>
      <c r="I19" s="1626"/>
      <c r="J19" s="1629"/>
      <c r="K19" s="1035"/>
      <c r="L19" s="1048"/>
      <c r="M19" s="152" t="s">
        <v>39</v>
      </c>
      <c r="N19" s="152" t="s">
        <v>40</v>
      </c>
      <c r="O19" s="152" t="s">
        <v>41</v>
      </c>
      <c r="P19" s="152" t="s">
        <v>42</v>
      </c>
      <c r="Q19" s="152" t="s">
        <v>43</v>
      </c>
      <c r="R19" s="152" t="s">
        <v>44</v>
      </c>
      <c r="S19" s="1621"/>
      <c r="T19" s="1621"/>
      <c r="U19" s="1625"/>
      <c r="V19" s="1621"/>
    </row>
    <row r="20" spans="1:22" ht="201" customHeight="1" x14ac:dyDescent="0.25">
      <c r="A20" s="164">
        <v>1</v>
      </c>
      <c r="B20" s="164" t="s">
        <v>214</v>
      </c>
      <c r="C20" s="164" t="s">
        <v>582</v>
      </c>
      <c r="D20" s="164" t="s">
        <v>246</v>
      </c>
      <c r="E20" s="164" t="s">
        <v>583</v>
      </c>
      <c r="F20" s="164" t="s">
        <v>584</v>
      </c>
      <c r="G20" s="164" t="s">
        <v>585</v>
      </c>
      <c r="H20" s="164" t="s">
        <v>578</v>
      </c>
      <c r="I20" s="165" t="s">
        <v>586</v>
      </c>
      <c r="J20" s="165" t="s">
        <v>587</v>
      </c>
      <c r="K20" s="1479">
        <v>58035.75</v>
      </c>
      <c r="L20" s="1479">
        <v>73132.350000000006</v>
      </c>
      <c r="M20" s="73" t="s">
        <v>98</v>
      </c>
      <c r="N20" s="73" t="s">
        <v>98</v>
      </c>
      <c r="O20" s="73" t="s">
        <v>98</v>
      </c>
      <c r="P20" s="1479">
        <v>41462.79</v>
      </c>
      <c r="Q20" s="1479">
        <v>66669.56</v>
      </c>
      <c r="R20" s="1482">
        <f>P20+Q20</f>
        <v>108132.35</v>
      </c>
      <c r="S20" s="1485">
        <f>R20-L20</f>
        <v>35000</v>
      </c>
      <c r="T20" s="1776">
        <f>IFERROR(S20/L20*100,0)</f>
        <v>47.858437476711742</v>
      </c>
      <c r="U20" s="1763">
        <f>IFERROR(R20/$R$27*100,0)</f>
        <v>100</v>
      </c>
      <c r="V20" s="164" t="s">
        <v>578</v>
      </c>
    </row>
    <row r="21" spans="1:22" ht="144.75" customHeight="1" x14ac:dyDescent="0.25">
      <c r="A21" s="164">
        <v>2</v>
      </c>
      <c r="B21" s="164" t="s">
        <v>214</v>
      </c>
      <c r="C21" s="164" t="s">
        <v>588</v>
      </c>
      <c r="D21" s="164" t="s">
        <v>246</v>
      </c>
      <c r="E21" s="166" t="s">
        <v>589</v>
      </c>
      <c r="F21" s="164" t="s">
        <v>590</v>
      </c>
      <c r="G21" s="164" t="s">
        <v>585</v>
      </c>
      <c r="H21" s="164" t="s">
        <v>578</v>
      </c>
      <c r="I21" s="165" t="s">
        <v>591</v>
      </c>
      <c r="J21" s="165" t="s">
        <v>587</v>
      </c>
      <c r="K21" s="1480"/>
      <c r="L21" s="1480"/>
      <c r="M21" s="73" t="s">
        <v>98</v>
      </c>
      <c r="N21" s="73" t="s">
        <v>98</v>
      </c>
      <c r="O21" s="73" t="s">
        <v>98</v>
      </c>
      <c r="P21" s="1480"/>
      <c r="Q21" s="1480"/>
      <c r="R21" s="1483"/>
      <c r="S21" s="1486"/>
      <c r="T21" s="1777"/>
      <c r="U21" s="1764"/>
      <c r="V21" s="164" t="s">
        <v>578</v>
      </c>
    </row>
    <row r="22" spans="1:22" ht="131.25" x14ac:dyDescent="0.25">
      <c r="A22" s="164">
        <v>3</v>
      </c>
      <c r="B22" s="164" t="s">
        <v>214</v>
      </c>
      <c r="C22" s="164" t="s">
        <v>592</v>
      </c>
      <c r="D22" s="164" t="s">
        <v>246</v>
      </c>
      <c r="E22" s="164" t="s">
        <v>593</v>
      </c>
      <c r="F22" s="164" t="s">
        <v>594</v>
      </c>
      <c r="G22" s="164" t="s">
        <v>585</v>
      </c>
      <c r="H22" s="164" t="s">
        <v>578</v>
      </c>
      <c r="I22" s="165" t="s">
        <v>595</v>
      </c>
      <c r="J22" s="165" t="s">
        <v>587</v>
      </c>
      <c r="K22" s="1480"/>
      <c r="L22" s="1480"/>
      <c r="M22" s="73" t="s">
        <v>98</v>
      </c>
      <c r="N22" s="73" t="s">
        <v>98</v>
      </c>
      <c r="O22" s="73" t="s">
        <v>98</v>
      </c>
      <c r="P22" s="1480"/>
      <c r="Q22" s="1480"/>
      <c r="R22" s="1483"/>
      <c r="S22" s="1486"/>
      <c r="T22" s="1777"/>
      <c r="U22" s="1764"/>
      <c r="V22" s="164" t="s">
        <v>578</v>
      </c>
    </row>
    <row r="23" spans="1:22" ht="183.75" x14ac:dyDescent="0.25">
      <c r="A23" s="164">
        <v>4</v>
      </c>
      <c r="B23" s="164" t="s">
        <v>214</v>
      </c>
      <c r="C23" s="164" t="s">
        <v>596</v>
      </c>
      <c r="D23" s="164" t="s">
        <v>286</v>
      </c>
      <c r="E23" s="164" t="s">
        <v>597</v>
      </c>
      <c r="F23" s="164" t="s">
        <v>594</v>
      </c>
      <c r="G23" s="164" t="s">
        <v>585</v>
      </c>
      <c r="H23" s="164" t="s">
        <v>578</v>
      </c>
      <c r="I23" s="165" t="s">
        <v>598</v>
      </c>
      <c r="J23" s="165" t="s">
        <v>587</v>
      </c>
      <c r="K23" s="1480"/>
      <c r="L23" s="1480"/>
      <c r="M23" s="73" t="s">
        <v>98</v>
      </c>
      <c r="N23" s="73" t="s">
        <v>98</v>
      </c>
      <c r="O23" s="73" t="s">
        <v>98</v>
      </c>
      <c r="P23" s="1480"/>
      <c r="Q23" s="1480"/>
      <c r="R23" s="1483"/>
      <c r="S23" s="1486"/>
      <c r="T23" s="1777"/>
      <c r="U23" s="1764"/>
      <c r="V23" s="164" t="s">
        <v>578</v>
      </c>
    </row>
    <row r="24" spans="1:22" ht="131.25" x14ac:dyDescent="0.25">
      <c r="A24" s="164">
        <v>5</v>
      </c>
      <c r="B24" s="164" t="s">
        <v>214</v>
      </c>
      <c r="C24" s="164" t="s">
        <v>599</v>
      </c>
      <c r="D24" s="164" t="s">
        <v>285</v>
      </c>
      <c r="E24" s="164" t="s">
        <v>600</v>
      </c>
      <c r="F24" s="164" t="s">
        <v>594</v>
      </c>
      <c r="G24" s="164" t="s">
        <v>585</v>
      </c>
      <c r="H24" s="164" t="s">
        <v>578</v>
      </c>
      <c r="I24" s="165" t="s">
        <v>598</v>
      </c>
      <c r="J24" s="165" t="s">
        <v>587</v>
      </c>
      <c r="K24" s="1480"/>
      <c r="L24" s="1480"/>
      <c r="M24" s="73" t="s">
        <v>98</v>
      </c>
      <c r="N24" s="73" t="s">
        <v>98</v>
      </c>
      <c r="O24" s="73" t="s">
        <v>98</v>
      </c>
      <c r="P24" s="1480"/>
      <c r="Q24" s="1480"/>
      <c r="R24" s="1483"/>
      <c r="S24" s="1486"/>
      <c r="T24" s="1777"/>
      <c r="U24" s="1764"/>
      <c r="V24" s="164" t="s">
        <v>578</v>
      </c>
    </row>
    <row r="25" spans="1:22" ht="131.25" x14ac:dyDescent="0.25">
      <c r="A25" s="164">
        <v>6</v>
      </c>
      <c r="B25" s="164" t="s">
        <v>214</v>
      </c>
      <c r="C25" s="164" t="s">
        <v>601</v>
      </c>
      <c r="D25" s="164" t="s">
        <v>285</v>
      </c>
      <c r="E25" s="164" t="s">
        <v>602</v>
      </c>
      <c r="F25" s="164" t="s">
        <v>594</v>
      </c>
      <c r="G25" s="164" t="s">
        <v>585</v>
      </c>
      <c r="H25" s="164" t="s">
        <v>578</v>
      </c>
      <c r="I25" s="165" t="s">
        <v>598</v>
      </c>
      <c r="J25" s="165" t="s">
        <v>587</v>
      </c>
      <c r="K25" s="1480"/>
      <c r="L25" s="1480"/>
      <c r="M25" s="73" t="s">
        <v>98</v>
      </c>
      <c r="N25" s="73" t="s">
        <v>98</v>
      </c>
      <c r="O25" s="73" t="s">
        <v>98</v>
      </c>
      <c r="P25" s="1480"/>
      <c r="Q25" s="1480"/>
      <c r="R25" s="1483"/>
      <c r="S25" s="1486"/>
      <c r="T25" s="1777"/>
      <c r="U25" s="1764"/>
      <c r="V25" s="164" t="s">
        <v>578</v>
      </c>
    </row>
    <row r="26" spans="1:22" ht="157.5" x14ac:dyDescent="0.25">
      <c r="A26" s="164">
        <v>7</v>
      </c>
      <c r="B26" s="164" t="s">
        <v>214</v>
      </c>
      <c r="C26" s="164" t="s">
        <v>603</v>
      </c>
      <c r="D26" s="164" t="s">
        <v>396</v>
      </c>
      <c r="E26" s="164" t="s">
        <v>604</v>
      </c>
      <c r="F26" s="164" t="s">
        <v>605</v>
      </c>
      <c r="G26" s="164" t="s">
        <v>606</v>
      </c>
      <c r="H26" s="164" t="s">
        <v>578</v>
      </c>
      <c r="I26" s="165" t="s">
        <v>598</v>
      </c>
      <c r="J26" s="165" t="s">
        <v>587</v>
      </c>
      <c r="K26" s="1481"/>
      <c r="L26" s="1481"/>
      <c r="M26" s="73" t="s">
        <v>98</v>
      </c>
      <c r="N26" s="73" t="s">
        <v>98</v>
      </c>
      <c r="O26" s="73" t="s">
        <v>98</v>
      </c>
      <c r="P26" s="1481"/>
      <c r="Q26" s="1481"/>
      <c r="R26" s="1484"/>
      <c r="S26" s="1487"/>
      <c r="T26" s="1778"/>
      <c r="U26" s="1765"/>
      <c r="V26" s="164" t="s">
        <v>578</v>
      </c>
    </row>
    <row r="27" spans="1:22" s="169" customFormat="1" ht="24.75" customHeight="1" x14ac:dyDescent="0.4">
      <c r="A27" s="1766" t="s">
        <v>71</v>
      </c>
      <c r="B27" s="1767"/>
      <c r="C27" s="1767"/>
      <c r="D27" s="1767"/>
      <c r="E27" s="1767"/>
      <c r="F27" s="1767"/>
      <c r="G27" s="1767"/>
      <c r="H27" s="1767"/>
      <c r="I27" s="1767"/>
      <c r="J27" s="1768"/>
      <c r="K27" s="24">
        <f>SUM(K20:K26)</f>
        <v>58035.75</v>
      </c>
      <c r="L27" s="24">
        <f>SUM(L20:L26)</f>
        <v>73132.350000000006</v>
      </c>
      <c r="M27" s="1766"/>
      <c r="N27" s="1767"/>
      <c r="O27" s="1767"/>
      <c r="P27" s="24">
        <f>SUM(P20:P26)</f>
        <v>41462.79</v>
      </c>
      <c r="Q27" s="24">
        <f>SUM(Q20:Q26)</f>
        <v>66669.56</v>
      </c>
      <c r="R27" s="24">
        <f>SUM(R20:R26)</f>
        <v>108132.35</v>
      </c>
      <c r="S27" s="25">
        <f>R27-L27</f>
        <v>35000</v>
      </c>
      <c r="T27" s="649">
        <f>IFERROR(S27/L27*100,0)</f>
        <v>47.858437476711742</v>
      </c>
      <c r="U27" s="167">
        <f>SUM(U20:U26)</f>
        <v>100</v>
      </c>
      <c r="V27" s="168"/>
    </row>
    <row r="28" spans="1:22" x14ac:dyDescent="0.4">
      <c r="A28" s="170" t="s">
        <v>72</v>
      </c>
      <c r="B28" s="170"/>
      <c r="C28" s="170"/>
      <c r="D28" s="170"/>
      <c r="E28" s="170"/>
      <c r="F28" s="170"/>
      <c r="G28" s="170"/>
      <c r="H28" s="170"/>
      <c r="I28" s="170"/>
      <c r="J28" s="170"/>
      <c r="K28" s="30">
        <v>0</v>
      </c>
      <c r="L28" s="146"/>
      <c r="M28" s="170"/>
      <c r="N28" s="170"/>
      <c r="O28" s="170"/>
      <c r="P28" s="170"/>
      <c r="Q28" s="170"/>
      <c r="R28" s="170"/>
      <c r="S28" s="170"/>
      <c r="T28" s="170"/>
      <c r="U28" s="170"/>
      <c r="V28" s="170"/>
    </row>
    <row r="29" spans="1:22" ht="36" customHeight="1" x14ac:dyDescent="0.25">
      <c r="A29" s="1769" t="s">
        <v>73</v>
      </c>
      <c r="B29" s="1770"/>
      <c r="C29" s="1770"/>
      <c r="D29" s="1770"/>
      <c r="E29" s="1770"/>
      <c r="F29" s="1770"/>
      <c r="G29" s="1770"/>
      <c r="H29" s="1770"/>
      <c r="I29" s="1770"/>
      <c r="J29" s="1770"/>
      <c r="K29" s="1770"/>
      <c r="L29" s="1770"/>
      <c r="M29" s="1770"/>
      <c r="N29" s="1770"/>
      <c r="O29" s="1770"/>
      <c r="P29" s="1770"/>
      <c r="Q29" s="1770"/>
      <c r="R29" s="1770"/>
      <c r="S29" s="1770"/>
      <c r="T29" s="1770"/>
      <c r="U29" s="1770"/>
      <c r="V29" s="1771"/>
    </row>
    <row r="30" spans="1:22" ht="95.25" customHeight="1" x14ac:dyDescent="0.4">
      <c r="A30" s="1772"/>
      <c r="B30" s="1773"/>
      <c r="C30" s="1773"/>
      <c r="D30" s="1773"/>
      <c r="E30" s="1773"/>
      <c r="F30" s="1773"/>
      <c r="G30" s="1773"/>
      <c r="H30" s="1773"/>
      <c r="I30" s="1773"/>
      <c r="J30" s="1773"/>
      <c r="K30" s="1773"/>
      <c r="L30" s="1773"/>
      <c r="M30" s="1773"/>
      <c r="N30" s="1773"/>
      <c r="O30" s="1773"/>
      <c r="P30" s="1773"/>
      <c r="Q30" s="1773"/>
      <c r="R30" s="1773"/>
      <c r="S30" s="1773"/>
      <c r="T30" s="1773"/>
      <c r="U30" s="1773"/>
      <c r="V30" s="1774"/>
    </row>
    <row r="31" spans="1:22" ht="15" hidden="1" customHeight="1" x14ac:dyDescent="0.4">
      <c r="A31" s="1775" t="s">
        <v>74</v>
      </c>
      <c r="B31" s="1775"/>
      <c r="C31" s="1775"/>
      <c r="D31" s="1775"/>
      <c r="E31" s="1775"/>
      <c r="F31" s="1775"/>
      <c r="G31" s="1775"/>
      <c r="H31" s="1775"/>
      <c r="I31" s="1775"/>
      <c r="J31" s="171"/>
      <c r="K31" s="171"/>
      <c r="L31" s="171"/>
      <c r="M31" s="36"/>
      <c r="N31" s="36"/>
      <c r="O31" s="36"/>
      <c r="P31" s="171"/>
      <c r="Q31" s="171"/>
      <c r="R31" s="171"/>
      <c r="S31" s="171"/>
      <c r="T31" s="171"/>
      <c r="U31" s="171"/>
      <c r="V31" s="171"/>
    </row>
    <row r="32" spans="1:22" ht="15" hidden="1" customHeight="1" x14ac:dyDescent="0.4">
      <c r="A32" s="172" t="s">
        <v>75</v>
      </c>
      <c r="B32" s="172"/>
      <c r="C32" s="1762" t="s">
        <v>76</v>
      </c>
      <c r="D32" s="1762"/>
      <c r="E32" s="1762"/>
      <c r="F32" s="1762"/>
      <c r="G32" s="1762"/>
      <c r="H32" s="1762"/>
      <c r="I32" s="1762"/>
      <c r="M32" s="36"/>
      <c r="N32" s="36"/>
      <c r="O32" s="36"/>
      <c r="V32" s="160"/>
    </row>
    <row r="33" spans="1:22" ht="15" hidden="1" customHeight="1" x14ac:dyDescent="0.4">
      <c r="A33" s="172" t="s">
        <v>77</v>
      </c>
      <c r="B33" s="172"/>
      <c r="C33" s="1762" t="s">
        <v>78</v>
      </c>
      <c r="D33" s="1762"/>
      <c r="E33" s="1762"/>
      <c r="F33" s="1762"/>
      <c r="G33" s="1762"/>
      <c r="H33" s="1762"/>
      <c r="I33" s="1762"/>
      <c r="M33" s="36"/>
      <c r="N33" s="36"/>
      <c r="O33" s="36"/>
      <c r="V33" s="160"/>
    </row>
    <row r="34" spans="1:22" ht="15" hidden="1" customHeight="1" x14ac:dyDescent="0.4">
      <c r="A34" s="172" t="s">
        <v>79</v>
      </c>
      <c r="B34" s="172"/>
      <c r="C34" s="1762" t="s">
        <v>80</v>
      </c>
      <c r="D34" s="1762"/>
      <c r="E34" s="1762"/>
      <c r="F34" s="1762"/>
      <c r="G34" s="1762"/>
      <c r="H34" s="1762"/>
      <c r="I34" s="1762"/>
      <c r="M34" s="36"/>
      <c r="N34" s="36"/>
      <c r="O34" s="36"/>
      <c r="V34" s="160"/>
    </row>
    <row r="35" spans="1:22" ht="15" hidden="1" customHeight="1" x14ac:dyDescent="0.4">
      <c r="A35" s="172" t="s">
        <v>81</v>
      </c>
      <c r="B35" s="172"/>
      <c r="C35" s="1762" t="s">
        <v>82</v>
      </c>
      <c r="D35" s="1762"/>
      <c r="E35" s="1762"/>
      <c r="F35" s="1762"/>
      <c r="G35" s="1762"/>
      <c r="H35" s="1762"/>
      <c r="I35" s="1762"/>
      <c r="M35" s="36"/>
      <c r="N35" s="36"/>
      <c r="O35" s="36"/>
      <c r="V35" s="160"/>
    </row>
    <row r="36" spans="1:22" ht="35.25" customHeight="1" x14ac:dyDescent="0.4">
      <c r="M36" s="36"/>
      <c r="N36" s="36"/>
      <c r="O36" s="36"/>
    </row>
    <row r="37" spans="1:22" x14ac:dyDescent="0.4">
      <c r="M37" s="36"/>
      <c r="N37" s="36"/>
      <c r="O37" s="36"/>
    </row>
    <row r="38" spans="1:22" x14ac:dyDescent="0.4">
      <c r="M38" s="36"/>
      <c r="N38" s="36"/>
      <c r="O38" s="36"/>
    </row>
    <row r="39" spans="1:22" x14ac:dyDescent="0.4">
      <c r="M39" s="36"/>
      <c r="N39" s="36"/>
      <c r="O39" s="36"/>
    </row>
    <row r="40" spans="1:22" x14ac:dyDescent="0.4">
      <c r="M40" s="36"/>
      <c r="N40" s="36"/>
      <c r="O40" s="36"/>
    </row>
    <row r="41" spans="1:22" x14ac:dyDescent="0.4">
      <c r="M41" s="36"/>
      <c r="N41" s="36"/>
      <c r="O41" s="36"/>
    </row>
    <row r="42" spans="1:22" x14ac:dyDescent="0.4">
      <c r="M42" s="36"/>
      <c r="N42" s="36"/>
      <c r="O42" s="36"/>
    </row>
    <row r="43" spans="1:22" x14ac:dyDescent="0.4">
      <c r="M43" s="36"/>
      <c r="N43" s="36"/>
      <c r="O43" s="36"/>
    </row>
    <row r="44" spans="1:22" x14ac:dyDescent="0.4">
      <c r="M44" s="36"/>
      <c r="N44" s="36"/>
      <c r="O44" s="36"/>
    </row>
    <row r="45" spans="1:22" x14ac:dyDescent="0.4">
      <c r="M45" s="36"/>
      <c r="N45" s="36"/>
      <c r="O45" s="36"/>
    </row>
    <row r="46" spans="1:22" x14ac:dyDescent="0.4">
      <c r="M46" s="36"/>
      <c r="N46" s="36"/>
      <c r="O46" s="36"/>
    </row>
    <row r="47" spans="1:22" x14ac:dyDescent="0.4">
      <c r="M47" s="36"/>
      <c r="N47" s="36"/>
      <c r="O47" s="36"/>
    </row>
    <row r="48" spans="1:22" x14ac:dyDescent="0.4">
      <c r="M48" s="36"/>
      <c r="N48" s="36"/>
      <c r="O48" s="36"/>
    </row>
    <row r="49" spans="13:15" x14ac:dyDescent="0.4">
      <c r="M49" s="36"/>
      <c r="N49" s="36"/>
      <c r="O49" s="36"/>
    </row>
    <row r="50" spans="13:15" x14ac:dyDescent="0.4">
      <c r="M50" s="36"/>
      <c r="N50" s="36"/>
      <c r="O50" s="36"/>
    </row>
    <row r="51" spans="13:15" x14ac:dyDescent="0.4">
      <c r="M51" s="36"/>
      <c r="N51" s="36"/>
      <c r="O51" s="36"/>
    </row>
    <row r="52" spans="13:15" x14ac:dyDescent="0.4">
      <c r="M52" s="36"/>
      <c r="N52" s="36"/>
      <c r="O52" s="36"/>
    </row>
    <row r="53" spans="13:15" x14ac:dyDescent="0.4">
      <c r="M53" s="36"/>
      <c r="N53" s="36"/>
      <c r="O53" s="36"/>
    </row>
    <row r="54" spans="13:15" x14ac:dyDescent="0.4">
      <c r="M54" s="36"/>
      <c r="N54" s="36"/>
      <c r="O54" s="36"/>
    </row>
    <row r="55" spans="13:15" x14ac:dyDescent="0.4">
      <c r="M55" s="36"/>
      <c r="N55" s="36"/>
      <c r="O55" s="36"/>
    </row>
    <row r="56" spans="13:15" x14ac:dyDescent="0.4">
      <c r="M56" s="36"/>
      <c r="N56" s="36"/>
      <c r="O56" s="36"/>
    </row>
    <row r="57" spans="13:15" x14ac:dyDescent="0.4">
      <c r="M57" s="36"/>
      <c r="N57" s="36"/>
      <c r="O57" s="36"/>
    </row>
    <row r="58" spans="13:15" x14ac:dyDescent="0.4">
      <c r="M58" s="36"/>
      <c r="N58" s="36"/>
      <c r="O58" s="36"/>
    </row>
    <row r="59" spans="13:15" x14ac:dyDescent="0.4">
      <c r="M59" s="36"/>
      <c r="N59" s="36"/>
      <c r="O59" s="36"/>
    </row>
    <row r="60" spans="13:15" x14ac:dyDescent="0.4">
      <c r="M60" s="36"/>
      <c r="N60" s="36"/>
      <c r="O60" s="36"/>
    </row>
    <row r="61" spans="13:15" x14ac:dyDescent="0.4">
      <c r="M61" s="36"/>
      <c r="N61" s="36"/>
      <c r="O61" s="36"/>
    </row>
    <row r="62" spans="13:15" x14ac:dyDescent="0.4">
      <c r="M62" s="36"/>
      <c r="N62" s="36"/>
      <c r="O62" s="36"/>
    </row>
    <row r="63" spans="13:15" x14ac:dyDescent="0.4">
      <c r="M63" s="36"/>
      <c r="N63" s="36"/>
      <c r="O63" s="36"/>
    </row>
    <row r="64" spans="13:15" x14ac:dyDescent="0.4">
      <c r="M64" s="36"/>
      <c r="N64" s="36"/>
      <c r="O64" s="36"/>
    </row>
    <row r="65" spans="13:15" x14ac:dyDescent="0.4">
      <c r="M65" s="36"/>
      <c r="N65" s="36"/>
      <c r="O65" s="36"/>
    </row>
    <row r="66" spans="13:15" x14ac:dyDescent="0.4">
      <c r="M66" s="36"/>
      <c r="N66" s="36"/>
      <c r="O66" s="36"/>
    </row>
    <row r="67" spans="13:15" x14ac:dyDescent="0.4">
      <c r="M67" s="36"/>
      <c r="N67" s="36"/>
      <c r="O67" s="36"/>
    </row>
    <row r="68" spans="13:15" x14ac:dyDescent="0.4">
      <c r="M68" s="36"/>
      <c r="N68" s="36"/>
      <c r="O68" s="36"/>
    </row>
    <row r="69" spans="13:15" x14ac:dyDescent="0.4">
      <c r="M69" s="36"/>
      <c r="N69" s="36"/>
      <c r="O69" s="36"/>
    </row>
    <row r="70" spans="13:15" x14ac:dyDescent="0.4">
      <c r="M70" s="36"/>
      <c r="N70" s="36"/>
      <c r="O70" s="36"/>
    </row>
    <row r="71" spans="13:15" x14ac:dyDescent="0.4">
      <c r="M71" s="36"/>
      <c r="N71" s="36"/>
      <c r="O71" s="36"/>
    </row>
    <row r="72" spans="13:15" x14ac:dyDescent="0.4">
      <c r="M72" s="36"/>
      <c r="N72" s="36"/>
      <c r="O72" s="36"/>
    </row>
    <row r="73" spans="13:15" x14ac:dyDescent="0.4">
      <c r="M73" s="36"/>
      <c r="N73" s="36"/>
      <c r="O73" s="36"/>
    </row>
    <row r="74" spans="13:15" x14ac:dyDescent="0.4">
      <c r="M74" s="36"/>
      <c r="N74" s="36"/>
      <c r="O74" s="36"/>
    </row>
    <row r="75" spans="13:15" x14ac:dyDescent="0.4">
      <c r="M75" s="36"/>
      <c r="N75" s="36"/>
      <c r="O75" s="36"/>
    </row>
    <row r="76" spans="13:15" x14ac:dyDescent="0.4">
      <c r="M76" s="36"/>
      <c r="N76" s="36"/>
      <c r="O76" s="36"/>
    </row>
    <row r="77" spans="13:15" x14ac:dyDescent="0.4">
      <c r="M77" s="36"/>
      <c r="N77" s="36"/>
      <c r="O77" s="36"/>
    </row>
    <row r="78" spans="13:15" x14ac:dyDescent="0.4">
      <c r="M78" s="36"/>
      <c r="N78" s="36"/>
      <c r="O78" s="36"/>
    </row>
    <row r="79" spans="13:15" x14ac:dyDescent="0.4">
      <c r="M79" s="36"/>
      <c r="N79" s="36"/>
      <c r="O79" s="36"/>
    </row>
    <row r="80" spans="13:15" x14ac:dyDescent="0.4">
      <c r="M80" s="36"/>
      <c r="N80" s="36"/>
      <c r="O80" s="36"/>
    </row>
    <row r="81" spans="13:15" x14ac:dyDescent="0.4">
      <c r="M81" s="36"/>
      <c r="N81" s="36"/>
      <c r="O81" s="36"/>
    </row>
    <row r="82" spans="13:15" x14ac:dyDescent="0.4">
      <c r="M82" s="36"/>
      <c r="N82" s="36"/>
      <c r="O82" s="36"/>
    </row>
    <row r="83" spans="13:15" x14ac:dyDescent="0.4">
      <c r="M83" s="36"/>
      <c r="N83" s="36"/>
      <c r="O83" s="36"/>
    </row>
    <row r="84" spans="13:15" x14ac:dyDescent="0.4">
      <c r="M84" s="36"/>
      <c r="N84" s="36"/>
      <c r="O84" s="36"/>
    </row>
    <row r="85" spans="13:15" x14ac:dyDescent="0.4">
      <c r="M85" s="36"/>
      <c r="N85" s="36"/>
      <c r="O85" s="36"/>
    </row>
    <row r="86" spans="13:15" x14ac:dyDescent="0.4">
      <c r="M86" s="36"/>
      <c r="N86" s="36"/>
      <c r="O86" s="36"/>
    </row>
    <row r="87" spans="13:15" x14ac:dyDescent="0.4">
      <c r="M87" s="36"/>
      <c r="N87" s="36"/>
      <c r="O87" s="36"/>
    </row>
    <row r="88" spans="13:15" x14ac:dyDescent="0.4">
      <c r="M88" s="36"/>
      <c r="N88" s="36"/>
      <c r="O88" s="36"/>
    </row>
    <row r="89" spans="13:15" x14ac:dyDescent="0.4">
      <c r="M89" s="36"/>
      <c r="N89" s="36"/>
      <c r="O89" s="36"/>
    </row>
    <row r="90" spans="13:15" x14ac:dyDescent="0.4">
      <c r="M90" s="36"/>
      <c r="N90" s="36"/>
      <c r="O90" s="36"/>
    </row>
    <row r="91" spans="13:15" x14ac:dyDescent="0.4">
      <c r="M91" s="36"/>
      <c r="N91" s="36"/>
      <c r="O91" s="36"/>
    </row>
    <row r="92" spans="13:15" x14ac:dyDescent="0.4">
      <c r="M92" s="36"/>
      <c r="N92" s="36"/>
      <c r="O92" s="36"/>
    </row>
    <row r="93" spans="13:15" x14ac:dyDescent="0.4">
      <c r="M93" s="36"/>
      <c r="N93" s="36"/>
      <c r="O93" s="36"/>
    </row>
    <row r="94" spans="13:15" x14ac:dyDescent="0.4">
      <c r="M94" s="36"/>
      <c r="N94" s="36"/>
      <c r="O94" s="36"/>
    </row>
    <row r="95" spans="13:15" x14ac:dyDescent="0.4">
      <c r="M95" s="36"/>
      <c r="N95" s="36"/>
      <c r="O95" s="36"/>
    </row>
    <row r="96" spans="13:15" x14ac:dyDescent="0.4">
      <c r="M96" s="36"/>
      <c r="N96" s="36"/>
      <c r="O96" s="36"/>
    </row>
    <row r="97" spans="13:15" x14ac:dyDescent="0.4">
      <c r="M97" s="36"/>
      <c r="N97" s="36"/>
      <c r="O97" s="36"/>
    </row>
    <row r="98" spans="13:15" x14ac:dyDescent="0.4">
      <c r="M98" s="36"/>
      <c r="N98" s="36"/>
      <c r="O98" s="36"/>
    </row>
    <row r="99" spans="13:15" x14ac:dyDescent="0.4">
      <c r="M99" s="36"/>
      <c r="N99" s="36"/>
      <c r="O99" s="36"/>
    </row>
    <row r="100" spans="13:15" x14ac:dyDescent="0.4">
      <c r="M100" s="36"/>
      <c r="N100" s="36"/>
      <c r="O100" s="36"/>
    </row>
    <row r="101" spans="13:15" x14ac:dyDescent="0.4">
      <c r="M101" s="36"/>
      <c r="N101" s="36"/>
      <c r="O101" s="36"/>
    </row>
    <row r="102" spans="13:15" x14ac:dyDescent="0.4">
      <c r="M102" s="36"/>
      <c r="N102" s="36"/>
      <c r="O102" s="36"/>
    </row>
    <row r="103" spans="13:15" x14ac:dyDescent="0.4">
      <c r="M103" s="36"/>
      <c r="N103" s="36"/>
      <c r="O103" s="36"/>
    </row>
    <row r="104" spans="13:15" x14ac:dyDescent="0.4">
      <c r="M104" s="36"/>
      <c r="N104" s="36"/>
      <c r="O104" s="36"/>
    </row>
    <row r="105" spans="13:15" x14ac:dyDescent="0.4">
      <c r="M105" s="36"/>
      <c r="N105" s="36"/>
      <c r="O105" s="36"/>
    </row>
    <row r="106" spans="13:15" x14ac:dyDescent="0.4">
      <c r="M106" s="36"/>
      <c r="N106" s="36"/>
      <c r="O106" s="36"/>
    </row>
    <row r="107" spans="13:15" x14ac:dyDescent="0.4">
      <c r="M107" s="36"/>
      <c r="N107" s="36"/>
      <c r="O107" s="36"/>
    </row>
    <row r="108" spans="13:15" x14ac:dyDescent="0.4">
      <c r="M108" s="36"/>
      <c r="N108" s="36"/>
      <c r="O108" s="36"/>
    </row>
    <row r="109" spans="13:15" x14ac:dyDescent="0.4">
      <c r="M109" s="36"/>
      <c r="N109" s="36"/>
      <c r="O109" s="36"/>
    </row>
    <row r="110" spans="13:15" x14ac:dyDescent="0.4">
      <c r="M110" s="36"/>
      <c r="N110" s="36"/>
      <c r="O110" s="36"/>
    </row>
    <row r="111" spans="13:15" x14ac:dyDescent="0.4">
      <c r="M111" s="36"/>
      <c r="N111" s="36"/>
      <c r="O111" s="36"/>
    </row>
    <row r="112" spans="13:15" x14ac:dyDescent="0.4">
      <c r="M112" s="36"/>
      <c r="N112" s="36"/>
      <c r="O112" s="36"/>
    </row>
    <row r="113" spans="13:15" x14ac:dyDescent="0.4">
      <c r="M113" s="36"/>
      <c r="N113" s="36"/>
      <c r="O113" s="36"/>
    </row>
    <row r="114" spans="13:15" x14ac:dyDescent="0.4">
      <c r="M114" s="36"/>
      <c r="N114" s="36"/>
      <c r="O114" s="36"/>
    </row>
    <row r="115" spans="13:15" x14ac:dyDescent="0.4">
      <c r="M115" s="36"/>
      <c r="N115" s="36"/>
      <c r="O115" s="36"/>
    </row>
    <row r="116" spans="13:15" x14ac:dyDescent="0.4">
      <c r="M116" s="36"/>
      <c r="N116" s="36"/>
      <c r="O116" s="36"/>
    </row>
    <row r="117" spans="13:15" x14ac:dyDescent="0.4">
      <c r="M117" s="36"/>
      <c r="N117" s="36"/>
      <c r="O117" s="36"/>
    </row>
    <row r="118" spans="13:15" x14ac:dyDescent="0.4">
      <c r="M118" s="36"/>
      <c r="N118" s="36"/>
      <c r="O118" s="36"/>
    </row>
    <row r="119" spans="13:15" x14ac:dyDescent="0.4">
      <c r="M119" s="36"/>
      <c r="N119" s="36"/>
      <c r="O119" s="36"/>
    </row>
    <row r="120" spans="13:15" x14ac:dyDescent="0.4">
      <c r="M120" s="36"/>
      <c r="N120" s="36"/>
      <c r="O120" s="36"/>
    </row>
    <row r="121" spans="13:15" x14ac:dyDescent="0.4">
      <c r="M121" s="36"/>
      <c r="N121" s="36"/>
      <c r="O121" s="36"/>
    </row>
    <row r="122" spans="13:15" x14ac:dyDescent="0.4">
      <c r="M122" s="36"/>
      <c r="N122" s="36"/>
      <c r="O122" s="36"/>
    </row>
    <row r="123" spans="13:15" x14ac:dyDescent="0.4">
      <c r="M123" s="36"/>
      <c r="N123" s="36"/>
      <c r="O123" s="36"/>
    </row>
    <row r="124" spans="13:15" x14ac:dyDescent="0.4">
      <c r="M124" s="36"/>
      <c r="N124" s="36"/>
      <c r="O124" s="36"/>
    </row>
    <row r="125" spans="13:15" x14ac:dyDescent="0.4">
      <c r="M125" s="36"/>
      <c r="N125" s="36"/>
      <c r="O125" s="36"/>
    </row>
    <row r="126" spans="13:15" x14ac:dyDescent="0.4">
      <c r="M126" s="36"/>
      <c r="N126" s="36"/>
      <c r="O126" s="36"/>
    </row>
    <row r="127" spans="13:15" x14ac:dyDescent="0.4">
      <c r="M127" s="36"/>
      <c r="N127" s="36"/>
      <c r="O127" s="36"/>
    </row>
    <row r="128" spans="13:15" x14ac:dyDescent="0.4">
      <c r="M128" s="36"/>
      <c r="N128" s="36"/>
      <c r="O128" s="36"/>
    </row>
    <row r="129" spans="13:15" x14ac:dyDescent="0.4">
      <c r="M129" s="36"/>
      <c r="N129" s="36"/>
      <c r="O129" s="36"/>
    </row>
    <row r="130" spans="13:15" x14ac:dyDescent="0.4">
      <c r="M130" s="36"/>
      <c r="N130" s="36"/>
      <c r="O130" s="36"/>
    </row>
    <row r="131" spans="13:15" x14ac:dyDescent="0.4">
      <c r="M131" s="36"/>
      <c r="N131" s="36"/>
      <c r="O131" s="36"/>
    </row>
    <row r="132" spans="13:15" x14ac:dyDescent="0.4">
      <c r="M132" s="36"/>
      <c r="N132" s="36"/>
      <c r="O132" s="36"/>
    </row>
    <row r="133" spans="13:15" x14ac:dyDescent="0.4">
      <c r="M133" s="36"/>
      <c r="N133" s="36"/>
      <c r="O133" s="36"/>
    </row>
    <row r="134" spans="13:15" x14ac:dyDescent="0.4">
      <c r="M134" s="36"/>
      <c r="N134" s="36"/>
      <c r="O134" s="36"/>
    </row>
    <row r="135" spans="13:15" x14ac:dyDescent="0.4">
      <c r="M135" s="36"/>
      <c r="N135" s="36"/>
      <c r="O135" s="36"/>
    </row>
    <row r="136" spans="13:15" x14ac:dyDescent="0.4">
      <c r="M136" s="36"/>
      <c r="N136" s="36"/>
      <c r="O136" s="36"/>
    </row>
    <row r="137" spans="13:15" x14ac:dyDescent="0.4">
      <c r="M137" s="36"/>
      <c r="N137" s="36"/>
      <c r="O137" s="36"/>
    </row>
    <row r="138" spans="13:15" x14ac:dyDescent="0.4">
      <c r="M138" s="36"/>
      <c r="N138" s="36"/>
      <c r="O138" s="36"/>
    </row>
    <row r="139" spans="13:15" x14ac:dyDescent="0.4">
      <c r="M139" s="36"/>
      <c r="N139" s="36"/>
      <c r="O139" s="36"/>
    </row>
    <row r="140" spans="13:15" x14ac:dyDescent="0.4">
      <c r="M140" s="36"/>
      <c r="N140" s="36"/>
      <c r="O140" s="36"/>
    </row>
    <row r="141" spans="13:15" x14ac:dyDescent="0.4">
      <c r="M141" s="36"/>
      <c r="N141" s="36"/>
      <c r="O141" s="36"/>
    </row>
    <row r="142" spans="13:15" x14ac:dyDescent="0.4">
      <c r="M142" s="36"/>
      <c r="N142" s="36"/>
      <c r="O142" s="36"/>
    </row>
    <row r="143" spans="13:15" x14ac:dyDescent="0.4">
      <c r="M143" s="36"/>
      <c r="N143" s="36"/>
      <c r="O143" s="36"/>
    </row>
    <row r="144" spans="13:15" x14ac:dyDescent="0.4">
      <c r="M144" s="36"/>
      <c r="N144" s="36"/>
      <c r="O144" s="36"/>
    </row>
    <row r="145" spans="13:15" x14ac:dyDescent="0.4">
      <c r="M145" s="36"/>
      <c r="N145" s="36"/>
      <c r="O145" s="36"/>
    </row>
    <row r="146" spans="13:15" x14ac:dyDescent="0.4">
      <c r="M146" s="36"/>
      <c r="N146" s="36"/>
      <c r="O146" s="36"/>
    </row>
    <row r="147" spans="13:15" x14ac:dyDescent="0.4">
      <c r="M147" s="36"/>
      <c r="N147" s="36"/>
      <c r="O147" s="36"/>
    </row>
    <row r="148" spans="13:15" x14ac:dyDescent="0.4">
      <c r="M148" s="36"/>
      <c r="N148" s="36"/>
      <c r="O148" s="36"/>
    </row>
    <row r="149" spans="13:15" x14ac:dyDescent="0.4">
      <c r="M149" s="36"/>
      <c r="N149" s="36"/>
      <c r="O149" s="36"/>
    </row>
    <row r="150" spans="13:15" x14ac:dyDescent="0.4">
      <c r="M150" s="36"/>
      <c r="N150" s="36"/>
      <c r="O150" s="36"/>
    </row>
    <row r="151" spans="13:15" x14ac:dyDescent="0.4">
      <c r="M151" s="36"/>
      <c r="N151" s="36"/>
      <c r="O151" s="36"/>
    </row>
    <row r="152" spans="13:15" x14ac:dyDescent="0.4">
      <c r="M152" s="36"/>
      <c r="N152" s="36"/>
      <c r="O152" s="36"/>
    </row>
    <row r="153" spans="13:15" x14ac:dyDescent="0.4">
      <c r="M153" s="36"/>
      <c r="N153" s="36"/>
      <c r="O153" s="36"/>
    </row>
    <row r="154" spans="13:15" x14ac:dyDescent="0.4">
      <c r="M154" s="36"/>
      <c r="N154" s="36"/>
      <c r="O154" s="36"/>
    </row>
    <row r="155" spans="13:15" x14ac:dyDescent="0.4">
      <c r="M155" s="36"/>
      <c r="N155" s="36"/>
      <c r="O155" s="36"/>
    </row>
    <row r="156" spans="13:15" x14ac:dyDescent="0.4">
      <c r="M156" s="36"/>
      <c r="N156" s="36"/>
      <c r="O156" s="36"/>
    </row>
    <row r="157" spans="13:15" x14ac:dyDescent="0.4">
      <c r="M157" s="36"/>
      <c r="N157" s="36"/>
      <c r="O157" s="36"/>
    </row>
    <row r="158" spans="13:15" x14ac:dyDescent="0.4">
      <c r="M158" s="36"/>
      <c r="N158" s="36"/>
      <c r="O158" s="36"/>
    </row>
    <row r="159" spans="13:15" x14ac:dyDescent="0.4">
      <c r="M159" s="36"/>
      <c r="N159" s="36"/>
      <c r="O159" s="36"/>
    </row>
    <row r="160" spans="13:15" x14ac:dyDescent="0.4">
      <c r="M160" s="36"/>
      <c r="N160" s="36"/>
      <c r="O160" s="36"/>
    </row>
    <row r="161" spans="13:15" x14ac:dyDescent="0.4">
      <c r="M161" s="36"/>
      <c r="N161" s="36"/>
      <c r="O161" s="36"/>
    </row>
    <row r="162" spans="13:15" x14ac:dyDescent="0.4">
      <c r="M162" s="36"/>
      <c r="N162" s="36"/>
      <c r="O162" s="36"/>
    </row>
    <row r="163" spans="13:15" x14ac:dyDescent="0.4">
      <c r="M163" s="36"/>
      <c r="N163" s="36"/>
      <c r="O163" s="36"/>
    </row>
    <row r="164" spans="13:15" x14ac:dyDescent="0.4">
      <c r="M164" s="36"/>
      <c r="N164" s="36"/>
      <c r="O164" s="36"/>
    </row>
    <row r="165" spans="13:15" x14ac:dyDescent="0.4">
      <c r="M165" s="36"/>
      <c r="N165" s="36"/>
      <c r="O165" s="36"/>
    </row>
    <row r="166" spans="13:15" x14ac:dyDescent="0.4">
      <c r="M166" s="36"/>
      <c r="N166" s="36"/>
      <c r="O166" s="36"/>
    </row>
    <row r="167" spans="13:15" x14ac:dyDescent="0.4">
      <c r="M167" s="36"/>
      <c r="N167" s="36"/>
      <c r="O167" s="36"/>
    </row>
    <row r="168" spans="13:15" x14ac:dyDescent="0.4">
      <c r="M168" s="36"/>
      <c r="N168" s="36"/>
      <c r="O168" s="36"/>
    </row>
    <row r="169" spans="13:15" x14ac:dyDescent="0.4">
      <c r="M169" s="36"/>
      <c r="N169" s="36"/>
      <c r="O169" s="36"/>
    </row>
    <row r="170" spans="13:15" x14ac:dyDescent="0.4">
      <c r="M170" s="36"/>
      <c r="N170" s="36"/>
      <c r="O170" s="36"/>
    </row>
    <row r="171" spans="13:15" x14ac:dyDescent="0.4">
      <c r="M171" s="36"/>
      <c r="N171" s="36"/>
      <c r="O171" s="36"/>
    </row>
    <row r="172" spans="13:15" x14ac:dyDescent="0.4">
      <c r="M172" s="36"/>
      <c r="N172" s="36"/>
      <c r="O172" s="36"/>
    </row>
    <row r="173" spans="13:15" x14ac:dyDescent="0.4">
      <c r="M173" s="36"/>
      <c r="N173" s="36"/>
      <c r="O173" s="36"/>
    </row>
    <row r="174" spans="13:15" x14ac:dyDescent="0.4">
      <c r="M174" s="36"/>
      <c r="N174" s="36"/>
      <c r="O174" s="36"/>
    </row>
    <row r="175" spans="13:15" x14ac:dyDescent="0.4">
      <c r="M175" s="36"/>
      <c r="N175" s="36"/>
      <c r="O175" s="36"/>
    </row>
    <row r="176" spans="13:15" x14ac:dyDescent="0.4">
      <c r="M176" s="36"/>
      <c r="N176" s="36"/>
      <c r="O176" s="36"/>
    </row>
    <row r="177" spans="13:15" x14ac:dyDescent="0.4">
      <c r="M177" s="36"/>
      <c r="N177" s="36"/>
      <c r="O177" s="36"/>
    </row>
    <row r="178" spans="13:15" x14ac:dyDescent="0.4">
      <c r="M178" s="36"/>
      <c r="N178" s="36"/>
      <c r="O178" s="36"/>
    </row>
    <row r="179" spans="13:15" x14ac:dyDescent="0.4">
      <c r="M179" s="36"/>
      <c r="N179" s="36"/>
      <c r="O179" s="36"/>
    </row>
    <row r="180" spans="13:15" x14ac:dyDescent="0.4">
      <c r="M180" s="36"/>
      <c r="N180" s="36"/>
      <c r="O180" s="36"/>
    </row>
    <row r="181" spans="13:15" x14ac:dyDescent="0.4">
      <c r="M181" s="36"/>
      <c r="N181" s="36"/>
      <c r="O181" s="36"/>
    </row>
    <row r="182" spans="13:15" x14ac:dyDescent="0.4">
      <c r="M182" s="36"/>
      <c r="N182" s="36"/>
      <c r="O182" s="36"/>
    </row>
    <row r="183" spans="13:15" x14ac:dyDescent="0.4">
      <c r="M183" s="36"/>
      <c r="N183" s="36"/>
      <c r="O183" s="36"/>
    </row>
    <row r="184" spans="13:15" x14ac:dyDescent="0.4">
      <c r="M184" s="36"/>
      <c r="N184" s="36"/>
      <c r="O184" s="36"/>
    </row>
    <row r="185" spans="13:15" x14ac:dyDescent="0.4">
      <c r="M185" s="36"/>
      <c r="N185" s="36"/>
      <c r="O185" s="36"/>
    </row>
    <row r="186" spans="13:15" x14ac:dyDescent="0.4">
      <c r="M186" s="36"/>
      <c r="N186" s="36"/>
      <c r="O186" s="36"/>
    </row>
    <row r="187" spans="13:15" x14ac:dyDescent="0.4">
      <c r="M187" s="36"/>
      <c r="N187" s="36"/>
      <c r="O187" s="36"/>
    </row>
    <row r="188" spans="13:15" x14ac:dyDescent="0.4">
      <c r="M188" s="36"/>
      <c r="N188" s="36"/>
      <c r="O188" s="36"/>
    </row>
    <row r="189" spans="13:15" x14ac:dyDescent="0.4">
      <c r="M189" s="36"/>
      <c r="N189" s="36"/>
      <c r="O189" s="36"/>
    </row>
    <row r="190" spans="13:15" x14ac:dyDescent="0.4">
      <c r="M190" s="36"/>
      <c r="N190" s="36"/>
      <c r="O190" s="36"/>
    </row>
    <row r="191" spans="13:15" x14ac:dyDescent="0.4">
      <c r="M191" s="36"/>
      <c r="N191" s="36"/>
      <c r="O191" s="36"/>
    </row>
    <row r="192" spans="13:15" x14ac:dyDescent="0.4">
      <c r="M192" s="36"/>
      <c r="N192" s="36"/>
      <c r="O192" s="36"/>
    </row>
    <row r="193" spans="13:15" x14ac:dyDescent="0.4">
      <c r="M193" s="36"/>
      <c r="N193" s="36"/>
      <c r="O193" s="36"/>
    </row>
    <row r="194" spans="13:15" x14ac:dyDescent="0.4">
      <c r="M194" s="36"/>
      <c r="N194" s="36"/>
      <c r="O194" s="36"/>
    </row>
    <row r="195" spans="13:15" x14ac:dyDescent="0.4">
      <c r="M195" s="36"/>
      <c r="N195" s="36"/>
      <c r="O195" s="36"/>
    </row>
    <row r="196" spans="13:15" x14ac:dyDescent="0.4">
      <c r="M196" s="36"/>
      <c r="N196" s="36"/>
      <c r="O196" s="36"/>
    </row>
    <row r="197" spans="13:15" x14ac:dyDescent="0.4">
      <c r="M197" s="36"/>
      <c r="N197" s="36"/>
      <c r="O197" s="36"/>
    </row>
    <row r="198" spans="13:15" x14ac:dyDescent="0.4">
      <c r="M198" s="36"/>
      <c r="N198" s="36"/>
      <c r="O198" s="36"/>
    </row>
    <row r="199" spans="13:15" x14ac:dyDescent="0.4">
      <c r="M199" s="36"/>
      <c r="N199" s="36"/>
      <c r="O199" s="36"/>
    </row>
    <row r="200" spans="13:15" x14ac:dyDescent="0.4">
      <c r="M200" s="36"/>
      <c r="N200" s="36"/>
      <c r="O200" s="36"/>
    </row>
    <row r="201" spans="13:15" x14ac:dyDescent="0.4">
      <c r="M201" s="36"/>
      <c r="N201" s="36"/>
      <c r="O201" s="36"/>
    </row>
    <row r="202" spans="13:15" x14ac:dyDescent="0.4">
      <c r="M202" s="36"/>
      <c r="N202" s="36"/>
      <c r="O202" s="36"/>
    </row>
    <row r="203" spans="13:15" x14ac:dyDescent="0.4">
      <c r="M203" s="36"/>
      <c r="N203" s="36"/>
      <c r="O203" s="36"/>
    </row>
    <row r="204" spans="13:15" x14ac:dyDescent="0.4">
      <c r="M204" s="36"/>
      <c r="N204" s="36"/>
      <c r="O204" s="36"/>
    </row>
    <row r="205" spans="13:15" x14ac:dyDescent="0.4">
      <c r="M205" s="36"/>
      <c r="N205" s="36"/>
      <c r="O205" s="36"/>
    </row>
    <row r="206" spans="13:15" x14ac:dyDescent="0.4">
      <c r="M206" s="36"/>
      <c r="N206" s="36"/>
      <c r="O206" s="36"/>
    </row>
    <row r="207" spans="13:15" x14ac:dyDescent="0.4">
      <c r="M207" s="36"/>
      <c r="N207" s="36"/>
      <c r="O207" s="36"/>
    </row>
    <row r="208" spans="13:15" x14ac:dyDescent="0.4">
      <c r="M208" s="36"/>
      <c r="N208" s="36"/>
      <c r="O208" s="36"/>
    </row>
    <row r="209" spans="13:15" x14ac:dyDescent="0.4">
      <c r="M209" s="36"/>
      <c r="N209" s="36"/>
      <c r="O209" s="36"/>
    </row>
    <row r="210" spans="13:15" x14ac:dyDescent="0.4">
      <c r="M210" s="36"/>
      <c r="N210" s="36"/>
      <c r="O210" s="36"/>
    </row>
    <row r="211" spans="13:15" x14ac:dyDescent="0.4">
      <c r="M211" s="36"/>
      <c r="N211" s="36"/>
      <c r="O211" s="36"/>
    </row>
    <row r="212" spans="13:15" x14ac:dyDescent="0.4">
      <c r="M212" s="36"/>
      <c r="N212" s="36"/>
      <c r="O212" s="36"/>
    </row>
    <row r="213" spans="13:15" x14ac:dyDescent="0.4">
      <c r="M213" s="36"/>
      <c r="N213" s="36"/>
      <c r="O213" s="36"/>
    </row>
    <row r="214" spans="13:15" x14ac:dyDescent="0.4">
      <c r="M214" s="36"/>
      <c r="N214" s="36"/>
      <c r="O214" s="36"/>
    </row>
    <row r="215" spans="13:15" x14ac:dyDescent="0.4">
      <c r="M215" s="36"/>
      <c r="N215" s="36"/>
      <c r="O215" s="36"/>
    </row>
    <row r="216" spans="13:15" x14ac:dyDescent="0.4">
      <c r="M216" s="36"/>
      <c r="N216" s="36"/>
      <c r="O216" s="36"/>
    </row>
    <row r="217" spans="13:15" x14ac:dyDescent="0.4">
      <c r="M217" s="36"/>
      <c r="N217" s="36"/>
      <c r="O217" s="36"/>
    </row>
    <row r="218" spans="13:15" x14ac:dyDescent="0.4">
      <c r="M218" s="36"/>
      <c r="N218" s="36"/>
      <c r="O218" s="36"/>
    </row>
    <row r="219" spans="13:15" x14ac:dyDescent="0.4">
      <c r="M219" s="36"/>
      <c r="N219" s="36"/>
      <c r="O219" s="36"/>
    </row>
    <row r="220" spans="13:15" x14ac:dyDescent="0.4">
      <c r="M220" s="36"/>
      <c r="N220" s="36"/>
      <c r="O220" s="36"/>
    </row>
    <row r="221" spans="13:15" x14ac:dyDescent="0.4">
      <c r="M221" s="36"/>
      <c r="N221" s="36"/>
      <c r="O221" s="36"/>
    </row>
    <row r="222" spans="13:15" x14ac:dyDescent="0.4">
      <c r="M222" s="36"/>
      <c r="N222" s="36"/>
      <c r="O222" s="36"/>
    </row>
    <row r="223" spans="13:15" x14ac:dyDescent="0.4">
      <c r="M223" s="36"/>
      <c r="N223" s="36"/>
      <c r="O223" s="36"/>
    </row>
    <row r="224" spans="13:15" x14ac:dyDescent="0.4">
      <c r="M224" s="36"/>
      <c r="N224" s="36"/>
      <c r="O224" s="36"/>
    </row>
    <row r="225" spans="13:15" x14ac:dyDescent="0.4">
      <c r="M225" s="36"/>
      <c r="N225" s="36"/>
      <c r="O225" s="36"/>
    </row>
    <row r="226" spans="13:15" x14ac:dyDescent="0.4">
      <c r="M226" s="36"/>
      <c r="N226" s="36"/>
      <c r="O226" s="36"/>
    </row>
    <row r="227" spans="13:15" x14ac:dyDescent="0.4">
      <c r="M227" s="36"/>
      <c r="N227" s="36"/>
      <c r="O227" s="36"/>
    </row>
    <row r="228" spans="13:15" x14ac:dyDescent="0.4">
      <c r="M228" s="36"/>
      <c r="N228" s="36"/>
      <c r="O228" s="36"/>
    </row>
    <row r="229" spans="13:15" x14ac:dyDescent="0.4">
      <c r="M229" s="36"/>
      <c r="N229" s="36"/>
      <c r="O229" s="36"/>
    </row>
    <row r="230" spans="13:15" x14ac:dyDescent="0.4">
      <c r="M230" s="36"/>
      <c r="N230" s="36"/>
      <c r="O230" s="36"/>
    </row>
    <row r="231" spans="13:15" x14ac:dyDescent="0.4">
      <c r="M231" s="36"/>
      <c r="N231" s="36"/>
      <c r="O231" s="36"/>
    </row>
    <row r="232" spans="13:15" x14ac:dyDescent="0.4">
      <c r="M232" s="36"/>
      <c r="N232" s="36"/>
      <c r="O232" s="36"/>
    </row>
    <row r="233" spans="13:15" x14ac:dyDescent="0.4">
      <c r="M233" s="36"/>
      <c r="N233" s="36"/>
      <c r="O233" s="36"/>
    </row>
    <row r="234" spans="13:15" x14ac:dyDescent="0.4">
      <c r="M234" s="36"/>
      <c r="N234" s="36"/>
      <c r="O234" s="36"/>
    </row>
    <row r="235" spans="13:15" x14ac:dyDescent="0.4">
      <c r="M235" s="36"/>
      <c r="N235" s="36"/>
      <c r="O235" s="36"/>
    </row>
    <row r="236" spans="13:15" x14ac:dyDescent="0.4">
      <c r="M236" s="36"/>
      <c r="N236" s="36"/>
      <c r="O236" s="36"/>
    </row>
    <row r="237" spans="13:15" x14ac:dyDescent="0.4">
      <c r="M237" s="36"/>
      <c r="N237" s="36"/>
      <c r="O237" s="36"/>
    </row>
    <row r="238" spans="13:15" x14ac:dyDescent="0.4">
      <c r="M238" s="36"/>
      <c r="N238" s="36"/>
      <c r="O238" s="36"/>
    </row>
    <row r="239" spans="13:15" x14ac:dyDescent="0.4">
      <c r="M239" s="36"/>
      <c r="N239" s="36"/>
      <c r="O239" s="36"/>
    </row>
    <row r="240" spans="13:15" x14ac:dyDescent="0.4">
      <c r="M240" s="36"/>
      <c r="N240" s="36"/>
      <c r="O240" s="36"/>
    </row>
    <row r="241" spans="13:15" x14ac:dyDescent="0.4">
      <c r="M241" s="36"/>
      <c r="N241" s="36"/>
      <c r="O241" s="36"/>
    </row>
    <row r="242" spans="13:15" x14ac:dyDescent="0.4">
      <c r="M242" s="36"/>
      <c r="N242" s="36"/>
      <c r="O242" s="36"/>
    </row>
    <row r="243" spans="13:15" x14ac:dyDescent="0.4">
      <c r="M243" s="36"/>
      <c r="N243" s="36"/>
      <c r="O243" s="36"/>
    </row>
    <row r="244" spans="13:15" x14ac:dyDescent="0.4">
      <c r="M244" s="36"/>
      <c r="N244" s="36"/>
      <c r="O244" s="36"/>
    </row>
    <row r="245" spans="13:15" x14ac:dyDescent="0.4">
      <c r="M245" s="36"/>
      <c r="N245" s="36"/>
      <c r="O245" s="36"/>
    </row>
    <row r="246" spans="13:15" x14ac:dyDescent="0.4">
      <c r="M246" s="36"/>
      <c r="N246" s="36"/>
      <c r="O246" s="36"/>
    </row>
    <row r="247" spans="13:15" x14ac:dyDescent="0.4">
      <c r="M247" s="36"/>
      <c r="N247" s="36"/>
      <c r="O247" s="36"/>
    </row>
    <row r="248" spans="13:15" x14ac:dyDescent="0.4">
      <c r="M248" s="36"/>
      <c r="N248" s="36"/>
      <c r="O248" s="36"/>
    </row>
    <row r="249" spans="13:15" x14ac:dyDescent="0.4">
      <c r="M249" s="36"/>
      <c r="N249" s="36"/>
      <c r="O249" s="36"/>
    </row>
    <row r="250" spans="13:15" x14ac:dyDescent="0.4">
      <c r="M250" s="36"/>
      <c r="N250" s="36"/>
      <c r="O250" s="36"/>
    </row>
    <row r="251" spans="13:15" x14ac:dyDescent="0.4">
      <c r="M251" s="36"/>
      <c r="N251" s="36"/>
      <c r="O251" s="36"/>
    </row>
    <row r="252" spans="13:15" x14ac:dyDescent="0.4">
      <c r="M252" s="36"/>
      <c r="N252" s="36"/>
      <c r="O252" s="36"/>
    </row>
    <row r="253" spans="13:15" x14ac:dyDescent="0.4">
      <c r="M253" s="36"/>
      <c r="N253" s="36"/>
      <c r="O253" s="36"/>
    </row>
    <row r="254" spans="13:15" x14ac:dyDescent="0.4">
      <c r="M254" s="36"/>
      <c r="N254" s="36"/>
      <c r="O254" s="36"/>
    </row>
    <row r="255" spans="13:15" x14ac:dyDescent="0.4">
      <c r="M255" s="36"/>
      <c r="N255" s="36"/>
      <c r="O255" s="36"/>
    </row>
    <row r="256" spans="13:15" x14ac:dyDescent="0.4">
      <c r="M256" s="36"/>
      <c r="N256" s="36"/>
      <c r="O256" s="36"/>
    </row>
    <row r="257" spans="13:15" x14ac:dyDescent="0.4">
      <c r="M257" s="36"/>
      <c r="N257" s="36"/>
      <c r="O257" s="36"/>
    </row>
    <row r="258" spans="13:15" x14ac:dyDescent="0.4">
      <c r="M258" s="36"/>
      <c r="N258" s="36"/>
      <c r="O258" s="36"/>
    </row>
    <row r="259" spans="13:15" x14ac:dyDescent="0.4">
      <c r="M259" s="36"/>
      <c r="N259" s="36"/>
      <c r="O259" s="36"/>
    </row>
    <row r="260" spans="13:15" x14ac:dyDescent="0.4">
      <c r="M260" s="36"/>
      <c r="N260" s="36"/>
      <c r="O260" s="36"/>
    </row>
    <row r="261" spans="13:15" x14ac:dyDescent="0.4">
      <c r="M261" s="36"/>
      <c r="N261" s="36"/>
      <c r="O261" s="36"/>
    </row>
    <row r="262" spans="13:15" x14ac:dyDescent="0.4">
      <c r="M262" s="36"/>
      <c r="N262" s="36"/>
      <c r="O262" s="36"/>
    </row>
    <row r="263" spans="13:15" x14ac:dyDescent="0.4">
      <c r="M263" s="36"/>
      <c r="N263" s="36"/>
      <c r="O263" s="36"/>
    </row>
    <row r="264" spans="13:15" x14ac:dyDescent="0.4">
      <c r="M264" s="36"/>
      <c r="N264" s="36"/>
      <c r="O264" s="36"/>
    </row>
    <row r="265" spans="13:15" x14ac:dyDescent="0.4">
      <c r="M265" s="36"/>
      <c r="N265" s="36"/>
      <c r="O265" s="36"/>
    </row>
    <row r="266" spans="13:15" x14ac:dyDescent="0.4">
      <c r="M266" s="36"/>
      <c r="N266" s="36"/>
      <c r="O266" s="36"/>
    </row>
    <row r="267" spans="13:15" x14ac:dyDescent="0.4">
      <c r="M267" s="36"/>
      <c r="N267" s="36"/>
      <c r="O267" s="36"/>
    </row>
    <row r="268" spans="13:15" x14ac:dyDescent="0.4">
      <c r="M268" s="36"/>
      <c r="N268" s="36"/>
      <c r="O268" s="36"/>
    </row>
    <row r="269" spans="13:15" x14ac:dyDescent="0.4">
      <c r="M269" s="36"/>
      <c r="N269" s="36"/>
      <c r="O269" s="36"/>
    </row>
    <row r="270" spans="13:15" x14ac:dyDescent="0.4">
      <c r="M270" s="36"/>
      <c r="N270" s="36"/>
      <c r="O270" s="36"/>
    </row>
    <row r="271" spans="13:15" x14ac:dyDescent="0.4">
      <c r="M271" s="36"/>
      <c r="N271" s="36"/>
      <c r="O271" s="36"/>
    </row>
    <row r="272" spans="13:15" x14ac:dyDescent="0.4">
      <c r="M272" s="36"/>
      <c r="N272" s="36"/>
      <c r="O272" s="36"/>
    </row>
    <row r="273" spans="13:15" x14ac:dyDescent="0.4">
      <c r="M273" s="36"/>
      <c r="N273" s="36"/>
      <c r="O273" s="36"/>
    </row>
    <row r="274" spans="13:15" x14ac:dyDescent="0.4">
      <c r="M274" s="36"/>
      <c r="N274" s="36"/>
      <c r="O274" s="36"/>
    </row>
    <row r="275" spans="13:15" x14ac:dyDescent="0.4">
      <c r="M275" s="36"/>
      <c r="N275" s="36"/>
      <c r="O275" s="36"/>
    </row>
    <row r="276" spans="13:15" x14ac:dyDescent="0.4">
      <c r="M276" s="36"/>
      <c r="N276" s="36"/>
      <c r="O276" s="36"/>
    </row>
    <row r="277" spans="13:15" x14ac:dyDescent="0.4">
      <c r="M277" s="36"/>
      <c r="N277" s="36"/>
      <c r="O277" s="36"/>
    </row>
    <row r="278" spans="13:15" x14ac:dyDescent="0.4">
      <c r="M278" s="36"/>
      <c r="N278" s="36"/>
      <c r="O278" s="36"/>
    </row>
    <row r="279" spans="13:15" x14ac:dyDescent="0.4">
      <c r="M279" s="36"/>
      <c r="N279" s="36"/>
      <c r="O279" s="36"/>
    </row>
    <row r="280" spans="13:15" x14ac:dyDescent="0.4">
      <c r="M280" s="36"/>
      <c r="N280" s="36"/>
      <c r="O280" s="36"/>
    </row>
    <row r="281" spans="13:15" x14ac:dyDescent="0.4">
      <c r="M281" s="36"/>
      <c r="N281" s="36"/>
      <c r="O281" s="36"/>
    </row>
    <row r="282" spans="13:15" x14ac:dyDescent="0.4">
      <c r="M282" s="36"/>
      <c r="N282" s="36"/>
      <c r="O282" s="36"/>
    </row>
    <row r="283" spans="13:15" x14ac:dyDescent="0.4">
      <c r="M283" s="36"/>
      <c r="N283" s="36"/>
      <c r="O283" s="36"/>
    </row>
    <row r="284" spans="13:15" x14ac:dyDescent="0.4">
      <c r="M284" s="36"/>
      <c r="N284" s="36"/>
      <c r="O284" s="36"/>
    </row>
    <row r="285" spans="13:15" x14ac:dyDescent="0.4">
      <c r="M285" s="36"/>
      <c r="N285" s="36"/>
      <c r="O285" s="36"/>
    </row>
    <row r="286" spans="13:15" x14ac:dyDescent="0.4">
      <c r="M286" s="36"/>
      <c r="N286" s="36"/>
      <c r="O286" s="36"/>
    </row>
    <row r="287" spans="13:15" x14ac:dyDescent="0.4">
      <c r="M287" s="36"/>
      <c r="N287" s="36"/>
      <c r="O287" s="36"/>
    </row>
    <row r="288" spans="13:15" x14ac:dyDescent="0.4">
      <c r="M288" s="36"/>
      <c r="N288" s="36"/>
      <c r="O288" s="36"/>
    </row>
    <row r="289" spans="13:15" x14ac:dyDescent="0.4">
      <c r="M289" s="36"/>
      <c r="N289" s="36"/>
      <c r="O289" s="36"/>
    </row>
    <row r="290" spans="13:15" x14ac:dyDescent="0.4">
      <c r="M290" s="36"/>
      <c r="N290" s="36"/>
      <c r="O290" s="36"/>
    </row>
    <row r="291" spans="13:15" x14ac:dyDescent="0.4">
      <c r="M291" s="36"/>
      <c r="N291" s="36"/>
      <c r="O291" s="36"/>
    </row>
    <row r="292" spans="13:15" x14ac:dyDescent="0.4">
      <c r="M292" s="36"/>
      <c r="N292" s="36"/>
      <c r="O292" s="36"/>
    </row>
    <row r="293" spans="13:15" x14ac:dyDescent="0.4">
      <c r="M293" s="36"/>
      <c r="N293" s="36"/>
      <c r="O293" s="36"/>
    </row>
    <row r="294" spans="13:15" x14ac:dyDescent="0.4">
      <c r="M294" s="36"/>
      <c r="N294" s="36"/>
      <c r="O294" s="36"/>
    </row>
    <row r="295" spans="13:15" x14ac:dyDescent="0.4">
      <c r="M295" s="36"/>
      <c r="N295" s="36"/>
      <c r="O295" s="36"/>
    </row>
    <row r="296" spans="13:15" x14ac:dyDescent="0.4">
      <c r="M296" s="36"/>
      <c r="N296" s="36"/>
      <c r="O296" s="36"/>
    </row>
    <row r="297" spans="13:15" x14ac:dyDescent="0.4">
      <c r="M297" s="36"/>
      <c r="N297" s="36"/>
      <c r="O297" s="36"/>
    </row>
    <row r="298" spans="13:15" x14ac:dyDescent="0.4">
      <c r="M298" s="36"/>
      <c r="N298" s="36"/>
      <c r="O298" s="36"/>
    </row>
    <row r="299" spans="13:15" x14ac:dyDescent="0.4">
      <c r="M299" s="36"/>
      <c r="N299" s="36"/>
      <c r="O299" s="36"/>
    </row>
    <row r="300" spans="13:15" x14ac:dyDescent="0.4">
      <c r="M300" s="36"/>
      <c r="N300" s="36"/>
      <c r="O300" s="36"/>
    </row>
    <row r="301" spans="13:15" x14ac:dyDescent="0.4">
      <c r="M301" s="36"/>
      <c r="N301" s="36"/>
      <c r="O301" s="36"/>
    </row>
    <row r="302" spans="13:15" x14ac:dyDescent="0.4">
      <c r="M302" s="36"/>
      <c r="N302" s="36"/>
      <c r="O302" s="36"/>
    </row>
    <row r="303" spans="13:15" x14ac:dyDescent="0.4">
      <c r="M303" s="36"/>
      <c r="N303" s="36"/>
      <c r="O303" s="36"/>
    </row>
    <row r="304" spans="13:15" x14ac:dyDescent="0.4">
      <c r="M304" s="36"/>
      <c r="N304" s="36"/>
      <c r="O304" s="36"/>
    </row>
    <row r="305" spans="13:15" x14ac:dyDescent="0.4">
      <c r="M305" s="36"/>
      <c r="N305" s="36"/>
      <c r="O305" s="36"/>
    </row>
    <row r="306" spans="13:15" x14ac:dyDescent="0.4">
      <c r="M306" s="36"/>
      <c r="N306" s="36"/>
      <c r="O306" s="36"/>
    </row>
    <row r="307" spans="13:15" x14ac:dyDescent="0.4">
      <c r="M307" s="36"/>
      <c r="N307" s="36"/>
      <c r="O307" s="36"/>
    </row>
    <row r="308" spans="13:15" x14ac:dyDescent="0.4">
      <c r="M308" s="36"/>
      <c r="N308" s="36"/>
      <c r="O308" s="36"/>
    </row>
    <row r="309" spans="13:15" x14ac:dyDescent="0.4">
      <c r="M309" s="36"/>
      <c r="N309" s="36"/>
      <c r="O309" s="36"/>
    </row>
    <row r="310" spans="13:15" x14ac:dyDescent="0.4">
      <c r="M310" s="36"/>
      <c r="N310" s="36"/>
      <c r="O310" s="36"/>
    </row>
    <row r="311" spans="13:15" x14ac:dyDescent="0.4">
      <c r="M311" s="36"/>
      <c r="N311" s="36"/>
      <c r="O311" s="36"/>
    </row>
    <row r="312" spans="13:15" x14ac:dyDescent="0.4">
      <c r="M312" s="36"/>
      <c r="N312" s="36"/>
      <c r="O312" s="36"/>
    </row>
    <row r="313" spans="13:15" x14ac:dyDescent="0.4">
      <c r="M313" s="36"/>
      <c r="N313" s="36"/>
      <c r="O313" s="36"/>
    </row>
    <row r="314" spans="13:15" x14ac:dyDescent="0.4">
      <c r="M314" s="36"/>
      <c r="N314" s="36"/>
      <c r="O314" s="36"/>
    </row>
    <row r="315" spans="13:15" x14ac:dyDescent="0.4">
      <c r="M315" s="36"/>
      <c r="N315" s="36"/>
      <c r="O315" s="36"/>
    </row>
    <row r="316" spans="13:15" x14ac:dyDescent="0.4">
      <c r="M316" s="36"/>
      <c r="N316" s="36"/>
      <c r="O316" s="36"/>
    </row>
    <row r="317" spans="13:15" x14ac:dyDescent="0.4">
      <c r="M317" s="36"/>
      <c r="N317" s="36"/>
      <c r="O317" s="36"/>
    </row>
    <row r="318" spans="13:15" x14ac:dyDescent="0.4">
      <c r="M318" s="36"/>
      <c r="N318" s="36"/>
      <c r="O318" s="36"/>
    </row>
    <row r="319" spans="13:15" x14ac:dyDescent="0.4">
      <c r="M319" s="36"/>
      <c r="N319" s="36"/>
      <c r="O319" s="36"/>
    </row>
    <row r="320" spans="13:15" x14ac:dyDescent="0.4">
      <c r="M320" s="36"/>
      <c r="N320" s="36"/>
      <c r="O320" s="36"/>
    </row>
    <row r="321" spans="13:15" x14ac:dyDescent="0.4">
      <c r="M321" s="36"/>
      <c r="N321" s="36"/>
      <c r="O321" s="36"/>
    </row>
    <row r="322" spans="13:15" x14ac:dyDescent="0.4">
      <c r="M322" s="36"/>
      <c r="N322" s="36"/>
      <c r="O322" s="36"/>
    </row>
    <row r="323" spans="13:15" x14ac:dyDescent="0.4">
      <c r="M323" s="36"/>
      <c r="N323" s="36"/>
      <c r="O323" s="36"/>
    </row>
    <row r="324" spans="13:15" x14ac:dyDescent="0.4">
      <c r="M324" s="36"/>
      <c r="N324" s="36"/>
      <c r="O324" s="36"/>
    </row>
    <row r="325" spans="13:15" x14ac:dyDescent="0.4">
      <c r="M325" s="36"/>
      <c r="N325" s="36"/>
      <c r="O325" s="36"/>
    </row>
    <row r="326" spans="13:15" x14ac:dyDescent="0.4">
      <c r="M326" s="36"/>
      <c r="N326" s="36"/>
      <c r="O326" s="36"/>
    </row>
    <row r="327" spans="13:15" x14ac:dyDescent="0.4">
      <c r="M327" s="36"/>
      <c r="N327" s="36"/>
      <c r="O327" s="36"/>
    </row>
    <row r="328" spans="13:15" x14ac:dyDescent="0.4">
      <c r="M328" s="36"/>
      <c r="N328" s="36"/>
      <c r="O328" s="36"/>
    </row>
    <row r="329" spans="13:15" x14ac:dyDescent="0.4">
      <c r="M329" s="36"/>
      <c r="N329" s="36"/>
      <c r="O329" s="36"/>
    </row>
    <row r="330" spans="13:15" x14ac:dyDescent="0.4">
      <c r="M330" s="36"/>
      <c r="N330" s="36"/>
      <c r="O330" s="36"/>
    </row>
    <row r="331" spans="13:15" x14ac:dyDescent="0.4">
      <c r="M331" s="36"/>
      <c r="N331" s="36"/>
      <c r="O331" s="36"/>
    </row>
    <row r="332" spans="13:15" x14ac:dyDescent="0.4">
      <c r="M332" s="36"/>
      <c r="N332" s="36"/>
      <c r="O332" s="36"/>
    </row>
    <row r="333" spans="13:15" x14ac:dyDescent="0.4">
      <c r="M333" s="36"/>
      <c r="N333" s="36"/>
      <c r="O333" s="36"/>
    </row>
    <row r="334" spans="13:15" x14ac:dyDescent="0.4">
      <c r="M334" s="36"/>
      <c r="N334" s="36"/>
      <c r="O334" s="36"/>
    </row>
    <row r="335" spans="13:15" x14ac:dyDescent="0.4">
      <c r="M335" s="36"/>
      <c r="N335" s="36"/>
      <c r="O335" s="36"/>
    </row>
    <row r="336" spans="13:15" x14ac:dyDescent="0.4">
      <c r="M336" s="36"/>
      <c r="N336" s="36"/>
      <c r="O336" s="36"/>
    </row>
    <row r="337" spans="13:15" x14ac:dyDescent="0.4">
      <c r="M337" s="36"/>
      <c r="N337" s="36"/>
      <c r="O337" s="36"/>
    </row>
    <row r="338" spans="13:15" x14ac:dyDescent="0.4">
      <c r="M338" s="36"/>
      <c r="N338" s="36"/>
      <c r="O338" s="36"/>
    </row>
    <row r="339" spans="13:15" x14ac:dyDescent="0.4">
      <c r="M339" s="36"/>
      <c r="N339" s="36"/>
      <c r="O339" s="36"/>
    </row>
    <row r="340" spans="13:15" x14ac:dyDescent="0.4">
      <c r="M340" s="36"/>
      <c r="N340" s="36"/>
      <c r="O340" s="36"/>
    </row>
    <row r="341" spans="13:15" x14ac:dyDescent="0.4">
      <c r="M341" s="36"/>
      <c r="N341" s="36"/>
      <c r="O341" s="36"/>
    </row>
    <row r="342" spans="13:15" x14ac:dyDescent="0.4">
      <c r="M342" s="36"/>
      <c r="N342" s="36"/>
      <c r="O342" s="36"/>
    </row>
    <row r="343" spans="13:15" x14ac:dyDescent="0.4">
      <c r="M343" s="36"/>
      <c r="N343" s="36"/>
      <c r="O343" s="36"/>
    </row>
    <row r="344" spans="13:15" x14ac:dyDescent="0.4">
      <c r="M344" s="36"/>
      <c r="N344" s="36"/>
      <c r="O344" s="36"/>
    </row>
    <row r="345" spans="13:15" x14ac:dyDescent="0.4">
      <c r="M345" s="36"/>
      <c r="N345" s="36"/>
      <c r="O345" s="36"/>
    </row>
    <row r="346" spans="13:15" x14ac:dyDescent="0.4">
      <c r="M346" s="36"/>
      <c r="N346" s="36"/>
      <c r="O346" s="36"/>
    </row>
    <row r="347" spans="13:15" x14ac:dyDescent="0.4">
      <c r="M347" s="36"/>
      <c r="N347" s="36"/>
      <c r="O347" s="36"/>
    </row>
    <row r="348" spans="13:15" x14ac:dyDescent="0.4">
      <c r="M348" s="36"/>
      <c r="N348" s="36"/>
      <c r="O348" s="36"/>
    </row>
    <row r="349" spans="13:15" x14ac:dyDescent="0.4">
      <c r="M349" s="36"/>
      <c r="N349" s="36"/>
      <c r="O349" s="36"/>
    </row>
    <row r="350" spans="13:15" x14ac:dyDescent="0.4">
      <c r="M350" s="36"/>
      <c r="N350" s="36"/>
      <c r="O350" s="36"/>
    </row>
    <row r="351" spans="13:15" x14ac:dyDescent="0.4">
      <c r="M351" s="36"/>
      <c r="N351" s="36"/>
      <c r="O351" s="36"/>
    </row>
    <row r="352" spans="13:15" x14ac:dyDescent="0.4">
      <c r="M352" s="36"/>
      <c r="N352" s="36"/>
      <c r="O352" s="36"/>
    </row>
    <row r="353" spans="13:15" x14ac:dyDescent="0.4">
      <c r="M353" s="36"/>
      <c r="N353" s="36"/>
      <c r="O353" s="36"/>
    </row>
    <row r="354" spans="13:15" x14ac:dyDescent="0.4">
      <c r="M354" s="36"/>
      <c r="N354" s="36"/>
      <c r="O354" s="36"/>
    </row>
    <row r="355" spans="13:15" x14ac:dyDescent="0.4">
      <c r="M355" s="36"/>
      <c r="N355" s="36"/>
      <c r="O355" s="36"/>
    </row>
    <row r="356" spans="13:15" x14ac:dyDescent="0.4">
      <c r="M356" s="36"/>
      <c r="N356" s="36"/>
      <c r="O356" s="36"/>
    </row>
    <row r="357" spans="13:15" x14ac:dyDescent="0.4">
      <c r="M357" s="36"/>
      <c r="N357" s="36"/>
      <c r="O357" s="36"/>
    </row>
    <row r="358" spans="13:15" x14ac:dyDescent="0.4">
      <c r="M358" s="36"/>
      <c r="N358" s="36"/>
      <c r="O358" s="36"/>
    </row>
    <row r="359" spans="13:15" x14ac:dyDescent="0.4">
      <c r="M359" s="36"/>
      <c r="N359" s="36"/>
      <c r="O359" s="36"/>
    </row>
    <row r="360" spans="13:15" x14ac:dyDescent="0.4">
      <c r="M360" s="36"/>
      <c r="N360" s="36"/>
      <c r="O360" s="36"/>
    </row>
    <row r="361" spans="13:15" x14ac:dyDescent="0.4">
      <c r="M361" s="36"/>
      <c r="N361" s="36"/>
      <c r="O361" s="36"/>
    </row>
    <row r="362" spans="13:15" x14ac:dyDescent="0.4">
      <c r="M362" s="36"/>
      <c r="N362" s="36"/>
      <c r="O362" s="36"/>
    </row>
    <row r="363" spans="13:15" x14ac:dyDescent="0.4">
      <c r="M363" s="36"/>
      <c r="N363" s="36"/>
      <c r="O363" s="36"/>
    </row>
    <row r="364" spans="13:15" x14ac:dyDescent="0.4">
      <c r="M364" s="36"/>
      <c r="N364" s="36"/>
      <c r="O364" s="36"/>
    </row>
    <row r="365" spans="13:15" x14ac:dyDescent="0.4">
      <c r="M365" s="36"/>
      <c r="N365" s="36"/>
      <c r="O365" s="36"/>
    </row>
    <row r="366" spans="13:15" x14ac:dyDescent="0.4">
      <c r="M366" s="36"/>
      <c r="N366" s="36"/>
      <c r="O366" s="36"/>
    </row>
    <row r="367" spans="13:15" x14ac:dyDescent="0.4">
      <c r="M367" s="36"/>
      <c r="N367" s="36"/>
      <c r="O367" s="36"/>
    </row>
    <row r="368" spans="13:15" x14ac:dyDescent="0.4">
      <c r="M368" s="36"/>
      <c r="N368" s="36"/>
      <c r="O368" s="36"/>
    </row>
    <row r="369" spans="13:15" x14ac:dyDescent="0.4">
      <c r="M369" s="36"/>
      <c r="N369" s="36"/>
      <c r="O369" s="36"/>
    </row>
    <row r="370" spans="13:15" x14ac:dyDescent="0.4">
      <c r="M370" s="36"/>
      <c r="N370" s="36"/>
      <c r="O370" s="36"/>
    </row>
    <row r="371" spans="13:15" x14ac:dyDescent="0.4">
      <c r="M371" s="36"/>
      <c r="N371" s="36"/>
      <c r="O371" s="36"/>
    </row>
    <row r="372" spans="13:15" x14ac:dyDescent="0.4">
      <c r="M372" s="36"/>
      <c r="N372" s="36"/>
      <c r="O372" s="36"/>
    </row>
    <row r="373" spans="13:15" x14ac:dyDescent="0.4">
      <c r="M373" s="36"/>
      <c r="N373" s="36"/>
      <c r="O373" s="36"/>
    </row>
    <row r="374" spans="13:15" x14ac:dyDescent="0.4">
      <c r="M374" s="36"/>
      <c r="N374" s="36"/>
      <c r="O374" s="36"/>
    </row>
    <row r="375" spans="13:15" x14ac:dyDescent="0.4">
      <c r="M375" s="36"/>
      <c r="N375" s="36"/>
      <c r="O375" s="36"/>
    </row>
    <row r="376" spans="13:15" x14ac:dyDescent="0.4">
      <c r="M376" s="36"/>
      <c r="N376" s="36"/>
      <c r="O376" s="36"/>
    </row>
    <row r="377" spans="13:15" x14ac:dyDescent="0.4">
      <c r="M377" s="36"/>
      <c r="N377" s="36"/>
      <c r="O377" s="36"/>
    </row>
    <row r="378" spans="13:15" x14ac:dyDescent="0.4">
      <c r="M378" s="36"/>
      <c r="N378" s="36"/>
      <c r="O378" s="36"/>
    </row>
    <row r="379" spans="13:15" x14ac:dyDescent="0.4">
      <c r="M379" s="36"/>
      <c r="N379" s="36"/>
      <c r="O379" s="36"/>
    </row>
    <row r="380" spans="13:15" x14ac:dyDescent="0.4">
      <c r="M380" s="36"/>
      <c r="N380" s="36"/>
      <c r="O380" s="36"/>
    </row>
    <row r="381" spans="13:15" x14ac:dyDescent="0.4">
      <c r="M381" s="36"/>
      <c r="N381" s="36"/>
      <c r="O381" s="36"/>
    </row>
    <row r="382" spans="13:15" x14ac:dyDescent="0.4">
      <c r="M382" s="36"/>
      <c r="N382" s="36"/>
      <c r="O382" s="36"/>
    </row>
    <row r="383" spans="13:15" x14ac:dyDescent="0.4">
      <c r="M383" s="36"/>
      <c r="N383" s="36"/>
      <c r="O383" s="36"/>
    </row>
    <row r="384" spans="13:15" x14ac:dyDescent="0.4">
      <c r="M384" s="36"/>
      <c r="N384" s="36"/>
      <c r="O384" s="36"/>
    </row>
    <row r="385" spans="13:15" x14ac:dyDescent="0.4">
      <c r="M385" s="36"/>
      <c r="N385" s="36"/>
      <c r="O385" s="36"/>
    </row>
    <row r="386" spans="13:15" x14ac:dyDescent="0.4">
      <c r="M386" s="36"/>
      <c r="N386" s="36"/>
      <c r="O386" s="36"/>
    </row>
    <row r="387" spans="13:15" x14ac:dyDescent="0.4">
      <c r="M387" s="36"/>
      <c r="N387" s="36"/>
      <c r="O387" s="36"/>
    </row>
    <row r="388" spans="13:15" x14ac:dyDescent="0.4">
      <c r="M388" s="36"/>
      <c r="N388" s="36"/>
      <c r="O388" s="36"/>
    </row>
    <row r="389" spans="13:15" x14ac:dyDescent="0.4">
      <c r="M389" s="36"/>
      <c r="N389" s="36"/>
      <c r="O389" s="36"/>
    </row>
    <row r="390" spans="13:15" x14ac:dyDescent="0.4">
      <c r="M390" s="36"/>
      <c r="N390" s="36"/>
      <c r="O390" s="36"/>
    </row>
    <row r="391" spans="13:15" x14ac:dyDescent="0.4">
      <c r="M391" s="36"/>
      <c r="N391" s="36"/>
      <c r="O391" s="36"/>
    </row>
    <row r="392" spans="13:15" x14ac:dyDescent="0.4">
      <c r="M392" s="36"/>
      <c r="N392" s="36"/>
      <c r="O392" s="36"/>
    </row>
    <row r="393" spans="13:15" x14ac:dyDescent="0.4">
      <c r="M393" s="36"/>
      <c r="N393" s="36"/>
      <c r="O393" s="36"/>
    </row>
    <row r="394" spans="13:15" x14ac:dyDescent="0.4">
      <c r="M394" s="36"/>
      <c r="N394" s="36"/>
      <c r="O394" s="36"/>
    </row>
    <row r="395" spans="13:15" x14ac:dyDescent="0.4">
      <c r="M395" s="36"/>
      <c r="N395" s="36"/>
      <c r="O395" s="36"/>
    </row>
    <row r="396" spans="13:15" x14ac:dyDescent="0.4">
      <c r="M396" s="36"/>
      <c r="N396" s="36"/>
      <c r="O396" s="36"/>
    </row>
    <row r="397" spans="13:15" x14ac:dyDescent="0.4">
      <c r="M397" s="36"/>
      <c r="N397" s="36"/>
      <c r="O397" s="36"/>
    </row>
    <row r="398" spans="13:15" x14ac:dyDescent="0.4">
      <c r="M398" s="36"/>
      <c r="N398" s="36"/>
      <c r="O398" s="36"/>
    </row>
    <row r="399" spans="13:15" x14ac:dyDescent="0.4">
      <c r="M399" s="36"/>
      <c r="N399" s="36"/>
      <c r="O399" s="36"/>
    </row>
    <row r="400" spans="13:15" x14ac:dyDescent="0.4">
      <c r="M400" s="36"/>
      <c r="N400" s="36"/>
      <c r="O400" s="36"/>
    </row>
    <row r="401" spans="13:15" x14ac:dyDescent="0.4">
      <c r="M401" s="36"/>
      <c r="N401" s="36"/>
      <c r="O401" s="36"/>
    </row>
    <row r="402" spans="13:15" x14ac:dyDescent="0.4">
      <c r="M402" s="36"/>
      <c r="N402" s="36"/>
      <c r="O402" s="36"/>
    </row>
    <row r="403" spans="13:15" x14ac:dyDescent="0.4">
      <c r="M403" s="36"/>
      <c r="N403" s="36"/>
      <c r="O403" s="36"/>
    </row>
    <row r="404" spans="13:15" x14ac:dyDescent="0.4">
      <c r="M404" s="36"/>
      <c r="N404" s="36"/>
      <c r="O404" s="36"/>
    </row>
    <row r="405" spans="13:15" x14ac:dyDescent="0.4">
      <c r="M405" s="36"/>
      <c r="N405" s="36"/>
      <c r="O405" s="36"/>
    </row>
    <row r="406" spans="13:15" x14ac:dyDescent="0.4">
      <c r="M406" s="36"/>
      <c r="N406" s="36"/>
      <c r="O406" s="36"/>
    </row>
    <row r="407" spans="13:15" x14ac:dyDescent="0.4">
      <c r="M407" s="36"/>
      <c r="N407" s="36"/>
      <c r="O407" s="36"/>
    </row>
    <row r="408" spans="13:15" x14ac:dyDescent="0.4">
      <c r="M408" s="36"/>
      <c r="N408" s="36"/>
      <c r="O408" s="36"/>
    </row>
    <row r="409" spans="13:15" x14ac:dyDescent="0.4">
      <c r="M409" s="36"/>
      <c r="N409" s="36"/>
      <c r="O409" s="36"/>
    </row>
    <row r="410" spans="13:15" x14ac:dyDescent="0.4">
      <c r="M410" s="36"/>
      <c r="N410" s="36"/>
      <c r="O410" s="36"/>
    </row>
    <row r="411" spans="13:15" x14ac:dyDescent="0.4">
      <c r="M411" s="36"/>
      <c r="N411" s="36"/>
      <c r="O411" s="36"/>
    </row>
    <row r="412" spans="13:15" x14ac:dyDescent="0.4">
      <c r="M412" s="36"/>
      <c r="N412" s="36"/>
      <c r="O412" s="36"/>
    </row>
    <row r="413" spans="13:15" x14ac:dyDescent="0.4">
      <c r="M413" s="36"/>
      <c r="N413" s="36"/>
      <c r="O413" s="36"/>
    </row>
    <row r="414" spans="13:15" x14ac:dyDescent="0.4">
      <c r="M414" s="36"/>
      <c r="N414" s="36"/>
      <c r="O414" s="36"/>
    </row>
    <row r="415" spans="13:15" x14ac:dyDescent="0.4">
      <c r="M415" s="36"/>
      <c r="N415" s="36"/>
      <c r="O415" s="36"/>
    </row>
    <row r="416" spans="13:15" x14ac:dyDescent="0.4">
      <c r="M416" s="36"/>
      <c r="N416" s="36"/>
      <c r="O416" s="36"/>
    </row>
    <row r="417" spans="13:15" x14ac:dyDescent="0.4">
      <c r="M417" s="36"/>
      <c r="N417" s="36"/>
      <c r="O417" s="36"/>
    </row>
    <row r="418" spans="13:15" x14ac:dyDescent="0.4">
      <c r="M418" s="36"/>
      <c r="N418" s="36"/>
      <c r="O418" s="36"/>
    </row>
    <row r="419" spans="13:15" x14ac:dyDescent="0.4">
      <c r="M419" s="36"/>
      <c r="N419" s="36"/>
      <c r="O419" s="36"/>
    </row>
    <row r="420" spans="13:15" x14ac:dyDescent="0.4">
      <c r="M420" s="36"/>
      <c r="N420" s="36"/>
      <c r="O420" s="36"/>
    </row>
    <row r="421" spans="13:15" x14ac:dyDescent="0.4">
      <c r="M421" s="36"/>
      <c r="N421" s="36"/>
      <c r="O421" s="36"/>
    </row>
    <row r="422" spans="13:15" x14ac:dyDescent="0.4">
      <c r="M422" s="36"/>
      <c r="N422" s="36"/>
      <c r="O422" s="36"/>
    </row>
    <row r="423" spans="13:15" x14ac:dyDescent="0.4">
      <c r="M423" s="36"/>
      <c r="N423" s="36"/>
      <c r="O423" s="36"/>
    </row>
    <row r="424" spans="13:15" x14ac:dyDescent="0.4">
      <c r="M424" s="36"/>
      <c r="N424" s="36"/>
      <c r="O424" s="36"/>
    </row>
    <row r="425" spans="13:15" x14ac:dyDescent="0.4">
      <c r="M425" s="36"/>
      <c r="N425" s="36"/>
      <c r="O425" s="36"/>
    </row>
    <row r="426" spans="13:15" x14ac:dyDescent="0.4">
      <c r="M426" s="36"/>
      <c r="N426" s="36"/>
      <c r="O426" s="36"/>
    </row>
    <row r="427" spans="13:15" x14ac:dyDescent="0.4">
      <c r="M427" s="36"/>
      <c r="N427" s="36"/>
      <c r="O427" s="36"/>
    </row>
    <row r="428" spans="13:15" x14ac:dyDescent="0.4">
      <c r="M428" s="36"/>
      <c r="N428" s="36"/>
      <c r="O428" s="36"/>
    </row>
    <row r="429" spans="13:15" x14ac:dyDescent="0.4">
      <c r="M429" s="36"/>
      <c r="N429" s="36"/>
      <c r="O429" s="36"/>
    </row>
    <row r="430" spans="13:15" x14ac:dyDescent="0.4">
      <c r="M430" s="36"/>
      <c r="N430" s="36"/>
      <c r="O430" s="36"/>
    </row>
    <row r="431" spans="13:15" x14ac:dyDescent="0.4">
      <c r="M431" s="36"/>
      <c r="N431" s="36"/>
      <c r="O431" s="36"/>
    </row>
    <row r="432" spans="13:15" x14ac:dyDescent="0.4">
      <c r="M432" s="36"/>
      <c r="N432" s="36"/>
      <c r="O432" s="36"/>
    </row>
    <row r="433" spans="13:15" x14ac:dyDescent="0.4">
      <c r="M433" s="36"/>
      <c r="N433" s="36"/>
      <c r="O433" s="36"/>
    </row>
    <row r="434" spans="13:15" x14ac:dyDescent="0.4">
      <c r="M434" s="36"/>
      <c r="N434" s="36"/>
      <c r="O434" s="36"/>
    </row>
    <row r="435" spans="13:15" x14ac:dyDescent="0.4">
      <c r="M435" s="36"/>
      <c r="N435" s="36"/>
      <c r="O435" s="36"/>
    </row>
    <row r="436" spans="13:15" x14ac:dyDescent="0.4">
      <c r="M436" s="36"/>
      <c r="N436" s="36"/>
      <c r="O436" s="36"/>
    </row>
    <row r="437" spans="13:15" x14ac:dyDescent="0.4">
      <c r="M437" s="36"/>
      <c r="N437" s="36"/>
      <c r="O437" s="36"/>
    </row>
    <row r="438" spans="13:15" x14ac:dyDescent="0.4">
      <c r="M438" s="36"/>
      <c r="N438" s="36"/>
      <c r="O438" s="36"/>
    </row>
    <row r="439" spans="13:15" x14ac:dyDescent="0.4">
      <c r="M439" s="36"/>
      <c r="N439" s="36"/>
      <c r="O439" s="36"/>
    </row>
    <row r="440" spans="13:15" x14ac:dyDescent="0.4">
      <c r="M440" s="36"/>
      <c r="N440" s="36"/>
      <c r="O440" s="36"/>
    </row>
    <row r="441" spans="13:15" x14ac:dyDescent="0.4">
      <c r="M441" s="36"/>
      <c r="N441" s="36"/>
      <c r="O441" s="36"/>
    </row>
    <row r="442" spans="13:15" x14ac:dyDescent="0.4">
      <c r="M442" s="36"/>
      <c r="N442" s="36"/>
      <c r="O442" s="36"/>
    </row>
    <row r="443" spans="13:15" x14ac:dyDescent="0.4">
      <c r="M443" s="36"/>
      <c r="N443" s="36"/>
      <c r="O443" s="36"/>
    </row>
    <row r="444" spans="13:15" x14ac:dyDescent="0.4">
      <c r="M444" s="36"/>
      <c r="N444" s="36"/>
      <c r="O444" s="36"/>
    </row>
    <row r="445" spans="13:15" x14ac:dyDescent="0.4">
      <c r="M445" s="36"/>
      <c r="N445" s="36"/>
      <c r="O445" s="36"/>
    </row>
    <row r="446" spans="13:15" x14ac:dyDescent="0.4">
      <c r="M446" s="36"/>
      <c r="N446" s="36"/>
      <c r="O446" s="36"/>
    </row>
    <row r="447" spans="13:15" x14ac:dyDescent="0.4">
      <c r="M447" s="36"/>
      <c r="N447" s="36"/>
      <c r="O447" s="36"/>
    </row>
    <row r="448" spans="13:15" x14ac:dyDescent="0.4">
      <c r="M448" s="36"/>
      <c r="N448" s="36"/>
      <c r="O448" s="36"/>
    </row>
    <row r="449" spans="13:15" x14ac:dyDescent="0.4">
      <c r="M449" s="36"/>
      <c r="N449" s="36"/>
      <c r="O449" s="36"/>
    </row>
    <row r="450" spans="13:15" x14ac:dyDescent="0.4">
      <c r="M450" s="36"/>
      <c r="N450" s="36"/>
      <c r="O450" s="36"/>
    </row>
    <row r="451" spans="13:15" x14ac:dyDescent="0.4">
      <c r="M451" s="36"/>
      <c r="N451" s="36"/>
      <c r="O451" s="36"/>
    </row>
    <row r="452" spans="13:15" x14ac:dyDescent="0.4">
      <c r="M452" s="36"/>
      <c r="N452" s="36"/>
      <c r="O452" s="36"/>
    </row>
    <row r="453" spans="13:15" x14ac:dyDescent="0.4">
      <c r="M453" s="36"/>
      <c r="N453" s="36"/>
      <c r="O453" s="36"/>
    </row>
    <row r="454" spans="13:15" x14ac:dyDescent="0.4">
      <c r="M454" s="36"/>
      <c r="N454" s="36"/>
      <c r="O454" s="36"/>
    </row>
    <row r="455" spans="13:15" x14ac:dyDescent="0.4">
      <c r="M455" s="36"/>
      <c r="N455" s="36"/>
      <c r="O455" s="36"/>
    </row>
    <row r="456" spans="13:15" x14ac:dyDescent="0.4">
      <c r="M456" s="36"/>
      <c r="N456" s="36"/>
      <c r="O456" s="36"/>
    </row>
    <row r="457" spans="13:15" x14ac:dyDescent="0.4">
      <c r="M457" s="36"/>
      <c r="N457" s="36"/>
      <c r="O457" s="36"/>
    </row>
    <row r="458" spans="13:15" x14ac:dyDescent="0.4">
      <c r="M458" s="36"/>
      <c r="N458" s="36"/>
      <c r="O458" s="36"/>
    </row>
    <row r="459" spans="13:15" x14ac:dyDescent="0.4">
      <c r="M459" s="36"/>
      <c r="N459" s="36"/>
      <c r="O459" s="36"/>
    </row>
    <row r="460" spans="13:15" x14ac:dyDescent="0.4">
      <c r="M460" s="36"/>
      <c r="N460" s="36"/>
      <c r="O460" s="36"/>
    </row>
    <row r="461" spans="13:15" x14ac:dyDescent="0.4">
      <c r="M461" s="36"/>
      <c r="N461" s="36"/>
      <c r="O461" s="36"/>
    </row>
    <row r="462" spans="13:15" x14ac:dyDescent="0.4">
      <c r="M462" s="36"/>
      <c r="N462" s="36"/>
      <c r="O462" s="36"/>
    </row>
    <row r="463" spans="13:15" x14ac:dyDescent="0.4">
      <c r="M463" s="36"/>
      <c r="N463" s="36"/>
      <c r="O463" s="36"/>
    </row>
    <row r="464" spans="13:15" x14ac:dyDescent="0.4">
      <c r="M464" s="36"/>
      <c r="N464" s="36"/>
      <c r="O464" s="36"/>
    </row>
    <row r="465" spans="13:15" x14ac:dyDescent="0.4">
      <c r="M465" s="36"/>
      <c r="N465" s="36"/>
      <c r="O465" s="36"/>
    </row>
    <row r="466" spans="13:15" x14ac:dyDescent="0.4">
      <c r="M466" s="36"/>
      <c r="N466" s="36"/>
      <c r="O466" s="36"/>
    </row>
    <row r="467" spans="13:15" x14ac:dyDescent="0.4">
      <c r="M467" s="36"/>
      <c r="N467" s="36"/>
      <c r="O467" s="36"/>
    </row>
    <row r="468" spans="13:15" x14ac:dyDescent="0.4">
      <c r="M468" s="36"/>
      <c r="N468" s="36"/>
      <c r="O468" s="36"/>
    </row>
    <row r="469" spans="13:15" x14ac:dyDescent="0.4">
      <c r="M469" s="36"/>
      <c r="N469" s="36"/>
      <c r="O469" s="36"/>
    </row>
    <row r="470" spans="13:15" x14ac:dyDescent="0.4">
      <c r="M470" s="36"/>
      <c r="N470" s="36"/>
      <c r="O470" s="36"/>
    </row>
    <row r="471" spans="13:15" x14ac:dyDescent="0.4">
      <c r="M471" s="36"/>
      <c r="N471" s="36"/>
      <c r="O471" s="36"/>
    </row>
    <row r="472" spans="13:15" x14ac:dyDescent="0.4">
      <c r="M472" s="36"/>
      <c r="N472" s="36"/>
      <c r="O472" s="36"/>
    </row>
    <row r="473" spans="13:15" x14ac:dyDescent="0.4">
      <c r="M473" s="36"/>
      <c r="N473" s="36"/>
      <c r="O473" s="36"/>
    </row>
    <row r="474" spans="13:15" x14ac:dyDescent="0.4">
      <c r="M474" s="36"/>
      <c r="N474" s="36"/>
      <c r="O474" s="36"/>
    </row>
    <row r="475" spans="13:15" x14ac:dyDescent="0.4">
      <c r="M475" s="36"/>
      <c r="N475" s="36"/>
      <c r="O475" s="36"/>
    </row>
    <row r="476" spans="13:15" x14ac:dyDescent="0.4">
      <c r="M476" s="36"/>
      <c r="N476" s="36"/>
      <c r="O476" s="36"/>
    </row>
    <row r="477" spans="13:15" x14ac:dyDescent="0.4">
      <c r="M477" s="36"/>
      <c r="N477" s="36"/>
      <c r="O477" s="36"/>
    </row>
    <row r="478" spans="13:15" x14ac:dyDescent="0.4">
      <c r="M478" s="36"/>
      <c r="N478" s="36"/>
      <c r="O478" s="36"/>
    </row>
    <row r="479" spans="13:15" x14ac:dyDescent="0.4">
      <c r="M479" s="36"/>
      <c r="N479" s="36"/>
      <c r="O479" s="36"/>
    </row>
    <row r="480" spans="13:15" x14ac:dyDescent="0.4">
      <c r="M480" s="36"/>
      <c r="N480" s="36"/>
      <c r="O480" s="36"/>
    </row>
    <row r="481" spans="13:15" x14ac:dyDescent="0.4">
      <c r="M481" s="36"/>
      <c r="N481" s="36"/>
      <c r="O481" s="36"/>
    </row>
    <row r="482" spans="13:15" x14ac:dyDescent="0.4">
      <c r="M482" s="36"/>
      <c r="N482" s="36"/>
      <c r="O482" s="36"/>
    </row>
    <row r="483" spans="13:15" x14ac:dyDescent="0.4">
      <c r="M483" s="36"/>
      <c r="N483" s="36"/>
      <c r="O483" s="36"/>
    </row>
    <row r="484" spans="13:15" x14ac:dyDescent="0.4">
      <c r="M484" s="36"/>
      <c r="N484" s="36"/>
      <c r="O484" s="36"/>
    </row>
    <row r="485" spans="13:15" x14ac:dyDescent="0.4">
      <c r="M485" s="36"/>
      <c r="N485" s="36"/>
      <c r="O485" s="36"/>
    </row>
    <row r="486" spans="13:15" x14ac:dyDescent="0.4">
      <c r="M486" s="36"/>
      <c r="N486" s="36"/>
      <c r="O486" s="36"/>
    </row>
    <row r="487" spans="13:15" x14ac:dyDescent="0.4">
      <c r="M487" s="36"/>
      <c r="N487" s="36"/>
      <c r="O487" s="36"/>
    </row>
    <row r="488" spans="13:15" x14ac:dyDescent="0.4">
      <c r="M488" s="36"/>
      <c r="N488" s="36"/>
      <c r="O488" s="36"/>
    </row>
    <row r="489" spans="13:15" x14ac:dyDescent="0.4">
      <c r="M489" s="36"/>
      <c r="N489" s="36"/>
      <c r="O489" s="36"/>
    </row>
    <row r="490" spans="13:15" x14ac:dyDescent="0.4">
      <c r="M490" s="36"/>
      <c r="N490" s="36"/>
      <c r="O490" s="36"/>
    </row>
    <row r="491" spans="13:15" x14ac:dyDescent="0.4">
      <c r="M491" s="36"/>
      <c r="N491" s="36"/>
      <c r="O491" s="36"/>
    </row>
    <row r="492" spans="13:15" x14ac:dyDescent="0.4">
      <c r="M492" s="36"/>
      <c r="N492" s="36"/>
      <c r="O492" s="36"/>
    </row>
    <row r="493" spans="13:15" x14ac:dyDescent="0.4">
      <c r="M493" s="36"/>
      <c r="N493" s="36"/>
      <c r="O493" s="36"/>
    </row>
    <row r="494" spans="13:15" x14ac:dyDescent="0.4">
      <c r="M494" s="36"/>
      <c r="N494" s="36"/>
      <c r="O494" s="36"/>
    </row>
    <row r="495" spans="13:15" x14ac:dyDescent="0.4">
      <c r="M495" s="36"/>
      <c r="N495" s="36"/>
      <c r="O495" s="36"/>
    </row>
    <row r="496" spans="13:15" x14ac:dyDescent="0.4">
      <c r="M496" s="36"/>
      <c r="N496" s="36"/>
      <c r="O496" s="36"/>
    </row>
    <row r="497" spans="13:15" x14ac:dyDescent="0.4">
      <c r="M497" s="36"/>
      <c r="N497" s="36"/>
      <c r="O497" s="36"/>
    </row>
    <row r="498" spans="13:15" x14ac:dyDescent="0.4">
      <c r="M498" s="36"/>
      <c r="N498" s="36"/>
      <c r="O498" s="36"/>
    </row>
    <row r="499" spans="13:15" x14ac:dyDescent="0.4">
      <c r="M499" s="36"/>
      <c r="N499" s="36"/>
      <c r="O499" s="36"/>
    </row>
    <row r="500" spans="13:15" x14ac:dyDescent="0.4">
      <c r="M500" s="36"/>
      <c r="N500" s="36"/>
      <c r="O500" s="36"/>
    </row>
    <row r="501" spans="13:15" x14ac:dyDescent="0.4">
      <c r="M501" s="36"/>
      <c r="N501" s="36"/>
      <c r="O501" s="36"/>
    </row>
    <row r="502" spans="13:15" x14ac:dyDescent="0.4">
      <c r="M502" s="36"/>
      <c r="N502" s="36"/>
      <c r="O502" s="36"/>
    </row>
    <row r="503" spans="13:15" x14ac:dyDescent="0.4">
      <c r="M503" s="36"/>
      <c r="N503" s="36"/>
      <c r="O503" s="36"/>
    </row>
    <row r="504" spans="13:15" x14ac:dyDescent="0.4">
      <c r="M504" s="36"/>
      <c r="N504" s="36"/>
      <c r="O504" s="36"/>
    </row>
    <row r="505" spans="13:15" x14ac:dyDescent="0.4">
      <c r="M505" s="36"/>
      <c r="N505" s="36"/>
      <c r="O505" s="36"/>
    </row>
    <row r="506" spans="13:15" x14ac:dyDescent="0.4">
      <c r="M506" s="36"/>
      <c r="N506" s="36"/>
      <c r="O506" s="36"/>
    </row>
    <row r="507" spans="13:15" x14ac:dyDescent="0.4">
      <c r="M507" s="36"/>
      <c r="N507" s="36"/>
      <c r="O507" s="36"/>
    </row>
    <row r="508" spans="13:15" x14ac:dyDescent="0.4">
      <c r="M508" s="36"/>
      <c r="N508" s="36"/>
      <c r="O508" s="36"/>
    </row>
    <row r="509" spans="13:15" x14ac:dyDescent="0.4">
      <c r="M509" s="36"/>
      <c r="N509" s="36"/>
      <c r="O509" s="36"/>
    </row>
    <row r="510" spans="13:15" x14ac:dyDescent="0.4">
      <c r="M510" s="36"/>
      <c r="N510" s="36"/>
      <c r="O510" s="36"/>
    </row>
    <row r="511" spans="13:15" x14ac:dyDescent="0.4">
      <c r="M511" s="36"/>
      <c r="N511" s="36"/>
      <c r="O511" s="36"/>
    </row>
    <row r="512" spans="13:15" x14ac:dyDescent="0.4">
      <c r="M512" s="36"/>
      <c r="N512" s="36"/>
      <c r="O512" s="36"/>
    </row>
    <row r="513" spans="13:15" x14ac:dyDescent="0.4">
      <c r="M513" s="36"/>
      <c r="N513" s="36"/>
      <c r="O513" s="36"/>
    </row>
    <row r="514" spans="13:15" x14ac:dyDescent="0.4">
      <c r="M514" s="36"/>
      <c r="N514" s="36"/>
      <c r="O514" s="36"/>
    </row>
    <row r="515" spans="13:15" x14ac:dyDescent="0.4">
      <c r="M515" s="36"/>
      <c r="N515" s="36"/>
      <c r="O515" s="36"/>
    </row>
    <row r="516" spans="13:15" x14ac:dyDescent="0.4">
      <c r="M516" s="36"/>
      <c r="N516" s="36"/>
      <c r="O516" s="36"/>
    </row>
    <row r="517" spans="13:15" x14ac:dyDescent="0.4">
      <c r="M517" s="36"/>
      <c r="N517" s="36"/>
      <c r="O517" s="36"/>
    </row>
    <row r="518" spans="13:15" x14ac:dyDescent="0.4">
      <c r="M518" s="36"/>
      <c r="N518" s="36"/>
      <c r="O518" s="36"/>
    </row>
    <row r="519" spans="13:15" x14ac:dyDescent="0.4">
      <c r="M519" s="36"/>
      <c r="N519" s="36"/>
      <c r="O519" s="36"/>
    </row>
    <row r="520" spans="13:15" x14ac:dyDescent="0.4">
      <c r="M520" s="36"/>
      <c r="N520" s="36"/>
      <c r="O520" s="36"/>
    </row>
    <row r="521" spans="13:15" x14ac:dyDescent="0.4">
      <c r="M521" s="36"/>
      <c r="N521" s="36"/>
      <c r="O521" s="36"/>
    </row>
    <row r="522" spans="13:15" x14ac:dyDescent="0.4">
      <c r="M522" s="36"/>
      <c r="N522" s="36"/>
      <c r="O522" s="36"/>
    </row>
    <row r="523" spans="13:15" x14ac:dyDescent="0.4">
      <c r="M523" s="36"/>
      <c r="N523" s="36"/>
      <c r="O523" s="36"/>
    </row>
    <row r="524" spans="13:15" x14ac:dyDescent="0.4">
      <c r="M524" s="36"/>
      <c r="N524" s="36"/>
      <c r="O524" s="36"/>
    </row>
    <row r="525" spans="13:15" x14ac:dyDescent="0.4">
      <c r="M525" s="36"/>
      <c r="N525" s="36"/>
      <c r="O525" s="36"/>
    </row>
    <row r="526" spans="13:15" x14ac:dyDescent="0.4">
      <c r="M526" s="36"/>
      <c r="N526" s="36"/>
      <c r="O526" s="36"/>
    </row>
    <row r="527" spans="13:15" x14ac:dyDescent="0.4">
      <c r="M527" s="36"/>
      <c r="N527" s="36"/>
      <c r="O527" s="36"/>
    </row>
    <row r="528" spans="13:15" x14ac:dyDescent="0.4">
      <c r="M528" s="36"/>
      <c r="N528" s="36"/>
      <c r="O528" s="36"/>
    </row>
    <row r="529" spans="13:15" x14ac:dyDescent="0.4">
      <c r="M529" s="36"/>
      <c r="N529" s="36"/>
      <c r="O529" s="36"/>
    </row>
    <row r="530" spans="13:15" x14ac:dyDescent="0.4">
      <c r="M530" s="36"/>
      <c r="N530" s="36"/>
      <c r="O530" s="36"/>
    </row>
    <row r="531" spans="13:15" x14ac:dyDescent="0.4">
      <c r="M531" s="36"/>
      <c r="N531" s="36"/>
      <c r="O531" s="36"/>
    </row>
    <row r="532" spans="13:15" x14ac:dyDescent="0.4">
      <c r="M532" s="36"/>
      <c r="N532" s="36"/>
      <c r="O532" s="36"/>
    </row>
    <row r="533" spans="13:15" x14ac:dyDescent="0.4">
      <c r="M533" s="36"/>
      <c r="N533" s="36"/>
      <c r="O533" s="36"/>
    </row>
    <row r="534" spans="13:15" x14ac:dyDescent="0.4">
      <c r="M534" s="36"/>
      <c r="N534" s="36"/>
      <c r="O534" s="36"/>
    </row>
    <row r="535" spans="13:15" x14ac:dyDescent="0.4">
      <c r="M535" s="36"/>
      <c r="N535" s="36"/>
      <c r="O535" s="36"/>
    </row>
    <row r="536" spans="13:15" x14ac:dyDescent="0.4">
      <c r="M536" s="36"/>
      <c r="N536" s="36"/>
      <c r="O536" s="36"/>
    </row>
    <row r="537" spans="13:15" x14ac:dyDescent="0.4">
      <c r="M537" s="36"/>
      <c r="N537" s="36"/>
      <c r="O537" s="36"/>
    </row>
    <row r="538" spans="13:15" x14ac:dyDescent="0.4">
      <c r="M538" s="36"/>
      <c r="N538" s="36"/>
      <c r="O538" s="36"/>
    </row>
    <row r="539" spans="13:15" x14ac:dyDescent="0.4">
      <c r="M539" s="36"/>
      <c r="N539" s="36"/>
      <c r="O539" s="36"/>
    </row>
    <row r="540" spans="13:15" x14ac:dyDescent="0.4">
      <c r="M540" s="36"/>
      <c r="N540" s="36"/>
      <c r="O540" s="36"/>
    </row>
    <row r="541" spans="13:15" x14ac:dyDescent="0.4">
      <c r="M541" s="36"/>
      <c r="N541" s="36"/>
      <c r="O541" s="36"/>
    </row>
    <row r="542" spans="13:15" x14ac:dyDescent="0.4">
      <c r="M542" s="36"/>
      <c r="N542" s="36"/>
      <c r="O542" s="36"/>
    </row>
    <row r="543" spans="13:15" x14ac:dyDescent="0.4">
      <c r="M543" s="36"/>
      <c r="N543" s="36"/>
      <c r="O543" s="36"/>
    </row>
    <row r="544" spans="13:15" x14ac:dyDescent="0.4">
      <c r="M544" s="36"/>
      <c r="N544" s="36"/>
      <c r="O544" s="36"/>
    </row>
    <row r="545" spans="13:15" x14ac:dyDescent="0.4">
      <c r="M545" s="36"/>
      <c r="N545" s="36"/>
      <c r="O545" s="36"/>
    </row>
    <row r="546" spans="13:15" x14ac:dyDescent="0.4">
      <c r="M546" s="36"/>
      <c r="N546" s="36"/>
      <c r="O546" s="36"/>
    </row>
    <row r="547" spans="13:15" x14ac:dyDescent="0.4">
      <c r="M547" s="36"/>
      <c r="N547" s="36"/>
      <c r="O547" s="36"/>
    </row>
    <row r="548" spans="13:15" x14ac:dyDescent="0.4">
      <c r="M548" s="36"/>
      <c r="N548" s="36"/>
      <c r="O548" s="36"/>
    </row>
    <row r="549" spans="13:15" x14ac:dyDescent="0.4">
      <c r="M549" s="36"/>
      <c r="N549" s="36"/>
      <c r="O549" s="36"/>
    </row>
    <row r="550" spans="13:15" x14ac:dyDescent="0.4">
      <c r="M550" s="36"/>
      <c r="N550" s="36"/>
      <c r="O550" s="36"/>
    </row>
    <row r="551" spans="13:15" x14ac:dyDescent="0.4">
      <c r="M551" s="36"/>
      <c r="N551" s="36"/>
      <c r="O551" s="36"/>
    </row>
    <row r="552" spans="13:15" x14ac:dyDescent="0.4">
      <c r="M552" s="36"/>
      <c r="N552" s="36"/>
      <c r="O552" s="36"/>
    </row>
    <row r="553" spans="13:15" x14ac:dyDescent="0.4">
      <c r="M553" s="36"/>
      <c r="N553" s="36"/>
      <c r="O553" s="36"/>
    </row>
    <row r="554" spans="13:15" x14ac:dyDescent="0.4">
      <c r="M554" s="36"/>
      <c r="N554" s="36"/>
      <c r="O554" s="36"/>
    </row>
    <row r="555" spans="13:15" x14ac:dyDescent="0.4">
      <c r="M555" s="36"/>
      <c r="N555" s="36"/>
      <c r="O555" s="36"/>
    </row>
    <row r="556" spans="13:15" x14ac:dyDescent="0.4">
      <c r="M556" s="36"/>
      <c r="N556" s="36"/>
      <c r="O556" s="36"/>
    </row>
    <row r="557" spans="13:15" x14ac:dyDescent="0.4">
      <c r="M557" s="36"/>
      <c r="N557" s="36"/>
      <c r="O557" s="36"/>
    </row>
    <row r="558" spans="13:15" x14ac:dyDescent="0.4">
      <c r="M558" s="36"/>
      <c r="N558" s="36"/>
      <c r="O558" s="36"/>
    </row>
    <row r="559" spans="13:15" x14ac:dyDescent="0.4">
      <c r="M559" s="36"/>
      <c r="N559" s="36"/>
      <c r="O559" s="36"/>
    </row>
    <row r="560" spans="13:15" x14ac:dyDescent="0.4">
      <c r="M560" s="36"/>
      <c r="N560" s="36"/>
      <c r="O560" s="36"/>
    </row>
    <row r="561" spans="13:15" x14ac:dyDescent="0.4">
      <c r="M561" s="36"/>
      <c r="N561" s="36"/>
      <c r="O561" s="36"/>
    </row>
    <row r="562" spans="13:15" x14ac:dyDescent="0.4">
      <c r="M562" s="36"/>
      <c r="N562" s="36"/>
      <c r="O562" s="36"/>
    </row>
    <row r="563" spans="13:15" x14ac:dyDescent="0.4">
      <c r="M563" s="36"/>
      <c r="N563" s="36"/>
      <c r="O563" s="36"/>
    </row>
    <row r="564" spans="13:15" x14ac:dyDescent="0.4">
      <c r="M564" s="36"/>
      <c r="N564" s="36"/>
      <c r="O564" s="36"/>
    </row>
    <row r="565" spans="13:15" x14ac:dyDescent="0.4">
      <c r="M565" s="36"/>
      <c r="N565" s="36"/>
      <c r="O565" s="36"/>
    </row>
    <row r="566" spans="13:15" x14ac:dyDescent="0.4">
      <c r="M566" s="36"/>
      <c r="N566" s="36"/>
      <c r="O566" s="36"/>
    </row>
    <row r="567" spans="13:15" x14ac:dyDescent="0.4">
      <c r="M567" s="36"/>
      <c r="N567" s="36"/>
      <c r="O567" s="36"/>
    </row>
    <row r="568" spans="13:15" x14ac:dyDescent="0.4">
      <c r="M568" s="36"/>
      <c r="N568" s="36"/>
      <c r="O568" s="36"/>
    </row>
    <row r="569" spans="13:15" x14ac:dyDescent="0.4">
      <c r="M569" s="36"/>
      <c r="N569" s="36"/>
      <c r="O569" s="36"/>
    </row>
    <row r="570" spans="13:15" x14ac:dyDescent="0.4">
      <c r="M570" s="36"/>
      <c r="N570" s="36"/>
      <c r="O570" s="36"/>
    </row>
    <row r="571" spans="13:15" x14ac:dyDescent="0.4">
      <c r="M571" s="36"/>
      <c r="N571" s="36"/>
      <c r="O571" s="36"/>
    </row>
    <row r="572" spans="13:15" x14ac:dyDescent="0.4">
      <c r="M572" s="36"/>
      <c r="N572" s="36"/>
      <c r="O572" s="36"/>
    </row>
    <row r="573" spans="13:15" x14ac:dyDescent="0.4">
      <c r="M573" s="36"/>
      <c r="N573" s="36"/>
      <c r="O573" s="36"/>
    </row>
    <row r="574" spans="13:15" x14ac:dyDescent="0.4">
      <c r="M574" s="36"/>
      <c r="N574" s="36"/>
      <c r="O574" s="36"/>
    </row>
    <row r="575" spans="13:15" x14ac:dyDescent="0.4">
      <c r="M575" s="36"/>
      <c r="N575" s="36"/>
      <c r="O575" s="36"/>
    </row>
    <row r="576" spans="13:15" x14ac:dyDescent="0.4">
      <c r="M576" s="36"/>
      <c r="N576" s="36"/>
      <c r="O576" s="36"/>
    </row>
    <row r="577" spans="13:15" x14ac:dyDescent="0.4">
      <c r="M577" s="36"/>
      <c r="N577" s="36"/>
      <c r="O577" s="36"/>
    </row>
    <row r="578" spans="13:15" x14ac:dyDescent="0.4">
      <c r="M578" s="36"/>
      <c r="N578" s="36"/>
      <c r="O578" s="36"/>
    </row>
    <row r="579" spans="13:15" x14ac:dyDescent="0.4">
      <c r="M579" s="36"/>
      <c r="N579" s="36"/>
      <c r="O579" s="36"/>
    </row>
    <row r="580" spans="13:15" x14ac:dyDescent="0.4">
      <c r="M580" s="36"/>
      <c r="N580" s="36"/>
      <c r="O580" s="36"/>
    </row>
    <row r="581" spans="13:15" x14ac:dyDescent="0.4">
      <c r="M581" s="36"/>
      <c r="N581" s="36"/>
      <c r="O581" s="36"/>
    </row>
    <row r="582" spans="13:15" x14ac:dyDescent="0.4">
      <c r="M582" s="36"/>
      <c r="N582" s="36"/>
      <c r="O582" s="36"/>
    </row>
    <row r="583" spans="13:15" x14ac:dyDescent="0.4">
      <c r="M583" s="36"/>
      <c r="N583" s="36"/>
      <c r="O583" s="36"/>
    </row>
    <row r="584" spans="13:15" x14ac:dyDescent="0.4">
      <c r="M584" s="36"/>
      <c r="N584" s="36"/>
      <c r="O584" s="36"/>
    </row>
    <row r="585" spans="13:15" x14ac:dyDescent="0.4">
      <c r="M585" s="36"/>
      <c r="N585" s="36"/>
      <c r="O585" s="36"/>
    </row>
    <row r="586" spans="13:15" x14ac:dyDescent="0.4">
      <c r="M586" s="36"/>
      <c r="N586" s="36"/>
      <c r="O586" s="36"/>
    </row>
    <row r="587" spans="13:15" x14ac:dyDescent="0.4">
      <c r="M587" s="36"/>
      <c r="N587" s="36"/>
      <c r="O587" s="36"/>
    </row>
    <row r="588" spans="13:15" x14ac:dyDescent="0.4">
      <c r="M588" s="36"/>
      <c r="N588" s="36"/>
      <c r="O588" s="36"/>
    </row>
    <row r="589" spans="13:15" x14ac:dyDescent="0.4">
      <c r="M589" s="36"/>
      <c r="N589" s="36"/>
      <c r="O589" s="36"/>
    </row>
    <row r="590" spans="13:15" x14ac:dyDescent="0.4">
      <c r="M590" s="36"/>
      <c r="N590" s="36"/>
      <c r="O590" s="36"/>
    </row>
    <row r="591" spans="13:15" x14ac:dyDescent="0.4">
      <c r="M591" s="36"/>
      <c r="N591" s="36"/>
      <c r="O591" s="36"/>
    </row>
    <row r="592" spans="13:15" x14ac:dyDescent="0.4">
      <c r="M592" s="36"/>
      <c r="N592" s="36"/>
      <c r="O592" s="36"/>
    </row>
    <row r="593" spans="13:15" x14ac:dyDescent="0.4">
      <c r="M593" s="36"/>
      <c r="N593" s="36"/>
      <c r="O593" s="36"/>
    </row>
    <row r="594" spans="13:15" x14ac:dyDescent="0.4">
      <c r="M594" s="36"/>
      <c r="N594" s="36"/>
      <c r="O594" s="36"/>
    </row>
    <row r="595" spans="13:15" x14ac:dyDescent="0.4">
      <c r="M595" s="36"/>
      <c r="N595" s="36"/>
      <c r="O595" s="36"/>
    </row>
    <row r="596" spans="13:15" x14ac:dyDescent="0.4">
      <c r="M596" s="36"/>
      <c r="N596" s="36"/>
      <c r="O596" s="36"/>
    </row>
    <row r="597" spans="13:15" x14ac:dyDescent="0.4">
      <c r="M597" s="36"/>
      <c r="N597" s="36"/>
      <c r="O597" s="36"/>
    </row>
    <row r="598" spans="13:15" x14ac:dyDescent="0.4">
      <c r="M598" s="36"/>
      <c r="N598" s="36"/>
      <c r="O598" s="36"/>
    </row>
    <row r="599" spans="13:15" x14ac:dyDescent="0.4">
      <c r="M599" s="36"/>
      <c r="N599" s="36"/>
      <c r="O599" s="36"/>
    </row>
    <row r="600" spans="13:15" x14ac:dyDescent="0.4">
      <c r="M600" s="36"/>
      <c r="N600" s="36"/>
      <c r="O600" s="36"/>
    </row>
    <row r="601" spans="13:15" x14ac:dyDescent="0.4">
      <c r="M601" s="36"/>
      <c r="N601" s="36"/>
      <c r="O601" s="36"/>
    </row>
    <row r="602" spans="13:15" x14ac:dyDescent="0.4">
      <c r="M602" s="36"/>
      <c r="N602" s="36"/>
      <c r="O602" s="36"/>
    </row>
    <row r="603" spans="13:15" x14ac:dyDescent="0.4">
      <c r="M603" s="36"/>
      <c r="N603" s="36"/>
      <c r="O603" s="36"/>
    </row>
    <row r="604" spans="13:15" x14ac:dyDescent="0.4">
      <c r="M604" s="36"/>
      <c r="N604" s="36"/>
      <c r="O604" s="36"/>
    </row>
    <row r="605" spans="13:15" x14ac:dyDescent="0.4">
      <c r="M605" s="36"/>
      <c r="N605" s="36"/>
      <c r="O605" s="36"/>
    </row>
    <row r="606" spans="13:15" x14ac:dyDescent="0.4">
      <c r="M606" s="36"/>
      <c r="N606" s="36"/>
      <c r="O606" s="36"/>
    </row>
    <row r="607" spans="13:15" x14ac:dyDescent="0.4">
      <c r="M607" s="36"/>
      <c r="N607" s="36"/>
      <c r="O607" s="36"/>
    </row>
    <row r="608" spans="13:15" x14ac:dyDescent="0.4">
      <c r="M608" s="36"/>
      <c r="N608" s="36"/>
      <c r="O608" s="36"/>
    </row>
    <row r="609" spans="13:15" x14ac:dyDescent="0.4">
      <c r="M609" s="36"/>
      <c r="N609" s="36"/>
      <c r="O609" s="36"/>
    </row>
    <row r="610" spans="13:15" x14ac:dyDescent="0.4">
      <c r="M610" s="36"/>
      <c r="N610" s="36"/>
      <c r="O610" s="36"/>
    </row>
    <row r="611" spans="13:15" x14ac:dyDescent="0.4">
      <c r="M611" s="36"/>
      <c r="N611" s="36"/>
      <c r="O611" s="36"/>
    </row>
    <row r="612" spans="13:15" x14ac:dyDescent="0.4">
      <c r="M612" s="36"/>
      <c r="N612" s="36"/>
      <c r="O612" s="36"/>
    </row>
    <row r="613" spans="13:15" x14ac:dyDescent="0.4">
      <c r="M613" s="36"/>
      <c r="N613" s="36"/>
      <c r="O613" s="36"/>
    </row>
    <row r="614" spans="13:15" x14ac:dyDescent="0.4">
      <c r="M614" s="36"/>
      <c r="N614" s="36"/>
      <c r="O614" s="36"/>
    </row>
    <row r="615" spans="13:15" x14ac:dyDescent="0.4">
      <c r="M615" s="36"/>
      <c r="N615" s="36"/>
      <c r="O615" s="36"/>
    </row>
    <row r="616" spans="13:15" x14ac:dyDescent="0.4">
      <c r="M616" s="36"/>
      <c r="N616" s="36"/>
      <c r="O616" s="36"/>
    </row>
    <row r="617" spans="13:15" x14ac:dyDescent="0.4">
      <c r="M617" s="36"/>
      <c r="N617" s="36"/>
      <c r="O617" s="36"/>
    </row>
    <row r="618" spans="13:15" x14ac:dyDescent="0.4">
      <c r="M618" s="36"/>
      <c r="N618" s="36"/>
      <c r="O618" s="36"/>
    </row>
    <row r="619" spans="13:15" x14ac:dyDescent="0.4">
      <c r="M619" s="36"/>
      <c r="N619" s="36"/>
      <c r="O619" s="36"/>
    </row>
    <row r="620" spans="13:15" x14ac:dyDescent="0.4">
      <c r="M620" s="36"/>
      <c r="N620" s="36"/>
      <c r="O620" s="36"/>
    </row>
    <row r="621" spans="13:15" x14ac:dyDescent="0.4">
      <c r="M621" s="36"/>
      <c r="N621" s="36"/>
      <c r="O621" s="36"/>
    </row>
    <row r="622" spans="13:15" x14ac:dyDescent="0.4">
      <c r="M622" s="36"/>
      <c r="N622" s="36"/>
      <c r="O622" s="36"/>
    </row>
    <row r="623" spans="13:15" x14ac:dyDescent="0.4">
      <c r="M623" s="36"/>
      <c r="N623" s="36"/>
      <c r="O623" s="36"/>
    </row>
    <row r="624" spans="13:15" x14ac:dyDescent="0.4">
      <c r="M624" s="36"/>
      <c r="N624" s="36"/>
      <c r="O624" s="36"/>
    </row>
    <row r="625" spans="13:15" x14ac:dyDescent="0.4">
      <c r="M625" s="36"/>
      <c r="N625" s="36"/>
      <c r="O625" s="36"/>
    </row>
    <row r="626" spans="13:15" x14ac:dyDescent="0.4">
      <c r="M626" s="36"/>
      <c r="N626" s="36"/>
      <c r="O626" s="36"/>
    </row>
    <row r="627" spans="13:15" x14ac:dyDescent="0.4">
      <c r="M627" s="36"/>
      <c r="N627" s="36"/>
      <c r="O627" s="36"/>
    </row>
    <row r="628" spans="13:15" x14ac:dyDescent="0.4">
      <c r="M628" s="36"/>
      <c r="N628" s="36"/>
      <c r="O628" s="36"/>
    </row>
    <row r="629" spans="13:15" x14ac:dyDescent="0.4">
      <c r="M629" s="36"/>
      <c r="N629" s="36"/>
      <c r="O629" s="36"/>
    </row>
    <row r="630" spans="13:15" x14ac:dyDescent="0.4">
      <c r="M630" s="36"/>
      <c r="N630" s="36"/>
      <c r="O630" s="36"/>
    </row>
    <row r="631" spans="13:15" x14ac:dyDescent="0.4">
      <c r="M631" s="36"/>
      <c r="N631" s="36"/>
      <c r="O631" s="36"/>
    </row>
    <row r="632" spans="13:15" x14ac:dyDescent="0.4">
      <c r="M632" s="36"/>
      <c r="N632" s="36"/>
      <c r="O632" s="36"/>
    </row>
    <row r="633" spans="13:15" x14ac:dyDescent="0.4">
      <c r="M633" s="36"/>
      <c r="N633" s="36"/>
      <c r="O633" s="36"/>
    </row>
    <row r="634" spans="13:15" x14ac:dyDescent="0.4">
      <c r="M634" s="36"/>
      <c r="N634" s="36"/>
      <c r="O634" s="36"/>
    </row>
    <row r="635" spans="13:15" x14ac:dyDescent="0.4">
      <c r="M635" s="36"/>
      <c r="N635" s="36"/>
      <c r="O635" s="36"/>
    </row>
    <row r="636" spans="13:15" x14ac:dyDescent="0.4">
      <c r="M636" s="36"/>
      <c r="N636" s="36"/>
      <c r="O636" s="36"/>
    </row>
    <row r="637" spans="13:15" x14ac:dyDescent="0.4">
      <c r="M637" s="36"/>
      <c r="N637" s="36"/>
      <c r="O637" s="36"/>
    </row>
    <row r="638" spans="13:15" x14ac:dyDescent="0.4">
      <c r="M638" s="36"/>
      <c r="N638" s="36"/>
      <c r="O638" s="36"/>
    </row>
    <row r="639" spans="13:15" x14ac:dyDescent="0.4">
      <c r="M639" s="36"/>
      <c r="N639" s="36"/>
      <c r="O639" s="36"/>
    </row>
    <row r="640" spans="13:15" x14ac:dyDescent="0.4">
      <c r="M640" s="36"/>
      <c r="N640" s="36"/>
      <c r="O640" s="36"/>
    </row>
    <row r="641" spans="13:15" x14ac:dyDescent="0.4">
      <c r="M641" s="36"/>
      <c r="N641" s="36"/>
      <c r="O641" s="36"/>
    </row>
    <row r="642" spans="13:15" x14ac:dyDescent="0.4">
      <c r="M642" s="36"/>
      <c r="N642" s="36"/>
      <c r="O642" s="36"/>
    </row>
    <row r="643" spans="13:15" x14ac:dyDescent="0.4">
      <c r="M643" s="36"/>
      <c r="N643" s="36"/>
      <c r="O643" s="36"/>
    </row>
    <row r="644" spans="13:15" x14ac:dyDescent="0.4">
      <c r="M644" s="36"/>
      <c r="N644" s="36"/>
      <c r="O644" s="36"/>
    </row>
    <row r="645" spans="13:15" x14ac:dyDescent="0.4">
      <c r="M645" s="36"/>
      <c r="N645" s="36"/>
      <c r="O645" s="36"/>
    </row>
    <row r="646" spans="13:15" x14ac:dyDescent="0.4">
      <c r="M646" s="36"/>
      <c r="N646" s="36"/>
      <c r="O646" s="36"/>
    </row>
    <row r="647" spans="13:15" x14ac:dyDescent="0.4">
      <c r="M647" s="36"/>
      <c r="N647" s="36"/>
      <c r="O647" s="36"/>
    </row>
    <row r="648" spans="13:15" x14ac:dyDescent="0.4">
      <c r="M648" s="36"/>
      <c r="N648" s="36"/>
      <c r="O648" s="36"/>
    </row>
    <row r="649" spans="13:15" x14ac:dyDescent="0.4">
      <c r="M649" s="36"/>
      <c r="N649" s="36"/>
      <c r="O649" s="36"/>
    </row>
    <row r="650" spans="13:15" x14ac:dyDescent="0.4">
      <c r="M650" s="36"/>
      <c r="N650" s="36"/>
      <c r="O650" s="36"/>
    </row>
    <row r="651" spans="13:15" x14ac:dyDescent="0.4">
      <c r="M651" s="36"/>
      <c r="N651" s="36"/>
      <c r="O651" s="36"/>
    </row>
    <row r="652" spans="13:15" x14ac:dyDescent="0.4">
      <c r="M652" s="36"/>
      <c r="N652" s="36"/>
      <c r="O652" s="36"/>
    </row>
    <row r="653" spans="13:15" x14ac:dyDescent="0.4">
      <c r="M653" s="36"/>
      <c r="N653" s="36"/>
      <c r="O653" s="36"/>
    </row>
    <row r="654" spans="13:15" x14ac:dyDescent="0.4">
      <c r="M654" s="36"/>
      <c r="N654" s="36"/>
      <c r="O654" s="36"/>
    </row>
    <row r="655" spans="13:15" x14ac:dyDescent="0.4">
      <c r="M655" s="36"/>
      <c r="N655" s="36"/>
      <c r="O655" s="36"/>
    </row>
    <row r="656" spans="13:15" x14ac:dyDescent="0.4">
      <c r="M656" s="36"/>
      <c r="N656" s="36"/>
      <c r="O656" s="36"/>
    </row>
    <row r="657" spans="13:15" x14ac:dyDescent="0.4">
      <c r="M657" s="36"/>
      <c r="N657" s="36"/>
      <c r="O657" s="36"/>
    </row>
    <row r="658" spans="13:15" x14ac:dyDescent="0.4">
      <c r="M658" s="36"/>
      <c r="N658" s="36"/>
      <c r="O658" s="36"/>
    </row>
    <row r="659" spans="13:15" x14ac:dyDescent="0.4">
      <c r="M659" s="36"/>
      <c r="N659" s="36"/>
      <c r="O659" s="36"/>
    </row>
    <row r="660" spans="13:15" x14ac:dyDescent="0.4">
      <c r="M660" s="36"/>
      <c r="N660" s="36"/>
      <c r="O660" s="36"/>
    </row>
    <row r="661" spans="13:15" x14ac:dyDescent="0.4">
      <c r="M661" s="36"/>
      <c r="N661" s="36"/>
      <c r="O661" s="36"/>
    </row>
    <row r="662" spans="13:15" x14ac:dyDescent="0.4">
      <c r="M662" s="36"/>
      <c r="N662" s="36"/>
      <c r="O662" s="36"/>
    </row>
    <row r="663" spans="13:15" x14ac:dyDescent="0.4">
      <c r="M663" s="36"/>
      <c r="N663" s="36"/>
      <c r="O663" s="36"/>
    </row>
    <row r="664" spans="13:15" x14ac:dyDescent="0.4">
      <c r="M664" s="36"/>
      <c r="N664" s="36"/>
      <c r="O664" s="36"/>
    </row>
    <row r="665" spans="13:15" x14ac:dyDescent="0.4">
      <c r="M665" s="36"/>
      <c r="N665" s="36"/>
      <c r="O665" s="36"/>
    </row>
    <row r="666" spans="13:15" x14ac:dyDescent="0.4">
      <c r="M666" s="36"/>
      <c r="N666" s="36"/>
      <c r="O666" s="36"/>
    </row>
    <row r="667" spans="13:15" x14ac:dyDescent="0.4">
      <c r="M667" s="36"/>
      <c r="N667" s="36"/>
      <c r="O667" s="36"/>
    </row>
    <row r="668" spans="13:15" x14ac:dyDescent="0.4">
      <c r="M668" s="36"/>
      <c r="N668" s="36"/>
      <c r="O668" s="36"/>
    </row>
    <row r="669" spans="13:15" x14ac:dyDescent="0.4">
      <c r="M669" s="36"/>
      <c r="N669" s="36"/>
      <c r="O669" s="36"/>
    </row>
    <row r="670" spans="13:15" x14ac:dyDescent="0.4">
      <c r="M670" s="36"/>
      <c r="N670" s="36"/>
      <c r="O670" s="36"/>
    </row>
    <row r="671" spans="13:15" x14ac:dyDescent="0.4">
      <c r="M671" s="36"/>
      <c r="N671" s="36"/>
      <c r="O671" s="36"/>
    </row>
    <row r="672" spans="13:15" x14ac:dyDescent="0.4">
      <c r="M672" s="36"/>
      <c r="N672" s="36"/>
      <c r="O672" s="36"/>
    </row>
    <row r="673" spans="13:15" x14ac:dyDescent="0.4">
      <c r="M673" s="36"/>
      <c r="N673" s="36"/>
      <c r="O673" s="36"/>
    </row>
    <row r="674" spans="13:15" x14ac:dyDescent="0.4">
      <c r="M674" s="36"/>
      <c r="N674" s="36"/>
      <c r="O674" s="36"/>
    </row>
    <row r="675" spans="13:15" x14ac:dyDescent="0.4">
      <c r="M675" s="36"/>
      <c r="N675" s="36"/>
      <c r="O675" s="36"/>
    </row>
    <row r="676" spans="13:15" x14ac:dyDescent="0.4">
      <c r="M676" s="36"/>
      <c r="N676" s="36"/>
      <c r="O676" s="36"/>
    </row>
    <row r="677" spans="13:15" x14ac:dyDescent="0.4">
      <c r="M677" s="36"/>
      <c r="N677" s="36"/>
      <c r="O677" s="36"/>
    </row>
    <row r="678" spans="13:15" x14ac:dyDescent="0.4">
      <c r="M678" s="36"/>
      <c r="N678" s="36"/>
      <c r="O678" s="36"/>
    </row>
    <row r="679" spans="13:15" x14ac:dyDescent="0.4">
      <c r="M679" s="36"/>
      <c r="N679" s="36"/>
      <c r="O679" s="36"/>
    </row>
    <row r="680" spans="13:15" x14ac:dyDescent="0.4">
      <c r="M680" s="36"/>
      <c r="N680" s="36"/>
      <c r="O680" s="36"/>
    </row>
    <row r="681" spans="13:15" x14ac:dyDescent="0.4">
      <c r="M681" s="36"/>
      <c r="N681" s="36"/>
      <c r="O681" s="36"/>
    </row>
    <row r="682" spans="13:15" x14ac:dyDescent="0.4">
      <c r="M682" s="36"/>
      <c r="N682" s="36"/>
      <c r="O682" s="36"/>
    </row>
    <row r="683" spans="13:15" x14ac:dyDescent="0.4">
      <c r="M683" s="36"/>
      <c r="N683" s="36"/>
      <c r="O683" s="36"/>
    </row>
    <row r="684" spans="13:15" x14ac:dyDescent="0.4">
      <c r="M684" s="36"/>
      <c r="N684" s="36"/>
      <c r="O684" s="36"/>
    </row>
    <row r="685" spans="13:15" x14ac:dyDescent="0.4">
      <c r="M685" s="36"/>
      <c r="N685" s="36"/>
      <c r="O685" s="36"/>
    </row>
    <row r="686" spans="13:15" x14ac:dyDescent="0.4">
      <c r="M686" s="36"/>
      <c r="N686" s="36"/>
      <c r="O686" s="36"/>
    </row>
    <row r="687" spans="13:15" x14ac:dyDescent="0.4">
      <c r="M687" s="36"/>
      <c r="N687" s="36"/>
      <c r="O687" s="36"/>
    </row>
    <row r="688" spans="13:15" x14ac:dyDescent="0.4">
      <c r="M688" s="36"/>
      <c r="N688" s="36"/>
      <c r="O688" s="36"/>
    </row>
    <row r="689" spans="13:15" x14ac:dyDescent="0.4">
      <c r="M689" s="36"/>
      <c r="N689" s="36"/>
      <c r="O689" s="36"/>
    </row>
    <row r="690" spans="13:15" x14ac:dyDescent="0.4">
      <c r="M690" s="36"/>
      <c r="N690" s="36"/>
      <c r="O690" s="36"/>
    </row>
    <row r="691" spans="13:15" x14ac:dyDescent="0.4">
      <c r="M691" s="36"/>
      <c r="N691" s="36"/>
      <c r="O691" s="36"/>
    </row>
    <row r="692" spans="13:15" x14ac:dyDescent="0.4">
      <c r="M692" s="36"/>
      <c r="N692" s="36"/>
      <c r="O692" s="36"/>
    </row>
    <row r="693" spans="13:15" x14ac:dyDescent="0.4">
      <c r="M693" s="36"/>
      <c r="N693" s="36"/>
      <c r="O693" s="36"/>
    </row>
    <row r="694" spans="13:15" x14ac:dyDescent="0.4">
      <c r="M694" s="36"/>
      <c r="N694" s="36"/>
      <c r="O694" s="36"/>
    </row>
    <row r="695" spans="13:15" x14ac:dyDescent="0.4">
      <c r="M695" s="36"/>
      <c r="N695" s="36"/>
      <c r="O695" s="36"/>
    </row>
    <row r="696" spans="13:15" x14ac:dyDescent="0.4">
      <c r="M696" s="36"/>
      <c r="N696" s="36"/>
      <c r="O696" s="36"/>
    </row>
    <row r="697" spans="13:15" x14ac:dyDescent="0.4">
      <c r="M697" s="36"/>
      <c r="N697" s="36"/>
      <c r="O697" s="36"/>
    </row>
    <row r="698" spans="13:15" x14ac:dyDescent="0.4">
      <c r="M698" s="36"/>
      <c r="N698" s="36"/>
      <c r="O698" s="36"/>
    </row>
    <row r="699" spans="13:15" x14ac:dyDescent="0.4">
      <c r="M699" s="36"/>
      <c r="N699" s="36"/>
      <c r="O699" s="36"/>
    </row>
    <row r="700" spans="13:15" x14ac:dyDescent="0.4">
      <c r="M700" s="36"/>
      <c r="N700" s="36"/>
      <c r="O700" s="36"/>
    </row>
    <row r="701" spans="13:15" x14ac:dyDescent="0.4">
      <c r="M701" s="36"/>
      <c r="N701" s="36"/>
      <c r="O701" s="36"/>
    </row>
    <row r="702" spans="13:15" x14ac:dyDescent="0.4">
      <c r="M702" s="36"/>
      <c r="N702" s="36"/>
      <c r="O702" s="36"/>
    </row>
    <row r="703" spans="13:15" x14ac:dyDescent="0.4">
      <c r="M703" s="36"/>
      <c r="N703" s="36"/>
      <c r="O703" s="36"/>
    </row>
    <row r="704" spans="13:15" x14ac:dyDescent="0.4">
      <c r="M704" s="36"/>
      <c r="N704" s="36"/>
      <c r="O704" s="36"/>
    </row>
    <row r="705" spans="13:15" x14ac:dyDescent="0.4">
      <c r="M705" s="36"/>
      <c r="N705" s="36"/>
      <c r="O705" s="36"/>
    </row>
    <row r="706" spans="13:15" x14ac:dyDescent="0.4">
      <c r="M706" s="36"/>
      <c r="N706" s="36"/>
      <c r="O706" s="36"/>
    </row>
    <row r="707" spans="13:15" x14ac:dyDescent="0.4">
      <c r="M707" s="36"/>
      <c r="N707" s="36"/>
      <c r="O707" s="36"/>
    </row>
    <row r="708" spans="13:15" x14ac:dyDescent="0.4">
      <c r="M708" s="36"/>
      <c r="N708" s="36"/>
      <c r="O708" s="36"/>
    </row>
    <row r="709" spans="13:15" x14ac:dyDescent="0.4">
      <c r="M709" s="36"/>
      <c r="N709" s="36"/>
      <c r="O709" s="36"/>
    </row>
    <row r="710" spans="13:15" x14ac:dyDescent="0.4">
      <c r="M710" s="36"/>
      <c r="N710" s="36"/>
      <c r="O710" s="36"/>
    </row>
    <row r="711" spans="13:15" x14ac:dyDescent="0.4">
      <c r="M711" s="36"/>
      <c r="N711" s="36"/>
      <c r="O711" s="36"/>
    </row>
    <row r="712" spans="13:15" x14ac:dyDescent="0.4">
      <c r="M712" s="36"/>
      <c r="N712" s="36"/>
      <c r="O712" s="36"/>
    </row>
    <row r="713" spans="13:15" x14ac:dyDescent="0.4">
      <c r="M713" s="36"/>
      <c r="N713" s="36"/>
      <c r="O713" s="36"/>
    </row>
    <row r="714" spans="13:15" x14ac:dyDescent="0.4">
      <c r="M714" s="36"/>
      <c r="N714" s="36"/>
      <c r="O714" s="36"/>
    </row>
    <row r="715" spans="13:15" x14ac:dyDescent="0.4">
      <c r="M715" s="36"/>
      <c r="N715" s="36"/>
      <c r="O715" s="36"/>
    </row>
    <row r="716" spans="13:15" x14ac:dyDescent="0.4">
      <c r="M716" s="36"/>
      <c r="N716" s="36"/>
      <c r="O716" s="36"/>
    </row>
    <row r="717" spans="13:15" x14ac:dyDescent="0.4">
      <c r="M717" s="36"/>
      <c r="N717" s="36"/>
      <c r="O717" s="36"/>
    </row>
    <row r="718" spans="13:15" x14ac:dyDescent="0.4">
      <c r="M718" s="36"/>
      <c r="N718" s="36"/>
      <c r="O718" s="36"/>
    </row>
    <row r="719" spans="13:15" x14ac:dyDescent="0.4">
      <c r="M719" s="36"/>
      <c r="N719" s="36"/>
      <c r="O719" s="36"/>
    </row>
    <row r="720" spans="13:15" x14ac:dyDescent="0.4">
      <c r="M720" s="36"/>
      <c r="N720" s="36"/>
      <c r="O720" s="36"/>
    </row>
    <row r="721" spans="13:15" x14ac:dyDescent="0.4">
      <c r="M721" s="36"/>
      <c r="N721" s="36"/>
      <c r="O721" s="36"/>
    </row>
    <row r="722" spans="13:15" x14ac:dyDescent="0.4">
      <c r="M722" s="36"/>
      <c r="N722" s="36"/>
      <c r="O722" s="36"/>
    </row>
    <row r="723" spans="13:15" x14ac:dyDescent="0.4">
      <c r="M723" s="36"/>
      <c r="N723" s="36"/>
      <c r="O723" s="36"/>
    </row>
    <row r="724" spans="13:15" x14ac:dyDescent="0.4">
      <c r="M724" s="36"/>
      <c r="N724" s="36"/>
      <c r="O724" s="36"/>
    </row>
    <row r="725" spans="13:15" x14ac:dyDescent="0.4">
      <c r="M725" s="36"/>
      <c r="N725" s="36"/>
      <c r="O725" s="36"/>
    </row>
    <row r="726" spans="13:15" x14ac:dyDescent="0.4">
      <c r="M726" s="36"/>
      <c r="N726" s="36"/>
      <c r="O726" s="36"/>
    </row>
    <row r="727" spans="13:15" x14ac:dyDescent="0.4">
      <c r="M727" s="36"/>
      <c r="N727" s="36"/>
      <c r="O727" s="36"/>
    </row>
    <row r="728" spans="13:15" x14ac:dyDescent="0.4">
      <c r="M728" s="36"/>
      <c r="N728" s="36"/>
      <c r="O728" s="36"/>
    </row>
    <row r="729" spans="13:15" x14ac:dyDescent="0.4">
      <c r="M729" s="36"/>
      <c r="N729" s="36"/>
      <c r="O729" s="36"/>
    </row>
    <row r="730" spans="13:15" x14ac:dyDescent="0.4">
      <c r="M730" s="36"/>
      <c r="N730" s="36"/>
      <c r="O730" s="36"/>
    </row>
    <row r="731" spans="13:15" x14ac:dyDescent="0.4">
      <c r="M731" s="36"/>
      <c r="N731" s="36"/>
      <c r="O731" s="36"/>
    </row>
    <row r="732" spans="13:15" x14ac:dyDescent="0.4">
      <c r="M732" s="36"/>
      <c r="N732" s="36"/>
      <c r="O732" s="36"/>
    </row>
    <row r="733" spans="13:15" x14ac:dyDescent="0.4">
      <c r="M733" s="36"/>
      <c r="N733" s="36"/>
      <c r="O733" s="36"/>
    </row>
    <row r="734" spans="13:15" x14ac:dyDescent="0.4">
      <c r="M734" s="36"/>
      <c r="N734" s="36"/>
      <c r="O734" s="36"/>
    </row>
    <row r="735" spans="13:15" x14ac:dyDescent="0.4">
      <c r="M735" s="36"/>
      <c r="N735" s="36"/>
      <c r="O735" s="36"/>
    </row>
    <row r="736" spans="13:15" x14ac:dyDescent="0.4">
      <c r="M736" s="36"/>
      <c r="N736" s="36"/>
      <c r="O736" s="36"/>
    </row>
    <row r="737" spans="13:15" x14ac:dyDescent="0.4">
      <c r="M737" s="36"/>
      <c r="N737" s="36"/>
      <c r="O737" s="36"/>
    </row>
    <row r="738" spans="13:15" x14ac:dyDescent="0.4">
      <c r="M738" s="36"/>
      <c r="N738" s="36"/>
      <c r="O738" s="36"/>
    </row>
    <row r="739" spans="13:15" x14ac:dyDescent="0.4">
      <c r="M739" s="36"/>
      <c r="N739" s="36"/>
      <c r="O739" s="36"/>
    </row>
    <row r="740" spans="13:15" x14ac:dyDescent="0.4">
      <c r="M740" s="36"/>
      <c r="N740" s="36"/>
      <c r="O740" s="36"/>
    </row>
    <row r="741" spans="13:15" x14ac:dyDescent="0.4">
      <c r="M741" s="36"/>
      <c r="N741" s="36"/>
      <c r="O741" s="36"/>
    </row>
    <row r="742" spans="13:15" x14ac:dyDescent="0.4">
      <c r="M742" s="36"/>
      <c r="N742" s="36"/>
      <c r="O742" s="36"/>
    </row>
    <row r="743" spans="13:15" x14ac:dyDescent="0.4">
      <c r="M743" s="36"/>
      <c r="N743" s="36"/>
      <c r="O743" s="36"/>
    </row>
    <row r="744" spans="13:15" x14ac:dyDescent="0.4">
      <c r="M744" s="36"/>
      <c r="N744" s="36"/>
      <c r="O744" s="36"/>
    </row>
    <row r="745" spans="13:15" x14ac:dyDescent="0.4">
      <c r="M745" s="36"/>
      <c r="N745" s="36"/>
      <c r="O745" s="36"/>
    </row>
    <row r="746" spans="13:15" x14ac:dyDescent="0.4">
      <c r="M746" s="36"/>
      <c r="N746" s="36"/>
      <c r="O746" s="36"/>
    </row>
    <row r="747" spans="13:15" x14ac:dyDescent="0.4">
      <c r="M747" s="36"/>
      <c r="N747" s="36"/>
      <c r="O747" s="36"/>
    </row>
    <row r="748" spans="13:15" x14ac:dyDescent="0.4">
      <c r="M748" s="36"/>
      <c r="N748" s="36"/>
      <c r="O748" s="36"/>
    </row>
    <row r="749" spans="13:15" x14ac:dyDescent="0.4">
      <c r="M749" s="36"/>
      <c r="N749" s="36"/>
      <c r="O749" s="36"/>
    </row>
    <row r="750" spans="13:15" x14ac:dyDescent="0.4">
      <c r="M750" s="36"/>
      <c r="N750" s="36"/>
      <c r="O750" s="36"/>
    </row>
    <row r="751" spans="13:15" x14ac:dyDescent="0.4">
      <c r="M751" s="36"/>
      <c r="N751" s="36"/>
      <c r="O751" s="36"/>
    </row>
    <row r="752" spans="13:15" x14ac:dyDescent="0.4">
      <c r="M752" s="36"/>
      <c r="N752" s="36"/>
      <c r="O752" s="36"/>
    </row>
    <row r="753" spans="13:15" x14ac:dyDescent="0.4">
      <c r="M753" s="36"/>
      <c r="N753" s="36"/>
      <c r="O753" s="36"/>
    </row>
    <row r="754" spans="13:15" x14ac:dyDescent="0.4">
      <c r="M754" s="36"/>
      <c r="N754" s="36"/>
      <c r="O754" s="36"/>
    </row>
    <row r="755" spans="13:15" x14ac:dyDescent="0.4">
      <c r="M755" s="36"/>
      <c r="N755" s="36"/>
      <c r="O755" s="36"/>
    </row>
    <row r="756" spans="13:15" x14ac:dyDescent="0.4">
      <c r="M756" s="36"/>
      <c r="N756" s="36"/>
      <c r="O756" s="36"/>
    </row>
    <row r="757" spans="13:15" x14ac:dyDescent="0.4">
      <c r="M757" s="36"/>
      <c r="N757" s="36"/>
      <c r="O757" s="36"/>
    </row>
    <row r="758" spans="13:15" x14ac:dyDescent="0.4">
      <c r="M758" s="36"/>
      <c r="N758" s="36"/>
      <c r="O758" s="36"/>
    </row>
    <row r="759" spans="13:15" x14ac:dyDescent="0.4">
      <c r="M759" s="36"/>
      <c r="N759" s="36"/>
      <c r="O759" s="36"/>
    </row>
    <row r="760" spans="13:15" x14ac:dyDescent="0.4">
      <c r="M760" s="36"/>
      <c r="N760" s="36"/>
      <c r="O760" s="36"/>
    </row>
    <row r="761" spans="13:15" x14ac:dyDescent="0.4">
      <c r="M761" s="36"/>
      <c r="N761" s="36"/>
      <c r="O761" s="36"/>
    </row>
    <row r="762" spans="13:15" x14ac:dyDescent="0.4">
      <c r="M762" s="36"/>
      <c r="N762" s="36"/>
      <c r="O762" s="36"/>
    </row>
    <row r="763" spans="13:15" x14ac:dyDescent="0.4">
      <c r="M763" s="36"/>
      <c r="N763" s="36"/>
      <c r="O763" s="36"/>
    </row>
    <row r="764" spans="13:15" x14ac:dyDescent="0.4">
      <c r="M764" s="36"/>
      <c r="N764" s="36"/>
      <c r="O764" s="36"/>
    </row>
    <row r="765" spans="13:15" x14ac:dyDescent="0.4">
      <c r="M765" s="36"/>
      <c r="N765" s="36"/>
      <c r="O765" s="36"/>
    </row>
    <row r="766" spans="13:15" x14ac:dyDescent="0.4">
      <c r="M766" s="36"/>
      <c r="N766" s="36"/>
      <c r="O766" s="36"/>
    </row>
    <row r="767" spans="13:15" x14ac:dyDescent="0.4">
      <c r="M767" s="36"/>
      <c r="N767" s="36"/>
      <c r="O767" s="36"/>
    </row>
    <row r="768" spans="13:15" x14ac:dyDescent="0.4">
      <c r="M768" s="36"/>
      <c r="N768" s="36"/>
      <c r="O768" s="36"/>
    </row>
    <row r="769" spans="13:15" x14ac:dyDescent="0.4">
      <c r="M769" s="36"/>
      <c r="N769" s="36"/>
      <c r="O769" s="36"/>
    </row>
    <row r="770" spans="13:15" x14ac:dyDescent="0.4">
      <c r="M770" s="36"/>
      <c r="N770" s="36"/>
      <c r="O770" s="36"/>
    </row>
    <row r="771" spans="13:15" x14ac:dyDescent="0.4">
      <c r="M771" s="36"/>
      <c r="N771" s="36"/>
      <c r="O771" s="36"/>
    </row>
    <row r="772" spans="13:15" x14ac:dyDescent="0.4">
      <c r="M772" s="36"/>
      <c r="N772" s="36"/>
      <c r="O772" s="36"/>
    </row>
    <row r="773" spans="13:15" x14ac:dyDescent="0.4">
      <c r="M773" s="36"/>
      <c r="N773" s="36"/>
      <c r="O773" s="36"/>
    </row>
    <row r="774" spans="13:15" x14ac:dyDescent="0.4">
      <c r="M774" s="36"/>
      <c r="N774" s="36"/>
      <c r="O774" s="36"/>
    </row>
    <row r="775" spans="13:15" x14ac:dyDescent="0.4">
      <c r="M775" s="36"/>
      <c r="N775" s="36"/>
      <c r="O775" s="36"/>
    </row>
    <row r="776" spans="13:15" x14ac:dyDescent="0.4">
      <c r="M776" s="36"/>
      <c r="N776" s="36"/>
      <c r="O776" s="36"/>
    </row>
    <row r="777" spans="13:15" x14ac:dyDescent="0.4">
      <c r="M777" s="36"/>
      <c r="N777" s="36"/>
      <c r="O777" s="36"/>
    </row>
    <row r="778" spans="13:15" x14ac:dyDescent="0.4">
      <c r="M778" s="36"/>
      <c r="N778" s="36"/>
      <c r="O778" s="36"/>
    </row>
    <row r="779" spans="13:15" x14ac:dyDescent="0.4">
      <c r="M779" s="36"/>
      <c r="N779" s="36"/>
      <c r="O779" s="36"/>
    </row>
    <row r="780" spans="13:15" x14ac:dyDescent="0.4">
      <c r="M780" s="36"/>
      <c r="N780" s="36"/>
      <c r="O780" s="36"/>
    </row>
    <row r="781" spans="13:15" x14ac:dyDescent="0.4">
      <c r="M781" s="36"/>
      <c r="N781" s="36"/>
      <c r="O781" s="36"/>
    </row>
    <row r="782" spans="13:15" x14ac:dyDescent="0.4">
      <c r="M782" s="36"/>
      <c r="N782" s="36"/>
      <c r="O782" s="36"/>
    </row>
    <row r="783" spans="13:15" x14ac:dyDescent="0.4">
      <c r="M783" s="36"/>
      <c r="N783" s="36"/>
      <c r="O783" s="36"/>
    </row>
    <row r="784" spans="13:15" x14ac:dyDescent="0.4">
      <c r="M784" s="36"/>
      <c r="N784" s="36"/>
      <c r="O784" s="36"/>
    </row>
    <row r="785" spans="13:15" x14ac:dyDescent="0.4">
      <c r="M785" s="36"/>
      <c r="N785" s="36"/>
      <c r="O785" s="36"/>
    </row>
    <row r="786" spans="13:15" x14ac:dyDescent="0.4">
      <c r="M786" s="36"/>
      <c r="N786" s="36"/>
      <c r="O786" s="36"/>
    </row>
    <row r="787" spans="13:15" x14ac:dyDescent="0.4">
      <c r="M787" s="36"/>
      <c r="N787" s="36"/>
      <c r="O787" s="36"/>
    </row>
    <row r="788" spans="13:15" x14ac:dyDescent="0.4">
      <c r="M788" s="36"/>
      <c r="N788" s="36"/>
      <c r="O788" s="36"/>
    </row>
    <row r="789" spans="13:15" x14ac:dyDescent="0.4">
      <c r="M789" s="36"/>
      <c r="N789" s="36"/>
      <c r="O789" s="36"/>
    </row>
    <row r="790" spans="13:15" x14ac:dyDescent="0.4">
      <c r="M790" s="36"/>
      <c r="N790" s="36"/>
      <c r="O790" s="36"/>
    </row>
    <row r="791" spans="13:15" x14ac:dyDescent="0.4">
      <c r="M791" s="36"/>
      <c r="N791" s="36"/>
      <c r="O791" s="36"/>
    </row>
    <row r="792" spans="13:15" x14ac:dyDescent="0.4">
      <c r="M792" s="36"/>
      <c r="N792" s="36"/>
      <c r="O792" s="36"/>
    </row>
    <row r="793" spans="13:15" x14ac:dyDescent="0.4">
      <c r="M793" s="36"/>
      <c r="N793" s="36"/>
      <c r="O793" s="36"/>
    </row>
    <row r="794" spans="13:15" x14ac:dyDescent="0.4">
      <c r="M794" s="36"/>
      <c r="N794" s="36"/>
      <c r="O794" s="36"/>
    </row>
    <row r="795" spans="13:15" x14ac:dyDescent="0.4">
      <c r="M795" s="36"/>
      <c r="N795" s="36"/>
      <c r="O795" s="36"/>
    </row>
    <row r="796" spans="13:15" x14ac:dyDescent="0.4">
      <c r="M796" s="36"/>
      <c r="N796" s="36"/>
      <c r="O796" s="36"/>
    </row>
    <row r="797" spans="13:15" x14ac:dyDescent="0.4">
      <c r="M797" s="36"/>
      <c r="N797" s="36"/>
      <c r="O797" s="36"/>
    </row>
    <row r="798" spans="13:15" x14ac:dyDescent="0.4">
      <c r="M798" s="36"/>
      <c r="N798" s="36"/>
      <c r="O798" s="36"/>
    </row>
    <row r="799" spans="13:15" x14ac:dyDescent="0.4">
      <c r="M799" s="36"/>
      <c r="N799" s="36"/>
      <c r="O799" s="36"/>
    </row>
    <row r="800" spans="13:15" x14ac:dyDescent="0.4">
      <c r="M800" s="36"/>
      <c r="N800" s="36"/>
      <c r="O800" s="36"/>
    </row>
    <row r="801" spans="13:15" x14ac:dyDescent="0.4">
      <c r="M801" s="36"/>
      <c r="N801" s="36"/>
      <c r="O801" s="36"/>
    </row>
    <row r="802" spans="13:15" x14ac:dyDescent="0.4">
      <c r="M802" s="36"/>
      <c r="N802" s="36"/>
      <c r="O802" s="36"/>
    </row>
    <row r="803" spans="13:15" x14ac:dyDescent="0.4">
      <c r="M803" s="36"/>
      <c r="N803" s="36"/>
      <c r="O803" s="36"/>
    </row>
    <row r="804" spans="13:15" x14ac:dyDescent="0.4">
      <c r="M804" s="36"/>
      <c r="N804" s="36"/>
      <c r="O804" s="36"/>
    </row>
    <row r="805" spans="13:15" x14ac:dyDescent="0.4">
      <c r="M805" s="36"/>
      <c r="N805" s="36"/>
      <c r="O805" s="36"/>
    </row>
    <row r="806" spans="13:15" x14ac:dyDescent="0.4">
      <c r="M806" s="36"/>
      <c r="N806" s="36"/>
      <c r="O806" s="36"/>
    </row>
    <row r="807" spans="13:15" x14ac:dyDescent="0.4">
      <c r="M807" s="36"/>
      <c r="N807" s="36"/>
      <c r="O807" s="36"/>
    </row>
    <row r="808" spans="13:15" x14ac:dyDescent="0.4">
      <c r="M808" s="36"/>
      <c r="N808" s="36"/>
      <c r="O808" s="36"/>
    </row>
    <row r="809" spans="13:15" x14ac:dyDescent="0.4">
      <c r="M809" s="36"/>
      <c r="N809" s="36"/>
      <c r="O809" s="36"/>
    </row>
    <row r="810" spans="13:15" x14ac:dyDescent="0.4">
      <c r="M810" s="36"/>
      <c r="N810" s="36"/>
      <c r="O810" s="36"/>
    </row>
    <row r="811" spans="13:15" x14ac:dyDescent="0.4">
      <c r="M811" s="36"/>
      <c r="N811" s="36"/>
      <c r="O811" s="36"/>
    </row>
    <row r="812" spans="13:15" x14ac:dyDescent="0.4">
      <c r="M812" s="36"/>
      <c r="N812" s="36"/>
      <c r="O812" s="36"/>
    </row>
    <row r="813" spans="13:15" x14ac:dyDescent="0.4">
      <c r="M813" s="36"/>
      <c r="N813" s="36"/>
      <c r="O813" s="36"/>
    </row>
    <row r="814" spans="13:15" x14ac:dyDescent="0.4">
      <c r="M814" s="36"/>
      <c r="N814" s="36"/>
      <c r="O814" s="36"/>
    </row>
    <row r="815" spans="13:15" x14ac:dyDescent="0.4">
      <c r="M815" s="36"/>
      <c r="N815" s="36"/>
      <c r="O815" s="36"/>
    </row>
    <row r="816" spans="13:15" x14ac:dyDescent="0.4">
      <c r="M816" s="36"/>
      <c r="N816" s="36"/>
      <c r="O816" s="36"/>
    </row>
    <row r="817" spans="13:15" x14ac:dyDescent="0.4">
      <c r="M817" s="36"/>
      <c r="N817" s="36"/>
      <c r="O817" s="36"/>
    </row>
    <row r="818" spans="13:15" x14ac:dyDescent="0.4">
      <c r="M818" s="36"/>
      <c r="N818" s="36"/>
      <c r="O818" s="36"/>
    </row>
    <row r="819" spans="13:15" x14ac:dyDescent="0.4">
      <c r="M819" s="36"/>
      <c r="N819" s="36"/>
      <c r="O819" s="36"/>
    </row>
    <row r="820" spans="13:15" x14ac:dyDescent="0.4">
      <c r="M820" s="36"/>
      <c r="N820" s="36"/>
      <c r="O820" s="36"/>
    </row>
    <row r="821" spans="13:15" x14ac:dyDescent="0.4">
      <c r="M821" s="36"/>
      <c r="N821" s="36"/>
      <c r="O821" s="36"/>
    </row>
    <row r="822" spans="13:15" x14ac:dyDescent="0.4">
      <c r="M822" s="36"/>
      <c r="N822" s="36"/>
      <c r="O822" s="36"/>
    </row>
    <row r="823" spans="13:15" x14ac:dyDescent="0.4">
      <c r="M823" s="36"/>
      <c r="N823" s="36"/>
      <c r="O823" s="36"/>
    </row>
    <row r="824" spans="13:15" x14ac:dyDescent="0.4">
      <c r="M824" s="36"/>
      <c r="N824" s="36"/>
      <c r="O824" s="36"/>
    </row>
    <row r="825" spans="13:15" x14ac:dyDescent="0.4">
      <c r="M825" s="36"/>
      <c r="N825" s="36"/>
      <c r="O825" s="36"/>
    </row>
    <row r="826" spans="13:15" x14ac:dyDescent="0.4">
      <c r="M826" s="36"/>
      <c r="N826" s="36"/>
      <c r="O826" s="36"/>
    </row>
    <row r="827" spans="13:15" x14ac:dyDescent="0.4">
      <c r="M827" s="36"/>
      <c r="N827" s="36"/>
      <c r="O827" s="36"/>
    </row>
    <row r="828" spans="13:15" x14ac:dyDescent="0.4">
      <c r="M828" s="36"/>
      <c r="N828" s="36"/>
      <c r="O828" s="36"/>
    </row>
    <row r="829" spans="13:15" x14ac:dyDescent="0.4">
      <c r="M829" s="36"/>
      <c r="N829" s="36"/>
      <c r="O829" s="36"/>
    </row>
    <row r="830" spans="13:15" x14ac:dyDescent="0.4">
      <c r="M830" s="36"/>
      <c r="N830" s="36"/>
      <c r="O830" s="36"/>
    </row>
    <row r="831" spans="13:15" x14ac:dyDescent="0.4">
      <c r="M831" s="36"/>
      <c r="N831" s="36"/>
      <c r="O831" s="36"/>
    </row>
    <row r="832" spans="13:15" x14ac:dyDescent="0.4">
      <c r="M832" s="36"/>
      <c r="N832" s="36"/>
      <c r="O832" s="36"/>
    </row>
    <row r="833" spans="13:15" x14ac:dyDescent="0.4">
      <c r="M833" s="36"/>
      <c r="N833" s="36"/>
      <c r="O833" s="36"/>
    </row>
    <row r="834" spans="13:15" x14ac:dyDescent="0.4">
      <c r="M834" s="36"/>
      <c r="N834" s="36"/>
      <c r="O834" s="36"/>
    </row>
    <row r="835" spans="13:15" x14ac:dyDescent="0.4">
      <c r="M835" s="36"/>
      <c r="N835" s="36"/>
      <c r="O835" s="36"/>
    </row>
    <row r="836" spans="13:15" x14ac:dyDescent="0.4">
      <c r="M836" s="36"/>
      <c r="N836" s="36"/>
      <c r="O836" s="36"/>
    </row>
    <row r="837" spans="13:15" x14ac:dyDescent="0.4">
      <c r="M837" s="36"/>
      <c r="N837" s="36"/>
      <c r="O837" s="36"/>
    </row>
    <row r="838" spans="13:15" x14ac:dyDescent="0.4">
      <c r="M838" s="36"/>
      <c r="N838" s="36"/>
      <c r="O838" s="36"/>
    </row>
    <row r="839" spans="13:15" x14ac:dyDescent="0.4">
      <c r="M839" s="36"/>
      <c r="N839" s="36"/>
      <c r="O839" s="36"/>
    </row>
    <row r="840" spans="13:15" x14ac:dyDescent="0.4">
      <c r="M840" s="36"/>
      <c r="N840" s="36"/>
      <c r="O840" s="36"/>
    </row>
    <row r="841" spans="13:15" x14ac:dyDescent="0.4">
      <c r="M841" s="36"/>
      <c r="N841" s="36"/>
      <c r="O841" s="36"/>
    </row>
    <row r="842" spans="13:15" x14ac:dyDescent="0.4">
      <c r="M842" s="36"/>
      <c r="N842" s="36"/>
      <c r="O842" s="36"/>
    </row>
    <row r="843" spans="13:15" x14ac:dyDescent="0.4">
      <c r="M843" s="36"/>
      <c r="N843" s="36"/>
      <c r="O843" s="36"/>
    </row>
    <row r="844" spans="13:15" x14ac:dyDescent="0.4">
      <c r="M844" s="36"/>
      <c r="N844" s="36"/>
      <c r="O844" s="36"/>
    </row>
    <row r="845" spans="13:15" x14ac:dyDescent="0.4">
      <c r="M845" s="36"/>
      <c r="N845" s="36"/>
      <c r="O845" s="36"/>
    </row>
    <row r="846" spans="13:15" x14ac:dyDescent="0.4">
      <c r="M846" s="36"/>
      <c r="N846" s="36"/>
      <c r="O846" s="36"/>
    </row>
    <row r="847" spans="13:15" x14ac:dyDescent="0.4">
      <c r="M847" s="36"/>
      <c r="N847" s="36"/>
      <c r="O847" s="36"/>
    </row>
    <row r="848" spans="13:15" x14ac:dyDescent="0.4">
      <c r="M848" s="36"/>
      <c r="N848" s="36"/>
      <c r="O848" s="36"/>
    </row>
    <row r="849" spans="13:15" x14ac:dyDescent="0.4">
      <c r="M849" s="36"/>
      <c r="N849" s="36"/>
      <c r="O849" s="36"/>
    </row>
    <row r="850" spans="13:15" x14ac:dyDescent="0.4">
      <c r="M850" s="36"/>
      <c r="N850" s="36"/>
      <c r="O850" s="36"/>
    </row>
    <row r="851" spans="13:15" x14ac:dyDescent="0.4">
      <c r="M851" s="36"/>
      <c r="N851" s="36"/>
      <c r="O851" s="36"/>
    </row>
    <row r="852" spans="13:15" x14ac:dyDescent="0.4">
      <c r="M852" s="36"/>
      <c r="N852" s="36"/>
      <c r="O852" s="36"/>
    </row>
    <row r="853" spans="13:15" x14ac:dyDescent="0.4">
      <c r="M853" s="36"/>
      <c r="N853" s="36"/>
      <c r="O853" s="36"/>
    </row>
    <row r="854" spans="13:15" x14ac:dyDescent="0.4">
      <c r="M854" s="36"/>
      <c r="N854" s="36"/>
      <c r="O854" s="36"/>
    </row>
    <row r="855" spans="13:15" x14ac:dyDescent="0.4">
      <c r="M855" s="36"/>
      <c r="N855" s="36"/>
      <c r="O855" s="36"/>
    </row>
    <row r="856" spans="13:15" x14ac:dyDescent="0.4">
      <c r="M856" s="36"/>
      <c r="N856" s="36"/>
      <c r="O856" s="36"/>
    </row>
    <row r="857" spans="13:15" x14ac:dyDescent="0.4">
      <c r="M857" s="36"/>
      <c r="N857" s="36"/>
      <c r="O857" s="36"/>
    </row>
    <row r="858" spans="13:15" x14ac:dyDescent="0.4">
      <c r="M858" s="36"/>
      <c r="N858" s="36"/>
      <c r="O858" s="36"/>
    </row>
    <row r="859" spans="13:15" x14ac:dyDescent="0.4">
      <c r="M859" s="36"/>
      <c r="N859" s="36"/>
      <c r="O859" s="36"/>
    </row>
    <row r="860" spans="13:15" x14ac:dyDescent="0.4">
      <c r="M860" s="36"/>
      <c r="N860" s="36"/>
      <c r="O860" s="36"/>
    </row>
    <row r="861" spans="13:15" x14ac:dyDescent="0.4">
      <c r="M861" s="36"/>
      <c r="N861" s="36"/>
      <c r="O861" s="36"/>
    </row>
    <row r="862" spans="13:15" x14ac:dyDescent="0.4">
      <c r="M862" s="36"/>
      <c r="N862" s="36"/>
      <c r="O862" s="36"/>
    </row>
    <row r="863" spans="13:15" x14ac:dyDescent="0.4">
      <c r="M863" s="36"/>
      <c r="N863" s="36"/>
      <c r="O863" s="36"/>
    </row>
    <row r="864" spans="13:15" x14ac:dyDescent="0.4">
      <c r="M864" s="36"/>
      <c r="N864" s="36"/>
      <c r="O864" s="36"/>
    </row>
    <row r="865" spans="13:15" x14ac:dyDescent="0.4">
      <c r="M865" s="36"/>
      <c r="N865" s="36"/>
      <c r="O865" s="36"/>
    </row>
    <row r="866" spans="13:15" x14ac:dyDescent="0.4">
      <c r="M866" s="36"/>
      <c r="N866" s="36"/>
      <c r="O866" s="36"/>
    </row>
    <row r="867" spans="13:15" x14ac:dyDescent="0.4">
      <c r="M867" s="36"/>
      <c r="N867" s="36"/>
      <c r="O867" s="36"/>
    </row>
    <row r="868" spans="13:15" x14ac:dyDescent="0.4">
      <c r="M868" s="36"/>
      <c r="N868" s="36"/>
      <c r="O868" s="36"/>
    </row>
    <row r="869" spans="13:15" x14ac:dyDescent="0.4">
      <c r="M869" s="36"/>
      <c r="N869" s="36"/>
      <c r="O869" s="36"/>
    </row>
    <row r="870" spans="13:15" x14ac:dyDescent="0.4">
      <c r="M870" s="36"/>
      <c r="N870" s="36"/>
      <c r="O870" s="36"/>
    </row>
    <row r="871" spans="13:15" x14ac:dyDescent="0.4">
      <c r="M871" s="36"/>
      <c r="N871" s="36"/>
      <c r="O871" s="36"/>
    </row>
    <row r="872" spans="13:15" x14ac:dyDescent="0.4">
      <c r="M872" s="36"/>
      <c r="N872" s="36"/>
      <c r="O872" s="36"/>
    </row>
    <row r="873" spans="13:15" x14ac:dyDescent="0.4">
      <c r="M873" s="36"/>
      <c r="N873" s="36"/>
      <c r="O873" s="36"/>
    </row>
    <row r="874" spans="13:15" x14ac:dyDescent="0.4">
      <c r="M874" s="36"/>
      <c r="N874" s="36"/>
      <c r="O874" s="36"/>
    </row>
    <row r="875" spans="13:15" x14ac:dyDescent="0.4">
      <c r="M875" s="36"/>
      <c r="N875" s="36"/>
      <c r="O875" s="36"/>
    </row>
    <row r="876" spans="13:15" x14ac:dyDescent="0.4">
      <c r="M876" s="36"/>
      <c r="N876" s="36"/>
      <c r="O876" s="36"/>
    </row>
    <row r="877" spans="13:15" x14ac:dyDescent="0.4">
      <c r="M877" s="36"/>
      <c r="N877" s="36"/>
      <c r="O877" s="36"/>
    </row>
    <row r="878" spans="13:15" x14ac:dyDescent="0.4">
      <c r="M878" s="36"/>
      <c r="N878" s="36"/>
      <c r="O878" s="36"/>
    </row>
    <row r="879" spans="13:15" x14ac:dyDescent="0.4">
      <c r="M879" s="36"/>
      <c r="N879" s="36"/>
      <c r="O879" s="36"/>
    </row>
    <row r="880" spans="13:15" x14ac:dyDescent="0.4">
      <c r="M880" s="36"/>
      <c r="N880" s="36"/>
      <c r="O880" s="36"/>
    </row>
    <row r="881" spans="13:15" x14ac:dyDescent="0.4">
      <c r="M881" s="36"/>
      <c r="N881" s="36"/>
      <c r="O881" s="36"/>
    </row>
    <row r="882" spans="13:15" x14ac:dyDescent="0.4">
      <c r="M882" s="36"/>
      <c r="N882" s="36"/>
      <c r="O882" s="36"/>
    </row>
    <row r="883" spans="13:15" x14ac:dyDescent="0.4">
      <c r="M883" s="36"/>
      <c r="N883" s="36"/>
      <c r="O883" s="36"/>
    </row>
    <row r="884" spans="13:15" x14ac:dyDescent="0.4">
      <c r="M884" s="36"/>
      <c r="N884" s="36"/>
      <c r="O884" s="36"/>
    </row>
    <row r="885" spans="13:15" x14ac:dyDescent="0.4">
      <c r="M885" s="36"/>
      <c r="N885" s="36"/>
      <c r="O885" s="36"/>
    </row>
    <row r="886" spans="13:15" x14ac:dyDescent="0.4">
      <c r="M886" s="36"/>
      <c r="N886" s="36"/>
      <c r="O886" s="36"/>
    </row>
    <row r="887" spans="13:15" x14ac:dyDescent="0.4">
      <c r="M887" s="36"/>
      <c r="N887" s="36"/>
      <c r="O887" s="36"/>
    </row>
    <row r="888" spans="13:15" x14ac:dyDescent="0.4">
      <c r="M888" s="36"/>
      <c r="N888" s="36"/>
      <c r="O888" s="36"/>
    </row>
    <row r="889" spans="13:15" x14ac:dyDescent="0.4">
      <c r="M889" s="36"/>
      <c r="N889" s="36"/>
      <c r="O889" s="36"/>
    </row>
    <row r="890" spans="13:15" x14ac:dyDescent="0.4">
      <c r="M890" s="36"/>
      <c r="N890" s="36"/>
      <c r="O890" s="36"/>
    </row>
    <row r="891" spans="13:15" x14ac:dyDescent="0.4">
      <c r="M891" s="36"/>
      <c r="N891" s="36"/>
      <c r="O891" s="36"/>
    </row>
    <row r="892" spans="13:15" x14ac:dyDescent="0.4">
      <c r="M892" s="36"/>
      <c r="N892" s="36"/>
      <c r="O892" s="36"/>
    </row>
    <row r="893" spans="13:15" x14ac:dyDescent="0.4">
      <c r="M893" s="36"/>
      <c r="N893" s="36"/>
      <c r="O893" s="36"/>
    </row>
    <row r="894" spans="13:15" x14ac:dyDescent="0.4">
      <c r="M894" s="36"/>
      <c r="N894" s="36"/>
      <c r="O894" s="36"/>
    </row>
    <row r="895" spans="13:15" x14ac:dyDescent="0.4">
      <c r="M895" s="36"/>
      <c r="N895" s="36"/>
      <c r="O895" s="36"/>
    </row>
    <row r="896" spans="13:15" x14ac:dyDescent="0.4">
      <c r="M896" s="36"/>
      <c r="N896" s="36"/>
      <c r="O896" s="36"/>
    </row>
    <row r="897" spans="13:15" x14ac:dyDescent="0.4">
      <c r="M897" s="36"/>
      <c r="N897" s="36"/>
      <c r="O897" s="36"/>
    </row>
    <row r="898" spans="13:15" x14ac:dyDescent="0.4">
      <c r="M898" s="36"/>
      <c r="N898" s="36"/>
      <c r="O898" s="36"/>
    </row>
    <row r="899" spans="13:15" x14ac:dyDescent="0.4">
      <c r="M899" s="36"/>
      <c r="N899" s="36"/>
      <c r="O899" s="36"/>
    </row>
    <row r="900" spans="13:15" x14ac:dyDescent="0.4">
      <c r="M900" s="36"/>
      <c r="N900" s="36"/>
      <c r="O900" s="36"/>
    </row>
    <row r="901" spans="13:15" x14ac:dyDescent="0.4">
      <c r="M901" s="36"/>
      <c r="N901" s="36"/>
      <c r="O901" s="36"/>
    </row>
    <row r="902" spans="13:15" x14ac:dyDescent="0.4">
      <c r="M902" s="36"/>
      <c r="N902" s="36"/>
      <c r="O902" s="36"/>
    </row>
    <row r="903" spans="13:15" x14ac:dyDescent="0.4">
      <c r="M903" s="36"/>
      <c r="N903" s="36"/>
      <c r="O903" s="36"/>
    </row>
    <row r="904" spans="13:15" x14ac:dyDescent="0.4">
      <c r="M904" s="36"/>
      <c r="N904" s="36"/>
      <c r="O904" s="36"/>
    </row>
    <row r="905" spans="13:15" x14ac:dyDescent="0.4">
      <c r="M905" s="36"/>
      <c r="N905" s="36"/>
      <c r="O905" s="36"/>
    </row>
    <row r="906" spans="13:15" x14ac:dyDescent="0.4">
      <c r="M906" s="36"/>
      <c r="N906" s="36"/>
      <c r="O906" s="36"/>
    </row>
    <row r="907" spans="13:15" x14ac:dyDescent="0.4">
      <c r="M907" s="36"/>
      <c r="N907" s="36"/>
      <c r="O907" s="36"/>
    </row>
    <row r="908" spans="13:15" x14ac:dyDescent="0.4">
      <c r="M908" s="36"/>
      <c r="N908" s="36"/>
      <c r="O908" s="36"/>
    </row>
    <row r="909" spans="13:15" x14ac:dyDescent="0.4">
      <c r="M909" s="36"/>
      <c r="N909" s="36"/>
      <c r="O909" s="36"/>
    </row>
    <row r="910" spans="13:15" x14ac:dyDescent="0.4">
      <c r="M910" s="36"/>
      <c r="N910" s="36"/>
      <c r="O910" s="36"/>
    </row>
    <row r="911" spans="13:15" x14ac:dyDescent="0.4">
      <c r="M911" s="36"/>
      <c r="N911" s="36"/>
      <c r="O911" s="36"/>
    </row>
    <row r="912" spans="13:15" x14ac:dyDescent="0.4">
      <c r="M912" s="36"/>
      <c r="N912" s="36"/>
      <c r="O912" s="36"/>
    </row>
    <row r="913" spans="13:15" x14ac:dyDescent="0.4">
      <c r="M913" s="36"/>
      <c r="N913" s="36"/>
      <c r="O913" s="36"/>
    </row>
    <row r="914" spans="13:15" x14ac:dyDescent="0.4">
      <c r="M914" s="36"/>
      <c r="N914" s="36"/>
      <c r="O914" s="36"/>
    </row>
    <row r="915" spans="13:15" x14ac:dyDescent="0.4">
      <c r="M915" s="36"/>
      <c r="N915" s="36"/>
      <c r="O915" s="36"/>
    </row>
    <row r="916" spans="13:15" x14ac:dyDescent="0.4">
      <c r="M916" s="36"/>
      <c r="N916" s="36"/>
      <c r="O916" s="36"/>
    </row>
    <row r="917" spans="13:15" x14ac:dyDescent="0.4">
      <c r="M917" s="36"/>
      <c r="N917" s="36"/>
      <c r="O917" s="36"/>
    </row>
    <row r="918" spans="13:15" x14ac:dyDescent="0.4">
      <c r="M918" s="36"/>
      <c r="N918" s="36"/>
      <c r="O918" s="36"/>
    </row>
    <row r="919" spans="13:15" x14ac:dyDescent="0.4">
      <c r="M919" s="36"/>
      <c r="N919" s="36"/>
      <c r="O919" s="36"/>
    </row>
    <row r="920" spans="13:15" x14ac:dyDescent="0.4">
      <c r="M920" s="36"/>
      <c r="N920" s="36"/>
      <c r="O920" s="36"/>
    </row>
    <row r="921" spans="13:15" x14ac:dyDescent="0.4">
      <c r="M921" s="36"/>
      <c r="N921" s="36"/>
      <c r="O921" s="36"/>
    </row>
    <row r="922" spans="13:15" x14ac:dyDescent="0.4">
      <c r="M922" s="36"/>
      <c r="N922" s="36"/>
      <c r="O922" s="36"/>
    </row>
    <row r="923" spans="13:15" x14ac:dyDescent="0.4">
      <c r="M923" s="36"/>
      <c r="N923" s="36"/>
      <c r="O923" s="36"/>
    </row>
    <row r="924" spans="13:15" x14ac:dyDescent="0.4">
      <c r="M924" s="36"/>
      <c r="N924" s="36"/>
      <c r="O924" s="36"/>
    </row>
    <row r="925" spans="13:15" x14ac:dyDescent="0.4">
      <c r="M925" s="36"/>
      <c r="N925" s="36"/>
      <c r="O925" s="36"/>
    </row>
    <row r="926" spans="13:15" x14ac:dyDescent="0.4">
      <c r="M926" s="36"/>
      <c r="N926" s="36"/>
      <c r="O926" s="36"/>
    </row>
    <row r="927" spans="13:15" x14ac:dyDescent="0.4">
      <c r="M927" s="36"/>
      <c r="N927" s="36"/>
      <c r="O927" s="36"/>
    </row>
    <row r="928" spans="13:15" x14ac:dyDescent="0.4">
      <c r="M928" s="36"/>
      <c r="N928" s="36"/>
      <c r="O928" s="36"/>
    </row>
    <row r="929" spans="13:15" x14ac:dyDescent="0.4">
      <c r="M929" s="36"/>
      <c r="N929" s="36"/>
      <c r="O929" s="36"/>
    </row>
    <row r="930" spans="13:15" x14ac:dyDescent="0.4">
      <c r="M930" s="36"/>
      <c r="N930" s="36"/>
      <c r="O930" s="36"/>
    </row>
    <row r="931" spans="13:15" x14ac:dyDescent="0.4">
      <c r="M931" s="36"/>
      <c r="N931" s="36"/>
      <c r="O931" s="36"/>
    </row>
    <row r="932" spans="13:15" x14ac:dyDescent="0.4">
      <c r="M932" s="36"/>
      <c r="N932" s="36"/>
      <c r="O932" s="36"/>
    </row>
    <row r="933" spans="13:15" x14ac:dyDescent="0.4">
      <c r="M933" s="36"/>
      <c r="N933" s="36"/>
      <c r="O933" s="36"/>
    </row>
    <row r="934" spans="13:15" x14ac:dyDescent="0.4">
      <c r="M934" s="36"/>
      <c r="N934" s="36"/>
      <c r="O934" s="36"/>
    </row>
    <row r="935" spans="13:15" x14ac:dyDescent="0.4">
      <c r="M935" s="36"/>
      <c r="N935" s="36"/>
      <c r="O935" s="36"/>
    </row>
    <row r="936" spans="13:15" x14ac:dyDescent="0.4">
      <c r="M936" s="36"/>
      <c r="N936" s="36"/>
      <c r="O936" s="36"/>
    </row>
    <row r="937" spans="13:15" x14ac:dyDescent="0.4">
      <c r="M937" s="36"/>
      <c r="N937" s="36"/>
      <c r="O937" s="36"/>
    </row>
    <row r="938" spans="13:15" x14ac:dyDescent="0.4">
      <c r="M938" s="36"/>
      <c r="N938" s="36"/>
      <c r="O938" s="36"/>
    </row>
    <row r="939" spans="13:15" x14ac:dyDescent="0.4">
      <c r="M939" s="36"/>
      <c r="N939" s="36"/>
      <c r="O939" s="36"/>
    </row>
    <row r="940" spans="13:15" x14ac:dyDescent="0.4">
      <c r="M940" s="36"/>
      <c r="N940" s="36"/>
      <c r="O940" s="36"/>
    </row>
    <row r="941" spans="13:15" x14ac:dyDescent="0.4">
      <c r="M941" s="36"/>
      <c r="N941" s="36"/>
      <c r="O941" s="36"/>
    </row>
    <row r="942" spans="13:15" x14ac:dyDescent="0.4">
      <c r="M942" s="36"/>
      <c r="N942" s="36"/>
      <c r="O942" s="36"/>
    </row>
    <row r="943" spans="13:15" x14ac:dyDescent="0.4">
      <c r="M943" s="36"/>
      <c r="N943" s="36"/>
      <c r="O943" s="36"/>
    </row>
    <row r="944" spans="13:15" x14ac:dyDescent="0.4">
      <c r="M944" s="36"/>
      <c r="N944" s="36"/>
      <c r="O944" s="36"/>
    </row>
    <row r="945" spans="13:15" x14ac:dyDescent="0.4">
      <c r="M945" s="36"/>
      <c r="N945" s="36"/>
      <c r="O945" s="36"/>
    </row>
    <row r="946" spans="13:15" x14ac:dyDescent="0.4">
      <c r="M946" s="36"/>
      <c r="N946" s="36"/>
      <c r="O946" s="36"/>
    </row>
    <row r="947" spans="13:15" x14ac:dyDescent="0.4">
      <c r="M947" s="36"/>
      <c r="N947" s="36"/>
      <c r="O947" s="36"/>
    </row>
    <row r="948" spans="13:15" x14ac:dyDescent="0.4">
      <c r="M948" s="36"/>
      <c r="N948" s="36"/>
      <c r="O948" s="36"/>
    </row>
    <row r="949" spans="13:15" x14ac:dyDescent="0.4">
      <c r="M949" s="36"/>
      <c r="N949" s="36"/>
      <c r="O949" s="36"/>
    </row>
    <row r="950" spans="13:15" x14ac:dyDescent="0.4">
      <c r="M950" s="36"/>
      <c r="N950" s="36"/>
      <c r="O950" s="36"/>
    </row>
    <row r="951" spans="13:15" x14ac:dyDescent="0.4">
      <c r="M951" s="36"/>
      <c r="N951" s="36"/>
      <c r="O951" s="36"/>
    </row>
    <row r="952" spans="13:15" x14ac:dyDescent="0.4">
      <c r="M952" s="36"/>
      <c r="N952" s="36"/>
      <c r="O952" s="36"/>
    </row>
    <row r="953" spans="13:15" x14ac:dyDescent="0.4">
      <c r="M953" s="36"/>
      <c r="N953" s="36"/>
      <c r="O953" s="36"/>
    </row>
    <row r="954" spans="13:15" x14ac:dyDescent="0.4">
      <c r="M954" s="36"/>
      <c r="N954" s="36"/>
      <c r="O954" s="36"/>
    </row>
    <row r="955" spans="13:15" x14ac:dyDescent="0.4">
      <c r="M955" s="36"/>
      <c r="N955" s="36"/>
      <c r="O955" s="36"/>
    </row>
    <row r="956" spans="13:15" x14ac:dyDescent="0.4">
      <c r="M956" s="36"/>
      <c r="N956" s="36"/>
      <c r="O956" s="36"/>
    </row>
    <row r="957" spans="13:15" x14ac:dyDescent="0.4">
      <c r="M957" s="36"/>
      <c r="N957" s="36"/>
      <c r="O957" s="36"/>
    </row>
    <row r="958" spans="13:15" x14ac:dyDescent="0.4">
      <c r="M958" s="36"/>
      <c r="N958" s="36"/>
      <c r="O958" s="36"/>
    </row>
    <row r="959" spans="13:15" x14ac:dyDescent="0.4">
      <c r="M959" s="36"/>
      <c r="N959" s="36"/>
      <c r="O959" s="36"/>
    </row>
    <row r="960" spans="13:15" x14ac:dyDescent="0.4">
      <c r="M960" s="36"/>
      <c r="N960" s="36"/>
      <c r="O960" s="36"/>
    </row>
    <row r="961" spans="13:15" x14ac:dyDescent="0.4">
      <c r="M961" s="36"/>
      <c r="N961" s="36"/>
      <c r="O961" s="36"/>
    </row>
    <row r="962" spans="13:15" x14ac:dyDescent="0.4">
      <c r="M962" s="36"/>
      <c r="N962" s="36"/>
      <c r="O962" s="36"/>
    </row>
    <row r="963" spans="13:15" x14ac:dyDescent="0.4">
      <c r="M963" s="36"/>
      <c r="N963" s="36"/>
      <c r="O963" s="36"/>
    </row>
    <row r="964" spans="13:15" x14ac:dyDescent="0.4">
      <c r="M964" s="36"/>
      <c r="N964" s="36"/>
      <c r="O964" s="36"/>
    </row>
    <row r="965" spans="13:15" x14ac:dyDescent="0.4">
      <c r="M965" s="36"/>
      <c r="N965" s="36"/>
      <c r="O965" s="36"/>
    </row>
    <row r="966" spans="13:15" x14ac:dyDescent="0.4">
      <c r="M966" s="36"/>
      <c r="N966" s="36"/>
      <c r="O966" s="36"/>
    </row>
    <row r="967" spans="13:15" x14ac:dyDescent="0.4">
      <c r="M967" s="36"/>
      <c r="N967" s="36"/>
      <c r="O967" s="36"/>
    </row>
    <row r="968" spans="13:15" x14ac:dyDescent="0.4">
      <c r="M968" s="36"/>
      <c r="N968" s="36"/>
      <c r="O968" s="36"/>
    </row>
    <row r="969" spans="13:15" x14ac:dyDescent="0.4">
      <c r="M969" s="36"/>
      <c r="N969" s="36"/>
      <c r="O969" s="36"/>
    </row>
    <row r="970" spans="13:15" x14ac:dyDescent="0.4">
      <c r="M970" s="36"/>
      <c r="N970" s="36"/>
      <c r="O970" s="36"/>
    </row>
    <row r="971" spans="13:15" x14ac:dyDescent="0.4">
      <c r="M971" s="36"/>
      <c r="N971" s="36"/>
      <c r="O971" s="36"/>
    </row>
    <row r="972" spans="13:15" x14ac:dyDescent="0.4">
      <c r="M972" s="36"/>
      <c r="N972" s="36"/>
      <c r="O972" s="36"/>
    </row>
    <row r="973" spans="13:15" x14ac:dyDescent="0.4">
      <c r="M973" s="36"/>
      <c r="N973" s="36"/>
      <c r="O973" s="36"/>
    </row>
    <row r="974" spans="13:15" x14ac:dyDescent="0.4">
      <c r="M974" s="36"/>
      <c r="N974" s="36"/>
      <c r="O974" s="36"/>
    </row>
    <row r="975" spans="13:15" x14ac:dyDescent="0.4">
      <c r="M975" s="36"/>
      <c r="N975" s="36"/>
      <c r="O975" s="36"/>
    </row>
    <row r="976" spans="13:15" x14ac:dyDescent="0.4">
      <c r="M976" s="36"/>
      <c r="N976" s="36"/>
      <c r="O976" s="36"/>
    </row>
    <row r="977" spans="13:15" x14ac:dyDescent="0.4">
      <c r="M977" s="36"/>
      <c r="N977" s="36"/>
      <c r="O977" s="36"/>
    </row>
    <row r="978" spans="13:15" x14ac:dyDescent="0.4">
      <c r="M978" s="36"/>
      <c r="N978" s="36"/>
      <c r="O978" s="36"/>
    </row>
    <row r="979" spans="13:15" x14ac:dyDescent="0.4">
      <c r="M979" s="36"/>
      <c r="N979" s="36"/>
      <c r="O979" s="36"/>
    </row>
    <row r="980" spans="13:15" x14ac:dyDescent="0.4">
      <c r="M980" s="36"/>
      <c r="N980" s="36"/>
      <c r="O980" s="36"/>
    </row>
    <row r="981" spans="13:15" x14ac:dyDescent="0.4">
      <c r="M981" s="36"/>
      <c r="N981" s="36"/>
      <c r="O981" s="36"/>
    </row>
    <row r="982" spans="13:15" x14ac:dyDescent="0.4">
      <c r="M982" s="36"/>
      <c r="N982" s="36"/>
      <c r="O982" s="36"/>
    </row>
    <row r="983" spans="13:15" x14ac:dyDescent="0.4">
      <c r="M983" s="36"/>
      <c r="N983" s="36"/>
      <c r="O983" s="36"/>
    </row>
    <row r="984" spans="13:15" x14ac:dyDescent="0.4">
      <c r="M984" s="36"/>
      <c r="N984" s="36"/>
      <c r="O984" s="36"/>
    </row>
    <row r="985" spans="13:15" x14ac:dyDescent="0.4">
      <c r="M985" s="36"/>
      <c r="N985" s="36"/>
      <c r="O985" s="36"/>
    </row>
    <row r="986" spans="13:15" x14ac:dyDescent="0.4">
      <c r="M986" s="36"/>
      <c r="N986" s="36"/>
      <c r="O986" s="36"/>
    </row>
    <row r="987" spans="13:15" x14ac:dyDescent="0.4">
      <c r="M987" s="36"/>
      <c r="N987" s="36"/>
      <c r="O987" s="36"/>
    </row>
  </sheetData>
  <sheetProtection algorithmName="SHA-512" hashValue="vtVjVPWj/l0f+NppjW1sLeMECEqpvgPdYhCX1PrZYL9z+0OOchola15TCDhe2atzlzTPuwSnbiPT+pktzMXe+A==" saltValue="+fCUaiacjIKN/tvcNBSUBQ==" spinCount="100000" sheet="1" objects="1" scenarios="1" selectLockedCells="1" selectUnlockedCells="1"/>
  <mergeCells count="59">
    <mergeCell ref="A9:I9"/>
    <mergeCell ref="J9:V9"/>
    <mergeCell ref="I4:P4"/>
    <mergeCell ref="A6:V6"/>
    <mergeCell ref="A7:V7"/>
    <mergeCell ref="A8:I8"/>
    <mergeCell ref="J8:V8"/>
    <mergeCell ref="A10:I10"/>
    <mergeCell ref="J10:V10"/>
    <mergeCell ref="A11:I11"/>
    <mergeCell ref="J11:V11"/>
    <mergeCell ref="A12:I12"/>
    <mergeCell ref="J12:V12"/>
    <mergeCell ref="A13:I13"/>
    <mergeCell ref="J13:V13"/>
    <mergeCell ref="A14:I14"/>
    <mergeCell ref="J14:V14"/>
    <mergeCell ref="A15:I15"/>
    <mergeCell ref="J15:V15"/>
    <mergeCell ref="I18:I19"/>
    <mergeCell ref="A16:V16"/>
    <mergeCell ref="A17:A19"/>
    <mergeCell ref="B17:B19"/>
    <mergeCell ref="C17:H17"/>
    <mergeCell ref="I17:J17"/>
    <mergeCell ref="K17:R17"/>
    <mergeCell ref="S17:T17"/>
    <mergeCell ref="U17:U19"/>
    <mergeCell ref="V17:V19"/>
    <mergeCell ref="C18:C19"/>
    <mergeCell ref="D18:D19"/>
    <mergeCell ref="E18:E19"/>
    <mergeCell ref="F18:F19"/>
    <mergeCell ref="G18:G19"/>
    <mergeCell ref="H18:H19"/>
    <mergeCell ref="J18:J19"/>
    <mergeCell ref="K18:K19"/>
    <mergeCell ref="L18:L19"/>
    <mergeCell ref="M18:O18"/>
    <mergeCell ref="P18:R18"/>
    <mergeCell ref="T18:T19"/>
    <mergeCell ref="K20:K26"/>
    <mergeCell ref="L20:L26"/>
    <mergeCell ref="P20:P26"/>
    <mergeCell ref="Q20:Q26"/>
    <mergeCell ref="R20:R26"/>
    <mergeCell ref="S20:S26"/>
    <mergeCell ref="T20:T26"/>
    <mergeCell ref="S18:S19"/>
    <mergeCell ref="C32:I32"/>
    <mergeCell ref="C33:I33"/>
    <mergeCell ref="C34:I34"/>
    <mergeCell ref="C35:I35"/>
    <mergeCell ref="U20:U26"/>
    <mergeCell ref="A27:J27"/>
    <mergeCell ref="M27:O27"/>
    <mergeCell ref="A29:V29"/>
    <mergeCell ref="A30:V30"/>
    <mergeCell ref="A31:I31"/>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X1005"/>
  <sheetViews>
    <sheetView showGridLines="0" topLeftCell="G21" zoomScale="50" zoomScaleNormal="50" zoomScaleSheetLayoutView="80" workbookViewId="0">
      <selection activeCell="T20" sqref="T20:T29"/>
    </sheetView>
  </sheetViews>
  <sheetFormatPr defaultColWidth="9.140625" defaultRowHeight="26.25" x14ac:dyDescent="0.4"/>
  <cols>
    <col min="1" max="1" width="13" style="35" customWidth="1"/>
    <col min="2" max="2" width="23.85546875" style="35" customWidth="1"/>
    <col min="3" max="3" width="76.7109375" style="35" customWidth="1"/>
    <col min="4" max="4" width="113" style="35" bestFit="1" customWidth="1"/>
    <col min="5" max="5" width="55" style="35" customWidth="1"/>
    <col min="6" max="6" width="81.85546875" style="35" customWidth="1"/>
    <col min="7" max="7" width="55" style="35" customWidth="1"/>
    <col min="8" max="8" width="26.42578125" style="35" customWidth="1"/>
    <col min="9" max="9" width="17.5703125" style="35" customWidth="1"/>
    <col min="10" max="10" width="18.5703125" style="35" customWidth="1"/>
    <col min="11" max="12" width="32.28515625" style="35" customWidth="1"/>
    <col min="13" max="15" width="34.85546875" style="159" customWidth="1"/>
    <col min="16" max="16" width="28.5703125" style="35" customWidth="1"/>
    <col min="17" max="17" width="27.140625" style="35" customWidth="1"/>
    <col min="18" max="18" width="30" style="35" customWidth="1"/>
    <col min="19" max="19" width="24.7109375" style="35" customWidth="1"/>
    <col min="20" max="20" width="25" style="35" customWidth="1"/>
    <col min="21" max="21" width="20" style="35" customWidth="1"/>
    <col min="22" max="22" width="36" style="37" customWidth="1"/>
    <col min="23" max="24" width="9.140625" style="38"/>
    <col min="25" max="25" width="26" style="38" customWidth="1"/>
    <col min="26" max="27" width="9.140625" style="38"/>
    <col min="28" max="28" width="14" style="38" bestFit="1" customWidth="1"/>
    <col min="29" max="16384" width="9.140625" style="38"/>
  </cols>
  <sheetData>
    <row r="1" spans="1:22" x14ac:dyDescent="0.4">
      <c r="M1" s="151"/>
      <c r="N1" s="151"/>
      <c r="O1" s="151"/>
    </row>
    <row r="2" spans="1:22" x14ac:dyDescent="0.4">
      <c r="M2" s="151"/>
      <c r="N2" s="151"/>
      <c r="O2" s="151"/>
    </row>
    <row r="3" spans="1:22" x14ac:dyDescent="0.4">
      <c r="M3" s="151"/>
      <c r="N3" s="151"/>
      <c r="O3" s="151"/>
    </row>
    <row r="4" spans="1:22" ht="33.75" x14ac:dyDescent="0.4">
      <c r="G4" s="1613"/>
      <c r="H4" s="1613"/>
      <c r="I4" s="1613"/>
      <c r="J4" s="1613"/>
      <c r="M4" s="35"/>
      <c r="N4" s="35"/>
      <c r="O4" s="35"/>
    </row>
    <row r="5" spans="1:22" ht="39" customHeight="1" x14ac:dyDescent="0.4">
      <c r="M5" s="151"/>
      <c r="N5" s="151"/>
      <c r="O5" s="151"/>
    </row>
    <row r="6" spans="1:22" ht="31.5" customHeight="1" x14ac:dyDescent="0.25">
      <c r="A6" s="1808" t="s">
        <v>0</v>
      </c>
      <c r="B6" s="1808"/>
      <c r="C6" s="1808"/>
      <c r="D6" s="1808"/>
      <c r="E6" s="1808"/>
      <c r="F6" s="1808"/>
      <c r="G6" s="1808"/>
      <c r="H6" s="1808"/>
      <c r="I6" s="1808"/>
      <c r="J6" s="1808"/>
      <c r="K6" s="1808"/>
      <c r="L6" s="1808"/>
      <c r="M6" s="1808"/>
      <c r="N6" s="1808"/>
      <c r="O6" s="1808"/>
      <c r="P6" s="1808"/>
      <c r="Q6" s="1808"/>
      <c r="R6" s="1808"/>
      <c r="S6" s="1808"/>
      <c r="T6" s="1808"/>
      <c r="U6" s="1808"/>
      <c r="V6" s="1808"/>
    </row>
    <row r="7" spans="1:22" x14ac:dyDescent="0.25">
      <c r="A7" s="1809" t="s">
        <v>1</v>
      </c>
      <c r="B7" s="1809"/>
      <c r="C7" s="1809"/>
      <c r="D7" s="1809"/>
      <c r="E7" s="1809"/>
      <c r="F7" s="1809"/>
      <c r="G7" s="1809"/>
      <c r="H7" s="1809"/>
      <c r="I7" s="1809"/>
      <c r="J7" s="1809"/>
      <c r="K7" s="1809"/>
      <c r="L7" s="1809"/>
      <c r="M7" s="1809"/>
      <c r="N7" s="1809"/>
      <c r="O7" s="1809"/>
      <c r="P7" s="1809"/>
      <c r="Q7" s="1809"/>
      <c r="R7" s="1809"/>
      <c r="S7" s="1809"/>
      <c r="T7" s="1809"/>
      <c r="U7" s="1809"/>
      <c r="V7" s="1809"/>
    </row>
    <row r="8" spans="1:22" ht="45" customHeight="1" x14ac:dyDescent="0.25">
      <c r="A8" s="1804" t="s">
        <v>2</v>
      </c>
      <c r="B8" s="1804"/>
      <c r="C8" s="1804"/>
      <c r="D8" s="1804"/>
      <c r="E8" s="1804"/>
      <c r="F8" s="1804"/>
      <c r="G8" s="1804"/>
      <c r="H8" s="1804"/>
      <c r="I8" s="1804"/>
      <c r="J8" s="1805" t="s">
        <v>524</v>
      </c>
      <c r="K8" s="1805"/>
      <c r="L8" s="1805"/>
      <c r="M8" s="1805"/>
      <c r="N8" s="1805"/>
      <c r="O8" s="1805"/>
      <c r="P8" s="1805"/>
      <c r="Q8" s="1805"/>
      <c r="R8" s="1805"/>
      <c r="S8" s="1805"/>
      <c r="T8" s="1805"/>
      <c r="U8" s="1805"/>
      <c r="V8" s="1805"/>
    </row>
    <row r="9" spans="1:22" ht="45" customHeight="1" x14ac:dyDescent="0.25">
      <c r="A9" s="1804" t="s">
        <v>4</v>
      </c>
      <c r="B9" s="1804"/>
      <c r="C9" s="1804"/>
      <c r="D9" s="1804"/>
      <c r="E9" s="1804"/>
      <c r="F9" s="1804"/>
      <c r="G9" s="1804"/>
      <c r="H9" s="1804"/>
      <c r="I9" s="1804"/>
      <c r="J9" s="1805" t="s">
        <v>525</v>
      </c>
      <c r="K9" s="1805"/>
      <c r="L9" s="1805"/>
      <c r="M9" s="1805"/>
      <c r="N9" s="1805"/>
      <c r="O9" s="1805"/>
      <c r="P9" s="1805"/>
      <c r="Q9" s="1805"/>
      <c r="R9" s="1805"/>
      <c r="S9" s="1805"/>
      <c r="T9" s="1805"/>
      <c r="U9" s="1805"/>
      <c r="V9" s="1805"/>
    </row>
    <row r="10" spans="1:22" ht="45" customHeight="1" x14ac:dyDescent="0.25">
      <c r="A10" s="1804" t="s">
        <v>6</v>
      </c>
      <c r="B10" s="1804"/>
      <c r="C10" s="1804"/>
      <c r="D10" s="1804"/>
      <c r="E10" s="1804"/>
      <c r="F10" s="1804"/>
      <c r="G10" s="1804"/>
      <c r="H10" s="1804"/>
      <c r="I10" s="1804"/>
      <c r="J10" s="1805" t="s">
        <v>446</v>
      </c>
      <c r="K10" s="1805"/>
      <c r="L10" s="1805"/>
      <c r="M10" s="1805"/>
      <c r="N10" s="1805"/>
      <c r="O10" s="1805"/>
      <c r="P10" s="1805"/>
      <c r="Q10" s="1805"/>
      <c r="R10" s="1805"/>
      <c r="S10" s="1805"/>
      <c r="T10" s="1805"/>
      <c r="U10" s="1805"/>
      <c r="V10" s="1805"/>
    </row>
    <row r="11" spans="1:22" ht="45" customHeight="1" x14ac:dyDescent="0.25">
      <c r="A11" s="1804" t="s">
        <v>526</v>
      </c>
      <c r="B11" s="1804"/>
      <c r="C11" s="1804"/>
      <c r="D11" s="1804"/>
      <c r="E11" s="1804"/>
      <c r="F11" s="1804"/>
      <c r="G11" s="1804"/>
      <c r="H11" s="1804"/>
      <c r="I11" s="1804"/>
      <c r="J11" s="1805" t="s">
        <v>527</v>
      </c>
      <c r="K11" s="1805"/>
      <c r="L11" s="1805"/>
      <c r="M11" s="1805"/>
      <c r="N11" s="1805"/>
      <c r="O11" s="1805"/>
      <c r="P11" s="1805"/>
      <c r="Q11" s="1805"/>
      <c r="R11" s="1805"/>
      <c r="S11" s="1805"/>
      <c r="T11" s="1805"/>
      <c r="U11" s="1805"/>
      <c r="V11" s="1805"/>
    </row>
    <row r="12" spans="1:22" ht="45" customHeight="1" x14ac:dyDescent="0.25">
      <c r="A12" s="1804" t="s">
        <v>10</v>
      </c>
      <c r="B12" s="1804"/>
      <c r="C12" s="1804"/>
      <c r="D12" s="1804"/>
      <c r="E12" s="1804"/>
      <c r="F12" s="1804"/>
      <c r="G12" s="1804"/>
      <c r="H12" s="1804"/>
      <c r="I12" s="1804"/>
      <c r="J12" s="1805" t="s">
        <v>528</v>
      </c>
      <c r="K12" s="1805"/>
      <c r="L12" s="1805"/>
      <c r="M12" s="1805"/>
      <c r="N12" s="1805"/>
      <c r="O12" s="1805"/>
      <c r="P12" s="1805"/>
      <c r="Q12" s="1805"/>
      <c r="R12" s="1805"/>
      <c r="S12" s="1805"/>
      <c r="T12" s="1805"/>
      <c r="U12" s="1805"/>
      <c r="V12" s="1805"/>
    </row>
    <row r="13" spans="1:22" ht="45" customHeight="1" x14ac:dyDescent="0.25">
      <c r="A13" s="1804" t="s">
        <v>529</v>
      </c>
      <c r="B13" s="1804"/>
      <c r="C13" s="1804"/>
      <c r="D13" s="1804"/>
      <c r="E13" s="1804"/>
      <c r="F13" s="1804"/>
      <c r="G13" s="1804"/>
      <c r="H13" s="1804"/>
      <c r="I13" s="1804"/>
      <c r="J13" s="1805" t="s">
        <v>137</v>
      </c>
      <c r="K13" s="1805"/>
      <c r="L13" s="1805"/>
      <c r="M13" s="1805"/>
      <c r="N13" s="1805"/>
      <c r="O13" s="1805"/>
      <c r="P13" s="1805"/>
      <c r="Q13" s="1805"/>
      <c r="R13" s="1805"/>
      <c r="S13" s="1805"/>
      <c r="T13" s="1805"/>
      <c r="U13" s="1805"/>
      <c r="V13" s="1805"/>
    </row>
    <row r="14" spans="1:22" ht="45" customHeight="1" x14ac:dyDescent="0.25">
      <c r="A14" s="1804" t="s">
        <v>530</v>
      </c>
      <c r="B14" s="1804"/>
      <c r="C14" s="1804"/>
      <c r="D14" s="1804"/>
      <c r="E14" s="1804"/>
      <c r="F14" s="1804"/>
      <c r="G14" s="1804"/>
      <c r="H14" s="1804"/>
      <c r="I14" s="1804"/>
      <c r="J14" s="1805" t="s">
        <v>286</v>
      </c>
      <c r="K14" s="1805"/>
      <c r="L14" s="1805"/>
      <c r="M14" s="1805"/>
      <c r="N14" s="1805"/>
      <c r="O14" s="1805"/>
      <c r="P14" s="1805"/>
      <c r="Q14" s="1805"/>
      <c r="R14" s="1805"/>
      <c r="S14" s="1805"/>
      <c r="T14" s="1805"/>
      <c r="U14" s="1805"/>
      <c r="V14" s="1805"/>
    </row>
    <row r="15" spans="1:22" ht="57" customHeight="1" x14ac:dyDescent="0.25">
      <c r="A15" s="1806" t="s">
        <v>16</v>
      </c>
      <c r="B15" s="1806"/>
      <c r="C15" s="1806"/>
      <c r="D15" s="1806"/>
      <c r="E15" s="1806"/>
      <c r="F15" s="1806"/>
      <c r="G15" s="1806"/>
      <c r="H15" s="1806"/>
      <c r="I15" s="1806"/>
      <c r="J15" s="1807" t="s">
        <v>531</v>
      </c>
      <c r="K15" s="1807"/>
      <c r="L15" s="1807"/>
      <c r="M15" s="1807"/>
      <c r="N15" s="1807"/>
      <c r="O15" s="1807"/>
      <c r="P15" s="1807"/>
      <c r="Q15" s="1807"/>
      <c r="R15" s="1807"/>
      <c r="S15" s="1807"/>
      <c r="T15" s="1807"/>
      <c r="U15" s="1807"/>
      <c r="V15" s="1807"/>
    </row>
    <row r="16" spans="1:22" s="39" customFormat="1" ht="54" customHeight="1" x14ac:dyDescent="0.25">
      <c r="A16" s="1803"/>
      <c r="B16" s="1803"/>
      <c r="C16" s="1803"/>
      <c r="D16" s="1803"/>
      <c r="E16" s="1803"/>
      <c r="F16" s="1803"/>
      <c r="G16" s="1803"/>
      <c r="H16" s="1803"/>
      <c r="I16" s="1803"/>
      <c r="J16" s="1803"/>
      <c r="K16" s="1803"/>
      <c r="L16" s="1803"/>
      <c r="M16" s="1803"/>
      <c r="N16" s="1803"/>
      <c r="O16" s="1803"/>
      <c r="P16" s="1803"/>
      <c r="Q16" s="1803"/>
      <c r="R16" s="1803"/>
      <c r="S16" s="1803"/>
      <c r="T16" s="1803"/>
      <c r="U16" s="1803"/>
      <c r="V16" s="1803"/>
    </row>
    <row r="17" spans="1:22" ht="60" customHeight="1" x14ac:dyDescent="0.25">
      <c r="A17" s="1621" t="s">
        <v>17</v>
      </c>
      <c r="B17" s="1621" t="s">
        <v>18</v>
      </c>
      <c r="C17" s="1622" t="s">
        <v>19</v>
      </c>
      <c r="D17" s="1623"/>
      <c r="E17" s="1623"/>
      <c r="F17" s="1623"/>
      <c r="G17" s="1623"/>
      <c r="H17" s="1624"/>
      <c r="I17" s="1622" t="s">
        <v>20</v>
      </c>
      <c r="J17" s="1624"/>
      <c r="K17" s="1035" t="s">
        <v>21</v>
      </c>
      <c r="L17" s="1035"/>
      <c r="M17" s="1035"/>
      <c r="N17" s="1035"/>
      <c r="O17" s="1035"/>
      <c r="P17" s="1035"/>
      <c r="Q17" s="1035"/>
      <c r="R17" s="1035"/>
      <c r="S17" s="1621" t="s">
        <v>22</v>
      </c>
      <c r="T17" s="1621"/>
      <c r="U17" s="1625" t="s">
        <v>89</v>
      </c>
      <c r="V17" s="1621" t="s">
        <v>24</v>
      </c>
    </row>
    <row r="18" spans="1:22" ht="48.75" customHeight="1" x14ac:dyDescent="0.25">
      <c r="A18" s="1621"/>
      <c r="B18" s="1621"/>
      <c r="C18" s="1626" t="s">
        <v>25</v>
      </c>
      <c r="D18" s="1627" t="s">
        <v>26</v>
      </c>
      <c r="E18" s="1627" t="s">
        <v>27</v>
      </c>
      <c r="F18" s="1626" t="s">
        <v>28</v>
      </c>
      <c r="G18" s="1627" t="s">
        <v>29</v>
      </c>
      <c r="H18" s="1627" t="s">
        <v>30</v>
      </c>
      <c r="I18" s="1626" t="s">
        <v>31</v>
      </c>
      <c r="J18" s="1627" t="s">
        <v>32</v>
      </c>
      <c r="K18" s="1035" t="s">
        <v>33</v>
      </c>
      <c r="L18" s="1047" t="s">
        <v>532</v>
      </c>
      <c r="M18" s="1635" t="s">
        <v>35</v>
      </c>
      <c r="N18" s="1636"/>
      <c r="O18" s="1637"/>
      <c r="P18" s="1635" t="s">
        <v>36</v>
      </c>
      <c r="Q18" s="1636"/>
      <c r="R18" s="1637"/>
      <c r="S18" s="1621" t="s">
        <v>90</v>
      </c>
      <c r="T18" s="1621" t="s">
        <v>91</v>
      </c>
      <c r="U18" s="1625"/>
      <c r="V18" s="1621"/>
    </row>
    <row r="19" spans="1:22" ht="79.900000000000006" customHeight="1" x14ac:dyDescent="0.25">
      <c r="A19" s="1621"/>
      <c r="B19" s="1621"/>
      <c r="C19" s="1626"/>
      <c r="D19" s="1628"/>
      <c r="E19" s="1628"/>
      <c r="F19" s="1626"/>
      <c r="G19" s="1629"/>
      <c r="H19" s="1629"/>
      <c r="I19" s="1626"/>
      <c r="J19" s="1629"/>
      <c r="K19" s="1035"/>
      <c r="L19" s="1048"/>
      <c r="M19" s="152" t="s">
        <v>39</v>
      </c>
      <c r="N19" s="152" t="s">
        <v>40</v>
      </c>
      <c r="O19" s="152" t="s">
        <v>41</v>
      </c>
      <c r="P19" s="152" t="s">
        <v>42</v>
      </c>
      <c r="Q19" s="152" t="s">
        <v>43</v>
      </c>
      <c r="R19" s="152" t="s">
        <v>44</v>
      </c>
      <c r="S19" s="1621"/>
      <c r="T19" s="1621"/>
      <c r="U19" s="1625"/>
      <c r="V19" s="1621"/>
    </row>
    <row r="20" spans="1:22" s="82" customFormat="1" ht="153" customHeight="1" x14ac:dyDescent="0.25">
      <c r="A20" s="61">
        <v>1</v>
      </c>
      <c r="B20" s="61" t="s">
        <v>214</v>
      </c>
      <c r="C20" s="61" t="s">
        <v>533</v>
      </c>
      <c r="D20" s="61" t="s">
        <v>534</v>
      </c>
      <c r="E20" s="61" t="s">
        <v>187</v>
      </c>
      <c r="F20" s="61" t="s">
        <v>535</v>
      </c>
      <c r="G20" s="61" t="s">
        <v>536</v>
      </c>
      <c r="H20" s="61" t="s">
        <v>525</v>
      </c>
      <c r="I20" s="62" t="s">
        <v>537</v>
      </c>
      <c r="J20" s="62" t="s">
        <v>538</v>
      </c>
      <c r="K20" s="1479">
        <v>93207.23</v>
      </c>
      <c r="L20" s="1479">
        <v>93207.23</v>
      </c>
      <c r="M20" s="153"/>
      <c r="N20" s="153"/>
      <c r="O20" s="153"/>
      <c r="P20" s="1479">
        <v>17931.8</v>
      </c>
      <c r="Q20" s="1479">
        <v>75275.429999999993</v>
      </c>
      <c r="R20" s="1482">
        <f>P20+Q20</f>
        <v>93207.23</v>
      </c>
      <c r="S20" s="1482">
        <f>R20-L20</f>
        <v>0</v>
      </c>
      <c r="T20" s="1788">
        <f>IFERROR(S20/L20*100,0)</f>
        <v>0</v>
      </c>
      <c r="U20" s="1788">
        <f>IFERROR(R20/$R$38*100,0)</f>
        <v>100</v>
      </c>
      <c r="V20" s="61" t="s">
        <v>525</v>
      </c>
    </row>
    <row r="21" spans="1:22" ht="94.5" customHeight="1" x14ac:dyDescent="0.25">
      <c r="A21" s="61">
        <v>9</v>
      </c>
      <c r="B21" s="61" t="s">
        <v>214</v>
      </c>
      <c r="C21" s="61" t="s">
        <v>539</v>
      </c>
      <c r="D21" s="61" t="s">
        <v>540</v>
      </c>
      <c r="E21" s="61"/>
      <c r="F21" s="61" t="s">
        <v>541</v>
      </c>
      <c r="G21" s="61" t="s">
        <v>542</v>
      </c>
      <c r="H21" s="61" t="s">
        <v>525</v>
      </c>
      <c r="I21" s="62" t="s">
        <v>537</v>
      </c>
      <c r="J21" s="62" t="s">
        <v>537</v>
      </c>
      <c r="K21" s="1480"/>
      <c r="L21" s="1480"/>
      <c r="M21" s="153"/>
      <c r="N21" s="153"/>
      <c r="O21" s="153"/>
      <c r="P21" s="1480"/>
      <c r="Q21" s="1480"/>
      <c r="R21" s="1483"/>
      <c r="S21" s="1483">
        <f>R21-K21</f>
        <v>0</v>
      </c>
      <c r="T21" s="1789">
        <f>IFERROR(S21/K21*100,0)</f>
        <v>0</v>
      </c>
      <c r="U21" s="1789">
        <f>IFERROR(R21/$R$38*100,0)</f>
        <v>0</v>
      </c>
      <c r="V21" s="61" t="s">
        <v>525</v>
      </c>
    </row>
    <row r="22" spans="1:22" ht="118.5" customHeight="1" x14ac:dyDescent="0.25">
      <c r="A22" s="61">
        <v>10</v>
      </c>
      <c r="B22" s="61" t="s">
        <v>214</v>
      </c>
      <c r="C22" s="61" t="s">
        <v>543</v>
      </c>
      <c r="D22" s="61" t="s">
        <v>544</v>
      </c>
      <c r="E22" s="61"/>
      <c r="F22" s="61" t="s">
        <v>545</v>
      </c>
      <c r="G22" s="61" t="s">
        <v>546</v>
      </c>
      <c r="H22" s="61" t="s">
        <v>525</v>
      </c>
      <c r="I22" s="62" t="s">
        <v>537</v>
      </c>
      <c r="J22" s="62" t="s">
        <v>547</v>
      </c>
      <c r="K22" s="1480"/>
      <c r="L22" s="1480"/>
      <c r="M22" s="153"/>
      <c r="N22" s="153"/>
      <c r="O22" s="153"/>
      <c r="P22" s="1480"/>
      <c r="Q22" s="1480"/>
      <c r="R22" s="1483"/>
      <c r="S22" s="1483">
        <f>R22-K22</f>
        <v>0</v>
      </c>
      <c r="T22" s="1789">
        <f>IFERROR(S22/K22*100,0)</f>
        <v>0</v>
      </c>
      <c r="U22" s="1789">
        <f>IFERROR(R22/$R$38*100,0)</f>
        <v>0</v>
      </c>
      <c r="V22" s="61" t="s">
        <v>525</v>
      </c>
    </row>
    <row r="23" spans="1:22" ht="111" customHeight="1" x14ac:dyDescent="0.25">
      <c r="A23" s="61">
        <v>11</v>
      </c>
      <c r="B23" s="61" t="s">
        <v>214</v>
      </c>
      <c r="C23" s="61" t="s">
        <v>548</v>
      </c>
      <c r="D23" s="61" t="s">
        <v>549</v>
      </c>
      <c r="E23" s="61"/>
      <c r="F23" s="61" t="s">
        <v>550</v>
      </c>
      <c r="G23" s="61" t="s">
        <v>551</v>
      </c>
      <c r="H23" s="61" t="s">
        <v>525</v>
      </c>
      <c r="I23" s="62" t="s">
        <v>547</v>
      </c>
      <c r="J23" s="62" t="s">
        <v>547</v>
      </c>
      <c r="K23" s="1480"/>
      <c r="L23" s="1480"/>
      <c r="M23" s="153"/>
      <c r="N23" s="153"/>
      <c r="O23" s="153"/>
      <c r="P23" s="1480"/>
      <c r="Q23" s="1480"/>
      <c r="R23" s="1483"/>
      <c r="S23" s="1483">
        <f>R23-K23</f>
        <v>0</v>
      </c>
      <c r="T23" s="1789">
        <f>IFERROR(S23/K23*100,0)</f>
        <v>0</v>
      </c>
      <c r="U23" s="1789">
        <f>IFERROR(R23/$R$38*100,0)</f>
        <v>0</v>
      </c>
      <c r="V23" s="61" t="s">
        <v>525</v>
      </c>
    </row>
    <row r="24" spans="1:22" ht="111" customHeight="1" x14ac:dyDescent="0.25">
      <c r="A24" s="61">
        <v>12</v>
      </c>
      <c r="B24" s="61" t="s">
        <v>214</v>
      </c>
      <c r="C24" s="61" t="s">
        <v>552</v>
      </c>
      <c r="D24" s="61" t="s">
        <v>544</v>
      </c>
      <c r="E24" s="63"/>
      <c r="F24" s="61" t="s">
        <v>553</v>
      </c>
      <c r="G24" s="61" t="s">
        <v>546</v>
      </c>
      <c r="H24" s="61" t="s">
        <v>525</v>
      </c>
      <c r="I24" s="62" t="s">
        <v>537</v>
      </c>
      <c r="J24" s="62" t="s">
        <v>554</v>
      </c>
      <c r="K24" s="1480"/>
      <c r="L24" s="1480"/>
      <c r="M24" s="153"/>
      <c r="N24" s="153"/>
      <c r="O24" s="153"/>
      <c r="P24" s="1480"/>
      <c r="Q24" s="1480"/>
      <c r="R24" s="1483"/>
      <c r="S24" s="1483">
        <f t="shared" ref="S24:S37" si="0">R24-K24</f>
        <v>0</v>
      </c>
      <c r="T24" s="1789">
        <f t="shared" ref="T24:T37" si="1">IFERROR(S24/K24*100,0)</f>
        <v>0</v>
      </c>
      <c r="U24" s="1789">
        <f t="shared" ref="U24:U32" si="2">IFERROR(R24/$R$38*100,0)</f>
        <v>0</v>
      </c>
      <c r="V24" s="61" t="s">
        <v>525</v>
      </c>
    </row>
    <row r="25" spans="1:22" ht="111" customHeight="1" x14ac:dyDescent="0.25">
      <c r="A25" s="61">
        <v>13</v>
      </c>
      <c r="B25" s="61" t="s">
        <v>214</v>
      </c>
      <c r="C25" s="61" t="s">
        <v>555</v>
      </c>
      <c r="D25" s="61" t="s">
        <v>556</v>
      </c>
      <c r="E25" s="61"/>
      <c r="F25" s="61" t="s">
        <v>557</v>
      </c>
      <c r="G25" s="61" t="s">
        <v>558</v>
      </c>
      <c r="H25" s="61" t="s">
        <v>525</v>
      </c>
      <c r="I25" s="62" t="s">
        <v>547</v>
      </c>
      <c r="J25" s="62" t="s">
        <v>559</v>
      </c>
      <c r="K25" s="1480"/>
      <c r="L25" s="1480"/>
      <c r="M25" s="153"/>
      <c r="N25" s="153"/>
      <c r="O25" s="153"/>
      <c r="P25" s="1480"/>
      <c r="Q25" s="1480"/>
      <c r="R25" s="1483"/>
      <c r="S25" s="1483">
        <f t="shared" si="0"/>
        <v>0</v>
      </c>
      <c r="T25" s="1789">
        <f t="shared" si="1"/>
        <v>0</v>
      </c>
      <c r="U25" s="1789">
        <f t="shared" si="2"/>
        <v>0</v>
      </c>
      <c r="V25" s="61" t="s">
        <v>525</v>
      </c>
    </row>
    <row r="26" spans="1:22" ht="111" customHeight="1" x14ac:dyDescent="0.25">
      <c r="A26" s="61">
        <v>14</v>
      </c>
      <c r="B26" s="61" t="s">
        <v>214</v>
      </c>
      <c r="C26" s="61" t="s">
        <v>560</v>
      </c>
      <c r="D26" s="61" t="s">
        <v>561</v>
      </c>
      <c r="E26" s="61"/>
      <c r="F26" s="61" t="s">
        <v>562</v>
      </c>
      <c r="G26" s="61" t="s">
        <v>563</v>
      </c>
      <c r="H26" s="61" t="s">
        <v>525</v>
      </c>
      <c r="I26" s="62" t="s">
        <v>559</v>
      </c>
      <c r="J26" s="62" t="s">
        <v>538</v>
      </c>
      <c r="K26" s="1480"/>
      <c r="L26" s="1480"/>
      <c r="M26" s="153"/>
      <c r="N26" s="153"/>
      <c r="O26" s="153"/>
      <c r="P26" s="1480"/>
      <c r="Q26" s="1480"/>
      <c r="R26" s="1483"/>
      <c r="S26" s="1483">
        <f t="shared" si="0"/>
        <v>0</v>
      </c>
      <c r="T26" s="1789">
        <f t="shared" si="1"/>
        <v>0</v>
      </c>
      <c r="U26" s="1789">
        <f t="shared" si="2"/>
        <v>0</v>
      </c>
      <c r="V26" s="61" t="s">
        <v>525</v>
      </c>
    </row>
    <row r="27" spans="1:22" ht="111" customHeight="1" x14ac:dyDescent="0.25">
      <c r="A27" s="61">
        <v>15</v>
      </c>
      <c r="B27" s="61" t="s">
        <v>214</v>
      </c>
      <c r="C27" s="61" t="s">
        <v>564</v>
      </c>
      <c r="D27" s="61" t="s">
        <v>565</v>
      </c>
      <c r="E27" s="61"/>
      <c r="F27" s="61" t="s">
        <v>566</v>
      </c>
      <c r="G27" s="61" t="s">
        <v>567</v>
      </c>
      <c r="H27" s="61" t="s">
        <v>525</v>
      </c>
      <c r="I27" s="62" t="s">
        <v>554</v>
      </c>
      <c r="J27" s="62" t="s">
        <v>554</v>
      </c>
      <c r="K27" s="1480"/>
      <c r="L27" s="1480"/>
      <c r="M27" s="153"/>
      <c r="N27" s="153"/>
      <c r="O27" s="153"/>
      <c r="P27" s="1480"/>
      <c r="Q27" s="1480"/>
      <c r="R27" s="1483"/>
      <c r="S27" s="1483">
        <f t="shared" si="0"/>
        <v>0</v>
      </c>
      <c r="T27" s="1789">
        <f t="shared" si="1"/>
        <v>0</v>
      </c>
      <c r="U27" s="1789">
        <f t="shared" si="2"/>
        <v>0</v>
      </c>
      <c r="V27" s="61" t="s">
        <v>525</v>
      </c>
    </row>
    <row r="28" spans="1:22" ht="151.5" customHeight="1" x14ac:dyDescent="0.25">
      <c r="A28" s="61">
        <v>16</v>
      </c>
      <c r="B28" s="61" t="s">
        <v>214</v>
      </c>
      <c r="C28" s="61" t="s">
        <v>568</v>
      </c>
      <c r="D28" s="61" t="s">
        <v>569</v>
      </c>
      <c r="E28" s="61"/>
      <c r="F28" s="61" t="s">
        <v>570</v>
      </c>
      <c r="G28" s="61" t="s">
        <v>571</v>
      </c>
      <c r="H28" s="61" t="s">
        <v>525</v>
      </c>
      <c r="I28" s="62" t="s">
        <v>547</v>
      </c>
      <c r="J28" s="62" t="s">
        <v>559</v>
      </c>
      <c r="K28" s="1480"/>
      <c r="L28" s="1480"/>
      <c r="M28" s="153"/>
      <c r="N28" s="153"/>
      <c r="O28" s="153"/>
      <c r="P28" s="1480"/>
      <c r="Q28" s="1480"/>
      <c r="R28" s="1483"/>
      <c r="S28" s="1483">
        <f t="shared" si="0"/>
        <v>0</v>
      </c>
      <c r="T28" s="1789">
        <f t="shared" si="1"/>
        <v>0</v>
      </c>
      <c r="U28" s="1789">
        <f t="shared" si="2"/>
        <v>0</v>
      </c>
      <c r="V28" s="61" t="s">
        <v>525</v>
      </c>
    </row>
    <row r="29" spans="1:22" ht="126" customHeight="1" x14ac:dyDescent="0.25">
      <c r="A29" s="61">
        <v>17</v>
      </c>
      <c r="B29" s="61" t="s">
        <v>214</v>
      </c>
      <c r="C29" s="61" t="s">
        <v>572</v>
      </c>
      <c r="D29" s="61" t="s">
        <v>573</v>
      </c>
      <c r="E29" s="61"/>
      <c r="F29" s="61" t="s">
        <v>574</v>
      </c>
      <c r="G29" s="61" t="s">
        <v>575</v>
      </c>
      <c r="H29" s="61" t="s">
        <v>525</v>
      </c>
      <c r="I29" s="62" t="s">
        <v>576</v>
      </c>
      <c r="J29" s="62" t="s">
        <v>538</v>
      </c>
      <c r="K29" s="1481"/>
      <c r="L29" s="1481"/>
      <c r="M29" s="153"/>
      <c r="N29" s="153"/>
      <c r="O29" s="153"/>
      <c r="P29" s="1481"/>
      <c r="Q29" s="1481"/>
      <c r="R29" s="1484"/>
      <c r="S29" s="1484">
        <f t="shared" si="0"/>
        <v>0</v>
      </c>
      <c r="T29" s="1790">
        <f t="shared" si="1"/>
        <v>0</v>
      </c>
      <c r="U29" s="1790">
        <f t="shared" si="2"/>
        <v>0</v>
      </c>
      <c r="V29" s="61" t="s">
        <v>525</v>
      </c>
    </row>
    <row r="30" spans="1:22" ht="55.5" hidden="1" customHeight="1" x14ac:dyDescent="0.25">
      <c r="A30" s="61">
        <v>18</v>
      </c>
      <c r="B30" s="61"/>
      <c r="C30" s="61"/>
      <c r="D30" s="61"/>
      <c r="E30" s="61"/>
      <c r="F30" s="61"/>
      <c r="G30" s="61"/>
      <c r="H30" s="61"/>
      <c r="I30" s="62" t="s">
        <v>547</v>
      </c>
      <c r="J30" s="62" t="s">
        <v>547</v>
      </c>
      <c r="K30" s="10"/>
      <c r="L30" s="154"/>
      <c r="M30" s="153"/>
      <c r="N30" s="153"/>
      <c r="O30" s="153"/>
      <c r="P30" s="17"/>
      <c r="Q30" s="17"/>
      <c r="R30" s="100">
        <f t="shared" ref="R30:R37" si="3">P30+Q30</f>
        <v>0</v>
      </c>
      <c r="S30" s="83">
        <f t="shared" si="0"/>
        <v>0</v>
      </c>
      <c r="T30" s="69">
        <f t="shared" si="1"/>
        <v>0</v>
      </c>
      <c r="U30" s="69">
        <f t="shared" si="2"/>
        <v>0</v>
      </c>
      <c r="V30" s="61" t="s">
        <v>525</v>
      </c>
    </row>
    <row r="31" spans="1:22" ht="55.5" hidden="1" customHeight="1" x14ac:dyDescent="0.25">
      <c r="A31" s="61">
        <v>19</v>
      </c>
      <c r="B31" s="61"/>
      <c r="C31" s="61"/>
      <c r="D31" s="61"/>
      <c r="E31" s="61"/>
      <c r="F31" s="61"/>
      <c r="G31" s="61"/>
      <c r="H31" s="61"/>
      <c r="I31" s="62" t="s">
        <v>537</v>
      </c>
      <c r="J31" s="62" t="s">
        <v>554</v>
      </c>
      <c r="K31" s="10"/>
      <c r="L31" s="154"/>
      <c r="M31" s="153"/>
      <c r="N31" s="153"/>
      <c r="O31" s="153"/>
      <c r="P31" s="17"/>
      <c r="Q31" s="17"/>
      <c r="R31" s="100">
        <f t="shared" si="3"/>
        <v>0</v>
      </c>
      <c r="S31" s="83">
        <f t="shared" si="0"/>
        <v>0</v>
      </c>
      <c r="T31" s="69">
        <f t="shared" si="1"/>
        <v>0</v>
      </c>
      <c r="U31" s="69">
        <f t="shared" si="2"/>
        <v>0</v>
      </c>
      <c r="V31" s="64"/>
    </row>
    <row r="32" spans="1:22" ht="55.5" hidden="1" customHeight="1" x14ac:dyDescent="0.25">
      <c r="A32" s="61">
        <v>20</v>
      </c>
      <c r="B32" s="61"/>
      <c r="C32" s="61"/>
      <c r="D32" s="61"/>
      <c r="E32" s="61"/>
      <c r="F32" s="61"/>
      <c r="G32" s="61"/>
      <c r="H32" s="61"/>
      <c r="I32" s="62" t="s">
        <v>547</v>
      </c>
      <c r="J32" s="62" t="s">
        <v>559</v>
      </c>
      <c r="K32" s="10"/>
      <c r="L32" s="154"/>
      <c r="M32" s="153"/>
      <c r="N32" s="153"/>
      <c r="O32" s="153"/>
      <c r="P32" s="17"/>
      <c r="Q32" s="17"/>
      <c r="R32" s="100">
        <f t="shared" si="3"/>
        <v>0</v>
      </c>
      <c r="S32" s="83">
        <f t="shared" si="0"/>
        <v>0</v>
      </c>
      <c r="T32" s="69">
        <f t="shared" si="1"/>
        <v>0</v>
      </c>
      <c r="U32" s="69">
        <f t="shared" si="2"/>
        <v>0</v>
      </c>
      <c r="V32" s="64"/>
    </row>
    <row r="33" spans="1:24" ht="55.5" hidden="1" customHeight="1" x14ac:dyDescent="0.25">
      <c r="A33" s="61">
        <v>21</v>
      </c>
      <c r="B33" s="61"/>
      <c r="C33" s="61"/>
      <c r="D33" s="61"/>
      <c r="E33" s="61"/>
      <c r="F33" s="61"/>
      <c r="G33" s="61"/>
      <c r="H33" s="61"/>
      <c r="I33" s="62" t="s">
        <v>559</v>
      </c>
      <c r="J33" s="62" t="s">
        <v>538</v>
      </c>
      <c r="K33" s="10"/>
      <c r="L33" s="154"/>
      <c r="M33" s="153"/>
      <c r="N33" s="153"/>
      <c r="O33" s="153"/>
      <c r="P33" s="17"/>
      <c r="Q33" s="17"/>
      <c r="R33" s="100">
        <f t="shared" si="3"/>
        <v>0</v>
      </c>
      <c r="S33" s="83">
        <f t="shared" si="0"/>
        <v>0</v>
      </c>
      <c r="T33" s="69">
        <f t="shared" si="1"/>
        <v>0</v>
      </c>
      <c r="U33" s="69">
        <f>IFERROR(R33/$R$38*100,0)</f>
        <v>0</v>
      </c>
      <c r="V33" s="64"/>
    </row>
    <row r="34" spans="1:24" ht="55.5" hidden="1" customHeight="1" x14ac:dyDescent="0.25">
      <c r="A34" s="61">
        <v>22</v>
      </c>
      <c r="B34" s="61"/>
      <c r="C34" s="61"/>
      <c r="D34" s="61"/>
      <c r="E34" s="61"/>
      <c r="F34" s="61"/>
      <c r="G34" s="61"/>
      <c r="H34" s="61"/>
      <c r="I34" s="62" t="s">
        <v>554</v>
      </c>
      <c r="J34" s="62" t="s">
        <v>554</v>
      </c>
      <c r="K34" s="10"/>
      <c r="L34" s="154"/>
      <c r="M34" s="155"/>
      <c r="N34" s="155"/>
      <c r="O34" s="155"/>
      <c r="P34" s="17"/>
      <c r="Q34" s="17"/>
      <c r="R34" s="100">
        <f t="shared" si="3"/>
        <v>0</v>
      </c>
      <c r="S34" s="83">
        <f t="shared" si="0"/>
        <v>0</v>
      </c>
      <c r="T34" s="69">
        <f t="shared" si="1"/>
        <v>0</v>
      </c>
      <c r="U34" s="69">
        <f>IFERROR(R34/$R$38*100,0)</f>
        <v>0</v>
      </c>
      <c r="V34" s="64"/>
    </row>
    <row r="35" spans="1:24" ht="55.5" hidden="1" customHeight="1" x14ac:dyDescent="0.4">
      <c r="A35" s="61">
        <v>23</v>
      </c>
      <c r="B35" s="61"/>
      <c r="C35" s="61"/>
      <c r="D35" s="61"/>
      <c r="E35" s="61"/>
      <c r="F35" s="61"/>
      <c r="G35" s="61"/>
      <c r="H35" s="61"/>
      <c r="I35" s="62" t="s">
        <v>547</v>
      </c>
      <c r="J35" s="62" t="s">
        <v>559</v>
      </c>
      <c r="K35" s="10"/>
      <c r="L35" s="154"/>
      <c r="M35" s="156"/>
      <c r="N35" s="156"/>
      <c r="O35" s="156"/>
      <c r="P35" s="17"/>
      <c r="Q35" s="17"/>
      <c r="R35" s="100">
        <f t="shared" si="3"/>
        <v>0</v>
      </c>
      <c r="S35" s="83">
        <f t="shared" si="0"/>
        <v>0</v>
      </c>
      <c r="T35" s="69">
        <f t="shared" si="1"/>
        <v>0</v>
      </c>
      <c r="U35" s="69">
        <f>IFERROR(R35/$R$38*100,0)</f>
        <v>0</v>
      </c>
      <c r="V35" s="64"/>
    </row>
    <row r="36" spans="1:24" ht="55.5" hidden="1" customHeight="1" x14ac:dyDescent="0.25">
      <c r="A36" s="61">
        <v>24</v>
      </c>
      <c r="B36" s="61"/>
      <c r="C36" s="61"/>
      <c r="D36" s="61"/>
      <c r="E36" s="61"/>
      <c r="F36" s="61"/>
      <c r="G36" s="61"/>
      <c r="H36" s="61"/>
      <c r="I36" s="62" t="s">
        <v>576</v>
      </c>
      <c r="J36" s="62" t="s">
        <v>538</v>
      </c>
      <c r="K36" s="10"/>
      <c r="L36" s="10"/>
      <c r="M36" s="157"/>
      <c r="N36" s="157"/>
      <c r="O36" s="157"/>
      <c r="P36" s="17"/>
      <c r="Q36" s="17"/>
      <c r="R36" s="100">
        <f t="shared" si="3"/>
        <v>0</v>
      </c>
      <c r="S36" s="83">
        <f t="shared" si="0"/>
        <v>0</v>
      </c>
      <c r="T36" s="69">
        <f t="shared" si="1"/>
        <v>0</v>
      </c>
      <c r="U36" s="69">
        <f>IFERROR(R36/$R$38*100,0)</f>
        <v>0</v>
      </c>
      <c r="V36" s="64"/>
    </row>
    <row r="37" spans="1:24" ht="55.5" hidden="1" customHeight="1" x14ac:dyDescent="0.25">
      <c r="A37" s="61">
        <v>25</v>
      </c>
      <c r="B37" s="61"/>
      <c r="C37" s="61"/>
      <c r="D37" s="61"/>
      <c r="E37" s="61"/>
      <c r="F37" s="61"/>
      <c r="G37" s="61"/>
      <c r="H37" s="61"/>
      <c r="I37" s="62"/>
      <c r="J37" s="62"/>
      <c r="K37" s="10"/>
      <c r="L37" s="10"/>
      <c r="M37" s="157"/>
      <c r="N37" s="157"/>
      <c r="O37" s="157"/>
      <c r="P37" s="17"/>
      <c r="Q37" s="17"/>
      <c r="R37" s="100">
        <f t="shared" si="3"/>
        <v>0</v>
      </c>
      <c r="S37" s="83">
        <f t="shared" si="0"/>
        <v>0</v>
      </c>
      <c r="T37" s="69">
        <f t="shared" si="1"/>
        <v>0</v>
      </c>
      <c r="U37" s="69">
        <f>IFERROR(R37/$R$38*100,0)</f>
        <v>0</v>
      </c>
      <c r="V37" s="64"/>
    </row>
    <row r="38" spans="1:24" s="54" customFormat="1" ht="24.75" customHeight="1" x14ac:dyDescent="0.4">
      <c r="A38" s="1791" t="s">
        <v>17</v>
      </c>
      <c r="B38" s="1792"/>
      <c r="C38" s="1792"/>
      <c r="D38" s="1792"/>
      <c r="E38" s="1792"/>
      <c r="F38" s="1792"/>
      <c r="G38" s="1792"/>
      <c r="H38" s="1792"/>
      <c r="I38" s="1792"/>
      <c r="J38" s="1793"/>
      <c r="K38" s="158">
        <f>K20</f>
        <v>93207.23</v>
      </c>
      <c r="L38" s="158">
        <f>L20</f>
        <v>93207.23</v>
      </c>
      <c r="M38" s="1794"/>
      <c r="N38" s="1795"/>
      <c r="O38" s="1795"/>
      <c r="P38" s="24">
        <f>SUM(P20:P22)</f>
        <v>17931.8</v>
      </c>
      <c r="Q38" s="24">
        <f>SUM(Q20:Q22)</f>
        <v>75275.429999999993</v>
      </c>
      <c r="R38" s="24">
        <f>SUM(R20:R22)</f>
        <v>93207.23</v>
      </c>
      <c r="S38" s="25">
        <f>R38-L38</f>
        <v>0</v>
      </c>
      <c r="T38" s="71">
        <f>IFERROR(S38/L38*100,0)</f>
        <v>0</v>
      </c>
      <c r="U38" s="71">
        <f>SUM(U20:U22)</f>
        <v>100</v>
      </c>
      <c r="V38" s="53"/>
    </row>
    <row r="39" spans="1:24" x14ac:dyDescent="0.4">
      <c r="A39" s="55" t="s">
        <v>72</v>
      </c>
      <c r="B39" s="55"/>
      <c r="C39" s="55"/>
      <c r="D39" s="55"/>
      <c r="E39" s="55"/>
      <c r="F39" s="55"/>
      <c r="G39" s="55"/>
      <c r="H39" s="55"/>
      <c r="I39" s="55"/>
      <c r="J39" s="55"/>
      <c r="K39" s="55"/>
      <c r="L39" s="55"/>
      <c r="M39" s="55"/>
      <c r="N39" s="55"/>
      <c r="O39" s="55"/>
      <c r="P39" s="55"/>
      <c r="Q39" s="55"/>
      <c r="R39" s="55"/>
      <c r="S39" s="55"/>
      <c r="T39" s="55"/>
      <c r="U39" s="55"/>
      <c r="V39" s="55"/>
      <c r="W39" s="55"/>
      <c r="X39" s="55"/>
    </row>
    <row r="40" spans="1:24" ht="36" customHeight="1" x14ac:dyDescent="0.25">
      <c r="A40" s="1796" t="s">
        <v>73</v>
      </c>
      <c r="B40" s="1797"/>
      <c r="C40" s="1797"/>
      <c r="D40" s="1797"/>
      <c r="E40" s="1797"/>
      <c r="F40" s="1797"/>
      <c r="G40" s="1797"/>
      <c r="H40" s="1797"/>
      <c r="I40" s="1797"/>
      <c r="J40" s="1797"/>
      <c r="K40" s="1797"/>
      <c r="L40" s="1797"/>
      <c r="M40" s="1797"/>
      <c r="N40" s="1797"/>
      <c r="O40" s="1797"/>
      <c r="P40" s="1797"/>
      <c r="Q40" s="1797"/>
      <c r="R40" s="1797"/>
      <c r="S40" s="1797"/>
      <c r="T40" s="1797"/>
      <c r="U40" s="1797"/>
      <c r="V40" s="1798"/>
    </row>
    <row r="41" spans="1:24" ht="95.25" customHeight="1" x14ac:dyDescent="0.4">
      <c r="A41" s="1799"/>
      <c r="B41" s="1800"/>
      <c r="C41" s="1800"/>
      <c r="D41" s="1800"/>
      <c r="E41" s="1800"/>
      <c r="F41" s="1800"/>
      <c r="G41" s="1800"/>
      <c r="H41" s="1800"/>
      <c r="I41" s="1800"/>
      <c r="J41" s="1800"/>
      <c r="K41" s="1800"/>
      <c r="L41" s="1800"/>
      <c r="M41" s="1800"/>
      <c r="N41" s="1800"/>
      <c r="O41" s="1800"/>
      <c r="P41" s="1800"/>
      <c r="Q41" s="1800"/>
      <c r="R41" s="1800"/>
      <c r="S41" s="1800"/>
      <c r="T41" s="1800"/>
      <c r="U41" s="1800"/>
      <c r="V41" s="1801"/>
    </row>
    <row r="42" spans="1:24" ht="15" hidden="1" customHeight="1" x14ac:dyDescent="0.4">
      <c r="A42" s="1802" t="s">
        <v>74</v>
      </c>
      <c r="B42" s="1802"/>
      <c r="C42" s="1802"/>
      <c r="D42" s="1802"/>
      <c r="E42" s="1802"/>
      <c r="F42" s="1802"/>
      <c r="G42" s="1802"/>
      <c r="H42" s="1802"/>
      <c r="I42" s="1802"/>
      <c r="J42" s="57"/>
      <c r="K42" s="57"/>
      <c r="L42" s="57"/>
      <c r="M42" s="151"/>
      <c r="N42" s="151"/>
      <c r="O42" s="151"/>
      <c r="P42" s="57"/>
      <c r="Q42" s="57"/>
      <c r="R42" s="57"/>
      <c r="S42" s="57"/>
      <c r="T42" s="57"/>
      <c r="U42" s="57"/>
      <c r="V42" s="57"/>
    </row>
    <row r="43" spans="1:24" ht="15" hidden="1" customHeight="1" x14ac:dyDescent="0.4">
      <c r="A43" s="58" t="s">
        <v>75</v>
      </c>
      <c r="B43" s="58"/>
      <c r="C43" s="1787" t="s">
        <v>76</v>
      </c>
      <c r="D43" s="1787"/>
      <c r="E43" s="1787"/>
      <c r="F43" s="1787"/>
      <c r="G43" s="1787"/>
      <c r="H43" s="1787"/>
      <c r="I43" s="1787"/>
      <c r="M43" s="151"/>
      <c r="N43" s="151"/>
      <c r="O43" s="151"/>
      <c r="V43" s="35"/>
    </row>
    <row r="44" spans="1:24" ht="15" hidden="1" customHeight="1" x14ac:dyDescent="0.4">
      <c r="A44" s="58" t="s">
        <v>77</v>
      </c>
      <c r="B44" s="58"/>
      <c r="C44" s="1787" t="s">
        <v>78</v>
      </c>
      <c r="D44" s="1787"/>
      <c r="E44" s="1787"/>
      <c r="F44" s="1787"/>
      <c r="G44" s="1787"/>
      <c r="H44" s="1787"/>
      <c r="I44" s="1787"/>
      <c r="M44" s="151"/>
      <c r="N44" s="151"/>
      <c r="O44" s="151"/>
      <c r="V44" s="35"/>
    </row>
    <row r="45" spans="1:24" ht="15" hidden="1" customHeight="1" x14ac:dyDescent="0.4">
      <c r="A45" s="58" t="s">
        <v>79</v>
      </c>
      <c r="B45" s="58"/>
      <c r="C45" s="1787" t="s">
        <v>80</v>
      </c>
      <c r="D45" s="1787"/>
      <c r="E45" s="1787"/>
      <c r="F45" s="1787"/>
      <c r="G45" s="1787"/>
      <c r="H45" s="1787"/>
      <c r="I45" s="1787"/>
      <c r="M45" s="151"/>
      <c r="N45" s="151"/>
      <c r="O45" s="151"/>
      <c r="V45" s="35"/>
    </row>
    <row r="46" spans="1:24" ht="15" hidden="1" customHeight="1" x14ac:dyDescent="0.4">
      <c r="A46" s="58" t="s">
        <v>81</v>
      </c>
      <c r="B46" s="58"/>
      <c r="C46" s="1787" t="s">
        <v>82</v>
      </c>
      <c r="D46" s="1787"/>
      <c r="E46" s="1787"/>
      <c r="F46" s="1787"/>
      <c r="G46" s="1787"/>
      <c r="H46" s="1787"/>
      <c r="I46" s="1787"/>
      <c r="M46" s="151"/>
      <c r="N46" s="151"/>
      <c r="O46" s="151"/>
      <c r="V46" s="35"/>
    </row>
    <row r="47" spans="1:24" ht="35.25" customHeight="1" x14ac:dyDescent="0.4">
      <c r="M47" s="151"/>
      <c r="N47" s="151"/>
      <c r="O47" s="151"/>
    </row>
    <row r="48" spans="1:24" x14ac:dyDescent="0.4">
      <c r="M48" s="151"/>
      <c r="N48" s="151"/>
      <c r="O48" s="151"/>
    </row>
    <row r="49" spans="13:15" x14ac:dyDescent="0.4">
      <c r="M49" s="151"/>
      <c r="N49" s="151"/>
      <c r="O49" s="151"/>
    </row>
    <row r="50" spans="13:15" x14ac:dyDescent="0.4">
      <c r="M50" s="151"/>
      <c r="N50" s="151"/>
      <c r="O50" s="151"/>
    </row>
    <row r="51" spans="13:15" x14ac:dyDescent="0.4">
      <c r="M51" s="151"/>
      <c r="N51" s="151"/>
      <c r="O51" s="151"/>
    </row>
    <row r="52" spans="13:15" x14ac:dyDescent="0.4">
      <c r="M52" s="151"/>
      <c r="N52" s="151"/>
      <c r="O52" s="151"/>
    </row>
    <row r="53" spans="13:15" x14ac:dyDescent="0.4">
      <c r="M53" s="151"/>
      <c r="N53" s="151"/>
      <c r="O53" s="151"/>
    </row>
    <row r="54" spans="13:15" x14ac:dyDescent="0.4">
      <c r="M54" s="151"/>
      <c r="N54" s="151"/>
      <c r="O54" s="151"/>
    </row>
    <row r="55" spans="13:15" x14ac:dyDescent="0.4">
      <c r="M55" s="151"/>
      <c r="N55" s="151"/>
      <c r="O55" s="151"/>
    </row>
    <row r="56" spans="13:15" x14ac:dyDescent="0.4">
      <c r="M56" s="151"/>
      <c r="N56" s="151"/>
      <c r="O56" s="151"/>
    </row>
    <row r="57" spans="13:15" x14ac:dyDescent="0.4">
      <c r="M57" s="151"/>
      <c r="N57" s="151"/>
      <c r="O57" s="151"/>
    </row>
    <row r="58" spans="13:15" x14ac:dyDescent="0.4">
      <c r="M58" s="151"/>
      <c r="N58" s="151"/>
      <c r="O58" s="151"/>
    </row>
    <row r="59" spans="13:15" x14ac:dyDescent="0.4">
      <c r="M59" s="151"/>
      <c r="N59" s="151"/>
      <c r="O59" s="151"/>
    </row>
    <row r="60" spans="13:15" x14ac:dyDescent="0.4">
      <c r="M60" s="151"/>
      <c r="N60" s="151"/>
      <c r="O60" s="151"/>
    </row>
    <row r="61" spans="13:15" x14ac:dyDescent="0.4">
      <c r="M61" s="151"/>
      <c r="N61" s="151"/>
      <c r="O61" s="151"/>
    </row>
    <row r="62" spans="13:15" x14ac:dyDescent="0.4">
      <c r="M62" s="151"/>
      <c r="N62" s="151"/>
      <c r="O62" s="151"/>
    </row>
    <row r="63" spans="13:15" x14ac:dyDescent="0.4">
      <c r="M63" s="151"/>
      <c r="N63" s="151"/>
      <c r="O63" s="151"/>
    </row>
    <row r="64" spans="13:15" x14ac:dyDescent="0.4">
      <c r="M64" s="151"/>
      <c r="N64" s="151"/>
      <c r="O64" s="151"/>
    </row>
    <row r="65" spans="13:15" x14ac:dyDescent="0.4">
      <c r="M65" s="151"/>
      <c r="N65" s="151"/>
      <c r="O65" s="151"/>
    </row>
    <row r="66" spans="13:15" x14ac:dyDescent="0.4">
      <c r="M66" s="151"/>
      <c r="N66" s="151"/>
      <c r="O66" s="151"/>
    </row>
    <row r="67" spans="13:15" x14ac:dyDescent="0.4">
      <c r="M67" s="151"/>
      <c r="N67" s="151"/>
      <c r="O67" s="151"/>
    </row>
    <row r="68" spans="13:15" x14ac:dyDescent="0.4">
      <c r="M68" s="151"/>
      <c r="N68" s="151"/>
      <c r="O68" s="151"/>
    </row>
    <row r="69" spans="13:15" x14ac:dyDescent="0.4">
      <c r="M69" s="151"/>
      <c r="N69" s="151"/>
      <c r="O69" s="151"/>
    </row>
    <row r="70" spans="13:15" x14ac:dyDescent="0.4">
      <c r="M70" s="151"/>
      <c r="N70" s="151"/>
      <c r="O70" s="151"/>
    </row>
    <row r="71" spans="13:15" x14ac:dyDescent="0.4">
      <c r="M71" s="151"/>
      <c r="N71" s="151"/>
      <c r="O71" s="151"/>
    </row>
    <row r="72" spans="13:15" x14ac:dyDescent="0.4">
      <c r="M72" s="151"/>
      <c r="N72" s="151"/>
      <c r="O72" s="151"/>
    </row>
    <row r="73" spans="13:15" x14ac:dyDescent="0.4">
      <c r="M73" s="151"/>
      <c r="N73" s="151"/>
      <c r="O73" s="151"/>
    </row>
    <row r="74" spans="13:15" x14ac:dyDescent="0.4">
      <c r="M74" s="151"/>
      <c r="N74" s="151"/>
      <c r="O74" s="151"/>
    </row>
    <row r="75" spans="13:15" x14ac:dyDescent="0.4">
      <c r="M75" s="151"/>
      <c r="N75" s="151"/>
      <c r="O75" s="151"/>
    </row>
    <row r="76" spans="13:15" x14ac:dyDescent="0.4">
      <c r="M76" s="151"/>
      <c r="N76" s="151"/>
      <c r="O76" s="151"/>
    </row>
    <row r="77" spans="13:15" x14ac:dyDescent="0.4">
      <c r="M77" s="151"/>
      <c r="N77" s="151"/>
      <c r="O77" s="151"/>
    </row>
    <row r="78" spans="13:15" x14ac:dyDescent="0.4">
      <c r="M78" s="151"/>
      <c r="N78" s="151"/>
      <c r="O78" s="151"/>
    </row>
    <row r="79" spans="13:15" x14ac:dyDescent="0.4">
      <c r="M79" s="151"/>
      <c r="N79" s="151"/>
      <c r="O79" s="151"/>
    </row>
    <row r="80" spans="13:15" x14ac:dyDescent="0.4">
      <c r="M80" s="151"/>
      <c r="N80" s="151"/>
      <c r="O80" s="151"/>
    </row>
    <row r="81" spans="13:15" x14ac:dyDescent="0.4">
      <c r="M81" s="151"/>
      <c r="N81" s="151"/>
      <c r="O81" s="151"/>
    </row>
    <row r="82" spans="13:15" x14ac:dyDescent="0.4">
      <c r="M82" s="151"/>
      <c r="N82" s="151"/>
      <c r="O82" s="151"/>
    </row>
    <row r="83" spans="13:15" x14ac:dyDescent="0.4">
      <c r="M83" s="151"/>
      <c r="N83" s="151"/>
      <c r="O83" s="151"/>
    </row>
    <row r="84" spans="13:15" x14ac:dyDescent="0.4">
      <c r="M84" s="151"/>
      <c r="N84" s="151"/>
      <c r="O84" s="151"/>
    </row>
    <row r="85" spans="13:15" x14ac:dyDescent="0.4">
      <c r="M85" s="151"/>
      <c r="N85" s="151"/>
      <c r="O85" s="151"/>
    </row>
    <row r="86" spans="13:15" x14ac:dyDescent="0.4">
      <c r="M86" s="151"/>
      <c r="N86" s="151"/>
      <c r="O86" s="151"/>
    </row>
    <row r="87" spans="13:15" x14ac:dyDescent="0.4">
      <c r="M87" s="151"/>
      <c r="N87" s="151"/>
      <c r="O87" s="151"/>
    </row>
    <row r="88" spans="13:15" x14ac:dyDescent="0.4">
      <c r="M88" s="151"/>
      <c r="N88" s="151"/>
      <c r="O88" s="151"/>
    </row>
    <row r="89" spans="13:15" x14ac:dyDescent="0.4">
      <c r="M89" s="151"/>
      <c r="N89" s="151"/>
      <c r="O89" s="151"/>
    </row>
    <row r="90" spans="13:15" x14ac:dyDescent="0.4">
      <c r="M90" s="151"/>
      <c r="N90" s="151"/>
      <c r="O90" s="151"/>
    </row>
    <row r="91" spans="13:15" x14ac:dyDescent="0.4">
      <c r="M91" s="151"/>
      <c r="N91" s="151"/>
      <c r="O91" s="151"/>
    </row>
    <row r="92" spans="13:15" x14ac:dyDescent="0.4">
      <c r="M92" s="151"/>
      <c r="N92" s="151"/>
      <c r="O92" s="151"/>
    </row>
    <row r="93" spans="13:15" x14ac:dyDescent="0.4">
      <c r="M93" s="151"/>
      <c r="N93" s="151"/>
      <c r="O93" s="151"/>
    </row>
    <row r="94" spans="13:15" x14ac:dyDescent="0.4">
      <c r="M94" s="151"/>
      <c r="N94" s="151"/>
      <c r="O94" s="151"/>
    </row>
    <row r="95" spans="13:15" x14ac:dyDescent="0.4">
      <c r="M95" s="151"/>
      <c r="N95" s="151"/>
      <c r="O95" s="151"/>
    </row>
    <row r="96" spans="13:15" x14ac:dyDescent="0.4">
      <c r="M96" s="151"/>
      <c r="N96" s="151"/>
      <c r="O96" s="151"/>
    </row>
    <row r="97" spans="13:15" x14ac:dyDescent="0.4">
      <c r="M97" s="151"/>
      <c r="N97" s="151"/>
      <c r="O97" s="151"/>
    </row>
    <row r="98" spans="13:15" x14ac:dyDescent="0.4">
      <c r="M98" s="151"/>
      <c r="N98" s="151"/>
      <c r="O98" s="151"/>
    </row>
    <row r="99" spans="13:15" x14ac:dyDescent="0.4">
      <c r="M99" s="151"/>
      <c r="N99" s="151"/>
      <c r="O99" s="151"/>
    </row>
    <row r="100" spans="13:15" x14ac:dyDescent="0.4">
      <c r="M100" s="151"/>
      <c r="N100" s="151"/>
      <c r="O100" s="151"/>
    </row>
    <row r="101" spans="13:15" x14ac:dyDescent="0.4">
      <c r="M101" s="151"/>
      <c r="N101" s="151"/>
      <c r="O101" s="151"/>
    </row>
    <row r="102" spans="13:15" x14ac:dyDescent="0.4">
      <c r="M102" s="151"/>
      <c r="N102" s="151"/>
      <c r="O102" s="151"/>
    </row>
    <row r="103" spans="13:15" x14ac:dyDescent="0.4">
      <c r="M103" s="151"/>
      <c r="N103" s="151"/>
      <c r="O103" s="151"/>
    </row>
    <row r="104" spans="13:15" x14ac:dyDescent="0.4">
      <c r="M104" s="151"/>
      <c r="N104" s="151"/>
      <c r="O104" s="151"/>
    </row>
    <row r="105" spans="13:15" x14ac:dyDescent="0.4">
      <c r="M105" s="151"/>
      <c r="N105" s="151"/>
      <c r="O105" s="151"/>
    </row>
    <row r="106" spans="13:15" x14ac:dyDescent="0.4">
      <c r="M106" s="151"/>
      <c r="N106" s="151"/>
      <c r="O106" s="151"/>
    </row>
    <row r="107" spans="13:15" x14ac:dyDescent="0.4">
      <c r="M107" s="151"/>
      <c r="N107" s="151"/>
      <c r="O107" s="151"/>
    </row>
    <row r="108" spans="13:15" x14ac:dyDescent="0.4">
      <c r="M108" s="151"/>
      <c r="N108" s="151"/>
      <c r="O108" s="151"/>
    </row>
    <row r="109" spans="13:15" x14ac:dyDescent="0.4">
      <c r="M109" s="151"/>
      <c r="N109" s="151"/>
      <c r="O109" s="151"/>
    </row>
    <row r="110" spans="13:15" x14ac:dyDescent="0.4">
      <c r="M110" s="151"/>
      <c r="N110" s="151"/>
      <c r="O110" s="151"/>
    </row>
    <row r="111" spans="13:15" x14ac:dyDescent="0.4">
      <c r="M111" s="151"/>
      <c r="N111" s="151"/>
      <c r="O111" s="151"/>
    </row>
    <row r="112" spans="13:15" x14ac:dyDescent="0.4">
      <c r="M112" s="151"/>
      <c r="N112" s="151"/>
      <c r="O112" s="151"/>
    </row>
    <row r="113" spans="13:15" x14ac:dyDescent="0.4">
      <c r="M113" s="151"/>
      <c r="N113" s="151"/>
      <c r="O113" s="151"/>
    </row>
    <row r="114" spans="13:15" x14ac:dyDescent="0.4">
      <c r="M114" s="151"/>
      <c r="N114" s="151"/>
      <c r="O114" s="151"/>
    </row>
    <row r="115" spans="13:15" x14ac:dyDescent="0.4">
      <c r="M115" s="151"/>
      <c r="N115" s="151"/>
      <c r="O115" s="151"/>
    </row>
    <row r="116" spans="13:15" x14ac:dyDescent="0.4">
      <c r="M116" s="151"/>
      <c r="N116" s="151"/>
      <c r="O116" s="151"/>
    </row>
    <row r="117" spans="13:15" x14ac:dyDescent="0.4">
      <c r="M117" s="151"/>
      <c r="N117" s="151"/>
      <c r="O117" s="151"/>
    </row>
    <row r="118" spans="13:15" x14ac:dyDescent="0.4">
      <c r="M118" s="151"/>
      <c r="N118" s="151"/>
      <c r="O118" s="151"/>
    </row>
    <row r="119" spans="13:15" x14ac:dyDescent="0.4">
      <c r="M119" s="151"/>
      <c r="N119" s="151"/>
      <c r="O119" s="151"/>
    </row>
    <row r="120" spans="13:15" x14ac:dyDescent="0.4">
      <c r="M120" s="151"/>
      <c r="N120" s="151"/>
      <c r="O120" s="151"/>
    </row>
    <row r="121" spans="13:15" x14ac:dyDescent="0.4">
      <c r="M121" s="151"/>
      <c r="N121" s="151"/>
      <c r="O121" s="151"/>
    </row>
    <row r="122" spans="13:15" x14ac:dyDescent="0.4">
      <c r="M122" s="151"/>
      <c r="N122" s="151"/>
      <c r="O122" s="151"/>
    </row>
    <row r="123" spans="13:15" x14ac:dyDescent="0.4">
      <c r="M123" s="151"/>
      <c r="N123" s="151"/>
      <c r="O123" s="151"/>
    </row>
    <row r="124" spans="13:15" x14ac:dyDescent="0.4">
      <c r="M124" s="151"/>
      <c r="N124" s="151"/>
      <c r="O124" s="151"/>
    </row>
    <row r="125" spans="13:15" x14ac:dyDescent="0.4">
      <c r="M125" s="151"/>
      <c r="N125" s="151"/>
      <c r="O125" s="151"/>
    </row>
    <row r="126" spans="13:15" x14ac:dyDescent="0.4">
      <c r="M126" s="151"/>
      <c r="N126" s="151"/>
      <c r="O126" s="151"/>
    </row>
    <row r="127" spans="13:15" x14ac:dyDescent="0.4">
      <c r="M127" s="151"/>
      <c r="N127" s="151"/>
      <c r="O127" s="151"/>
    </row>
    <row r="128" spans="13:15" x14ac:dyDescent="0.4">
      <c r="M128" s="151"/>
      <c r="N128" s="151"/>
      <c r="O128" s="151"/>
    </row>
    <row r="129" spans="13:15" x14ac:dyDescent="0.4">
      <c r="M129" s="151"/>
      <c r="N129" s="151"/>
      <c r="O129" s="151"/>
    </row>
    <row r="130" spans="13:15" x14ac:dyDescent="0.4">
      <c r="M130" s="151"/>
      <c r="N130" s="151"/>
      <c r="O130" s="151"/>
    </row>
    <row r="131" spans="13:15" x14ac:dyDescent="0.4">
      <c r="M131" s="151"/>
      <c r="N131" s="151"/>
      <c r="O131" s="151"/>
    </row>
    <row r="132" spans="13:15" x14ac:dyDescent="0.4">
      <c r="M132" s="151"/>
      <c r="N132" s="151"/>
      <c r="O132" s="151"/>
    </row>
    <row r="133" spans="13:15" x14ac:dyDescent="0.4">
      <c r="M133" s="151"/>
      <c r="N133" s="151"/>
      <c r="O133" s="151"/>
    </row>
    <row r="134" spans="13:15" x14ac:dyDescent="0.4">
      <c r="M134" s="151"/>
      <c r="N134" s="151"/>
      <c r="O134" s="151"/>
    </row>
    <row r="135" spans="13:15" x14ac:dyDescent="0.4">
      <c r="M135" s="151"/>
      <c r="N135" s="151"/>
      <c r="O135" s="151"/>
    </row>
    <row r="136" spans="13:15" x14ac:dyDescent="0.4">
      <c r="M136" s="151"/>
      <c r="N136" s="151"/>
      <c r="O136" s="151"/>
    </row>
    <row r="137" spans="13:15" x14ac:dyDescent="0.4">
      <c r="M137" s="151"/>
      <c r="N137" s="151"/>
      <c r="O137" s="151"/>
    </row>
    <row r="138" spans="13:15" x14ac:dyDescent="0.4">
      <c r="M138" s="151"/>
      <c r="N138" s="151"/>
      <c r="O138" s="151"/>
    </row>
    <row r="139" spans="13:15" x14ac:dyDescent="0.4">
      <c r="M139" s="151"/>
      <c r="N139" s="151"/>
      <c r="O139" s="151"/>
    </row>
    <row r="140" spans="13:15" x14ac:dyDescent="0.4">
      <c r="M140" s="151"/>
      <c r="N140" s="151"/>
      <c r="O140" s="151"/>
    </row>
    <row r="141" spans="13:15" x14ac:dyDescent="0.4">
      <c r="M141" s="151"/>
      <c r="N141" s="151"/>
      <c r="O141" s="151"/>
    </row>
    <row r="142" spans="13:15" x14ac:dyDescent="0.4">
      <c r="M142" s="151"/>
      <c r="N142" s="151"/>
      <c r="O142" s="151"/>
    </row>
    <row r="143" spans="13:15" x14ac:dyDescent="0.4">
      <c r="M143" s="151"/>
      <c r="N143" s="151"/>
      <c r="O143" s="151"/>
    </row>
    <row r="144" spans="13:15" x14ac:dyDescent="0.4">
      <c r="M144" s="151"/>
      <c r="N144" s="151"/>
      <c r="O144" s="151"/>
    </row>
    <row r="145" spans="13:15" x14ac:dyDescent="0.4">
      <c r="M145" s="151"/>
      <c r="N145" s="151"/>
      <c r="O145" s="151"/>
    </row>
    <row r="146" spans="13:15" x14ac:dyDescent="0.4">
      <c r="M146" s="151"/>
      <c r="N146" s="151"/>
      <c r="O146" s="151"/>
    </row>
    <row r="147" spans="13:15" x14ac:dyDescent="0.4">
      <c r="M147" s="151"/>
      <c r="N147" s="151"/>
      <c r="O147" s="151"/>
    </row>
    <row r="148" spans="13:15" x14ac:dyDescent="0.4">
      <c r="M148" s="151"/>
      <c r="N148" s="151"/>
      <c r="O148" s="151"/>
    </row>
    <row r="149" spans="13:15" x14ac:dyDescent="0.4">
      <c r="M149" s="151"/>
      <c r="N149" s="151"/>
      <c r="O149" s="151"/>
    </row>
    <row r="150" spans="13:15" x14ac:dyDescent="0.4">
      <c r="M150" s="151"/>
      <c r="N150" s="151"/>
      <c r="O150" s="151"/>
    </row>
    <row r="151" spans="13:15" x14ac:dyDescent="0.4">
      <c r="M151" s="151"/>
      <c r="N151" s="151"/>
      <c r="O151" s="151"/>
    </row>
    <row r="152" spans="13:15" x14ac:dyDescent="0.4">
      <c r="M152" s="151"/>
      <c r="N152" s="151"/>
      <c r="O152" s="151"/>
    </row>
    <row r="153" spans="13:15" x14ac:dyDescent="0.4">
      <c r="M153" s="151"/>
      <c r="N153" s="151"/>
      <c r="O153" s="151"/>
    </row>
    <row r="154" spans="13:15" x14ac:dyDescent="0.4">
      <c r="M154" s="151"/>
      <c r="N154" s="151"/>
      <c r="O154" s="151"/>
    </row>
    <row r="155" spans="13:15" x14ac:dyDescent="0.4">
      <c r="M155" s="151"/>
      <c r="N155" s="151"/>
      <c r="O155" s="151"/>
    </row>
    <row r="156" spans="13:15" x14ac:dyDescent="0.4">
      <c r="M156" s="151"/>
      <c r="N156" s="151"/>
      <c r="O156" s="151"/>
    </row>
    <row r="157" spans="13:15" x14ac:dyDescent="0.4">
      <c r="M157" s="151"/>
      <c r="N157" s="151"/>
      <c r="O157" s="151"/>
    </row>
    <row r="158" spans="13:15" x14ac:dyDescent="0.4">
      <c r="M158" s="151"/>
      <c r="N158" s="151"/>
      <c r="O158" s="151"/>
    </row>
    <row r="159" spans="13:15" x14ac:dyDescent="0.4">
      <c r="M159" s="151"/>
      <c r="N159" s="151"/>
      <c r="O159" s="151"/>
    </row>
    <row r="160" spans="13:15" x14ac:dyDescent="0.4">
      <c r="M160" s="151"/>
      <c r="N160" s="151"/>
      <c r="O160" s="151"/>
    </row>
    <row r="161" spans="13:15" x14ac:dyDescent="0.4">
      <c r="M161" s="151"/>
      <c r="N161" s="151"/>
      <c r="O161" s="151"/>
    </row>
    <row r="162" spans="13:15" x14ac:dyDescent="0.4">
      <c r="M162" s="151"/>
      <c r="N162" s="151"/>
      <c r="O162" s="151"/>
    </row>
    <row r="163" spans="13:15" x14ac:dyDescent="0.4">
      <c r="M163" s="151"/>
      <c r="N163" s="151"/>
      <c r="O163" s="151"/>
    </row>
    <row r="164" spans="13:15" x14ac:dyDescent="0.4">
      <c r="M164" s="151"/>
      <c r="N164" s="151"/>
      <c r="O164" s="151"/>
    </row>
    <row r="165" spans="13:15" x14ac:dyDescent="0.4">
      <c r="M165" s="151"/>
      <c r="N165" s="151"/>
      <c r="O165" s="151"/>
    </row>
    <row r="166" spans="13:15" x14ac:dyDescent="0.4">
      <c r="M166" s="151"/>
      <c r="N166" s="151"/>
      <c r="O166" s="151"/>
    </row>
    <row r="167" spans="13:15" x14ac:dyDescent="0.4">
      <c r="M167" s="151"/>
      <c r="N167" s="151"/>
      <c r="O167" s="151"/>
    </row>
    <row r="168" spans="13:15" x14ac:dyDescent="0.4">
      <c r="M168" s="151"/>
      <c r="N168" s="151"/>
      <c r="O168" s="151"/>
    </row>
    <row r="169" spans="13:15" x14ac:dyDescent="0.4">
      <c r="M169" s="151"/>
      <c r="N169" s="151"/>
      <c r="O169" s="151"/>
    </row>
    <row r="170" spans="13:15" x14ac:dyDescent="0.4">
      <c r="M170" s="151"/>
      <c r="N170" s="151"/>
      <c r="O170" s="151"/>
    </row>
    <row r="171" spans="13:15" x14ac:dyDescent="0.4">
      <c r="M171" s="151"/>
      <c r="N171" s="151"/>
      <c r="O171" s="151"/>
    </row>
    <row r="172" spans="13:15" x14ac:dyDescent="0.4">
      <c r="M172" s="151"/>
      <c r="N172" s="151"/>
      <c r="O172" s="151"/>
    </row>
    <row r="173" spans="13:15" x14ac:dyDescent="0.4">
      <c r="M173" s="151"/>
      <c r="N173" s="151"/>
      <c r="O173" s="151"/>
    </row>
    <row r="174" spans="13:15" x14ac:dyDescent="0.4">
      <c r="M174" s="151"/>
      <c r="N174" s="151"/>
      <c r="O174" s="151"/>
    </row>
    <row r="175" spans="13:15" x14ac:dyDescent="0.4">
      <c r="M175" s="151"/>
      <c r="N175" s="151"/>
      <c r="O175" s="151"/>
    </row>
    <row r="176" spans="13:15" x14ac:dyDescent="0.4">
      <c r="M176" s="151"/>
      <c r="N176" s="151"/>
      <c r="O176" s="151"/>
    </row>
    <row r="177" spans="13:15" x14ac:dyDescent="0.4">
      <c r="M177" s="151"/>
      <c r="N177" s="151"/>
      <c r="O177" s="151"/>
    </row>
    <row r="178" spans="13:15" x14ac:dyDescent="0.4">
      <c r="M178" s="151"/>
      <c r="N178" s="151"/>
      <c r="O178" s="151"/>
    </row>
    <row r="179" spans="13:15" x14ac:dyDescent="0.4">
      <c r="M179" s="151"/>
      <c r="N179" s="151"/>
      <c r="O179" s="151"/>
    </row>
    <row r="180" spans="13:15" x14ac:dyDescent="0.4">
      <c r="M180" s="151"/>
      <c r="N180" s="151"/>
      <c r="O180" s="151"/>
    </row>
    <row r="181" spans="13:15" x14ac:dyDescent="0.4">
      <c r="M181" s="151"/>
      <c r="N181" s="151"/>
      <c r="O181" s="151"/>
    </row>
    <row r="182" spans="13:15" x14ac:dyDescent="0.4">
      <c r="M182" s="151"/>
      <c r="N182" s="151"/>
      <c r="O182" s="151"/>
    </row>
    <row r="183" spans="13:15" x14ac:dyDescent="0.4">
      <c r="M183" s="151"/>
      <c r="N183" s="151"/>
      <c r="O183" s="151"/>
    </row>
    <row r="184" spans="13:15" x14ac:dyDescent="0.4">
      <c r="M184" s="151"/>
      <c r="N184" s="151"/>
      <c r="O184" s="151"/>
    </row>
    <row r="185" spans="13:15" x14ac:dyDescent="0.4">
      <c r="M185" s="151"/>
      <c r="N185" s="151"/>
      <c r="O185" s="151"/>
    </row>
    <row r="186" spans="13:15" x14ac:dyDescent="0.4">
      <c r="M186" s="151"/>
      <c r="N186" s="151"/>
      <c r="O186" s="151"/>
    </row>
    <row r="187" spans="13:15" x14ac:dyDescent="0.4">
      <c r="M187" s="151"/>
      <c r="N187" s="151"/>
      <c r="O187" s="151"/>
    </row>
    <row r="188" spans="13:15" x14ac:dyDescent="0.4">
      <c r="M188" s="151"/>
      <c r="N188" s="151"/>
      <c r="O188" s="151"/>
    </row>
    <row r="189" spans="13:15" x14ac:dyDescent="0.4">
      <c r="M189" s="151"/>
      <c r="N189" s="151"/>
      <c r="O189" s="151"/>
    </row>
    <row r="190" spans="13:15" x14ac:dyDescent="0.4">
      <c r="M190" s="151"/>
      <c r="N190" s="151"/>
      <c r="O190" s="151"/>
    </row>
    <row r="191" spans="13:15" x14ac:dyDescent="0.4">
      <c r="M191" s="151"/>
      <c r="N191" s="151"/>
      <c r="O191" s="151"/>
    </row>
    <row r="192" spans="13:15" x14ac:dyDescent="0.4">
      <c r="M192" s="151"/>
      <c r="N192" s="151"/>
      <c r="O192" s="151"/>
    </row>
    <row r="193" spans="13:15" x14ac:dyDescent="0.4">
      <c r="M193" s="151"/>
      <c r="N193" s="151"/>
      <c r="O193" s="151"/>
    </row>
    <row r="194" spans="13:15" x14ac:dyDescent="0.4">
      <c r="M194" s="151"/>
      <c r="N194" s="151"/>
      <c r="O194" s="151"/>
    </row>
    <row r="195" spans="13:15" x14ac:dyDescent="0.4">
      <c r="M195" s="151"/>
      <c r="N195" s="151"/>
      <c r="O195" s="151"/>
    </row>
    <row r="196" spans="13:15" x14ac:dyDescent="0.4">
      <c r="M196" s="151"/>
      <c r="N196" s="151"/>
      <c r="O196" s="151"/>
    </row>
    <row r="197" spans="13:15" x14ac:dyDescent="0.4">
      <c r="M197" s="151"/>
      <c r="N197" s="151"/>
      <c r="O197" s="151"/>
    </row>
    <row r="198" spans="13:15" x14ac:dyDescent="0.4">
      <c r="M198" s="151"/>
      <c r="N198" s="151"/>
      <c r="O198" s="151"/>
    </row>
    <row r="199" spans="13:15" x14ac:dyDescent="0.4">
      <c r="M199" s="151"/>
      <c r="N199" s="151"/>
      <c r="O199" s="151"/>
    </row>
    <row r="200" spans="13:15" x14ac:dyDescent="0.4">
      <c r="M200" s="151"/>
      <c r="N200" s="151"/>
      <c r="O200" s="151"/>
    </row>
    <row r="201" spans="13:15" x14ac:dyDescent="0.4">
      <c r="M201" s="151"/>
      <c r="N201" s="151"/>
      <c r="O201" s="151"/>
    </row>
    <row r="202" spans="13:15" x14ac:dyDescent="0.4">
      <c r="M202" s="151"/>
      <c r="N202" s="151"/>
      <c r="O202" s="151"/>
    </row>
    <row r="203" spans="13:15" x14ac:dyDescent="0.4">
      <c r="M203" s="151"/>
      <c r="N203" s="151"/>
      <c r="O203" s="151"/>
    </row>
    <row r="204" spans="13:15" x14ac:dyDescent="0.4">
      <c r="M204" s="151"/>
      <c r="N204" s="151"/>
      <c r="O204" s="151"/>
    </row>
    <row r="205" spans="13:15" x14ac:dyDescent="0.4">
      <c r="M205" s="151"/>
      <c r="N205" s="151"/>
      <c r="O205" s="151"/>
    </row>
    <row r="206" spans="13:15" x14ac:dyDescent="0.4">
      <c r="M206" s="151"/>
      <c r="N206" s="151"/>
      <c r="O206" s="151"/>
    </row>
    <row r="207" spans="13:15" x14ac:dyDescent="0.4">
      <c r="M207" s="151"/>
      <c r="N207" s="151"/>
      <c r="O207" s="151"/>
    </row>
    <row r="208" spans="13:15" x14ac:dyDescent="0.4">
      <c r="M208" s="151"/>
      <c r="N208" s="151"/>
      <c r="O208" s="151"/>
    </row>
    <row r="209" spans="13:15" x14ac:dyDescent="0.4">
      <c r="M209" s="151"/>
      <c r="N209" s="151"/>
      <c r="O209" s="151"/>
    </row>
    <row r="210" spans="13:15" x14ac:dyDescent="0.4">
      <c r="M210" s="151"/>
      <c r="N210" s="151"/>
      <c r="O210" s="151"/>
    </row>
    <row r="211" spans="13:15" x14ac:dyDescent="0.4">
      <c r="M211" s="151"/>
      <c r="N211" s="151"/>
      <c r="O211" s="151"/>
    </row>
    <row r="212" spans="13:15" x14ac:dyDescent="0.4">
      <c r="M212" s="151"/>
      <c r="N212" s="151"/>
      <c r="O212" s="151"/>
    </row>
    <row r="213" spans="13:15" x14ac:dyDescent="0.4">
      <c r="M213" s="151"/>
      <c r="N213" s="151"/>
      <c r="O213" s="151"/>
    </row>
    <row r="214" spans="13:15" x14ac:dyDescent="0.4">
      <c r="M214" s="151"/>
      <c r="N214" s="151"/>
      <c r="O214" s="151"/>
    </row>
    <row r="215" spans="13:15" x14ac:dyDescent="0.4">
      <c r="M215" s="151"/>
      <c r="N215" s="151"/>
      <c r="O215" s="151"/>
    </row>
    <row r="216" spans="13:15" x14ac:dyDescent="0.4">
      <c r="M216" s="151"/>
      <c r="N216" s="151"/>
      <c r="O216" s="151"/>
    </row>
    <row r="217" spans="13:15" x14ac:dyDescent="0.4">
      <c r="M217" s="151"/>
      <c r="N217" s="151"/>
      <c r="O217" s="151"/>
    </row>
    <row r="218" spans="13:15" x14ac:dyDescent="0.4">
      <c r="M218" s="151"/>
      <c r="N218" s="151"/>
      <c r="O218" s="151"/>
    </row>
    <row r="219" spans="13:15" x14ac:dyDescent="0.4">
      <c r="M219" s="151"/>
      <c r="N219" s="151"/>
      <c r="O219" s="151"/>
    </row>
    <row r="220" spans="13:15" x14ac:dyDescent="0.4">
      <c r="M220" s="151"/>
      <c r="N220" s="151"/>
      <c r="O220" s="151"/>
    </row>
    <row r="221" spans="13:15" x14ac:dyDescent="0.4">
      <c r="M221" s="151"/>
      <c r="N221" s="151"/>
      <c r="O221" s="151"/>
    </row>
    <row r="222" spans="13:15" x14ac:dyDescent="0.4">
      <c r="M222" s="151"/>
      <c r="N222" s="151"/>
      <c r="O222" s="151"/>
    </row>
    <row r="223" spans="13:15" x14ac:dyDescent="0.4">
      <c r="M223" s="151"/>
      <c r="N223" s="151"/>
      <c r="O223" s="151"/>
    </row>
    <row r="224" spans="13:15" x14ac:dyDescent="0.4">
      <c r="M224" s="151"/>
      <c r="N224" s="151"/>
      <c r="O224" s="151"/>
    </row>
    <row r="225" spans="13:15" x14ac:dyDescent="0.4">
      <c r="M225" s="151"/>
      <c r="N225" s="151"/>
      <c r="O225" s="151"/>
    </row>
    <row r="226" spans="13:15" x14ac:dyDescent="0.4">
      <c r="M226" s="151"/>
      <c r="N226" s="151"/>
      <c r="O226" s="151"/>
    </row>
    <row r="227" spans="13:15" x14ac:dyDescent="0.4">
      <c r="M227" s="151"/>
      <c r="N227" s="151"/>
      <c r="O227" s="151"/>
    </row>
    <row r="228" spans="13:15" x14ac:dyDescent="0.4">
      <c r="M228" s="151"/>
      <c r="N228" s="151"/>
      <c r="O228" s="151"/>
    </row>
    <row r="229" spans="13:15" x14ac:dyDescent="0.4">
      <c r="M229" s="151"/>
      <c r="N229" s="151"/>
      <c r="O229" s="151"/>
    </row>
    <row r="230" spans="13:15" x14ac:dyDescent="0.4">
      <c r="M230" s="151"/>
      <c r="N230" s="151"/>
      <c r="O230" s="151"/>
    </row>
    <row r="231" spans="13:15" x14ac:dyDescent="0.4">
      <c r="M231" s="151"/>
      <c r="N231" s="151"/>
      <c r="O231" s="151"/>
    </row>
    <row r="232" spans="13:15" x14ac:dyDescent="0.4">
      <c r="M232" s="151"/>
      <c r="N232" s="151"/>
      <c r="O232" s="151"/>
    </row>
    <row r="233" spans="13:15" x14ac:dyDescent="0.4">
      <c r="M233" s="151"/>
      <c r="N233" s="151"/>
      <c r="O233" s="151"/>
    </row>
    <row r="234" spans="13:15" x14ac:dyDescent="0.4">
      <c r="M234" s="151"/>
      <c r="N234" s="151"/>
      <c r="O234" s="151"/>
    </row>
    <row r="235" spans="13:15" x14ac:dyDescent="0.4">
      <c r="M235" s="151"/>
      <c r="N235" s="151"/>
      <c r="O235" s="151"/>
    </row>
    <row r="236" spans="13:15" x14ac:dyDescent="0.4">
      <c r="M236" s="151"/>
      <c r="N236" s="151"/>
      <c r="O236" s="151"/>
    </row>
    <row r="237" spans="13:15" x14ac:dyDescent="0.4">
      <c r="M237" s="151"/>
      <c r="N237" s="151"/>
      <c r="O237" s="151"/>
    </row>
    <row r="238" spans="13:15" x14ac:dyDescent="0.4">
      <c r="M238" s="151"/>
      <c r="N238" s="151"/>
      <c r="O238" s="151"/>
    </row>
    <row r="239" spans="13:15" x14ac:dyDescent="0.4">
      <c r="M239" s="151"/>
      <c r="N239" s="151"/>
      <c r="O239" s="151"/>
    </row>
    <row r="240" spans="13:15" x14ac:dyDescent="0.4">
      <c r="M240" s="151"/>
      <c r="N240" s="151"/>
      <c r="O240" s="151"/>
    </row>
    <row r="241" spans="13:15" x14ac:dyDescent="0.4">
      <c r="M241" s="151"/>
      <c r="N241" s="151"/>
      <c r="O241" s="151"/>
    </row>
    <row r="242" spans="13:15" x14ac:dyDescent="0.4">
      <c r="M242" s="151"/>
      <c r="N242" s="151"/>
      <c r="O242" s="151"/>
    </row>
    <row r="243" spans="13:15" x14ac:dyDescent="0.4">
      <c r="M243" s="151"/>
      <c r="N243" s="151"/>
      <c r="O243" s="151"/>
    </row>
    <row r="244" spans="13:15" x14ac:dyDescent="0.4">
      <c r="M244" s="151"/>
      <c r="N244" s="151"/>
      <c r="O244" s="151"/>
    </row>
    <row r="245" spans="13:15" x14ac:dyDescent="0.4">
      <c r="M245" s="151"/>
      <c r="N245" s="151"/>
      <c r="O245" s="151"/>
    </row>
    <row r="246" spans="13:15" x14ac:dyDescent="0.4">
      <c r="M246" s="151"/>
      <c r="N246" s="151"/>
      <c r="O246" s="151"/>
    </row>
    <row r="247" spans="13:15" x14ac:dyDescent="0.4">
      <c r="M247" s="151"/>
      <c r="N247" s="151"/>
      <c r="O247" s="151"/>
    </row>
    <row r="248" spans="13:15" x14ac:dyDescent="0.4">
      <c r="M248" s="151"/>
      <c r="N248" s="151"/>
      <c r="O248" s="151"/>
    </row>
    <row r="249" spans="13:15" x14ac:dyDescent="0.4">
      <c r="M249" s="151"/>
      <c r="N249" s="151"/>
      <c r="O249" s="151"/>
    </row>
    <row r="250" spans="13:15" x14ac:dyDescent="0.4">
      <c r="M250" s="151"/>
      <c r="N250" s="151"/>
      <c r="O250" s="151"/>
    </row>
    <row r="251" spans="13:15" x14ac:dyDescent="0.4">
      <c r="M251" s="151"/>
      <c r="N251" s="151"/>
      <c r="O251" s="151"/>
    </row>
    <row r="252" spans="13:15" x14ac:dyDescent="0.4">
      <c r="M252" s="151"/>
      <c r="N252" s="151"/>
      <c r="O252" s="151"/>
    </row>
    <row r="253" spans="13:15" x14ac:dyDescent="0.4">
      <c r="M253" s="151"/>
      <c r="N253" s="151"/>
      <c r="O253" s="151"/>
    </row>
    <row r="254" spans="13:15" x14ac:dyDescent="0.4">
      <c r="M254" s="151"/>
      <c r="N254" s="151"/>
      <c r="O254" s="151"/>
    </row>
    <row r="255" spans="13:15" x14ac:dyDescent="0.4">
      <c r="M255" s="151"/>
      <c r="N255" s="151"/>
      <c r="O255" s="151"/>
    </row>
    <row r="256" spans="13:15" x14ac:dyDescent="0.4">
      <c r="M256" s="151"/>
      <c r="N256" s="151"/>
      <c r="O256" s="151"/>
    </row>
    <row r="257" spans="13:15" x14ac:dyDescent="0.4">
      <c r="M257" s="151"/>
      <c r="N257" s="151"/>
      <c r="O257" s="151"/>
    </row>
    <row r="258" spans="13:15" x14ac:dyDescent="0.4">
      <c r="M258" s="151"/>
      <c r="N258" s="151"/>
      <c r="O258" s="151"/>
    </row>
    <row r="259" spans="13:15" x14ac:dyDescent="0.4">
      <c r="M259" s="151"/>
      <c r="N259" s="151"/>
      <c r="O259" s="151"/>
    </row>
    <row r="260" spans="13:15" x14ac:dyDescent="0.4">
      <c r="M260" s="151"/>
      <c r="N260" s="151"/>
      <c r="O260" s="151"/>
    </row>
    <row r="261" spans="13:15" x14ac:dyDescent="0.4">
      <c r="M261" s="151"/>
      <c r="N261" s="151"/>
      <c r="O261" s="151"/>
    </row>
    <row r="262" spans="13:15" x14ac:dyDescent="0.4">
      <c r="M262" s="151"/>
      <c r="N262" s="151"/>
      <c r="O262" s="151"/>
    </row>
    <row r="263" spans="13:15" x14ac:dyDescent="0.4">
      <c r="M263" s="151"/>
      <c r="N263" s="151"/>
      <c r="O263" s="151"/>
    </row>
    <row r="264" spans="13:15" x14ac:dyDescent="0.4">
      <c r="M264" s="151"/>
      <c r="N264" s="151"/>
      <c r="O264" s="151"/>
    </row>
    <row r="265" spans="13:15" x14ac:dyDescent="0.4">
      <c r="M265" s="151"/>
      <c r="N265" s="151"/>
      <c r="O265" s="151"/>
    </row>
    <row r="266" spans="13:15" x14ac:dyDescent="0.4">
      <c r="M266" s="151"/>
      <c r="N266" s="151"/>
      <c r="O266" s="151"/>
    </row>
    <row r="267" spans="13:15" x14ac:dyDescent="0.4">
      <c r="M267" s="151"/>
      <c r="N267" s="151"/>
      <c r="O267" s="151"/>
    </row>
    <row r="268" spans="13:15" x14ac:dyDescent="0.4">
      <c r="M268" s="151"/>
      <c r="N268" s="151"/>
      <c r="O268" s="151"/>
    </row>
    <row r="269" spans="13:15" x14ac:dyDescent="0.4">
      <c r="M269" s="151"/>
      <c r="N269" s="151"/>
      <c r="O269" s="151"/>
    </row>
    <row r="270" spans="13:15" x14ac:dyDescent="0.4">
      <c r="M270" s="151"/>
      <c r="N270" s="151"/>
      <c r="O270" s="151"/>
    </row>
    <row r="271" spans="13:15" x14ac:dyDescent="0.4">
      <c r="M271" s="151"/>
      <c r="N271" s="151"/>
      <c r="O271" s="151"/>
    </row>
    <row r="272" spans="13:15" x14ac:dyDescent="0.4">
      <c r="M272" s="151"/>
      <c r="N272" s="151"/>
      <c r="O272" s="151"/>
    </row>
    <row r="273" spans="13:15" x14ac:dyDescent="0.4">
      <c r="M273" s="151"/>
      <c r="N273" s="151"/>
      <c r="O273" s="151"/>
    </row>
    <row r="274" spans="13:15" x14ac:dyDescent="0.4">
      <c r="M274" s="151"/>
      <c r="N274" s="151"/>
      <c r="O274" s="151"/>
    </row>
    <row r="275" spans="13:15" x14ac:dyDescent="0.4">
      <c r="M275" s="151"/>
      <c r="N275" s="151"/>
      <c r="O275" s="151"/>
    </row>
    <row r="276" spans="13:15" x14ac:dyDescent="0.4">
      <c r="M276" s="151"/>
      <c r="N276" s="151"/>
      <c r="O276" s="151"/>
    </row>
    <row r="277" spans="13:15" x14ac:dyDescent="0.4">
      <c r="M277" s="151"/>
      <c r="N277" s="151"/>
      <c r="O277" s="151"/>
    </row>
    <row r="278" spans="13:15" x14ac:dyDescent="0.4">
      <c r="M278" s="151"/>
      <c r="N278" s="151"/>
      <c r="O278" s="151"/>
    </row>
    <row r="279" spans="13:15" x14ac:dyDescent="0.4">
      <c r="M279" s="151"/>
      <c r="N279" s="151"/>
      <c r="O279" s="151"/>
    </row>
    <row r="280" spans="13:15" x14ac:dyDescent="0.4">
      <c r="M280" s="151"/>
      <c r="N280" s="151"/>
      <c r="O280" s="151"/>
    </row>
    <row r="281" spans="13:15" x14ac:dyDescent="0.4">
      <c r="M281" s="151"/>
      <c r="N281" s="151"/>
      <c r="O281" s="151"/>
    </row>
    <row r="282" spans="13:15" x14ac:dyDescent="0.4">
      <c r="M282" s="151"/>
      <c r="N282" s="151"/>
      <c r="O282" s="151"/>
    </row>
    <row r="283" spans="13:15" x14ac:dyDescent="0.4">
      <c r="M283" s="151"/>
      <c r="N283" s="151"/>
      <c r="O283" s="151"/>
    </row>
    <row r="284" spans="13:15" x14ac:dyDescent="0.4">
      <c r="M284" s="151"/>
      <c r="N284" s="151"/>
      <c r="O284" s="151"/>
    </row>
    <row r="285" spans="13:15" x14ac:dyDescent="0.4">
      <c r="M285" s="151"/>
      <c r="N285" s="151"/>
      <c r="O285" s="151"/>
    </row>
    <row r="286" spans="13:15" x14ac:dyDescent="0.4">
      <c r="M286" s="151"/>
      <c r="N286" s="151"/>
      <c r="O286" s="151"/>
    </row>
    <row r="287" spans="13:15" x14ac:dyDescent="0.4">
      <c r="M287" s="151"/>
      <c r="N287" s="151"/>
      <c r="O287" s="151"/>
    </row>
    <row r="288" spans="13:15" x14ac:dyDescent="0.4">
      <c r="M288" s="151"/>
      <c r="N288" s="151"/>
      <c r="O288" s="151"/>
    </row>
    <row r="289" spans="13:15" x14ac:dyDescent="0.4">
      <c r="M289" s="151"/>
      <c r="N289" s="151"/>
      <c r="O289" s="151"/>
    </row>
    <row r="290" spans="13:15" x14ac:dyDescent="0.4">
      <c r="M290" s="151"/>
      <c r="N290" s="151"/>
      <c r="O290" s="151"/>
    </row>
    <row r="291" spans="13:15" x14ac:dyDescent="0.4">
      <c r="M291" s="151"/>
      <c r="N291" s="151"/>
      <c r="O291" s="151"/>
    </row>
    <row r="292" spans="13:15" x14ac:dyDescent="0.4">
      <c r="M292" s="151"/>
      <c r="N292" s="151"/>
      <c r="O292" s="151"/>
    </row>
    <row r="293" spans="13:15" x14ac:dyDescent="0.4">
      <c r="M293" s="151"/>
      <c r="N293" s="151"/>
      <c r="O293" s="151"/>
    </row>
    <row r="294" spans="13:15" x14ac:dyDescent="0.4">
      <c r="M294" s="151"/>
      <c r="N294" s="151"/>
      <c r="O294" s="151"/>
    </row>
    <row r="295" spans="13:15" x14ac:dyDescent="0.4">
      <c r="M295" s="151"/>
      <c r="N295" s="151"/>
      <c r="O295" s="151"/>
    </row>
    <row r="296" spans="13:15" x14ac:dyDescent="0.4">
      <c r="M296" s="151"/>
      <c r="N296" s="151"/>
      <c r="O296" s="151"/>
    </row>
    <row r="297" spans="13:15" x14ac:dyDescent="0.4">
      <c r="M297" s="151"/>
      <c r="N297" s="151"/>
      <c r="O297" s="151"/>
    </row>
    <row r="298" spans="13:15" x14ac:dyDescent="0.4">
      <c r="M298" s="151"/>
      <c r="N298" s="151"/>
      <c r="O298" s="151"/>
    </row>
    <row r="299" spans="13:15" x14ac:dyDescent="0.4">
      <c r="M299" s="151"/>
      <c r="N299" s="151"/>
      <c r="O299" s="151"/>
    </row>
    <row r="300" spans="13:15" x14ac:dyDescent="0.4">
      <c r="M300" s="151"/>
      <c r="N300" s="151"/>
      <c r="O300" s="151"/>
    </row>
    <row r="301" spans="13:15" x14ac:dyDescent="0.4">
      <c r="M301" s="151"/>
      <c r="N301" s="151"/>
      <c r="O301" s="151"/>
    </row>
    <row r="302" spans="13:15" x14ac:dyDescent="0.4">
      <c r="M302" s="151"/>
      <c r="N302" s="151"/>
      <c r="O302" s="151"/>
    </row>
    <row r="303" spans="13:15" x14ac:dyDescent="0.4">
      <c r="M303" s="151"/>
      <c r="N303" s="151"/>
      <c r="O303" s="151"/>
    </row>
    <row r="304" spans="13:15" x14ac:dyDescent="0.4">
      <c r="M304" s="151"/>
      <c r="N304" s="151"/>
      <c r="O304" s="151"/>
    </row>
    <row r="305" spans="13:15" x14ac:dyDescent="0.4">
      <c r="M305" s="151"/>
      <c r="N305" s="151"/>
      <c r="O305" s="151"/>
    </row>
    <row r="306" spans="13:15" x14ac:dyDescent="0.4">
      <c r="M306" s="151"/>
      <c r="N306" s="151"/>
      <c r="O306" s="151"/>
    </row>
    <row r="307" spans="13:15" x14ac:dyDescent="0.4">
      <c r="M307" s="151"/>
      <c r="N307" s="151"/>
      <c r="O307" s="151"/>
    </row>
    <row r="308" spans="13:15" x14ac:dyDescent="0.4">
      <c r="M308" s="151"/>
      <c r="N308" s="151"/>
      <c r="O308" s="151"/>
    </row>
    <row r="309" spans="13:15" x14ac:dyDescent="0.4">
      <c r="M309" s="151"/>
      <c r="N309" s="151"/>
      <c r="O309" s="151"/>
    </row>
    <row r="310" spans="13:15" x14ac:dyDescent="0.4">
      <c r="M310" s="151"/>
      <c r="N310" s="151"/>
      <c r="O310" s="151"/>
    </row>
    <row r="311" spans="13:15" x14ac:dyDescent="0.4">
      <c r="M311" s="151"/>
      <c r="N311" s="151"/>
      <c r="O311" s="151"/>
    </row>
    <row r="312" spans="13:15" x14ac:dyDescent="0.4">
      <c r="M312" s="151"/>
      <c r="N312" s="151"/>
      <c r="O312" s="151"/>
    </row>
    <row r="313" spans="13:15" x14ac:dyDescent="0.4">
      <c r="M313" s="151"/>
      <c r="N313" s="151"/>
      <c r="O313" s="151"/>
    </row>
    <row r="314" spans="13:15" x14ac:dyDescent="0.4">
      <c r="M314" s="151"/>
      <c r="N314" s="151"/>
      <c r="O314" s="151"/>
    </row>
    <row r="315" spans="13:15" x14ac:dyDescent="0.4">
      <c r="M315" s="151"/>
      <c r="N315" s="151"/>
      <c r="O315" s="151"/>
    </row>
    <row r="316" spans="13:15" x14ac:dyDescent="0.4">
      <c r="M316" s="151"/>
      <c r="N316" s="151"/>
      <c r="O316" s="151"/>
    </row>
    <row r="317" spans="13:15" x14ac:dyDescent="0.4">
      <c r="M317" s="151"/>
      <c r="N317" s="151"/>
      <c r="O317" s="151"/>
    </row>
    <row r="318" spans="13:15" x14ac:dyDescent="0.4">
      <c r="M318" s="151"/>
      <c r="N318" s="151"/>
      <c r="O318" s="151"/>
    </row>
    <row r="319" spans="13:15" x14ac:dyDescent="0.4">
      <c r="M319" s="151"/>
      <c r="N319" s="151"/>
      <c r="O319" s="151"/>
    </row>
    <row r="320" spans="13:15" x14ac:dyDescent="0.4">
      <c r="M320" s="151"/>
      <c r="N320" s="151"/>
      <c r="O320" s="151"/>
    </row>
    <row r="321" spans="13:15" x14ac:dyDescent="0.4">
      <c r="M321" s="151"/>
      <c r="N321" s="151"/>
      <c r="O321" s="151"/>
    </row>
    <row r="322" spans="13:15" x14ac:dyDescent="0.4">
      <c r="M322" s="151"/>
      <c r="N322" s="151"/>
      <c r="O322" s="151"/>
    </row>
    <row r="323" spans="13:15" x14ac:dyDescent="0.4">
      <c r="M323" s="151"/>
      <c r="N323" s="151"/>
      <c r="O323" s="151"/>
    </row>
    <row r="324" spans="13:15" x14ac:dyDescent="0.4">
      <c r="M324" s="151"/>
      <c r="N324" s="151"/>
      <c r="O324" s="151"/>
    </row>
    <row r="325" spans="13:15" x14ac:dyDescent="0.4">
      <c r="M325" s="151"/>
      <c r="N325" s="151"/>
      <c r="O325" s="151"/>
    </row>
    <row r="326" spans="13:15" x14ac:dyDescent="0.4">
      <c r="M326" s="151"/>
      <c r="N326" s="151"/>
      <c r="O326" s="151"/>
    </row>
    <row r="327" spans="13:15" x14ac:dyDescent="0.4">
      <c r="M327" s="151"/>
      <c r="N327" s="151"/>
      <c r="O327" s="151"/>
    </row>
    <row r="328" spans="13:15" x14ac:dyDescent="0.4">
      <c r="M328" s="151"/>
      <c r="N328" s="151"/>
      <c r="O328" s="151"/>
    </row>
    <row r="329" spans="13:15" x14ac:dyDescent="0.4">
      <c r="M329" s="151"/>
      <c r="N329" s="151"/>
      <c r="O329" s="151"/>
    </row>
    <row r="330" spans="13:15" x14ac:dyDescent="0.4">
      <c r="M330" s="151"/>
      <c r="N330" s="151"/>
      <c r="O330" s="151"/>
    </row>
    <row r="331" spans="13:15" x14ac:dyDescent="0.4">
      <c r="M331" s="151"/>
      <c r="N331" s="151"/>
      <c r="O331" s="151"/>
    </row>
    <row r="332" spans="13:15" x14ac:dyDescent="0.4">
      <c r="M332" s="151"/>
      <c r="N332" s="151"/>
      <c r="O332" s="151"/>
    </row>
    <row r="333" spans="13:15" x14ac:dyDescent="0.4">
      <c r="M333" s="151"/>
      <c r="N333" s="151"/>
      <c r="O333" s="151"/>
    </row>
    <row r="334" spans="13:15" x14ac:dyDescent="0.4">
      <c r="M334" s="151"/>
      <c r="N334" s="151"/>
      <c r="O334" s="151"/>
    </row>
    <row r="335" spans="13:15" x14ac:dyDescent="0.4">
      <c r="M335" s="151"/>
      <c r="N335" s="151"/>
      <c r="O335" s="151"/>
    </row>
    <row r="336" spans="13:15" x14ac:dyDescent="0.4">
      <c r="M336" s="151"/>
      <c r="N336" s="151"/>
      <c r="O336" s="151"/>
    </row>
    <row r="337" spans="13:15" x14ac:dyDescent="0.4">
      <c r="M337" s="151"/>
      <c r="N337" s="151"/>
      <c r="O337" s="151"/>
    </row>
    <row r="338" spans="13:15" x14ac:dyDescent="0.4">
      <c r="M338" s="151"/>
      <c r="N338" s="151"/>
      <c r="O338" s="151"/>
    </row>
    <row r="339" spans="13:15" x14ac:dyDescent="0.4">
      <c r="M339" s="151"/>
      <c r="N339" s="151"/>
      <c r="O339" s="151"/>
    </row>
    <row r="340" spans="13:15" x14ac:dyDescent="0.4">
      <c r="M340" s="151"/>
      <c r="N340" s="151"/>
      <c r="O340" s="151"/>
    </row>
    <row r="341" spans="13:15" x14ac:dyDescent="0.4">
      <c r="M341" s="151"/>
      <c r="N341" s="151"/>
      <c r="O341" s="151"/>
    </row>
    <row r="342" spans="13:15" x14ac:dyDescent="0.4">
      <c r="M342" s="151"/>
      <c r="N342" s="151"/>
      <c r="O342" s="151"/>
    </row>
    <row r="343" spans="13:15" x14ac:dyDescent="0.4">
      <c r="M343" s="151"/>
      <c r="N343" s="151"/>
      <c r="O343" s="151"/>
    </row>
    <row r="344" spans="13:15" x14ac:dyDescent="0.4">
      <c r="M344" s="151"/>
      <c r="N344" s="151"/>
      <c r="O344" s="151"/>
    </row>
    <row r="345" spans="13:15" x14ac:dyDescent="0.4">
      <c r="M345" s="151"/>
      <c r="N345" s="151"/>
      <c r="O345" s="151"/>
    </row>
    <row r="346" spans="13:15" x14ac:dyDescent="0.4">
      <c r="M346" s="151"/>
      <c r="N346" s="151"/>
      <c r="O346" s="151"/>
    </row>
    <row r="347" spans="13:15" x14ac:dyDescent="0.4">
      <c r="M347" s="151"/>
      <c r="N347" s="151"/>
      <c r="O347" s="151"/>
    </row>
    <row r="348" spans="13:15" x14ac:dyDescent="0.4">
      <c r="M348" s="151"/>
      <c r="N348" s="151"/>
      <c r="O348" s="151"/>
    </row>
    <row r="349" spans="13:15" x14ac:dyDescent="0.4">
      <c r="M349" s="151"/>
      <c r="N349" s="151"/>
      <c r="O349" s="151"/>
    </row>
    <row r="350" spans="13:15" x14ac:dyDescent="0.4">
      <c r="M350" s="151"/>
      <c r="N350" s="151"/>
      <c r="O350" s="151"/>
    </row>
    <row r="351" spans="13:15" x14ac:dyDescent="0.4">
      <c r="M351" s="151"/>
      <c r="N351" s="151"/>
      <c r="O351" s="151"/>
    </row>
    <row r="352" spans="13:15" x14ac:dyDescent="0.4">
      <c r="M352" s="151"/>
      <c r="N352" s="151"/>
      <c r="O352" s="151"/>
    </row>
    <row r="353" spans="13:15" x14ac:dyDescent="0.4">
      <c r="M353" s="151"/>
      <c r="N353" s="151"/>
      <c r="O353" s="151"/>
    </row>
    <row r="354" spans="13:15" x14ac:dyDescent="0.4">
      <c r="M354" s="151"/>
      <c r="N354" s="151"/>
      <c r="O354" s="151"/>
    </row>
    <row r="355" spans="13:15" x14ac:dyDescent="0.4">
      <c r="M355" s="151"/>
      <c r="N355" s="151"/>
      <c r="O355" s="151"/>
    </row>
    <row r="356" spans="13:15" x14ac:dyDescent="0.4">
      <c r="M356" s="151"/>
      <c r="N356" s="151"/>
      <c r="O356" s="151"/>
    </row>
    <row r="357" spans="13:15" x14ac:dyDescent="0.4">
      <c r="M357" s="151"/>
      <c r="N357" s="151"/>
      <c r="O357" s="151"/>
    </row>
    <row r="358" spans="13:15" x14ac:dyDescent="0.4">
      <c r="M358" s="151"/>
      <c r="N358" s="151"/>
      <c r="O358" s="151"/>
    </row>
    <row r="359" spans="13:15" x14ac:dyDescent="0.4">
      <c r="M359" s="151"/>
      <c r="N359" s="151"/>
      <c r="O359" s="151"/>
    </row>
    <row r="360" spans="13:15" x14ac:dyDescent="0.4">
      <c r="M360" s="151"/>
      <c r="N360" s="151"/>
      <c r="O360" s="151"/>
    </row>
    <row r="361" spans="13:15" x14ac:dyDescent="0.4">
      <c r="M361" s="151"/>
      <c r="N361" s="151"/>
      <c r="O361" s="151"/>
    </row>
    <row r="362" spans="13:15" x14ac:dyDescent="0.4">
      <c r="M362" s="151"/>
      <c r="N362" s="151"/>
      <c r="O362" s="151"/>
    </row>
    <row r="363" spans="13:15" x14ac:dyDescent="0.4">
      <c r="M363" s="151"/>
      <c r="N363" s="151"/>
      <c r="O363" s="151"/>
    </row>
    <row r="364" spans="13:15" x14ac:dyDescent="0.4">
      <c r="M364" s="151"/>
      <c r="N364" s="151"/>
      <c r="O364" s="151"/>
    </row>
    <row r="365" spans="13:15" x14ac:dyDescent="0.4">
      <c r="M365" s="151"/>
      <c r="N365" s="151"/>
      <c r="O365" s="151"/>
    </row>
    <row r="366" spans="13:15" x14ac:dyDescent="0.4">
      <c r="M366" s="151"/>
      <c r="N366" s="151"/>
      <c r="O366" s="151"/>
    </row>
    <row r="367" spans="13:15" x14ac:dyDescent="0.4">
      <c r="M367" s="151"/>
      <c r="N367" s="151"/>
      <c r="O367" s="151"/>
    </row>
    <row r="368" spans="13:15" x14ac:dyDescent="0.4">
      <c r="M368" s="151"/>
      <c r="N368" s="151"/>
      <c r="O368" s="151"/>
    </row>
    <row r="369" spans="13:15" x14ac:dyDescent="0.4">
      <c r="M369" s="151"/>
      <c r="N369" s="151"/>
      <c r="O369" s="151"/>
    </row>
    <row r="370" spans="13:15" x14ac:dyDescent="0.4">
      <c r="M370" s="151"/>
      <c r="N370" s="151"/>
      <c r="O370" s="151"/>
    </row>
    <row r="371" spans="13:15" x14ac:dyDescent="0.4">
      <c r="M371" s="151"/>
      <c r="N371" s="151"/>
      <c r="O371" s="151"/>
    </row>
    <row r="372" spans="13:15" x14ac:dyDescent="0.4">
      <c r="M372" s="151"/>
      <c r="N372" s="151"/>
      <c r="O372" s="151"/>
    </row>
    <row r="373" spans="13:15" x14ac:dyDescent="0.4">
      <c r="M373" s="151"/>
      <c r="N373" s="151"/>
      <c r="O373" s="151"/>
    </row>
    <row r="374" spans="13:15" x14ac:dyDescent="0.4">
      <c r="M374" s="151"/>
      <c r="N374" s="151"/>
      <c r="O374" s="151"/>
    </row>
    <row r="375" spans="13:15" x14ac:dyDescent="0.4">
      <c r="M375" s="151"/>
      <c r="N375" s="151"/>
      <c r="O375" s="151"/>
    </row>
    <row r="376" spans="13:15" x14ac:dyDescent="0.4">
      <c r="M376" s="151"/>
      <c r="N376" s="151"/>
      <c r="O376" s="151"/>
    </row>
    <row r="377" spans="13:15" x14ac:dyDescent="0.4">
      <c r="M377" s="151"/>
      <c r="N377" s="151"/>
      <c r="O377" s="151"/>
    </row>
    <row r="378" spans="13:15" x14ac:dyDescent="0.4">
      <c r="M378" s="151"/>
      <c r="N378" s="151"/>
      <c r="O378" s="151"/>
    </row>
    <row r="379" spans="13:15" x14ac:dyDescent="0.4">
      <c r="M379" s="151"/>
      <c r="N379" s="151"/>
      <c r="O379" s="151"/>
    </row>
    <row r="380" spans="13:15" x14ac:dyDescent="0.4">
      <c r="M380" s="151"/>
      <c r="N380" s="151"/>
      <c r="O380" s="151"/>
    </row>
    <row r="381" spans="13:15" x14ac:dyDescent="0.4">
      <c r="M381" s="151"/>
      <c r="N381" s="151"/>
      <c r="O381" s="151"/>
    </row>
    <row r="382" spans="13:15" x14ac:dyDescent="0.4">
      <c r="M382" s="151"/>
      <c r="N382" s="151"/>
      <c r="O382" s="151"/>
    </row>
    <row r="383" spans="13:15" x14ac:dyDescent="0.4">
      <c r="M383" s="151"/>
      <c r="N383" s="151"/>
      <c r="O383" s="151"/>
    </row>
    <row r="384" spans="13:15" x14ac:dyDescent="0.4">
      <c r="M384" s="151"/>
      <c r="N384" s="151"/>
      <c r="O384" s="151"/>
    </row>
    <row r="385" spans="13:15" x14ac:dyDescent="0.4">
      <c r="M385" s="151"/>
      <c r="N385" s="151"/>
      <c r="O385" s="151"/>
    </row>
    <row r="386" spans="13:15" x14ac:dyDescent="0.4">
      <c r="M386" s="151"/>
      <c r="N386" s="151"/>
      <c r="O386" s="151"/>
    </row>
    <row r="387" spans="13:15" x14ac:dyDescent="0.4">
      <c r="M387" s="151"/>
      <c r="N387" s="151"/>
      <c r="O387" s="151"/>
    </row>
    <row r="388" spans="13:15" x14ac:dyDescent="0.4">
      <c r="M388" s="151"/>
      <c r="N388" s="151"/>
      <c r="O388" s="151"/>
    </row>
    <row r="389" spans="13:15" x14ac:dyDescent="0.4">
      <c r="M389" s="151"/>
      <c r="N389" s="151"/>
      <c r="O389" s="151"/>
    </row>
    <row r="390" spans="13:15" x14ac:dyDescent="0.4">
      <c r="M390" s="151"/>
      <c r="N390" s="151"/>
      <c r="O390" s="151"/>
    </row>
    <row r="391" spans="13:15" x14ac:dyDescent="0.4">
      <c r="M391" s="151"/>
      <c r="N391" s="151"/>
      <c r="O391" s="151"/>
    </row>
    <row r="392" spans="13:15" x14ac:dyDescent="0.4">
      <c r="M392" s="151"/>
      <c r="N392" s="151"/>
      <c r="O392" s="151"/>
    </row>
    <row r="393" spans="13:15" x14ac:dyDescent="0.4">
      <c r="M393" s="151"/>
      <c r="N393" s="151"/>
      <c r="O393" s="151"/>
    </row>
    <row r="394" spans="13:15" x14ac:dyDescent="0.4">
      <c r="M394" s="151"/>
      <c r="N394" s="151"/>
      <c r="O394" s="151"/>
    </row>
    <row r="395" spans="13:15" x14ac:dyDescent="0.4">
      <c r="M395" s="151"/>
      <c r="N395" s="151"/>
      <c r="O395" s="151"/>
    </row>
    <row r="396" spans="13:15" x14ac:dyDescent="0.4">
      <c r="M396" s="151"/>
      <c r="N396" s="151"/>
      <c r="O396" s="151"/>
    </row>
    <row r="397" spans="13:15" x14ac:dyDescent="0.4">
      <c r="M397" s="151"/>
      <c r="N397" s="151"/>
      <c r="O397" s="151"/>
    </row>
    <row r="398" spans="13:15" x14ac:dyDescent="0.4">
      <c r="M398" s="151"/>
      <c r="N398" s="151"/>
      <c r="O398" s="151"/>
    </row>
    <row r="399" spans="13:15" x14ac:dyDescent="0.4">
      <c r="M399" s="151"/>
      <c r="N399" s="151"/>
      <c r="O399" s="151"/>
    </row>
    <row r="400" spans="13:15" x14ac:dyDescent="0.4">
      <c r="M400" s="151"/>
      <c r="N400" s="151"/>
      <c r="O400" s="151"/>
    </row>
    <row r="401" spans="13:15" x14ac:dyDescent="0.4">
      <c r="M401" s="151"/>
      <c r="N401" s="151"/>
      <c r="O401" s="151"/>
    </row>
    <row r="402" spans="13:15" x14ac:dyDescent="0.4">
      <c r="M402" s="151"/>
      <c r="N402" s="151"/>
      <c r="O402" s="151"/>
    </row>
    <row r="403" spans="13:15" x14ac:dyDescent="0.4">
      <c r="M403" s="151"/>
      <c r="N403" s="151"/>
      <c r="O403" s="151"/>
    </row>
    <row r="404" spans="13:15" x14ac:dyDescent="0.4">
      <c r="M404" s="151"/>
      <c r="N404" s="151"/>
      <c r="O404" s="151"/>
    </row>
    <row r="405" spans="13:15" x14ac:dyDescent="0.4">
      <c r="M405" s="151"/>
      <c r="N405" s="151"/>
      <c r="O405" s="151"/>
    </row>
    <row r="406" spans="13:15" x14ac:dyDescent="0.4">
      <c r="M406" s="151"/>
      <c r="N406" s="151"/>
      <c r="O406" s="151"/>
    </row>
    <row r="407" spans="13:15" x14ac:dyDescent="0.4">
      <c r="M407" s="151"/>
      <c r="N407" s="151"/>
      <c r="O407" s="151"/>
    </row>
    <row r="408" spans="13:15" x14ac:dyDescent="0.4">
      <c r="M408" s="151"/>
      <c r="N408" s="151"/>
      <c r="O408" s="151"/>
    </row>
    <row r="409" spans="13:15" x14ac:dyDescent="0.4">
      <c r="M409" s="151"/>
      <c r="N409" s="151"/>
      <c r="O409" s="151"/>
    </row>
    <row r="410" spans="13:15" x14ac:dyDescent="0.4">
      <c r="M410" s="151"/>
      <c r="N410" s="151"/>
      <c r="O410" s="151"/>
    </row>
    <row r="411" spans="13:15" x14ac:dyDescent="0.4">
      <c r="M411" s="151"/>
      <c r="N411" s="151"/>
      <c r="O411" s="151"/>
    </row>
    <row r="412" spans="13:15" x14ac:dyDescent="0.4">
      <c r="M412" s="151"/>
      <c r="N412" s="151"/>
      <c r="O412" s="151"/>
    </row>
    <row r="413" spans="13:15" x14ac:dyDescent="0.4">
      <c r="M413" s="151"/>
      <c r="N413" s="151"/>
      <c r="O413" s="151"/>
    </row>
    <row r="414" spans="13:15" x14ac:dyDescent="0.4">
      <c r="M414" s="151"/>
      <c r="N414" s="151"/>
      <c r="O414" s="151"/>
    </row>
    <row r="415" spans="13:15" x14ac:dyDescent="0.4">
      <c r="M415" s="151"/>
      <c r="N415" s="151"/>
      <c r="O415" s="151"/>
    </row>
    <row r="416" spans="13:15" x14ac:dyDescent="0.4">
      <c r="M416" s="151"/>
      <c r="N416" s="151"/>
      <c r="O416" s="151"/>
    </row>
    <row r="417" spans="13:15" x14ac:dyDescent="0.4">
      <c r="M417" s="151"/>
      <c r="N417" s="151"/>
      <c r="O417" s="151"/>
    </row>
    <row r="418" spans="13:15" x14ac:dyDescent="0.4">
      <c r="M418" s="151"/>
      <c r="N418" s="151"/>
      <c r="O418" s="151"/>
    </row>
    <row r="419" spans="13:15" x14ac:dyDescent="0.4">
      <c r="M419" s="151"/>
      <c r="N419" s="151"/>
      <c r="O419" s="151"/>
    </row>
    <row r="420" spans="13:15" x14ac:dyDescent="0.4">
      <c r="M420" s="151"/>
      <c r="N420" s="151"/>
      <c r="O420" s="151"/>
    </row>
    <row r="421" spans="13:15" x14ac:dyDescent="0.4">
      <c r="M421" s="151"/>
      <c r="N421" s="151"/>
      <c r="O421" s="151"/>
    </row>
    <row r="422" spans="13:15" x14ac:dyDescent="0.4">
      <c r="M422" s="151"/>
      <c r="N422" s="151"/>
      <c r="O422" s="151"/>
    </row>
    <row r="423" spans="13:15" x14ac:dyDescent="0.4">
      <c r="M423" s="151"/>
      <c r="N423" s="151"/>
      <c r="O423" s="151"/>
    </row>
    <row r="424" spans="13:15" x14ac:dyDescent="0.4">
      <c r="M424" s="151"/>
      <c r="N424" s="151"/>
      <c r="O424" s="151"/>
    </row>
    <row r="425" spans="13:15" x14ac:dyDescent="0.4">
      <c r="M425" s="151"/>
      <c r="N425" s="151"/>
      <c r="O425" s="151"/>
    </row>
    <row r="426" spans="13:15" x14ac:dyDescent="0.4">
      <c r="M426" s="151"/>
      <c r="N426" s="151"/>
      <c r="O426" s="151"/>
    </row>
    <row r="427" spans="13:15" x14ac:dyDescent="0.4">
      <c r="M427" s="151"/>
      <c r="N427" s="151"/>
      <c r="O427" s="151"/>
    </row>
    <row r="428" spans="13:15" x14ac:dyDescent="0.4">
      <c r="M428" s="151"/>
      <c r="N428" s="151"/>
      <c r="O428" s="151"/>
    </row>
    <row r="429" spans="13:15" x14ac:dyDescent="0.4">
      <c r="M429" s="151"/>
      <c r="N429" s="151"/>
      <c r="O429" s="151"/>
    </row>
    <row r="430" spans="13:15" x14ac:dyDescent="0.4">
      <c r="M430" s="151"/>
      <c r="N430" s="151"/>
      <c r="O430" s="151"/>
    </row>
    <row r="431" spans="13:15" x14ac:dyDescent="0.4">
      <c r="M431" s="151"/>
      <c r="N431" s="151"/>
      <c r="O431" s="151"/>
    </row>
    <row r="432" spans="13:15" x14ac:dyDescent="0.4">
      <c r="M432" s="151"/>
      <c r="N432" s="151"/>
      <c r="O432" s="151"/>
    </row>
    <row r="433" spans="13:15" x14ac:dyDescent="0.4">
      <c r="M433" s="151"/>
      <c r="N433" s="151"/>
      <c r="O433" s="151"/>
    </row>
    <row r="434" spans="13:15" x14ac:dyDescent="0.4">
      <c r="M434" s="151"/>
      <c r="N434" s="151"/>
      <c r="O434" s="151"/>
    </row>
    <row r="435" spans="13:15" x14ac:dyDescent="0.4">
      <c r="M435" s="151"/>
      <c r="N435" s="151"/>
      <c r="O435" s="151"/>
    </row>
    <row r="436" spans="13:15" x14ac:dyDescent="0.4">
      <c r="M436" s="151"/>
      <c r="N436" s="151"/>
      <c r="O436" s="151"/>
    </row>
    <row r="437" spans="13:15" x14ac:dyDescent="0.4">
      <c r="M437" s="151"/>
      <c r="N437" s="151"/>
      <c r="O437" s="151"/>
    </row>
    <row r="438" spans="13:15" x14ac:dyDescent="0.4">
      <c r="M438" s="151"/>
      <c r="N438" s="151"/>
      <c r="O438" s="151"/>
    </row>
    <row r="439" spans="13:15" x14ac:dyDescent="0.4">
      <c r="M439" s="151"/>
      <c r="N439" s="151"/>
      <c r="O439" s="151"/>
    </row>
    <row r="440" spans="13:15" x14ac:dyDescent="0.4">
      <c r="M440" s="151"/>
      <c r="N440" s="151"/>
      <c r="O440" s="151"/>
    </row>
    <row r="441" spans="13:15" x14ac:dyDescent="0.4">
      <c r="M441" s="151"/>
      <c r="N441" s="151"/>
      <c r="O441" s="151"/>
    </row>
    <row r="442" spans="13:15" x14ac:dyDescent="0.4">
      <c r="M442" s="151"/>
      <c r="N442" s="151"/>
      <c r="O442" s="151"/>
    </row>
    <row r="443" spans="13:15" x14ac:dyDescent="0.4">
      <c r="M443" s="151"/>
      <c r="N443" s="151"/>
      <c r="O443" s="151"/>
    </row>
    <row r="444" spans="13:15" x14ac:dyDescent="0.4">
      <c r="M444" s="151"/>
      <c r="N444" s="151"/>
      <c r="O444" s="151"/>
    </row>
    <row r="445" spans="13:15" x14ac:dyDescent="0.4">
      <c r="M445" s="151"/>
      <c r="N445" s="151"/>
      <c r="O445" s="151"/>
    </row>
    <row r="446" spans="13:15" x14ac:dyDescent="0.4">
      <c r="M446" s="151"/>
      <c r="N446" s="151"/>
      <c r="O446" s="151"/>
    </row>
    <row r="447" spans="13:15" x14ac:dyDescent="0.4">
      <c r="M447" s="151"/>
      <c r="N447" s="151"/>
      <c r="O447" s="151"/>
    </row>
    <row r="448" spans="13:15" x14ac:dyDescent="0.4">
      <c r="M448" s="151"/>
      <c r="N448" s="151"/>
      <c r="O448" s="151"/>
    </row>
    <row r="449" spans="13:15" x14ac:dyDescent="0.4">
      <c r="M449" s="151"/>
      <c r="N449" s="151"/>
      <c r="O449" s="151"/>
    </row>
    <row r="450" spans="13:15" x14ac:dyDescent="0.4">
      <c r="M450" s="151"/>
      <c r="N450" s="151"/>
      <c r="O450" s="151"/>
    </row>
    <row r="451" spans="13:15" x14ac:dyDescent="0.4">
      <c r="M451" s="151"/>
      <c r="N451" s="151"/>
      <c r="O451" s="151"/>
    </row>
    <row r="452" spans="13:15" x14ac:dyDescent="0.4">
      <c r="M452" s="151"/>
      <c r="N452" s="151"/>
      <c r="O452" s="151"/>
    </row>
    <row r="453" spans="13:15" x14ac:dyDescent="0.4">
      <c r="M453" s="151"/>
      <c r="N453" s="151"/>
      <c r="O453" s="151"/>
    </row>
    <row r="454" spans="13:15" x14ac:dyDescent="0.4">
      <c r="M454" s="151"/>
      <c r="N454" s="151"/>
      <c r="O454" s="151"/>
    </row>
    <row r="455" spans="13:15" x14ac:dyDescent="0.4">
      <c r="M455" s="151"/>
      <c r="N455" s="151"/>
      <c r="O455" s="151"/>
    </row>
    <row r="456" spans="13:15" x14ac:dyDescent="0.4">
      <c r="M456" s="151"/>
      <c r="N456" s="151"/>
      <c r="O456" s="151"/>
    </row>
    <row r="457" spans="13:15" x14ac:dyDescent="0.4">
      <c r="M457" s="151"/>
      <c r="N457" s="151"/>
      <c r="O457" s="151"/>
    </row>
    <row r="458" spans="13:15" x14ac:dyDescent="0.4">
      <c r="M458" s="151"/>
      <c r="N458" s="151"/>
      <c r="O458" s="151"/>
    </row>
    <row r="459" spans="13:15" x14ac:dyDescent="0.4">
      <c r="M459" s="151"/>
      <c r="N459" s="151"/>
      <c r="O459" s="151"/>
    </row>
    <row r="460" spans="13:15" x14ac:dyDescent="0.4">
      <c r="M460" s="151"/>
      <c r="N460" s="151"/>
      <c r="O460" s="151"/>
    </row>
    <row r="461" spans="13:15" x14ac:dyDescent="0.4">
      <c r="M461" s="151"/>
      <c r="N461" s="151"/>
      <c r="O461" s="151"/>
    </row>
    <row r="462" spans="13:15" x14ac:dyDescent="0.4">
      <c r="M462" s="151"/>
      <c r="N462" s="151"/>
      <c r="O462" s="151"/>
    </row>
    <row r="463" spans="13:15" x14ac:dyDescent="0.4">
      <c r="M463" s="151"/>
      <c r="N463" s="151"/>
      <c r="O463" s="151"/>
    </row>
    <row r="464" spans="13:15" x14ac:dyDescent="0.4">
      <c r="M464" s="151"/>
      <c r="N464" s="151"/>
      <c r="O464" s="151"/>
    </row>
    <row r="465" spans="13:15" x14ac:dyDescent="0.4">
      <c r="M465" s="151"/>
      <c r="N465" s="151"/>
      <c r="O465" s="151"/>
    </row>
    <row r="466" spans="13:15" x14ac:dyDescent="0.4">
      <c r="M466" s="151"/>
      <c r="N466" s="151"/>
      <c r="O466" s="151"/>
    </row>
    <row r="467" spans="13:15" x14ac:dyDescent="0.4">
      <c r="M467" s="151"/>
      <c r="N467" s="151"/>
      <c r="O467" s="151"/>
    </row>
    <row r="468" spans="13:15" x14ac:dyDescent="0.4">
      <c r="M468" s="151"/>
      <c r="N468" s="151"/>
      <c r="O468" s="151"/>
    </row>
    <row r="469" spans="13:15" x14ac:dyDescent="0.4">
      <c r="M469" s="151"/>
      <c r="N469" s="151"/>
      <c r="O469" s="151"/>
    </row>
    <row r="470" spans="13:15" x14ac:dyDescent="0.4">
      <c r="M470" s="151"/>
      <c r="N470" s="151"/>
      <c r="O470" s="151"/>
    </row>
    <row r="471" spans="13:15" x14ac:dyDescent="0.4">
      <c r="M471" s="151"/>
      <c r="N471" s="151"/>
      <c r="O471" s="151"/>
    </row>
    <row r="472" spans="13:15" x14ac:dyDescent="0.4">
      <c r="M472" s="151"/>
      <c r="N472" s="151"/>
      <c r="O472" s="151"/>
    </row>
    <row r="473" spans="13:15" x14ac:dyDescent="0.4">
      <c r="M473" s="151"/>
      <c r="N473" s="151"/>
      <c r="O473" s="151"/>
    </row>
    <row r="474" spans="13:15" x14ac:dyDescent="0.4">
      <c r="M474" s="151"/>
      <c r="N474" s="151"/>
      <c r="O474" s="151"/>
    </row>
    <row r="475" spans="13:15" x14ac:dyDescent="0.4">
      <c r="M475" s="151"/>
      <c r="N475" s="151"/>
      <c r="O475" s="151"/>
    </row>
    <row r="476" spans="13:15" x14ac:dyDescent="0.4">
      <c r="M476" s="151"/>
      <c r="N476" s="151"/>
      <c r="O476" s="151"/>
    </row>
    <row r="477" spans="13:15" x14ac:dyDescent="0.4">
      <c r="M477" s="151"/>
      <c r="N477" s="151"/>
      <c r="O477" s="151"/>
    </row>
    <row r="478" spans="13:15" x14ac:dyDescent="0.4">
      <c r="M478" s="151"/>
      <c r="N478" s="151"/>
      <c r="O478" s="151"/>
    </row>
    <row r="479" spans="13:15" x14ac:dyDescent="0.4">
      <c r="M479" s="151"/>
      <c r="N479" s="151"/>
      <c r="O479" s="151"/>
    </row>
    <row r="480" spans="13:15" x14ac:dyDescent="0.4">
      <c r="M480" s="151"/>
      <c r="N480" s="151"/>
      <c r="O480" s="151"/>
    </row>
    <row r="481" spans="13:15" x14ac:dyDescent="0.4">
      <c r="M481" s="151"/>
      <c r="N481" s="151"/>
      <c r="O481" s="151"/>
    </row>
    <row r="482" spans="13:15" x14ac:dyDescent="0.4">
      <c r="M482" s="151"/>
      <c r="N482" s="151"/>
      <c r="O482" s="151"/>
    </row>
    <row r="483" spans="13:15" x14ac:dyDescent="0.4">
      <c r="M483" s="151"/>
      <c r="N483" s="151"/>
      <c r="O483" s="151"/>
    </row>
    <row r="484" spans="13:15" x14ac:dyDescent="0.4">
      <c r="M484" s="151"/>
      <c r="N484" s="151"/>
      <c r="O484" s="151"/>
    </row>
    <row r="485" spans="13:15" x14ac:dyDescent="0.4">
      <c r="M485" s="151"/>
      <c r="N485" s="151"/>
      <c r="O485" s="151"/>
    </row>
    <row r="486" spans="13:15" x14ac:dyDescent="0.4">
      <c r="M486" s="151"/>
      <c r="N486" s="151"/>
      <c r="O486" s="151"/>
    </row>
    <row r="487" spans="13:15" x14ac:dyDescent="0.4">
      <c r="M487" s="151"/>
      <c r="N487" s="151"/>
      <c r="O487" s="151"/>
    </row>
    <row r="488" spans="13:15" x14ac:dyDescent="0.4">
      <c r="M488" s="151"/>
      <c r="N488" s="151"/>
      <c r="O488" s="151"/>
    </row>
    <row r="489" spans="13:15" x14ac:dyDescent="0.4">
      <c r="M489" s="151"/>
      <c r="N489" s="151"/>
      <c r="O489" s="151"/>
    </row>
    <row r="490" spans="13:15" x14ac:dyDescent="0.4">
      <c r="M490" s="151"/>
      <c r="N490" s="151"/>
      <c r="O490" s="151"/>
    </row>
    <row r="491" spans="13:15" x14ac:dyDescent="0.4">
      <c r="M491" s="151"/>
      <c r="N491" s="151"/>
      <c r="O491" s="151"/>
    </row>
    <row r="492" spans="13:15" x14ac:dyDescent="0.4">
      <c r="M492" s="151"/>
      <c r="N492" s="151"/>
      <c r="O492" s="151"/>
    </row>
    <row r="493" spans="13:15" x14ac:dyDescent="0.4">
      <c r="M493" s="151"/>
      <c r="N493" s="151"/>
      <c r="O493" s="151"/>
    </row>
    <row r="494" spans="13:15" x14ac:dyDescent="0.4">
      <c r="M494" s="151"/>
      <c r="N494" s="151"/>
      <c r="O494" s="151"/>
    </row>
    <row r="495" spans="13:15" x14ac:dyDescent="0.4">
      <c r="M495" s="151"/>
      <c r="N495" s="151"/>
      <c r="O495" s="151"/>
    </row>
    <row r="496" spans="13:15" x14ac:dyDescent="0.4">
      <c r="M496" s="151"/>
      <c r="N496" s="151"/>
      <c r="O496" s="151"/>
    </row>
    <row r="497" spans="13:15" x14ac:dyDescent="0.4">
      <c r="M497" s="151"/>
      <c r="N497" s="151"/>
      <c r="O497" s="151"/>
    </row>
    <row r="498" spans="13:15" x14ac:dyDescent="0.4">
      <c r="M498" s="151"/>
      <c r="N498" s="151"/>
      <c r="O498" s="151"/>
    </row>
    <row r="499" spans="13:15" x14ac:dyDescent="0.4">
      <c r="M499" s="151"/>
      <c r="N499" s="151"/>
      <c r="O499" s="151"/>
    </row>
    <row r="500" spans="13:15" x14ac:dyDescent="0.4">
      <c r="M500" s="151"/>
      <c r="N500" s="151"/>
      <c r="O500" s="151"/>
    </row>
    <row r="501" spans="13:15" x14ac:dyDescent="0.4">
      <c r="M501" s="151"/>
      <c r="N501" s="151"/>
      <c r="O501" s="151"/>
    </row>
    <row r="502" spans="13:15" x14ac:dyDescent="0.4">
      <c r="M502" s="151"/>
      <c r="N502" s="151"/>
      <c r="O502" s="151"/>
    </row>
    <row r="503" spans="13:15" x14ac:dyDescent="0.4">
      <c r="M503" s="151"/>
      <c r="N503" s="151"/>
      <c r="O503" s="151"/>
    </row>
    <row r="504" spans="13:15" x14ac:dyDescent="0.4">
      <c r="M504" s="151"/>
      <c r="N504" s="151"/>
      <c r="O504" s="151"/>
    </row>
    <row r="505" spans="13:15" x14ac:dyDescent="0.4">
      <c r="M505" s="151"/>
      <c r="N505" s="151"/>
      <c r="O505" s="151"/>
    </row>
    <row r="506" spans="13:15" x14ac:dyDescent="0.4">
      <c r="M506" s="151"/>
      <c r="N506" s="151"/>
      <c r="O506" s="151"/>
    </row>
    <row r="507" spans="13:15" x14ac:dyDescent="0.4">
      <c r="M507" s="151"/>
      <c r="N507" s="151"/>
      <c r="O507" s="151"/>
    </row>
    <row r="508" spans="13:15" x14ac:dyDescent="0.4">
      <c r="M508" s="151"/>
      <c r="N508" s="151"/>
      <c r="O508" s="151"/>
    </row>
    <row r="509" spans="13:15" x14ac:dyDescent="0.4">
      <c r="M509" s="151"/>
      <c r="N509" s="151"/>
      <c r="O509" s="151"/>
    </row>
    <row r="510" spans="13:15" x14ac:dyDescent="0.4">
      <c r="M510" s="151"/>
      <c r="N510" s="151"/>
      <c r="O510" s="151"/>
    </row>
    <row r="511" spans="13:15" x14ac:dyDescent="0.4">
      <c r="M511" s="151"/>
      <c r="N511" s="151"/>
      <c r="O511" s="151"/>
    </row>
    <row r="512" spans="13:15" x14ac:dyDescent="0.4">
      <c r="M512" s="151"/>
      <c r="N512" s="151"/>
      <c r="O512" s="151"/>
    </row>
    <row r="513" spans="13:15" x14ac:dyDescent="0.4">
      <c r="M513" s="151"/>
      <c r="N513" s="151"/>
      <c r="O513" s="151"/>
    </row>
    <row r="514" spans="13:15" x14ac:dyDescent="0.4">
      <c r="M514" s="151"/>
      <c r="N514" s="151"/>
      <c r="O514" s="151"/>
    </row>
    <row r="515" spans="13:15" x14ac:dyDescent="0.4">
      <c r="M515" s="151"/>
      <c r="N515" s="151"/>
      <c r="O515" s="151"/>
    </row>
    <row r="516" spans="13:15" x14ac:dyDescent="0.4">
      <c r="M516" s="151"/>
      <c r="N516" s="151"/>
      <c r="O516" s="151"/>
    </row>
    <row r="517" spans="13:15" x14ac:dyDescent="0.4">
      <c r="M517" s="151"/>
      <c r="N517" s="151"/>
      <c r="O517" s="151"/>
    </row>
    <row r="518" spans="13:15" x14ac:dyDescent="0.4">
      <c r="M518" s="151"/>
      <c r="N518" s="151"/>
      <c r="O518" s="151"/>
    </row>
    <row r="519" spans="13:15" x14ac:dyDescent="0.4">
      <c r="M519" s="151"/>
      <c r="N519" s="151"/>
      <c r="O519" s="151"/>
    </row>
    <row r="520" spans="13:15" x14ac:dyDescent="0.4">
      <c r="M520" s="151"/>
      <c r="N520" s="151"/>
      <c r="O520" s="151"/>
    </row>
    <row r="521" spans="13:15" x14ac:dyDescent="0.4">
      <c r="M521" s="151"/>
      <c r="N521" s="151"/>
      <c r="O521" s="151"/>
    </row>
    <row r="522" spans="13:15" x14ac:dyDescent="0.4">
      <c r="M522" s="151"/>
      <c r="N522" s="151"/>
      <c r="O522" s="151"/>
    </row>
    <row r="523" spans="13:15" x14ac:dyDescent="0.4">
      <c r="M523" s="151"/>
      <c r="N523" s="151"/>
      <c r="O523" s="151"/>
    </row>
    <row r="524" spans="13:15" x14ac:dyDescent="0.4">
      <c r="M524" s="151"/>
      <c r="N524" s="151"/>
      <c r="O524" s="151"/>
    </row>
    <row r="525" spans="13:15" x14ac:dyDescent="0.4">
      <c r="M525" s="151"/>
      <c r="N525" s="151"/>
      <c r="O525" s="151"/>
    </row>
    <row r="526" spans="13:15" x14ac:dyDescent="0.4">
      <c r="M526" s="151"/>
      <c r="N526" s="151"/>
      <c r="O526" s="151"/>
    </row>
    <row r="527" spans="13:15" x14ac:dyDescent="0.4">
      <c r="M527" s="151"/>
      <c r="N527" s="151"/>
      <c r="O527" s="151"/>
    </row>
    <row r="528" spans="13:15" x14ac:dyDescent="0.4">
      <c r="M528" s="151"/>
      <c r="N528" s="151"/>
      <c r="O528" s="151"/>
    </row>
    <row r="529" spans="13:15" x14ac:dyDescent="0.4">
      <c r="M529" s="151"/>
      <c r="N529" s="151"/>
      <c r="O529" s="151"/>
    </row>
    <row r="530" spans="13:15" x14ac:dyDescent="0.4">
      <c r="M530" s="151"/>
      <c r="N530" s="151"/>
      <c r="O530" s="151"/>
    </row>
    <row r="531" spans="13:15" x14ac:dyDescent="0.4">
      <c r="M531" s="151"/>
      <c r="N531" s="151"/>
      <c r="O531" s="151"/>
    </row>
    <row r="532" spans="13:15" x14ac:dyDescent="0.4">
      <c r="M532" s="151"/>
      <c r="N532" s="151"/>
      <c r="O532" s="151"/>
    </row>
    <row r="533" spans="13:15" x14ac:dyDescent="0.4">
      <c r="M533" s="151"/>
      <c r="N533" s="151"/>
      <c r="O533" s="151"/>
    </row>
    <row r="534" spans="13:15" x14ac:dyDescent="0.4">
      <c r="M534" s="151"/>
      <c r="N534" s="151"/>
      <c r="O534" s="151"/>
    </row>
    <row r="535" spans="13:15" x14ac:dyDescent="0.4">
      <c r="M535" s="151"/>
      <c r="N535" s="151"/>
      <c r="O535" s="151"/>
    </row>
    <row r="536" spans="13:15" x14ac:dyDescent="0.4">
      <c r="M536" s="151"/>
      <c r="N536" s="151"/>
      <c r="O536" s="151"/>
    </row>
    <row r="537" spans="13:15" x14ac:dyDescent="0.4">
      <c r="M537" s="151"/>
      <c r="N537" s="151"/>
      <c r="O537" s="151"/>
    </row>
    <row r="538" spans="13:15" x14ac:dyDescent="0.4">
      <c r="M538" s="151"/>
      <c r="N538" s="151"/>
      <c r="O538" s="151"/>
    </row>
    <row r="539" spans="13:15" x14ac:dyDescent="0.4">
      <c r="M539" s="151"/>
      <c r="N539" s="151"/>
      <c r="O539" s="151"/>
    </row>
    <row r="540" spans="13:15" x14ac:dyDescent="0.4">
      <c r="M540" s="151"/>
      <c r="N540" s="151"/>
      <c r="O540" s="151"/>
    </row>
    <row r="541" spans="13:15" x14ac:dyDescent="0.4">
      <c r="M541" s="151"/>
      <c r="N541" s="151"/>
      <c r="O541" s="151"/>
    </row>
    <row r="542" spans="13:15" x14ac:dyDescent="0.4">
      <c r="M542" s="151"/>
      <c r="N542" s="151"/>
      <c r="O542" s="151"/>
    </row>
    <row r="543" spans="13:15" x14ac:dyDescent="0.4">
      <c r="M543" s="151"/>
      <c r="N543" s="151"/>
      <c r="O543" s="151"/>
    </row>
    <row r="544" spans="13:15" x14ac:dyDescent="0.4">
      <c r="M544" s="151"/>
      <c r="N544" s="151"/>
      <c r="O544" s="151"/>
    </row>
    <row r="545" spans="13:15" x14ac:dyDescent="0.4">
      <c r="M545" s="151"/>
      <c r="N545" s="151"/>
      <c r="O545" s="151"/>
    </row>
    <row r="546" spans="13:15" x14ac:dyDescent="0.4">
      <c r="M546" s="151"/>
      <c r="N546" s="151"/>
      <c r="O546" s="151"/>
    </row>
    <row r="547" spans="13:15" x14ac:dyDescent="0.4">
      <c r="M547" s="151"/>
      <c r="N547" s="151"/>
      <c r="O547" s="151"/>
    </row>
    <row r="548" spans="13:15" x14ac:dyDescent="0.4">
      <c r="M548" s="151"/>
      <c r="N548" s="151"/>
      <c r="O548" s="151"/>
    </row>
    <row r="549" spans="13:15" x14ac:dyDescent="0.4">
      <c r="M549" s="151"/>
      <c r="N549" s="151"/>
      <c r="O549" s="151"/>
    </row>
    <row r="550" spans="13:15" x14ac:dyDescent="0.4">
      <c r="M550" s="151"/>
      <c r="N550" s="151"/>
      <c r="O550" s="151"/>
    </row>
    <row r="551" spans="13:15" x14ac:dyDescent="0.4">
      <c r="M551" s="151"/>
      <c r="N551" s="151"/>
      <c r="O551" s="151"/>
    </row>
    <row r="552" spans="13:15" x14ac:dyDescent="0.4">
      <c r="M552" s="151"/>
      <c r="N552" s="151"/>
      <c r="O552" s="151"/>
    </row>
    <row r="553" spans="13:15" x14ac:dyDescent="0.4">
      <c r="M553" s="151"/>
      <c r="N553" s="151"/>
      <c r="O553" s="151"/>
    </row>
    <row r="554" spans="13:15" x14ac:dyDescent="0.4">
      <c r="M554" s="151"/>
      <c r="N554" s="151"/>
      <c r="O554" s="151"/>
    </row>
    <row r="555" spans="13:15" x14ac:dyDescent="0.4">
      <c r="M555" s="151"/>
      <c r="N555" s="151"/>
      <c r="O555" s="151"/>
    </row>
    <row r="556" spans="13:15" x14ac:dyDescent="0.4">
      <c r="M556" s="151"/>
      <c r="N556" s="151"/>
      <c r="O556" s="151"/>
    </row>
    <row r="557" spans="13:15" x14ac:dyDescent="0.4">
      <c r="M557" s="151"/>
      <c r="N557" s="151"/>
      <c r="O557" s="151"/>
    </row>
    <row r="558" spans="13:15" x14ac:dyDescent="0.4">
      <c r="M558" s="151"/>
      <c r="N558" s="151"/>
      <c r="O558" s="151"/>
    </row>
    <row r="559" spans="13:15" x14ac:dyDescent="0.4">
      <c r="M559" s="151"/>
      <c r="N559" s="151"/>
      <c r="O559" s="151"/>
    </row>
    <row r="560" spans="13:15" x14ac:dyDescent="0.4">
      <c r="M560" s="151"/>
      <c r="N560" s="151"/>
      <c r="O560" s="151"/>
    </row>
    <row r="561" spans="13:15" x14ac:dyDescent="0.4">
      <c r="M561" s="151"/>
      <c r="N561" s="151"/>
      <c r="O561" s="151"/>
    </row>
    <row r="562" spans="13:15" x14ac:dyDescent="0.4">
      <c r="M562" s="151"/>
      <c r="N562" s="151"/>
      <c r="O562" s="151"/>
    </row>
    <row r="563" spans="13:15" x14ac:dyDescent="0.4">
      <c r="M563" s="151"/>
      <c r="N563" s="151"/>
      <c r="O563" s="151"/>
    </row>
    <row r="564" spans="13:15" x14ac:dyDescent="0.4">
      <c r="M564" s="151"/>
      <c r="N564" s="151"/>
      <c r="O564" s="151"/>
    </row>
    <row r="565" spans="13:15" x14ac:dyDescent="0.4">
      <c r="M565" s="151"/>
      <c r="N565" s="151"/>
      <c r="O565" s="151"/>
    </row>
    <row r="566" spans="13:15" x14ac:dyDescent="0.4">
      <c r="M566" s="151"/>
      <c r="N566" s="151"/>
      <c r="O566" s="151"/>
    </row>
    <row r="567" spans="13:15" x14ac:dyDescent="0.4">
      <c r="M567" s="151"/>
      <c r="N567" s="151"/>
      <c r="O567" s="151"/>
    </row>
    <row r="568" spans="13:15" x14ac:dyDescent="0.4">
      <c r="M568" s="151"/>
      <c r="N568" s="151"/>
      <c r="O568" s="151"/>
    </row>
    <row r="569" spans="13:15" x14ac:dyDescent="0.4">
      <c r="M569" s="151"/>
      <c r="N569" s="151"/>
      <c r="O569" s="151"/>
    </row>
    <row r="570" spans="13:15" x14ac:dyDescent="0.4">
      <c r="M570" s="151"/>
      <c r="N570" s="151"/>
      <c r="O570" s="151"/>
    </row>
    <row r="571" spans="13:15" x14ac:dyDescent="0.4">
      <c r="M571" s="151"/>
      <c r="N571" s="151"/>
      <c r="O571" s="151"/>
    </row>
    <row r="572" spans="13:15" x14ac:dyDescent="0.4">
      <c r="M572" s="151"/>
      <c r="N572" s="151"/>
      <c r="O572" s="151"/>
    </row>
    <row r="573" spans="13:15" x14ac:dyDescent="0.4">
      <c r="M573" s="151"/>
      <c r="N573" s="151"/>
      <c r="O573" s="151"/>
    </row>
    <row r="574" spans="13:15" x14ac:dyDescent="0.4">
      <c r="M574" s="151"/>
      <c r="N574" s="151"/>
      <c r="O574" s="151"/>
    </row>
    <row r="575" spans="13:15" x14ac:dyDescent="0.4">
      <c r="M575" s="151"/>
      <c r="N575" s="151"/>
      <c r="O575" s="151"/>
    </row>
    <row r="576" spans="13:15" x14ac:dyDescent="0.4">
      <c r="M576" s="151"/>
      <c r="N576" s="151"/>
      <c r="O576" s="151"/>
    </row>
    <row r="577" spans="13:15" x14ac:dyDescent="0.4">
      <c r="M577" s="151"/>
      <c r="N577" s="151"/>
      <c r="O577" s="151"/>
    </row>
    <row r="578" spans="13:15" x14ac:dyDescent="0.4">
      <c r="M578" s="151"/>
      <c r="N578" s="151"/>
      <c r="O578" s="151"/>
    </row>
    <row r="579" spans="13:15" x14ac:dyDescent="0.4">
      <c r="M579" s="151"/>
      <c r="N579" s="151"/>
      <c r="O579" s="151"/>
    </row>
    <row r="580" spans="13:15" x14ac:dyDescent="0.4">
      <c r="M580" s="151"/>
      <c r="N580" s="151"/>
      <c r="O580" s="151"/>
    </row>
    <row r="581" spans="13:15" x14ac:dyDescent="0.4">
      <c r="M581" s="151"/>
      <c r="N581" s="151"/>
      <c r="O581" s="151"/>
    </row>
    <row r="582" spans="13:15" x14ac:dyDescent="0.4">
      <c r="M582" s="151"/>
      <c r="N582" s="151"/>
      <c r="O582" s="151"/>
    </row>
    <row r="583" spans="13:15" x14ac:dyDescent="0.4">
      <c r="M583" s="151"/>
      <c r="N583" s="151"/>
      <c r="O583" s="151"/>
    </row>
    <row r="584" spans="13:15" x14ac:dyDescent="0.4">
      <c r="M584" s="151"/>
      <c r="N584" s="151"/>
      <c r="O584" s="151"/>
    </row>
    <row r="585" spans="13:15" x14ac:dyDescent="0.4">
      <c r="M585" s="151"/>
      <c r="N585" s="151"/>
      <c r="O585" s="151"/>
    </row>
    <row r="586" spans="13:15" x14ac:dyDescent="0.4">
      <c r="M586" s="151"/>
      <c r="N586" s="151"/>
      <c r="O586" s="151"/>
    </row>
    <row r="587" spans="13:15" x14ac:dyDescent="0.4">
      <c r="M587" s="151"/>
      <c r="N587" s="151"/>
      <c r="O587" s="151"/>
    </row>
    <row r="588" spans="13:15" x14ac:dyDescent="0.4">
      <c r="M588" s="151"/>
      <c r="N588" s="151"/>
      <c r="O588" s="151"/>
    </row>
    <row r="589" spans="13:15" x14ac:dyDescent="0.4">
      <c r="M589" s="151"/>
      <c r="N589" s="151"/>
      <c r="O589" s="151"/>
    </row>
    <row r="590" spans="13:15" x14ac:dyDescent="0.4">
      <c r="M590" s="151"/>
      <c r="N590" s="151"/>
      <c r="O590" s="151"/>
    </row>
    <row r="591" spans="13:15" x14ac:dyDescent="0.4">
      <c r="M591" s="151"/>
      <c r="N591" s="151"/>
      <c r="O591" s="151"/>
    </row>
    <row r="592" spans="13:15" x14ac:dyDescent="0.4">
      <c r="M592" s="151"/>
      <c r="N592" s="151"/>
      <c r="O592" s="151"/>
    </row>
    <row r="593" spans="13:15" x14ac:dyDescent="0.4">
      <c r="M593" s="151"/>
      <c r="N593" s="151"/>
      <c r="O593" s="151"/>
    </row>
    <row r="594" spans="13:15" x14ac:dyDescent="0.4">
      <c r="M594" s="151"/>
      <c r="N594" s="151"/>
      <c r="O594" s="151"/>
    </row>
    <row r="595" spans="13:15" x14ac:dyDescent="0.4">
      <c r="M595" s="151"/>
      <c r="N595" s="151"/>
      <c r="O595" s="151"/>
    </row>
    <row r="596" spans="13:15" x14ac:dyDescent="0.4">
      <c r="M596" s="151"/>
      <c r="N596" s="151"/>
      <c r="O596" s="151"/>
    </row>
    <row r="597" spans="13:15" x14ac:dyDescent="0.4">
      <c r="M597" s="151"/>
      <c r="N597" s="151"/>
      <c r="O597" s="151"/>
    </row>
    <row r="598" spans="13:15" x14ac:dyDescent="0.4">
      <c r="M598" s="151"/>
      <c r="N598" s="151"/>
      <c r="O598" s="151"/>
    </row>
    <row r="599" spans="13:15" x14ac:dyDescent="0.4">
      <c r="M599" s="151"/>
      <c r="N599" s="151"/>
      <c r="O599" s="151"/>
    </row>
    <row r="600" spans="13:15" x14ac:dyDescent="0.4">
      <c r="M600" s="151"/>
      <c r="N600" s="151"/>
      <c r="O600" s="151"/>
    </row>
    <row r="601" spans="13:15" x14ac:dyDescent="0.4">
      <c r="M601" s="151"/>
      <c r="N601" s="151"/>
      <c r="O601" s="151"/>
    </row>
    <row r="602" spans="13:15" x14ac:dyDescent="0.4">
      <c r="M602" s="151"/>
      <c r="N602" s="151"/>
      <c r="O602" s="151"/>
    </row>
    <row r="603" spans="13:15" x14ac:dyDescent="0.4">
      <c r="M603" s="151"/>
      <c r="N603" s="151"/>
      <c r="O603" s="151"/>
    </row>
    <row r="604" spans="13:15" x14ac:dyDescent="0.4">
      <c r="M604" s="151"/>
      <c r="N604" s="151"/>
      <c r="O604" s="151"/>
    </row>
    <row r="605" spans="13:15" x14ac:dyDescent="0.4">
      <c r="M605" s="151"/>
      <c r="N605" s="151"/>
      <c r="O605" s="151"/>
    </row>
    <row r="606" spans="13:15" x14ac:dyDescent="0.4">
      <c r="M606" s="151"/>
      <c r="N606" s="151"/>
      <c r="O606" s="151"/>
    </row>
    <row r="607" spans="13:15" x14ac:dyDescent="0.4">
      <c r="M607" s="151"/>
      <c r="N607" s="151"/>
      <c r="O607" s="151"/>
    </row>
    <row r="608" spans="13:15" x14ac:dyDescent="0.4">
      <c r="M608" s="151"/>
      <c r="N608" s="151"/>
      <c r="O608" s="151"/>
    </row>
    <row r="609" spans="13:15" x14ac:dyDescent="0.4">
      <c r="M609" s="151"/>
      <c r="N609" s="151"/>
      <c r="O609" s="151"/>
    </row>
    <row r="610" spans="13:15" x14ac:dyDescent="0.4">
      <c r="M610" s="151"/>
      <c r="N610" s="151"/>
      <c r="O610" s="151"/>
    </row>
    <row r="611" spans="13:15" x14ac:dyDescent="0.4">
      <c r="M611" s="151"/>
      <c r="N611" s="151"/>
      <c r="O611" s="151"/>
    </row>
    <row r="612" spans="13:15" x14ac:dyDescent="0.4">
      <c r="M612" s="151"/>
      <c r="N612" s="151"/>
      <c r="O612" s="151"/>
    </row>
    <row r="613" spans="13:15" x14ac:dyDescent="0.4">
      <c r="M613" s="151"/>
      <c r="N613" s="151"/>
      <c r="O613" s="151"/>
    </row>
    <row r="614" spans="13:15" x14ac:dyDescent="0.4">
      <c r="M614" s="151"/>
      <c r="N614" s="151"/>
      <c r="O614" s="151"/>
    </row>
    <row r="615" spans="13:15" x14ac:dyDescent="0.4">
      <c r="M615" s="151"/>
      <c r="N615" s="151"/>
      <c r="O615" s="151"/>
    </row>
    <row r="616" spans="13:15" x14ac:dyDescent="0.4">
      <c r="M616" s="151"/>
      <c r="N616" s="151"/>
      <c r="O616" s="151"/>
    </row>
    <row r="617" spans="13:15" x14ac:dyDescent="0.4">
      <c r="M617" s="151"/>
      <c r="N617" s="151"/>
      <c r="O617" s="151"/>
    </row>
    <row r="618" spans="13:15" x14ac:dyDescent="0.4">
      <c r="M618" s="151"/>
      <c r="N618" s="151"/>
      <c r="O618" s="151"/>
    </row>
    <row r="619" spans="13:15" x14ac:dyDescent="0.4">
      <c r="M619" s="151"/>
      <c r="N619" s="151"/>
      <c r="O619" s="151"/>
    </row>
    <row r="620" spans="13:15" x14ac:dyDescent="0.4">
      <c r="M620" s="151"/>
      <c r="N620" s="151"/>
      <c r="O620" s="151"/>
    </row>
    <row r="621" spans="13:15" x14ac:dyDescent="0.4">
      <c r="M621" s="151"/>
      <c r="N621" s="151"/>
      <c r="O621" s="151"/>
    </row>
    <row r="622" spans="13:15" x14ac:dyDescent="0.4">
      <c r="M622" s="151"/>
      <c r="N622" s="151"/>
      <c r="O622" s="151"/>
    </row>
    <row r="623" spans="13:15" x14ac:dyDescent="0.4">
      <c r="M623" s="151"/>
      <c r="N623" s="151"/>
      <c r="O623" s="151"/>
    </row>
    <row r="624" spans="13:15" x14ac:dyDescent="0.4">
      <c r="M624" s="151"/>
      <c r="N624" s="151"/>
      <c r="O624" s="151"/>
    </row>
    <row r="625" spans="13:15" x14ac:dyDescent="0.4">
      <c r="M625" s="151"/>
      <c r="N625" s="151"/>
      <c r="O625" s="151"/>
    </row>
    <row r="626" spans="13:15" x14ac:dyDescent="0.4">
      <c r="M626" s="151"/>
      <c r="N626" s="151"/>
      <c r="O626" s="151"/>
    </row>
    <row r="627" spans="13:15" x14ac:dyDescent="0.4">
      <c r="M627" s="151"/>
      <c r="N627" s="151"/>
      <c r="O627" s="151"/>
    </row>
    <row r="628" spans="13:15" x14ac:dyDescent="0.4">
      <c r="M628" s="151"/>
      <c r="N628" s="151"/>
      <c r="O628" s="151"/>
    </row>
    <row r="629" spans="13:15" x14ac:dyDescent="0.4">
      <c r="M629" s="151"/>
      <c r="N629" s="151"/>
      <c r="O629" s="151"/>
    </row>
    <row r="630" spans="13:15" x14ac:dyDescent="0.4">
      <c r="M630" s="151"/>
      <c r="N630" s="151"/>
      <c r="O630" s="151"/>
    </row>
    <row r="631" spans="13:15" x14ac:dyDescent="0.4">
      <c r="M631" s="151"/>
      <c r="N631" s="151"/>
      <c r="O631" s="151"/>
    </row>
    <row r="632" spans="13:15" x14ac:dyDescent="0.4">
      <c r="M632" s="151"/>
      <c r="N632" s="151"/>
      <c r="O632" s="151"/>
    </row>
    <row r="633" spans="13:15" x14ac:dyDescent="0.4">
      <c r="M633" s="151"/>
      <c r="N633" s="151"/>
      <c r="O633" s="151"/>
    </row>
    <row r="634" spans="13:15" x14ac:dyDescent="0.4">
      <c r="M634" s="151"/>
      <c r="N634" s="151"/>
      <c r="O634" s="151"/>
    </row>
    <row r="635" spans="13:15" x14ac:dyDescent="0.4">
      <c r="M635" s="151"/>
      <c r="N635" s="151"/>
      <c r="O635" s="151"/>
    </row>
    <row r="636" spans="13:15" x14ac:dyDescent="0.4">
      <c r="M636" s="151"/>
      <c r="N636" s="151"/>
      <c r="O636" s="151"/>
    </row>
    <row r="637" spans="13:15" x14ac:dyDescent="0.4">
      <c r="M637" s="151"/>
      <c r="N637" s="151"/>
      <c r="O637" s="151"/>
    </row>
    <row r="638" spans="13:15" x14ac:dyDescent="0.4">
      <c r="M638" s="151"/>
      <c r="N638" s="151"/>
      <c r="O638" s="151"/>
    </row>
    <row r="639" spans="13:15" x14ac:dyDescent="0.4">
      <c r="M639" s="151"/>
      <c r="N639" s="151"/>
      <c r="O639" s="151"/>
    </row>
    <row r="640" spans="13:15" x14ac:dyDescent="0.4">
      <c r="M640" s="151"/>
      <c r="N640" s="151"/>
      <c r="O640" s="151"/>
    </row>
    <row r="641" spans="13:15" x14ac:dyDescent="0.4">
      <c r="M641" s="151"/>
      <c r="N641" s="151"/>
      <c r="O641" s="151"/>
    </row>
    <row r="642" spans="13:15" x14ac:dyDescent="0.4">
      <c r="M642" s="151"/>
      <c r="N642" s="151"/>
      <c r="O642" s="151"/>
    </row>
    <row r="643" spans="13:15" x14ac:dyDescent="0.4">
      <c r="M643" s="151"/>
      <c r="N643" s="151"/>
      <c r="O643" s="151"/>
    </row>
    <row r="644" spans="13:15" x14ac:dyDescent="0.4">
      <c r="M644" s="151"/>
      <c r="N644" s="151"/>
      <c r="O644" s="151"/>
    </row>
    <row r="645" spans="13:15" x14ac:dyDescent="0.4">
      <c r="M645" s="151"/>
      <c r="N645" s="151"/>
      <c r="O645" s="151"/>
    </row>
    <row r="646" spans="13:15" x14ac:dyDescent="0.4">
      <c r="M646" s="151"/>
      <c r="N646" s="151"/>
      <c r="O646" s="151"/>
    </row>
    <row r="647" spans="13:15" x14ac:dyDescent="0.4">
      <c r="M647" s="151"/>
      <c r="N647" s="151"/>
      <c r="O647" s="151"/>
    </row>
    <row r="648" spans="13:15" x14ac:dyDescent="0.4">
      <c r="M648" s="151"/>
      <c r="N648" s="151"/>
      <c r="O648" s="151"/>
    </row>
    <row r="649" spans="13:15" x14ac:dyDescent="0.4">
      <c r="M649" s="151"/>
      <c r="N649" s="151"/>
      <c r="O649" s="151"/>
    </row>
    <row r="650" spans="13:15" x14ac:dyDescent="0.4">
      <c r="M650" s="151"/>
      <c r="N650" s="151"/>
      <c r="O650" s="151"/>
    </row>
    <row r="651" spans="13:15" x14ac:dyDescent="0.4">
      <c r="M651" s="151"/>
      <c r="N651" s="151"/>
      <c r="O651" s="151"/>
    </row>
    <row r="652" spans="13:15" x14ac:dyDescent="0.4">
      <c r="M652" s="151"/>
      <c r="N652" s="151"/>
      <c r="O652" s="151"/>
    </row>
    <row r="653" spans="13:15" x14ac:dyDescent="0.4">
      <c r="M653" s="151"/>
      <c r="N653" s="151"/>
      <c r="O653" s="151"/>
    </row>
    <row r="654" spans="13:15" x14ac:dyDescent="0.4">
      <c r="M654" s="151"/>
      <c r="N654" s="151"/>
      <c r="O654" s="151"/>
    </row>
    <row r="655" spans="13:15" x14ac:dyDescent="0.4">
      <c r="M655" s="151"/>
      <c r="N655" s="151"/>
      <c r="O655" s="151"/>
    </row>
    <row r="656" spans="13:15" x14ac:dyDescent="0.4">
      <c r="M656" s="151"/>
      <c r="N656" s="151"/>
      <c r="O656" s="151"/>
    </row>
    <row r="657" spans="13:15" x14ac:dyDescent="0.4">
      <c r="M657" s="151"/>
      <c r="N657" s="151"/>
      <c r="O657" s="151"/>
    </row>
    <row r="658" spans="13:15" x14ac:dyDescent="0.4">
      <c r="M658" s="151"/>
      <c r="N658" s="151"/>
      <c r="O658" s="151"/>
    </row>
    <row r="659" spans="13:15" x14ac:dyDescent="0.4">
      <c r="M659" s="151"/>
      <c r="N659" s="151"/>
      <c r="O659" s="151"/>
    </row>
    <row r="660" spans="13:15" x14ac:dyDescent="0.4">
      <c r="M660" s="151"/>
      <c r="N660" s="151"/>
      <c r="O660" s="151"/>
    </row>
    <row r="661" spans="13:15" x14ac:dyDescent="0.4">
      <c r="M661" s="151"/>
      <c r="N661" s="151"/>
      <c r="O661" s="151"/>
    </row>
    <row r="662" spans="13:15" x14ac:dyDescent="0.4">
      <c r="M662" s="151"/>
      <c r="N662" s="151"/>
      <c r="O662" s="151"/>
    </row>
    <row r="663" spans="13:15" x14ac:dyDescent="0.4">
      <c r="M663" s="151"/>
      <c r="N663" s="151"/>
      <c r="O663" s="151"/>
    </row>
    <row r="664" spans="13:15" x14ac:dyDescent="0.4">
      <c r="M664" s="151"/>
      <c r="N664" s="151"/>
      <c r="O664" s="151"/>
    </row>
    <row r="665" spans="13:15" x14ac:dyDescent="0.4">
      <c r="M665" s="151"/>
      <c r="N665" s="151"/>
      <c r="O665" s="151"/>
    </row>
    <row r="666" spans="13:15" x14ac:dyDescent="0.4">
      <c r="M666" s="151"/>
      <c r="N666" s="151"/>
      <c r="O666" s="151"/>
    </row>
    <row r="667" spans="13:15" x14ac:dyDescent="0.4">
      <c r="M667" s="151"/>
      <c r="N667" s="151"/>
      <c r="O667" s="151"/>
    </row>
    <row r="668" spans="13:15" x14ac:dyDescent="0.4">
      <c r="M668" s="151"/>
      <c r="N668" s="151"/>
      <c r="O668" s="151"/>
    </row>
    <row r="669" spans="13:15" x14ac:dyDescent="0.4">
      <c r="M669" s="151"/>
      <c r="N669" s="151"/>
      <c r="O669" s="151"/>
    </row>
    <row r="670" spans="13:15" x14ac:dyDescent="0.4">
      <c r="M670" s="151"/>
      <c r="N670" s="151"/>
      <c r="O670" s="151"/>
    </row>
    <row r="671" spans="13:15" x14ac:dyDescent="0.4">
      <c r="M671" s="151"/>
      <c r="N671" s="151"/>
      <c r="O671" s="151"/>
    </row>
    <row r="672" spans="13:15" x14ac:dyDescent="0.4">
      <c r="M672" s="151"/>
      <c r="N672" s="151"/>
      <c r="O672" s="151"/>
    </row>
    <row r="673" spans="13:15" x14ac:dyDescent="0.4">
      <c r="M673" s="151"/>
      <c r="N673" s="151"/>
      <c r="O673" s="151"/>
    </row>
    <row r="674" spans="13:15" x14ac:dyDescent="0.4">
      <c r="M674" s="151"/>
      <c r="N674" s="151"/>
      <c r="O674" s="151"/>
    </row>
    <row r="675" spans="13:15" x14ac:dyDescent="0.4">
      <c r="M675" s="151"/>
      <c r="N675" s="151"/>
      <c r="O675" s="151"/>
    </row>
    <row r="676" spans="13:15" x14ac:dyDescent="0.4">
      <c r="M676" s="151"/>
      <c r="N676" s="151"/>
      <c r="O676" s="151"/>
    </row>
    <row r="677" spans="13:15" x14ac:dyDescent="0.4">
      <c r="M677" s="151"/>
      <c r="N677" s="151"/>
      <c r="O677" s="151"/>
    </row>
    <row r="678" spans="13:15" x14ac:dyDescent="0.4">
      <c r="M678" s="151"/>
      <c r="N678" s="151"/>
      <c r="O678" s="151"/>
    </row>
    <row r="679" spans="13:15" x14ac:dyDescent="0.4">
      <c r="M679" s="151"/>
      <c r="N679" s="151"/>
      <c r="O679" s="151"/>
    </row>
    <row r="680" spans="13:15" x14ac:dyDescent="0.4">
      <c r="M680" s="151"/>
      <c r="N680" s="151"/>
      <c r="O680" s="151"/>
    </row>
    <row r="681" spans="13:15" x14ac:dyDescent="0.4">
      <c r="M681" s="151"/>
      <c r="N681" s="151"/>
      <c r="O681" s="151"/>
    </row>
    <row r="682" spans="13:15" x14ac:dyDescent="0.4">
      <c r="M682" s="151"/>
      <c r="N682" s="151"/>
      <c r="O682" s="151"/>
    </row>
    <row r="683" spans="13:15" x14ac:dyDescent="0.4">
      <c r="M683" s="151"/>
      <c r="N683" s="151"/>
      <c r="O683" s="151"/>
    </row>
    <row r="684" spans="13:15" x14ac:dyDescent="0.4">
      <c r="M684" s="151"/>
      <c r="N684" s="151"/>
      <c r="O684" s="151"/>
    </row>
    <row r="685" spans="13:15" x14ac:dyDescent="0.4">
      <c r="M685" s="151"/>
      <c r="N685" s="151"/>
      <c r="O685" s="151"/>
    </row>
    <row r="686" spans="13:15" x14ac:dyDescent="0.4">
      <c r="M686" s="151"/>
      <c r="N686" s="151"/>
      <c r="O686" s="151"/>
    </row>
    <row r="687" spans="13:15" x14ac:dyDescent="0.4">
      <c r="M687" s="151"/>
      <c r="N687" s="151"/>
      <c r="O687" s="151"/>
    </row>
    <row r="688" spans="13:15" x14ac:dyDescent="0.4">
      <c r="M688" s="151"/>
      <c r="N688" s="151"/>
      <c r="O688" s="151"/>
    </row>
    <row r="689" spans="13:15" x14ac:dyDescent="0.4">
      <c r="M689" s="151"/>
      <c r="N689" s="151"/>
      <c r="O689" s="151"/>
    </row>
    <row r="690" spans="13:15" x14ac:dyDescent="0.4">
      <c r="M690" s="151"/>
      <c r="N690" s="151"/>
      <c r="O690" s="151"/>
    </row>
    <row r="691" spans="13:15" x14ac:dyDescent="0.4">
      <c r="M691" s="151"/>
      <c r="N691" s="151"/>
      <c r="O691" s="151"/>
    </row>
    <row r="692" spans="13:15" x14ac:dyDescent="0.4">
      <c r="M692" s="151"/>
      <c r="N692" s="151"/>
      <c r="O692" s="151"/>
    </row>
    <row r="693" spans="13:15" x14ac:dyDescent="0.4">
      <c r="M693" s="151"/>
      <c r="N693" s="151"/>
      <c r="O693" s="151"/>
    </row>
    <row r="694" spans="13:15" x14ac:dyDescent="0.4">
      <c r="M694" s="151"/>
      <c r="N694" s="151"/>
      <c r="O694" s="151"/>
    </row>
    <row r="695" spans="13:15" x14ac:dyDescent="0.4">
      <c r="M695" s="151"/>
      <c r="N695" s="151"/>
      <c r="O695" s="151"/>
    </row>
    <row r="696" spans="13:15" x14ac:dyDescent="0.4">
      <c r="M696" s="151"/>
      <c r="N696" s="151"/>
      <c r="O696" s="151"/>
    </row>
    <row r="697" spans="13:15" x14ac:dyDescent="0.4">
      <c r="M697" s="151"/>
      <c r="N697" s="151"/>
      <c r="O697" s="151"/>
    </row>
    <row r="698" spans="13:15" x14ac:dyDescent="0.4">
      <c r="M698" s="151"/>
      <c r="N698" s="151"/>
      <c r="O698" s="151"/>
    </row>
    <row r="699" spans="13:15" x14ac:dyDescent="0.4">
      <c r="M699" s="151"/>
      <c r="N699" s="151"/>
      <c r="O699" s="151"/>
    </row>
    <row r="700" spans="13:15" x14ac:dyDescent="0.4">
      <c r="M700" s="151"/>
      <c r="N700" s="151"/>
      <c r="O700" s="151"/>
    </row>
    <row r="701" spans="13:15" x14ac:dyDescent="0.4">
      <c r="M701" s="151"/>
      <c r="N701" s="151"/>
      <c r="O701" s="151"/>
    </row>
    <row r="702" spans="13:15" x14ac:dyDescent="0.4">
      <c r="M702" s="151"/>
      <c r="N702" s="151"/>
      <c r="O702" s="151"/>
    </row>
    <row r="703" spans="13:15" x14ac:dyDescent="0.4">
      <c r="M703" s="151"/>
      <c r="N703" s="151"/>
      <c r="O703" s="151"/>
    </row>
    <row r="704" spans="13:15" x14ac:dyDescent="0.4">
      <c r="M704" s="151"/>
      <c r="N704" s="151"/>
      <c r="O704" s="151"/>
    </row>
    <row r="705" spans="13:15" x14ac:dyDescent="0.4">
      <c r="M705" s="151"/>
      <c r="N705" s="151"/>
      <c r="O705" s="151"/>
    </row>
    <row r="706" spans="13:15" x14ac:dyDescent="0.4">
      <c r="M706" s="151"/>
      <c r="N706" s="151"/>
      <c r="O706" s="151"/>
    </row>
    <row r="707" spans="13:15" x14ac:dyDescent="0.4">
      <c r="M707" s="151"/>
      <c r="N707" s="151"/>
      <c r="O707" s="151"/>
    </row>
    <row r="708" spans="13:15" x14ac:dyDescent="0.4">
      <c r="M708" s="151"/>
      <c r="N708" s="151"/>
      <c r="O708" s="151"/>
    </row>
    <row r="709" spans="13:15" x14ac:dyDescent="0.4">
      <c r="M709" s="151"/>
      <c r="N709" s="151"/>
      <c r="O709" s="151"/>
    </row>
    <row r="710" spans="13:15" x14ac:dyDescent="0.4">
      <c r="M710" s="151"/>
      <c r="N710" s="151"/>
      <c r="O710" s="151"/>
    </row>
    <row r="711" spans="13:15" x14ac:dyDescent="0.4">
      <c r="M711" s="151"/>
      <c r="N711" s="151"/>
      <c r="O711" s="151"/>
    </row>
    <row r="712" spans="13:15" x14ac:dyDescent="0.4">
      <c r="M712" s="151"/>
      <c r="N712" s="151"/>
      <c r="O712" s="151"/>
    </row>
    <row r="713" spans="13:15" x14ac:dyDescent="0.4">
      <c r="M713" s="151"/>
      <c r="N713" s="151"/>
      <c r="O713" s="151"/>
    </row>
    <row r="714" spans="13:15" x14ac:dyDescent="0.4">
      <c r="M714" s="151"/>
      <c r="N714" s="151"/>
      <c r="O714" s="151"/>
    </row>
    <row r="715" spans="13:15" x14ac:dyDescent="0.4">
      <c r="M715" s="151"/>
      <c r="N715" s="151"/>
      <c r="O715" s="151"/>
    </row>
    <row r="716" spans="13:15" x14ac:dyDescent="0.4">
      <c r="M716" s="151"/>
      <c r="N716" s="151"/>
      <c r="O716" s="151"/>
    </row>
    <row r="717" spans="13:15" x14ac:dyDescent="0.4">
      <c r="M717" s="151"/>
      <c r="N717" s="151"/>
      <c r="O717" s="151"/>
    </row>
    <row r="718" spans="13:15" x14ac:dyDescent="0.4">
      <c r="M718" s="151"/>
      <c r="N718" s="151"/>
      <c r="O718" s="151"/>
    </row>
    <row r="719" spans="13:15" x14ac:dyDescent="0.4">
      <c r="M719" s="151"/>
      <c r="N719" s="151"/>
      <c r="O719" s="151"/>
    </row>
    <row r="720" spans="13:15" x14ac:dyDescent="0.4">
      <c r="M720" s="151"/>
      <c r="N720" s="151"/>
      <c r="O720" s="151"/>
    </row>
    <row r="721" spans="13:15" x14ac:dyDescent="0.4">
      <c r="M721" s="151"/>
      <c r="N721" s="151"/>
      <c r="O721" s="151"/>
    </row>
    <row r="722" spans="13:15" x14ac:dyDescent="0.4">
      <c r="M722" s="151"/>
      <c r="N722" s="151"/>
      <c r="O722" s="151"/>
    </row>
    <row r="723" spans="13:15" x14ac:dyDescent="0.4">
      <c r="M723" s="151"/>
      <c r="N723" s="151"/>
      <c r="O723" s="151"/>
    </row>
    <row r="724" spans="13:15" x14ac:dyDescent="0.4">
      <c r="M724" s="151"/>
      <c r="N724" s="151"/>
      <c r="O724" s="151"/>
    </row>
    <row r="725" spans="13:15" x14ac:dyDescent="0.4">
      <c r="M725" s="151"/>
      <c r="N725" s="151"/>
      <c r="O725" s="151"/>
    </row>
    <row r="726" spans="13:15" x14ac:dyDescent="0.4">
      <c r="M726" s="151"/>
      <c r="N726" s="151"/>
      <c r="O726" s="151"/>
    </row>
    <row r="727" spans="13:15" x14ac:dyDescent="0.4">
      <c r="M727" s="151"/>
      <c r="N727" s="151"/>
      <c r="O727" s="151"/>
    </row>
    <row r="728" spans="13:15" x14ac:dyDescent="0.4">
      <c r="M728" s="151"/>
      <c r="N728" s="151"/>
      <c r="O728" s="151"/>
    </row>
    <row r="729" spans="13:15" x14ac:dyDescent="0.4">
      <c r="M729" s="151"/>
      <c r="N729" s="151"/>
      <c r="O729" s="151"/>
    </row>
    <row r="730" spans="13:15" x14ac:dyDescent="0.4">
      <c r="M730" s="151"/>
      <c r="N730" s="151"/>
      <c r="O730" s="151"/>
    </row>
    <row r="731" spans="13:15" x14ac:dyDescent="0.4">
      <c r="M731" s="151"/>
      <c r="N731" s="151"/>
      <c r="O731" s="151"/>
    </row>
    <row r="732" spans="13:15" x14ac:dyDescent="0.4">
      <c r="M732" s="151"/>
      <c r="N732" s="151"/>
      <c r="O732" s="151"/>
    </row>
    <row r="733" spans="13:15" x14ac:dyDescent="0.4">
      <c r="M733" s="151"/>
      <c r="N733" s="151"/>
      <c r="O733" s="151"/>
    </row>
    <row r="734" spans="13:15" x14ac:dyDescent="0.4">
      <c r="M734" s="151"/>
      <c r="N734" s="151"/>
      <c r="O734" s="151"/>
    </row>
    <row r="735" spans="13:15" x14ac:dyDescent="0.4">
      <c r="M735" s="151"/>
      <c r="N735" s="151"/>
      <c r="O735" s="151"/>
    </row>
    <row r="736" spans="13:15" x14ac:dyDescent="0.4">
      <c r="M736" s="151"/>
      <c r="N736" s="151"/>
      <c r="O736" s="151"/>
    </row>
    <row r="737" spans="13:15" x14ac:dyDescent="0.4">
      <c r="M737" s="151"/>
      <c r="N737" s="151"/>
      <c r="O737" s="151"/>
    </row>
    <row r="738" spans="13:15" x14ac:dyDescent="0.4">
      <c r="M738" s="151"/>
      <c r="N738" s="151"/>
      <c r="O738" s="151"/>
    </row>
    <row r="739" spans="13:15" x14ac:dyDescent="0.4">
      <c r="M739" s="151"/>
      <c r="N739" s="151"/>
      <c r="O739" s="151"/>
    </row>
    <row r="740" spans="13:15" x14ac:dyDescent="0.4">
      <c r="M740" s="151"/>
      <c r="N740" s="151"/>
      <c r="O740" s="151"/>
    </row>
    <row r="741" spans="13:15" x14ac:dyDescent="0.4">
      <c r="M741" s="151"/>
      <c r="N741" s="151"/>
      <c r="O741" s="151"/>
    </row>
    <row r="742" spans="13:15" x14ac:dyDescent="0.4">
      <c r="M742" s="151"/>
      <c r="N742" s="151"/>
      <c r="O742" s="151"/>
    </row>
    <row r="743" spans="13:15" x14ac:dyDescent="0.4">
      <c r="M743" s="151"/>
      <c r="N743" s="151"/>
      <c r="O743" s="151"/>
    </row>
    <row r="744" spans="13:15" x14ac:dyDescent="0.4">
      <c r="M744" s="151"/>
      <c r="N744" s="151"/>
      <c r="O744" s="151"/>
    </row>
    <row r="745" spans="13:15" x14ac:dyDescent="0.4">
      <c r="M745" s="151"/>
      <c r="N745" s="151"/>
      <c r="O745" s="151"/>
    </row>
    <row r="746" spans="13:15" x14ac:dyDescent="0.4">
      <c r="M746" s="151"/>
      <c r="N746" s="151"/>
      <c r="O746" s="151"/>
    </row>
    <row r="747" spans="13:15" x14ac:dyDescent="0.4">
      <c r="M747" s="151"/>
      <c r="N747" s="151"/>
      <c r="O747" s="151"/>
    </row>
    <row r="748" spans="13:15" x14ac:dyDescent="0.4">
      <c r="M748" s="151"/>
      <c r="N748" s="151"/>
      <c r="O748" s="151"/>
    </row>
    <row r="749" spans="13:15" x14ac:dyDescent="0.4">
      <c r="M749" s="151"/>
      <c r="N749" s="151"/>
      <c r="O749" s="151"/>
    </row>
    <row r="750" spans="13:15" x14ac:dyDescent="0.4">
      <c r="M750" s="151"/>
      <c r="N750" s="151"/>
      <c r="O750" s="151"/>
    </row>
    <row r="751" spans="13:15" x14ac:dyDescent="0.4">
      <c r="M751" s="151"/>
      <c r="N751" s="151"/>
      <c r="O751" s="151"/>
    </row>
    <row r="752" spans="13:15" x14ac:dyDescent="0.4">
      <c r="M752" s="151"/>
      <c r="N752" s="151"/>
      <c r="O752" s="151"/>
    </row>
    <row r="753" spans="13:15" x14ac:dyDescent="0.4">
      <c r="M753" s="151"/>
      <c r="N753" s="151"/>
      <c r="O753" s="151"/>
    </row>
    <row r="754" spans="13:15" x14ac:dyDescent="0.4">
      <c r="M754" s="151"/>
      <c r="N754" s="151"/>
      <c r="O754" s="151"/>
    </row>
    <row r="755" spans="13:15" x14ac:dyDescent="0.4">
      <c r="M755" s="151"/>
      <c r="N755" s="151"/>
      <c r="O755" s="151"/>
    </row>
    <row r="756" spans="13:15" x14ac:dyDescent="0.4">
      <c r="M756" s="151"/>
      <c r="N756" s="151"/>
      <c r="O756" s="151"/>
    </row>
    <row r="757" spans="13:15" x14ac:dyDescent="0.4">
      <c r="M757" s="151"/>
      <c r="N757" s="151"/>
      <c r="O757" s="151"/>
    </row>
    <row r="758" spans="13:15" x14ac:dyDescent="0.4">
      <c r="M758" s="151"/>
      <c r="N758" s="151"/>
      <c r="O758" s="151"/>
    </row>
    <row r="759" spans="13:15" x14ac:dyDescent="0.4">
      <c r="M759" s="151"/>
      <c r="N759" s="151"/>
      <c r="O759" s="151"/>
    </row>
    <row r="760" spans="13:15" x14ac:dyDescent="0.4">
      <c r="M760" s="151"/>
      <c r="N760" s="151"/>
      <c r="O760" s="151"/>
    </row>
    <row r="761" spans="13:15" x14ac:dyDescent="0.4">
      <c r="M761" s="151"/>
      <c r="N761" s="151"/>
      <c r="O761" s="151"/>
    </row>
    <row r="762" spans="13:15" x14ac:dyDescent="0.4">
      <c r="M762" s="151"/>
      <c r="N762" s="151"/>
      <c r="O762" s="151"/>
    </row>
    <row r="763" spans="13:15" x14ac:dyDescent="0.4">
      <c r="M763" s="151"/>
      <c r="N763" s="151"/>
      <c r="O763" s="151"/>
    </row>
    <row r="764" spans="13:15" x14ac:dyDescent="0.4">
      <c r="M764" s="151"/>
      <c r="N764" s="151"/>
      <c r="O764" s="151"/>
    </row>
    <row r="765" spans="13:15" x14ac:dyDescent="0.4">
      <c r="M765" s="151"/>
      <c r="N765" s="151"/>
      <c r="O765" s="151"/>
    </row>
    <row r="766" spans="13:15" x14ac:dyDescent="0.4">
      <c r="M766" s="151"/>
      <c r="N766" s="151"/>
      <c r="O766" s="151"/>
    </row>
    <row r="767" spans="13:15" x14ac:dyDescent="0.4">
      <c r="M767" s="151"/>
      <c r="N767" s="151"/>
      <c r="O767" s="151"/>
    </row>
    <row r="768" spans="13:15" x14ac:dyDescent="0.4">
      <c r="M768" s="151"/>
      <c r="N768" s="151"/>
      <c r="O768" s="151"/>
    </row>
    <row r="769" spans="13:15" x14ac:dyDescent="0.4">
      <c r="M769" s="151"/>
      <c r="N769" s="151"/>
      <c r="O769" s="151"/>
    </row>
    <row r="770" spans="13:15" x14ac:dyDescent="0.4">
      <c r="M770" s="151"/>
      <c r="N770" s="151"/>
      <c r="O770" s="151"/>
    </row>
    <row r="771" spans="13:15" x14ac:dyDescent="0.4">
      <c r="M771" s="151"/>
      <c r="N771" s="151"/>
      <c r="O771" s="151"/>
    </row>
    <row r="772" spans="13:15" x14ac:dyDescent="0.4">
      <c r="M772" s="151"/>
      <c r="N772" s="151"/>
      <c r="O772" s="151"/>
    </row>
    <row r="773" spans="13:15" x14ac:dyDescent="0.4">
      <c r="M773" s="151"/>
      <c r="N773" s="151"/>
      <c r="O773" s="151"/>
    </row>
    <row r="774" spans="13:15" x14ac:dyDescent="0.4">
      <c r="M774" s="151"/>
      <c r="N774" s="151"/>
      <c r="O774" s="151"/>
    </row>
    <row r="775" spans="13:15" x14ac:dyDescent="0.4">
      <c r="M775" s="151"/>
      <c r="N775" s="151"/>
      <c r="O775" s="151"/>
    </row>
    <row r="776" spans="13:15" x14ac:dyDescent="0.4">
      <c r="M776" s="151"/>
      <c r="N776" s="151"/>
      <c r="O776" s="151"/>
    </row>
    <row r="777" spans="13:15" x14ac:dyDescent="0.4">
      <c r="M777" s="151"/>
      <c r="N777" s="151"/>
      <c r="O777" s="151"/>
    </row>
    <row r="778" spans="13:15" x14ac:dyDescent="0.4">
      <c r="M778" s="151"/>
      <c r="N778" s="151"/>
      <c r="O778" s="151"/>
    </row>
    <row r="779" spans="13:15" x14ac:dyDescent="0.4">
      <c r="M779" s="151"/>
      <c r="N779" s="151"/>
      <c r="O779" s="151"/>
    </row>
    <row r="780" spans="13:15" x14ac:dyDescent="0.4">
      <c r="M780" s="151"/>
      <c r="N780" s="151"/>
      <c r="O780" s="151"/>
    </row>
    <row r="781" spans="13:15" x14ac:dyDescent="0.4">
      <c r="M781" s="151"/>
      <c r="N781" s="151"/>
      <c r="O781" s="151"/>
    </row>
    <row r="782" spans="13:15" x14ac:dyDescent="0.4">
      <c r="M782" s="151"/>
      <c r="N782" s="151"/>
      <c r="O782" s="151"/>
    </row>
    <row r="783" spans="13:15" x14ac:dyDescent="0.4">
      <c r="M783" s="151"/>
      <c r="N783" s="151"/>
      <c r="O783" s="151"/>
    </row>
    <row r="784" spans="13:15" x14ac:dyDescent="0.4">
      <c r="M784" s="151"/>
      <c r="N784" s="151"/>
      <c r="O784" s="151"/>
    </row>
    <row r="785" spans="13:15" x14ac:dyDescent="0.4">
      <c r="M785" s="151"/>
      <c r="N785" s="151"/>
      <c r="O785" s="151"/>
    </row>
    <row r="786" spans="13:15" x14ac:dyDescent="0.4">
      <c r="M786" s="151"/>
      <c r="N786" s="151"/>
      <c r="O786" s="151"/>
    </row>
    <row r="787" spans="13:15" x14ac:dyDescent="0.4">
      <c r="M787" s="151"/>
      <c r="N787" s="151"/>
      <c r="O787" s="151"/>
    </row>
    <row r="788" spans="13:15" x14ac:dyDescent="0.4">
      <c r="M788" s="151"/>
      <c r="N788" s="151"/>
      <c r="O788" s="151"/>
    </row>
    <row r="789" spans="13:15" x14ac:dyDescent="0.4">
      <c r="M789" s="151"/>
      <c r="N789" s="151"/>
      <c r="O789" s="151"/>
    </row>
    <row r="790" spans="13:15" x14ac:dyDescent="0.4">
      <c r="M790" s="151"/>
      <c r="N790" s="151"/>
      <c r="O790" s="151"/>
    </row>
    <row r="791" spans="13:15" x14ac:dyDescent="0.4">
      <c r="M791" s="151"/>
      <c r="N791" s="151"/>
      <c r="O791" s="151"/>
    </row>
    <row r="792" spans="13:15" x14ac:dyDescent="0.4">
      <c r="M792" s="151"/>
      <c r="N792" s="151"/>
      <c r="O792" s="151"/>
    </row>
    <row r="793" spans="13:15" x14ac:dyDescent="0.4">
      <c r="M793" s="151"/>
      <c r="N793" s="151"/>
      <c r="O793" s="151"/>
    </row>
    <row r="794" spans="13:15" x14ac:dyDescent="0.4">
      <c r="M794" s="151"/>
      <c r="N794" s="151"/>
      <c r="O794" s="151"/>
    </row>
    <row r="795" spans="13:15" x14ac:dyDescent="0.4">
      <c r="M795" s="151"/>
      <c r="N795" s="151"/>
      <c r="O795" s="151"/>
    </row>
    <row r="796" spans="13:15" x14ac:dyDescent="0.4">
      <c r="M796" s="151"/>
      <c r="N796" s="151"/>
      <c r="O796" s="151"/>
    </row>
    <row r="797" spans="13:15" x14ac:dyDescent="0.4">
      <c r="M797" s="151"/>
      <c r="N797" s="151"/>
      <c r="O797" s="151"/>
    </row>
    <row r="798" spans="13:15" x14ac:dyDescent="0.4">
      <c r="M798" s="151"/>
      <c r="N798" s="151"/>
      <c r="O798" s="151"/>
    </row>
    <row r="799" spans="13:15" x14ac:dyDescent="0.4">
      <c r="M799" s="151"/>
      <c r="N799" s="151"/>
      <c r="O799" s="151"/>
    </row>
    <row r="800" spans="13:15" x14ac:dyDescent="0.4">
      <c r="M800" s="151"/>
      <c r="N800" s="151"/>
      <c r="O800" s="151"/>
    </row>
    <row r="801" spans="13:15" x14ac:dyDescent="0.4">
      <c r="M801" s="151"/>
      <c r="N801" s="151"/>
      <c r="O801" s="151"/>
    </row>
    <row r="802" spans="13:15" x14ac:dyDescent="0.4">
      <c r="M802" s="151"/>
      <c r="N802" s="151"/>
      <c r="O802" s="151"/>
    </row>
    <row r="803" spans="13:15" x14ac:dyDescent="0.4">
      <c r="M803" s="151"/>
      <c r="N803" s="151"/>
      <c r="O803" s="151"/>
    </row>
    <row r="804" spans="13:15" x14ac:dyDescent="0.4">
      <c r="M804" s="151"/>
      <c r="N804" s="151"/>
      <c r="O804" s="151"/>
    </row>
    <row r="805" spans="13:15" x14ac:dyDescent="0.4">
      <c r="M805" s="151"/>
      <c r="N805" s="151"/>
      <c r="O805" s="151"/>
    </row>
    <row r="806" spans="13:15" x14ac:dyDescent="0.4">
      <c r="M806" s="151"/>
      <c r="N806" s="151"/>
      <c r="O806" s="151"/>
    </row>
    <row r="807" spans="13:15" x14ac:dyDescent="0.4">
      <c r="M807" s="151"/>
      <c r="N807" s="151"/>
      <c r="O807" s="151"/>
    </row>
    <row r="808" spans="13:15" x14ac:dyDescent="0.4">
      <c r="M808" s="151"/>
      <c r="N808" s="151"/>
      <c r="O808" s="151"/>
    </row>
    <row r="809" spans="13:15" x14ac:dyDescent="0.4">
      <c r="M809" s="151"/>
      <c r="N809" s="151"/>
      <c r="O809" s="151"/>
    </row>
    <row r="810" spans="13:15" x14ac:dyDescent="0.4">
      <c r="M810" s="151"/>
      <c r="N810" s="151"/>
      <c r="O810" s="151"/>
    </row>
    <row r="811" spans="13:15" x14ac:dyDescent="0.4">
      <c r="M811" s="151"/>
      <c r="N811" s="151"/>
      <c r="O811" s="151"/>
    </row>
    <row r="812" spans="13:15" x14ac:dyDescent="0.4">
      <c r="M812" s="151"/>
      <c r="N812" s="151"/>
      <c r="O812" s="151"/>
    </row>
    <row r="813" spans="13:15" x14ac:dyDescent="0.4">
      <c r="M813" s="151"/>
      <c r="N813" s="151"/>
      <c r="O813" s="151"/>
    </row>
    <row r="814" spans="13:15" x14ac:dyDescent="0.4">
      <c r="M814" s="151"/>
      <c r="N814" s="151"/>
      <c r="O814" s="151"/>
    </row>
    <row r="815" spans="13:15" x14ac:dyDescent="0.4">
      <c r="M815" s="151"/>
      <c r="N815" s="151"/>
      <c r="O815" s="151"/>
    </row>
    <row r="816" spans="13:15" x14ac:dyDescent="0.4">
      <c r="M816" s="151"/>
      <c r="N816" s="151"/>
      <c r="O816" s="151"/>
    </row>
    <row r="817" spans="13:15" x14ac:dyDescent="0.4">
      <c r="M817" s="151"/>
      <c r="N817" s="151"/>
      <c r="O817" s="151"/>
    </row>
    <row r="818" spans="13:15" x14ac:dyDescent="0.4">
      <c r="M818" s="151"/>
      <c r="N818" s="151"/>
      <c r="O818" s="151"/>
    </row>
    <row r="819" spans="13:15" x14ac:dyDescent="0.4">
      <c r="M819" s="151"/>
      <c r="N819" s="151"/>
      <c r="O819" s="151"/>
    </row>
    <row r="820" spans="13:15" x14ac:dyDescent="0.4">
      <c r="M820" s="151"/>
      <c r="N820" s="151"/>
      <c r="O820" s="151"/>
    </row>
    <row r="821" spans="13:15" x14ac:dyDescent="0.4">
      <c r="M821" s="151"/>
      <c r="N821" s="151"/>
      <c r="O821" s="151"/>
    </row>
    <row r="822" spans="13:15" x14ac:dyDescent="0.4">
      <c r="M822" s="151"/>
      <c r="N822" s="151"/>
      <c r="O822" s="151"/>
    </row>
    <row r="823" spans="13:15" x14ac:dyDescent="0.4">
      <c r="M823" s="151"/>
      <c r="N823" s="151"/>
      <c r="O823" s="151"/>
    </row>
    <row r="824" spans="13:15" x14ac:dyDescent="0.4">
      <c r="M824" s="151"/>
      <c r="N824" s="151"/>
      <c r="O824" s="151"/>
    </row>
    <row r="825" spans="13:15" x14ac:dyDescent="0.4">
      <c r="M825" s="151"/>
      <c r="N825" s="151"/>
      <c r="O825" s="151"/>
    </row>
    <row r="826" spans="13:15" x14ac:dyDescent="0.4">
      <c r="M826" s="151"/>
      <c r="N826" s="151"/>
      <c r="O826" s="151"/>
    </row>
    <row r="827" spans="13:15" x14ac:dyDescent="0.4">
      <c r="M827" s="151"/>
      <c r="N827" s="151"/>
      <c r="O827" s="151"/>
    </row>
    <row r="828" spans="13:15" x14ac:dyDescent="0.4">
      <c r="M828" s="151"/>
      <c r="N828" s="151"/>
      <c r="O828" s="151"/>
    </row>
    <row r="829" spans="13:15" x14ac:dyDescent="0.4">
      <c r="M829" s="151"/>
      <c r="N829" s="151"/>
      <c r="O829" s="151"/>
    </row>
    <row r="830" spans="13:15" x14ac:dyDescent="0.4">
      <c r="M830" s="151"/>
      <c r="N830" s="151"/>
      <c r="O830" s="151"/>
    </row>
    <row r="831" spans="13:15" x14ac:dyDescent="0.4">
      <c r="M831" s="151"/>
      <c r="N831" s="151"/>
      <c r="O831" s="151"/>
    </row>
    <row r="832" spans="13:15" x14ac:dyDescent="0.4">
      <c r="M832" s="151"/>
      <c r="N832" s="151"/>
      <c r="O832" s="151"/>
    </row>
    <row r="833" spans="13:15" x14ac:dyDescent="0.4">
      <c r="M833" s="151"/>
      <c r="N833" s="151"/>
      <c r="O833" s="151"/>
    </row>
    <row r="834" spans="13:15" x14ac:dyDescent="0.4">
      <c r="M834" s="151"/>
      <c r="N834" s="151"/>
      <c r="O834" s="151"/>
    </row>
    <row r="835" spans="13:15" x14ac:dyDescent="0.4">
      <c r="M835" s="151"/>
      <c r="N835" s="151"/>
      <c r="O835" s="151"/>
    </row>
    <row r="836" spans="13:15" x14ac:dyDescent="0.4">
      <c r="M836" s="151"/>
      <c r="N836" s="151"/>
      <c r="O836" s="151"/>
    </row>
    <row r="837" spans="13:15" x14ac:dyDescent="0.4">
      <c r="M837" s="151"/>
      <c r="N837" s="151"/>
      <c r="O837" s="151"/>
    </row>
    <row r="838" spans="13:15" x14ac:dyDescent="0.4">
      <c r="M838" s="151"/>
      <c r="N838" s="151"/>
      <c r="O838" s="151"/>
    </row>
    <row r="839" spans="13:15" x14ac:dyDescent="0.4">
      <c r="M839" s="151"/>
      <c r="N839" s="151"/>
      <c r="O839" s="151"/>
    </row>
    <row r="840" spans="13:15" x14ac:dyDescent="0.4">
      <c r="M840" s="151"/>
      <c r="N840" s="151"/>
      <c r="O840" s="151"/>
    </row>
    <row r="841" spans="13:15" x14ac:dyDescent="0.4">
      <c r="M841" s="151"/>
      <c r="N841" s="151"/>
      <c r="O841" s="151"/>
    </row>
    <row r="842" spans="13:15" x14ac:dyDescent="0.4">
      <c r="M842" s="151"/>
      <c r="N842" s="151"/>
      <c r="O842" s="151"/>
    </row>
    <row r="843" spans="13:15" x14ac:dyDescent="0.4">
      <c r="M843" s="151"/>
      <c r="N843" s="151"/>
      <c r="O843" s="151"/>
    </row>
    <row r="844" spans="13:15" x14ac:dyDescent="0.4">
      <c r="M844" s="151"/>
      <c r="N844" s="151"/>
      <c r="O844" s="151"/>
    </row>
    <row r="845" spans="13:15" x14ac:dyDescent="0.4">
      <c r="M845" s="151"/>
      <c r="N845" s="151"/>
      <c r="O845" s="151"/>
    </row>
    <row r="846" spans="13:15" x14ac:dyDescent="0.4">
      <c r="M846" s="151"/>
      <c r="N846" s="151"/>
      <c r="O846" s="151"/>
    </row>
    <row r="847" spans="13:15" x14ac:dyDescent="0.4">
      <c r="M847" s="151"/>
      <c r="N847" s="151"/>
      <c r="O847" s="151"/>
    </row>
    <row r="848" spans="13:15" x14ac:dyDescent="0.4">
      <c r="M848" s="151"/>
      <c r="N848" s="151"/>
      <c r="O848" s="151"/>
    </row>
    <row r="849" spans="13:15" x14ac:dyDescent="0.4">
      <c r="M849" s="151"/>
      <c r="N849" s="151"/>
      <c r="O849" s="151"/>
    </row>
    <row r="850" spans="13:15" x14ac:dyDescent="0.4">
      <c r="M850" s="151"/>
      <c r="N850" s="151"/>
      <c r="O850" s="151"/>
    </row>
    <row r="851" spans="13:15" x14ac:dyDescent="0.4">
      <c r="M851" s="151"/>
      <c r="N851" s="151"/>
      <c r="O851" s="151"/>
    </row>
    <row r="852" spans="13:15" x14ac:dyDescent="0.4">
      <c r="M852" s="151"/>
      <c r="N852" s="151"/>
      <c r="O852" s="151"/>
    </row>
    <row r="853" spans="13:15" x14ac:dyDescent="0.4">
      <c r="M853" s="151"/>
      <c r="N853" s="151"/>
      <c r="O853" s="151"/>
    </row>
    <row r="854" spans="13:15" x14ac:dyDescent="0.4">
      <c r="M854" s="151"/>
      <c r="N854" s="151"/>
      <c r="O854" s="151"/>
    </row>
    <row r="855" spans="13:15" x14ac:dyDescent="0.4">
      <c r="M855" s="151"/>
      <c r="N855" s="151"/>
      <c r="O855" s="151"/>
    </row>
    <row r="856" spans="13:15" x14ac:dyDescent="0.4">
      <c r="M856" s="151"/>
      <c r="N856" s="151"/>
      <c r="O856" s="151"/>
    </row>
    <row r="857" spans="13:15" x14ac:dyDescent="0.4">
      <c r="M857" s="151"/>
      <c r="N857" s="151"/>
      <c r="O857" s="151"/>
    </row>
    <row r="858" spans="13:15" x14ac:dyDescent="0.4">
      <c r="M858" s="151"/>
      <c r="N858" s="151"/>
      <c r="O858" s="151"/>
    </row>
    <row r="859" spans="13:15" x14ac:dyDescent="0.4">
      <c r="M859" s="151"/>
      <c r="N859" s="151"/>
      <c r="O859" s="151"/>
    </row>
    <row r="860" spans="13:15" x14ac:dyDescent="0.4">
      <c r="M860" s="151"/>
      <c r="N860" s="151"/>
      <c r="O860" s="151"/>
    </row>
    <row r="861" spans="13:15" x14ac:dyDescent="0.4">
      <c r="M861" s="151"/>
      <c r="N861" s="151"/>
      <c r="O861" s="151"/>
    </row>
    <row r="862" spans="13:15" x14ac:dyDescent="0.4">
      <c r="M862" s="151"/>
      <c r="N862" s="151"/>
      <c r="O862" s="151"/>
    </row>
    <row r="863" spans="13:15" x14ac:dyDescent="0.4">
      <c r="M863" s="151"/>
      <c r="N863" s="151"/>
      <c r="O863" s="151"/>
    </row>
    <row r="864" spans="13:15" x14ac:dyDescent="0.4">
      <c r="M864" s="151"/>
      <c r="N864" s="151"/>
      <c r="O864" s="151"/>
    </row>
    <row r="865" spans="13:15" x14ac:dyDescent="0.4">
      <c r="M865" s="151"/>
      <c r="N865" s="151"/>
      <c r="O865" s="151"/>
    </row>
    <row r="866" spans="13:15" x14ac:dyDescent="0.4">
      <c r="M866" s="151"/>
      <c r="N866" s="151"/>
      <c r="O866" s="151"/>
    </row>
    <row r="867" spans="13:15" x14ac:dyDescent="0.4">
      <c r="M867" s="151"/>
      <c r="N867" s="151"/>
      <c r="O867" s="151"/>
    </row>
    <row r="868" spans="13:15" x14ac:dyDescent="0.4">
      <c r="M868" s="151"/>
      <c r="N868" s="151"/>
      <c r="O868" s="151"/>
    </row>
    <row r="869" spans="13:15" x14ac:dyDescent="0.4">
      <c r="M869" s="151"/>
      <c r="N869" s="151"/>
      <c r="O869" s="151"/>
    </row>
    <row r="870" spans="13:15" x14ac:dyDescent="0.4">
      <c r="M870" s="151"/>
      <c r="N870" s="151"/>
      <c r="O870" s="151"/>
    </row>
    <row r="871" spans="13:15" x14ac:dyDescent="0.4">
      <c r="M871" s="151"/>
      <c r="N871" s="151"/>
      <c r="O871" s="151"/>
    </row>
    <row r="872" spans="13:15" x14ac:dyDescent="0.4">
      <c r="M872" s="151"/>
      <c r="N872" s="151"/>
      <c r="O872" s="151"/>
    </row>
    <row r="873" spans="13:15" x14ac:dyDescent="0.4">
      <c r="M873" s="151"/>
      <c r="N873" s="151"/>
      <c r="O873" s="151"/>
    </row>
    <row r="874" spans="13:15" x14ac:dyDescent="0.4">
      <c r="M874" s="151"/>
      <c r="N874" s="151"/>
      <c r="O874" s="151"/>
    </row>
    <row r="875" spans="13:15" x14ac:dyDescent="0.4">
      <c r="M875" s="151"/>
      <c r="N875" s="151"/>
      <c r="O875" s="151"/>
    </row>
    <row r="876" spans="13:15" x14ac:dyDescent="0.4">
      <c r="M876" s="151"/>
      <c r="N876" s="151"/>
      <c r="O876" s="151"/>
    </row>
    <row r="877" spans="13:15" x14ac:dyDescent="0.4">
      <c r="M877" s="151"/>
      <c r="N877" s="151"/>
      <c r="O877" s="151"/>
    </row>
    <row r="878" spans="13:15" x14ac:dyDescent="0.4">
      <c r="M878" s="151"/>
      <c r="N878" s="151"/>
      <c r="O878" s="151"/>
    </row>
    <row r="879" spans="13:15" x14ac:dyDescent="0.4">
      <c r="M879" s="151"/>
      <c r="N879" s="151"/>
      <c r="O879" s="151"/>
    </row>
    <row r="880" spans="13:15" x14ac:dyDescent="0.4">
      <c r="M880" s="151"/>
      <c r="N880" s="151"/>
      <c r="O880" s="151"/>
    </row>
    <row r="881" spans="13:15" x14ac:dyDescent="0.4">
      <c r="M881" s="151"/>
      <c r="N881" s="151"/>
      <c r="O881" s="151"/>
    </row>
    <row r="882" spans="13:15" x14ac:dyDescent="0.4">
      <c r="M882" s="151"/>
      <c r="N882" s="151"/>
      <c r="O882" s="151"/>
    </row>
    <row r="883" spans="13:15" x14ac:dyDescent="0.4">
      <c r="M883" s="151"/>
      <c r="N883" s="151"/>
      <c r="O883" s="151"/>
    </row>
    <row r="884" spans="13:15" x14ac:dyDescent="0.4">
      <c r="M884" s="151"/>
      <c r="N884" s="151"/>
      <c r="O884" s="151"/>
    </row>
    <row r="885" spans="13:15" x14ac:dyDescent="0.4">
      <c r="M885" s="151"/>
      <c r="N885" s="151"/>
      <c r="O885" s="151"/>
    </row>
    <row r="886" spans="13:15" x14ac:dyDescent="0.4">
      <c r="M886" s="151"/>
      <c r="N886" s="151"/>
      <c r="O886" s="151"/>
    </row>
    <row r="887" spans="13:15" x14ac:dyDescent="0.4">
      <c r="M887" s="151"/>
      <c r="N887" s="151"/>
      <c r="O887" s="151"/>
    </row>
    <row r="888" spans="13:15" x14ac:dyDescent="0.4">
      <c r="M888" s="151"/>
      <c r="N888" s="151"/>
      <c r="O888" s="151"/>
    </row>
    <row r="889" spans="13:15" x14ac:dyDescent="0.4">
      <c r="M889" s="151"/>
      <c r="N889" s="151"/>
      <c r="O889" s="151"/>
    </row>
    <row r="890" spans="13:15" x14ac:dyDescent="0.4">
      <c r="M890" s="151"/>
      <c r="N890" s="151"/>
      <c r="O890" s="151"/>
    </row>
    <row r="891" spans="13:15" x14ac:dyDescent="0.4">
      <c r="M891" s="151"/>
      <c r="N891" s="151"/>
      <c r="O891" s="151"/>
    </row>
    <row r="892" spans="13:15" x14ac:dyDescent="0.4">
      <c r="M892" s="151"/>
      <c r="N892" s="151"/>
      <c r="O892" s="151"/>
    </row>
    <row r="893" spans="13:15" x14ac:dyDescent="0.4">
      <c r="M893" s="151"/>
      <c r="N893" s="151"/>
      <c r="O893" s="151"/>
    </row>
    <row r="894" spans="13:15" x14ac:dyDescent="0.4">
      <c r="M894" s="151"/>
      <c r="N894" s="151"/>
      <c r="O894" s="151"/>
    </row>
    <row r="895" spans="13:15" x14ac:dyDescent="0.4">
      <c r="M895" s="151"/>
      <c r="N895" s="151"/>
      <c r="O895" s="151"/>
    </row>
    <row r="896" spans="13:15" x14ac:dyDescent="0.4">
      <c r="M896" s="151"/>
      <c r="N896" s="151"/>
      <c r="O896" s="151"/>
    </row>
    <row r="897" spans="13:15" x14ac:dyDescent="0.4">
      <c r="M897" s="151"/>
      <c r="N897" s="151"/>
      <c r="O897" s="151"/>
    </row>
    <row r="898" spans="13:15" x14ac:dyDescent="0.4">
      <c r="M898" s="151"/>
      <c r="N898" s="151"/>
      <c r="O898" s="151"/>
    </row>
    <row r="899" spans="13:15" x14ac:dyDescent="0.4">
      <c r="M899" s="151"/>
      <c r="N899" s="151"/>
      <c r="O899" s="151"/>
    </row>
    <row r="900" spans="13:15" x14ac:dyDescent="0.4">
      <c r="M900" s="151"/>
      <c r="N900" s="151"/>
      <c r="O900" s="151"/>
    </row>
    <row r="901" spans="13:15" x14ac:dyDescent="0.4">
      <c r="M901" s="151"/>
      <c r="N901" s="151"/>
      <c r="O901" s="151"/>
    </row>
    <row r="902" spans="13:15" x14ac:dyDescent="0.4">
      <c r="M902" s="151"/>
      <c r="N902" s="151"/>
      <c r="O902" s="151"/>
    </row>
    <row r="903" spans="13:15" x14ac:dyDescent="0.4">
      <c r="M903" s="151"/>
      <c r="N903" s="151"/>
      <c r="O903" s="151"/>
    </row>
    <row r="904" spans="13:15" x14ac:dyDescent="0.4">
      <c r="M904" s="151"/>
      <c r="N904" s="151"/>
      <c r="O904" s="151"/>
    </row>
    <row r="905" spans="13:15" x14ac:dyDescent="0.4">
      <c r="M905" s="151"/>
      <c r="N905" s="151"/>
      <c r="O905" s="151"/>
    </row>
    <row r="906" spans="13:15" x14ac:dyDescent="0.4">
      <c r="M906" s="151"/>
      <c r="N906" s="151"/>
      <c r="O906" s="151"/>
    </row>
    <row r="907" spans="13:15" x14ac:dyDescent="0.4">
      <c r="M907" s="151"/>
      <c r="N907" s="151"/>
      <c r="O907" s="151"/>
    </row>
    <row r="908" spans="13:15" x14ac:dyDescent="0.4">
      <c r="M908" s="151"/>
      <c r="N908" s="151"/>
      <c r="O908" s="151"/>
    </row>
    <row r="909" spans="13:15" x14ac:dyDescent="0.4">
      <c r="M909" s="151"/>
      <c r="N909" s="151"/>
      <c r="O909" s="151"/>
    </row>
    <row r="910" spans="13:15" x14ac:dyDescent="0.4">
      <c r="M910" s="151"/>
      <c r="N910" s="151"/>
      <c r="O910" s="151"/>
    </row>
    <row r="911" spans="13:15" x14ac:dyDescent="0.4">
      <c r="M911" s="151"/>
      <c r="N911" s="151"/>
      <c r="O911" s="151"/>
    </row>
    <row r="912" spans="13:15" x14ac:dyDescent="0.4">
      <c r="M912" s="151"/>
      <c r="N912" s="151"/>
      <c r="O912" s="151"/>
    </row>
    <row r="913" spans="13:15" x14ac:dyDescent="0.4">
      <c r="M913" s="151"/>
      <c r="N913" s="151"/>
      <c r="O913" s="151"/>
    </row>
    <row r="914" spans="13:15" x14ac:dyDescent="0.4">
      <c r="M914" s="151"/>
      <c r="N914" s="151"/>
      <c r="O914" s="151"/>
    </row>
    <row r="915" spans="13:15" x14ac:dyDescent="0.4">
      <c r="M915" s="151"/>
      <c r="N915" s="151"/>
      <c r="O915" s="151"/>
    </row>
    <row r="916" spans="13:15" x14ac:dyDescent="0.4">
      <c r="M916" s="151"/>
      <c r="N916" s="151"/>
      <c r="O916" s="151"/>
    </row>
    <row r="917" spans="13:15" x14ac:dyDescent="0.4">
      <c r="M917" s="151"/>
      <c r="N917" s="151"/>
      <c r="O917" s="151"/>
    </row>
    <row r="918" spans="13:15" x14ac:dyDescent="0.4">
      <c r="M918" s="151"/>
      <c r="N918" s="151"/>
      <c r="O918" s="151"/>
    </row>
    <row r="919" spans="13:15" x14ac:dyDescent="0.4">
      <c r="M919" s="151"/>
      <c r="N919" s="151"/>
      <c r="O919" s="151"/>
    </row>
    <row r="920" spans="13:15" x14ac:dyDescent="0.4">
      <c r="M920" s="151"/>
      <c r="N920" s="151"/>
      <c r="O920" s="151"/>
    </row>
    <row r="921" spans="13:15" x14ac:dyDescent="0.4">
      <c r="M921" s="151"/>
      <c r="N921" s="151"/>
      <c r="O921" s="151"/>
    </row>
    <row r="922" spans="13:15" x14ac:dyDescent="0.4">
      <c r="M922" s="151"/>
      <c r="N922" s="151"/>
      <c r="O922" s="151"/>
    </row>
    <row r="923" spans="13:15" x14ac:dyDescent="0.4">
      <c r="M923" s="151"/>
      <c r="N923" s="151"/>
      <c r="O923" s="151"/>
    </row>
    <row r="924" spans="13:15" x14ac:dyDescent="0.4">
      <c r="M924" s="151"/>
      <c r="N924" s="151"/>
      <c r="O924" s="151"/>
    </row>
    <row r="925" spans="13:15" x14ac:dyDescent="0.4">
      <c r="M925" s="151"/>
      <c r="N925" s="151"/>
      <c r="O925" s="151"/>
    </row>
    <row r="926" spans="13:15" x14ac:dyDescent="0.4">
      <c r="M926" s="151"/>
      <c r="N926" s="151"/>
      <c r="O926" s="151"/>
    </row>
    <row r="927" spans="13:15" x14ac:dyDescent="0.4">
      <c r="M927" s="151"/>
      <c r="N927" s="151"/>
      <c r="O927" s="151"/>
    </row>
    <row r="928" spans="13:15" x14ac:dyDescent="0.4">
      <c r="M928" s="151"/>
      <c r="N928" s="151"/>
      <c r="O928" s="151"/>
    </row>
    <row r="929" spans="13:15" x14ac:dyDescent="0.4">
      <c r="M929" s="151"/>
      <c r="N929" s="151"/>
      <c r="O929" s="151"/>
    </row>
    <row r="930" spans="13:15" x14ac:dyDescent="0.4">
      <c r="M930" s="151"/>
      <c r="N930" s="151"/>
      <c r="O930" s="151"/>
    </row>
    <row r="931" spans="13:15" x14ac:dyDescent="0.4">
      <c r="M931" s="151"/>
      <c r="N931" s="151"/>
      <c r="O931" s="151"/>
    </row>
    <row r="932" spans="13:15" x14ac:dyDescent="0.4">
      <c r="M932" s="151"/>
      <c r="N932" s="151"/>
      <c r="O932" s="151"/>
    </row>
    <row r="933" spans="13:15" x14ac:dyDescent="0.4">
      <c r="M933" s="151"/>
      <c r="N933" s="151"/>
      <c r="O933" s="151"/>
    </row>
    <row r="934" spans="13:15" x14ac:dyDescent="0.4">
      <c r="M934" s="151"/>
      <c r="N934" s="151"/>
      <c r="O934" s="151"/>
    </row>
    <row r="935" spans="13:15" x14ac:dyDescent="0.4">
      <c r="M935" s="151"/>
      <c r="N935" s="151"/>
      <c r="O935" s="151"/>
    </row>
    <row r="936" spans="13:15" x14ac:dyDescent="0.4">
      <c r="M936" s="151"/>
      <c r="N936" s="151"/>
      <c r="O936" s="151"/>
    </row>
    <row r="937" spans="13:15" x14ac:dyDescent="0.4">
      <c r="M937" s="151"/>
      <c r="N937" s="151"/>
      <c r="O937" s="151"/>
    </row>
    <row r="938" spans="13:15" x14ac:dyDescent="0.4">
      <c r="M938" s="151"/>
      <c r="N938" s="151"/>
      <c r="O938" s="151"/>
    </row>
    <row r="939" spans="13:15" x14ac:dyDescent="0.4">
      <c r="M939" s="151"/>
      <c r="N939" s="151"/>
      <c r="O939" s="151"/>
    </row>
    <row r="940" spans="13:15" x14ac:dyDescent="0.4">
      <c r="M940" s="151"/>
      <c r="N940" s="151"/>
      <c r="O940" s="151"/>
    </row>
    <row r="941" spans="13:15" x14ac:dyDescent="0.4">
      <c r="M941" s="151"/>
      <c r="N941" s="151"/>
      <c r="O941" s="151"/>
    </row>
    <row r="942" spans="13:15" x14ac:dyDescent="0.4">
      <c r="M942" s="151"/>
      <c r="N942" s="151"/>
      <c r="O942" s="151"/>
    </row>
    <row r="943" spans="13:15" x14ac:dyDescent="0.4">
      <c r="M943" s="151"/>
      <c r="N943" s="151"/>
      <c r="O943" s="151"/>
    </row>
    <row r="944" spans="13:15" x14ac:dyDescent="0.4">
      <c r="M944" s="151"/>
      <c r="N944" s="151"/>
      <c r="O944" s="151"/>
    </row>
    <row r="945" spans="13:15" x14ac:dyDescent="0.4">
      <c r="M945" s="151"/>
      <c r="N945" s="151"/>
      <c r="O945" s="151"/>
    </row>
    <row r="946" spans="13:15" x14ac:dyDescent="0.4">
      <c r="M946" s="151"/>
      <c r="N946" s="151"/>
      <c r="O946" s="151"/>
    </row>
    <row r="947" spans="13:15" x14ac:dyDescent="0.4">
      <c r="M947" s="151"/>
      <c r="N947" s="151"/>
      <c r="O947" s="151"/>
    </row>
    <row r="948" spans="13:15" x14ac:dyDescent="0.4">
      <c r="M948" s="151"/>
      <c r="N948" s="151"/>
      <c r="O948" s="151"/>
    </row>
    <row r="949" spans="13:15" x14ac:dyDescent="0.4">
      <c r="M949" s="151"/>
      <c r="N949" s="151"/>
      <c r="O949" s="151"/>
    </row>
    <row r="950" spans="13:15" x14ac:dyDescent="0.4">
      <c r="M950" s="151"/>
      <c r="N950" s="151"/>
      <c r="O950" s="151"/>
    </row>
    <row r="951" spans="13:15" x14ac:dyDescent="0.4">
      <c r="M951" s="151"/>
      <c r="N951" s="151"/>
      <c r="O951" s="151"/>
    </row>
    <row r="952" spans="13:15" x14ac:dyDescent="0.4">
      <c r="M952" s="151"/>
      <c r="N952" s="151"/>
      <c r="O952" s="151"/>
    </row>
    <row r="953" spans="13:15" x14ac:dyDescent="0.4">
      <c r="M953" s="151"/>
      <c r="N953" s="151"/>
      <c r="O953" s="151"/>
    </row>
    <row r="954" spans="13:15" x14ac:dyDescent="0.4">
      <c r="M954" s="151"/>
      <c r="N954" s="151"/>
      <c r="O954" s="151"/>
    </row>
    <row r="955" spans="13:15" x14ac:dyDescent="0.4">
      <c r="M955" s="151"/>
      <c r="N955" s="151"/>
      <c r="O955" s="151"/>
    </row>
    <row r="956" spans="13:15" x14ac:dyDescent="0.4">
      <c r="M956" s="151"/>
      <c r="N956" s="151"/>
      <c r="O956" s="151"/>
    </row>
    <row r="957" spans="13:15" x14ac:dyDescent="0.4">
      <c r="M957" s="151"/>
      <c r="N957" s="151"/>
      <c r="O957" s="151"/>
    </row>
    <row r="958" spans="13:15" x14ac:dyDescent="0.4">
      <c r="M958" s="151"/>
      <c r="N958" s="151"/>
      <c r="O958" s="151"/>
    </row>
    <row r="959" spans="13:15" x14ac:dyDescent="0.4">
      <c r="M959" s="151"/>
      <c r="N959" s="151"/>
      <c r="O959" s="151"/>
    </row>
    <row r="960" spans="13:15" x14ac:dyDescent="0.4">
      <c r="M960" s="151"/>
      <c r="N960" s="151"/>
      <c r="O960" s="151"/>
    </row>
    <row r="961" spans="13:15" x14ac:dyDescent="0.4">
      <c r="M961" s="151"/>
      <c r="N961" s="151"/>
      <c r="O961" s="151"/>
    </row>
    <row r="962" spans="13:15" x14ac:dyDescent="0.4">
      <c r="M962" s="151"/>
      <c r="N962" s="151"/>
      <c r="O962" s="151"/>
    </row>
    <row r="963" spans="13:15" x14ac:dyDescent="0.4">
      <c r="M963" s="151"/>
      <c r="N963" s="151"/>
      <c r="O963" s="151"/>
    </row>
    <row r="964" spans="13:15" x14ac:dyDescent="0.4">
      <c r="M964" s="151"/>
      <c r="N964" s="151"/>
      <c r="O964" s="151"/>
    </row>
    <row r="965" spans="13:15" x14ac:dyDescent="0.4">
      <c r="M965" s="151"/>
      <c r="N965" s="151"/>
      <c r="O965" s="151"/>
    </row>
    <row r="966" spans="13:15" x14ac:dyDescent="0.4">
      <c r="M966" s="151"/>
      <c r="N966" s="151"/>
      <c r="O966" s="151"/>
    </row>
    <row r="967" spans="13:15" x14ac:dyDescent="0.4">
      <c r="M967" s="151"/>
      <c r="N967" s="151"/>
      <c r="O967" s="151"/>
    </row>
    <row r="968" spans="13:15" x14ac:dyDescent="0.4">
      <c r="M968" s="151"/>
      <c r="N968" s="151"/>
      <c r="O968" s="151"/>
    </row>
    <row r="969" spans="13:15" x14ac:dyDescent="0.4">
      <c r="M969" s="151"/>
      <c r="N969" s="151"/>
      <c r="O969" s="151"/>
    </row>
    <row r="970" spans="13:15" x14ac:dyDescent="0.4">
      <c r="M970" s="151"/>
      <c r="N970" s="151"/>
      <c r="O970" s="151"/>
    </row>
    <row r="971" spans="13:15" x14ac:dyDescent="0.4">
      <c r="M971" s="151"/>
      <c r="N971" s="151"/>
      <c r="O971" s="151"/>
    </row>
    <row r="972" spans="13:15" x14ac:dyDescent="0.4">
      <c r="M972" s="151"/>
      <c r="N972" s="151"/>
      <c r="O972" s="151"/>
    </row>
    <row r="973" spans="13:15" x14ac:dyDescent="0.4">
      <c r="M973" s="151"/>
      <c r="N973" s="151"/>
      <c r="O973" s="151"/>
    </row>
    <row r="974" spans="13:15" x14ac:dyDescent="0.4">
      <c r="M974" s="151"/>
      <c r="N974" s="151"/>
      <c r="O974" s="151"/>
    </row>
    <row r="975" spans="13:15" x14ac:dyDescent="0.4">
      <c r="M975" s="151"/>
      <c r="N975" s="151"/>
      <c r="O975" s="151"/>
    </row>
    <row r="976" spans="13:15" x14ac:dyDescent="0.4">
      <c r="M976" s="151"/>
      <c r="N976" s="151"/>
      <c r="O976" s="151"/>
    </row>
    <row r="977" spans="13:15" x14ac:dyDescent="0.4">
      <c r="M977" s="151"/>
      <c r="N977" s="151"/>
      <c r="O977" s="151"/>
    </row>
    <row r="978" spans="13:15" x14ac:dyDescent="0.4">
      <c r="M978" s="151"/>
      <c r="N978" s="151"/>
      <c r="O978" s="151"/>
    </row>
    <row r="979" spans="13:15" x14ac:dyDescent="0.4">
      <c r="M979" s="151"/>
      <c r="N979" s="151"/>
      <c r="O979" s="151"/>
    </row>
    <row r="980" spans="13:15" x14ac:dyDescent="0.4">
      <c r="M980" s="151"/>
      <c r="N980" s="151"/>
      <c r="O980" s="151"/>
    </row>
    <row r="981" spans="13:15" x14ac:dyDescent="0.4">
      <c r="M981" s="151"/>
      <c r="N981" s="151"/>
      <c r="O981" s="151"/>
    </row>
    <row r="982" spans="13:15" x14ac:dyDescent="0.4">
      <c r="M982" s="151"/>
      <c r="N982" s="151"/>
      <c r="O982" s="151"/>
    </row>
    <row r="983" spans="13:15" x14ac:dyDescent="0.4">
      <c r="M983" s="151"/>
      <c r="N983" s="151"/>
      <c r="O983" s="151"/>
    </row>
    <row r="984" spans="13:15" x14ac:dyDescent="0.4">
      <c r="M984" s="151"/>
      <c r="N984" s="151"/>
      <c r="O984" s="151"/>
    </row>
    <row r="985" spans="13:15" x14ac:dyDescent="0.4">
      <c r="M985" s="151"/>
      <c r="N985" s="151"/>
      <c r="O985" s="151"/>
    </row>
    <row r="986" spans="13:15" x14ac:dyDescent="0.4">
      <c r="M986" s="151"/>
      <c r="N986" s="151"/>
      <c r="O986" s="151"/>
    </row>
    <row r="987" spans="13:15" x14ac:dyDescent="0.4">
      <c r="M987" s="151"/>
      <c r="N987" s="151"/>
      <c r="O987" s="151"/>
    </row>
    <row r="988" spans="13:15" x14ac:dyDescent="0.4">
      <c r="M988" s="151"/>
      <c r="N988" s="151"/>
      <c r="O988" s="151"/>
    </row>
    <row r="989" spans="13:15" x14ac:dyDescent="0.4">
      <c r="M989" s="151"/>
      <c r="N989" s="151"/>
      <c r="O989" s="151"/>
    </row>
    <row r="990" spans="13:15" x14ac:dyDescent="0.4">
      <c r="M990" s="151"/>
      <c r="N990" s="151"/>
      <c r="O990" s="151"/>
    </row>
    <row r="991" spans="13:15" x14ac:dyDescent="0.4">
      <c r="M991" s="151"/>
      <c r="N991" s="151"/>
      <c r="O991" s="151"/>
    </row>
    <row r="992" spans="13:15" x14ac:dyDescent="0.4">
      <c r="M992" s="151"/>
      <c r="N992" s="151"/>
      <c r="O992" s="151"/>
    </row>
    <row r="993" spans="13:15" x14ac:dyDescent="0.4">
      <c r="M993" s="151"/>
      <c r="N993" s="151"/>
      <c r="O993" s="151"/>
    </row>
    <row r="994" spans="13:15" x14ac:dyDescent="0.4">
      <c r="M994" s="151"/>
      <c r="N994" s="151"/>
      <c r="O994" s="151"/>
    </row>
    <row r="995" spans="13:15" x14ac:dyDescent="0.4">
      <c r="M995" s="151"/>
      <c r="N995" s="151"/>
      <c r="O995" s="151"/>
    </row>
    <row r="996" spans="13:15" x14ac:dyDescent="0.4">
      <c r="M996" s="151"/>
      <c r="N996" s="151"/>
      <c r="O996" s="151"/>
    </row>
    <row r="997" spans="13:15" x14ac:dyDescent="0.4">
      <c r="M997" s="151"/>
      <c r="N997" s="151"/>
      <c r="O997" s="151"/>
    </row>
    <row r="998" spans="13:15" x14ac:dyDescent="0.4">
      <c r="M998" s="151"/>
      <c r="N998" s="151"/>
      <c r="O998" s="151"/>
    </row>
    <row r="999" spans="13:15" x14ac:dyDescent="0.4">
      <c r="M999" s="151"/>
      <c r="N999" s="151"/>
      <c r="O999" s="151"/>
    </row>
    <row r="1000" spans="13:15" x14ac:dyDescent="0.4">
      <c r="M1000" s="151"/>
      <c r="N1000" s="151"/>
      <c r="O1000" s="151"/>
    </row>
    <row r="1001" spans="13:15" x14ac:dyDescent="0.4">
      <c r="M1001" s="151"/>
      <c r="N1001" s="151"/>
      <c r="O1001" s="151"/>
    </row>
    <row r="1002" spans="13:15" x14ac:dyDescent="0.4">
      <c r="M1002" s="151"/>
      <c r="N1002" s="151"/>
      <c r="O1002" s="151"/>
    </row>
    <row r="1003" spans="13:15" x14ac:dyDescent="0.4">
      <c r="M1003" s="151"/>
      <c r="N1003" s="151"/>
      <c r="O1003" s="151"/>
    </row>
    <row r="1004" spans="13:15" x14ac:dyDescent="0.4">
      <c r="M1004" s="151"/>
      <c r="N1004" s="151"/>
      <c r="O1004" s="151"/>
    </row>
    <row r="1005" spans="13:15" x14ac:dyDescent="0.4">
      <c r="M1005" s="151"/>
      <c r="N1005" s="151"/>
      <c r="O1005" s="151"/>
    </row>
  </sheetData>
  <sheetProtection algorithmName="SHA-512" hashValue="PVUMn8o/ZKh01ay06AM1UeQ6rmiK73FrJYGPgrslGrt4rry4SxjMFZTM52VuppxFAKewBb6AWc4IPQJStP5A+A==" saltValue="3H9/MikWvL2bYvIklP3Fig==" spinCount="100000" sheet="1" objects="1" scenarios="1" selectLockedCells="1" selectUnlockedCells="1"/>
  <mergeCells count="59">
    <mergeCell ref="A9:I9"/>
    <mergeCell ref="J9:V9"/>
    <mergeCell ref="G4:J4"/>
    <mergeCell ref="A6:V6"/>
    <mergeCell ref="A7:V7"/>
    <mergeCell ref="A8:I8"/>
    <mergeCell ref="J8:V8"/>
    <mergeCell ref="A10:I10"/>
    <mergeCell ref="J10:V10"/>
    <mergeCell ref="A11:I11"/>
    <mergeCell ref="J11:V11"/>
    <mergeCell ref="A12:I12"/>
    <mergeCell ref="J12:V12"/>
    <mergeCell ref="A13:I13"/>
    <mergeCell ref="J13:V13"/>
    <mergeCell ref="A14:I14"/>
    <mergeCell ref="J14:V14"/>
    <mergeCell ref="A15:I15"/>
    <mergeCell ref="J15:V15"/>
    <mergeCell ref="I18:I19"/>
    <mergeCell ref="A16:V16"/>
    <mergeCell ref="A17:A19"/>
    <mergeCell ref="B17:B19"/>
    <mergeCell ref="C17:H17"/>
    <mergeCell ref="I17:J17"/>
    <mergeCell ref="K17:R17"/>
    <mergeCell ref="S17:T17"/>
    <mergeCell ref="U17:U19"/>
    <mergeCell ref="V17:V19"/>
    <mergeCell ref="C18:C19"/>
    <mergeCell ref="D18:D19"/>
    <mergeCell ref="E18:E19"/>
    <mergeCell ref="F18:F19"/>
    <mergeCell ref="G18:G19"/>
    <mergeCell ref="H18:H19"/>
    <mergeCell ref="J18:J19"/>
    <mergeCell ref="K18:K19"/>
    <mergeCell ref="L18:L19"/>
    <mergeCell ref="M18:O18"/>
    <mergeCell ref="P18:R18"/>
    <mergeCell ref="T18:T19"/>
    <mergeCell ref="K20:K29"/>
    <mergeCell ref="L20:L29"/>
    <mergeCell ref="P20:P29"/>
    <mergeCell ref="Q20:Q29"/>
    <mergeCell ref="R20:R29"/>
    <mergeCell ref="S20:S29"/>
    <mergeCell ref="T20:T29"/>
    <mergeCell ref="S18:S19"/>
    <mergeCell ref="C43:I43"/>
    <mergeCell ref="C44:I44"/>
    <mergeCell ref="C45:I45"/>
    <mergeCell ref="C46:I46"/>
    <mergeCell ref="U20:U29"/>
    <mergeCell ref="A38:J38"/>
    <mergeCell ref="M38:O38"/>
    <mergeCell ref="A40:V40"/>
    <mergeCell ref="A41:V41"/>
    <mergeCell ref="A42:I42"/>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V1005"/>
  <sheetViews>
    <sheetView showGridLines="0" topLeftCell="F23" zoomScale="40" zoomScaleNormal="40" zoomScaleSheetLayoutView="80" workbookViewId="0">
      <selection activeCell="T20" sqref="T20:T26"/>
    </sheetView>
  </sheetViews>
  <sheetFormatPr defaultColWidth="9.140625" defaultRowHeight="26.25" x14ac:dyDescent="0.4"/>
  <cols>
    <col min="1" max="1" width="13" style="35" customWidth="1"/>
    <col min="2" max="2" width="23.85546875" style="35" customWidth="1"/>
    <col min="3" max="3" width="115.28515625" style="35" customWidth="1"/>
    <col min="4" max="4" width="65" style="35" customWidth="1"/>
    <col min="5" max="5" width="111.28515625" style="35" customWidth="1"/>
    <col min="6" max="6" width="58.28515625" style="35" customWidth="1"/>
    <col min="7" max="7" width="39" style="35" customWidth="1"/>
    <col min="8" max="8" width="26.42578125" style="35" customWidth="1"/>
    <col min="9" max="9" width="17.5703125" style="35" customWidth="1"/>
    <col min="10" max="10" width="28.28515625" style="35" customWidth="1"/>
    <col min="11" max="12" width="32.28515625" style="35" customWidth="1"/>
    <col min="13" max="15" width="34.85546875" style="59" customWidth="1"/>
    <col min="16" max="16" width="28.5703125" style="35" customWidth="1"/>
    <col min="17" max="17" width="27.140625" style="35" customWidth="1"/>
    <col min="18" max="18" width="30" style="35" customWidth="1"/>
    <col min="19" max="19" width="26.42578125" style="35" customWidth="1"/>
    <col min="20" max="20" width="25" style="35" customWidth="1"/>
    <col min="21" max="21" width="20" style="35" customWidth="1"/>
    <col min="22" max="22" width="36" style="37" customWidth="1"/>
    <col min="23" max="27" width="9.140625" style="38"/>
    <col min="28" max="28" width="14" style="38" bestFit="1" customWidth="1"/>
    <col min="29" max="16384" width="9.140625" style="38"/>
  </cols>
  <sheetData>
    <row r="1" spans="1:22" x14ac:dyDescent="0.4">
      <c r="M1" s="36"/>
      <c r="N1" s="36"/>
      <c r="O1" s="36"/>
    </row>
    <row r="2" spans="1:22" x14ac:dyDescent="0.4">
      <c r="M2" s="36"/>
      <c r="N2" s="36"/>
      <c r="O2" s="36"/>
    </row>
    <row r="3" spans="1:22" x14ac:dyDescent="0.4">
      <c r="M3" s="36"/>
      <c r="N3" s="36"/>
      <c r="O3" s="36"/>
    </row>
    <row r="4" spans="1:22" ht="33.75" x14ac:dyDescent="0.4">
      <c r="G4" s="1613"/>
      <c r="H4" s="1613"/>
      <c r="I4" s="1613"/>
      <c r="J4" s="1613"/>
      <c r="M4" s="35"/>
      <c r="N4" s="35"/>
      <c r="O4" s="35"/>
    </row>
    <row r="5" spans="1:22" ht="39" customHeight="1" x14ac:dyDescent="0.4">
      <c r="M5" s="36"/>
      <c r="N5" s="36"/>
      <c r="O5" s="36"/>
    </row>
    <row r="6" spans="1:22" ht="31.5" customHeight="1" x14ac:dyDescent="0.25">
      <c r="A6" s="1808" t="s">
        <v>0</v>
      </c>
      <c r="B6" s="1808"/>
      <c r="C6" s="1808"/>
      <c r="D6" s="1808"/>
      <c r="E6" s="1808"/>
      <c r="F6" s="1808"/>
      <c r="G6" s="1808"/>
      <c r="H6" s="1808"/>
      <c r="I6" s="1808"/>
      <c r="J6" s="1808"/>
      <c r="K6" s="1808"/>
      <c r="L6" s="1808"/>
      <c r="M6" s="1808"/>
      <c r="N6" s="1808"/>
      <c r="O6" s="1808"/>
      <c r="P6" s="1808"/>
      <c r="Q6" s="1808"/>
      <c r="R6" s="1808"/>
      <c r="S6" s="1808"/>
      <c r="T6" s="1808"/>
      <c r="U6" s="1808"/>
      <c r="V6" s="1808"/>
    </row>
    <row r="7" spans="1:22" ht="27.75" customHeight="1" x14ac:dyDescent="0.25">
      <c r="A7" s="1809" t="s">
        <v>1</v>
      </c>
      <c r="B7" s="1809"/>
      <c r="C7" s="1809"/>
      <c r="D7" s="1809"/>
      <c r="E7" s="1809"/>
      <c r="F7" s="1809"/>
      <c r="G7" s="1809"/>
      <c r="H7" s="1809"/>
      <c r="I7" s="1809"/>
      <c r="J7" s="1809"/>
      <c r="K7" s="1809"/>
      <c r="L7" s="1809"/>
      <c r="M7" s="1809"/>
      <c r="N7" s="1809"/>
      <c r="O7" s="1809"/>
      <c r="P7" s="1809"/>
      <c r="Q7" s="1809"/>
      <c r="R7" s="1809"/>
      <c r="S7" s="1809"/>
      <c r="T7" s="1809"/>
      <c r="U7" s="1809"/>
      <c r="V7" s="1809"/>
    </row>
    <row r="8" spans="1:22" ht="45" customHeight="1" x14ac:dyDescent="0.25">
      <c r="A8" s="1804" t="s">
        <v>2</v>
      </c>
      <c r="B8" s="1804"/>
      <c r="C8" s="1804"/>
      <c r="D8" s="1804"/>
      <c r="E8" s="1804"/>
      <c r="F8" s="1804"/>
      <c r="G8" s="1804"/>
      <c r="H8" s="1804"/>
      <c r="I8" s="1804"/>
      <c r="J8" s="1805" t="s">
        <v>480</v>
      </c>
      <c r="K8" s="1805"/>
      <c r="L8" s="1805"/>
      <c r="M8" s="1805"/>
      <c r="N8" s="1805"/>
      <c r="O8" s="1805"/>
      <c r="P8" s="1805"/>
      <c r="Q8" s="1805"/>
      <c r="R8" s="1805"/>
      <c r="S8" s="1805"/>
      <c r="T8" s="1805"/>
      <c r="U8" s="1805"/>
      <c r="V8" s="1805"/>
    </row>
    <row r="9" spans="1:22" ht="45" customHeight="1" x14ac:dyDescent="0.25">
      <c r="A9" s="1804" t="s">
        <v>4</v>
      </c>
      <c r="B9" s="1804"/>
      <c r="C9" s="1804"/>
      <c r="D9" s="1804"/>
      <c r="E9" s="1804"/>
      <c r="F9" s="1804"/>
      <c r="G9" s="1804"/>
      <c r="H9" s="1804"/>
      <c r="I9" s="1804"/>
      <c r="J9" s="1805" t="s">
        <v>481</v>
      </c>
      <c r="K9" s="1805"/>
      <c r="L9" s="1805"/>
      <c r="M9" s="1805"/>
      <c r="N9" s="1805"/>
      <c r="O9" s="1805"/>
      <c r="P9" s="1805"/>
      <c r="Q9" s="1805"/>
      <c r="R9" s="1805"/>
      <c r="S9" s="1805"/>
      <c r="T9" s="1805"/>
      <c r="U9" s="1805"/>
      <c r="V9" s="1805"/>
    </row>
    <row r="10" spans="1:22" ht="45" customHeight="1" x14ac:dyDescent="0.25">
      <c r="A10" s="1804" t="s">
        <v>6</v>
      </c>
      <c r="B10" s="1804"/>
      <c r="C10" s="1804"/>
      <c r="D10" s="1804"/>
      <c r="E10" s="1804"/>
      <c r="F10" s="1804"/>
      <c r="G10" s="1804"/>
      <c r="H10" s="1804"/>
      <c r="I10" s="1804"/>
      <c r="J10" s="1805" t="s">
        <v>446</v>
      </c>
      <c r="K10" s="1805"/>
      <c r="L10" s="1805"/>
      <c r="M10" s="1805"/>
      <c r="N10" s="1805"/>
      <c r="O10" s="1805"/>
      <c r="P10" s="1805"/>
      <c r="Q10" s="1805"/>
      <c r="R10" s="1805"/>
      <c r="S10" s="1805"/>
      <c r="T10" s="1805"/>
      <c r="U10" s="1805"/>
      <c r="V10" s="1805"/>
    </row>
    <row r="11" spans="1:22" ht="45" customHeight="1" x14ac:dyDescent="0.25">
      <c r="A11" s="1804" t="s">
        <v>8</v>
      </c>
      <c r="B11" s="1804"/>
      <c r="C11" s="1804"/>
      <c r="D11" s="1804"/>
      <c r="E11" s="1804"/>
      <c r="F11" s="1804"/>
      <c r="G11" s="1804"/>
      <c r="H11" s="1804"/>
      <c r="I11" s="1804"/>
      <c r="J11" s="1805" t="s">
        <v>482</v>
      </c>
      <c r="K11" s="1805"/>
      <c r="L11" s="1805"/>
      <c r="M11" s="1805"/>
      <c r="N11" s="1805"/>
      <c r="O11" s="1805"/>
      <c r="P11" s="1805"/>
      <c r="Q11" s="1805"/>
      <c r="R11" s="1805"/>
      <c r="S11" s="1805"/>
      <c r="T11" s="1805"/>
      <c r="U11" s="1805"/>
      <c r="V11" s="1805"/>
    </row>
    <row r="12" spans="1:22" ht="255" customHeight="1" x14ac:dyDescent="0.25">
      <c r="A12" s="1804" t="s">
        <v>85</v>
      </c>
      <c r="B12" s="1804"/>
      <c r="C12" s="1804"/>
      <c r="D12" s="1804"/>
      <c r="E12" s="1804"/>
      <c r="F12" s="1804"/>
      <c r="G12" s="1804"/>
      <c r="H12" s="1804"/>
      <c r="I12" s="1804"/>
      <c r="J12" s="1805" t="s">
        <v>483</v>
      </c>
      <c r="K12" s="1805"/>
      <c r="L12" s="1805"/>
      <c r="M12" s="1805"/>
      <c r="N12" s="1805"/>
      <c r="O12" s="1805"/>
      <c r="P12" s="1805"/>
      <c r="Q12" s="1805"/>
      <c r="R12" s="1805"/>
      <c r="S12" s="1805"/>
      <c r="T12" s="1805"/>
      <c r="U12" s="1805"/>
      <c r="V12" s="1805"/>
    </row>
    <row r="13" spans="1:22" ht="45" customHeight="1" x14ac:dyDescent="0.25">
      <c r="A13" s="1804" t="s">
        <v>12</v>
      </c>
      <c r="B13" s="1804"/>
      <c r="C13" s="1804"/>
      <c r="D13" s="1804"/>
      <c r="E13" s="1804"/>
      <c r="F13" s="1804"/>
      <c r="G13" s="1804"/>
      <c r="H13" s="1804"/>
      <c r="I13" s="1804"/>
      <c r="J13" s="1805" t="s">
        <v>484</v>
      </c>
      <c r="K13" s="1805"/>
      <c r="L13" s="1805"/>
      <c r="M13" s="1805"/>
      <c r="N13" s="1805"/>
      <c r="O13" s="1805"/>
      <c r="P13" s="1805"/>
      <c r="Q13" s="1805"/>
      <c r="R13" s="1805"/>
      <c r="S13" s="1805"/>
      <c r="T13" s="1805"/>
      <c r="U13" s="1805"/>
      <c r="V13" s="1805"/>
    </row>
    <row r="14" spans="1:22" ht="45" customHeight="1" x14ac:dyDescent="0.25">
      <c r="A14" s="1804" t="s">
        <v>14</v>
      </c>
      <c r="B14" s="1804"/>
      <c r="C14" s="1804"/>
      <c r="D14" s="1804"/>
      <c r="E14" s="1804"/>
      <c r="F14" s="1804"/>
      <c r="G14" s="1804"/>
      <c r="H14" s="1804"/>
      <c r="I14" s="1804"/>
      <c r="J14" s="1805" t="s">
        <v>285</v>
      </c>
      <c r="K14" s="1805"/>
      <c r="L14" s="1805"/>
      <c r="M14" s="1805"/>
      <c r="N14" s="1805"/>
      <c r="O14" s="1805"/>
      <c r="P14" s="1805"/>
      <c r="Q14" s="1805"/>
      <c r="R14" s="1805"/>
      <c r="S14" s="1805"/>
      <c r="T14" s="1805"/>
      <c r="U14" s="1805"/>
      <c r="V14" s="1805"/>
    </row>
    <row r="15" spans="1:22" ht="48" customHeight="1" x14ac:dyDescent="0.25">
      <c r="A15" s="1804" t="s">
        <v>16</v>
      </c>
      <c r="B15" s="1804"/>
      <c r="C15" s="1804"/>
      <c r="D15" s="1804"/>
      <c r="E15" s="1804"/>
      <c r="F15" s="1804"/>
      <c r="G15" s="1804"/>
      <c r="H15" s="1804"/>
      <c r="I15" s="1804"/>
      <c r="J15" s="1805" t="s">
        <v>485</v>
      </c>
      <c r="K15" s="1805"/>
      <c r="L15" s="1805"/>
      <c r="M15" s="1805"/>
      <c r="N15" s="1805"/>
      <c r="O15" s="1805"/>
      <c r="P15" s="1805"/>
      <c r="Q15" s="1805"/>
      <c r="R15" s="1805"/>
      <c r="S15" s="1805"/>
      <c r="T15" s="1805"/>
      <c r="U15" s="1805"/>
      <c r="V15" s="1805"/>
    </row>
    <row r="16" spans="1:22" s="39" customFormat="1" ht="100.5" customHeight="1" x14ac:dyDescent="0.25">
      <c r="A16" s="1803"/>
      <c r="B16" s="1803"/>
      <c r="C16" s="1803"/>
      <c r="D16" s="1803"/>
      <c r="E16" s="1803"/>
      <c r="F16" s="1803"/>
      <c r="G16" s="1803"/>
      <c r="H16" s="1803"/>
      <c r="I16" s="1803"/>
      <c r="J16" s="1803"/>
      <c r="K16" s="1803"/>
      <c r="L16" s="1803"/>
      <c r="M16" s="1803"/>
      <c r="N16" s="1803"/>
      <c r="O16" s="1803"/>
      <c r="P16" s="1803"/>
      <c r="Q16" s="1803"/>
      <c r="R16" s="1803"/>
      <c r="S16" s="1803"/>
      <c r="T16" s="1803"/>
      <c r="U16" s="1803"/>
      <c r="V16" s="1803"/>
    </row>
    <row r="17" spans="1:22" ht="60" customHeight="1" x14ac:dyDescent="0.25">
      <c r="A17" s="1621" t="s">
        <v>17</v>
      </c>
      <c r="B17" s="1621" t="s">
        <v>18</v>
      </c>
      <c r="C17" s="1622" t="s">
        <v>19</v>
      </c>
      <c r="D17" s="1623"/>
      <c r="E17" s="1623"/>
      <c r="F17" s="1623"/>
      <c r="G17" s="1623"/>
      <c r="H17" s="1624"/>
      <c r="I17" s="1622" t="s">
        <v>20</v>
      </c>
      <c r="J17" s="1624"/>
      <c r="K17" s="1035" t="s">
        <v>21</v>
      </c>
      <c r="L17" s="1035"/>
      <c r="M17" s="1035"/>
      <c r="N17" s="1035"/>
      <c r="O17" s="1035"/>
      <c r="P17" s="1035"/>
      <c r="Q17" s="1035"/>
      <c r="R17" s="1035"/>
      <c r="S17" s="1621" t="s">
        <v>22</v>
      </c>
      <c r="T17" s="1621"/>
      <c r="U17" s="1625" t="s">
        <v>89</v>
      </c>
      <c r="V17" s="1621" t="s">
        <v>24</v>
      </c>
    </row>
    <row r="18" spans="1:22" ht="48.75" customHeight="1" x14ac:dyDescent="0.25">
      <c r="A18" s="1621"/>
      <c r="B18" s="1621"/>
      <c r="C18" s="1626" t="s">
        <v>25</v>
      </c>
      <c r="D18" s="1627" t="s">
        <v>26</v>
      </c>
      <c r="E18" s="1627" t="s">
        <v>27</v>
      </c>
      <c r="F18" s="1626" t="s">
        <v>28</v>
      </c>
      <c r="G18" s="1627" t="s">
        <v>29</v>
      </c>
      <c r="H18" s="1627" t="s">
        <v>30</v>
      </c>
      <c r="I18" s="1626" t="s">
        <v>31</v>
      </c>
      <c r="J18" s="1627" t="s">
        <v>32</v>
      </c>
      <c r="K18" s="1035" t="s">
        <v>33</v>
      </c>
      <c r="L18" s="1047" t="s">
        <v>486</v>
      </c>
      <c r="M18" s="1518" t="s">
        <v>35</v>
      </c>
      <c r="N18" s="1519"/>
      <c r="O18" s="1520"/>
      <c r="P18" s="1518" t="s">
        <v>36</v>
      </c>
      <c r="Q18" s="1519"/>
      <c r="R18" s="1520"/>
      <c r="S18" s="1621" t="s">
        <v>90</v>
      </c>
      <c r="T18" s="1621" t="s">
        <v>91</v>
      </c>
      <c r="U18" s="1625"/>
      <c r="V18" s="1621"/>
    </row>
    <row r="19" spans="1:22" ht="79.900000000000006" customHeight="1" x14ac:dyDescent="0.25">
      <c r="A19" s="1621"/>
      <c r="B19" s="1621"/>
      <c r="C19" s="1626"/>
      <c r="D19" s="1628"/>
      <c r="E19" s="1628"/>
      <c r="F19" s="1626"/>
      <c r="G19" s="1629"/>
      <c r="H19" s="1629"/>
      <c r="I19" s="1626"/>
      <c r="J19" s="1629"/>
      <c r="K19" s="1035"/>
      <c r="L19" s="1048"/>
      <c r="M19" s="6" t="s">
        <v>39</v>
      </c>
      <c r="N19" s="6" t="s">
        <v>40</v>
      </c>
      <c r="O19" s="6" t="s">
        <v>41</v>
      </c>
      <c r="P19" s="6" t="s">
        <v>42</v>
      </c>
      <c r="Q19" s="6" t="s">
        <v>43</v>
      </c>
      <c r="R19" s="6" t="s">
        <v>44</v>
      </c>
      <c r="S19" s="1621"/>
      <c r="T19" s="1621"/>
      <c r="U19" s="1625"/>
      <c r="V19" s="1621"/>
    </row>
    <row r="20" spans="1:22" ht="246" customHeight="1" x14ac:dyDescent="0.25">
      <c r="A20" s="61">
        <v>1</v>
      </c>
      <c r="B20" s="61" t="s">
        <v>45</v>
      </c>
      <c r="C20" s="61" t="s">
        <v>487</v>
      </c>
      <c r="D20" s="61" t="s">
        <v>488</v>
      </c>
      <c r="E20" s="61" t="s">
        <v>489</v>
      </c>
      <c r="F20" s="61" t="s">
        <v>490</v>
      </c>
      <c r="G20" s="61" t="s">
        <v>491</v>
      </c>
      <c r="H20" s="61" t="s">
        <v>481</v>
      </c>
      <c r="I20" s="62" t="s">
        <v>65</v>
      </c>
      <c r="J20" s="62" t="s">
        <v>53</v>
      </c>
      <c r="K20" s="1814">
        <v>88594.82</v>
      </c>
      <c r="L20" s="1817">
        <v>88594.82</v>
      </c>
      <c r="M20" s="73" t="s">
        <v>98</v>
      </c>
      <c r="N20" s="73" t="s">
        <v>98</v>
      </c>
      <c r="O20" s="73" t="s">
        <v>98</v>
      </c>
      <c r="P20" s="1818">
        <v>45349.62</v>
      </c>
      <c r="Q20" s="1818">
        <v>118245.20000000001</v>
      </c>
      <c r="R20" s="1821">
        <f>P20+Q20</f>
        <v>163594.82</v>
      </c>
      <c r="S20" s="1824">
        <f>R20-L20</f>
        <v>75000</v>
      </c>
      <c r="T20" s="1810">
        <f>IFERROR(S20/L20*100,0)</f>
        <v>84.65506222598566</v>
      </c>
      <c r="U20" s="1810">
        <f>IFERROR(R20/$R$45*100,0)</f>
        <v>100</v>
      </c>
      <c r="V20" s="61" t="s">
        <v>481</v>
      </c>
    </row>
    <row r="21" spans="1:22" ht="246" customHeight="1" x14ac:dyDescent="0.25">
      <c r="A21" s="61">
        <v>2</v>
      </c>
      <c r="B21" s="61" t="s">
        <v>45</v>
      </c>
      <c r="C21" s="61" t="s">
        <v>492</v>
      </c>
      <c r="D21" s="61" t="s">
        <v>493</v>
      </c>
      <c r="E21" s="63" t="s">
        <v>494</v>
      </c>
      <c r="F21" s="61" t="s">
        <v>495</v>
      </c>
      <c r="G21" s="61" t="s">
        <v>496</v>
      </c>
      <c r="H21" s="61" t="s">
        <v>481</v>
      </c>
      <c r="I21" s="62" t="s">
        <v>65</v>
      </c>
      <c r="J21" s="62" t="s">
        <v>53</v>
      </c>
      <c r="K21" s="1815"/>
      <c r="L21" s="1817"/>
      <c r="M21" s="73" t="s">
        <v>98</v>
      </c>
      <c r="N21" s="73" t="s">
        <v>98</v>
      </c>
      <c r="O21" s="73" t="s">
        <v>98</v>
      </c>
      <c r="P21" s="1819"/>
      <c r="Q21" s="1819"/>
      <c r="R21" s="1822"/>
      <c r="S21" s="1825"/>
      <c r="T21" s="1811"/>
      <c r="U21" s="1811"/>
      <c r="V21" s="61" t="s">
        <v>481</v>
      </c>
    </row>
    <row r="22" spans="1:22" ht="246" customHeight="1" x14ac:dyDescent="0.25">
      <c r="A22" s="61">
        <v>3</v>
      </c>
      <c r="B22" s="61" t="s">
        <v>45</v>
      </c>
      <c r="C22" s="61" t="s">
        <v>497</v>
      </c>
      <c r="D22" s="61" t="s">
        <v>498</v>
      </c>
      <c r="E22" s="61" t="s">
        <v>499</v>
      </c>
      <c r="F22" s="61" t="s">
        <v>500</v>
      </c>
      <c r="G22" s="61" t="s">
        <v>501</v>
      </c>
      <c r="H22" s="61" t="s">
        <v>481</v>
      </c>
      <c r="I22" s="62" t="s">
        <v>65</v>
      </c>
      <c r="J22" s="62" t="s">
        <v>53</v>
      </c>
      <c r="K22" s="1815"/>
      <c r="L22" s="1817"/>
      <c r="M22" s="73" t="s">
        <v>98</v>
      </c>
      <c r="N22" s="73" t="s">
        <v>98</v>
      </c>
      <c r="O22" s="73" t="s">
        <v>98</v>
      </c>
      <c r="P22" s="1819"/>
      <c r="Q22" s="1819"/>
      <c r="R22" s="1822"/>
      <c r="S22" s="1825"/>
      <c r="T22" s="1811"/>
      <c r="U22" s="1811"/>
      <c r="V22" s="61" t="s">
        <v>481</v>
      </c>
    </row>
    <row r="23" spans="1:22" ht="246" customHeight="1" x14ac:dyDescent="0.25">
      <c r="A23" s="61">
        <v>4</v>
      </c>
      <c r="B23" s="61" t="s">
        <v>45</v>
      </c>
      <c r="C23" s="61" t="s">
        <v>502</v>
      </c>
      <c r="D23" s="61" t="s">
        <v>503</v>
      </c>
      <c r="E23" s="61" t="s">
        <v>504</v>
      </c>
      <c r="F23" s="61"/>
      <c r="G23" s="61" t="s">
        <v>505</v>
      </c>
      <c r="H23" s="61" t="s">
        <v>481</v>
      </c>
      <c r="I23" s="62" t="s">
        <v>65</v>
      </c>
      <c r="J23" s="62" t="s">
        <v>53</v>
      </c>
      <c r="K23" s="1815"/>
      <c r="L23" s="1817"/>
      <c r="M23" s="73" t="s">
        <v>98</v>
      </c>
      <c r="N23" s="73" t="s">
        <v>98</v>
      </c>
      <c r="O23" s="73" t="s">
        <v>98</v>
      </c>
      <c r="P23" s="1819"/>
      <c r="Q23" s="1819"/>
      <c r="R23" s="1822"/>
      <c r="S23" s="1825"/>
      <c r="T23" s="1811"/>
      <c r="U23" s="1811"/>
      <c r="V23" s="61" t="s">
        <v>481</v>
      </c>
    </row>
    <row r="24" spans="1:22" ht="246" customHeight="1" x14ac:dyDescent="0.25">
      <c r="A24" s="61">
        <v>5</v>
      </c>
      <c r="B24" s="61" t="s">
        <v>45</v>
      </c>
      <c r="C24" s="61" t="s">
        <v>506</v>
      </c>
      <c r="D24" s="61" t="s">
        <v>507</v>
      </c>
      <c r="E24" s="61" t="s">
        <v>508</v>
      </c>
      <c r="F24" s="61" t="s">
        <v>509</v>
      </c>
      <c r="G24" s="61" t="s">
        <v>510</v>
      </c>
      <c r="H24" s="61" t="s">
        <v>481</v>
      </c>
      <c r="I24" s="62" t="s">
        <v>65</v>
      </c>
      <c r="J24" s="62" t="s">
        <v>53</v>
      </c>
      <c r="K24" s="1815"/>
      <c r="L24" s="1817"/>
      <c r="M24" s="73" t="s">
        <v>511</v>
      </c>
      <c r="N24" s="73" t="s">
        <v>511</v>
      </c>
      <c r="O24" s="73" t="s">
        <v>511</v>
      </c>
      <c r="P24" s="1819"/>
      <c r="Q24" s="1819"/>
      <c r="R24" s="1822"/>
      <c r="S24" s="1825"/>
      <c r="T24" s="1811"/>
      <c r="U24" s="1811"/>
      <c r="V24" s="61" t="s">
        <v>481</v>
      </c>
    </row>
    <row r="25" spans="1:22" ht="246" customHeight="1" x14ac:dyDescent="0.25">
      <c r="A25" s="61">
        <v>6</v>
      </c>
      <c r="B25" s="61" t="s">
        <v>45</v>
      </c>
      <c r="C25" s="61" t="s">
        <v>512</v>
      </c>
      <c r="D25" s="61" t="s">
        <v>513</v>
      </c>
      <c r="E25" s="61" t="s">
        <v>514</v>
      </c>
      <c r="F25" s="61" t="s">
        <v>515</v>
      </c>
      <c r="G25" s="61" t="s">
        <v>516</v>
      </c>
      <c r="H25" s="61" t="s">
        <v>481</v>
      </c>
      <c r="I25" s="62" t="s">
        <v>65</v>
      </c>
      <c r="J25" s="62" t="s">
        <v>53</v>
      </c>
      <c r="K25" s="1815"/>
      <c r="L25" s="1817"/>
      <c r="M25" s="73" t="s">
        <v>98</v>
      </c>
      <c r="N25" s="73" t="s">
        <v>98</v>
      </c>
      <c r="O25" s="73" t="s">
        <v>98</v>
      </c>
      <c r="P25" s="1819"/>
      <c r="Q25" s="1819"/>
      <c r="R25" s="1822"/>
      <c r="S25" s="1825"/>
      <c r="T25" s="1811"/>
      <c r="U25" s="1811"/>
      <c r="V25" s="61" t="s">
        <v>481</v>
      </c>
    </row>
    <row r="26" spans="1:22" ht="246" customHeight="1" x14ac:dyDescent="0.25">
      <c r="A26" s="61">
        <v>7</v>
      </c>
      <c r="B26" s="61" t="s">
        <v>45</v>
      </c>
      <c r="C26" s="61" t="s">
        <v>517</v>
      </c>
      <c r="D26" s="61" t="s">
        <v>518</v>
      </c>
      <c r="E26" s="61" t="s">
        <v>519</v>
      </c>
      <c r="F26" s="61" t="s">
        <v>520</v>
      </c>
      <c r="G26" s="61" t="s">
        <v>521</v>
      </c>
      <c r="H26" s="61" t="s">
        <v>481</v>
      </c>
      <c r="I26" s="62" t="s">
        <v>65</v>
      </c>
      <c r="J26" s="62" t="s">
        <v>53</v>
      </c>
      <c r="K26" s="1816"/>
      <c r="L26" s="1817"/>
      <c r="M26" s="73" t="s">
        <v>522</v>
      </c>
      <c r="N26" s="73" t="s">
        <v>522</v>
      </c>
      <c r="O26" s="73" t="s">
        <v>522</v>
      </c>
      <c r="P26" s="1820"/>
      <c r="Q26" s="1820"/>
      <c r="R26" s="1823"/>
      <c r="S26" s="1826"/>
      <c r="T26" s="1812"/>
      <c r="U26" s="1812"/>
      <c r="V26" s="61" t="s">
        <v>481</v>
      </c>
    </row>
    <row r="27" spans="1:22" ht="55.5" hidden="1" customHeight="1" x14ac:dyDescent="0.25">
      <c r="A27" s="61">
        <v>8</v>
      </c>
      <c r="B27" s="64"/>
      <c r="C27" s="64"/>
      <c r="D27" s="64"/>
      <c r="E27" s="64"/>
      <c r="F27" s="64"/>
      <c r="G27" s="64"/>
      <c r="H27" s="65"/>
      <c r="I27" s="62"/>
      <c r="J27" s="62"/>
      <c r="K27" s="147"/>
      <c r="L27" s="148"/>
      <c r="M27" s="73"/>
      <c r="N27" s="73"/>
      <c r="O27" s="73"/>
      <c r="P27" s="66"/>
      <c r="Q27" s="66"/>
      <c r="R27" s="67">
        <f>P27+Q27</f>
        <v>0</v>
      </c>
      <c r="S27" s="68">
        <f>R27-K27</f>
        <v>0</v>
      </c>
      <c r="T27" s="69">
        <f>IFERROR(S27/K27*100,0)</f>
        <v>0</v>
      </c>
      <c r="U27" s="69">
        <f>IFERROR(R27/$R$45*100,0)</f>
        <v>0</v>
      </c>
      <c r="V27" s="64"/>
    </row>
    <row r="28" spans="1:22" ht="55.5" hidden="1" customHeight="1" x14ac:dyDescent="0.25">
      <c r="A28" s="61">
        <v>9</v>
      </c>
      <c r="B28" s="64"/>
      <c r="C28" s="64"/>
      <c r="D28" s="64"/>
      <c r="E28" s="64"/>
      <c r="F28" s="64"/>
      <c r="G28" s="64"/>
      <c r="H28" s="65"/>
      <c r="I28" s="62"/>
      <c r="J28" s="62"/>
      <c r="K28" s="147"/>
      <c r="L28" s="148"/>
      <c r="M28" s="73"/>
      <c r="N28" s="73"/>
      <c r="O28" s="73"/>
      <c r="P28" s="66"/>
      <c r="Q28" s="66"/>
      <c r="R28" s="67">
        <f>P28+Q28</f>
        <v>0</v>
      </c>
      <c r="S28" s="68">
        <f>R28-K28</f>
        <v>0</v>
      </c>
      <c r="T28" s="69">
        <f>IFERROR(S28/K28*100,0)</f>
        <v>0</v>
      </c>
      <c r="U28" s="69">
        <f>IFERROR(R28/$R$45*100,0)</f>
        <v>0</v>
      </c>
      <c r="V28" s="64"/>
    </row>
    <row r="29" spans="1:22" ht="55.5" hidden="1" customHeight="1" x14ac:dyDescent="0.25">
      <c r="A29" s="61">
        <v>10</v>
      </c>
      <c r="B29" s="64"/>
      <c r="C29" s="64"/>
      <c r="D29" s="64"/>
      <c r="E29" s="64"/>
      <c r="F29" s="64"/>
      <c r="G29" s="64"/>
      <c r="H29" s="65"/>
      <c r="I29" s="62"/>
      <c r="J29" s="62"/>
      <c r="K29" s="147"/>
      <c r="L29" s="148"/>
      <c r="M29" s="73"/>
      <c r="N29" s="73"/>
      <c r="O29" s="73"/>
      <c r="P29" s="66"/>
      <c r="Q29" s="66"/>
      <c r="R29" s="67">
        <f>P29+Q29</f>
        <v>0</v>
      </c>
      <c r="S29" s="68">
        <f>R29-K29</f>
        <v>0</v>
      </c>
      <c r="T29" s="69">
        <f>IFERROR(S29/K29*100,0)</f>
        <v>0</v>
      </c>
      <c r="U29" s="69">
        <f>IFERROR(R29/$R$45*100,0)</f>
        <v>0</v>
      </c>
      <c r="V29" s="64"/>
    </row>
    <row r="30" spans="1:22" ht="55.5" hidden="1" customHeight="1" x14ac:dyDescent="0.25">
      <c r="A30" s="61">
        <v>11</v>
      </c>
      <c r="B30" s="64"/>
      <c r="C30" s="64"/>
      <c r="D30" s="64"/>
      <c r="E30" s="64"/>
      <c r="F30" s="64"/>
      <c r="G30" s="64"/>
      <c r="H30" s="65"/>
      <c r="I30" s="62"/>
      <c r="J30" s="62"/>
      <c r="K30" s="147"/>
      <c r="L30" s="148"/>
      <c r="M30" s="73"/>
      <c r="N30" s="73"/>
      <c r="O30" s="73"/>
      <c r="P30" s="66"/>
      <c r="Q30" s="66"/>
      <c r="R30" s="67">
        <f>P30+Q30</f>
        <v>0</v>
      </c>
      <c r="S30" s="68">
        <f>R30-K30</f>
        <v>0</v>
      </c>
      <c r="T30" s="69">
        <f>IFERROR(S30/K30*100,0)</f>
        <v>0</v>
      </c>
      <c r="U30" s="69">
        <f>IFERROR(R30/$R$45*100,0)</f>
        <v>0</v>
      </c>
      <c r="V30" s="64"/>
    </row>
    <row r="31" spans="1:22" ht="55.5" hidden="1" customHeight="1" x14ac:dyDescent="0.4">
      <c r="A31" s="61">
        <v>12</v>
      </c>
      <c r="B31" s="64"/>
      <c r="C31" s="64"/>
      <c r="D31" s="64"/>
      <c r="F31" s="64"/>
      <c r="G31" s="64"/>
      <c r="H31" s="65"/>
      <c r="I31" s="62"/>
      <c r="J31" s="62"/>
      <c r="K31" s="147"/>
      <c r="L31" s="148"/>
      <c r="M31" s="73"/>
      <c r="N31" s="73"/>
      <c r="O31" s="73"/>
      <c r="P31" s="66"/>
      <c r="Q31" s="66"/>
      <c r="R31" s="67">
        <f t="shared" ref="R31:R44" si="0">P31+Q31</f>
        <v>0</v>
      </c>
      <c r="S31" s="68">
        <f t="shared" ref="S31:S44" si="1">R31-K31</f>
        <v>0</v>
      </c>
      <c r="T31" s="69">
        <f t="shared" ref="T31:T44" si="2">IFERROR(S31/K31*100,0)</f>
        <v>0</v>
      </c>
      <c r="U31" s="69">
        <f t="shared" ref="U31:U39" si="3">IFERROR(R31/$R$45*100,0)</f>
        <v>0</v>
      </c>
      <c r="V31" s="64"/>
    </row>
    <row r="32" spans="1:22" ht="55.5" hidden="1" customHeight="1" x14ac:dyDescent="0.25">
      <c r="A32" s="61">
        <v>13</v>
      </c>
      <c r="B32" s="64"/>
      <c r="C32" s="64"/>
      <c r="D32" s="64"/>
      <c r="E32" s="64"/>
      <c r="F32" s="64"/>
      <c r="G32" s="64"/>
      <c r="H32" s="65"/>
      <c r="I32" s="62"/>
      <c r="J32" s="62"/>
      <c r="K32" s="147"/>
      <c r="L32" s="148"/>
      <c r="M32" s="73"/>
      <c r="N32" s="73"/>
      <c r="O32" s="73"/>
      <c r="P32" s="66"/>
      <c r="Q32" s="66"/>
      <c r="R32" s="67">
        <f t="shared" si="0"/>
        <v>0</v>
      </c>
      <c r="S32" s="68">
        <f t="shared" si="1"/>
        <v>0</v>
      </c>
      <c r="T32" s="69">
        <f t="shared" si="2"/>
        <v>0</v>
      </c>
      <c r="U32" s="69">
        <f t="shared" si="3"/>
        <v>0</v>
      </c>
      <c r="V32" s="64"/>
    </row>
    <row r="33" spans="1:22" ht="55.5" hidden="1" customHeight="1" x14ac:dyDescent="0.25">
      <c r="A33" s="61">
        <v>14</v>
      </c>
      <c r="B33" s="64"/>
      <c r="C33" s="64"/>
      <c r="D33" s="64"/>
      <c r="E33" s="64"/>
      <c r="F33" s="64"/>
      <c r="G33" s="64"/>
      <c r="H33" s="65"/>
      <c r="I33" s="62"/>
      <c r="J33" s="62"/>
      <c r="K33" s="147"/>
      <c r="L33" s="148"/>
      <c r="M33" s="73"/>
      <c r="N33" s="73"/>
      <c r="O33" s="73"/>
      <c r="P33" s="66"/>
      <c r="Q33" s="66"/>
      <c r="R33" s="67">
        <f t="shared" si="0"/>
        <v>0</v>
      </c>
      <c r="S33" s="68">
        <f t="shared" si="1"/>
        <v>0</v>
      </c>
      <c r="T33" s="69">
        <f t="shared" si="2"/>
        <v>0</v>
      </c>
      <c r="U33" s="69">
        <f t="shared" si="3"/>
        <v>0</v>
      </c>
      <c r="V33" s="64"/>
    </row>
    <row r="34" spans="1:22" ht="55.5" hidden="1" customHeight="1" x14ac:dyDescent="0.25">
      <c r="A34" s="61">
        <v>15</v>
      </c>
      <c r="B34" s="64"/>
      <c r="C34" s="64"/>
      <c r="D34" s="64"/>
      <c r="E34" s="64"/>
      <c r="F34" s="64"/>
      <c r="G34" s="64"/>
      <c r="H34" s="65"/>
      <c r="I34" s="62"/>
      <c r="J34" s="62"/>
      <c r="K34" s="147"/>
      <c r="L34" s="148"/>
      <c r="M34" s="77"/>
      <c r="N34" s="77"/>
      <c r="O34" s="77"/>
      <c r="P34" s="66"/>
      <c r="Q34" s="66"/>
      <c r="R34" s="67">
        <f t="shared" si="0"/>
        <v>0</v>
      </c>
      <c r="S34" s="68">
        <f t="shared" si="1"/>
        <v>0</v>
      </c>
      <c r="T34" s="69">
        <f t="shared" si="2"/>
        <v>0</v>
      </c>
      <c r="U34" s="69">
        <f t="shared" si="3"/>
        <v>0</v>
      </c>
      <c r="V34" s="64"/>
    </row>
    <row r="35" spans="1:22" ht="55.5" hidden="1" customHeight="1" x14ac:dyDescent="0.4">
      <c r="A35" s="61">
        <v>16</v>
      </c>
      <c r="B35" s="64"/>
      <c r="C35" s="64"/>
      <c r="D35" s="64"/>
      <c r="E35" s="64"/>
      <c r="F35" s="64"/>
      <c r="G35" s="64"/>
      <c r="H35" s="65"/>
      <c r="I35" s="62"/>
      <c r="J35" s="62"/>
      <c r="K35" s="147"/>
      <c r="L35" s="148"/>
      <c r="M35" s="78"/>
      <c r="N35" s="78"/>
      <c r="O35" s="78"/>
      <c r="P35" s="66"/>
      <c r="Q35" s="66"/>
      <c r="R35" s="67">
        <f t="shared" si="0"/>
        <v>0</v>
      </c>
      <c r="S35" s="68">
        <f t="shared" si="1"/>
        <v>0</v>
      </c>
      <c r="T35" s="69">
        <f t="shared" si="2"/>
        <v>0</v>
      </c>
      <c r="U35" s="69">
        <f t="shared" si="3"/>
        <v>0</v>
      </c>
      <c r="V35" s="64"/>
    </row>
    <row r="36" spans="1:22" ht="55.5" hidden="1" customHeight="1" x14ac:dyDescent="0.25">
      <c r="A36" s="61">
        <v>17</v>
      </c>
      <c r="B36" s="64"/>
      <c r="C36" s="64"/>
      <c r="D36" s="64"/>
      <c r="E36" s="64"/>
      <c r="F36" s="64"/>
      <c r="G36" s="64"/>
      <c r="H36" s="65"/>
      <c r="I36" s="62"/>
      <c r="J36" s="62"/>
      <c r="K36" s="147"/>
      <c r="L36" s="147"/>
      <c r="M36" s="149"/>
      <c r="N36" s="149"/>
      <c r="O36" s="149"/>
      <c r="P36" s="66"/>
      <c r="Q36" s="66"/>
      <c r="R36" s="67">
        <f t="shared" si="0"/>
        <v>0</v>
      </c>
      <c r="S36" s="68">
        <f t="shared" si="1"/>
        <v>0</v>
      </c>
      <c r="T36" s="69">
        <f t="shared" si="2"/>
        <v>0</v>
      </c>
      <c r="U36" s="69">
        <f t="shared" si="3"/>
        <v>0</v>
      </c>
      <c r="V36" s="64"/>
    </row>
    <row r="37" spans="1:22" ht="55.5" hidden="1" customHeight="1" x14ac:dyDescent="0.25">
      <c r="A37" s="61">
        <v>18</v>
      </c>
      <c r="B37" s="64"/>
      <c r="C37" s="64"/>
      <c r="D37" s="64"/>
      <c r="E37" s="64"/>
      <c r="F37" s="64"/>
      <c r="G37" s="64"/>
      <c r="H37" s="65"/>
      <c r="I37" s="62"/>
      <c r="J37" s="62"/>
      <c r="K37" s="147"/>
      <c r="L37" s="147"/>
      <c r="M37" s="149"/>
      <c r="N37" s="149"/>
      <c r="O37" s="149"/>
      <c r="P37" s="66"/>
      <c r="Q37" s="66"/>
      <c r="R37" s="67">
        <f t="shared" si="0"/>
        <v>0</v>
      </c>
      <c r="S37" s="68">
        <f t="shared" si="1"/>
        <v>0</v>
      </c>
      <c r="T37" s="69">
        <f t="shared" si="2"/>
        <v>0</v>
      </c>
      <c r="U37" s="69">
        <f t="shared" si="3"/>
        <v>0</v>
      </c>
      <c r="V37" s="64"/>
    </row>
    <row r="38" spans="1:22" ht="55.5" hidden="1" customHeight="1" x14ac:dyDescent="0.25">
      <c r="A38" s="61">
        <v>19</v>
      </c>
      <c r="B38" s="64"/>
      <c r="C38" s="64"/>
      <c r="D38" s="64"/>
      <c r="E38" s="64"/>
      <c r="F38" s="64"/>
      <c r="G38" s="64"/>
      <c r="H38" s="65"/>
      <c r="I38" s="62"/>
      <c r="J38" s="62"/>
      <c r="K38" s="147"/>
      <c r="L38" s="148"/>
      <c r="M38" s="36"/>
      <c r="N38" s="36"/>
      <c r="O38" s="36"/>
      <c r="P38" s="66"/>
      <c r="Q38" s="66"/>
      <c r="R38" s="67">
        <f t="shared" si="0"/>
        <v>0</v>
      </c>
      <c r="S38" s="68">
        <f t="shared" si="1"/>
        <v>0</v>
      </c>
      <c r="T38" s="69">
        <f t="shared" si="2"/>
        <v>0</v>
      </c>
      <c r="U38" s="69">
        <f t="shared" si="3"/>
        <v>0</v>
      </c>
      <c r="V38" s="64"/>
    </row>
    <row r="39" spans="1:22" ht="55.5" hidden="1" customHeight="1" x14ac:dyDescent="0.25">
      <c r="A39" s="61">
        <v>20</v>
      </c>
      <c r="B39" s="64"/>
      <c r="C39" s="64"/>
      <c r="D39" s="64"/>
      <c r="E39" s="64"/>
      <c r="F39" s="64"/>
      <c r="G39" s="64"/>
      <c r="H39" s="65"/>
      <c r="I39" s="62"/>
      <c r="J39" s="62"/>
      <c r="K39" s="147"/>
      <c r="L39" s="148"/>
      <c r="M39" s="36"/>
      <c r="N39" s="36"/>
      <c r="O39" s="36"/>
      <c r="P39" s="66"/>
      <c r="Q39" s="66"/>
      <c r="R39" s="67">
        <f t="shared" si="0"/>
        <v>0</v>
      </c>
      <c r="S39" s="68">
        <f t="shared" si="1"/>
        <v>0</v>
      </c>
      <c r="T39" s="69">
        <f t="shared" si="2"/>
        <v>0</v>
      </c>
      <c r="U39" s="69">
        <f t="shared" si="3"/>
        <v>0</v>
      </c>
      <c r="V39" s="64"/>
    </row>
    <row r="40" spans="1:22" ht="55.5" hidden="1" customHeight="1" x14ac:dyDescent="0.25">
      <c r="A40" s="61">
        <v>21</v>
      </c>
      <c r="B40" s="64"/>
      <c r="C40" s="64"/>
      <c r="D40" s="64"/>
      <c r="E40" s="64"/>
      <c r="F40" s="64"/>
      <c r="G40" s="64"/>
      <c r="H40" s="65"/>
      <c r="I40" s="62"/>
      <c r="J40" s="62"/>
      <c r="K40" s="147"/>
      <c r="L40" s="148"/>
      <c r="M40" s="36"/>
      <c r="N40" s="36"/>
      <c r="O40" s="36"/>
      <c r="P40" s="66"/>
      <c r="Q40" s="66"/>
      <c r="R40" s="67">
        <f t="shared" si="0"/>
        <v>0</v>
      </c>
      <c r="S40" s="68">
        <f t="shared" si="1"/>
        <v>0</v>
      </c>
      <c r="T40" s="69">
        <f t="shared" si="2"/>
        <v>0</v>
      </c>
      <c r="U40" s="69">
        <f>IFERROR(R40/$R$45*100,0)</f>
        <v>0</v>
      </c>
      <c r="V40" s="64"/>
    </row>
    <row r="41" spans="1:22" ht="55.5" hidden="1" customHeight="1" x14ac:dyDescent="0.25">
      <c r="A41" s="61">
        <v>22</v>
      </c>
      <c r="B41" s="64"/>
      <c r="C41" s="64"/>
      <c r="D41" s="64"/>
      <c r="E41" s="64"/>
      <c r="F41" s="64"/>
      <c r="G41" s="64"/>
      <c r="H41" s="65"/>
      <c r="I41" s="62"/>
      <c r="J41" s="62"/>
      <c r="K41" s="147"/>
      <c r="L41" s="148"/>
      <c r="M41" s="36"/>
      <c r="N41" s="36"/>
      <c r="O41" s="36"/>
      <c r="P41" s="66"/>
      <c r="Q41" s="66"/>
      <c r="R41" s="67">
        <f t="shared" si="0"/>
        <v>0</v>
      </c>
      <c r="S41" s="68">
        <f t="shared" si="1"/>
        <v>0</v>
      </c>
      <c r="T41" s="69">
        <f t="shared" si="2"/>
        <v>0</v>
      </c>
      <c r="U41" s="69">
        <f>IFERROR(R41/$R$45*100,0)</f>
        <v>0</v>
      </c>
      <c r="V41" s="64"/>
    </row>
    <row r="42" spans="1:22" ht="55.5" hidden="1" customHeight="1" x14ac:dyDescent="0.25">
      <c r="A42" s="61">
        <v>23</v>
      </c>
      <c r="B42" s="64"/>
      <c r="C42" s="64"/>
      <c r="D42" s="64"/>
      <c r="E42" s="64"/>
      <c r="F42" s="64"/>
      <c r="G42" s="64"/>
      <c r="H42" s="65"/>
      <c r="I42" s="62"/>
      <c r="J42" s="62"/>
      <c r="K42" s="147"/>
      <c r="L42" s="148"/>
      <c r="M42" s="36"/>
      <c r="N42" s="36"/>
      <c r="O42" s="36"/>
      <c r="P42" s="66"/>
      <c r="Q42" s="66"/>
      <c r="R42" s="67">
        <f t="shared" si="0"/>
        <v>0</v>
      </c>
      <c r="S42" s="68">
        <f t="shared" si="1"/>
        <v>0</v>
      </c>
      <c r="T42" s="69">
        <f t="shared" si="2"/>
        <v>0</v>
      </c>
      <c r="U42" s="69">
        <f>IFERROR(R42/$R$45*100,0)</f>
        <v>0</v>
      </c>
      <c r="V42" s="64"/>
    </row>
    <row r="43" spans="1:22" ht="55.5" hidden="1" customHeight="1" x14ac:dyDescent="0.25">
      <c r="A43" s="61">
        <v>24</v>
      </c>
      <c r="B43" s="64"/>
      <c r="C43" s="64"/>
      <c r="D43" s="64"/>
      <c r="E43" s="64"/>
      <c r="F43" s="64"/>
      <c r="G43" s="64"/>
      <c r="H43" s="65"/>
      <c r="I43" s="62"/>
      <c r="J43" s="62"/>
      <c r="K43" s="147"/>
      <c r="L43" s="148"/>
      <c r="M43" s="36"/>
      <c r="N43" s="36"/>
      <c r="O43" s="36"/>
      <c r="P43" s="66"/>
      <c r="Q43" s="66"/>
      <c r="R43" s="67">
        <f t="shared" si="0"/>
        <v>0</v>
      </c>
      <c r="S43" s="68">
        <f t="shared" si="1"/>
        <v>0</v>
      </c>
      <c r="T43" s="69">
        <f t="shared" si="2"/>
        <v>0</v>
      </c>
      <c r="U43" s="69">
        <f>IFERROR(R43/$R$45*100,0)</f>
        <v>0</v>
      </c>
      <c r="V43" s="64"/>
    </row>
    <row r="44" spans="1:22" ht="55.5" hidden="1" customHeight="1" x14ac:dyDescent="0.25">
      <c r="A44" s="61">
        <v>25</v>
      </c>
      <c r="B44" s="64"/>
      <c r="C44" s="64"/>
      <c r="D44" s="64"/>
      <c r="E44" s="64"/>
      <c r="F44" s="64"/>
      <c r="G44" s="64"/>
      <c r="H44" s="65"/>
      <c r="I44" s="62"/>
      <c r="J44" s="62"/>
      <c r="K44" s="147"/>
      <c r="L44" s="148"/>
      <c r="M44" s="36"/>
      <c r="N44" s="36"/>
      <c r="O44" s="36"/>
      <c r="P44" s="66"/>
      <c r="Q44" s="66"/>
      <c r="R44" s="67">
        <f t="shared" si="0"/>
        <v>0</v>
      </c>
      <c r="S44" s="68">
        <f t="shared" si="1"/>
        <v>0</v>
      </c>
      <c r="T44" s="69">
        <f t="shared" si="2"/>
        <v>0</v>
      </c>
      <c r="U44" s="69">
        <f>IFERROR(R44/$R$45*100,0)</f>
        <v>0</v>
      </c>
      <c r="V44" s="64"/>
    </row>
    <row r="45" spans="1:22" s="54" customFormat="1" ht="24.75" customHeight="1" x14ac:dyDescent="0.4">
      <c r="A45" s="1794" t="s">
        <v>71</v>
      </c>
      <c r="B45" s="1795"/>
      <c r="C45" s="1795"/>
      <c r="D45" s="1795"/>
      <c r="E45" s="1795"/>
      <c r="F45" s="1795"/>
      <c r="G45" s="1795"/>
      <c r="H45" s="1795"/>
      <c r="I45" s="1795"/>
      <c r="J45" s="1813"/>
      <c r="K45" s="22">
        <f>SUM(K20:K29)</f>
        <v>88594.82</v>
      </c>
      <c r="L45" s="22">
        <f>SUM(L20:L29)</f>
        <v>88594.82</v>
      </c>
      <c r="M45" s="1794"/>
      <c r="N45" s="1795"/>
      <c r="O45" s="1795"/>
      <c r="P45" s="22">
        <f>SUM(P20:P29)</f>
        <v>45349.62</v>
      </c>
      <c r="Q45" s="22">
        <f>SUM(Q20:Q29)</f>
        <v>118245.20000000001</v>
      </c>
      <c r="R45" s="22">
        <f>SUM(R20:R29)</f>
        <v>163594.82</v>
      </c>
      <c r="S45" s="70">
        <f>R45-L45</f>
        <v>75000</v>
      </c>
      <c r="T45" s="71">
        <f>IFERROR(S45/L45*100,0)</f>
        <v>84.65506222598566</v>
      </c>
      <c r="U45" s="71">
        <f>SUM(U20:U29)</f>
        <v>100</v>
      </c>
      <c r="V45" s="53"/>
    </row>
    <row r="46" spans="1:22" x14ac:dyDescent="0.4">
      <c r="A46" s="55" t="s">
        <v>72</v>
      </c>
      <c r="B46" s="55"/>
      <c r="C46" s="55"/>
      <c r="D46" s="55"/>
      <c r="E46" s="55"/>
      <c r="F46" s="55"/>
      <c r="G46" s="55"/>
      <c r="H46" s="55"/>
      <c r="I46" s="55"/>
      <c r="J46" s="55"/>
      <c r="K46" s="55"/>
      <c r="L46" s="55"/>
      <c r="M46" s="55"/>
      <c r="N46" s="55"/>
      <c r="O46" s="55"/>
      <c r="P46" s="55"/>
      <c r="Q46" s="55"/>
      <c r="R46" s="55">
        <f>P46+Q46</f>
        <v>0</v>
      </c>
      <c r="S46" s="150"/>
      <c r="T46" s="55"/>
      <c r="U46" s="55"/>
      <c r="V46" s="55"/>
    </row>
    <row r="47" spans="1:22" ht="36" customHeight="1" x14ac:dyDescent="0.25">
      <c r="A47" s="1796" t="s">
        <v>73</v>
      </c>
      <c r="B47" s="1797"/>
      <c r="C47" s="1797"/>
      <c r="D47" s="1797"/>
      <c r="E47" s="1797"/>
      <c r="F47" s="1797"/>
      <c r="G47" s="1797"/>
      <c r="H47" s="1797"/>
      <c r="I47" s="1797"/>
      <c r="J47" s="1797"/>
      <c r="K47" s="1797"/>
      <c r="L47" s="1797"/>
      <c r="M47" s="1797"/>
      <c r="N47" s="1797"/>
      <c r="O47" s="1797"/>
      <c r="P47" s="1797"/>
      <c r="Q47" s="1797"/>
      <c r="R47" s="1797"/>
      <c r="S47" s="1797"/>
      <c r="T47" s="1797"/>
      <c r="U47" s="1797"/>
      <c r="V47" s="1798"/>
    </row>
    <row r="48" spans="1:22" ht="95.25" customHeight="1" x14ac:dyDescent="0.4">
      <c r="A48" s="1799"/>
      <c r="B48" s="1800"/>
      <c r="C48" s="1800"/>
      <c r="D48" s="1800"/>
      <c r="E48" s="1800"/>
      <c r="F48" s="1800"/>
      <c r="G48" s="1800"/>
      <c r="H48" s="1800"/>
      <c r="I48" s="1800"/>
      <c r="J48" s="1800"/>
      <c r="K48" s="1800"/>
      <c r="L48" s="1800"/>
      <c r="M48" s="1800"/>
      <c r="N48" s="1800"/>
      <c r="O48" s="1800"/>
      <c r="P48" s="1800"/>
      <c r="Q48" s="1800"/>
      <c r="R48" s="1800"/>
      <c r="S48" s="1800"/>
      <c r="T48" s="1800"/>
      <c r="U48" s="1800"/>
      <c r="V48" s="1801"/>
    </row>
    <row r="49" spans="1:22" ht="15" hidden="1" customHeight="1" x14ac:dyDescent="0.4">
      <c r="A49" s="1802" t="s">
        <v>74</v>
      </c>
      <c r="B49" s="1802"/>
      <c r="C49" s="1802"/>
      <c r="D49" s="1802"/>
      <c r="E49" s="1802"/>
      <c r="F49" s="1802"/>
      <c r="G49" s="1802"/>
      <c r="H49" s="1802"/>
      <c r="I49" s="1802"/>
      <c r="J49" s="57"/>
      <c r="K49" s="57"/>
      <c r="L49" s="57"/>
      <c r="M49" s="36"/>
      <c r="N49" s="36"/>
      <c r="O49" s="36"/>
      <c r="P49" s="57"/>
      <c r="Q49" s="57"/>
      <c r="R49" s="57"/>
      <c r="S49" s="57"/>
      <c r="T49" s="57"/>
      <c r="U49" s="57"/>
      <c r="V49" s="57"/>
    </row>
    <row r="50" spans="1:22" ht="15" hidden="1" customHeight="1" x14ac:dyDescent="0.4">
      <c r="A50" s="58" t="s">
        <v>75</v>
      </c>
      <c r="B50" s="58"/>
      <c r="C50" s="1787" t="s">
        <v>76</v>
      </c>
      <c r="D50" s="1787"/>
      <c r="E50" s="1787"/>
      <c r="F50" s="1787"/>
      <c r="G50" s="1787"/>
      <c r="H50" s="1787"/>
      <c r="I50" s="1787"/>
      <c r="M50" s="36"/>
      <c r="N50" s="36"/>
      <c r="O50" s="36"/>
      <c r="V50" s="35"/>
    </row>
    <row r="51" spans="1:22" ht="15" hidden="1" customHeight="1" x14ac:dyDescent="0.4">
      <c r="A51" s="58" t="s">
        <v>77</v>
      </c>
      <c r="B51" s="58"/>
      <c r="C51" s="1787" t="s">
        <v>78</v>
      </c>
      <c r="D51" s="1787"/>
      <c r="E51" s="1787"/>
      <c r="F51" s="1787"/>
      <c r="G51" s="1787"/>
      <c r="H51" s="1787"/>
      <c r="I51" s="1787"/>
      <c r="M51" s="36"/>
      <c r="N51" s="36"/>
      <c r="O51" s="36"/>
      <c r="V51" s="35"/>
    </row>
    <row r="52" spans="1:22" ht="15" hidden="1" customHeight="1" x14ac:dyDescent="0.4">
      <c r="A52" s="58" t="s">
        <v>79</v>
      </c>
      <c r="B52" s="58"/>
      <c r="C52" s="1787" t="s">
        <v>80</v>
      </c>
      <c r="D52" s="1787"/>
      <c r="E52" s="1787"/>
      <c r="F52" s="1787"/>
      <c r="G52" s="1787"/>
      <c r="H52" s="1787"/>
      <c r="I52" s="1787"/>
      <c r="M52" s="36"/>
      <c r="N52" s="36"/>
      <c r="O52" s="36"/>
      <c r="V52" s="35"/>
    </row>
    <row r="53" spans="1:22" ht="15" hidden="1" customHeight="1" x14ac:dyDescent="0.4">
      <c r="A53" s="58" t="s">
        <v>81</v>
      </c>
      <c r="B53" s="58"/>
      <c r="C53" s="1787" t="s">
        <v>82</v>
      </c>
      <c r="D53" s="1787"/>
      <c r="E53" s="1787"/>
      <c r="F53" s="1787"/>
      <c r="G53" s="1787"/>
      <c r="H53" s="1787"/>
      <c r="I53" s="1787"/>
      <c r="M53" s="36"/>
      <c r="N53" s="36"/>
      <c r="O53" s="36"/>
      <c r="V53" s="35"/>
    </row>
    <row r="54" spans="1:22" ht="35.25" customHeight="1" x14ac:dyDescent="0.4">
      <c r="M54" s="36"/>
      <c r="N54" s="36"/>
      <c r="O54" s="36"/>
    </row>
    <row r="55" spans="1:22" x14ac:dyDescent="0.4">
      <c r="M55" s="36"/>
      <c r="N55" s="36"/>
      <c r="O55" s="36"/>
    </row>
    <row r="56" spans="1:22" x14ac:dyDescent="0.4">
      <c r="M56" s="36"/>
      <c r="N56" s="36"/>
      <c r="O56" s="36"/>
    </row>
    <row r="57" spans="1:22" x14ac:dyDescent="0.4">
      <c r="M57" s="36"/>
      <c r="N57" s="36"/>
      <c r="O57" s="36"/>
    </row>
    <row r="58" spans="1:22" x14ac:dyDescent="0.4">
      <c r="M58" s="36"/>
      <c r="N58" s="36"/>
      <c r="O58" s="36"/>
    </row>
    <row r="59" spans="1:22" x14ac:dyDescent="0.4">
      <c r="M59" s="36"/>
      <c r="N59" s="36"/>
      <c r="O59" s="36"/>
    </row>
    <row r="60" spans="1:22" x14ac:dyDescent="0.4">
      <c r="M60" s="36"/>
      <c r="N60" s="36"/>
      <c r="O60" s="36"/>
    </row>
    <row r="61" spans="1:22" x14ac:dyDescent="0.4">
      <c r="M61" s="36"/>
      <c r="N61" s="36"/>
      <c r="O61" s="36"/>
    </row>
    <row r="62" spans="1:22" x14ac:dyDescent="0.4">
      <c r="M62" s="36"/>
      <c r="N62" s="36"/>
      <c r="O62" s="36"/>
    </row>
    <row r="63" spans="1:22" x14ac:dyDescent="0.4">
      <c r="M63" s="36"/>
      <c r="N63" s="36"/>
      <c r="O63" s="36"/>
    </row>
    <row r="64" spans="1:22" x14ac:dyDescent="0.4">
      <c r="M64" s="36"/>
      <c r="N64" s="36"/>
      <c r="O64" s="36"/>
    </row>
    <row r="65" spans="13:15" x14ac:dyDescent="0.4">
      <c r="M65" s="36"/>
      <c r="N65" s="36"/>
      <c r="O65" s="36"/>
    </row>
    <row r="66" spans="13:15" x14ac:dyDescent="0.4">
      <c r="M66" s="36"/>
      <c r="N66" s="36"/>
      <c r="O66" s="36"/>
    </row>
    <row r="67" spans="13:15" x14ac:dyDescent="0.4">
      <c r="M67" s="36"/>
      <c r="N67" s="36"/>
      <c r="O67" s="36"/>
    </row>
    <row r="68" spans="13:15" x14ac:dyDescent="0.4">
      <c r="M68" s="36"/>
      <c r="N68" s="36"/>
      <c r="O68" s="36"/>
    </row>
    <row r="69" spans="13:15" x14ac:dyDescent="0.4">
      <c r="M69" s="36"/>
      <c r="N69" s="36"/>
      <c r="O69" s="36"/>
    </row>
    <row r="70" spans="13:15" x14ac:dyDescent="0.4">
      <c r="M70" s="36"/>
      <c r="N70" s="36"/>
      <c r="O70" s="36"/>
    </row>
    <row r="71" spans="13:15" x14ac:dyDescent="0.4">
      <c r="M71" s="36"/>
      <c r="N71" s="36"/>
      <c r="O71" s="36"/>
    </row>
    <row r="72" spans="13:15" x14ac:dyDescent="0.4">
      <c r="M72" s="36"/>
      <c r="N72" s="36"/>
      <c r="O72" s="36"/>
    </row>
    <row r="73" spans="13:15" x14ac:dyDescent="0.4">
      <c r="M73" s="36"/>
      <c r="N73" s="36"/>
      <c r="O73" s="36"/>
    </row>
    <row r="74" spans="13:15" x14ac:dyDescent="0.4">
      <c r="M74" s="36"/>
      <c r="N74" s="36"/>
      <c r="O74" s="36"/>
    </row>
    <row r="75" spans="13:15" x14ac:dyDescent="0.4">
      <c r="M75" s="36"/>
      <c r="N75" s="36"/>
      <c r="O75" s="36"/>
    </row>
    <row r="76" spans="13:15" x14ac:dyDescent="0.4">
      <c r="M76" s="36"/>
      <c r="N76" s="36"/>
      <c r="O76" s="36"/>
    </row>
    <row r="77" spans="13:15" x14ac:dyDescent="0.4">
      <c r="M77" s="36"/>
      <c r="N77" s="36"/>
      <c r="O77" s="36"/>
    </row>
    <row r="78" spans="13:15" x14ac:dyDescent="0.4">
      <c r="M78" s="36"/>
      <c r="N78" s="36"/>
      <c r="O78" s="36"/>
    </row>
    <row r="79" spans="13:15" x14ac:dyDescent="0.4">
      <c r="M79" s="36"/>
      <c r="N79" s="36"/>
      <c r="O79" s="36"/>
    </row>
    <row r="80" spans="13:15" x14ac:dyDescent="0.4">
      <c r="M80" s="36"/>
      <c r="N80" s="36"/>
      <c r="O80" s="36"/>
    </row>
    <row r="81" spans="13:15" x14ac:dyDescent="0.4">
      <c r="M81" s="36"/>
      <c r="N81" s="36"/>
      <c r="O81" s="36"/>
    </row>
    <row r="82" spans="13:15" x14ac:dyDescent="0.4">
      <c r="M82" s="36"/>
      <c r="N82" s="36"/>
      <c r="O82" s="36"/>
    </row>
    <row r="83" spans="13:15" x14ac:dyDescent="0.4">
      <c r="M83" s="36"/>
      <c r="N83" s="36"/>
      <c r="O83" s="36"/>
    </row>
    <row r="84" spans="13:15" x14ac:dyDescent="0.4">
      <c r="M84" s="36"/>
      <c r="N84" s="36"/>
      <c r="O84" s="36"/>
    </row>
    <row r="85" spans="13:15" x14ac:dyDescent="0.4">
      <c r="M85" s="36"/>
      <c r="N85" s="36"/>
      <c r="O85" s="36"/>
    </row>
    <row r="86" spans="13:15" x14ac:dyDescent="0.4">
      <c r="M86" s="36"/>
      <c r="N86" s="36"/>
      <c r="O86" s="36"/>
    </row>
    <row r="87" spans="13:15" x14ac:dyDescent="0.4">
      <c r="M87" s="36"/>
      <c r="N87" s="36"/>
      <c r="O87" s="36"/>
    </row>
    <row r="88" spans="13:15" x14ac:dyDescent="0.4">
      <c r="M88" s="36"/>
      <c r="N88" s="36"/>
      <c r="O88" s="36"/>
    </row>
    <row r="89" spans="13:15" x14ac:dyDescent="0.4">
      <c r="M89" s="36"/>
      <c r="N89" s="36"/>
      <c r="O89" s="36"/>
    </row>
    <row r="90" spans="13:15" x14ac:dyDescent="0.4">
      <c r="M90" s="36"/>
      <c r="N90" s="36"/>
      <c r="O90" s="36"/>
    </row>
    <row r="91" spans="13:15" x14ac:dyDescent="0.4">
      <c r="M91" s="36"/>
      <c r="N91" s="36"/>
      <c r="O91" s="36"/>
    </row>
    <row r="92" spans="13:15" x14ac:dyDescent="0.4">
      <c r="M92" s="36"/>
      <c r="N92" s="36"/>
      <c r="O92" s="36"/>
    </row>
    <row r="93" spans="13:15" x14ac:dyDescent="0.4">
      <c r="M93" s="36"/>
      <c r="N93" s="36"/>
      <c r="O93" s="36"/>
    </row>
    <row r="94" spans="13:15" x14ac:dyDescent="0.4">
      <c r="M94" s="36"/>
      <c r="N94" s="36"/>
      <c r="O94" s="36"/>
    </row>
    <row r="95" spans="13:15" x14ac:dyDescent="0.4">
      <c r="M95" s="36"/>
      <c r="N95" s="36"/>
      <c r="O95" s="36"/>
    </row>
    <row r="96" spans="13:15" x14ac:dyDescent="0.4">
      <c r="M96" s="36"/>
      <c r="N96" s="36"/>
      <c r="O96" s="36"/>
    </row>
    <row r="97" spans="13:15" x14ac:dyDescent="0.4">
      <c r="M97" s="36"/>
      <c r="N97" s="36"/>
      <c r="O97" s="36"/>
    </row>
    <row r="98" spans="13:15" x14ac:dyDescent="0.4">
      <c r="M98" s="36"/>
      <c r="N98" s="36"/>
      <c r="O98" s="36"/>
    </row>
    <row r="99" spans="13:15" x14ac:dyDescent="0.4">
      <c r="M99" s="36"/>
      <c r="N99" s="36"/>
      <c r="O99" s="36"/>
    </row>
    <row r="100" spans="13:15" x14ac:dyDescent="0.4">
      <c r="M100" s="36"/>
      <c r="N100" s="36"/>
      <c r="O100" s="36"/>
    </row>
    <row r="101" spans="13:15" x14ac:dyDescent="0.4">
      <c r="M101" s="36"/>
      <c r="N101" s="36"/>
      <c r="O101" s="36"/>
    </row>
    <row r="102" spans="13:15" x14ac:dyDescent="0.4">
      <c r="M102" s="36"/>
      <c r="N102" s="36"/>
      <c r="O102" s="36"/>
    </row>
    <row r="103" spans="13:15" x14ac:dyDescent="0.4">
      <c r="M103" s="36"/>
      <c r="N103" s="36"/>
      <c r="O103" s="36"/>
    </row>
    <row r="104" spans="13:15" x14ac:dyDescent="0.4">
      <c r="M104" s="36"/>
      <c r="N104" s="36"/>
      <c r="O104" s="36"/>
    </row>
    <row r="105" spans="13:15" x14ac:dyDescent="0.4">
      <c r="M105" s="36"/>
      <c r="N105" s="36"/>
      <c r="O105" s="36"/>
    </row>
    <row r="106" spans="13:15" x14ac:dyDescent="0.4">
      <c r="M106" s="36"/>
      <c r="N106" s="36"/>
      <c r="O106" s="36"/>
    </row>
    <row r="107" spans="13:15" x14ac:dyDescent="0.4">
      <c r="M107" s="36"/>
      <c r="N107" s="36"/>
      <c r="O107" s="36"/>
    </row>
    <row r="108" spans="13:15" x14ac:dyDescent="0.4">
      <c r="M108" s="36"/>
      <c r="N108" s="36"/>
      <c r="O108" s="36"/>
    </row>
    <row r="109" spans="13:15" x14ac:dyDescent="0.4">
      <c r="M109" s="36"/>
      <c r="N109" s="36"/>
      <c r="O109" s="36"/>
    </row>
    <row r="110" spans="13:15" x14ac:dyDescent="0.4">
      <c r="M110" s="36"/>
      <c r="N110" s="36"/>
      <c r="O110" s="36"/>
    </row>
    <row r="111" spans="13:15" x14ac:dyDescent="0.4">
      <c r="M111" s="36"/>
      <c r="N111" s="36"/>
      <c r="O111" s="36"/>
    </row>
    <row r="112" spans="13:15" x14ac:dyDescent="0.4">
      <c r="M112" s="36"/>
      <c r="N112" s="36"/>
      <c r="O112" s="36"/>
    </row>
    <row r="113" spans="13:15" x14ac:dyDescent="0.4">
      <c r="M113" s="36"/>
      <c r="N113" s="36"/>
      <c r="O113" s="36"/>
    </row>
    <row r="114" spans="13:15" x14ac:dyDescent="0.4">
      <c r="M114" s="36"/>
      <c r="N114" s="36"/>
      <c r="O114" s="36"/>
    </row>
    <row r="115" spans="13:15" x14ac:dyDescent="0.4">
      <c r="M115" s="36"/>
      <c r="N115" s="36"/>
      <c r="O115" s="36"/>
    </row>
    <row r="116" spans="13:15" x14ac:dyDescent="0.4">
      <c r="M116" s="36"/>
      <c r="N116" s="36"/>
      <c r="O116" s="36"/>
    </row>
    <row r="117" spans="13:15" x14ac:dyDescent="0.4">
      <c r="M117" s="36"/>
      <c r="N117" s="36"/>
      <c r="O117" s="36"/>
    </row>
    <row r="118" spans="13:15" x14ac:dyDescent="0.4">
      <c r="M118" s="36"/>
      <c r="N118" s="36"/>
      <c r="O118" s="36"/>
    </row>
    <row r="119" spans="13:15" x14ac:dyDescent="0.4">
      <c r="M119" s="36"/>
      <c r="N119" s="36"/>
      <c r="O119" s="36"/>
    </row>
    <row r="120" spans="13:15" x14ac:dyDescent="0.4">
      <c r="M120" s="36"/>
      <c r="N120" s="36"/>
      <c r="O120" s="36"/>
    </row>
    <row r="121" spans="13:15" x14ac:dyDescent="0.4">
      <c r="M121" s="36"/>
      <c r="N121" s="36"/>
      <c r="O121" s="36"/>
    </row>
    <row r="122" spans="13:15" x14ac:dyDescent="0.4">
      <c r="M122" s="36"/>
      <c r="N122" s="36"/>
      <c r="O122" s="36"/>
    </row>
    <row r="123" spans="13:15" x14ac:dyDescent="0.4">
      <c r="M123" s="36"/>
      <c r="N123" s="36"/>
      <c r="O123" s="36"/>
    </row>
    <row r="124" spans="13:15" x14ac:dyDescent="0.4">
      <c r="M124" s="36"/>
      <c r="N124" s="36"/>
      <c r="O124" s="36"/>
    </row>
    <row r="125" spans="13:15" x14ac:dyDescent="0.4">
      <c r="M125" s="36"/>
      <c r="N125" s="36"/>
      <c r="O125" s="36"/>
    </row>
    <row r="126" spans="13:15" x14ac:dyDescent="0.4">
      <c r="M126" s="36"/>
      <c r="N126" s="36"/>
      <c r="O126" s="36"/>
    </row>
    <row r="127" spans="13:15" x14ac:dyDescent="0.4">
      <c r="M127" s="36"/>
      <c r="N127" s="36"/>
      <c r="O127" s="36"/>
    </row>
    <row r="128" spans="13:15" x14ac:dyDescent="0.4">
      <c r="M128" s="36"/>
      <c r="N128" s="36"/>
      <c r="O128" s="36"/>
    </row>
    <row r="129" spans="13:15" x14ac:dyDescent="0.4">
      <c r="M129" s="36"/>
      <c r="N129" s="36"/>
      <c r="O129" s="36"/>
    </row>
    <row r="130" spans="13:15" x14ac:dyDescent="0.4">
      <c r="M130" s="36"/>
      <c r="N130" s="36"/>
      <c r="O130" s="36"/>
    </row>
    <row r="131" spans="13:15" x14ac:dyDescent="0.4">
      <c r="M131" s="36"/>
      <c r="N131" s="36"/>
      <c r="O131" s="36"/>
    </row>
    <row r="132" spans="13:15" x14ac:dyDescent="0.4">
      <c r="M132" s="36"/>
      <c r="N132" s="36"/>
      <c r="O132" s="36"/>
    </row>
    <row r="133" spans="13:15" x14ac:dyDescent="0.4">
      <c r="M133" s="36"/>
      <c r="N133" s="36"/>
      <c r="O133" s="36"/>
    </row>
    <row r="134" spans="13:15" x14ac:dyDescent="0.4">
      <c r="M134" s="36"/>
      <c r="N134" s="36"/>
      <c r="O134" s="36"/>
    </row>
    <row r="135" spans="13:15" x14ac:dyDescent="0.4">
      <c r="M135" s="36"/>
      <c r="N135" s="36"/>
      <c r="O135" s="36"/>
    </row>
    <row r="136" spans="13:15" x14ac:dyDescent="0.4">
      <c r="M136" s="36"/>
      <c r="N136" s="36"/>
      <c r="O136" s="36"/>
    </row>
    <row r="137" spans="13:15" x14ac:dyDescent="0.4">
      <c r="M137" s="36"/>
      <c r="N137" s="36"/>
      <c r="O137" s="36"/>
    </row>
    <row r="138" spans="13:15" x14ac:dyDescent="0.4">
      <c r="M138" s="36"/>
      <c r="N138" s="36"/>
      <c r="O138" s="36"/>
    </row>
    <row r="139" spans="13:15" x14ac:dyDescent="0.4">
      <c r="M139" s="36"/>
      <c r="N139" s="36"/>
      <c r="O139" s="36"/>
    </row>
    <row r="140" spans="13:15" x14ac:dyDescent="0.4">
      <c r="M140" s="36"/>
      <c r="N140" s="36"/>
      <c r="O140" s="36"/>
    </row>
    <row r="141" spans="13:15" x14ac:dyDescent="0.4">
      <c r="M141" s="36"/>
      <c r="N141" s="36"/>
      <c r="O141" s="36"/>
    </row>
    <row r="142" spans="13:15" x14ac:dyDescent="0.4">
      <c r="M142" s="36"/>
      <c r="N142" s="36"/>
      <c r="O142" s="36"/>
    </row>
    <row r="143" spans="13:15" x14ac:dyDescent="0.4">
      <c r="M143" s="36"/>
      <c r="N143" s="36"/>
      <c r="O143" s="36"/>
    </row>
    <row r="144" spans="13:15" x14ac:dyDescent="0.4">
      <c r="M144" s="36"/>
      <c r="N144" s="36"/>
      <c r="O144" s="36"/>
    </row>
    <row r="145" spans="13:15" x14ac:dyDescent="0.4">
      <c r="M145" s="36"/>
      <c r="N145" s="36"/>
      <c r="O145" s="36"/>
    </row>
    <row r="146" spans="13:15" x14ac:dyDescent="0.4">
      <c r="M146" s="36"/>
      <c r="N146" s="36"/>
      <c r="O146" s="36"/>
    </row>
    <row r="147" spans="13:15" x14ac:dyDescent="0.4">
      <c r="M147" s="36"/>
      <c r="N147" s="36"/>
      <c r="O147" s="36"/>
    </row>
    <row r="148" spans="13:15" x14ac:dyDescent="0.4">
      <c r="M148" s="36"/>
      <c r="N148" s="36"/>
      <c r="O148" s="36"/>
    </row>
    <row r="149" spans="13:15" x14ac:dyDescent="0.4">
      <c r="M149" s="36"/>
      <c r="N149" s="36"/>
      <c r="O149" s="36"/>
    </row>
    <row r="150" spans="13:15" x14ac:dyDescent="0.4">
      <c r="M150" s="36"/>
      <c r="N150" s="36"/>
      <c r="O150" s="36"/>
    </row>
    <row r="151" spans="13:15" x14ac:dyDescent="0.4">
      <c r="M151" s="36"/>
      <c r="N151" s="36"/>
      <c r="O151" s="36"/>
    </row>
    <row r="152" spans="13:15" x14ac:dyDescent="0.4">
      <c r="M152" s="36"/>
      <c r="N152" s="36"/>
      <c r="O152" s="36"/>
    </row>
    <row r="153" spans="13:15" x14ac:dyDescent="0.4">
      <c r="M153" s="36"/>
      <c r="N153" s="36"/>
      <c r="O153" s="36"/>
    </row>
    <row r="154" spans="13:15" x14ac:dyDescent="0.4">
      <c r="M154" s="36"/>
      <c r="N154" s="36"/>
      <c r="O154" s="36"/>
    </row>
    <row r="155" spans="13:15" x14ac:dyDescent="0.4">
      <c r="M155" s="36"/>
      <c r="N155" s="36"/>
      <c r="O155" s="36"/>
    </row>
    <row r="156" spans="13:15" x14ac:dyDescent="0.4">
      <c r="M156" s="36"/>
      <c r="N156" s="36"/>
      <c r="O156" s="36"/>
    </row>
    <row r="157" spans="13:15" x14ac:dyDescent="0.4">
      <c r="M157" s="36"/>
      <c r="N157" s="36"/>
      <c r="O157" s="36"/>
    </row>
    <row r="158" spans="13:15" x14ac:dyDescent="0.4">
      <c r="M158" s="36"/>
      <c r="N158" s="36"/>
      <c r="O158" s="36"/>
    </row>
    <row r="159" spans="13:15" x14ac:dyDescent="0.4">
      <c r="M159" s="36"/>
      <c r="N159" s="36"/>
      <c r="O159" s="36"/>
    </row>
    <row r="160" spans="13:15" x14ac:dyDescent="0.4">
      <c r="M160" s="36"/>
      <c r="N160" s="36"/>
      <c r="O160" s="36"/>
    </row>
    <row r="161" spans="13:15" x14ac:dyDescent="0.4">
      <c r="M161" s="36"/>
      <c r="N161" s="36"/>
      <c r="O161" s="36"/>
    </row>
    <row r="162" spans="13:15" x14ac:dyDescent="0.4">
      <c r="M162" s="36"/>
      <c r="N162" s="36"/>
      <c r="O162" s="36"/>
    </row>
    <row r="163" spans="13:15" x14ac:dyDescent="0.4">
      <c r="M163" s="36"/>
      <c r="N163" s="36"/>
      <c r="O163" s="36"/>
    </row>
    <row r="164" spans="13:15" x14ac:dyDescent="0.4">
      <c r="M164" s="36"/>
      <c r="N164" s="36"/>
      <c r="O164" s="36"/>
    </row>
    <row r="165" spans="13:15" x14ac:dyDescent="0.4">
      <c r="M165" s="36"/>
      <c r="N165" s="36"/>
      <c r="O165" s="36"/>
    </row>
    <row r="166" spans="13:15" x14ac:dyDescent="0.4">
      <c r="M166" s="36"/>
      <c r="N166" s="36"/>
      <c r="O166" s="36"/>
    </row>
    <row r="167" spans="13:15" x14ac:dyDescent="0.4">
      <c r="M167" s="36"/>
      <c r="N167" s="36"/>
      <c r="O167" s="36"/>
    </row>
    <row r="168" spans="13:15" x14ac:dyDescent="0.4">
      <c r="M168" s="36"/>
      <c r="N168" s="36"/>
      <c r="O168" s="36"/>
    </row>
    <row r="169" spans="13:15" x14ac:dyDescent="0.4">
      <c r="M169" s="36"/>
      <c r="N169" s="36"/>
      <c r="O169" s="36"/>
    </row>
    <row r="170" spans="13:15" x14ac:dyDescent="0.4">
      <c r="M170" s="36"/>
      <c r="N170" s="36"/>
      <c r="O170" s="36"/>
    </row>
    <row r="171" spans="13:15" x14ac:dyDescent="0.4">
      <c r="M171" s="36"/>
      <c r="N171" s="36"/>
      <c r="O171" s="36"/>
    </row>
    <row r="172" spans="13:15" x14ac:dyDescent="0.4">
      <c r="M172" s="36"/>
      <c r="N172" s="36"/>
      <c r="O172" s="36"/>
    </row>
    <row r="173" spans="13:15" x14ac:dyDescent="0.4">
      <c r="M173" s="36"/>
      <c r="N173" s="36"/>
      <c r="O173" s="36"/>
    </row>
    <row r="174" spans="13:15" x14ac:dyDescent="0.4">
      <c r="M174" s="36"/>
      <c r="N174" s="36"/>
      <c r="O174" s="36"/>
    </row>
    <row r="175" spans="13:15" x14ac:dyDescent="0.4">
      <c r="M175" s="36"/>
      <c r="N175" s="36"/>
      <c r="O175" s="36"/>
    </row>
    <row r="176" spans="13:15" x14ac:dyDescent="0.4">
      <c r="M176" s="36"/>
      <c r="N176" s="36"/>
      <c r="O176" s="36"/>
    </row>
    <row r="177" spans="13:15" x14ac:dyDescent="0.4">
      <c r="M177" s="36"/>
      <c r="N177" s="36"/>
      <c r="O177" s="36"/>
    </row>
    <row r="178" spans="13:15" x14ac:dyDescent="0.4">
      <c r="M178" s="36"/>
      <c r="N178" s="36"/>
      <c r="O178" s="36"/>
    </row>
    <row r="179" spans="13:15" x14ac:dyDescent="0.4">
      <c r="M179" s="36"/>
      <c r="N179" s="36"/>
      <c r="O179" s="36"/>
    </row>
    <row r="180" spans="13:15" x14ac:dyDescent="0.4">
      <c r="M180" s="36"/>
      <c r="N180" s="36"/>
      <c r="O180" s="36"/>
    </row>
    <row r="181" spans="13:15" x14ac:dyDescent="0.4">
      <c r="M181" s="36"/>
      <c r="N181" s="36"/>
      <c r="O181" s="36"/>
    </row>
    <row r="182" spans="13:15" x14ac:dyDescent="0.4">
      <c r="M182" s="36"/>
      <c r="N182" s="36"/>
      <c r="O182" s="36"/>
    </row>
    <row r="183" spans="13:15" x14ac:dyDescent="0.4">
      <c r="M183" s="36"/>
      <c r="N183" s="36"/>
      <c r="O183" s="36"/>
    </row>
    <row r="184" spans="13:15" x14ac:dyDescent="0.4">
      <c r="M184" s="36"/>
      <c r="N184" s="36"/>
      <c r="O184" s="36"/>
    </row>
    <row r="185" spans="13:15" x14ac:dyDescent="0.4">
      <c r="M185" s="36"/>
      <c r="N185" s="36"/>
      <c r="O185" s="36"/>
    </row>
    <row r="186" spans="13:15" x14ac:dyDescent="0.4">
      <c r="M186" s="36"/>
      <c r="N186" s="36"/>
      <c r="O186" s="36"/>
    </row>
    <row r="187" spans="13:15" x14ac:dyDescent="0.4">
      <c r="M187" s="36"/>
      <c r="N187" s="36"/>
      <c r="O187" s="36"/>
    </row>
    <row r="188" spans="13:15" x14ac:dyDescent="0.4">
      <c r="M188" s="36"/>
      <c r="N188" s="36"/>
      <c r="O188" s="36"/>
    </row>
    <row r="189" spans="13:15" x14ac:dyDescent="0.4">
      <c r="M189" s="36"/>
      <c r="N189" s="36"/>
      <c r="O189" s="36"/>
    </row>
    <row r="190" spans="13:15" x14ac:dyDescent="0.4">
      <c r="M190" s="36"/>
      <c r="N190" s="36"/>
      <c r="O190" s="36"/>
    </row>
    <row r="191" spans="13:15" x14ac:dyDescent="0.4">
      <c r="M191" s="36"/>
      <c r="N191" s="36"/>
      <c r="O191" s="36"/>
    </row>
    <row r="192" spans="13:15" x14ac:dyDescent="0.4">
      <c r="M192" s="36"/>
      <c r="N192" s="36"/>
      <c r="O192" s="36"/>
    </row>
    <row r="193" spans="13:15" x14ac:dyDescent="0.4">
      <c r="M193" s="36"/>
      <c r="N193" s="36"/>
      <c r="O193" s="36"/>
    </row>
    <row r="194" spans="13:15" x14ac:dyDescent="0.4">
      <c r="M194" s="36"/>
      <c r="N194" s="36"/>
      <c r="O194" s="36"/>
    </row>
    <row r="195" spans="13:15" x14ac:dyDescent="0.4">
      <c r="M195" s="36"/>
      <c r="N195" s="36"/>
      <c r="O195" s="36"/>
    </row>
    <row r="196" spans="13:15" x14ac:dyDescent="0.4">
      <c r="M196" s="36"/>
      <c r="N196" s="36"/>
      <c r="O196" s="36"/>
    </row>
    <row r="197" spans="13:15" x14ac:dyDescent="0.4">
      <c r="M197" s="36"/>
      <c r="N197" s="36"/>
      <c r="O197" s="36"/>
    </row>
    <row r="198" spans="13:15" x14ac:dyDescent="0.4">
      <c r="M198" s="36"/>
      <c r="N198" s="36"/>
      <c r="O198" s="36"/>
    </row>
    <row r="199" spans="13:15" x14ac:dyDescent="0.4">
      <c r="M199" s="36"/>
      <c r="N199" s="36"/>
      <c r="O199" s="36"/>
    </row>
    <row r="200" spans="13:15" x14ac:dyDescent="0.4">
      <c r="M200" s="36"/>
      <c r="N200" s="36"/>
      <c r="O200" s="36"/>
    </row>
    <row r="201" spans="13:15" x14ac:dyDescent="0.4">
      <c r="M201" s="36"/>
      <c r="N201" s="36"/>
      <c r="O201" s="36"/>
    </row>
    <row r="202" spans="13:15" x14ac:dyDescent="0.4">
      <c r="M202" s="36"/>
      <c r="N202" s="36"/>
      <c r="O202" s="36"/>
    </row>
    <row r="203" spans="13:15" x14ac:dyDescent="0.4">
      <c r="M203" s="36"/>
      <c r="N203" s="36"/>
      <c r="O203" s="36"/>
    </row>
    <row r="204" spans="13:15" x14ac:dyDescent="0.4">
      <c r="M204" s="36"/>
      <c r="N204" s="36"/>
      <c r="O204" s="36"/>
    </row>
    <row r="205" spans="13:15" x14ac:dyDescent="0.4">
      <c r="M205" s="36"/>
      <c r="N205" s="36"/>
      <c r="O205" s="36"/>
    </row>
    <row r="206" spans="13:15" x14ac:dyDescent="0.4">
      <c r="M206" s="36"/>
      <c r="N206" s="36"/>
      <c r="O206" s="36"/>
    </row>
    <row r="207" spans="13:15" x14ac:dyDescent="0.4">
      <c r="M207" s="36"/>
      <c r="N207" s="36"/>
      <c r="O207" s="36"/>
    </row>
    <row r="208" spans="13:15" x14ac:dyDescent="0.4">
      <c r="M208" s="36"/>
      <c r="N208" s="36"/>
      <c r="O208" s="36"/>
    </row>
    <row r="209" spans="13:15" x14ac:dyDescent="0.4">
      <c r="M209" s="36"/>
      <c r="N209" s="36"/>
      <c r="O209" s="36"/>
    </row>
    <row r="210" spans="13:15" x14ac:dyDescent="0.4">
      <c r="M210" s="36"/>
      <c r="N210" s="36"/>
      <c r="O210" s="36"/>
    </row>
    <row r="211" spans="13:15" x14ac:dyDescent="0.4">
      <c r="M211" s="36"/>
      <c r="N211" s="36"/>
      <c r="O211" s="36"/>
    </row>
    <row r="212" spans="13:15" x14ac:dyDescent="0.4">
      <c r="M212" s="36"/>
      <c r="N212" s="36"/>
      <c r="O212" s="36"/>
    </row>
    <row r="213" spans="13:15" x14ac:dyDescent="0.4">
      <c r="M213" s="36"/>
      <c r="N213" s="36"/>
      <c r="O213" s="36"/>
    </row>
    <row r="214" spans="13:15" x14ac:dyDescent="0.4">
      <c r="M214" s="36"/>
      <c r="N214" s="36"/>
      <c r="O214" s="36"/>
    </row>
    <row r="215" spans="13:15" x14ac:dyDescent="0.4">
      <c r="M215" s="36"/>
      <c r="N215" s="36"/>
      <c r="O215" s="36"/>
    </row>
    <row r="216" spans="13:15" x14ac:dyDescent="0.4">
      <c r="M216" s="36"/>
      <c r="N216" s="36"/>
      <c r="O216" s="36"/>
    </row>
    <row r="217" spans="13:15" x14ac:dyDescent="0.4">
      <c r="M217" s="36"/>
      <c r="N217" s="36"/>
      <c r="O217" s="36"/>
    </row>
    <row r="218" spans="13:15" x14ac:dyDescent="0.4">
      <c r="M218" s="36"/>
      <c r="N218" s="36"/>
      <c r="O218" s="36"/>
    </row>
    <row r="219" spans="13:15" x14ac:dyDescent="0.4">
      <c r="M219" s="36"/>
      <c r="N219" s="36"/>
      <c r="O219" s="36"/>
    </row>
    <row r="220" spans="13:15" x14ac:dyDescent="0.4">
      <c r="M220" s="36"/>
      <c r="N220" s="36"/>
      <c r="O220" s="36"/>
    </row>
    <row r="221" spans="13:15" x14ac:dyDescent="0.4">
      <c r="M221" s="36"/>
      <c r="N221" s="36"/>
      <c r="O221" s="36"/>
    </row>
    <row r="222" spans="13:15" x14ac:dyDescent="0.4">
      <c r="M222" s="36"/>
      <c r="N222" s="36"/>
      <c r="O222" s="36"/>
    </row>
    <row r="223" spans="13:15" x14ac:dyDescent="0.4">
      <c r="M223" s="36"/>
      <c r="N223" s="36"/>
      <c r="O223" s="36"/>
    </row>
    <row r="224" spans="13:15" x14ac:dyDescent="0.4">
      <c r="M224" s="36"/>
      <c r="N224" s="36"/>
      <c r="O224" s="36"/>
    </row>
    <row r="225" spans="13:15" x14ac:dyDescent="0.4">
      <c r="M225" s="36"/>
      <c r="N225" s="36"/>
      <c r="O225" s="36"/>
    </row>
    <row r="226" spans="13:15" x14ac:dyDescent="0.4">
      <c r="M226" s="36"/>
      <c r="N226" s="36"/>
      <c r="O226" s="36"/>
    </row>
    <row r="227" spans="13:15" x14ac:dyDescent="0.4">
      <c r="M227" s="36"/>
      <c r="N227" s="36"/>
      <c r="O227" s="36"/>
    </row>
    <row r="228" spans="13:15" x14ac:dyDescent="0.4">
      <c r="M228" s="36"/>
      <c r="N228" s="36"/>
      <c r="O228" s="36"/>
    </row>
    <row r="229" spans="13:15" x14ac:dyDescent="0.4">
      <c r="M229" s="36"/>
      <c r="N229" s="36"/>
      <c r="O229" s="36"/>
    </row>
    <row r="230" spans="13:15" x14ac:dyDescent="0.4">
      <c r="M230" s="36"/>
      <c r="N230" s="36"/>
      <c r="O230" s="36"/>
    </row>
    <row r="231" spans="13:15" x14ac:dyDescent="0.4">
      <c r="M231" s="36"/>
      <c r="N231" s="36"/>
      <c r="O231" s="36"/>
    </row>
    <row r="232" spans="13:15" x14ac:dyDescent="0.4">
      <c r="M232" s="36"/>
      <c r="N232" s="36"/>
      <c r="O232" s="36"/>
    </row>
    <row r="233" spans="13:15" x14ac:dyDescent="0.4">
      <c r="M233" s="36"/>
      <c r="N233" s="36"/>
      <c r="O233" s="36"/>
    </row>
    <row r="234" spans="13:15" x14ac:dyDescent="0.4">
      <c r="M234" s="36"/>
      <c r="N234" s="36"/>
      <c r="O234" s="36"/>
    </row>
    <row r="235" spans="13:15" x14ac:dyDescent="0.4">
      <c r="M235" s="36"/>
      <c r="N235" s="36"/>
      <c r="O235" s="36"/>
    </row>
    <row r="236" spans="13:15" x14ac:dyDescent="0.4">
      <c r="M236" s="36"/>
      <c r="N236" s="36"/>
      <c r="O236" s="36"/>
    </row>
    <row r="237" spans="13:15" x14ac:dyDescent="0.4">
      <c r="M237" s="36"/>
      <c r="N237" s="36"/>
      <c r="O237" s="36"/>
    </row>
    <row r="238" spans="13:15" x14ac:dyDescent="0.4">
      <c r="M238" s="36"/>
      <c r="N238" s="36"/>
      <c r="O238" s="36"/>
    </row>
    <row r="239" spans="13:15" x14ac:dyDescent="0.4">
      <c r="M239" s="36"/>
      <c r="N239" s="36"/>
      <c r="O239" s="36"/>
    </row>
    <row r="240" spans="13:15" x14ac:dyDescent="0.4">
      <c r="M240" s="36"/>
      <c r="N240" s="36"/>
      <c r="O240" s="36"/>
    </row>
    <row r="241" spans="13:15" x14ac:dyDescent="0.4">
      <c r="M241" s="36"/>
      <c r="N241" s="36"/>
      <c r="O241" s="36"/>
    </row>
    <row r="242" spans="13:15" x14ac:dyDescent="0.4">
      <c r="M242" s="36"/>
      <c r="N242" s="36"/>
      <c r="O242" s="36"/>
    </row>
    <row r="243" spans="13:15" x14ac:dyDescent="0.4">
      <c r="M243" s="36"/>
      <c r="N243" s="36"/>
      <c r="O243" s="36"/>
    </row>
    <row r="244" spans="13:15" x14ac:dyDescent="0.4">
      <c r="M244" s="36"/>
      <c r="N244" s="36"/>
      <c r="O244" s="36"/>
    </row>
    <row r="245" spans="13:15" x14ac:dyDescent="0.4">
      <c r="M245" s="36"/>
      <c r="N245" s="36"/>
      <c r="O245" s="36"/>
    </row>
    <row r="246" spans="13:15" x14ac:dyDescent="0.4">
      <c r="M246" s="36"/>
      <c r="N246" s="36"/>
      <c r="O246" s="36"/>
    </row>
    <row r="247" spans="13:15" x14ac:dyDescent="0.4">
      <c r="M247" s="36"/>
      <c r="N247" s="36"/>
      <c r="O247" s="36"/>
    </row>
    <row r="248" spans="13:15" x14ac:dyDescent="0.4">
      <c r="M248" s="36"/>
      <c r="N248" s="36"/>
      <c r="O248" s="36"/>
    </row>
    <row r="249" spans="13:15" x14ac:dyDescent="0.4">
      <c r="M249" s="36"/>
      <c r="N249" s="36"/>
      <c r="O249" s="36"/>
    </row>
    <row r="250" spans="13:15" x14ac:dyDescent="0.4">
      <c r="M250" s="36"/>
      <c r="N250" s="36"/>
      <c r="O250" s="36"/>
    </row>
    <row r="251" spans="13:15" x14ac:dyDescent="0.4">
      <c r="M251" s="36"/>
      <c r="N251" s="36"/>
      <c r="O251" s="36"/>
    </row>
    <row r="252" spans="13:15" x14ac:dyDescent="0.4">
      <c r="M252" s="36"/>
      <c r="N252" s="36"/>
      <c r="O252" s="36"/>
    </row>
    <row r="253" spans="13:15" x14ac:dyDescent="0.4">
      <c r="M253" s="36"/>
      <c r="N253" s="36"/>
      <c r="O253" s="36"/>
    </row>
    <row r="254" spans="13:15" x14ac:dyDescent="0.4">
      <c r="M254" s="36"/>
      <c r="N254" s="36"/>
      <c r="O254" s="36"/>
    </row>
    <row r="255" spans="13:15" x14ac:dyDescent="0.4">
      <c r="M255" s="36"/>
      <c r="N255" s="36"/>
      <c r="O255" s="36"/>
    </row>
    <row r="256" spans="13:15" x14ac:dyDescent="0.4">
      <c r="M256" s="36"/>
      <c r="N256" s="36"/>
      <c r="O256" s="36"/>
    </row>
    <row r="257" spans="13:15" x14ac:dyDescent="0.4">
      <c r="M257" s="36"/>
      <c r="N257" s="36"/>
      <c r="O257" s="36"/>
    </row>
    <row r="258" spans="13:15" x14ac:dyDescent="0.4">
      <c r="M258" s="36"/>
      <c r="N258" s="36"/>
      <c r="O258" s="36"/>
    </row>
    <row r="259" spans="13:15" x14ac:dyDescent="0.4">
      <c r="M259" s="36"/>
      <c r="N259" s="36"/>
      <c r="O259" s="36"/>
    </row>
    <row r="260" spans="13:15" x14ac:dyDescent="0.4">
      <c r="M260" s="36"/>
      <c r="N260" s="36"/>
      <c r="O260" s="36"/>
    </row>
    <row r="261" spans="13:15" x14ac:dyDescent="0.4">
      <c r="M261" s="36"/>
      <c r="N261" s="36"/>
      <c r="O261" s="36"/>
    </row>
    <row r="262" spans="13:15" x14ac:dyDescent="0.4">
      <c r="M262" s="36"/>
      <c r="N262" s="36"/>
      <c r="O262" s="36"/>
    </row>
    <row r="263" spans="13:15" x14ac:dyDescent="0.4">
      <c r="M263" s="36"/>
      <c r="N263" s="36"/>
      <c r="O263" s="36"/>
    </row>
    <row r="264" spans="13:15" x14ac:dyDescent="0.4">
      <c r="M264" s="36"/>
      <c r="N264" s="36"/>
      <c r="O264" s="36"/>
    </row>
    <row r="265" spans="13:15" x14ac:dyDescent="0.4">
      <c r="M265" s="36"/>
      <c r="N265" s="36"/>
      <c r="O265" s="36"/>
    </row>
    <row r="266" spans="13:15" x14ac:dyDescent="0.4">
      <c r="M266" s="36"/>
      <c r="N266" s="36"/>
      <c r="O266" s="36"/>
    </row>
    <row r="267" spans="13:15" x14ac:dyDescent="0.4">
      <c r="M267" s="36"/>
      <c r="N267" s="36"/>
      <c r="O267" s="36"/>
    </row>
    <row r="268" spans="13:15" x14ac:dyDescent="0.4">
      <c r="M268" s="36"/>
      <c r="N268" s="36"/>
      <c r="O268" s="36"/>
    </row>
    <row r="269" spans="13:15" x14ac:dyDescent="0.4">
      <c r="M269" s="36"/>
      <c r="N269" s="36"/>
      <c r="O269" s="36"/>
    </row>
    <row r="270" spans="13:15" x14ac:dyDescent="0.4">
      <c r="M270" s="36"/>
      <c r="N270" s="36"/>
      <c r="O270" s="36"/>
    </row>
    <row r="271" spans="13:15" x14ac:dyDescent="0.4">
      <c r="M271" s="36"/>
      <c r="N271" s="36"/>
      <c r="O271" s="36"/>
    </row>
    <row r="272" spans="13:15" x14ac:dyDescent="0.4">
      <c r="M272" s="36"/>
      <c r="N272" s="36"/>
      <c r="O272" s="36"/>
    </row>
    <row r="273" spans="13:15" x14ac:dyDescent="0.4">
      <c r="M273" s="36"/>
      <c r="N273" s="36"/>
      <c r="O273" s="36"/>
    </row>
    <row r="274" spans="13:15" x14ac:dyDescent="0.4">
      <c r="M274" s="36"/>
      <c r="N274" s="36"/>
      <c r="O274" s="36"/>
    </row>
    <row r="275" spans="13:15" x14ac:dyDescent="0.4">
      <c r="M275" s="36"/>
      <c r="N275" s="36"/>
      <c r="O275" s="36"/>
    </row>
    <row r="276" spans="13:15" x14ac:dyDescent="0.4">
      <c r="M276" s="36"/>
      <c r="N276" s="36"/>
      <c r="O276" s="36"/>
    </row>
    <row r="277" spans="13:15" x14ac:dyDescent="0.4">
      <c r="M277" s="36"/>
      <c r="N277" s="36"/>
      <c r="O277" s="36"/>
    </row>
    <row r="278" spans="13:15" x14ac:dyDescent="0.4">
      <c r="M278" s="36"/>
      <c r="N278" s="36"/>
      <c r="O278" s="36"/>
    </row>
    <row r="279" spans="13:15" x14ac:dyDescent="0.4">
      <c r="M279" s="36"/>
      <c r="N279" s="36"/>
      <c r="O279" s="36"/>
    </row>
    <row r="280" spans="13:15" x14ac:dyDescent="0.4">
      <c r="M280" s="36"/>
      <c r="N280" s="36"/>
      <c r="O280" s="36"/>
    </row>
    <row r="281" spans="13:15" x14ac:dyDescent="0.4">
      <c r="M281" s="36"/>
      <c r="N281" s="36"/>
      <c r="O281" s="36"/>
    </row>
    <row r="282" spans="13:15" x14ac:dyDescent="0.4">
      <c r="M282" s="36"/>
      <c r="N282" s="36"/>
      <c r="O282" s="36"/>
    </row>
    <row r="283" spans="13:15" x14ac:dyDescent="0.4">
      <c r="M283" s="36"/>
      <c r="N283" s="36"/>
      <c r="O283" s="36"/>
    </row>
    <row r="284" spans="13:15" x14ac:dyDescent="0.4">
      <c r="M284" s="36"/>
      <c r="N284" s="36"/>
      <c r="O284" s="36"/>
    </row>
    <row r="285" spans="13:15" x14ac:dyDescent="0.4">
      <c r="M285" s="36"/>
      <c r="N285" s="36"/>
      <c r="O285" s="36"/>
    </row>
    <row r="286" spans="13:15" x14ac:dyDescent="0.4">
      <c r="M286" s="36"/>
      <c r="N286" s="36"/>
      <c r="O286" s="36"/>
    </row>
    <row r="287" spans="13:15" x14ac:dyDescent="0.4">
      <c r="M287" s="36"/>
      <c r="N287" s="36"/>
      <c r="O287" s="36"/>
    </row>
    <row r="288" spans="13:15" x14ac:dyDescent="0.4">
      <c r="M288" s="36"/>
      <c r="N288" s="36"/>
      <c r="O288" s="36"/>
    </row>
    <row r="289" spans="13:15" x14ac:dyDescent="0.4">
      <c r="M289" s="36"/>
      <c r="N289" s="36"/>
      <c r="O289" s="36"/>
    </row>
    <row r="290" spans="13:15" x14ac:dyDescent="0.4">
      <c r="M290" s="36"/>
      <c r="N290" s="36"/>
      <c r="O290" s="36"/>
    </row>
    <row r="291" spans="13:15" x14ac:dyDescent="0.4">
      <c r="M291" s="36"/>
      <c r="N291" s="36"/>
      <c r="O291" s="36"/>
    </row>
    <row r="292" spans="13:15" x14ac:dyDescent="0.4">
      <c r="M292" s="36"/>
      <c r="N292" s="36"/>
      <c r="O292" s="36"/>
    </row>
    <row r="293" spans="13:15" x14ac:dyDescent="0.4">
      <c r="M293" s="36"/>
      <c r="N293" s="36"/>
      <c r="O293" s="36"/>
    </row>
    <row r="294" spans="13:15" x14ac:dyDescent="0.4">
      <c r="M294" s="36"/>
      <c r="N294" s="36"/>
      <c r="O294" s="36"/>
    </row>
    <row r="295" spans="13:15" x14ac:dyDescent="0.4">
      <c r="M295" s="36"/>
      <c r="N295" s="36"/>
      <c r="O295" s="36"/>
    </row>
    <row r="296" spans="13:15" x14ac:dyDescent="0.4">
      <c r="M296" s="36"/>
      <c r="N296" s="36"/>
      <c r="O296" s="36"/>
    </row>
    <row r="297" spans="13:15" x14ac:dyDescent="0.4">
      <c r="M297" s="36"/>
      <c r="N297" s="36"/>
      <c r="O297" s="36"/>
    </row>
    <row r="298" spans="13:15" x14ac:dyDescent="0.4">
      <c r="M298" s="36"/>
      <c r="N298" s="36"/>
      <c r="O298" s="36"/>
    </row>
    <row r="299" spans="13:15" x14ac:dyDescent="0.4">
      <c r="M299" s="36"/>
      <c r="N299" s="36"/>
      <c r="O299" s="36"/>
    </row>
    <row r="300" spans="13:15" x14ac:dyDescent="0.4">
      <c r="M300" s="36"/>
      <c r="N300" s="36"/>
      <c r="O300" s="36"/>
    </row>
    <row r="301" spans="13:15" x14ac:dyDescent="0.4">
      <c r="M301" s="36"/>
      <c r="N301" s="36"/>
      <c r="O301" s="36"/>
    </row>
    <row r="302" spans="13:15" x14ac:dyDescent="0.4">
      <c r="M302" s="36"/>
      <c r="N302" s="36"/>
      <c r="O302" s="36"/>
    </row>
    <row r="303" spans="13:15" x14ac:dyDescent="0.4">
      <c r="M303" s="36"/>
      <c r="N303" s="36"/>
      <c r="O303" s="36"/>
    </row>
    <row r="304" spans="13:15" x14ac:dyDescent="0.4">
      <c r="M304" s="36"/>
      <c r="N304" s="36"/>
      <c r="O304" s="36"/>
    </row>
    <row r="305" spans="13:15" x14ac:dyDescent="0.4">
      <c r="M305" s="36"/>
      <c r="N305" s="36"/>
      <c r="O305" s="36"/>
    </row>
    <row r="306" spans="13:15" x14ac:dyDescent="0.4">
      <c r="M306" s="36"/>
      <c r="N306" s="36"/>
      <c r="O306" s="36"/>
    </row>
    <row r="307" spans="13:15" x14ac:dyDescent="0.4">
      <c r="M307" s="36"/>
      <c r="N307" s="36"/>
      <c r="O307" s="36"/>
    </row>
    <row r="308" spans="13:15" x14ac:dyDescent="0.4">
      <c r="M308" s="36"/>
      <c r="N308" s="36"/>
      <c r="O308" s="36"/>
    </row>
    <row r="309" spans="13:15" x14ac:dyDescent="0.4">
      <c r="M309" s="36"/>
      <c r="N309" s="36"/>
      <c r="O309" s="36"/>
    </row>
    <row r="310" spans="13:15" x14ac:dyDescent="0.4">
      <c r="M310" s="36"/>
      <c r="N310" s="36"/>
      <c r="O310" s="36"/>
    </row>
    <row r="311" spans="13:15" x14ac:dyDescent="0.4">
      <c r="M311" s="36"/>
      <c r="N311" s="36"/>
      <c r="O311" s="36"/>
    </row>
    <row r="312" spans="13:15" x14ac:dyDescent="0.4">
      <c r="M312" s="36"/>
      <c r="N312" s="36"/>
      <c r="O312" s="36"/>
    </row>
    <row r="313" spans="13:15" x14ac:dyDescent="0.4">
      <c r="M313" s="36"/>
      <c r="N313" s="36"/>
      <c r="O313" s="36"/>
    </row>
    <row r="314" spans="13:15" x14ac:dyDescent="0.4">
      <c r="M314" s="36"/>
      <c r="N314" s="36"/>
      <c r="O314" s="36"/>
    </row>
    <row r="315" spans="13:15" x14ac:dyDescent="0.4">
      <c r="M315" s="36"/>
      <c r="N315" s="36"/>
      <c r="O315" s="36"/>
    </row>
    <row r="316" spans="13:15" x14ac:dyDescent="0.4">
      <c r="M316" s="36"/>
      <c r="N316" s="36"/>
      <c r="O316" s="36"/>
    </row>
    <row r="317" spans="13:15" x14ac:dyDescent="0.4">
      <c r="M317" s="36"/>
      <c r="N317" s="36"/>
      <c r="O317" s="36"/>
    </row>
    <row r="318" spans="13:15" x14ac:dyDescent="0.4">
      <c r="M318" s="36"/>
      <c r="N318" s="36"/>
      <c r="O318" s="36"/>
    </row>
    <row r="319" spans="13:15" x14ac:dyDescent="0.4">
      <c r="M319" s="36"/>
      <c r="N319" s="36"/>
      <c r="O319" s="36"/>
    </row>
    <row r="320" spans="13:15" x14ac:dyDescent="0.4">
      <c r="M320" s="36"/>
      <c r="N320" s="36"/>
      <c r="O320" s="36"/>
    </row>
    <row r="321" spans="13:15" x14ac:dyDescent="0.4">
      <c r="M321" s="36"/>
      <c r="N321" s="36"/>
      <c r="O321" s="36"/>
    </row>
    <row r="322" spans="13:15" x14ac:dyDescent="0.4">
      <c r="M322" s="36"/>
      <c r="N322" s="36"/>
      <c r="O322" s="36"/>
    </row>
    <row r="323" spans="13:15" x14ac:dyDescent="0.4">
      <c r="M323" s="36"/>
      <c r="N323" s="36"/>
      <c r="O323" s="36"/>
    </row>
    <row r="324" spans="13:15" x14ac:dyDescent="0.4">
      <c r="M324" s="36"/>
      <c r="N324" s="36"/>
      <c r="O324" s="36"/>
    </row>
    <row r="325" spans="13:15" x14ac:dyDescent="0.4">
      <c r="M325" s="36"/>
      <c r="N325" s="36"/>
      <c r="O325" s="36"/>
    </row>
    <row r="326" spans="13:15" x14ac:dyDescent="0.4">
      <c r="M326" s="36"/>
      <c r="N326" s="36"/>
      <c r="O326" s="36"/>
    </row>
    <row r="327" spans="13:15" x14ac:dyDescent="0.4">
      <c r="M327" s="36"/>
      <c r="N327" s="36"/>
      <c r="O327" s="36"/>
    </row>
    <row r="328" spans="13:15" x14ac:dyDescent="0.4">
      <c r="M328" s="36"/>
      <c r="N328" s="36"/>
      <c r="O328" s="36"/>
    </row>
    <row r="329" spans="13:15" x14ac:dyDescent="0.4">
      <c r="M329" s="36"/>
      <c r="N329" s="36"/>
      <c r="O329" s="36"/>
    </row>
    <row r="330" spans="13:15" x14ac:dyDescent="0.4">
      <c r="M330" s="36"/>
      <c r="N330" s="36"/>
      <c r="O330" s="36"/>
    </row>
    <row r="331" spans="13:15" x14ac:dyDescent="0.4">
      <c r="M331" s="36"/>
      <c r="N331" s="36"/>
      <c r="O331" s="36"/>
    </row>
    <row r="332" spans="13:15" x14ac:dyDescent="0.4">
      <c r="M332" s="36"/>
      <c r="N332" s="36"/>
      <c r="O332" s="36"/>
    </row>
    <row r="333" spans="13:15" x14ac:dyDescent="0.4">
      <c r="M333" s="36"/>
      <c r="N333" s="36"/>
      <c r="O333" s="36"/>
    </row>
    <row r="334" spans="13:15" x14ac:dyDescent="0.4">
      <c r="M334" s="36"/>
      <c r="N334" s="36"/>
      <c r="O334" s="36"/>
    </row>
    <row r="335" spans="13:15" x14ac:dyDescent="0.4">
      <c r="M335" s="36"/>
      <c r="N335" s="36"/>
      <c r="O335" s="36"/>
    </row>
    <row r="336" spans="13:15" x14ac:dyDescent="0.4">
      <c r="M336" s="36"/>
      <c r="N336" s="36"/>
      <c r="O336" s="36"/>
    </row>
    <row r="337" spans="13:15" x14ac:dyDescent="0.4">
      <c r="M337" s="36"/>
      <c r="N337" s="36"/>
      <c r="O337" s="36"/>
    </row>
    <row r="338" spans="13:15" x14ac:dyDescent="0.4">
      <c r="M338" s="36"/>
      <c r="N338" s="36"/>
      <c r="O338" s="36"/>
    </row>
    <row r="339" spans="13:15" x14ac:dyDescent="0.4">
      <c r="M339" s="36"/>
      <c r="N339" s="36"/>
      <c r="O339" s="36"/>
    </row>
    <row r="340" spans="13:15" x14ac:dyDescent="0.4">
      <c r="M340" s="36"/>
      <c r="N340" s="36"/>
      <c r="O340" s="36"/>
    </row>
    <row r="341" spans="13:15" x14ac:dyDescent="0.4">
      <c r="M341" s="36"/>
      <c r="N341" s="36"/>
      <c r="O341" s="36"/>
    </row>
    <row r="342" spans="13:15" x14ac:dyDescent="0.4">
      <c r="M342" s="36"/>
      <c r="N342" s="36"/>
      <c r="O342" s="36"/>
    </row>
    <row r="343" spans="13:15" x14ac:dyDescent="0.4">
      <c r="M343" s="36"/>
      <c r="N343" s="36"/>
      <c r="O343" s="36"/>
    </row>
    <row r="344" spans="13:15" x14ac:dyDescent="0.4">
      <c r="M344" s="36"/>
      <c r="N344" s="36"/>
      <c r="O344" s="36"/>
    </row>
    <row r="345" spans="13:15" x14ac:dyDescent="0.4">
      <c r="M345" s="36"/>
      <c r="N345" s="36"/>
      <c r="O345" s="36"/>
    </row>
    <row r="346" spans="13:15" x14ac:dyDescent="0.4">
      <c r="M346" s="36"/>
      <c r="N346" s="36"/>
      <c r="O346" s="36"/>
    </row>
    <row r="347" spans="13:15" x14ac:dyDescent="0.4">
      <c r="M347" s="36"/>
      <c r="N347" s="36"/>
      <c r="O347" s="36"/>
    </row>
    <row r="348" spans="13:15" x14ac:dyDescent="0.4">
      <c r="M348" s="36"/>
      <c r="N348" s="36"/>
      <c r="O348" s="36"/>
    </row>
    <row r="349" spans="13:15" x14ac:dyDescent="0.4">
      <c r="M349" s="36"/>
      <c r="N349" s="36"/>
      <c r="O349" s="36"/>
    </row>
    <row r="350" spans="13:15" x14ac:dyDescent="0.4">
      <c r="M350" s="36"/>
      <c r="N350" s="36"/>
      <c r="O350" s="36"/>
    </row>
    <row r="351" spans="13:15" x14ac:dyDescent="0.4">
      <c r="M351" s="36"/>
      <c r="N351" s="36"/>
      <c r="O351" s="36"/>
    </row>
    <row r="352" spans="13:15" x14ac:dyDescent="0.4">
      <c r="M352" s="36"/>
      <c r="N352" s="36"/>
      <c r="O352" s="36"/>
    </row>
    <row r="353" spans="13:15" x14ac:dyDescent="0.4">
      <c r="M353" s="36"/>
      <c r="N353" s="36"/>
      <c r="O353" s="36"/>
    </row>
    <row r="354" spans="13:15" x14ac:dyDescent="0.4">
      <c r="M354" s="36"/>
      <c r="N354" s="36"/>
      <c r="O354" s="36"/>
    </row>
    <row r="355" spans="13:15" x14ac:dyDescent="0.4">
      <c r="M355" s="36"/>
      <c r="N355" s="36"/>
      <c r="O355" s="36"/>
    </row>
    <row r="356" spans="13:15" x14ac:dyDescent="0.4">
      <c r="M356" s="36"/>
      <c r="N356" s="36"/>
      <c r="O356" s="36"/>
    </row>
    <row r="357" spans="13:15" x14ac:dyDescent="0.4">
      <c r="M357" s="36"/>
      <c r="N357" s="36"/>
      <c r="O357" s="36"/>
    </row>
    <row r="358" spans="13:15" x14ac:dyDescent="0.4">
      <c r="M358" s="36"/>
      <c r="N358" s="36"/>
      <c r="O358" s="36"/>
    </row>
    <row r="359" spans="13:15" x14ac:dyDescent="0.4">
      <c r="M359" s="36"/>
      <c r="N359" s="36"/>
      <c r="O359" s="36"/>
    </row>
    <row r="360" spans="13:15" x14ac:dyDescent="0.4">
      <c r="M360" s="36"/>
      <c r="N360" s="36"/>
      <c r="O360" s="36"/>
    </row>
    <row r="361" spans="13:15" x14ac:dyDescent="0.4">
      <c r="M361" s="36"/>
      <c r="N361" s="36"/>
      <c r="O361" s="36"/>
    </row>
    <row r="362" spans="13:15" x14ac:dyDescent="0.4">
      <c r="M362" s="36"/>
      <c r="N362" s="36"/>
      <c r="O362" s="36"/>
    </row>
    <row r="363" spans="13:15" x14ac:dyDescent="0.4">
      <c r="M363" s="36"/>
      <c r="N363" s="36"/>
      <c r="O363" s="36"/>
    </row>
    <row r="364" spans="13:15" x14ac:dyDescent="0.4">
      <c r="M364" s="36"/>
      <c r="N364" s="36"/>
      <c r="O364" s="36"/>
    </row>
    <row r="365" spans="13:15" x14ac:dyDescent="0.4">
      <c r="M365" s="36"/>
      <c r="N365" s="36"/>
      <c r="O365" s="36"/>
    </row>
    <row r="366" spans="13:15" x14ac:dyDescent="0.4">
      <c r="M366" s="36"/>
      <c r="N366" s="36"/>
      <c r="O366" s="36"/>
    </row>
    <row r="367" spans="13:15" x14ac:dyDescent="0.4">
      <c r="M367" s="36"/>
      <c r="N367" s="36"/>
      <c r="O367" s="36"/>
    </row>
    <row r="368" spans="13:15" x14ac:dyDescent="0.4">
      <c r="M368" s="36"/>
      <c r="N368" s="36"/>
      <c r="O368" s="36"/>
    </row>
    <row r="369" spans="13:15" x14ac:dyDescent="0.4">
      <c r="M369" s="36"/>
      <c r="N369" s="36"/>
      <c r="O369" s="36"/>
    </row>
    <row r="370" spans="13:15" x14ac:dyDescent="0.4">
      <c r="M370" s="36"/>
      <c r="N370" s="36"/>
      <c r="O370" s="36"/>
    </row>
    <row r="371" spans="13:15" x14ac:dyDescent="0.4">
      <c r="M371" s="36"/>
      <c r="N371" s="36"/>
      <c r="O371" s="36"/>
    </row>
    <row r="372" spans="13:15" x14ac:dyDescent="0.4">
      <c r="M372" s="36"/>
      <c r="N372" s="36"/>
      <c r="O372" s="36"/>
    </row>
    <row r="373" spans="13:15" x14ac:dyDescent="0.4">
      <c r="M373" s="36"/>
      <c r="N373" s="36"/>
      <c r="O373" s="36"/>
    </row>
    <row r="374" spans="13:15" x14ac:dyDescent="0.4">
      <c r="M374" s="36"/>
      <c r="N374" s="36"/>
      <c r="O374" s="36"/>
    </row>
    <row r="375" spans="13:15" x14ac:dyDescent="0.4">
      <c r="M375" s="36"/>
      <c r="N375" s="36"/>
      <c r="O375" s="36"/>
    </row>
    <row r="376" spans="13:15" x14ac:dyDescent="0.4">
      <c r="M376" s="36"/>
      <c r="N376" s="36"/>
      <c r="O376" s="36"/>
    </row>
    <row r="377" spans="13:15" x14ac:dyDescent="0.4">
      <c r="M377" s="36"/>
      <c r="N377" s="36"/>
      <c r="O377" s="36"/>
    </row>
    <row r="378" spans="13:15" x14ac:dyDescent="0.4">
      <c r="M378" s="36"/>
      <c r="N378" s="36"/>
      <c r="O378" s="36"/>
    </row>
    <row r="379" spans="13:15" x14ac:dyDescent="0.4">
      <c r="M379" s="36"/>
      <c r="N379" s="36"/>
      <c r="O379" s="36"/>
    </row>
    <row r="380" spans="13:15" x14ac:dyDescent="0.4">
      <c r="M380" s="36"/>
      <c r="N380" s="36"/>
      <c r="O380" s="36"/>
    </row>
    <row r="381" spans="13:15" x14ac:dyDescent="0.4">
      <c r="M381" s="36"/>
      <c r="N381" s="36"/>
      <c r="O381" s="36"/>
    </row>
    <row r="382" spans="13:15" x14ac:dyDescent="0.4">
      <c r="M382" s="36"/>
      <c r="N382" s="36"/>
      <c r="O382" s="36"/>
    </row>
    <row r="383" spans="13:15" x14ac:dyDescent="0.4">
      <c r="M383" s="36"/>
      <c r="N383" s="36"/>
      <c r="O383" s="36"/>
    </row>
    <row r="384" spans="13:15" x14ac:dyDescent="0.4">
      <c r="M384" s="36"/>
      <c r="N384" s="36"/>
      <c r="O384" s="36"/>
    </row>
    <row r="385" spans="13:15" x14ac:dyDescent="0.4">
      <c r="M385" s="36"/>
      <c r="N385" s="36"/>
      <c r="O385" s="36"/>
    </row>
    <row r="386" spans="13:15" x14ac:dyDescent="0.4">
      <c r="M386" s="36"/>
      <c r="N386" s="36"/>
      <c r="O386" s="36"/>
    </row>
    <row r="387" spans="13:15" x14ac:dyDescent="0.4">
      <c r="M387" s="36"/>
      <c r="N387" s="36"/>
      <c r="O387" s="36"/>
    </row>
    <row r="388" spans="13:15" x14ac:dyDescent="0.4">
      <c r="M388" s="36"/>
      <c r="N388" s="36"/>
      <c r="O388" s="36"/>
    </row>
    <row r="389" spans="13:15" x14ac:dyDescent="0.4">
      <c r="M389" s="36"/>
      <c r="N389" s="36"/>
      <c r="O389" s="36"/>
    </row>
    <row r="390" spans="13:15" x14ac:dyDescent="0.4">
      <c r="M390" s="36"/>
      <c r="N390" s="36"/>
      <c r="O390" s="36"/>
    </row>
    <row r="391" spans="13:15" x14ac:dyDescent="0.4">
      <c r="M391" s="36"/>
      <c r="N391" s="36"/>
      <c r="O391" s="36"/>
    </row>
    <row r="392" spans="13:15" x14ac:dyDescent="0.4">
      <c r="M392" s="36"/>
      <c r="N392" s="36"/>
      <c r="O392" s="36"/>
    </row>
    <row r="393" spans="13:15" x14ac:dyDescent="0.4">
      <c r="M393" s="36"/>
      <c r="N393" s="36"/>
      <c r="O393" s="36"/>
    </row>
    <row r="394" spans="13:15" x14ac:dyDescent="0.4">
      <c r="M394" s="36"/>
      <c r="N394" s="36"/>
      <c r="O394" s="36"/>
    </row>
    <row r="395" spans="13:15" x14ac:dyDescent="0.4">
      <c r="M395" s="36"/>
      <c r="N395" s="36"/>
      <c r="O395" s="36"/>
    </row>
    <row r="396" spans="13:15" x14ac:dyDescent="0.4">
      <c r="M396" s="36"/>
      <c r="N396" s="36"/>
      <c r="O396" s="36"/>
    </row>
    <row r="397" spans="13:15" x14ac:dyDescent="0.4">
      <c r="M397" s="36"/>
      <c r="N397" s="36"/>
      <c r="O397" s="36"/>
    </row>
    <row r="398" spans="13:15" x14ac:dyDescent="0.4">
      <c r="M398" s="36"/>
      <c r="N398" s="36"/>
      <c r="O398" s="36"/>
    </row>
    <row r="399" spans="13:15" x14ac:dyDescent="0.4">
      <c r="M399" s="36"/>
      <c r="N399" s="36"/>
      <c r="O399" s="36"/>
    </row>
    <row r="400" spans="13:15" x14ac:dyDescent="0.4">
      <c r="M400" s="36"/>
      <c r="N400" s="36"/>
      <c r="O400" s="36"/>
    </row>
    <row r="401" spans="13:15" x14ac:dyDescent="0.4">
      <c r="M401" s="36"/>
      <c r="N401" s="36"/>
      <c r="O401" s="36"/>
    </row>
    <row r="402" spans="13:15" x14ac:dyDescent="0.4">
      <c r="M402" s="36"/>
      <c r="N402" s="36"/>
      <c r="O402" s="36"/>
    </row>
    <row r="403" spans="13:15" x14ac:dyDescent="0.4">
      <c r="M403" s="36"/>
      <c r="N403" s="36"/>
      <c r="O403" s="36"/>
    </row>
    <row r="404" spans="13:15" x14ac:dyDescent="0.4">
      <c r="M404" s="36"/>
      <c r="N404" s="36"/>
      <c r="O404" s="36"/>
    </row>
    <row r="405" spans="13:15" x14ac:dyDescent="0.4">
      <c r="M405" s="36"/>
      <c r="N405" s="36"/>
      <c r="O405" s="36"/>
    </row>
    <row r="406" spans="13:15" x14ac:dyDescent="0.4">
      <c r="M406" s="36"/>
      <c r="N406" s="36"/>
      <c r="O406" s="36"/>
    </row>
    <row r="407" spans="13:15" x14ac:dyDescent="0.4">
      <c r="M407" s="36"/>
      <c r="N407" s="36"/>
      <c r="O407" s="36"/>
    </row>
    <row r="408" spans="13:15" x14ac:dyDescent="0.4">
      <c r="M408" s="36"/>
      <c r="N408" s="36"/>
      <c r="O408" s="36"/>
    </row>
    <row r="409" spans="13:15" x14ac:dyDescent="0.4">
      <c r="M409" s="36"/>
      <c r="N409" s="36"/>
      <c r="O409" s="36"/>
    </row>
    <row r="410" spans="13:15" x14ac:dyDescent="0.4">
      <c r="M410" s="36"/>
      <c r="N410" s="36"/>
      <c r="O410" s="36"/>
    </row>
    <row r="411" spans="13:15" x14ac:dyDescent="0.4">
      <c r="M411" s="36"/>
      <c r="N411" s="36"/>
      <c r="O411" s="36"/>
    </row>
    <row r="412" spans="13:15" x14ac:dyDescent="0.4">
      <c r="M412" s="36"/>
      <c r="N412" s="36"/>
      <c r="O412" s="36"/>
    </row>
    <row r="413" spans="13:15" x14ac:dyDescent="0.4">
      <c r="M413" s="36"/>
      <c r="N413" s="36"/>
      <c r="O413" s="36"/>
    </row>
    <row r="414" spans="13:15" x14ac:dyDescent="0.4">
      <c r="M414" s="36"/>
      <c r="N414" s="36"/>
      <c r="O414" s="36"/>
    </row>
    <row r="415" spans="13:15" x14ac:dyDescent="0.4">
      <c r="M415" s="36"/>
      <c r="N415" s="36"/>
      <c r="O415" s="36"/>
    </row>
    <row r="416" spans="13:15" x14ac:dyDescent="0.4">
      <c r="M416" s="36"/>
      <c r="N416" s="36"/>
      <c r="O416" s="36"/>
    </row>
    <row r="417" spans="13:15" x14ac:dyDescent="0.4">
      <c r="M417" s="36"/>
      <c r="N417" s="36"/>
      <c r="O417" s="36"/>
    </row>
    <row r="418" spans="13:15" x14ac:dyDescent="0.4">
      <c r="M418" s="36"/>
      <c r="N418" s="36"/>
      <c r="O418" s="36"/>
    </row>
    <row r="419" spans="13:15" x14ac:dyDescent="0.4">
      <c r="M419" s="36"/>
      <c r="N419" s="36"/>
      <c r="O419" s="36"/>
    </row>
    <row r="420" spans="13:15" x14ac:dyDescent="0.4">
      <c r="M420" s="36"/>
      <c r="N420" s="36"/>
      <c r="O420" s="36"/>
    </row>
    <row r="421" spans="13:15" x14ac:dyDescent="0.4">
      <c r="M421" s="36"/>
      <c r="N421" s="36"/>
      <c r="O421" s="36"/>
    </row>
    <row r="422" spans="13:15" x14ac:dyDescent="0.4">
      <c r="M422" s="36"/>
      <c r="N422" s="36"/>
      <c r="O422" s="36"/>
    </row>
    <row r="423" spans="13:15" x14ac:dyDescent="0.4">
      <c r="M423" s="36"/>
      <c r="N423" s="36"/>
      <c r="O423" s="36"/>
    </row>
    <row r="424" spans="13:15" x14ac:dyDescent="0.4">
      <c r="M424" s="36"/>
      <c r="N424" s="36"/>
      <c r="O424" s="36"/>
    </row>
    <row r="425" spans="13:15" x14ac:dyDescent="0.4">
      <c r="M425" s="36"/>
      <c r="N425" s="36"/>
      <c r="O425" s="36"/>
    </row>
    <row r="426" spans="13:15" x14ac:dyDescent="0.4">
      <c r="M426" s="36"/>
      <c r="N426" s="36"/>
      <c r="O426" s="36"/>
    </row>
    <row r="427" spans="13:15" x14ac:dyDescent="0.4">
      <c r="M427" s="36"/>
      <c r="N427" s="36"/>
      <c r="O427" s="36"/>
    </row>
    <row r="428" spans="13:15" x14ac:dyDescent="0.4">
      <c r="M428" s="36"/>
      <c r="N428" s="36"/>
      <c r="O428" s="36"/>
    </row>
    <row r="429" spans="13:15" x14ac:dyDescent="0.4">
      <c r="M429" s="36"/>
      <c r="N429" s="36"/>
      <c r="O429" s="36"/>
    </row>
    <row r="430" spans="13:15" x14ac:dyDescent="0.4">
      <c r="M430" s="36"/>
      <c r="N430" s="36"/>
      <c r="O430" s="36"/>
    </row>
    <row r="431" spans="13:15" x14ac:dyDescent="0.4">
      <c r="M431" s="36"/>
      <c r="N431" s="36"/>
      <c r="O431" s="36"/>
    </row>
    <row r="432" spans="13:15" x14ac:dyDescent="0.4">
      <c r="M432" s="36"/>
      <c r="N432" s="36"/>
      <c r="O432" s="36"/>
    </row>
    <row r="433" spans="13:15" x14ac:dyDescent="0.4">
      <c r="M433" s="36"/>
      <c r="N433" s="36"/>
      <c r="O433" s="36"/>
    </row>
    <row r="434" spans="13:15" x14ac:dyDescent="0.4">
      <c r="M434" s="36"/>
      <c r="N434" s="36"/>
      <c r="O434" s="36"/>
    </row>
    <row r="435" spans="13:15" x14ac:dyDescent="0.4">
      <c r="M435" s="36"/>
      <c r="N435" s="36"/>
      <c r="O435" s="36"/>
    </row>
    <row r="436" spans="13:15" x14ac:dyDescent="0.4">
      <c r="M436" s="36"/>
      <c r="N436" s="36"/>
      <c r="O436" s="36"/>
    </row>
    <row r="437" spans="13:15" x14ac:dyDescent="0.4">
      <c r="M437" s="36"/>
      <c r="N437" s="36"/>
      <c r="O437" s="36"/>
    </row>
    <row r="438" spans="13:15" x14ac:dyDescent="0.4">
      <c r="M438" s="36"/>
      <c r="N438" s="36"/>
      <c r="O438" s="36"/>
    </row>
    <row r="439" spans="13:15" x14ac:dyDescent="0.4">
      <c r="M439" s="36"/>
      <c r="N439" s="36"/>
      <c r="O439" s="36"/>
    </row>
    <row r="440" spans="13:15" x14ac:dyDescent="0.4">
      <c r="M440" s="36"/>
      <c r="N440" s="36"/>
      <c r="O440" s="36"/>
    </row>
    <row r="441" spans="13:15" x14ac:dyDescent="0.4">
      <c r="M441" s="36"/>
      <c r="N441" s="36"/>
      <c r="O441" s="36"/>
    </row>
    <row r="442" spans="13:15" x14ac:dyDescent="0.4">
      <c r="M442" s="36"/>
      <c r="N442" s="36"/>
      <c r="O442" s="36"/>
    </row>
    <row r="443" spans="13:15" x14ac:dyDescent="0.4">
      <c r="M443" s="36"/>
      <c r="N443" s="36"/>
      <c r="O443" s="36"/>
    </row>
    <row r="444" spans="13:15" x14ac:dyDescent="0.4">
      <c r="M444" s="36"/>
      <c r="N444" s="36"/>
      <c r="O444" s="36"/>
    </row>
    <row r="445" spans="13:15" x14ac:dyDescent="0.4">
      <c r="M445" s="36"/>
      <c r="N445" s="36"/>
      <c r="O445" s="36"/>
    </row>
    <row r="446" spans="13:15" x14ac:dyDescent="0.4">
      <c r="M446" s="36"/>
      <c r="N446" s="36"/>
      <c r="O446" s="36"/>
    </row>
    <row r="447" spans="13:15" x14ac:dyDescent="0.4">
      <c r="M447" s="36"/>
      <c r="N447" s="36"/>
      <c r="O447" s="36"/>
    </row>
    <row r="448" spans="13:15" x14ac:dyDescent="0.4">
      <c r="M448" s="36"/>
      <c r="N448" s="36"/>
      <c r="O448" s="36"/>
    </row>
    <row r="449" spans="13:15" x14ac:dyDescent="0.4">
      <c r="M449" s="36"/>
      <c r="N449" s="36"/>
      <c r="O449" s="36"/>
    </row>
    <row r="450" spans="13:15" x14ac:dyDescent="0.4">
      <c r="M450" s="36"/>
      <c r="N450" s="36"/>
      <c r="O450" s="36"/>
    </row>
    <row r="451" spans="13:15" x14ac:dyDescent="0.4">
      <c r="M451" s="36"/>
      <c r="N451" s="36"/>
      <c r="O451" s="36"/>
    </row>
    <row r="452" spans="13:15" x14ac:dyDescent="0.4">
      <c r="M452" s="36"/>
      <c r="N452" s="36"/>
      <c r="O452" s="36"/>
    </row>
    <row r="453" spans="13:15" x14ac:dyDescent="0.4">
      <c r="M453" s="36"/>
      <c r="N453" s="36"/>
      <c r="O453" s="36"/>
    </row>
    <row r="454" spans="13:15" x14ac:dyDescent="0.4">
      <c r="M454" s="36"/>
      <c r="N454" s="36"/>
      <c r="O454" s="36"/>
    </row>
    <row r="455" spans="13:15" x14ac:dyDescent="0.4">
      <c r="M455" s="36"/>
      <c r="N455" s="36"/>
      <c r="O455" s="36"/>
    </row>
    <row r="456" spans="13:15" x14ac:dyDescent="0.4">
      <c r="M456" s="36"/>
      <c r="N456" s="36"/>
      <c r="O456" s="36"/>
    </row>
    <row r="457" spans="13:15" x14ac:dyDescent="0.4">
      <c r="M457" s="36"/>
      <c r="N457" s="36"/>
      <c r="O457" s="36"/>
    </row>
    <row r="458" spans="13:15" x14ac:dyDescent="0.4">
      <c r="M458" s="36"/>
      <c r="N458" s="36"/>
      <c r="O458" s="36"/>
    </row>
    <row r="459" spans="13:15" x14ac:dyDescent="0.4">
      <c r="M459" s="36"/>
      <c r="N459" s="36"/>
      <c r="O459" s="36"/>
    </row>
    <row r="460" spans="13:15" x14ac:dyDescent="0.4">
      <c r="M460" s="36"/>
      <c r="N460" s="36"/>
      <c r="O460" s="36"/>
    </row>
    <row r="461" spans="13:15" x14ac:dyDescent="0.4">
      <c r="M461" s="36"/>
      <c r="N461" s="36"/>
      <c r="O461" s="36"/>
    </row>
    <row r="462" spans="13:15" x14ac:dyDescent="0.4">
      <c r="M462" s="36"/>
      <c r="N462" s="36"/>
      <c r="O462" s="36"/>
    </row>
    <row r="463" spans="13:15" x14ac:dyDescent="0.4">
      <c r="M463" s="36"/>
      <c r="N463" s="36"/>
      <c r="O463" s="36"/>
    </row>
    <row r="464" spans="13:15" x14ac:dyDescent="0.4">
      <c r="M464" s="36"/>
      <c r="N464" s="36"/>
      <c r="O464" s="36"/>
    </row>
    <row r="465" spans="13:15" x14ac:dyDescent="0.4">
      <c r="M465" s="36"/>
      <c r="N465" s="36"/>
      <c r="O465" s="36"/>
    </row>
    <row r="466" spans="13:15" x14ac:dyDescent="0.4">
      <c r="M466" s="36"/>
      <c r="N466" s="36"/>
      <c r="O466" s="36"/>
    </row>
    <row r="467" spans="13:15" x14ac:dyDescent="0.4">
      <c r="M467" s="36"/>
      <c r="N467" s="36"/>
      <c r="O467" s="36"/>
    </row>
    <row r="468" spans="13:15" x14ac:dyDescent="0.4">
      <c r="M468" s="36"/>
      <c r="N468" s="36"/>
      <c r="O468" s="36"/>
    </row>
    <row r="469" spans="13:15" x14ac:dyDescent="0.4">
      <c r="M469" s="36"/>
      <c r="N469" s="36"/>
      <c r="O469" s="36"/>
    </row>
    <row r="470" spans="13:15" x14ac:dyDescent="0.4">
      <c r="M470" s="36"/>
      <c r="N470" s="36"/>
      <c r="O470" s="36"/>
    </row>
    <row r="471" spans="13:15" x14ac:dyDescent="0.4">
      <c r="M471" s="36"/>
      <c r="N471" s="36"/>
      <c r="O471" s="36"/>
    </row>
    <row r="472" spans="13:15" x14ac:dyDescent="0.4">
      <c r="M472" s="36"/>
      <c r="N472" s="36"/>
      <c r="O472" s="36"/>
    </row>
    <row r="473" spans="13:15" x14ac:dyDescent="0.4">
      <c r="M473" s="36"/>
      <c r="N473" s="36"/>
      <c r="O473" s="36"/>
    </row>
    <row r="474" spans="13:15" x14ac:dyDescent="0.4">
      <c r="M474" s="36"/>
      <c r="N474" s="36"/>
      <c r="O474" s="36"/>
    </row>
    <row r="475" spans="13:15" x14ac:dyDescent="0.4">
      <c r="M475" s="36"/>
      <c r="N475" s="36"/>
      <c r="O475" s="36"/>
    </row>
    <row r="476" spans="13:15" x14ac:dyDescent="0.4">
      <c r="M476" s="36"/>
      <c r="N476" s="36"/>
      <c r="O476" s="36"/>
    </row>
    <row r="477" spans="13:15" x14ac:dyDescent="0.4">
      <c r="M477" s="36"/>
      <c r="N477" s="36"/>
      <c r="O477" s="36"/>
    </row>
    <row r="478" spans="13:15" x14ac:dyDescent="0.4">
      <c r="M478" s="36"/>
      <c r="N478" s="36"/>
      <c r="O478" s="36"/>
    </row>
    <row r="479" spans="13:15" x14ac:dyDescent="0.4">
      <c r="M479" s="36"/>
      <c r="N479" s="36"/>
      <c r="O479" s="36"/>
    </row>
    <row r="480" spans="13:15" x14ac:dyDescent="0.4">
      <c r="M480" s="36"/>
      <c r="N480" s="36"/>
      <c r="O480" s="36"/>
    </row>
    <row r="481" spans="13:15" x14ac:dyDescent="0.4">
      <c r="M481" s="36"/>
      <c r="N481" s="36"/>
      <c r="O481" s="36"/>
    </row>
    <row r="482" spans="13:15" x14ac:dyDescent="0.4">
      <c r="M482" s="36"/>
      <c r="N482" s="36"/>
      <c r="O482" s="36"/>
    </row>
    <row r="483" spans="13:15" x14ac:dyDescent="0.4">
      <c r="M483" s="36"/>
      <c r="N483" s="36"/>
      <c r="O483" s="36"/>
    </row>
    <row r="484" spans="13:15" x14ac:dyDescent="0.4">
      <c r="M484" s="36"/>
      <c r="N484" s="36"/>
      <c r="O484" s="36"/>
    </row>
    <row r="485" spans="13:15" x14ac:dyDescent="0.4">
      <c r="M485" s="36"/>
      <c r="N485" s="36"/>
      <c r="O485" s="36"/>
    </row>
    <row r="486" spans="13:15" x14ac:dyDescent="0.4">
      <c r="M486" s="36"/>
      <c r="N486" s="36"/>
      <c r="O486" s="36"/>
    </row>
    <row r="487" spans="13:15" x14ac:dyDescent="0.4">
      <c r="M487" s="36"/>
      <c r="N487" s="36"/>
      <c r="O487" s="36"/>
    </row>
    <row r="488" spans="13:15" x14ac:dyDescent="0.4">
      <c r="M488" s="36"/>
      <c r="N488" s="36"/>
      <c r="O488" s="36"/>
    </row>
    <row r="489" spans="13:15" x14ac:dyDescent="0.4">
      <c r="M489" s="36"/>
      <c r="N489" s="36"/>
      <c r="O489" s="36"/>
    </row>
    <row r="490" spans="13:15" x14ac:dyDescent="0.4">
      <c r="M490" s="36"/>
      <c r="N490" s="36"/>
      <c r="O490" s="36"/>
    </row>
    <row r="491" spans="13:15" x14ac:dyDescent="0.4">
      <c r="M491" s="36"/>
      <c r="N491" s="36"/>
      <c r="O491" s="36"/>
    </row>
    <row r="492" spans="13:15" x14ac:dyDescent="0.4">
      <c r="M492" s="36"/>
      <c r="N492" s="36"/>
      <c r="O492" s="36"/>
    </row>
    <row r="493" spans="13:15" x14ac:dyDescent="0.4">
      <c r="M493" s="36"/>
      <c r="N493" s="36"/>
      <c r="O493" s="36"/>
    </row>
    <row r="494" spans="13:15" x14ac:dyDescent="0.4">
      <c r="M494" s="36"/>
      <c r="N494" s="36"/>
      <c r="O494" s="36"/>
    </row>
    <row r="495" spans="13:15" x14ac:dyDescent="0.4">
      <c r="M495" s="36"/>
      <c r="N495" s="36"/>
      <c r="O495" s="36"/>
    </row>
    <row r="496" spans="13:15" x14ac:dyDescent="0.4">
      <c r="M496" s="36"/>
      <c r="N496" s="36"/>
      <c r="O496" s="36"/>
    </row>
    <row r="497" spans="13:15" x14ac:dyDescent="0.4">
      <c r="M497" s="36"/>
      <c r="N497" s="36"/>
      <c r="O497" s="36"/>
    </row>
    <row r="498" spans="13:15" x14ac:dyDescent="0.4">
      <c r="M498" s="36"/>
      <c r="N498" s="36"/>
      <c r="O498" s="36"/>
    </row>
    <row r="499" spans="13:15" x14ac:dyDescent="0.4">
      <c r="M499" s="36"/>
      <c r="N499" s="36"/>
      <c r="O499" s="36"/>
    </row>
    <row r="500" spans="13:15" x14ac:dyDescent="0.4">
      <c r="M500" s="36"/>
      <c r="N500" s="36"/>
      <c r="O500" s="36"/>
    </row>
    <row r="501" spans="13:15" x14ac:dyDescent="0.4">
      <c r="M501" s="36"/>
      <c r="N501" s="36"/>
      <c r="O501" s="36"/>
    </row>
    <row r="502" spans="13:15" x14ac:dyDescent="0.4">
      <c r="M502" s="36"/>
      <c r="N502" s="36"/>
      <c r="O502" s="36"/>
    </row>
    <row r="503" spans="13:15" x14ac:dyDescent="0.4">
      <c r="M503" s="36"/>
      <c r="N503" s="36"/>
      <c r="O503" s="36"/>
    </row>
    <row r="504" spans="13:15" x14ac:dyDescent="0.4">
      <c r="M504" s="36"/>
      <c r="N504" s="36"/>
      <c r="O504" s="36"/>
    </row>
    <row r="505" spans="13:15" x14ac:dyDescent="0.4">
      <c r="M505" s="36"/>
      <c r="N505" s="36"/>
      <c r="O505" s="36"/>
    </row>
    <row r="506" spans="13:15" x14ac:dyDescent="0.4">
      <c r="M506" s="36"/>
      <c r="N506" s="36"/>
      <c r="O506" s="36"/>
    </row>
    <row r="507" spans="13:15" x14ac:dyDescent="0.4">
      <c r="M507" s="36"/>
      <c r="N507" s="36"/>
      <c r="O507" s="36"/>
    </row>
    <row r="508" spans="13:15" x14ac:dyDescent="0.4">
      <c r="M508" s="36"/>
      <c r="N508" s="36"/>
      <c r="O508" s="36"/>
    </row>
    <row r="509" spans="13:15" x14ac:dyDescent="0.4">
      <c r="M509" s="36"/>
      <c r="N509" s="36"/>
      <c r="O509" s="36"/>
    </row>
    <row r="510" spans="13:15" x14ac:dyDescent="0.4">
      <c r="M510" s="36"/>
      <c r="N510" s="36"/>
      <c r="O510" s="36"/>
    </row>
    <row r="511" spans="13:15" x14ac:dyDescent="0.4">
      <c r="M511" s="36"/>
      <c r="N511" s="36"/>
      <c r="O511" s="36"/>
    </row>
    <row r="512" spans="13:15" x14ac:dyDescent="0.4">
      <c r="M512" s="36"/>
      <c r="N512" s="36"/>
      <c r="O512" s="36"/>
    </row>
    <row r="513" spans="13:15" x14ac:dyDescent="0.4">
      <c r="M513" s="36"/>
      <c r="N513" s="36"/>
      <c r="O513" s="36"/>
    </row>
    <row r="514" spans="13:15" x14ac:dyDescent="0.4">
      <c r="M514" s="36"/>
      <c r="N514" s="36"/>
      <c r="O514" s="36"/>
    </row>
    <row r="515" spans="13:15" x14ac:dyDescent="0.4">
      <c r="M515" s="36"/>
      <c r="N515" s="36"/>
      <c r="O515" s="36"/>
    </row>
    <row r="516" spans="13:15" x14ac:dyDescent="0.4">
      <c r="M516" s="36"/>
      <c r="N516" s="36"/>
      <c r="O516" s="36"/>
    </row>
    <row r="517" spans="13:15" x14ac:dyDescent="0.4">
      <c r="M517" s="36"/>
      <c r="N517" s="36"/>
      <c r="O517" s="36"/>
    </row>
    <row r="518" spans="13:15" x14ac:dyDescent="0.4">
      <c r="M518" s="36"/>
      <c r="N518" s="36"/>
      <c r="O518" s="36"/>
    </row>
    <row r="519" spans="13:15" x14ac:dyDescent="0.4">
      <c r="M519" s="36"/>
      <c r="N519" s="36"/>
      <c r="O519" s="36"/>
    </row>
    <row r="520" spans="13:15" x14ac:dyDescent="0.4">
      <c r="M520" s="36"/>
      <c r="N520" s="36"/>
      <c r="O520" s="36"/>
    </row>
    <row r="521" spans="13:15" x14ac:dyDescent="0.4">
      <c r="M521" s="36"/>
      <c r="N521" s="36"/>
      <c r="O521" s="36"/>
    </row>
    <row r="522" spans="13:15" x14ac:dyDescent="0.4">
      <c r="M522" s="36"/>
      <c r="N522" s="36"/>
      <c r="O522" s="36"/>
    </row>
    <row r="523" spans="13:15" x14ac:dyDescent="0.4">
      <c r="M523" s="36"/>
      <c r="N523" s="36"/>
      <c r="O523" s="36"/>
    </row>
    <row r="524" spans="13:15" x14ac:dyDescent="0.4">
      <c r="M524" s="36"/>
      <c r="N524" s="36"/>
      <c r="O524" s="36"/>
    </row>
    <row r="525" spans="13:15" x14ac:dyDescent="0.4">
      <c r="M525" s="36"/>
      <c r="N525" s="36"/>
      <c r="O525" s="36"/>
    </row>
    <row r="526" spans="13:15" x14ac:dyDescent="0.4">
      <c r="M526" s="36"/>
      <c r="N526" s="36"/>
      <c r="O526" s="36"/>
    </row>
    <row r="527" spans="13:15" x14ac:dyDescent="0.4">
      <c r="M527" s="36"/>
      <c r="N527" s="36"/>
      <c r="O527" s="36"/>
    </row>
    <row r="528" spans="13:15" x14ac:dyDescent="0.4">
      <c r="M528" s="36"/>
      <c r="N528" s="36"/>
      <c r="O528" s="36"/>
    </row>
    <row r="529" spans="13:15" x14ac:dyDescent="0.4">
      <c r="M529" s="36"/>
      <c r="N529" s="36"/>
      <c r="O529" s="36"/>
    </row>
    <row r="530" spans="13:15" x14ac:dyDescent="0.4">
      <c r="M530" s="36"/>
      <c r="N530" s="36"/>
      <c r="O530" s="36"/>
    </row>
    <row r="531" spans="13:15" x14ac:dyDescent="0.4">
      <c r="M531" s="36"/>
      <c r="N531" s="36"/>
      <c r="O531" s="36"/>
    </row>
    <row r="532" spans="13:15" x14ac:dyDescent="0.4">
      <c r="M532" s="36"/>
      <c r="N532" s="36"/>
      <c r="O532" s="36"/>
    </row>
    <row r="533" spans="13:15" x14ac:dyDescent="0.4">
      <c r="M533" s="36"/>
      <c r="N533" s="36"/>
      <c r="O533" s="36"/>
    </row>
    <row r="534" spans="13:15" x14ac:dyDescent="0.4">
      <c r="M534" s="36"/>
      <c r="N534" s="36"/>
      <c r="O534" s="36"/>
    </row>
    <row r="535" spans="13:15" x14ac:dyDescent="0.4">
      <c r="M535" s="36"/>
      <c r="N535" s="36"/>
      <c r="O535" s="36"/>
    </row>
    <row r="536" spans="13:15" x14ac:dyDescent="0.4">
      <c r="M536" s="36"/>
      <c r="N536" s="36"/>
      <c r="O536" s="36"/>
    </row>
    <row r="537" spans="13:15" x14ac:dyDescent="0.4">
      <c r="M537" s="36"/>
      <c r="N537" s="36"/>
      <c r="O537" s="36"/>
    </row>
    <row r="538" spans="13:15" x14ac:dyDescent="0.4">
      <c r="M538" s="36"/>
      <c r="N538" s="36"/>
      <c r="O538" s="36"/>
    </row>
    <row r="539" spans="13:15" x14ac:dyDescent="0.4">
      <c r="M539" s="36"/>
      <c r="N539" s="36"/>
      <c r="O539" s="36"/>
    </row>
    <row r="540" spans="13:15" x14ac:dyDescent="0.4">
      <c r="M540" s="36"/>
      <c r="N540" s="36"/>
      <c r="O540" s="36"/>
    </row>
    <row r="541" spans="13:15" x14ac:dyDescent="0.4">
      <c r="M541" s="36"/>
      <c r="N541" s="36"/>
      <c r="O541" s="36"/>
    </row>
    <row r="542" spans="13:15" x14ac:dyDescent="0.4">
      <c r="M542" s="36"/>
      <c r="N542" s="36"/>
      <c r="O542" s="36"/>
    </row>
    <row r="543" spans="13:15" x14ac:dyDescent="0.4">
      <c r="M543" s="36"/>
      <c r="N543" s="36"/>
      <c r="O543" s="36"/>
    </row>
    <row r="544" spans="13:15" x14ac:dyDescent="0.4">
      <c r="M544" s="36"/>
      <c r="N544" s="36"/>
      <c r="O544" s="36"/>
    </row>
    <row r="545" spans="13:15" x14ac:dyDescent="0.4">
      <c r="M545" s="36"/>
      <c r="N545" s="36"/>
      <c r="O545" s="36"/>
    </row>
    <row r="546" spans="13:15" x14ac:dyDescent="0.4">
      <c r="M546" s="36"/>
      <c r="N546" s="36"/>
      <c r="O546" s="36"/>
    </row>
    <row r="547" spans="13:15" x14ac:dyDescent="0.4">
      <c r="M547" s="36"/>
      <c r="N547" s="36"/>
      <c r="O547" s="36"/>
    </row>
    <row r="548" spans="13:15" x14ac:dyDescent="0.4">
      <c r="M548" s="36"/>
      <c r="N548" s="36"/>
      <c r="O548" s="36"/>
    </row>
    <row r="549" spans="13:15" x14ac:dyDescent="0.4">
      <c r="M549" s="36"/>
      <c r="N549" s="36"/>
      <c r="O549" s="36"/>
    </row>
    <row r="550" spans="13:15" x14ac:dyDescent="0.4">
      <c r="M550" s="36"/>
      <c r="N550" s="36"/>
      <c r="O550" s="36"/>
    </row>
    <row r="551" spans="13:15" x14ac:dyDescent="0.4">
      <c r="M551" s="36"/>
      <c r="N551" s="36"/>
      <c r="O551" s="36"/>
    </row>
    <row r="552" spans="13:15" x14ac:dyDescent="0.4">
      <c r="M552" s="36"/>
      <c r="N552" s="36"/>
      <c r="O552" s="36"/>
    </row>
    <row r="553" spans="13:15" x14ac:dyDescent="0.4">
      <c r="M553" s="36"/>
      <c r="N553" s="36"/>
      <c r="O553" s="36"/>
    </row>
    <row r="554" spans="13:15" x14ac:dyDescent="0.4">
      <c r="M554" s="36"/>
      <c r="N554" s="36"/>
      <c r="O554" s="36"/>
    </row>
    <row r="555" spans="13:15" x14ac:dyDescent="0.4">
      <c r="M555" s="36"/>
      <c r="N555" s="36"/>
      <c r="O555" s="36"/>
    </row>
    <row r="556" spans="13:15" x14ac:dyDescent="0.4">
      <c r="M556" s="36"/>
      <c r="N556" s="36"/>
      <c r="O556" s="36"/>
    </row>
    <row r="557" spans="13:15" x14ac:dyDescent="0.4">
      <c r="M557" s="36"/>
      <c r="N557" s="36"/>
      <c r="O557" s="36"/>
    </row>
    <row r="558" spans="13:15" x14ac:dyDescent="0.4">
      <c r="M558" s="36"/>
      <c r="N558" s="36"/>
      <c r="O558" s="36"/>
    </row>
    <row r="559" spans="13:15" x14ac:dyDescent="0.4">
      <c r="M559" s="36"/>
      <c r="N559" s="36"/>
      <c r="O559" s="36"/>
    </row>
    <row r="560" spans="13:15" x14ac:dyDescent="0.4">
      <c r="M560" s="36"/>
      <c r="N560" s="36"/>
      <c r="O560" s="36"/>
    </row>
    <row r="561" spans="13:15" x14ac:dyDescent="0.4">
      <c r="M561" s="36"/>
      <c r="N561" s="36"/>
      <c r="O561" s="36"/>
    </row>
    <row r="562" spans="13:15" x14ac:dyDescent="0.4">
      <c r="M562" s="36"/>
      <c r="N562" s="36"/>
      <c r="O562" s="36"/>
    </row>
    <row r="563" spans="13:15" x14ac:dyDescent="0.4">
      <c r="M563" s="36"/>
      <c r="N563" s="36"/>
      <c r="O563" s="36"/>
    </row>
    <row r="564" spans="13:15" x14ac:dyDescent="0.4">
      <c r="M564" s="36"/>
      <c r="N564" s="36"/>
      <c r="O564" s="36"/>
    </row>
    <row r="565" spans="13:15" x14ac:dyDescent="0.4">
      <c r="M565" s="36"/>
      <c r="N565" s="36"/>
      <c r="O565" s="36"/>
    </row>
    <row r="566" spans="13:15" x14ac:dyDescent="0.4">
      <c r="M566" s="36"/>
      <c r="N566" s="36"/>
      <c r="O566" s="36"/>
    </row>
    <row r="567" spans="13:15" x14ac:dyDescent="0.4">
      <c r="M567" s="36"/>
      <c r="N567" s="36"/>
      <c r="O567" s="36"/>
    </row>
    <row r="568" spans="13:15" x14ac:dyDescent="0.4">
      <c r="M568" s="36"/>
      <c r="N568" s="36"/>
      <c r="O568" s="36"/>
    </row>
    <row r="569" spans="13:15" x14ac:dyDescent="0.4">
      <c r="M569" s="36"/>
      <c r="N569" s="36"/>
      <c r="O569" s="36"/>
    </row>
    <row r="570" spans="13:15" x14ac:dyDescent="0.4">
      <c r="M570" s="36"/>
      <c r="N570" s="36"/>
      <c r="O570" s="36"/>
    </row>
    <row r="571" spans="13:15" x14ac:dyDescent="0.4">
      <c r="M571" s="36"/>
      <c r="N571" s="36"/>
      <c r="O571" s="36"/>
    </row>
    <row r="572" spans="13:15" x14ac:dyDescent="0.4">
      <c r="M572" s="36"/>
      <c r="N572" s="36"/>
      <c r="O572" s="36"/>
    </row>
    <row r="573" spans="13:15" x14ac:dyDescent="0.4">
      <c r="M573" s="36"/>
      <c r="N573" s="36"/>
      <c r="O573" s="36"/>
    </row>
    <row r="574" spans="13:15" x14ac:dyDescent="0.4">
      <c r="M574" s="36"/>
      <c r="N574" s="36"/>
      <c r="O574" s="36"/>
    </row>
    <row r="575" spans="13:15" x14ac:dyDescent="0.4">
      <c r="M575" s="36"/>
      <c r="N575" s="36"/>
      <c r="O575" s="36"/>
    </row>
    <row r="576" spans="13:15" x14ac:dyDescent="0.4">
      <c r="M576" s="36"/>
      <c r="N576" s="36"/>
      <c r="O576" s="36"/>
    </row>
    <row r="577" spans="13:15" x14ac:dyDescent="0.4">
      <c r="M577" s="36"/>
      <c r="N577" s="36"/>
      <c r="O577" s="36"/>
    </row>
    <row r="578" spans="13:15" x14ac:dyDescent="0.4">
      <c r="M578" s="36"/>
      <c r="N578" s="36"/>
      <c r="O578" s="36"/>
    </row>
    <row r="579" spans="13:15" x14ac:dyDescent="0.4">
      <c r="M579" s="36"/>
      <c r="N579" s="36"/>
      <c r="O579" s="36"/>
    </row>
    <row r="580" spans="13:15" x14ac:dyDescent="0.4">
      <c r="M580" s="36"/>
      <c r="N580" s="36"/>
      <c r="O580" s="36"/>
    </row>
    <row r="581" spans="13:15" x14ac:dyDescent="0.4">
      <c r="M581" s="36"/>
      <c r="N581" s="36"/>
      <c r="O581" s="36"/>
    </row>
    <row r="582" spans="13:15" x14ac:dyDescent="0.4">
      <c r="M582" s="36"/>
      <c r="N582" s="36"/>
      <c r="O582" s="36"/>
    </row>
    <row r="583" spans="13:15" x14ac:dyDescent="0.4">
      <c r="M583" s="36"/>
      <c r="N583" s="36"/>
      <c r="O583" s="36"/>
    </row>
    <row r="584" spans="13:15" x14ac:dyDescent="0.4">
      <c r="M584" s="36"/>
      <c r="N584" s="36"/>
      <c r="O584" s="36"/>
    </row>
    <row r="585" spans="13:15" x14ac:dyDescent="0.4">
      <c r="M585" s="36"/>
      <c r="N585" s="36"/>
      <c r="O585" s="36"/>
    </row>
    <row r="586" spans="13:15" x14ac:dyDescent="0.4">
      <c r="M586" s="36"/>
      <c r="N586" s="36"/>
      <c r="O586" s="36"/>
    </row>
    <row r="587" spans="13:15" x14ac:dyDescent="0.4">
      <c r="M587" s="36"/>
      <c r="N587" s="36"/>
      <c r="O587" s="36"/>
    </row>
    <row r="588" spans="13:15" x14ac:dyDescent="0.4">
      <c r="M588" s="36"/>
      <c r="N588" s="36"/>
      <c r="O588" s="36"/>
    </row>
    <row r="589" spans="13:15" x14ac:dyDescent="0.4">
      <c r="M589" s="36"/>
      <c r="N589" s="36"/>
      <c r="O589" s="36"/>
    </row>
    <row r="590" spans="13:15" x14ac:dyDescent="0.4">
      <c r="M590" s="36"/>
      <c r="N590" s="36"/>
      <c r="O590" s="36"/>
    </row>
    <row r="591" spans="13:15" x14ac:dyDescent="0.4">
      <c r="M591" s="36"/>
      <c r="N591" s="36"/>
      <c r="O591" s="36"/>
    </row>
    <row r="592" spans="13:15" x14ac:dyDescent="0.4">
      <c r="M592" s="36"/>
      <c r="N592" s="36"/>
      <c r="O592" s="36"/>
    </row>
    <row r="593" spans="13:15" x14ac:dyDescent="0.4">
      <c r="M593" s="36"/>
      <c r="N593" s="36"/>
      <c r="O593" s="36"/>
    </row>
    <row r="594" spans="13:15" x14ac:dyDescent="0.4">
      <c r="M594" s="36"/>
      <c r="N594" s="36"/>
      <c r="O594" s="36"/>
    </row>
    <row r="595" spans="13:15" x14ac:dyDescent="0.4">
      <c r="M595" s="36"/>
      <c r="N595" s="36"/>
      <c r="O595" s="36"/>
    </row>
    <row r="596" spans="13:15" x14ac:dyDescent="0.4">
      <c r="M596" s="36"/>
      <c r="N596" s="36"/>
      <c r="O596" s="36"/>
    </row>
    <row r="597" spans="13:15" x14ac:dyDescent="0.4">
      <c r="M597" s="36"/>
      <c r="N597" s="36"/>
      <c r="O597" s="36"/>
    </row>
    <row r="598" spans="13:15" x14ac:dyDescent="0.4">
      <c r="M598" s="36"/>
      <c r="N598" s="36"/>
      <c r="O598" s="36"/>
    </row>
    <row r="599" spans="13:15" x14ac:dyDescent="0.4">
      <c r="M599" s="36"/>
      <c r="N599" s="36"/>
      <c r="O599" s="36"/>
    </row>
    <row r="600" spans="13:15" x14ac:dyDescent="0.4">
      <c r="M600" s="36"/>
      <c r="N600" s="36"/>
      <c r="O600" s="36"/>
    </row>
    <row r="601" spans="13:15" x14ac:dyDescent="0.4">
      <c r="M601" s="36"/>
      <c r="N601" s="36"/>
      <c r="O601" s="36"/>
    </row>
    <row r="602" spans="13:15" x14ac:dyDescent="0.4">
      <c r="M602" s="36"/>
      <c r="N602" s="36"/>
      <c r="O602" s="36"/>
    </row>
    <row r="603" spans="13:15" x14ac:dyDescent="0.4">
      <c r="M603" s="36"/>
      <c r="N603" s="36"/>
      <c r="O603" s="36"/>
    </row>
    <row r="604" spans="13:15" x14ac:dyDescent="0.4">
      <c r="M604" s="36"/>
      <c r="N604" s="36"/>
      <c r="O604" s="36"/>
    </row>
    <row r="605" spans="13:15" x14ac:dyDescent="0.4">
      <c r="M605" s="36"/>
      <c r="N605" s="36"/>
      <c r="O605" s="36"/>
    </row>
    <row r="606" spans="13:15" x14ac:dyDescent="0.4">
      <c r="M606" s="36"/>
      <c r="N606" s="36"/>
      <c r="O606" s="36"/>
    </row>
    <row r="607" spans="13:15" x14ac:dyDescent="0.4">
      <c r="M607" s="36"/>
      <c r="N607" s="36"/>
      <c r="O607" s="36"/>
    </row>
    <row r="608" spans="13:15" x14ac:dyDescent="0.4">
      <c r="M608" s="36"/>
      <c r="N608" s="36"/>
      <c r="O608" s="36"/>
    </row>
    <row r="609" spans="13:15" x14ac:dyDescent="0.4">
      <c r="M609" s="36"/>
      <c r="N609" s="36"/>
      <c r="O609" s="36"/>
    </row>
    <row r="610" spans="13:15" x14ac:dyDescent="0.4">
      <c r="M610" s="36"/>
      <c r="N610" s="36"/>
      <c r="O610" s="36"/>
    </row>
    <row r="611" spans="13:15" x14ac:dyDescent="0.4">
      <c r="M611" s="36"/>
      <c r="N611" s="36"/>
      <c r="O611" s="36"/>
    </row>
    <row r="612" spans="13:15" x14ac:dyDescent="0.4">
      <c r="M612" s="36"/>
      <c r="N612" s="36"/>
      <c r="O612" s="36"/>
    </row>
    <row r="613" spans="13:15" x14ac:dyDescent="0.4">
      <c r="M613" s="36"/>
      <c r="N613" s="36"/>
      <c r="O613" s="36"/>
    </row>
    <row r="614" spans="13:15" x14ac:dyDescent="0.4">
      <c r="M614" s="36"/>
      <c r="N614" s="36"/>
      <c r="O614" s="36"/>
    </row>
    <row r="615" spans="13:15" x14ac:dyDescent="0.4">
      <c r="M615" s="36"/>
      <c r="N615" s="36"/>
      <c r="O615" s="36"/>
    </row>
    <row r="616" spans="13:15" x14ac:dyDescent="0.4">
      <c r="M616" s="36"/>
      <c r="N616" s="36"/>
      <c r="O616" s="36"/>
    </row>
    <row r="617" spans="13:15" x14ac:dyDescent="0.4">
      <c r="M617" s="36"/>
      <c r="N617" s="36"/>
      <c r="O617" s="36"/>
    </row>
    <row r="618" spans="13:15" x14ac:dyDescent="0.4">
      <c r="M618" s="36"/>
      <c r="N618" s="36"/>
      <c r="O618" s="36"/>
    </row>
    <row r="619" spans="13:15" x14ac:dyDescent="0.4">
      <c r="M619" s="36"/>
      <c r="N619" s="36"/>
      <c r="O619" s="36"/>
    </row>
    <row r="620" spans="13:15" x14ac:dyDescent="0.4">
      <c r="M620" s="36"/>
      <c r="N620" s="36"/>
      <c r="O620" s="36"/>
    </row>
    <row r="621" spans="13:15" x14ac:dyDescent="0.4">
      <c r="M621" s="36"/>
      <c r="N621" s="36"/>
      <c r="O621" s="36"/>
    </row>
    <row r="622" spans="13:15" x14ac:dyDescent="0.4">
      <c r="M622" s="36"/>
      <c r="N622" s="36"/>
      <c r="O622" s="36"/>
    </row>
    <row r="623" spans="13:15" x14ac:dyDescent="0.4">
      <c r="M623" s="36"/>
      <c r="N623" s="36"/>
      <c r="O623" s="36"/>
    </row>
    <row r="624" spans="13:15" x14ac:dyDescent="0.4">
      <c r="M624" s="36"/>
      <c r="N624" s="36"/>
      <c r="O624" s="36"/>
    </row>
    <row r="625" spans="13:15" x14ac:dyDescent="0.4">
      <c r="M625" s="36"/>
      <c r="N625" s="36"/>
      <c r="O625" s="36"/>
    </row>
    <row r="626" spans="13:15" x14ac:dyDescent="0.4">
      <c r="M626" s="36"/>
      <c r="N626" s="36"/>
      <c r="O626" s="36"/>
    </row>
    <row r="627" spans="13:15" x14ac:dyDescent="0.4">
      <c r="M627" s="36"/>
      <c r="N627" s="36"/>
      <c r="O627" s="36"/>
    </row>
    <row r="628" spans="13:15" x14ac:dyDescent="0.4">
      <c r="M628" s="36"/>
      <c r="N628" s="36"/>
      <c r="O628" s="36"/>
    </row>
    <row r="629" spans="13:15" x14ac:dyDescent="0.4">
      <c r="M629" s="36"/>
      <c r="N629" s="36"/>
      <c r="O629" s="36"/>
    </row>
    <row r="630" spans="13:15" x14ac:dyDescent="0.4">
      <c r="M630" s="36"/>
      <c r="N630" s="36"/>
      <c r="O630" s="36"/>
    </row>
    <row r="631" spans="13:15" x14ac:dyDescent="0.4">
      <c r="M631" s="36"/>
      <c r="N631" s="36"/>
      <c r="O631" s="36"/>
    </row>
    <row r="632" spans="13:15" x14ac:dyDescent="0.4">
      <c r="M632" s="36"/>
      <c r="N632" s="36"/>
      <c r="O632" s="36"/>
    </row>
    <row r="633" spans="13:15" x14ac:dyDescent="0.4">
      <c r="M633" s="36"/>
      <c r="N633" s="36"/>
      <c r="O633" s="36"/>
    </row>
    <row r="634" spans="13:15" x14ac:dyDescent="0.4">
      <c r="M634" s="36"/>
      <c r="N634" s="36"/>
      <c r="O634" s="36"/>
    </row>
    <row r="635" spans="13:15" x14ac:dyDescent="0.4">
      <c r="M635" s="36"/>
      <c r="N635" s="36"/>
      <c r="O635" s="36"/>
    </row>
    <row r="636" spans="13:15" x14ac:dyDescent="0.4">
      <c r="M636" s="36"/>
      <c r="N636" s="36"/>
      <c r="O636" s="36"/>
    </row>
    <row r="637" spans="13:15" x14ac:dyDescent="0.4">
      <c r="M637" s="36"/>
      <c r="N637" s="36"/>
      <c r="O637" s="36"/>
    </row>
    <row r="638" spans="13:15" x14ac:dyDescent="0.4">
      <c r="M638" s="36"/>
      <c r="N638" s="36"/>
      <c r="O638" s="36"/>
    </row>
    <row r="639" spans="13:15" x14ac:dyDescent="0.4">
      <c r="M639" s="36"/>
      <c r="N639" s="36"/>
      <c r="O639" s="36"/>
    </row>
    <row r="640" spans="13:15" x14ac:dyDescent="0.4">
      <c r="M640" s="36"/>
      <c r="N640" s="36"/>
      <c r="O640" s="36"/>
    </row>
    <row r="641" spans="13:15" x14ac:dyDescent="0.4">
      <c r="M641" s="36"/>
      <c r="N641" s="36"/>
      <c r="O641" s="36"/>
    </row>
    <row r="642" spans="13:15" x14ac:dyDescent="0.4">
      <c r="M642" s="36"/>
      <c r="N642" s="36"/>
      <c r="O642" s="36"/>
    </row>
    <row r="643" spans="13:15" x14ac:dyDescent="0.4">
      <c r="M643" s="36"/>
      <c r="N643" s="36"/>
      <c r="O643" s="36"/>
    </row>
    <row r="644" spans="13:15" x14ac:dyDescent="0.4">
      <c r="M644" s="36"/>
      <c r="N644" s="36"/>
      <c r="O644" s="36"/>
    </row>
    <row r="645" spans="13:15" x14ac:dyDescent="0.4">
      <c r="M645" s="36"/>
      <c r="N645" s="36"/>
      <c r="O645" s="36"/>
    </row>
    <row r="646" spans="13:15" x14ac:dyDescent="0.4">
      <c r="M646" s="36"/>
      <c r="N646" s="36"/>
      <c r="O646" s="36"/>
    </row>
    <row r="647" spans="13:15" x14ac:dyDescent="0.4">
      <c r="M647" s="36"/>
      <c r="N647" s="36"/>
      <c r="O647" s="36"/>
    </row>
    <row r="648" spans="13:15" x14ac:dyDescent="0.4">
      <c r="M648" s="36"/>
      <c r="N648" s="36"/>
      <c r="O648" s="36"/>
    </row>
    <row r="649" spans="13:15" x14ac:dyDescent="0.4">
      <c r="M649" s="36"/>
      <c r="N649" s="36"/>
      <c r="O649" s="36"/>
    </row>
    <row r="650" spans="13:15" x14ac:dyDescent="0.4">
      <c r="M650" s="36"/>
      <c r="N650" s="36"/>
      <c r="O650" s="36"/>
    </row>
    <row r="651" spans="13:15" x14ac:dyDescent="0.4">
      <c r="M651" s="36"/>
      <c r="N651" s="36"/>
      <c r="O651" s="36"/>
    </row>
    <row r="652" spans="13:15" x14ac:dyDescent="0.4">
      <c r="M652" s="36"/>
      <c r="N652" s="36"/>
      <c r="O652" s="36"/>
    </row>
    <row r="653" spans="13:15" x14ac:dyDescent="0.4">
      <c r="M653" s="36"/>
      <c r="N653" s="36"/>
      <c r="O653" s="36"/>
    </row>
    <row r="654" spans="13:15" x14ac:dyDescent="0.4">
      <c r="M654" s="36"/>
      <c r="N654" s="36"/>
      <c r="O654" s="36"/>
    </row>
    <row r="655" spans="13:15" x14ac:dyDescent="0.4">
      <c r="M655" s="36"/>
      <c r="N655" s="36"/>
      <c r="O655" s="36"/>
    </row>
    <row r="656" spans="13:15" x14ac:dyDescent="0.4">
      <c r="M656" s="36"/>
      <c r="N656" s="36"/>
      <c r="O656" s="36"/>
    </row>
    <row r="657" spans="13:15" x14ac:dyDescent="0.4">
      <c r="M657" s="36"/>
      <c r="N657" s="36"/>
      <c r="O657" s="36"/>
    </row>
    <row r="658" spans="13:15" x14ac:dyDescent="0.4">
      <c r="M658" s="36"/>
      <c r="N658" s="36"/>
      <c r="O658" s="36"/>
    </row>
    <row r="659" spans="13:15" x14ac:dyDescent="0.4">
      <c r="M659" s="36"/>
      <c r="N659" s="36"/>
      <c r="O659" s="36"/>
    </row>
    <row r="660" spans="13:15" x14ac:dyDescent="0.4">
      <c r="M660" s="36"/>
      <c r="N660" s="36"/>
      <c r="O660" s="36"/>
    </row>
    <row r="661" spans="13:15" x14ac:dyDescent="0.4">
      <c r="M661" s="36"/>
      <c r="N661" s="36"/>
      <c r="O661" s="36"/>
    </row>
    <row r="662" spans="13:15" x14ac:dyDescent="0.4">
      <c r="M662" s="36"/>
      <c r="N662" s="36"/>
      <c r="O662" s="36"/>
    </row>
    <row r="663" spans="13:15" x14ac:dyDescent="0.4">
      <c r="M663" s="36"/>
      <c r="N663" s="36"/>
      <c r="O663" s="36"/>
    </row>
    <row r="664" spans="13:15" x14ac:dyDescent="0.4">
      <c r="M664" s="36"/>
      <c r="N664" s="36"/>
      <c r="O664" s="36"/>
    </row>
    <row r="665" spans="13:15" x14ac:dyDescent="0.4">
      <c r="M665" s="36"/>
      <c r="N665" s="36"/>
      <c r="O665" s="36"/>
    </row>
    <row r="666" spans="13:15" x14ac:dyDescent="0.4">
      <c r="M666" s="36"/>
      <c r="N666" s="36"/>
      <c r="O666" s="36"/>
    </row>
    <row r="667" spans="13:15" x14ac:dyDescent="0.4">
      <c r="M667" s="36"/>
      <c r="N667" s="36"/>
      <c r="O667" s="36"/>
    </row>
    <row r="668" spans="13:15" x14ac:dyDescent="0.4">
      <c r="M668" s="36"/>
      <c r="N668" s="36"/>
      <c r="O668" s="36"/>
    </row>
    <row r="669" spans="13:15" x14ac:dyDescent="0.4">
      <c r="M669" s="36"/>
      <c r="N669" s="36"/>
      <c r="O669" s="36"/>
    </row>
    <row r="670" spans="13:15" x14ac:dyDescent="0.4">
      <c r="M670" s="36"/>
      <c r="N670" s="36"/>
      <c r="O670" s="36"/>
    </row>
    <row r="671" spans="13:15" x14ac:dyDescent="0.4">
      <c r="M671" s="36"/>
      <c r="N671" s="36"/>
      <c r="O671" s="36"/>
    </row>
    <row r="672" spans="13:15" x14ac:dyDescent="0.4">
      <c r="M672" s="36"/>
      <c r="N672" s="36"/>
      <c r="O672" s="36"/>
    </row>
    <row r="673" spans="13:15" x14ac:dyDescent="0.4">
      <c r="M673" s="36"/>
      <c r="N673" s="36"/>
      <c r="O673" s="36"/>
    </row>
    <row r="674" spans="13:15" x14ac:dyDescent="0.4">
      <c r="M674" s="36"/>
      <c r="N674" s="36"/>
      <c r="O674" s="36"/>
    </row>
    <row r="675" spans="13:15" x14ac:dyDescent="0.4">
      <c r="M675" s="36"/>
      <c r="N675" s="36"/>
      <c r="O675" s="36"/>
    </row>
    <row r="676" spans="13:15" x14ac:dyDescent="0.4">
      <c r="M676" s="36"/>
      <c r="N676" s="36"/>
      <c r="O676" s="36"/>
    </row>
    <row r="677" spans="13:15" x14ac:dyDescent="0.4">
      <c r="M677" s="36"/>
      <c r="N677" s="36"/>
      <c r="O677" s="36"/>
    </row>
    <row r="678" spans="13:15" x14ac:dyDescent="0.4">
      <c r="M678" s="36"/>
      <c r="N678" s="36"/>
      <c r="O678" s="36"/>
    </row>
    <row r="679" spans="13:15" x14ac:dyDescent="0.4">
      <c r="M679" s="36"/>
      <c r="N679" s="36"/>
      <c r="O679" s="36"/>
    </row>
    <row r="680" spans="13:15" x14ac:dyDescent="0.4">
      <c r="M680" s="36"/>
      <c r="N680" s="36"/>
      <c r="O680" s="36"/>
    </row>
    <row r="681" spans="13:15" x14ac:dyDescent="0.4">
      <c r="M681" s="36"/>
      <c r="N681" s="36"/>
      <c r="O681" s="36"/>
    </row>
    <row r="682" spans="13:15" x14ac:dyDescent="0.4">
      <c r="M682" s="36"/>
      <c r="N682" s="36"/>
      <c r="O682" s="36"/>
    </row>
    <row r="683" spans="13:15" x14ac:dyDescent="0.4">
      <c r="M683" s="36"/>
      <c r="N683" s="36"/>
      <c r="O683" s="36"/>
    </row>
    <row r="684" spans="13:15" x14ac:dyDescent="0.4">
      <c r="M684" s="36"/>
      <c r="N684" s="36"/>
      <c r="O684" s="36"/>
    </row>
    <row r="685" spans="13:15" x14ac:dyDescent="0.4">
      <c r="M685" s="36"/>
      <c r="N685" s="36"/>
      <c r="O685" s="36"/>
    </row>
    <row r="686" spans="13:15" x14ac:dyDescent="0.4">
      <c r="M686" s="36"/>
      <c r="N686" s="36"/>
      <c r="O686" s="36"/>
    </row>
    <row r="687" spans="13:15" x14ac:dyDescent="0.4">
      <c r="M687" s="36"/>
      <c r="N687" s="36"/>
      <c r="O687" s="36"/>
    </row>
    <row r="688" spans="13:15" x14ac:dyDescent="0.4">
      <c r="M688" s="36"/>
      <c r="N688" s="36"/>
      <c r="O688" s="36"/>
    </row>
    <row r="689" spans="13:15" x14ac:dyDescent="0.4">
      <c r="M689" s="36"/>
      <c r="N689" s="36"/>
      <c r="O689" s="36"/>
    </row>
    <row r="690" spans="13:15" x14ac:dyDescent="0.4">
      <c r="M690" s="36"/>
      <c r="N690" s="36"/>
      <c r="O690" s="36"/>
    </row>
    <row r="691" spans="13:15" x14ac:dyDescent="0.4">
      <c r="M691" s="36"/>
      <c r="N691" s="36"/>
      <c r="O691" s="36"/>
    </row>
    <row r="692" spans="13:15" x14ac:dyDescent="0.4">
      <c r="M692" s="36"/>
      <c r="N692" s="36"/>
      <c r="O692" s="36"/>
    </row>
    <row r="693" spans="13:15" x14ac:dyDescent="0.4">
      <c r="M693" s="36"/>
      <c r="N693" s="36"/>
      <c r="O693" s="36"/>
    </row>
    <row r="694" spans="13:15" x14ac:dyDescent="0.4">
      <c r="M694" s="36"/>
      <c r="N694" s="36"/>
      <c r="O694" s="36"/>
    </row>
    <row r="695" spans="13:15" x14ac:dyDescent="0.4">
      <c r="M695" s="36"/>
      <c r="N695" s="36"/>
      <c r="O695" s="36"/>
    </row>
    <row r="696" spans="13:15" x14ac:dyDescent="0.4">
      <c r="M696" s="36"/>
      <c r="N696" s="36"/>
      <c r="O696" s="36"/>
    </row>
    <row r="697" spans="13:15" x14ac:dyDescent="0.4">
      <c r="M697" s="36"/>
      <c r="N697" s="36"/>
      <c r="O697" s="36"/>
    </row>
    <row r="698" spans="13:15" x14ac:dyDescent="0.4">
      <c r="M698" s="36"/>
      <c r="N698" s="36"/>
      <c r="O698" s="36"/>
    </row>
    <row r="699" spans="13:15" x14ac:dyDescent="0.4">
      <c r="M699" s="36"/>
      <c r="N699" s="36"/>
      <c r="O699" s="36"/>
    </row>
    <row r="700" spans="13:15" x14ac:dyDescent="0.4">
      <c r="M700" s="36"/>
      <c r="N700" s="36"/>
      <c r="O700" s="36"/>
    </row>
    <row r="701" spans="13:15" x14ac:dyDescent="0.4">
      <c r="M701" s="36"/>
      <c r="N701" s="36"/>
      <c r="O701" s="36"/>
    </row>
    <row r="702" spans="13:15" x14ac:dyDescent="0.4">
      <c r="M702" s="36"/>
      <c r="N702" s="36"/>
      <c r="O702" s="36"/>
    </row>
    <row r="703" spans="13:15" x14ac:dyDescent="0.4">
      <c r="M703" s="36"/>
      <c r="N703" s="36"/>
      <c r="O703" s="36"/>
    </row>
    <row r="704" spans="13:15" x14ac:dyDescent="0.4">
      <c r="M704" s="36"/>
      <c r="N704" s="36"/>
      <c r="O704" s="36"/>
    </row>
    <row r="705" spans="13:15" x14ac:dyDescent="0.4">
      <c r="M705" s="36"/>
      <c r="N705" s="36"/>
      <c r="O705" s="36"/>
    </row>
    <row r="706" spans="13:15" x14ac:dyDescent="0.4">
      <c r="M706" s="36"/>
      <c r="N706" s="36"/>
      <c r="O706" s="36"/>
    </row>
    <row r="707" spans="13:15" x14ac:dyDescent="0.4">
      <c r="M707" s="36"/>
      <c r="N707" s="36"/>
      <c r="O707" s="36"/>
    </row>
    <row r="708" spans="13:15" x14ac:dyDescent="0.4">
      <c r="M708" s="36"/>
      <c r="N708" s="36"/>
      <c r="O708" s="36"/>
    </row>
    <row r="709" spans="13:15" x14ac:dyDescent="0.4">
      <c r="M709" s="36"/>
      <c r="N709" s="36"/>
      <c r="O709" s="36"/>
    </row>
    <row r="710" spans="13:15" x14ac:dyDescent="0.4">
      <c r="M710" s="36"/>
      <c r="N710" s="36"/>
      <c r="O710" s="36"/>
    </row>
    <row r="711" spans="13:15" x14ac:dyDescent="0.4">
      <c r="M711" s="36"/>
      <c r="N711" s="36"/>
      <c r="O711" s="36"/>
    </row>
    <row r="712" spans="13:15" x14ac:dyDescent="0.4">
      <c r="M712" s="36"/>
      <c r="N712" s="36"/>
      <c r="O712" s="36"/>
    </row>
    <row r="713" spans="13:15" x14ac:dyDescent="0.4">
      <c r="M713" s="36"/>
      <c r="N713" s="36"/>
      <c r="O713" s="36"/>
    </row>
    <row r="714" spans="13:15" x14ac:dyDescent="0.4">
      <c r="M714" s="36"/>
      <c r="N714" s="36"/>
      <c r="O714" s="36"/>
    </row>
    <row r="715" spans="13:15" x14ac:dyDescent="0.4">
      <c r="M715" s="36"/>
      <c r="N715" s="36"/>
      <c r="O715" s="36"/>
    </row>
    <row r="716" spans="13:15" x14ac:dyDescent="0.4">
      <c r="M716" s="36"/>
      <c r="N716" s="36"/>
      <c r="O716" s="36"/>
    </row>
    <row r="717" spans="13:15" x14ac:dyDescent="0.4">
      <c r="M717" s="36"/>
      <c r="N717" s="36"/>
      <c r="O717" s="36"/>
    </row>
    <row r="718" spans="13:15" x14ac:dyDescent="0.4">
      <c r="M718" s="36"/>
      <c r="N718" s="36"/>
      <c r="O718" s="36"/>
    </row>
    <row r="719" spans="13:15" x14ac:dyDescent="0.4">
      <c r="M719" s="36"/>
      <c r="N719" s="36"/>
      <c r="O719" s="36"/>
    </row>
    <row r="720" spans="13:15" x14ac:dyDescent="0.4">
      <c r="M720" s="36"/>
      <c r="N720" s="36"/>
      <c r="O720" s="36"/>
    </row>
    <row r="721" spans="13:15" x14ac:dyDescent="0.4">
      <c r="M721" s="36"/>
      <c r="N721" s="36"/>
      <c r="O721" s="36"/>
    </row>
    <row r="722" spans="13:15" x14ac:dyDescent="0.4">
      <c r="M722" s="36"/>
      <c r="N722" s="36"/>
      <c r="O722" s="36"/>
    </row>
    <row r="723" spans="13:15" x14ac:dyDescent="0.4">
      <c r="M723" s="36"/>
      <c r="N723" s="36"/>
      <c r="O723" s="36"/>
    </row>
    <row r="724" spans="13:15" x14ac:dyDescent="0.4">
      <c r="M724" s="36"/>
      <c r="N724" s="36"/>
      <c r="O724" s="36"/>
    </row>
    <row r="725" spans="13:15" x14ac:dyDescent="0.4">
      <c r="M725" s="36"/>
      <c r="N725" s="36"/>
      <c r="O725" s="36"/>
    </row>
    <row r="726" spans="13:15" x14ac:dyDescent="0.4">
      <c r="M726" s="36"/>
      <c r="N726" s="36"/>
      <c r="O726" s="36"/>
    </row>
    <row r="727" spans="13:15" x14ac:dyDescent="0.4">
      <c r="M727" s="36"/>
      <c r="N727" s="36"/>
      <c r="O727" s="36"/>
    </row>
    <row r="728" spans="13:15" x14ac:dyDescent="0.4">
      <c r="M728" s="36"/>
      <c r="N728" s="36"/>
      <c r="O728" s="36"/>
    </row>
    <row r="729" spans="13:15" x14ac:dyDescent="0.4">
      <c r="M729" s="36"/>
      <c r="N729" s="36"/>
      <c r="O729" s="36"/>
    </row>
    <row r="730" spans="13:15" x14ac:dyDescent="0.4">
      <c r="M730" s="36"/>
      <c r="N730" s="36"/>
      <c r="O730" s="36"/>
    </row>
    <row r="731" spans="13:15" x14ac:dyDescent="0.4">
      <c r="M731" s="36"/>
      <c r="N731" s="36"/>
      <c r="O731" s="36"/>
    </row>
    <row r="732" spans="13:15" x14ac:dyDescent="0.4">
      <c r="M732" s="36"/>
      <c r="N732" s="36"/>
      <c r="O732" s="36"/>
    </row>
    <row r="733" spans="13:15" x14ac:dyDescent="0.4">
      <c r="M733" s="36"/>
      <c r="N733" s="36"/>
      <c r="O733" s="36"/>
    </row>
    <row r="734" spans="13:15" x14ac:dyDescent="0.4">
      <c r="M734" s="36"/>
      <c r="N734" s="36"/>
      <c r="O734" s="36"/>
    </row>
    <row r="735" spans="13:15" x14ac:dyDescent="0.4">
      <c r="M735" s="36"/>
      <c r="N735" s="36"/>
      <c r="O735" s="36"/>
    </row>
    <row r="736" spans="13:15" x14ac:dyDescent="0.4">
      <c r="M736" s="36"/>
      <c r="N736" s="36"/>
      <c r="O736" s="36"/>
    </row>
    <row r="737" spans="13:15" x14ac:dyDescent="0.4">
      <c r="M737" s="36"/>
      <c r="N737" s="36"/>
      <c r="O737" s="36"/>
    </row>
    <row r="738" spans="13:15" x14ac:dyDescent="0.4">
      <c r="M738" s="36"/>
      <c r="N738" s="36"/>
      <c r="O738" s="36"/>
    </row>
    <row r="739" spans="13:15" x14ac:dyDescent="0.4">
      <c r="M739" s="36"/>
      <c r="N739" s="36"/>
      <c r="O739" s="36"/>
    </row>
    <row r="740" spans="13:15" x14ac:dyDescent="0.4">
      <c r="M740" s="36"/>
      <c r="N740" s="36"/>
      <c r="O740" s="36"/>
    </row>
    <row r="741" spans="13:15" x14ac:dyDescent="0.4">
      <c r="M741" s="36"/>
      <c r="N741" s="36"/>
      <c r="O741" s="36"/>
    </row>
    <row r="742" spans="13:15" x14ac:dyDescent="0.4">
      <c r="M742" s="36"/>
      <c r="N742" s="36"/>
      <c r="O742" s="36"/>
    </row>
    <row r="743" spans="13:15" x14ac:dyDescent="0.4">
      <c r="M743" s="36"/>
      <c r="N743" s="36"/>
      <c r="O743" s="36"/>
    </row>
    <row r="744" spans="13:15" x14ac:dyDescent="0.4">
      <c r="M744" s="36"/>
      <c r="N744" s="36"/>
      <c r="O744" s="36"/>
    </row>
    <row r="745" spans="13:15" x14ac:dyDescent="0.4">
      <c r="M745" s="36"/>
      <c r="N745" s="36"/>
      <c r="O745" s="36"/>
    </row>
    <row r="746" spans="13:15" x14ac:dyDescent="0.4">
      <c r="M746" s="36"/>
      <c r="N746" s="36"/>
      <c r="O746" s="36"/>
    </row>
    <row r="747" spans="13:15" x14ac:dyDescent="0.4">
      <c r="M747" s="36"/>
      <c r="N747" s="36"/>
      <c r="O747" s="36"/>
    </row>
    <row r="748" spans="13:15" x14ac:dyDescent="0.4">
      <c r="M748" s="36"/>
      <c r="N748" s="36"/>
      <c r="O748" s="36"/>
    </row>
    <row r="749" spans="13:15" x14ac:dyDescent="0.4">
      <c r="M749" s="36"/>
      <c r="N749" s="36"/>
      <c r="O749" s="36"/>
    </row>
    <row r="750" spans="13:15" x14ac:dyDescent="0.4">
      <c r="M750" s="36"/>
      <c r="N750" s="36"/>
      <c r="O750" s="36"/>
    </row>
    <row r="751" spans="13:15" x14ac:dyDescent="0.4">
      <c r="M751" s="36"/>
      <c r="N751" s="36"/>
      <c r="O751" s="36"/>
    </row>
    <row r="752" spans="13:15" x14ac:dyDescent="0.4">
      <c r="M752" s="36"/>
      <c r="N752" s="36"/>
      <c r="O752" s="36"/>
    </row>
    <row r="753" spans="13:15" x14ac:dyDescent="0.4">
      <c r="M753" s="36"/>
      <c r="N753" s="36"/>
      <c r="O753" s="36"/>
    </row>
    <row r="754" spans="13:15" x14ac:dyDescent="0.4">
      <c r="M754" s="36"/>
      <c r="N754" s="36"/>
      <c r="O754" s="36"/>
    </row>
    <row r="755" spans="13:15" x14ac:dyDescent="0.4">
      <c r="M755" s="36"/>
      <c r="N755" s="36"/>
      <c r="O755" s="36"/>
    </row>
    <row r="756" spans="13:15" x14ac:dyDescent="0.4">
      <c r="M756" s="36"/>
      <c r="N756" s="36"/>
      <c r="O756" s="36"/>
    </row>
    <row r="757" spans="13:15" x14ac:dyDescent="0.4">
      <c r="M757" s="36"/>
      <c r="N757" s="36"/>
      <c r="O757" s="36"/>
    </row>
    <row r="758" spans="13:15" x14ac:dyDescent="0.4">
      <c r="M758" s="36"/>
      <c r="N758" s="36"/>
      <c r="O758" s="36"/>
    </row>
    <row r="759" spans="13:15" x14ac:dyDescent="0.4">
      <c r="M759" s="36"/>
      <c r="N759" s="36"/>
      <c r="O759" s="36"/>
    </row>
    <row r="760" spans="13:15" x14ac:dyDescent="0.4">
      <c r="M760" s="36"/>
      <c r="N760" s="36"/>
      <c r="O760" s="36"/>
    </row>
    <row r="761" spans="13:15" x14ac:dyDescent="0.4">
      <c r="M761" s="36"/>
      <c r="N761" s="36"/>
      <c r="O761" s="36"/>
    </row>
    <row r="762" spans="13:15" x14ac:dyDescent="0.4">
      <c r="M762" s="36"/>
      <c r="N762" s="36"/>
      <c r="O762" s="36"/>
    </row>
    <row r="763" spans="13:15" x14ac:dyDescent="0.4">
      <c r="M763" s="36"/>
      <c r="N763" s="36"/>
      <c r="O763" s="36"/>
    </row>
    <row r="764" spans="13:15" x14ac:dyDescent="0.4">
      <c r="M764" s="36"/>
      <c r="N764" s="36"/>
      <c r="O764" s="36"/>
    </row>
    <row r="765" spans="13:15" x14ac:dyDescent="0.4">
      <c r="M765" s="36"/>
      <c r="N765" s="36"/>
      <c r="O765" s="36"/>
    </row>
    <row r="766" spans="13:15" x14ac:dyDescent="0.4">
      <c r="M766" s="36"/>
      <c r="N766" s="36"/>
      <c r="O766" s="36"/>
    </row>
    <row r="767" spans="13:15" x14ac:dyDescent="0.4">
      <c r="M767" s="36"/>
      <c r="N767" s="36"/>
      <c r="O767" s="36"/>
    </row>
    <row r="768" spans="13:15" x14ac:dyDescent="0.4">
      <c r="M768" s="36"/>
      <c r="N768" s="36"/>
      <c r="O768" s="36"/>
    </row>
    <row r="769" spans="13:15" x14ac:dyDescent="0.4">
      <c r="M769" s="36"/>
      <c r="N769" s="36"/>
      <c r="O769" s="36"/>
    </row>
    <row r="770" spans="13:15" x14ac:dyDescent="0.4">
      <c r="M770" s="36"/>
      <c r="N770" s="36"/>
      <c r="O770" s="36"/>
    </row>
    <row r="771" spans="13:15" x14ac:dyDescent="0.4">
      <c r="M771" s="36"/>
      <c r="N771" s="36"/>
      <c r="O771" s="36"/>
    </row>
    <row r="772" spans="13:15" x14ac:dyDescent="0.4">
      <c r="M772" s="36"/>
      <c r="N772" s="36"/>
      <c r="O772" s="36"/>
    </row>
    <row r="773" spans="13:15" x14ac:dyDescent="0.4">
      <c r="M773" s="36"/>
      <c r="N773" s="36"/>
      <c r="O773" s="36"/>
    </row>
    <row r="774" spans="13:15" x14ac:dyDescent="0.4">
      <c r="M774" s="36"/>
      <c r="N774" s="36"/>
      <c r="O774" s="36"/>
    </row>
    <row r="775" spans="13:15" x14ac:dyDescent="0.4">
      <c r="M775" s="36"/>
      <c r="N775" s="36"/>
      <c r="O775" s="36"/>
    </row>
    <row r="776" spans="13:15" x14ac:dyDescent="0.4">
      <c r="M776" s="36"/>
      <c r="N776" s="36"/>
      <c r="O776" s="36"/>
    </row>
    <row r="777" spans="13:15" x14ac:dyDescent="0.4">
      <c r="M777" s="36"/>
      <c r="N777" s="36"/>
      <c r="O777" s="36"/>
    </row>
    <row r="778" spans="13:15" x14ac:dyDescent="0.4">
      <c r="M778" s="36"/>
      <c r="N778" s="36"/>
      <c r="O778" s="36"/>
    </row>
    <row r="779" spans="13:15" x14ac:dyDescent="0.4">
      <c r="M779" s="36"/>
      <c r="N779" s="36"/>
      <c r="O779" s="36"/>
    </row>
    <row r="780" spans="13:15" x14ac:dyDescent="0.4">
      <c r="M780" s="36"/>
      <c r="N780" s="36"/>
      <c r="O780" s="36"/>
    </row>
    <row r="781" spans="13:15" x14ac:dyDescent="0.4">
      <c r="M781" s="36"/>
      <c r="N781" s="36"/>
      <c r="O781" s="36"/>
    </row>
    <row r="782" spans="13:15" x14ac:dyDescent="0.4">
      <c r="M782" s="36"/>
      <c r="N782" s="36"/>
      <c r="O782" s="36"/>
    </row>
    <row r="783" spans="13:15" x14ac:dyDescent="0.4">
      <c r="M783" s="36"/>
      <c r="N783" s="36"/>
      <c r="O783" s="36"/>
    </row>
    <row r="784" spans="13:15" x14ac:dyDescent="0.4">
      <c r="M784" s="36"/>
      <c r="N784" s="36"/>
      <c r="O784" s="36"/>
    </row>
    <row r="785" spans="13:15" x14ac:dyDescent="0.4">
      <c r="M785" s="36"/>
      <c r="N785" s="36"/>
      <c r="O785" s="36"/>
    </row>
    <row r="786" spans="13:15" x14ac:dyDescent="0.4">
      <c r="M786" s="36"/>
      <c r="N786" s="36"/>
      <c r="O786" s="36"/>
    </row>
    <row r="787" spans="13:15" x14ac:dyDescent="0.4">
      <c r="M787" s="36"/>
      <c r="N787" s="36"/>
      <c r="O787" s="36"/>
    </row>
    <row r="788" spans="13:15" x14ac:dyDescent="0.4">
      <c r="M788" s="36"/>
      <c r="N788" s="36"/>
      <c r="O788" s="36"/>
    </row>
    <row r="789" spans="13:15" x14ac:dyDescent="0.4">
      <c r="M789" s="36"/>
      <c r="N789" s="36"/>
      <c r="O789" s="36"/>
    </row>
    <row r="790" spans="13:15" x14ac:dyDescent="0.4">
      <c r="M790" s="36"/>
      <c r="N790" s="36"/>
      <c r="O790" s="36"/>
    </row>
    <row r="791" spans="13:15" x14ac:dyDescent="0.4">
      <c r="M791" s="36"/>
      <c r="N791" s="36"/>
      <c r="O791" s="36"/>
    </row>
    <row r="792" spans="13:15" x14ac:dyDescent="0.4">
      <c r="M792" s="36"/>
      <c r="N792" s="36"/>
      <c r="O792" s="36"/>
    </row>
    <row r="793" spans="13:15" x14ac:dyDescent="0.4">
      <c r="M793" s="36"/>
      <c r="N793" s="36"/>
      <c r="O793" s="36"/>
    </row>
    <row r="794" spans="13:15" x14ac:dyDescent="0.4">
      <c r="M794" s="36"/>
      <c r="N794" s="36"/>
      <c r="O794" s="36"/>
    </row>
    <row r="795" spans="13:15" x14ac:dyDescent="0.4">
      <c r="M795" s="36"/>
      <c r="N795" s="36"/>
      <c r="O795" s="36"/>
    </row>
    <row r="796" spans="13:15" x14ac:dyDescent="0.4">
      <c r="M796" s="36"/>
      <c r="N796" s="36"/>
      <c r="O796" s="36"/>
    </row>
    <row r="797" spans="13:15" x14ac:dyDescent="0.4">
      <c r="M797" s="36"/>
      <c r="N797" s="36"/>
      <c r="O797" s="36"/>
    </row>
    <row r="798" spans="13:15" x14ac:dyDescent="0.4">
      <c r="M798" s="36"/>
      <c r="N798" s="36"/>
      <c r="O798" s="36"/>
    </row>
    <row r="799" spans="13:15" x14ac:dyDescent="0.4">
      <c r="M799" s="36"/>
      <c r="N799" s="36"/>
      <c r="O799" s="36"/>
    </row>
    <row r="800" spans="13:15" x14ac:dyDescent="0.4">
      <c r="M800" s="36"/>
      <c r="N800" s="36"/>
      <c r="O800" s="36"/>
    </row>
    <row r="801" spans="13:15" x14ac:dyDescent="0.4">
      <c r="M801" s="36"/>
      <c r="N801" s="36"/>
      <c r="O801" s="36"/>
    </row>
    <row r="802" spans="13:15" x14ac:dyDescent="0.4">
      <c r="M802" s="36"/>
      <c r="N802" s="36"/>
      <c r="O802" s="36"/>
    </row>
    <row r="803" spans="13:15" x14ac:dyDescent="0.4">
      <c r="M803" s="36"/>
      <c r="N803" s="36"/>
      <c r="O803" s="36"/>
    </row>
    <row r="804" spans="13:15" x14ac:dyDescent="0.4">
      <c r="M804" s="36"/>
      <c r="N804" s="36"/>
      <c r="O804" s="36"/>
    </row>
    <row r="805" spans="13:15" x14ac:dyDescent="0.4">
      <c r="M805" s="36"/>
      <c r="N805" s="36"/>
      <c r="O805" s="36"/>
    </row>
    <row r="806" spans="13:15" x14ac:dyDescent="0.4">
      <c r="M806" s="36"/>
      <c r="N806" s="36"/>
      <c r="O806" s="36"/>
    </row>
    <row r="807" spans="13:15" x14ac:dyDescent="0.4">
      <c r="M807" s="36"/>
      <c r="N807" s="36"/>
      <c r="O807" s="36"/>
    </row>
    <row r="808" spans="13:15" x14ac:dyDescent="0.4">
      <c r="M808" s="36"/>
      <c r="N808" s="36"/>
      <c r="O808" s="36"/>
    </row>
    <row r="809" spans="13:15" x14ac:dyDescent="0.4">
      <c r="M809" s="36"/>
      <c r="N809" s="36"/>
      <c r="O809" s="36"/>
    </row>
    <row r="810" spans="13:15" x14ac:dyDescent="0.4">
      <c r="M810" s="36"/>
      <c r="N810" s="36"/>
      <c r="O810" s="36"/>
    </row>
    <row r="811" spans="13:15" x14ac:dyDescent="0.4">
      <c r="M811" s="36"/>
      <c r="N811" s="36"/>
      <c r="O811" s="36"/>
    </row>
    <row r="812" spans="13:15" x14ac:dyDescent="0.4">
      <c r="M812" s="36"/>
      <c r="N812" s="36"/>
      <c r="O812" s="36"/>
    </row>
    <row r="813" spans="13:15" x14ac:dyDescent="0.4">
      <c r="M813" s="36"/>
      <c r="N813" s="36"/>
      <c r="O813" s="36"/>
    </row>
    <row r="814" spans="13:15" x14ac:dyDescent="0.4">
      <c r="M814" s="36"/>
      <c r="N814" s="36"/>
      <c r="O814" s="36"/>
    </row>
    <row r="815" spans="13:15" x14ac:dyDescent="0.4">
      <c r="M815" s="36"/>
      <c r="N815" s="36"/>
      <c r="O815" s="36"/>
    </row>
    <row r="816" spans="13:15" x14ac:dyDescent="0.4">
      <c r="M816" s="36"/>
      <c r="N816" s="36"/>
      <c r="O816" s="36"/>
    </row>
    <row r="817" spans="13:15" x14ac:dyDescent="0.4">
      <c r="M817" s="36"/>
      <c r="N817" s="36"/>
      <c r="O817" s="36"/>
    </row>
    <row r="818" spans="13:15" x14ac:dyDescent="0.4">
      <c r="M818" s="36"/>
      <c r="N818" s="36"/>
      <c r="O818" s="36"/>
    </row>
    <row r="819" spans="13:15" x14ac:dyDescent="0.4">
      <c r="M819" s="36"/>
      <c r="N819" s="36"/>
      <c r="O819" s="36"/>
    </row>
    <row r="820" spans="13:15" x14ac:dyDescent="0.4">
      <c r="M820" s="36"/>
      <c r="N820" s="36"/>
      <c r="O820" s="36"/>
    </row>
    <row r="821" spans="13:15" x14ac:dyDescent="0.4">
      <c r="M821" s="36"/>
      <c r="N821" s="36"/>
      <c r="O821" s="36"/>
    </row>
    <row r="822" spans="13:15" x14ac:dyDescent="0.4">
      <c r="M822" s="36"/>
      <c r="N822" s="36"/>
      <c r="O822" s="36"/>
    </row>
    <row r="823" spans="13:15" x14ac:dyDescent="0.4">
      <c r="M823" s="36"/>
      <c r="N823" s="36"/>
      <c r="O823" s="36"/>
    </row>
    <row r="824" spans="13:15" x14ac:dyDescent="0.4">
      <c r="M824" s="36"/>
      <c r="N824" s="36"/>
      <c r="O824" s="36"/>
    </row>
    <row r="825" spans="13:15" x14ac:dyDescent="0.4">
      <c r="M825" s="36"/>
      <c r="N825" s="36"/>
      <c r="O825" s="36"/>
    </row>
    <row r="826" spans="13:15" x14ac:dyDescent="0.4">
      <c r="M826" s="36"/>
      <c r="N826" s="36"/>
      <c r="O826" s="36"/>
    </row>
    <row r="827" spans="13:15" x14ac:dyDescent="0.4">
      <c r="M827" s="36"/>
      <c r="N827" s="36"/>
      <c r="O827" s="36"/>
    </row>
    <row r="828" spans="13:15" x14ac:dyDescent="0.4">
      <c r="M828" s="36"/>
      <c r="N828" s="36"/>
      <c r="O828" s="36"/>
    </row>
    <row r="829" spans="13:15" x14ac:dyDescent="0.4">
      <c r="M829" s="36"/>
      <c r="N829" s="36"/>
      <c r="O829" s="36"/>
    </row>
    <row r="830" spans="13:15" x14ac:dyDescent="0.4">
      <c r="M830" s="36"/>
      <c r="N830" s="36"/>
      <c r="O830" s="36"/>
    </row>
    <row r="831" spans="13:15" x14ac:dyDescent="0.4">
      <c r="M831" s="36"/>
      <c r="N831" s="36"/>
      <c r="O831" s="36"/>
    </row>
    <row r="832" spans="13:15" x14ac:dyDescent="0.4">
      <c r="M832" s="36"/>
      <c r="N832" s="36"/>
      <c r="O832" s="36"/>
    </row>
    <row r="833" spans="13:15" x14ac:dyDescent="0.4">
      <c r="M833" s="36"/>
      <c r="N833" s="36"/>
      <c r="O833" s="36"/>
    </row>
    <row r="834" spans="13:15" x14ac:dyDescent="0.4">
      <c r="M834" s="36"/>
      <c r="N834" s="36"/>
      <c r="O834" s="36"/>
    </row>
    <row r="835" spans="13:15" x14ac:dyDescent="0.4">
      <c r="M835" s="36"/>
      <c r="N835" s="36"/>
      <c r="O835" s="36"/>
    </row>
    <row r="836" spans="13:15" x14ac:dyDescent="0.4">
      <c r="M836" s="36"/>
      <c r="N836" s="36"/>
      <c r="O836" s="36"/>
    </row>
    <row r="837" spans="13:15" x14ac:dyDescent="0.4">
      <c r="M837" s="36"/>
      <c r="N837" s="36"/>
      <c r="O837" s="36"/>
    </row>
    <row r="838" spans="13:15" x14ac:dyDescent="0.4">
      <c r="M838" s="36"/>
      <c r="N838" s="36"/>
      <c r="O838" s="36"/>
    </row>
    <row r="839" spans="13:15" x14ac:dyDescent="0.4">
      <c r="M839" s="36"/>
      <c r="N839" s="36"/>
      <c r="O839" s="36"/>
    </row>
    <row r="840" spans="13:15" x14ac:dyDescent="0.4">
      <c r="M840" s="36"/>
      <c r="N840" s="36"/>
      <c r="O840" s="36"/>
    </row>
    <row r="841" spans="13:15" x14ac:dyDescent="0.4">
      <c r="M841" s="36"/>
      <c r="N841" s="36"/>
      <c r="O841" s="36"/>
    </row>
    <row r="842" spans="13:15" x14ac:dyDescent="0.4">
      <c r="M842" s="36"/>
      <c r="N842" s="36"/>
      <c r="O842" s="36"/>
    </row>
    <row r="843" spans="13:15" x14ac:dyDescent="0.4">
      <c r="M843" s="36"/>
      <c r="N843" s="36"/>
      <c r="O843" s="36"/>
    </row>
    <row r="844" spans="13:15" x14ac:dyDescent="0.4">
      <c r="M844" s="36"/>
      <c r="N844" s="36"/>
      <c r="O844" s="36"/>
    </row>
    <row r="845" spans="13:15" x14ac:dyDescent="0.4">
      <c r="M845" s="36"/>
      <c r="N845" s="36"/>
      <c r="O845" s="36"/>
    </row>
    <row r="846" spans="13:15" x14ac:dyDescent="0.4">
      <c r="M846" s="36"/>
      <c r="N846" s="36"/>
      <c r="O846" s="36"/>
    </row>
    <row r="847" spans="13:15" x14ac:dyDescent="0.4">
      <c r="M847" s="36"/>
      <c r="N847" s="36"/>
      <c r="O847" s="36"/>
    </row>
    <row r="848" spans="13:15" x14ac:dyDescent="0.4">
      <c r="M848" s="36"/>
      <c r="N848" s="36"/>
      <c r="O848" s="36"/>
    </row>
    <row r="849" spans="13:15" x14ac:dyDescent="0.4">
      <c r="M849" s="36"/>
      <c r="N849" s="36"/>
      <c r="O849" s="36"/>
    </row>
    <row r="850" spans="13:15" x14ac:dyDescent="0.4">
      <c r="M850" s="36"/>
      <c r="N850" s="36"/>
      <c r="O850" s="36"/>
    </row>
    <row r="851" spans="13:15" x14ac:dyDescent="0.4">
      <c r="M851" s="36"/>
      <c r="N851" s="36"/>
      <c r="O851" s="36"/>
    </row>
    <row r="852" spans="13:15" x14ac:dyDescent="0.4">
      <c r="M852" s="36"/>
      <c r="N852" s="36"/>
      <c r="O852" s="36"/>
    </row>
    <row r="853" spans="13:15" x14ac:dyDescent="0.4">
      <c r="M853" s="36"/>
      <c r="N853" s="36"/>
      <c r="O853" s="36"/>
    </row>
    <row r="854" spans="13:15" x14ac:dyDescent="0.4">
      <c r="M854" s="36"/>
      <c r="N854" s="36"/>
      <c r="O854" s="36"/>
    </row>
    <row r="855" spans="13:15" x14ac:dyDescent="0.4">
      <c r="M855" s="36"/>
      <c r="N855" s="36"/>
      <c r="O855" s="36"/>
    </row>
    <row r="856" spans="13:15" x14ac:dyDescent="0.4">
      <c r="M856" s="36"/>
      <c r="N856" s="36"/>
      <c r="O856" s="36"/>
    </row>
    <row r="857" spans="13:15" x14ac:dyDescent="0.4">
      <c r="M857" s="36"/>
      <c r="N857" s="36"/>
      <c r="O857" s="36"/>
    </row>
    <row r="858" spans="13:15" x14ac:dyDescent="0.4">
      <c r="M858" s="36"/>
      <c r="N858" s="36"/>
      <c r="O858" s="36"/>
    </row>
    <row r="859" spans="13:15" x14ac:dyDescent="0.4">
      <c r="M859" s="36"/>
      <c r="N859" s="36"/>
      <c r="O859" s="36"/>
    </row>
    <row r="860" spans="13:15" x14ac:dyDescent="0.4">
      <c r="M860" s="36"/>
      <c r="N860" s="36"/>
      <c r="O860" s="36"/>
    </row>
    <row r="861" spans="13:15" x14ac:dyDescent="0.4">
      <c r="M861" s="36"/>
      <c r="N861" s="36"/>
      <c r="O861" s="36"/>
    </row>
    <row r="862" spans="13:15" x14ac:dyDescent="0.4">
      <c r="M862" s="36"/>
      <c r="N862" s="36"/>
      <c r="O862" s="36"/>
    </row>
    <row r="863" spans="13:15" x14ac:dyDescent="0.4">
      <c r="M863" s="36"/>
      <c r="N863" s="36"/>
      <c r="O863" s="36"/>
    </row>
    <row r="864" spans="13:15" x14ac:dyDescent="0.4">
      <c r="M864" s="36"/>
      <c r="N864" s="36"/>
      <c r="O864" s="36"/>
    </row>
    <row r="865" spans="13:15" x14ac:dyDescent="0.4">
      <c r="M865" s="36"/>
      <c r="N865" s="36"/>
      <c r="O865" s="36"/>
    </row>
    <row r="866" spans="13:15" x14ac:dyDescent="0.4">
      <c r="M866" s="36"/>
      <c r="N866" s="36"/>
      <c r="O866" s="36"/>
    </row>
    <row r="867" spans="13:15" x14ac:dyDescent="0.4">
      <c r="M867" s="36"/>
      <c r="N867" s="36"/>
      <c r="O867" s="36"/>
    </row>
    <row r="868" spans="13:15" x14ac:dyDescent="0.4">
      <c r="M868" s="36"/>
      <c r="N868" s="36"/>
      <c r="O868" s="36"/>
    </row>
    <row r="869" spans="13:15" x14ac:dyDescent="0.4">
      <c r="M869" s="36"/>
      <c r="N869" s="36"/>
      <c r="O869" s="36"/>
    </row>
    <row r="870" spans="13:15" x14ac:dyDescent="0.4">
      <c r="M870" s="36"/>
      <c r="N870" s="36"/>
      <c r="O870" s="36"/>
    </row>
    <row r="871" spans="13:15" x14ac:dyDescent="0.4">
      <c r="M871" s="36"/>
      <c r="N871" s="36"/>
      <c r="O871" s="36"/>
    </row>
    <row r="872" spans="13:15" x14ac:dyDescent="0.4">
      <c r="M872" s="36"/>
      <c r="N872" s="36"/>
      <c r="O872" s="36"/>
    </row>
    <row r="873" spans="13:15" x14ac:dyDescent="0.4">
      <c r="M873" s="36"/>
      <c r="N873" s="36"/>
      <c r="O873" s="36"/>
    </row>
    <row r="874" spans="13:15" x14ac:dyDescent="0.4">
      <c r="M874" s="36"/>
      <c r="N874" s="36"/>
      <c r="O874" s="36"/>
    </row>
    <row r="875" spans="13:15" x14ac:dyDescent="0.4">
      <c r="M875" s="36"/>
      <c r="N875" s="36"/>
      <c r="O875" s="36"/>
    </row>
    <row r="876" spans="13:15" x14ac:dyDescent="0.4">
      <c r="M876" s="36"/>
      <c r="N876" s="36"/>
      <c r="O876" s="36"/>
    </row>
    <row r="877" spans="13:15" x14ac:dyDescent="0.4">
      <c r="M877" s="36"/>
      <c r="N877" s="36"/>
      <c r="O877" s="36"/>
    </row>
    <row r="878" spans="13:15" x14ac:dyDescent="0.4">
      <c r="M878" s="36"/>
      <c r="N878" s="36"/>
      <c r="O878" s="36"/>
    </row>
    <row r="879" spans="13:15" x14ac:dyDescent="0.4">
      <c r="M879" s="36"/>
      <c r="N879" s="36"/>
      <c r="O879" s="36"/>
    </row>
    <row r="880" spans="13:15" x14ac:dyDescent="0.4">
      <c r="M880" s="36"/>
      <c r="N880" s="36"/>
      <c r="O880" s="36"/>
    </row>
    <row r="881" spans="13:15" x14ac:dyDescent="0.4">
      <c r="M881" s="36"/>
      <c r="N881" s="36"/>
      <c r="O881" s="36"/>
    </row>
    <row r="882" spans="13:15" x14ac:dyDescent="0.4">
      <c r="M882" s="36"/>
      <c r="N882" s="36"/>
      <c r="O882" s="36"/>
    </row>
    <row r="883" spans="13:15" x14ac:dyDescent="0.4">
      <c r="M883" s="36"/>
      <c r="N883" s="36"/>
      <c r="O883" s="36"/>
    </row>
    <row r="884" spans="13:15" x14ac:dyDescent="0.4">
      <c r="M884" s="36"/>
      <c r="N884" s="36"/>
      <c r="O884" s="36"/>
    </row>
    <row r="885" spans="13:15" x14ac:dyDescent="0.4">
      <c r="M885" s="36"/>
      <c r="N885" s="36"/>
      <c r="O885" s="36"/>
    </row>
    <row r="886" spans="13:15" x14ac:dyDescent="0.4">
      <c r="M886" s="36"/>
      <c r="N886" s="36"/>
      <c r="O886" s="36"/>
    </row>
    <row r="887" spans="13:15" x14ac:dyDescent="0.4">
      <c r="M887" s="36"/>
      <c r="N887" s="36"/>
      <c r="O887" s="36"/>
    </row>
    <row r="888" spans="13:15" x14ac:dyDescent="0.4">
      <c r="M888" s="36"/>
      <c r="N888" s="36"/>
      <c r="O888" s="36"/>
    </row>
    <row r="889" spans="13:15" x14ac:dyDescent="0.4">
      <c r="M889" s="36"/>
      <c r="N889" s="36"/>
      <c r="O889" s="36"/>
    </row>
    <row r="890" spans="13:15" x14ac:dyDescent="0.4">
      <c r="M890" s="36"/>
      <c r="N890" s="36"/>
      <c r="O890" s="36"/>
    </row>
    <row r="891" spans="13:15" x14ac:dyDescent="0.4">
      <c r="M891" s="36"/>
      <c r="N891" s="36"/>
      <c r="O891" s="36"/>
    </row>
    <row r="892" spans="13:15" x14ac:dyDescent="0.4">
      <c r="M892" s="36"/>
      <c r="N892" s="36"/>
      <c r="O892" s="36"/>
    </row>
    <row r="893" spans="13:15" x14ac:dyDescent="0.4">
      <c r="M893" s="36"/>
      <c r="N893" s="36"/>
      <c r="O893" s="36"/>
    </row>
    <row r="894" spans="13:15" x14ac:dyDescent="0.4">
      <c r="M894" s="36"/>
      <c r="N894" s="36"/>
      <c r="O894" s="36"/>
    </row>
    <row r="895" spans="13:15" x14ac:dyDescent="0.4">
      <c r="M895" s="36"/>
      <c r="N895" s="36"/>
      <c r="O895" s="36"/>
    </row>
    <row r="896" spans="13:15" x14ac:dyDescent="0.4">
      <c r="M896" s="36"/>
      <c r="N896" s="36"/>
      <c r="O896" s="36"/>
    </row>
    <row r="897" spans="13:15" x14ac:dyDescent="0.4">
      <c r="M897" s="36"/>
      <c r="N897" s="36"/>
      <c r="O897" s="36"/>
    </row>
    <row r="898" spans="13:15" x14ac:dyDescent="0.4">
      <c r="M898" s="36"/>
      <c r="N898" s="36"/>
      <c r="O898" s="36"/>
    </row>
    <row r="899" spans="13:15" x14ac:dyDescent="0.4">
      <c r="M899" s="36"/>
      <c r="N899" s="36"/>
      <c r="O899" s="36"/>
    </row>
    <row r="900" spans="13:15" x14ac:dyDescent="0.4">
      <c r="M900" s="36"/>
      <c r="N900" s="36"/>
      <c r="O900" s="36"/>
    </row>
    <row r="901" spans="13:15" x14ac:dyDescent="0.4">
      <c r="M901" s="36"/>
      <c r="N901" s="36"/>
      <c r="O901" s="36"/>
    </row>
    <row r="902" spans="13:15" x14ac:dyDescent="0.4">
      <c r="M902" s="36"/>
      <c r="N902" s="36"/>
      <c r="O902" s="36"/>
    </row>
    <row r="903" spans="13:15" x14ac:dyDescent="0.4">
      <c r="M903" s="36"/>
      <c r="N903" s="36"/>
      <c r="O903" s="36"/>
    </row>
    <row r="904" spans="13:15" x14ac:dyDescent="0.4">
      <c r="M904" s="36"/>
      <c r="N904" s="36"/>
      <c r="O904" s="36"/>
    </row>
    <row r="905" spans="13:15" x14ac:dyDescent="0.4">
      <c r="M905" s="36"/>
      <c r="N905" s="36"/>
      <c r="O905" s="36"/>
    </row>
    <row r="906" spans="13:15" x14ac:dyDescent="0.4">
      <c r="M906" s="36"/>
      <c r="N906" s="36"/>
      <c r="O906" s="36"/>
    </row>
    <row r="907" spans="13:15" x14ac:dyDescent="0.4">
      <c r="M907" s="36"/>
      <c r="N907" s="36"/>
      <c r="O907" s="36"/>
    </row>
    <row r="908" spans="13:15" x14ac:dyDescent="0.4">
      <c r="M908" s="36"/>
      <c r="N908" s="36"/>
      <c r="O908" s="36"/>
    </row>
    <row r="909" spans="13:15" x14ac:dyDescent="0.4">
      <c r="M909" s="36"/>
      <c r="N909" s="36"/>
      <c r="O909" s="36"/>
    </row>
    <row r="910" spans="13:15" x14ac:dyDescent="0.4">
      <c r="M910" s="36"/>
      <c r="N910" s="36"/>
      <c r="O910" s="36"/>
    </row>
    <row r="911" spans="13:15" x14ac:dyDescent="0.4">
      <c r="M911" s="36"/>
      <c r="N911" s="36"/>
      <c r="O911" s="36"/>
    </row>
    <row r="912" spans="13:15" x14ac:dyDescent="0.4">
      <c r="M912" s="36"/>
      <c r="N912" s="36"/>
      <c r="O912" s="36"/>
    </row>
    <row r="913" spans="13:15" x14ac:dyDescent="0.4">
      <c r="M913" s="36"/>
      <c r="N913" s="36"/>
      <c r="O913" s="36"/>
    </row>
    <row r="914" spans="13:15" x14ac:dyDescent="0.4">
      <c r="M914" s="36"/>
      <c r="N914" s="36"/>
      <c r="O914" s="36"/>
    </row>
    <row r="915" spans="13:15" x14ac:dyDescent="0.4">
      <c r="M915" s="36"/>
      <c r="N915" s="36"/>
      <c r="O915" s="36"/>
    </row>
    <row r="916" spans="13:15" x14ac:dyDescent="0.4">
      <c r="M916" s="36"/>
      <c r="N916" s="36"/>
      <c r="O916" s="36"/>
    </row>
    <row r="917" spans="13:15" x14ac:dyDescent="0.4">
      <c r="M917" s="36"/>
      <c r="N917" s="36"/>
      <c r="O917" s="36"/>
    </row>
    <row r="918" spans="13:15" x14ac:dyDescent="0.4">
      <c r="M918" s="36"/>
      <c r="N918" s="36"/>
      <c r="O918" s="36"/>
    </row>
    <row r="919" spans="13:15" x14ac:dyDescent="0.4">
      <c r="M919" s="36"/>
      <c r="N919" s="36"/>
      <c r="O919" s="36"/>
    </row>
    <row r="920" spans="13:15" x14ac:dyDescent="0.4">
      <c r="M920" s="36"/>
      <c r="N920" s="36"/>
      <c r="O920" s="36"/>
    </row>
    <row r="921" spans="13:15" x14ac:dyDescent="0.4">
      <c r="M921" s="36"/>
      <c r="N921" s="36"/>
      <c r="O921" s="36"/>
    </row>
    <row r="922" spans="13:15" x14ac:dyDescent="0.4">
      <c r="M922" s="36"/>
      <c r="N922" s="36"/>
      <c r="O922" s="36"/>
    </row>
    <row r="923" spans="13:15" x14ac:dyDescent="0.4">
      <c r="M923" s="36"/>
      <c r="N923" s="36"/>
      <c r="O923" s="36"/>
    </row>
    <row r="924" spans="13:15" x14ac:dyDescent="0.4">
      <c r="M924" s="36"/>
      <c r="N924" s="36"/>
      <c r="O924" s="36"/>
    </row>
    <row r="925" spans="13:15" x14ac:dyDescent="0.4">
      <c r="M925" s="36"/>
      <c r="N925" s="36"/>
      <c r="O925" s="36"/>
    </row>
    <row r="926" spans="13:15" x14ac:dyDescent="0.4">
      <c r="M926" s="36"/>
      <c r="N926" s="36"/>
      <c r="O926" s="36"/>
    </row>
    <row r="927" spans="13:15" x14ac:dyDescent="0.4">
      <c r="M927" s="36"/>
      <c r="N927" s="36"/>
      <c r="O927" s="36"/>
    </row>
    <row r="928" spans="13:15" x14ac:dyDescent="0.4">
      <c r="M928" s="36"/>
      <c r="N928" s="36"/>
      <c r="O928" s="36"/>
    </row>
    <row r="929" spans="13:15" x14ac:dyDescent="0.4">
      <c r="M929" s="36"/>
      <c r="N929" s="36"/>
      <c r="O929" s="36"/>
    </row>
    <row r="930" spans="13:15" x14ac:dyDescent="0.4">
      <c r="M930" s="36"/>
      <c r="N930" s="36"/>
      <c r="O930" s="36"/>
    </row>
    <row r="931" spans="13:15" x14ac:dyDescent="0.4">
      <c r="M931" s="36"/>
      <c r="N931" s="36"/>
      <c r="O931" s="36"/>
    </row>
    <row r="932" spans="13:15" x14ac:dyDescent="0.4">
      <c r="M932" s="36"/>
      <c r="N932" s="36"/>
      <c r="O932" s="36"/>
    </row>
    <row r="933" spans="13:15" x14ac:dyDescent="0.4">
      <c r="M933" s="36"/>
      <c r="N933" s="36"/>
      <c r="O933" s="36"/>
    </row>
    <row r="934" spans="13:15" x14ac:dyDescent="0.4">
      <c r="M934" s="36"/>
      <c r="N934" s="36"/>
      <c r="O934" s="36"/>
    </row>
    <row r="935" spans="13:15" x14ac:dyDescent="0.4">
      <c r="M935" s="36"/>
      <c r="N935" s="36"/>
      <c r="O935" s="36"/>
    </row>
    <row r="936" spans="13:15" x14ac:dyDescent="0.4">
      <c r="M936" s="36"/>
      <c r="N936" s="36"/>
      <c r="O936" s="36"/>
    </row>
    <row r="937" spans="13:15" x14ac:dyDescent="0.4">
      <c r="M937" s="36"/>
      <c r="N937" s="36"/>
      <c r="O937" s="36"/>
    </row>
    <row r="938" spans="13:15" x14ac:dyDescent="0.4">
      <c r="M938" s="36"/>
      <c r="N938" s="36"/>
      <c r="O938" s="36"/>
    </row>
    <row r="939" spans="13:15" x14ac:dyDescent="0.4">
      <c r="M939" s="36"/>
      <c r="N939" s="36"/>
      <c r="O939" s="36"/>
    </row>
    <row r="940" spans="13:15" x14ac:dyDescent="0.4">
      <c r="M940" s="36"/>
      <c r="N940" s="36"/>
      <c r="O940" s="36"/>
    </row>
    <row r="941" spans="13:15" x14ac:dyDescent="0.4">
      <c r="M941" s="36"/>
      <c r="N941" s="36"/>
      <c r="O941" s="36"/>
    </row>
    <row r="942" spans="13:15" x14ac:dyDescent="0.4">
      <c r="M942" s="36"/>
      <c r="N942" s="36"/>
      <c r="O942" s="36"/>
    </row>
    <row r="943" spans="13:15" x14ac:dyDescent="0.4">
      <c r="M943" s="36"/>
      <c r="N943" s="36"/>
      <c r="O943" s="36"/>
    </row>
    <row r="944" spans="13:15" x14ac:dyDescent="0.4">
      <c r="M944" s="36"/>
      <c r="N944" s="36"/>
      <c r="O944" s="36"/>
    </row>
    <row r="945" spans="13:15" x14ac:dyDescent="0.4">
      <c r="M945" s="36"/>
      <c r="N945" s="36"/>
      <c r="O945" s="36"/>
    </row>
    <row r="946" spans="13:15" x14ac:dyDescent="0.4">
      <c r="M946" s="36"/>
      <c r="N946" s="36"/>
      <c r="O946" s="36"/>
    </row>
    <row r="947" spans="13:15" x14ac:dyDescent="0.4">
      <c r="M947" s="36"/>
      <c r="N947" s="36"/>
      <c r="O947" s="36"/>
    </row>
    <row r="948" spans="13:15" x14ac:dyDescent="0.4">
      <c r="M948" s="36"/>
      <c r="N948" s="36"/>
      <c r="O948" s="36"/>
    </row>
    <row r="949" spans="13:15" x14ac:dyDescent="0.4">
      <c r="M949" s="36"/>
      <c r="N949" s="36"/>
      <c r="O949" s="36"/>
    </row>
    <row r="950" spans="13:15" x14ac:dyDescent="0.4">
      <c r="M950" s="36"/>
      <c r="N950" s="36"/>
      <c r="O950" s="36"/>
    </row>
    <row r="951" spans="13:15" x14ac:dyDescent="0.4">
      <c r="M951" s="36"/>
      <c r="N951" s="36"/>
      <c r="O951" s="36"/>
    </row>
    <row r="952" spans="13:15" x14ac:dyDescent="0.4">
      <c r="M952" s="36"/>
      <c r="N952" s="36"/>
      <c r="O952" s="36"/>
    </row>
    <row r="953" spans="13:15" x14ac:dyDescent="0.4">
      <c r="M953" s="36"/>
      <c r="N953" s="36"/>
      <c r="O953" s="36"/>
    </row>
    <row r="954" spans="13:15" x14ac:dyDescent="0.4">
      <c r="M954" s="36"/>
      <c r="N954" s="36"/>
      <c r="O954" s="36"/>
    </row>
    <row r="955" spans="13:15" x14ac:dyDescent="0.4">
      <c r="M955" s="36"/>
      <c r="N955" s="36"/>
      <c r="O955" s="36"/>
    </row>
    <row r="956" spans="13:15" x14ac:dyDescent="0.4">
      <c r="M956" s="36"/>
      <c r="N956" s="36"/>
      <c r="O956" s="36"/>
    </row>
    <row r="957" spans="13:15" x14ac:dyDescent="0.4">
      <c r="M957" s="36"/>
      <c r="N957" s="36"/>
      <c r="O957" s="36"/>
    </row>
    <row r="958" spans="13:15" x14ac:dyDescent="0.4">
      <c r="M958" s="36"/>
      <c r="N958" s="36"/>
      <c r="O958" s="36"/>
    </row>
    <row r="959" spans="13:15" x14ac:dyDescent="0.4">
      <c r="M959" s="36"/>
      <c r="N959" s="36"/>
      <c r="O959" s="36"/>
    </row>
    <row r="960" spans="13:15" x14ac:dyDescent="0.4">
      <c r="M960" s="36"/>
      <c r="N960" s="36"/>
      <c r="O960" s="36"/>
    </row>
    <row r="961" spans="13:15" x14ac:dyDescent="0.4">
      <c r="M961" s="36"/>
      <c r="N961" s="36"/>
      <c r="O961" s="36"/>
    </row>
    <row r="962" spans="13:15" x14ac:dyDescent="0.4">
      <c r="M962" s="36"/>
      <c r="N962" s="36"/>
      <c r="O962" s="36"/>
    </row>
    <row r="963" spans="13:15" x14ac:dyDescent="0.4">
      <c r="M963" s="36"/>
      <c r="N963" s="36"/>
      <c r="O963" s="36"/>
    </row>
    <row r="964" spans="13:15" x14ac:dyDescent="0.4">
      <c r="M964" s="36"/>
      <c r="N964" s="36"/>
      <c r="O964" s="36"/>
    </row>
    <row r="965" spans="13:15" x14ac:dyDescent="0.4">
      <c r="M965" s="36"/>
      <c r="N965" s="36"/>
      <c r="O965" s="36"/>
    </row>
    <row r="966" spans="13:15" x14ac:dyDescent="0.4">
      <c r="M966" s="36"/>
      <c r="N966" s="36"/>
      <c r="O966" s="36"/>
    </row>
    <row r="967" spans="13:15" x14ac:dyDescent="0.4">
      <c r="M967" s="36"/>
      <c r="N967" s="36"/>
      <c r="O967" s="36"/>
    </row>
    <row r="968" spans="13:15" x14ac:dyDescent="0.4">
      <c r="M968" s="36"/>
      <c r="N968" s="36"/>
      <c r="O968" s="36"/>
    </row>
    <row r="969" spans="13:15" x14ac:dyDescent="0.4">
      <c r="M969" s="36"/>
      <c r="N969" s="36"/>
      <c r="O969" s="36"/>
    </row>
    <row r="970" spans="13:15" x14ac:dyDescent="0.4">
      <c r="M970" s="36"/>
      <c r="N970" s="36"/>
      <c r="O970" s="36"/>
    </row>
    <row r="971" spans="13:15" x14ac:dyDescent="0.4">
      <c r="M971" s="36"/>
      <c r="N971" s="36"/>
      <c r="O971" s="36"/>
    </row>
    <row r="972" spans="13:15" x14ac:dyDescent="0.4">
      <c r="M972" s="36"/>
      <c r="N972" s="36"/>
      <c r="O972" s="36"/>
    </row>
    <row r="973" spans="13:15" x14ac:dyDescent="0.4">
      <c r="M973" s="36"/>
      <c r="N973" s="36"/>
      <c r="O973" s="36"/>
    </row>
    <row r="974" spans="13:15" x14ac:dyDescent="0.4">
      <c r="M974" s="36"/>
      <c r="N974" s="36"/>
      <c r="O974" s="36"/>
    </row>
    <row r="975" spans="13:15" x14ac:dyDescent="0.4">
      <c r="M975" s="36"/>
      <c r="N975" s="36"/>
      <c r="O975" s="36"/>
    </row>
    <row r="976" spans="13:15" x14ac:dyDescent="0.4">
      <c r="M976" s="36"/>
      <c r="N976" s="36"/>
      <c r="O976" s="36"/>
    </row>
    <row r="977" spans="13:15" x14ac:dyDescent="0.4">
      <c r="M977" s="36"/>
      <c r="N977" s="36"/>
      <c r="O977" s="36"/>
    </row>
    <row r="978" spans="13:15" x14ac:dyDescent="0.4">
      <c r="M978" s="36"/>
      <c r="N978" s="36"/>
      <c r="O978" s="36"/>
    </row>
    <row r="979" spans="13:15" x14ac:dyDescent="0.4">
      <c r="M979" s="36"/>
      <c r="N979" s="36"/>
      <c r="O979" s="36"/>
    </row>
    <row r="980" spans="13:15" x14ac:dyDescent="0.4">
      <c r="M980" s="36"/>
      <c r="N980" s="36"/>
      <c r="O980" s="36"/>
    </row>
    <row r="981" spans="13:15" x14ac:dyDescent="0.4">
      <c r="M981" s="36"/>
      <c r="N981" s="36"/>
      <c r="O981" s="36"/>
    </row>
    <row r="982" spans="13:15" x14ac:dyDescent="0.4">
      <c r="M982" s="36"/>
      <c r="N982" s="36"/>
      <c r="O982" s="36"/>
    </row>
    <row r="983" spans="13:15" x14ac:dyDescent="0.4">
      <c r="M983" s="36"/>
      <c r="N983" s="36"/>
      <c r="O983" s="36"/>
    </row>
    <row r="984" spans="13:15" x14ac:dyDescent="0.4">
      <c r="M984" s="36"/>
      <c r="N984" s="36"/>
      <c r="O984" s="36"/>
    </row>
    <row r="985" spans="13:15" x14ac:dyDescent="0.4">
      <c r="M985" s="36"/>
      <c r="N985" s="36"/>
      <c r="O985" s="36"/>
    </row>
    <row r="986" spans="13:15" x14ac:dyDescent="0.4">
      <c r="M986" s="36"/>
      <c r="N986" s="36"/>
      <c r="O986" s="36"/>
    </row>
    <row r="987" spans="13:15" x14ac:dyDescent="0.4">
      <c r="M987" s="36"/>
      <c r="N987" s="36"/>
      <c r="O987" s="36"/>
    </row>
    <row r="988" spans="13:15" x14ac:dyDescent="0.4">
      <c r="M988" s="36"/>
      <c r="N988" s="36"/>
      <c r="O988" s="36"/>
    </row>
    <row r="989" spans="13:15" x14ac:dyDescent="0.4">
      <c r="M989" s="36"/>
      <c r="N989" s="36"/>
      <c r="O989" s="36"/>
    </row>
    <row r="990" spans="13:15" x14ac:dyDescent="0.4">
      <c r="M990" s="36"/>
      <c r="N990" s="36"/>
      <c r="O990" s="36"/>
    </row>
    <row r="991" spans="13:15" x14ac:dyDescent="0.4">
      <c r="M991" s="36"/>
      <c r="N991" s="36"/>
      <c r="O991" s="36"/>
    </row>
    <row r="992" spans="13:15" x14ac:dyDescent="0.4">
      <c r="M992" s="36"/>
      <c r="N992" s="36"/>
      <c r="O992" s="36"/>
    </row>
    <row r="993" spans="13:15" x14ac:dyDescent="0.4">
      <c r="M993" s="36"/>
      <c r="N993" s="36"/>
      <c r="O993" s="36"/>
    </row>
    <row r="994" spans="13:15" x14ac:dyDescent="0.4">
      <c r="M994" s="36"/>
      <c r="N994" s="36"/>
      <c r="O994" s="36"/>
    </row>
    <row r="995" spans="13:15" x14ac:dyDescent="0.4">
      <c r="M995" s="36"/>
      <c r="N995" s="36"/>
      <c r="O995" s="36"/>
    </row>
    <row r="996" spans="13:15" x14ac:dyDescent="0.4">
      <c r="M996" s="36"/>
      <c r="N996" s="36"/>
      <c r="O996" s="36"/>
    </row>
    <row r="997" spans="13:15" x14ac:dyDescent="0.4">
      <c r="M997" s="36"/>
      <c r="N997" s="36"/>
      <c r="O997" s="36"/>
    </row>
    <row r="998" spans="13:15" x14ac:dyDescent="0.4">
      <c r="M998" s="36"/>
      <c r="N998" s="36"/>
      <c r="O998" s="36"/>
    </row>
    <row r="999" spans="13:15" x14ac:dyDescent="0.4">
      <c r="M999" s="36"/>
      <c r="N999" s="36"/>
      <c r="O999" s="36"/>
    </row>
    <row r="1000" spans="13:15" x14ac:dyDescent="0.4">
      <c r="M1000" s="36"/>
      <c r="N1000" s="36"/>
      <c r="O1000" s="36"/>
    </row>
    <row r="1001" spans="13:15" x14ac:dyDescent="0.4">
      <c r="M1001" s="36"/>
      <c r="N1001" s="36"/>
      <c r="O1001" s="36"/>
    </row>
    <row r="1002" spans="13:15" x14ac:dyDescent="0.4">
      <c r="M1002" s="36"/>
      <c r="N1002" s="36"/>
      <c r="O1002" s="36"/>
    </row>
    <row r="1003" spans="13:15" x14ac:dyDescent="0.4">
      <c r="M1003" s="36"/>
      <c r="N1003" s="36"/>
      <c r="O1003" s="36"/>
    </row>
    <row r="1004" spans="13:15" x14ac:dyDescent="0.4">
      <c r="M1004" s="36"/>
      <c r="N1004" s="36"/>
      <c r="O1004" s="36"/>
    </row>
    <row r="1005" spans="13:15" x14ac:dyDescent="0.4">
      <c r="M1005" s="36"/>
      <c r="N1005" s="36"/>
      <c r="O1005" s="36"/>
    </row>
  </sheetData>
  <sheetProtection algorithmName="SHA-512" hashValue="l+Jb72KE87jio2y8Gs74+7nf/6IodkzfKsSA9oWkWIr3Ygh2dXGIHCxFxCsHnZk1oERjVAl0HNrw8PGeTcGVTQ==" saltValue="pe6lcYz5n4+vL51c6JyRcQ==" spinCount="100000" sheet="1" objects="1" scenarios="1" selectLockedCells="1" selectUnlockedCells="1"/>
  <mergeCells count="59">
    <mergeCell ref="A9:I9"/>
    <mergeCell ref="J9:V9"/>
    <mergeCell ref="G4:J4"/>
    <mergeCell ref="A6:V6"/>
    <mergeCell ref="A7:V7"/>
    <mergeCell ref="A8:I8"/>
    <mergeCell ref="J8:V8"/>
    <mergeCell ref="A10:I10"/>
    <mergeCell ref="J10:V10"/>
    <mergeCell ref="A11:I11"/>
    <mergeCell ref="J11:V11"/>
    <mergeCell ref="A12:I12"/>
    <mergeCell ref="J12:V12"/>
    <mergeCell ref="A13:I13"/>
    <mergeCell ref="J13:V13"/>
    <mergeCell ref="A14:I14"/>
    <mergeCell ref="J14:V14"/>
    <mergeCell ref="A15:I15"/>
    <mergeCell ref="J15:V15"/>
    <mergeCell ref="I18:I19"/>
    <mergeCell ref="A16:V16"/>
    <mergeCell ref="A17:A19"/>
    <mergeCell ref="B17:B19"/>
    <mergeCell ref="C17:H17"/>
    <mergeCell ref="I17:J17"/>
    <mergeCell ref="K17:R17"/>
    <mergeCell ref="S17:T17"/>
    <mergeCell ref="U17:U19"/>
    <mergeCell ref="V17:V19"/>
    <mergeCell ref="C18:C19"/>
    <mergeCell ref="D18:D19"/>
    <mergeCell ref="E18:E19"/>
    <mergeCell ref="F18:F19"/>
    <mergeCell ref="G18:G19"/>
    <mergeCell ref="H18:H19"/>
    <mergeCell ref="J18:J19"/>
    <mergeCell ref="K18:K19"/>
    <mergeCell ref="L18:L19"/>
    <mergeCell ref="M18:O18"/>
    <mergeCell ref="P18:R18"/>
    <mergeCell ref="T18:T19"/>
    <mergeCell ref="K20:K26"/>
    <mergeCell ref="L20:L26"/>
    <mergeCell ref="P20:P26"/>
    <mergeCell ref="Q20:Q26"/>
    <mergeCell ref="R20:R26"/>
    <mergeCell ref="S20:S26"/>
    <mergeCell ref="T20:T26"/>
    <mergeCell ref="S18:S19"/>
    <mergeCell ref="C50:I50"/>
    <mergeCell ref="C51:I51"/>
    <mergeCell ref="C52:I52"/>
    <mergeCell ref="C53:I53"/>
    <mergeCell ref="U20:U26"/>
    <mergeCell ref="A45:J45"/>
    <mergeCell ref="M45:O45"/>
    <mergeCell ref="A47:V47"/>
    <mergeCell ref="A48:V48"/>
    <mergeCell ref="A49:I49"/>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V1005"/>
  <sheetViews>
    <sheetView showGridLines="0" topLeftCell="F22" zoomScale="40" zoomScaleNormal="40" zoomScaleSheetLayoutView="80" workbookViewId="0">
      <selection activeCell="M45" sqref="M45:O45"/>
    </sheetView>
  </sheetViews>
  <sheetFormatPr defaultColWidth="9.140625" defaultRowHeight="26.25" x14ac:dyDescent="0.4"/>
  <cols>
    <col min="1" max="1" width="13" style="35" customWidth="1"/>
    <col min="2" max="2" width="23.85546875" style="35" customWidth="1"/>
    <col min="3" max="3" width="55.7109375" style="35" customWidth="1"/>
    <col min="4" max="4" width="78.5703125" style="35" customWidth="1"/>
    <col min="5" max="5" width="118.42578125" style="35" customWidth="1"/>
    <col min="6" max="6" width="64.28515625" style="35" customWidth="1"/>
    <col min="7" max="7" width="52.5703125" style="35" customWidth="1"/>
    <col min="8" max="8" width="26.42578125" style="35" customWidth="1"/>
    <col min="9" max="9" width="17.5703125" style="35" customWidth="1"/>
    <col min="10" max="10" width="16.28515625" style="35" customWidth="1"/>
    <col min="11" max="12" width="32.28515625" style="35" customWidth="1"/>
    <col min="13" max="15" width="34.85546875" style="59" customWidth="1"/>
    <col min="16" max="16" width="34.42578125" style="35" customWidth="1"/>
    <col min="17" max="17" width="27.140625" style="35" customWidth="1"/>
    <col min="18" max="18" width="30" style="35" customWidth="1"/>
    <col min="19" max="19" width="33.85546875" style="35" customWidth="1"/>
    <col min="20" max="20" width="25" style="35" customWidth="1"/>
    <col min="21" max="21" width="20" style="35" customWidth="1"/>
    <col min="22" max="22" width="36" style="37" customWidth="1"/>
    <col min="23" max="27" width="9.140625" style="38"/>
    <col min="28" max="28" width="14" style="38" bestFit="1" customWidth="1"/>
    <col min="29" max="16384" width="9.140625" style="38"/>
  </cols>
  <sheetData>
    <row r="1" spans="1:22" x14ac:dyDescent="0.4">
      <c r="M1" s="36"/>
      <c r="N1" s="36"/>
      <c r="O1" s="36"/>
    </row>
    <row r="2" spans="1:22" x14ac:dyDescent="0.4">
      <c r="M2" s="36"/>
      <c r="N2" s="36"/>
      <c r="O2" s="36"/>
    </row>
    <row r="3" spans="1:22" x14ac:dyDescent="0.4">
      <c r="K3" s="144"/>
      <c r="L3" s="144"/>
      <c r="M3" s="36"/>
      <c r="N3" s="36"/>
      <c r="O3" s="36"/>
    </row>
    <row r="4" spans="1:22" ht="33.75" customHeight="1" x14ac:dyDescent="0.4">
      <c r="I4" s="1613"/>
      <c r="J4" s="1613"/>
      <c r="K4" s="1613"/>
      <c r="L4" s="1613"/>
      <c r="M4" s="1613"/>
      <c r="N4" s="1613"/>
      <c r="O4" s="1613"/>
      <c r="P4" s="1613"/>
    </row>
    <row r="5" spans="1:22" ht="39" customHeight="1" x14ac:dyDescent="0.4">
      <c r="M5" s="36"/>
      <c r="N5" s="36"/>
      <c r="O5" s="36"/>
    </row>
    <row r="6" spans="1:22" ht="31.5" customHeight="1" x14ac:dyDescent="0.25">
      <c r="A6" s="1808" t="s">
        <v>0</v>
      </c>
      <c r="B6" s="1808"/>
      <c r="C6" s="1808"/>
      <c r="D6" s="1808"/>
      <c r="E6" s="1808"/>
      <c r="F6" s="1808"/>
      <c r="G6" s="1808"/>
      <c r="H6" s="1808"/>
      <c r="I6" s="1808"/>
      <c r="J6" s="1808"/>
      <c r="K6" s="1808"/>
      <c r="L6" s="1808"/>
      <c r="M6" s="1808"/>
      <c r="N6" s="1808"/>
      <c r="O6" s="1808"/>
      <c r="P6" s="1808"/>
      <c r="Q6" s="1808"/>
      <c r="R6" s="1808"/>
      <c r="S6" s="1808"/>
      <c r="T6" s="1808"/>
      <c r="U6" s="1808"/>
      <c r="V6" s="1808"/>
    </row>
    <row r="7" spans="1:22" x14ac:dyDescent="0.25">
      <c r="A7" s="1809" t="s">
        <v>1</v>
      </c>
      <c r="B7" s="1809"/>
      <c r="C7" s="1809"/>
      <c r="D7" s="1809"/>
      <c r="E7" s="1809"/>
      <c r="F7" s="1809"/>
      <c r="G7" s="1809"/>
      <c r="H7" s="1809"/>
      <c r="I7" s="1809"/>
      <c r="J7" s="1809"/>
      <c r="K7" s="1809"/>
      <c r="L7" s="1809"/>
      <c r="M7" s="1809"/>
      <c r="N7" s="1809"/>
      <c r="O7" s="1809"/>
      <c r="P7" s="1809"/>
      <c r="Q7" s="1809"/>
      <c r="R7" s="1809"/>
      <c r="S7" s="1809"/>
      <c r="T7" s="1809"/>
      <c r="U7" s="1809"/>
      <c r="V7" s="1809"/>
    </row>
    <row r="8" spans="1:22" ht="45" customHeight="1" x14ac:dyDescent="0.25">
      <c r="A8" s="1804" t="s">
        <v>2</v>
      </c>
      <c r="B8" s="1804"/>
      <c r="C8" s="1804"/>
      <c r="D8" s="1804"/>
      <c r="E8" s="1804"/>
      <c r="F8" s="1804"/>
      <c r="G8" s="1804"/>
      <c r="H8" s="1804"/>
      <c r="I8" s="1804"/>
      <c r="J8" s="1827" t="s">
        <v>444</v>
      </c>
      <c r="K8" s="1827"/>
      <c r="L8" s="1827"/>
      <c r="M8" s="1827"/>
      <c r="N8" s="1827"/>
      <c r="O8" s="1827"/>
      <c r="P8" s="1827"/>
      <c r="Q8" s="1827"/>
      <c r="R8" s="1827"/>
      <c r="S8" s="1827"/>
      <c r="T8" s="1827"/>
      <c r="U8" s="1827"/>
      <c r="V8" s="1827"/>
    </row>
    <row r="9" spans="1:22" ht="45" customHeight="1" x14ac:dyDescent="0.25">
      <c r="A9" s="1804" t="s">
        <v>4</v>
      </c>
      <c r="B9" s="1804"/>
      <c r="C9" s="1804"/>
      <c r="D9" s="1804"/>
      <c r="E9" s="1804"/>
      <c r="F9" s="1804"/>
      <c r="G9" s="1804"/>
      <c r="H9" s="1804"/>
      <c r="I9" s="1804"/>
      <c r="J9" s="1827" t="s">
        <v>445</v>
      </c>
      <c r="K9" s="1827"/>
      <c r="L9" s="1827"/>
      <c r="M9" s="1827"/>
      <c r="N9" s="1827"/>
      <c r="O9" s="1827"/>
      <c r="P9" s="1827"/>
      <c r="Q9" s="1827"/>
      <c r="R9" s="1827"/>
      <c r="S9" s="1827"/>
      <c r="T9" s="1827"/>
      <c r="U9" s="1827"/>
      <c r="V9" s="1827"/>
    </row>
    <row r="10" spans="1:22" ht="45" customHeight="1" x14ac:dyDescent="0.25">
      <c r="A10" s="1804" t="s">
        <v>6</v>
      </c>
      <c r="B10" s="1804"/>
      <c r="C10" s="1804"/>
      <c r="D10" s="1804"/>
      <c r="E10" s="1804"/>
      <c r="F10" s="1804"/>
      <c r="G10" s="1804"/>
      <c r="H10" s="1804"/>
      <c r="I10" s="1804"/>
      <c r="J10" s="1827" t="s">
        <v>446</v>
      </c>
      <c r="K10" s="1827"/>
      <c r="L10" s="1827"/>
      <c r="M10" s="1827"/>
      <c r="N10" s="1827"/>
      <c r="O10" s="1827"/>
      <c r="P10" s="1827"/>
      <c r="Q10" s="1827"/>
      <c r="R10" s="1827"/>
      <c r="S10" s="1827"/>
      <c r="T10" s="1827"/>
      <c r="U10" s="1827"/>
      <c r="V10" s="1827"/>
    </row>
    <row r="11" spans="1:22" ht="45" customHeight="1" x14ac:dyDescent="0.25">
      <c r="A11" s="1804" t="s">
        <v>8</v>
      </c>
      <c r="B11" s="1804"/>
      <c r="C11" s="1804"/>
      <c r="D11" s="1804"/>
      <c r="E11" s="1804"/>
      <c r="F11" s="1804"/>
      <c r="G11" s="1804"/>
      <c r="H11" s="1804"/>
      <c r="I11" s="1804"/>
      <c r="J11" s="1827" t="s">
        <v>479</v>
      </c>
      <c r="K11" s="1827"/>
      <c r="L11" s="1827"/>
      <c r="M11" s="1827"/>
      <c r="N11" s="1827"/>
      <c r="O11" s="1827"/>
      <c r="P11" s="1827"/>
      <c r="Q11" s="1827"/>
      <c r="R11" s="1827"/>
      <c r="S11" s="1827"/>
      <c r="T11" s="1827"/>
      <c r="U11" s="1827"/>
      <c r="V11" s="1827"/>
    </row>
    <row r="12" spans="1:22" ht="49.5" customHeight="1" x14ac:dyDescent="0.25">
      <c r="A12" s="1804" t="s">
        <v>85</v>
      </c>
      <c r="B12" s="1804"/>
      <c r="C12" s="1804"/>
      <c r="D12" s="1804"/>
      <c r="E12" s="1804"/>
      <c r="F12" s="1804"/>
      <c r="G12" s="1804"/>
      <c r="H12" s="1804"/>
      <c r="I12" s="1804"/>
      <c r="J12" s="1827" t="s">
        <v>447</v>
      </c>
      <c r="K12" s="1827"/>
      <c r="L12" s="1827"/>
      <c r="M12" s="1827"/>
      <c r="N12" s="1827"/>
      <c r="O12" s="1827"/>
      <c r="P12" s="1827"/>
      <c r="Q12" s="1827"/>
      <c r="R12" s="1827"/>
      <c r="S12" s="1827"/>
      <c r="T12" s="1827"/>
      <c r="U12" s="1827"/>
      <c r="V12" s="1827"/>
    </row>
    <row r="13" spans="1:22" ht="45" customHeight="1" x14ac:dyDescent="0.25">
      <c r="A13" s="1804" t="s">
        <v>12</v>
      </c>
      <c r="B13" s="1804"/>
      <c r="C13" s="1804"/>
      <c r="D13" s="1804"/>
      <c r="E13" s="1804"/>
      <c r="F13" s="1804"/>
      <c r="G13" s="1804"/>
      <c r="H13" s="1804"/>
      <c r="I13" s="1804"/>
      <c r="J13" s="1827" t="s">
        <v>448</v>
      </c>
      <c r="K13" s="1827"/>
      <c r="L13" s="1827"/>
      <c r="M13" s="1827"/>
      <c r="N13" s="1827"/>
      <c r="O13" s="1827"/>
      <c r="P13" s="1827"/>
      <c r="Q13" s="1827"/>
      <c r="R13" s="1827"/>
      <c r="S13" s="1827"/>
      <c r="T13" s="1827"/>
      <c r="U13" s="1827"/>
      <c r="V13" s="1827"/>
    </row>
    <row r="14" spans="1:22" ht="45" customHeight="1" x14ac:dyDescent="0.25">
      <c r="A14" s="1804" t="s">
        <v>14</v>
      </c>
      <c r="B14" s="1804"/>
      <c r="C14" s="1804"/>
      <c r="D14" s="1804"/>
      <c r="E14" s="1804"/>
      <c r="F14" s="1804"/>
      <c r="G14" s="1804"/>
      <c r="H14" s="1804"/>
      <c r="I14" s="1804"/>
      <c r="J14" s="1827" t="s">
        <v>88</v>
      </c>
      <c r="K14" s="1827"/>
      <c r="L14" s="1827"/>
      <c r="M14" s="1827"/>
      <c r="N14" s="1827"/>
      <c r="O14" s="1827"/>
      <c r="P14" s="1827"/>
      <c r="Q14" s="1827"/>
      <c r="R14" s="1827"/>
      <c r="S14" s="1827"/>
      <c r="T14" s="1827"/>
      <c r="U14" s="1827"/>
      <c r="V14" s="1827"/>
    </row>
    <row r="15" spans="1:22" ht="55.5" customHeight="1" x14ac:dyDescent="0.25">
      <c r="A15" s="1806" t="s">
        <v>16</v>
      </c>
      <c r="B15" s="1806"/>
      <c r="C15" s="1806"/>
      <c r="D15" s="1806"/>
      <c r="E15" s="1806"/>
      <c r="F15" s="1806"/>
      <c r="G15" s="1806"/>
      <c r="H15" s="1806"/>
      <c r="I15" s="1806"/>
      <c r="J15" s="1828" t="s">
        <v>449</v>
      </c>
      <c r="K15" s="1828"/>
      <c r="L15" s="1828"/>
      <c r="M15" s="1828"/>
      <c r="N15" s="1828"/>
      <c r="O15" s="1828"/>
      <c r="P15" s="1828"/>
      <c r="Q15" s="1828"/>
      <c r="R15" s="1828"/>
      <c r="S15" s="1828"/>
      <c r="T15" s="1828"/>
      <c r="U15" s="1828"/>
      <c r="V15" s="1828"/>
    </row>
    <row r="16" spans="1:22" s="39" customFormat="1" ht="54" customHeight="1" x14ac:dyDescent="0.25">
      <c r="A16" s="1803"/>
      <c r="B16" s="1803"/>
      <c r="C16" s="1803"/>
      <c r="D16" s="1803"/>
      <c r="E16" s="1803"/>
      <c r="F16" s="1803"/>
      <c r="G16" s="1803"/>
      <c r="H16" s="1803"/>
      <c r="I16" s="1803"/>
      <c r="J16" s="1803"/>
      <c r="K16" s="1803"/>
      <c r="L16" s="1803"/>
      <c r="M16" s="1803"/>
      <c r="N16" s="1803"/>
      <c r="O16" s="1803"/>
      <c r="P16" s="1803"/>
      <c r="Q16" s="1803"/>
      <c r="R16" s="1803"/>
      <c r="S16" s="1803"/>
      <c r="T16" s="1803"/>
      <c r="U16" s="1803"/>
      <c r="V16" s="1803"/>
    </row>
    <row r="17" spans="1:22" ht="60" customHeight="1" x14ac:dyDescent="0.25">
      <c r="A17" s="1621" t="s">
        <v>17</v>
      </c>
      <c r="B17" s="1621" t="s">
        <v>18</v>
      </c>
      <c r="C17" s="1622" t="s">
        <v>19</v>
      </c>
      <c r="D17" s="1623"/>
      <c r="E17" s="1623"/>
      <c r="F17" s="1623"/>
      <c r="G17" s="1623"/>
      <c r="H17" s="1624"/>
      <c r="I17" s="1622" t="s">
        <v>20</v>
      </c>
      <c r="J17" s="1624"/>
      <c r="K17" s="1035" t="s">
        <v>21</v>
      </c>
      <c r="L17" s="1035"/>
      <c r="M17" s="1035"/>
      <c r="N17" s="1035"/>
      <c r="O17" s="1035"/>
      <c r="P17" s="1035"/>
      <c r="Q17" s="1035"/>
      <c r="R17" s="1035"/>
      <c r="S17" s="1621" t="s">
        <v>22</v>
      </c>
      <c r="T17" s="1621"/>
      <c r="U17" s="1625" t="s">
        <v>89</v>
      </c>
      <c r="V17" s="1621" t="s">
        <v>24</v>
      </c>
    </row>
    <row r="18" spans="1:22" ht="48.75" customHeight="1" x14ac:dyDescent="0.25">
      <c r="A18" s="1621"/>
      <c r="B18" s="1621"/>
      <c r="C18" s="1626" t="s">
        <v>25</v>
      </c>
      <c r="D18" s="1627" t="s">
        <v>26</v>
      </c>
      <c r="E18" s="1627" t="s">
        <v>27</v>
      </c>
      <c r="F18" s="1626" t="s">
        <v>28</v>
      </c>
      <c r="G18" s="1627" t="s">
        <v>29</v>
      </c>
      <c r="H18" s="1627" t="s">
        <v>30</v>
      </c>
      <c r="I18" s="1626" t="s">
        <v>31</v>
      </c>
      <c r="J18" s="1627" t="s">
        <v>32</v>
      </c>
      <c r="K18" s="1035" t="s">
        <v>33</v>
      </c>
      <c r="L18" s="1047" t="s">
        <v>213</v>
      </c>
      <c r="M18" s="1518" t="s">
        <v>35</v>
      </c>
      <c r="N18" s="1519"/>
      <c r="O18" s="1520"/>
      <c r="P18" s="1518" t="s">
        <v>36</v>
      </c>
      <c r="Q18" s="1519"/>
      <c r="R18" s="1520"/>
      <c r="S18" s="1621" t="s">
        <v>90</v>
      </c>
      <c r="T18" s="1621" t="s">
        <v>91</v>
      </c>
      <c r="U18" s="1625"/>
      <c r="V18" s="1621"/>
    </row>
    <row r="19" spans="1:22" ht="79.900000000000006" customHeight="1" x14ac:dyDescent="0.25">
      <c r="A19" s="1621"/>
      <c r="B19" s="1621"/>
      <c r="C19" s="1626"/>
      <c r="D19" s="1628"/>
      <c r="E19" s="1628"/>
      <c r="F19" s="1626"/>
      <c r="G19" s="1629"/>
      <c r="H19" s="1629"/>
      <c r="I19" s="1626"/>
      <c r="J19" s="1629"/>
      <c r="K19" s="1035"/>
      <c r="L19" s="1048"/>
      <c r="M19" s="6" t="s">
        <v>39</v>
      </c>
      <c r="N19" s="6" t="s">
        <v>40</v>
      </c>
      <c r="O19" s="6" t="s">
        <v>41</v>
      </c>
      <c r="P19" s="6" t="s">
        <v>42</v>
      </c>
      <c r="Q19" s="6" t="s">
        <v>43</v>
      </c>
      <c r="R19" s="6" t="s">
        <v>44</v>
      </c>
      <c r="S19" s="1621"/>
      <c r="T19" s="1621"/>
      <c r="U19" s="1625"/>
      <c r="V19" s="1621"/>
    </row>
    <row r="20" spans="1:22" ht="253.5" customHeight="1" x14ac:dyDescent="0.25">
      <c r="A20" s="61">
        <v>1</v>
      </c>
      <c r="B20" s="61" t="s">
        <v>214</v>
      </c>
      <c r="C20" s="111" t="s">
        <v>450</v>
      </c>
      <c r="D20" s="111" t="s">
        <v>451</v>
      </c>
      <c r="E20" s="111" t="s">
        <v>452</v>
      </c>
      <c r="F20" s="111" t="s">
        <v>453</v>
      </c>
      <c r="G20" s="61" t="s">
        <v>454</v>
      </c>
      <c r="H20" s="61" t="s">
        <v>445</v>
      </c>
      <c r="I20" s="62" t="s">
        <v>65</v>
      </c>
      <c r="J20" s="62" t="s">
        <v>53</v>
      </c>
      <c r="K20" s="1479">
        <v>107809.24</v>
      </c>
      <c r="L20" s="1521">
        <v>133314.13</v>
      </c>
      <c r="M20" s="73"/>
      <c r="N20" s="73"/>
      <c r="O20" s="73"/>
      <c r="P20" s="1479">
        <v>32578.04</v>
      </c>
      <c r="Q20" s="1479">
        <v>100736.09</v>
      </c>
      <c r="R20" s="1482">
        <f>P20+Q20</f>
        <v>133314.13</v>
      </c>
      <c r="S20" s="1485">
        <f>R20-L20</f>
        <v>0</v>
      </c>
      <c r="T20" s="1810">
        <f>IFERROR(S20/L20*100,0)</f>
        <v>0</v>
      </c>
      <c r="U20" s="1810">
        <f>IFERROR(R20/$R$45*100,0)</f>
        <v>100</v>
      </c>
      <c r="V20" s="61" t="str">
        <f>H20</f>
        <v>Marcelo Martins Barrachi</v>
      </c>
    </row>
    <row r="21" spans="1:22" ht="159" customHeight="1" x14ac:dyDescent="0.25">
      <c r="A21" s="61">
        <v>2</v>
      </c>
      <c r="B21" s="61" t="s">
        <v>214</v>
      </c>
      <c r="C21" s="111" t="s">
        <v>455</v>
      </c>
      <c r="D21" s="114" t="s">
        <v>456</v>
      </c>
      <c r="E21" s="111" t="s">
        <v>457</v>
      </c>
      <c r="F21" s="111" t="s">
        <v>458</v>
      </c>
      <c r="G21" s="61" t="s">
        <v>459</v>
      </c>
      <c r="H21" s="61" t="s">
        <v>445</v>
      </c>
      <c r="I21" s="62" t="s">
        <v>65</v>
      </c>
      <c r="J21" s="62" t="s">
        <v>53</v>
      </c>
      <c r="K21" s="1480"/>
      <c r="L21" s="1522"/>
      <c r="M21" s="73"/>
      <c r="N21" s="73"/>
      <c r="O21" s="73"/>
      <c r="P21" s="1480"/>
      <c r="Q21" s="1480"/>
      <c r="R21" s="1483"/>
      <c r="S21" s="1486"/>
      <c r="T21" s="1811"/>
      <c r="U21" s="1811"/>
      <c r="V21" s="61" t="str">
        <f>H21</f>
        <v>Marcelo Martins Barrachi</v>
      </c>
    </row>
    <row r="22" spans="1:22" ht="365.25" customHeight="1" x14ac:dyDescent="0.25">
      <c r="A22" s="61">
        <v>3</v>
      </c>
      <c r="B22" s="61" t="s">
        <v>214</v>
      </c>
      <c r="C22" s="111" t="s">
        <v>460</v>
      </c>
      <c r="D22" s="111" t="s">
        <v>461</v>
      </c>
      <c r="E22" s="111" t="s">
        <v>462</v>
      </c>
      <c r="F22" s="111" t="s">
        <v>463</v>
      </c>
      <c r="G22" s="61" t="s">
        <v>464</v>
      </c>
      <c r="H22" s="61" t="s">
        <v>445</v>
      </c>
      <c r="I22" s="62" t="s">
        <v>65</v>
      </c>
      <c r="J22" s="62" t="s">
        <v>53</v>
      </c>
      <c r="K22" s="1480"/>
      <c r="L22" s="1522"/>
      <c r="M22" s="73"/>
      <c r="N22" s="73"/>
      <c r="O22" s="73"/>
      <c r="P22" s="1480"/>
      <c r="Q22" s="1480"/>
      <c r="R22" s="1483"/>
      <c r="S22" s="1486"/>
      <c r="T22" s="1811"/>
      <c r="U22" s="1811"/>
      <c r="V22" s="61" t="str">
        <f>H22</f>
        <v>Marcelo Martins Barrachi</v>
      </c>
    </row>
    <row r="23" spans="1:22" ht="321.75" customHeight="1" x14ac:dyDescent="0.25">
      <c r="A23" s="61">
        <v>4</v>
      </c>
      <c r="B23" s="61" t="s">
        <v>214</v>
      </c>
      <c r="C23" s="111" t="s">
        <v>465</v>
      </c>
      <c r="D23" s="111" t="s">
        <v>466</v>
      </c>
      <c r="E23" s="111" t="s">
        <v>467</v>
      </c>
      <c r="F23" s="111" t="s">
        <v>468</v>
      </c>
      <c r="G23" s="61" t="s">
        <v>469</v>
      </c>
      <c r="H23" s="61" t="s">
        <v>445</v>
      </c>
      <c r="I23" s="62" t="s">
        <v>65</v>
      </c>
      <c r="J23" s="62" t="s">
        <v>53</v>
      </c>
      <c r="K23" s="1480"/>
      <c r="L23" s="1522"/>
      <c r="M23" s="73"/>
      <c r="N23" s="73"/>
      <c r="O23" s="73"/>
      <c r="P23" s="1480"/>
      <c r="Q23" s="1480"/>
      <c r="R23" s="1483"/>
      <c r="S23" s="1486"/>
      <c r="T23" s="1811"/>
      <c r="U23" s="1811"/>
      <c r="V23" s="61" t="str">
        <f>H23</f>
        <v>Marcelo Martins Barrachi</v>
      </c>
    </row>
    <row r="24" spans="1:22" ht="241.5" customHeight="1" x14ac:dyDescent="0.25">
      <c r="A24" s="61">
        <v>5</v>
      </c>
      <c r="B24" s="61" t="s">
        <v>214</v>
      </c>
      <c r="C24" s="111" t="s">
        <v>470</v>
      </c>
      <c r="D24" s="111" t="s">
        <v>471</v>
      </c>
      <c r="E24" s="111" t="s">
        <v>472</v>
      </c>
      <c r="F24" s="111" t="s">
        <v>473</v>
      </c>
      <c r="G24" s="61" t="s">
        <v>474</v>
      </c>
      <c r="H24" s="61" t="s">
        <v>445</v>
      </c>
      <c r="I24" s="62" t="s">
        <v>65</v>
      </c>
      <c r="J24" s="62" t="s">
        <v>53</v>
      </c>
      <c r="K24" s="1481"/>
      <c r="L24" s="1522"/>
      <c r="M24" s="73"/>
      <c r="N24" s="73"/>
      <c r="O24" s="73"/>
      <c r="P24" s="1481"/>
      <c r="Q24" s="1481"/>
      <c r="R24" s="1484"/>
      <c r="S24" s="1487"/>
      <c r="T24" s="1812"/>
      <c r="U24" s="1812"/>
      <c r="V24" s="61" t="str">
        <f>H24</f>
        <v>Marcelo Martins Barrachi</v>
      </c>
    </row>
    <row r="25" spans="1:22" ht="55.5" hidden="1" customHeight="1" x14ac:dyDescent="0.25">
      <c r="A25" s="61">
        <v>6</v>
      </c>
      <c r="B25" s="64"/>
      <c r="C25" s="111" t="s">
        <v>475</v>
      </c>
      <c r="D25" s="111" t="s">
        <v>476</v>
      </c>
      <c r="E25" s="111" t="s">
        <v>477</v>
      </c>
      <c r="F25" s="111" t="s">
        <v>478</v>
      </c>
      <c r="G25" s="64"/>
      <c r="H25" s="65"/>
      <c r="I25" s="62"/>
      <c r="J25" s="62"/>
      <c r="K25" s="18"/>
      <c r="L25" s="145"/>
      <c r="M25" s="73"/>
      <c r="N25" s="73"/>
      <c r="O25" s="73"/>
      <c r="P25" s="18"/>
      <c r="Q25" s="18"/>
      <c r="R25" s="19">
        <f t="shared" ref="R25:R30" si="0">P25+Q25</f>
        <v>0</v>
      </c>
      <c r="S25" s="20">
        <f t="shared" ref="S25:S30" si="1">R25-K25</f>
        <v>0</v>
      </c>
      <c r="T25" s="69">
        <f t="shared" ref="T25:T30" si="2">IFERROR(S25/K25*100,0)</f>
        <v>0</v>
      </c>
      <c r="U25" s="69">
        <f t="shared" ref="U25:U30" si="3">IFERROR(R25/$R$45*100,0)</f>
        <v>0</v>
      </c>
      <c r="V25" s="64"/>
    </row>
    <row r="26" spans="1:22" ht="55.5" hidden="1" customHeight="1" x14ac:dyDescent="0.25">
      <c r="A26" s="61">
        <v>7</v>
      </c>
      <c r="B26" s="64"/>
      <c r="C26" s="111"/>
      <c r="D26" s="111"/>
      <c r="E26" s="111"/>
      <c r="F26" s="111"/>
      <c r="G26" s="64"/>
      <c r="H26" s="65"/>
      <c r="I26" s="62"/>
      <c r="J26" s="62"/>
      <c r="K26" s="18"/>
      <c r="L26" s="145"/>
      <c r="M26" s="73"/>
      <c r="N26" s="73"/>
      <c r="O26" s="73"/>
      <c r="P26" s="18"/>
      <c r="Q26" s="18"/>
      <c r="R26" s="19">
        <f t="shared" si="0"/>
        <v>0</v>
      </c>
      <c r="S26" s="20">
        <f t="shared" si="1"/>
        <v>0</v>
      </c>
      <c r="T26" s="69">
        <f t="shared" si="2"/>
        <v>0</v>
      </c>
      <c r="U26" s="69">
        <f t="shared" si="3"/>
        <v>0</v>
      </c>
      <c r="V26" s="64"/>
    </row>
    <row r="27" spans="1:22" ht="55.5" hidden="1" customHeight="1" x14ac:dyDescent="0.25">
      <c r="A27" s="61">
        <v>8</v>
      </c>
      <c r="B27" s="64"/>
      <c r="C27" s="111"/>
      <c r="D27" s="111"/>
      <c r="E27" s="111"/>
      <c r="F27" s="111"/>
      <c r="G27" s="64"/>
      <c r="H27" s="65"/>
      <c r="I27" s="62"/>
      <c r="J27" s="62"/>
      <c r="K27" s="18"/>
      <c r="L27" s="145"/>
      <c r="M27" s="73"/>
      <c r="N27" s="73"/>
      <c r="O27" s="73"/>
      <c r="P27" s="18"/>
      <c r="Q27" s="18"/>
      <c r="R27" s="19">
        <f t="shared" si="0"/>
        <v>0</v>
      </c>
      <c r="S27" s="20">
        <f t="shared" si="1"/>
        <v>0</v>
      </c>
      <c r="T27" s="69">
        <f t="shared" si="2"/>
        <v>0</v>
      </c>
      <c r="U27" s="69">
        <f t="shared" si="3"/>
        <v>0</v>
      </c>
      <c r="V27" s="64"/>
    </row>
    <row r="28" spans="1:22" ht="55.5" hidden="1" customHeight="1" x14ac:dyDescent="0.25">
      <c r="A28" s="61">
        <v>9</v>
      </c>
      <c r="B28" s="64"/>
      <c r="C28" s="111" t="s">
        <v>455</v>
      </c>
      <c r="D28" s="114" t="s">
        <v>456</v>
      </c>
      <c r="E28" s="111" t="s">
        <v>457</v>
      </c>
      <c r="F28" s="111" t="s">
        <v>458</v>
      </c>
      <c r="G28" s="64"/>
      <c r="H28" s="65"/>
      <c r="I28" s="62"/>
      <c r="J28" s="62"/>
      <c r="K28" s="18"/>
      <c r="L28" s="145"/>
      <c r="M28" s="73"/>
      <c r="N28" s="73"/>
      <c r="O28" s="73"/>
      <c r="P28" s="18"/>
      <c r="Q28" s="18"/>
      <c r="R28" s="19">
        <f t="shared" si="0"/>
        <v>0</v>
      </c>
      <c r="S28" s="20">
        <f t="shared" si="1"/>
        <v>0</v>
      </c>
      <c r="T28" s="69">
        <f t="shared" si="2"/>
        <v>0</v>
      </c>
      <c r="U28" s="69">
        <f t="shared" si="3"/>
        <v>0</v>
      </c>
      <c r="V28" s="64"/>
    </row>
    <row r="29" spans="1:22" ht="55.5" hidden="1" customHeight="1" x14ac:dyDescent="0.25">
      <c r="A29" s="61">
        <v>10</v>
      </c>
      <c r="B29" s="64"/>
      <c r="C29" s="111" t="s">
        <v>460</v>
      </c>
      <c r="D29" s="111" t="s">
        <v>461</v>
      </c>
      <c r="E29" s="111" t="s">
        <v>462</v>
      </c>
      <c r="F29" s="111" t="s">
        <v>463</v>
      </c>
      <c r="G29" s="64"/>
      <c r="H29" s="65"/>
      <c r="I29" s="62"/>
      <c r="J29" s="62"/>
      <c r="K29" s="18"/>
      <c r="L29" s="145"/>
      <c r="M29" s="73"/>
      <c r="N29" s="73"/>
      <c r="O29" s="73"/>
      <c r="P29" s="18"/>
      <c r="Q29" s="18"/>
      <c r="R29" s="19">
        <f t="shared" si="0"/>
        <v>0</v>
      </c>
      <c r="S29" s="20">
        <f t="shared" si="1"/>
        <v>0</v>
      </c>
      <c r="T29" s="69">
        <f t="shared" si="2"/>
        <v>0</v>
      </c>
      <c r="U29" s="69">
        <f t="shared" si="3"/>
        <v>0</v>
      </c>
      <c r="V29" s="64"/>
    </row>
    <row r="30" spans="1:22" ht="55.5" hidden="1" customHeight="1" x14ac:dyDescent="0.25">
      <c r="A30" s="61">
        <v>11</v>
      </c>
      <c r="B30" s="64"/>
      <c r="C30" s="111" t="s">
        <v>465</v>
      </c>
      <c r="D30" s="111" t="s">
        <v>466</v>
      </c>
      <c r="E30" s="111" t="s">
        <v>467</v>
      </c>
      <c r="F30" s="111" t="s">
        <v>468</v>
      </c>
      <c r="G30" s="64"/>
      <c r="H30" s="65"/>
      <c r="I30" s="62"/>
      <c r="J30" s="62"/>
      <c r="K30" s="18"/>
      <c r="L30" s="145"/>
      <c r="M30" s="73"/>
      <c r="N30" s="73"/>
      <c r="O30" s="73"/>
      <c r="P30" s="18"/>
      <c r="Q30" s="18"/>
      <c r="R30" s="19">
        <f t="shared" si="0"/>
        <v>0</v>
      </c>
      <c r="S30" s="20">
        <f t="shared" si="1"/>
        <v>0</v>
      </c>
      <c r="T30" s="69">
        <f t="shared" si="2"/>
        <v>0</v>
      </c>
      <c r="U30" s="69">
        <f t="shared" si="3"/>
        <v>0</v>
      </c>
      <c r="V30" s="64"/>
    </row>
    <row r="31" spans="1:22" ht="55.5" hidden="1" customHeight="1" x14ac:dyDescent="0.25">
      <c r="A31" s="61">
        <v>12</v>
      </c>
      <c r="B31" s="64"/>
      <c r="C31" s="111" t="s">
        <v>470</v>
      </c>
      <c r="D31" s="111" t="s">
        <v>471</v>
      </c>
      <c r="E31" s="111" t="s">
        <v>472</v>
      </c>
      <c r="F31" s="111" t="s">
        <v>473</v>
      </c>
      <c r="G31" s="64"/>
      <c r="H31" s="65"/>
      <c r="I31" s="62"/>
      <c r="J31" s="62"/>
      <c r="K31" s="18"/>
      <c r="L31" s="145"/>
      <c r="M31" s="73"/>
      <c r="N31" s="73"/>
      <c r="O31" s="73"/>
      <c r="P31" s="18"/>
      <c r="Q31" s="18"/>
      <c r="R31" s="19">
        <f t="shared" ref="R31:R44" si="4">P31+Q31</f>
        <v>0</v>
      </c>
      <c r="S31" s="20">
        <f t="shared" ref="S31:S44" si="5">R31-K31</f>
        <v>0</v>
      </c>
      <c r="T31" s="69">
        <f t="shared" ref="T31:T44" si="6">IFERROR(S31/K31*100,0)</f>
        <v>0</v>
      </c>
      <c r="U31" s="69">
        <f t="shared" ref="U31:U39" si="7">IFERROR(R31/$R$45*100,0)</f>
        <v>0</v>
      </c>
      <c r="V31" s="64"/>
    </row>
    <row r="32" spans="1:22" ht="55.5" hidden="1" customHeight="1" x14ac:dyDescent="0.25">
      <c r="A32" s="61">
        <v>13</v>
      </c>
      <c r="B32" s="64"/>
      <c r="C32" s="111" t="s">
        <v>475</v>
      </c>
      <c r="D32" s="111" t="s">
        <v>476</v>
      </c>
      <c r="E32" s="111" t="s">
        <v>477</v>
      </c>
      <c r="F32" s="111" t="s">
        <v>478</v>
      </c>
      <c r="G32" s="64"/>
      <c r="H32" s="65"/>
      <c r="I32" s="62"/>
      <c r="J32" s="62"/>
      <c r="K32" s="18"/>
      <c r="L32" s="145"/>
      <c r="M32" s="73"/>
      <c r="N32" s="73"/>
      <c r="O32" s="73"/>
      <c r="P32" s="18"/>
      <c r="Q32" s="18"/>
      <c r="R32" s="19">
        <f t="shared" si="4"/>
        <v>0</v>
      </c>
      <c r="S32" s="20">
        <f t="shared" si="5"/>
        <v>0</v>
      </c>
      <c r="T32" s="69">
        <f t="shared" si="6"/>
        <v>0</v>
      </c>
      <c r="U32" s="69">
        <f t="shared" si="7"/>
        <v>0</v>
      </c>
      <c r="V32" s="64"/>
    </row>
    <row r="33" spans="1:22" ht="55.5" hidden="1" customHeight="1" x14ac:dyDescent="0.25">
      <c r="A33" s="61">
        <v>14</v>
      </c>
      <c r="B33" s="64"/>
      <c r="C33" s="64"/>
      <c r="D33" s="64"/>
      <c r="E33" s="64"/>
      <c r="F33" s="64"/>
      <c r="G33" s="64"/>
      <c r="H33" s="65"/>
      <c r="I33" s="62"/>
      <c r="J33" s="62"/>
      <c r="K33" s="18"/>
      <c r="L33" s="145"/>
      <c r="M33" s="73"/>
      <c r="N33" s="73"/>
      <c r="O33" s="73"/>
      <c r="P33" s="18"/>
      <c r="Q33" s="18"/>
      <c r="R33" s="19">
        <f t="shared" si="4"/>
        <v>0</v>
      </c>
      <c r="S33" s="20">
        <f t="shared" si="5"/>
        <v>0</v>
      </c>
      <c r="T33" s="69">
        <f t="shared" si="6"/>
        <v>0</v>
      </c>
      <c r="U33" s="69">
        <f t="shared" si="7"/>
        <v>0</v>
      </c>
      <c r="V33" s="64"/>
    </row>
    <row r="34" spans="1:22" ht="55.5" hidden="1" customHeight="1" x14ac:dyDescent="0.25">
      <c r="A34" s="61">
        <v>15</v>
      </c>
      <c r="B34" s="64"/>
      <c r="C34" s="64"/>
      <c r="D34" s="64"/>
      <c r="E34" s="64"/>
      <c r="F34" s="64"/>
      <c r="G34" s="64"/>
      <c r="H34" s="65"/>
      <c r="I34" s="62"/>
      <c r="J34" s="62"/>
      <c r="K34" s="18"/>
      <c r="L34" s="145"/>
      <c r="M34" s="77"/>
      <c r="N34" s="77"/>
      <c r="O34" s="77"/>
      <c r="P34" s="18"/>
      <c r="Q34" s="18"/>
      <c r="R34" s="19">
        <f t="shared" si="4"/>
        <v>0</v>
      </c>
      <c r="S34" s="20">
        <f t="shared" si="5"/>
        <v>0</v>
      </c>
      <c r="T34" s="69">
        <f t="shared" si="6"/>
        <v>0</v>
      </c>
      <c r="U34" s="69">
        <f t="shared" si="7"/>
        <v>0</v>
      </c>
      <c r="V34" s="64"/>
    </row>
    <row r="35" spans="1:22" ht="55.5" hidden="1" customHeight="1" x14ac:dyDescent="0.4">
      <c r="A35" s="61">
        <v>16</v>
      </c>
      <c r="B35" s="64"/>
      <c r="C35" s="64"/>
      <c r="D35" s="64"/>
      <c r="E35" s="64"/>
      <c r="F35" s="64"/>
      <c r="G35" s="64"/>
      <c r="H35" s="65"/>
      <c r="I35" s="62"/>
      <c r="J35" s="62"/>
      <c r="K35" s="18"/>
      <c r="L35" s="145"/>
      <c r="M35" s="78"/>
      <c r="N35" s="78"/>
      <c r="O35" s="78"/>
      <c r="P35" s="18"/>
      <c r="Q35" s="18"/>
      <c r="R35" s="19">
        <f t="shared" si="4"/>
        <v>0</v>
      </c>
      <c r="S35" s="20">
        <f t="shared" si="5"/>
        <v>0</v>
      </c>
      <c r="T35" s="69">
        <f t="shared" si="6"/>
        <v>0</v>
      </c>
      <c r="U35" s="69">
        <f t="shared" si="7"/>
        <v>0</v>
      </c>
      <c r="V35" s="64"/>
    </row>
    <row r="36" spans="1:22" ht="55.5" hidden="1" customHeight="1" x14ac:dyDescent="0.25">
      <c r="A36" s="61">
        <v>17</v>
      </c>
      <c r="B36" s="64"/>
      <c r="C36" s="64"/>
      <c r="D36" s="64"/>
      <c r="E36" s="64"/>
      <c r="F36" s="64"/>
      <c r="G36" s="64"/>
      <c r="H36" s="65"/>
      <c r="I36" s="62"/>
      <c r="J36" s="62"/>
      <c r="K36" s="18"/>
      <c r="L36" s="18"/>
      <c r="M36" s="17"/>
      <c r="N36" s="17"/>
      <c r="O36" s="17"/>
      <c r="P36" s="18"/>
      <c r="Q36" s="18"/>
      <c r="R36" s="19">
        <f t="shared" si="4"/>
        <v>0</v>
      </c>
      <c r="S36" s="20">
        <f t="shared" si="5"/>
        <v>0</v>
      </c>
      <c r="T36" s="69">
        <f t="shared" si="6"/>
        <v>0</v>
      </c>
      <c r="U36" s="69">
        <f t="shared" si="7"/>
        <v>0</v>
      </c>
      <c r="V36" s="64"/>
    </row>
    <row r="37" spans="1:22" ht="55.5" hidden="1" customHeight="1" x14ac:dyDescent="0.25">
      <c r="A37" s="61">
        <v>18</v>
      </c>
      <c r="B37" s="64"/>
      <c r="C37" s="64"/>
      <c r="D37" s="64"/>
      <c r="E37" s="64"/>
      <c r="F37" s="64"/>
      <c r="G37" s="64"/>
      <c r="H37" s="65"/>
      <c r="I37" s="62"/>
      <c r="J37" s="62"/>
      <c r="K37" s="18"/>
      <c r="L37" s="18"/>
      <c r="M37" s="17"/>
      <c r="N37" s="17"/>
      <c r="O37" s="17"/>
      <c r="P37" s="18"/>
      <c r="Q37" s="18"/>
      <c r="R37" s="19">
        <f t="shared" si="4"/>
        <v>0</v>
      </c>
      <c r="S37" s="20">
        <f t="shared" si="5"/>
        <v>0</v>
      </c>
      <c r="T37" s="69">
        <f t="shared" si="6"/>
        <v>0</v>
      </c>
      <c r="U37" s="69">
        <f t="shared" si="7"/>
        <v>0</v>
      </c>
      <c r="V37" s="64"/>
    </row>
    <row r="38" spans="1:22" ht="55.5" hidden="1" customHeight="1" x14ac:dyDescent="0.25">
      <c r="A38" s="61">
        <v>19</v>
      </c>
      <c r="B38" s="64"/>
      <c r="C38" s="64"/>
      <c r="D38" s="64"/>
      <c r="E38" s="64"/>
      <c r="F38" s="64"/>
      <c r="G38" s="64"/>
      <c r="H38" s="65"/>
      <c r="I38" s="62"/>
      <c r="J38" s="62"/>
      <c r="K38" s="18"/>
      <c r="L38" s="145"/>
      <c r="M38" s="36"/>
      <c r="N38" s="36"/>
      <c r="O38" s="36"/>
      <c r="P38" s="18"/>
      <c r="Q38" s="18"/>
      <c r="R38" s="19">
        <f t="shared" si="4"/>
        <v>0</v>
      </c>
      <c r="S38" s="20">
        <f t="shared" si="5"/>
        <v>0</v>
      </c>
      <c r="T38" s="69">
        <f t="shared" si="6"/>
        <v>0</v>
      </c>
      <c r="U38" s="69">
        <f t="shared" si="7"/>
        <v>0</v>
      </c>
      <c r="V38" s="64"/>
    </row>
    <row r="39" spans="1:22" ht="55.5" hidden="1" customHeight="1" x14ac:dyDescent="0.25">
      <c r="A39" s="61">
        <v>20</v>
      </c>
      <c r="B39" s="64"/>
      <c r="C39" s="64"/>
      <c r="D39" s="64"/>
      <c r="E39" s="64"/>
      <c r="F39" s="64"/>
      <c r="G39" s="64"/>
      <c r="H39" s="65"/>
      <c r="I39" s="62"/>
      <c r="J39" s="62"/>
      <c r="K39" s="18"/>
      <c r="L39" s="145"/>
      <c r="M39" s="36"/>
      <c r="N39" s="36"/>
      <c r="O39" s="36"/>
      <c r="P39" s="18"/>
      <c r="Q39" s="18"/>
      <c r="R39" s="19">
        <f t="shared" si="4"/>
        <v>0</v>
      </c>
      <c r="S39" s="20">
        <f t="shared" si="5"/>
        <v>0</v>
      </c>
      <c r="T39" s="69">
        <f t="shared" si="6"/>
        <v>0</v>
      </c>
      <c r="U39" s="69">
        <f t="shared" si="7"/>
        <v>0</v>
      </c>
      <c r="V39" s="64"/>
    </row>
    <row r="40" spans="1:22" ht="55.5" hidden="1" customHeight="1" x14ac:dyDescent="0.25">
      <c r="A40" s="61">
        <v>21</v>
      </c>
      <c r="B40" s="64"/>
      <c r="C40" s="64"/>
      <c r="D40" s="64"/>
      <c r="E40" s="64"/>
      <c r="F40" s="64"/>
      <c r="G40" s="64"/>
      <c r="H40" s="65"/>
      <c r="I40" s="62"/>
      <c r="J40" s="62"/>
      <c r="K40" s="18"/>
      <c r="L40" s="145"/>
      <c r="M40" s="36"/>
      <c r="N40" s="36"/>
      <c r="O40" s="36"/>
      <c r="P40" s="18"/>
      <c r="Q40" s="18"/>
      <c r="R40" s="19">
        <f t="shared" si="4"/>
        <v>0</v>
      </c>
      <c r="S40" s="20">
        <f t="shared" si="5"/>
        <v>0</v>
      </c>
      <c r="T40" s="69">
        <f t="shared" si="6"/>
        <v>0</v>
      </c>
      <c r="U40" s="69">
        <f>IFERROR(R40/$R$45*100,0)</f>
        <v>0</v>
      </c>
      <c r="V40" s="64"/>
    </row>
    <row r="41" spans="1:22" ht="55.5" hidden="1" customHeight="1" x14ac:dyDescent="0.25">
      <c r="A41" s="61">
        <v>22</v>
      </c>
      <c r="B41" s="64"/>
      <c r="C41" s="64"/>
      <c r="D41" s="64"/>
      <c r="E41" s="64"/>
      <c r="F41" s="64"/>
      <c r="G41" s="64"/>
      <c r="H41" s="65"/>
      <c r="I41" s="62"/>
      <c r="J41" s="62"/>
      <c r="K41" s="18"/>
      <c r="L41" s="145"/>
      <c r="M41" s="36"/>
      <c r="N41" s="36"/>
      <c r="O41" s="36"/>
      <c r="P41" s="18"/>
      <c r="Q41" s="18"/>
      <c r="R41" s="19">
        <f t="shared" si="4"/>
        <v>0</v>
      </c>
      <c r="S41" s="20">
        <f t="shared" si="5"/>
        <v>0</v>
      </c>
      <c r="T41" s="69">
        <f t="shared" si="6"/>
        <v>0</v>
      </c>
      <c r="U41" s="69">
        <f>IFERROR(R41/$R$45*100,0)</f>
        <v>0</v>
      </c>
      <c r="V41" s="64"/>
    </row>
    <row r="42" spans="1:22" ht="55.5" hidden="1" customHeight="1" x14ac:dyDescent="0.25">
      <c r="A42" s="61">
        <v>23</v>
      </c>
      <c r="B42" s="64"/>
      <c r="C42" s="64"/>
      <c r="D42" s="64"/>
      <c r="E42" s="64"/>
      <c r="F42" s="64"/>
      <c r="G42" s="64"/>
      <c r="H42" s="65"/>
      <c r="I42" s="62"/>
      <c r="J42" s="62"/>
      <c r="K42" s="18"/>
      <c r="L42" s="145"/>
      <c r="M42" s="36"/>
      <c r="N42" s="36"/>
      <c r="O42" s="36"/>
      <c r="P42" s="18"/>
      <c r="Q42" s="18"/>
      <c r="R42" s="19">
        <f t="shared" si="4"/>
        <v>0</v>
      </c>
      <c r="S42" s="20">
        <f t="shared" si="5"/>
        <v>0</v>
      </c>
      <c r="T42" s="69">
        <f t="shared" si="6"/>
        <v>0</v>
      </c>
      <c r="U42" s="69">
        <f>IFERROR(R42/$R$45*100,0)</f>
        <v>0</v>
      </c>
      <c r="V42" s="64"/>
    </row>
    <row r="43" spans="1:22" ht="55.5" hidden="1" customHeight="1" x14ac:dyDescent="0.25">
      <c r="A43" s="61">
        <v>24</v>
      </c>
      <c r="B43" s="64"/>
      <c r="C43" s="64"/>
      <c r="D43" s="64"/>
      <c r="E43" s="64"/>
      <c r="F43" s="64"/>
      <c r="G43" s="64"/>
      <c r="H43" s="65"/>
      <c r="I43" s="62"/>
      <c r="J43" s="62"/>
      <c r="K43" s="18"/>
      <c r="L43" s="145"/>
      <c r="M43" s="36"/>
      <c r="N43" s="36"/>
      <c r="O43" s="36"/>
      <c r="P43" s="18"/>
      <c r="Q43" s="18"/>
      <c r="R43" s="19">
        <f t="shared" si="4"/>
        <v>0</v>
      </c>
      <c r="S43" s="20">
        <f t="shared" si="5"/>
        <v>0</v>
      </c>
      <c r="T43" s="69">
        <f t="shared" si="6"/>
        <v>0</v>
      </c>
      <c r="U43" s="69">
        <f>IFERROR(R43/$R$45*100,0)</f>
        <v>0</v>
      </c>
      <c r="V43" s="64"/>
    </row>
    <row r="44" spans="1:22" ht="96" hidden="1" customHeight="1" x14ac:dyDescent="0.25">
      <c r="A44" s="61">
        <v>25</v>
      </c>
      <c r="B44" s="64"/>
      <c r="C44" s="64"/>
      <c r="D44" s="64"/>
      <c r="E44" s="64"/>
      <c r="F44" s="64"/>
      <c r="G44" s="64"/>
      <c r="H44" s="65"/>
      <c r="I44" s="62"/>
      <c r="J44" s="62"/>
      <c r="K44" s="18"/>
      <c r="L44" s="145"/>
      <c r="M44" s="36"/>
      <c r="N44" s="36"/>
      <c r="O44" s="36"/>
      <c r="P44" s="18"/>
      <c r="Q44" s="18"/>
      <c r="R44" s="19">
        <f t="shared" si="4"/>
        <v>0</v>
      </c>
      <c r="S44" s="20">
        <f t="shared" si="5"/>
        <v>0</v>
      </c>
      <c r="T44" s="69">
        <f t="shared" si="6"/>
        <v>0</v>
      </c>
      <c r="U44" s="69">
        <f>IFERROR(R44/$R$45*100,0)</f>
        <v>0</v>
      </c>
      <c r="V44" s="64"/>
    </row>
    <row r="45" spans="1:22" s="54" customFormat="1" ht="24.75" customHeight="1" x14ac:dyDescent="0.4">
      <c r="A45" s="1794" t="s">
        <v>71</v>
      </c>
      <c r="B45" s="1795"/>
      <c r="C45" s="1795"/>
      <c r="D45" s="1795"/>
      <c r="E45" s="1795"/>
      <c r="F45" s="1795"/>
      <c r="G45" s="1795"/>
      <c r="H45" s="1795"/>
      <c r="I45" s="1795"/>
      <c r="J45" s="1813"/>
      <c r="K45" s="24">
        <f>SUM(K20:K29)</f>
        <v>107809.24</v>
      </c>
      <c r="L45" s="24">
        <f>SUM(L20:L29)</f>
        <v>133314.13</v>
      </c>
      <c r="M45" s="1794"/>
      <c r="N45" s="1795"/>
      <c r="O45" s="1795"/>
      <c r="P45" s="24">
        <f>SUM(P20:P29)</f>
        <v>32578.04</v>
      </c>
      <c r="Q45" s="24">
        <f>SUM(Q20:Q29)</f>
        <v>100736.09</v>
      </c>
      <c r="R45" s="24">
        <f>SUM(R20:R29)</f>
        <v>133314.13</v>
      </c>
      <c r="S45" s="25">
        <f>R45-L45</f>
        <v>0</v>
      </c>
      <c r="T45" s="71">
        <f>IFERROR(S45/L45*100,0)</f>
        <v>0</v>
      </c>
      <c r="U45" s="71">
        <f>SUM(U20:U29)</f>
        <v>100</v>
      </c>
      <c r="V45" s="53"/>
    </row>
    <row r="46" spans="1:22" x14ac:dyDescent="0.4">
      <c r="A46" s="55" t="s">
        <v>72</v>
      </c>
      <c r="B46" s="55"/>
      <c r="C46" s="55"/>
      <c r="D46" s="55"/>
      <c r="E46" s="55"/>
      <c r="F46" s="55"/>
      <c r="G46" s="55"/>
      <c r="H46" s="55"/>
      <c r="I46" s="55"/>
      <c r="J46" s="55"/>
      <c r="K46" s="30">
        <v>0</v>
      </c>
      <c r="L46" s="146"/>
      <c r="M46" s="55"/>
      <c r="N46" s="55"/>
      <c r="O46" s="55"/>
      <c r="P46" s="55"/>
      <c r="Q46" s="55"/>
      <c r="R46" s="55"/>
      <c r="S46" s="55"/>
      <c r="T46" s="55"/>
      <c r="U46" s="55"/>
      <c r="V46" s="55"/>
    </row>
    <row r="47" spans="1:22" ht="36" customHeight="1" x14ac:dyDescent="0.25">
      <c r="A47" s="1796" t="s">
        <v>73</v>
      </c>
      <c r="B47" s="1797"/>
      <c r="C47" s="1797"/>
      <c r="D47" s="1797"/>
      <c r="E47" s="1797"/>
      <c r="F47" s="1797"/>
      <c r="G47" s="1797"/>
      <c r="H47" s="1797"/>
      <c r="I47" s="1797"/>
      <c r="J47" s="1797"/>
      <c r="K47" s="1797"/>
      <c r="L47" s="1797"/>
      <c r="M47" s="1797"/>
      <c r="N47" s="1797"/>
      <c r="O47" s="1797"/>
      <c r="P47" s="1797"/>
      <c r="Q47" s="1797"/>
      <c r="R47" s="1797"/>
      <c r="S47" s="1797"/>
      <c r="T47" s="1797"/>
      <c r="U47" s="1797"/>
      <c r="V47" s="1798"/>
    </row>
    <row r="48" spans="1:22" ht="95.25" customHeight="1" x14ac:dyDescent="0.4">
      <c r="A48" s="1799"/>
      <c r="B48" s="1800"/>
      <c r="C48" s="1800"/>
      <c r="D48" s="1800"/>
      <c r="E48" s="1800"/>
      <c r="F48" s="1800"/>
      <c r="G48" s="1800"/>
      <c r="H48" s="1800"/>
      <c r="I48" s="1800"/>
      <c r="J48" s="1800"/>
      <c r="K48" s="1800"/>
      <c r="L48" s="1800"/>
      <c r="M48" s="1800"/>
      <c r="N48" s="1800"/>
      <c r="O48" s="1800"/>
      <c r="P48" s="1800"/>
      <c r="Q48" s="1800"/>
      <c r="R48" s="1800"/>
      <c r="S48" s="1800"/>
      <c r="T48" s="1800"/>
      <c r="U48" s="1800"/>
      <c r="V48" s="1801"/>
    </row>
    <row r="49" spans="1:22" ht="15" hidden="1" customHeight="1" x14ac:dyDescent="0.4">
      <c r="A49" s="1802" t="s">
        <v>74</v>
      </c>
      <c r="B49" s="1802"/>
      <c r="C49" s="1802"/>
      <c r="D49" s="1802"/>
      <c r="E49" s="1802"/>
      <c r="F49" s="1802"/>
      <c r="G49" s="1802"/>
      <c r="H49" s="1802"/>
      <c r="I49" s="1802"/>
      <c r="J49" s="57"/>
      <c r="K49" s="57"/>
      <c r="L49" s="57"/>
      <c r="M49" s="36"/>
      <c r="N49" s="36"/>
      <c r="O49" s="36"/>
      <c r="P49" s="57"/>
      <c r="Q49" s="57"/>
      <c r="R49" s="57"/>
      <c r="S49" s="57"/>
      <c r="T49" s="57"/>
      <c r="U49" s="57"/>
      <c r="V49" s="57"/>
    </row>
    <row r="50" spans="1:22" ht="15" hidden="1" customHeight="1" x14ac:dyDescent="0.4">
      <c r="A50" s="58" t="s">
        <v>75</v>
      </c>
      <c r="B50" s="58"/>
      <c r="C50" s="1787" t="s">
        <v>76</v>
      </c>
      <c r="D50" s="1787"/>
      <c r="E50" s="1787"/>
      <c r="F50" s="1787"/>
      <c r="G50" s="1787"/>
      <c r="H50" s="1787"/>
      <c r="I50" s="1787"/>
      <c r="M50" s="36"/>
      <c r="N50" s="36"/>
      <c r="O50" s="36"/>
      <c r="V50" s="35"/>
    </row>
    <row r="51" spans="1:22" ht="15" hidden="1" customHeight="1" x14ac:dyDescent="0.4">
      <c r="A51" s="58" t="s">
        <v>77</v>
      </c>
      <c r="B51" s="58"/>
      <c r="C51" s="1787" t="s">
        <v>78</v>
      </c>
      <c r="D51" s="1787"/>
      <c r="E51" s="1787"/>
      <c r="F51" s="1787"/>
      <c r="G51" s="1787"/>
      <c r="H51" s="1787"/>
      <c r="I51" s="1787"/>
      <c r="M51" s="36"/>
      <c r="N51" s="36"/>
      <c r="O51" s="36"/>
      <c r="V51" s="35"/>
    </row>
    <row r="52" spans="1:22" ht="15" hidden="1" customHeight="1" x14ac:dyDescent="0.4">
      <c r="A52" s="58" t="s">
        <v>79</v>
      </c>
      <c r="B52" s="58"/>
      <c r="C52" s="1787" t="s">
        <v>80</v>
      </c>
      <c r="D52" s="1787"/>
      <c r="E52" s="1787"/>
      <c r="F52" s="1787"/>
      <c r="G52" s="1787"/>
      <c r="H52" s="1787"/>
      <c r="I52" s="1787"/>
      <c r="M52" s="36"/>
      <c r="N52" s="36"/>
      <c r="O52" s="36"/>
      <c r="V52" s="35"/>
    </row>
    <row r="53" spans="1:22" ht="15" hidden="1" customHeight="1" x14ac:dyDescent="0.4">
      <c r="A53" s="58" t="s">
        <v>81</v>
      </c>
      <c r="B53" s="58"/>
      <c r="C53" s="1787" t="s">
        <v>82</v>
      </c>
      <c r="D53" s="1787"/>
      <c r="E53" s="1787"/>
      <c r="F53" s="1787"/>
      <c r="G53" s="1787"/>
      <c r="H53" s="1787"/>
      <c r="I53" s="1787"/>
      <c r="M53" s="36"/>
      <c r="N53" s="36"/>
      <c r="O53" s="36"/>
      <c r="V53" s="35"/>
    </row>
    <row r="54" spans="1:22" ht="35.25" customHeight="1" x14ac:dyDescent="0.4">
      <c r="M54" s="36"/>
      <c r="N54" s="36"/>
      <c r="O54" s="36"/>
    </row>
    <row r="55" spans="1:22" x14ac:dyDescent="0.4">
      <c r="M55" s="36"/>
      <c r="N55" s="36"/>
      <c r="O55" s="36"/>
    </row>
    <row r="56" spans="1:22" x14ac:dyDescent="0.4">
      <c r="M56" s="36"/>
      <c r="N56" s="36"/>
      <c r="O56" s="36"/>
    </row>
    <row r="57" spans="1:22" x14ac:dyDescent="0.4">
      <c r="M57" s="36"/>
      <c r="N57" s="36"/>
      <c r="O57" s="36"/>
    </row>
    <row r="58" spans="1:22" x14ac:dyDescent="0.4">
      <c r="M58" s="36"/>
      <c r="N58" s="36"/>
      <c r="O58" s="36"/>
    </row>
    <row r="59" spans="1:22" x14ac:dyDescent="0.4">
      <c r="M59" s="36"/>
      <c r="N59" s="36"/>
      <c r="O59" s="36"/>
    </row>
    <row r="60" spans="1:22" x14ac:dyDescent="0.4">
      <c r="M60" s="36"/>
      <c r="N60" s="36"/>
      <c r="O60" s="36"/>
    </row>
    <row r="61" spans="1:22" x14ac:dyDescent="0.4">
      <c r="M61" s="36"/>
      <c r="N61" s="36"/>
      <c r="O61" s="36"/>
    </row>
    <row r="62" spans="1:22" x14ac:dyDescent="0.4">
      <c r="M62" s="36"/>
      <c r="N62" s="36"/>
      <c r="O62" s="36"/>
    </row>
    <row r="63" spans="1:22" x14ac:dyDescent="0.4">
      <c r="M63" s="36"/>
      <c r="N63" s="36"/>
      <c r="O63" s="36"/>
    </row>
    <row r="64" spans="1:22" x14ac:dyDescent="0.4">
      <c r="M64" s="36"/>
      <c r="N64" s="36"/>
      <c r="O64" s="36"/>
    </row>
    <row r="65" spans="13:15" x14ac:dyDescent="0.4">
      <c r="M65" s="36"/>
      <c r="N65" s="36"/>
      <c r="O65" s="36"/>
    </row>
    <row r="66" spans="13:15" x14ac:dyDescent="0.4">
      <c r="M66" s="36"/>
      <c r="N66" s="36"/>
      <c r="O66" s="36"/>
    </row>
    <row r="67" spans="13:15" x14ac:dyDescent="0.4">
      <c r="M67" s="36"/>
      <c r="N67" s="36"/>
      <c r="O67" s="36"/>
    </row>
    <row r="68" spans="13:15" x14ac:dyDescent="0.4">
      <c r="M68" s="36"/>
      <c r="N68" s="36"/>
      <c r="O68" s="36"/>
    </row>
    <row r="69" spans="13:15" x14ac:dyDescent="0.4">
      <c r="M69" s="36"/>
      <c r="N69" s="36"/>
      <c r="O69" s="36"/>
    </row>
    <row r="70" spans="13:15" x14ac:dyDescent="0.4">
      <c r="M70" s="36"/>
      <c r="N70" s="36"/>
      <c r="O70" s="36"/>
    </row>
    <row r="71" spans="13:15" x14ac:dyDescent="0.4">
      <c r="M71" s="36"/>
      <c r="N71" s="36"/>
      <c r="O71" s="36"/>
    </row>
    <row r="72" spans="13:15" x14ac:dyDescent="0.4">
      <c r="M72" s="36"/>
      <c r="N72" s="36"/>
      <c r="O72" s="36"/>
    </row>
    <row r="73" spans="13:15" x14ac:dyDescent="0.4">
      <c r="M73" s="36"/>
      <c r="N73" s="36"/>
      <c r="O73" s="36"/>
    </row>
    <row r="74" spans="13:15" x14ac:dyDescent="0.4">
      <c r="M74" s="36"/>
      <c r="N74" s="36"/>
      <c r="O74" s="36"/>
    </row>
    <row r="75" spans="13:15" x14ac:dyDescent="0.4">
      <c r="M75" s="36"/>
      <c r="N75" s="36"/>
      <c r="O75" s="36"/>
    </row>
    <row r="76" spans="13:15" x14ac:dyDescent="0.4">
      <c r="M76" s="36"/>
      <c r="N76" s="36"/>
      <c r="O76" s="36"/>
    </row>
    <row r="77" spans="13:15" x14ac:dyDescent="0.4">
      <c r="M77" s="36"/>
      <c r="N77" s="36"/>
      <c r="O77" s="36"/>
    </row>
    <row r="78" spans="13:15" x14ac:dyDescent="0.4">
      <c r="M78" s="36"/>
      <c r="N78" s="36"/>
      <c r="O78" s="36"/>
    </row>
    <row r="79" spans="13:15" x14ac:dyDescent="0.4">
      <c r="M79" s="36"/>
      <c r="N79" s="36"/>
      <c r="O79" s="36"/>
    </row>
    <row r="80" spans="13:15" x14ac:dyDescent="0.4">
      <c r="M80" s="36"/>
      <c r="N80" s="36"/>
      <c r="O80" s="36"/>
    </row>
    <row r="81" spans="13:15" x14ac:dyDescent="0.4">
      <c r="M81" s="36"/>
      <c r="N81" s="36"/>
      <c r="O81" s="36"/>
    </row>
    <row r="82" spans="13:15" x14ac:dyDescent="0.4">
      <c r="M82" s="36"/>
      <c r="N82" s="36"/>
      <c r="O82" s="36"/>
    </row>
    <row r="83" spans="13:15" x14ac:dyDescent="0.4">
      <c r="M83" s="36"/>
      <c r="N83" s="36"/>
      <c r="O83" s="36"/>
    </row>
    <row r="84" spans="13:15" x14ac:dyDescent="0.4">
      <c r="M84" s="36"/>
      <c r="N84" s="36"/>
      <c r="O84" s="36"/>
    </row>
    <row r="85" spans="13:15" x14ac:dyDescent="0.4">
      <c r="M85" s="36"/>
      <c r="N85" s="36"/>
      <c r="O85" s="36"/>
    </row>
    <row r="86" spans="13:15" x14ac:dyDescent="0.4">
      <c r="M86" s="36"/>
      <c r="N86" s="36"/>
      <c r="O86" s="36"/>
    </row>
    <row r="87" spans="13:15" x14ac:dyDescent="0.4">
      <c r="M87" s="36"/>
      <c r="N87" s="36"/>
      <c r="O87" s="36"/>
    </row>
    <row r="88" spans="13:15" x14ac:dyDescent="0.4">
      <c r="M88" s="36"/>
      <c r="N88" s="36"/>
      <c r="O88" s="36"/>
    </row>
    <row r="89" spans="13:15" x14ac:dyDescent="0.4">
      <c r="M89" s="36"/>
      <c r="N89" s="36"/>
      <c r="O89" s="36"/>
    </row>
    <row r="90" spans="13:15" x14ac:dyDescent="0.4">
      <c r="M90" s="36"/>
      <c r="N90" s="36"/>
      <c r="O90" s="36"/>
    </row>
    <row r="91" spans="13:15" x14ac:dyDescent="0.4">
      <c r="M91" s="36"/>
      <c r="N91" s="36"/>
      <c r="O91" s="36"/>
    </row>
    <row r="92" spans="13:15" x14ac:dyDescent="0.4">
      <c r="M92" s="36"/>
      <c r="N92" s="36"/>
      <c r="O92" s="36"/>
    </row>
    <row r="93" spans="13:15" x14ac:dyDescent="0.4">
      <c r="M93" s="36"/>
      <c r="N93" s="36"/>
      <c r="O93" s="36"/>
    </row>
    <row r="94" spans="13:15" x14ac:dyDescent="0.4">
      <c r="M94" s="36"/>
      <c r="N94" s="36"/>
      <c r="O94" s="36"/>
    </row>
    <row r="95" spans="13:15" x14ac:dyDescent="0.4">
      <c r="M95" s="36"/>
      <c r="N95" s="36"/>
      <c r="O95" s="36"/>
    </row>
    <row r="96" spans="13:15" x14ac:dyDescent="0.4">
      <c r="M96" s="36"/>
      <c r="N96" s="36"/>
      <c r="O96" s="36"/>
    </row>
    <row r="97" spans="13:15" x14ac:dyDescent="0.4">
      <c r="M97" s="36"/>
      <c r="N97" s="36"/>
      <c r="O97" s="36"/>
    </row>
    <row r="98" spans="13:15" x14ac:dyDescent="0.4">
      <c r="M98" s="36"/>
      <c r="N98" s="36"/>
      <c r="O98" s="36"/>
    </row>
    <row r="99" spans="13:15" x14ac:dyDescent="0.4">
      <c r="M99" s="36"/>
      <c r="N99" s="36"/>
      <c r="O99" s="36"/>
    </row>
    <row r="100" spans="13:15" x14ac:dyDescent="0.4">
      <c r="M100" s="36"/>
      <c r="N100" s="36"/>
      <c r="O100" s="36"/>
    </row>
    <row r="101" spans="13:15" x14ac:dyDescent="0.4">
      <c r="M101" s="36"/>
      <c r="N101" s="36"/>
      <c r="O101" s="36"/>
    </row>
    <row r="102" spans="13:15" x14ac:dyDescent="0.4">
      <c r="M102" s="36"/>
      <c r="N102" s="36"/>
      <c r="O102" s="36"/>
    </row>
    <row r="103" spans="13:15" x14ac:dyDescent="0.4">
      <c r="M103" s="36"/>
      <c r="N103" s="36"/>
      <c r="O103" s="36"/>
    </row>
    <row r="104" spans="13:15" x14ac:dyDescent="0.4">
      <c r="M104" s="36"/>
      <c r="N104" s="36"/>
      <c r="O104" s="36"/>
    </row>
    <row r="105" spans="13:15" x14ac:dyDescent="0.4">
      <c r="M105" s="36"/>
      <c r="N105" s="36"/>
      <c r="O105" s="36"/>
    </row>
    <row r="106" spans="13:15" x14ac:dyDescent="0.4">
      <c r="M106" s="36"/>
      <c r="N106" s="36"/>
      <c r="O106" s="36"/>
    </row>
    <row r="107" spans="13:15" x14ac:dyDescent="0.4">
      <c r="M107" s="36"/>
      <c r="N107" s="36"/>
      <c r="O107" s="36"/>
    </row>
    <row r="108" spans="13:15" x14ac:dyDescent="0.4">
      <c r="M108" s="36"/>
      <c r="N108" s="36"/>
      <c r="O108" s="36"/>
    </row>
    <row r="109" spans="13:15" x14ac:dyDescent="0.4">
      <c r="M109" s="36"/>
      <c r="N109" s="36"/>
      <c r="O109" s="36"/>
    </row>
    <row r="110" spans="13:15" x14ac:dyDescent="0.4">
      <c r="M110" s="36"/>
      <c r="N110" s="36"/>
      <c r="O110" s="36"/>
    </row>
    <row r="111" spans="13:15" x14ac:dyDescent="0.4">
      <c r="M111" s="36"/>
      <c r="N111" s="36"/>
      <c r="O111" s="36"/>
    </row>
    <row r="112" spans="13:15" x14ac:dyDescent="0.4">
      <c r="M112" s="36"/>
      <c r="N112" s="36"/>
      <c r="O112" s="36"/>
    </row>
    <row r="113" spans="13:15" x14ac:dyDescent="0.4">
      <c r="M113" s="36"/>
      <c r="N113" s="36"/>
      <c r="O113" s="36"/>
    </row>
    <row r="114" spans="13:15" x14ac:dyDescent="0.4">
      <c r="M114" s="36"/>
      <c r="N114" s="36"/>
      <c r="O114" s="36"/>
    </row>
    <row r="115" spans="13:15" x14ac:dyDescent="0.4">
      <c r="M115" s="36"/>
      <c r="N115" s="36"/>
      <c r="O115" s="36"/>
    </row>
    <row r="116" spans="13:15" x14ac:dyDescent="0.4">
      <c r="M116" s="36"/>
      <c r="N116" s="36"/>
      <c r="O116" s="36"/>
    </row>
    <row r="117" spans="13:15" x14ac:dyDescent="0.4">
      <c r="M117" s="36"/>
      <c r="N117" s="36"/>
      <c r="O117" s="36"/>
    </row>
    <row r="118" spans="13:15" x14ac:dyDescent="0.4">
      <c r="M118" s="36"/>
      <c r="N118" s="36"/>
      <c r="O118" s="36"/>
    </row>
    <row r="119" spans="13:15" x14ac:dyDescent="0.4">
      <c r="M119" s="36"/>
      <c r="N119" s="36"/>
      <c r="O119" s="36"/>
    </row>
    <row r="120" spans="13:15" x14ac:dyDescent="0.4">
      <c r="M120" s="36"/>
      <c r="N120" s="36"/>
      <c r="O120" s="36"/>
    </row>
    <row r="121" spans="13:15" x14ac:dyDescent="0.4">
      <c r="M121" s="36"/>
      <c r="N121" s="36"/>
      <c r="O121" s="36"/>
    </row>
    <row r="122" spans="13:15" x14ac:dyDescent="0.4">
      <c r="M122" s="36"/>
      <c r="N122" s="36"/>
      <c r="O122" s="36"/>
    </row>
    <row r="123" spans="13:15" x14ac:dyDescent="0.4">
      <c r="M123" s="36"/>
      <c r="N123" s="36"/>
      <c r="O123" s="36"/>
    </row>
    <row r="124" spans="13:15" x14ac:dyDescent="0.4">
      <c r="M124" s="36"/>
      <c r="N124" s="36"/>
      <c r="O124" s="36"/>
    </row>
    <row r="125" spans="13:15" x14ac:dyDescent="0.4">
      <c r="M125" s="36"/>
      <c r="N125" s="36"/>
      <c r="O125" s="36"/>
    </row>
    <row r="126" spans="13:15" x14ac:dyDescent="0.4">
      <c r="M126" s="36"/>
      <c r="N126" s="36"/>
      <c r="O126" s="36"/>
    </row>
    <row r="127" spans="13:15" x14ac:dyDescent="0.4">
      <c r="M127" s="36"/>
      <c r="N127" s="36"/>
      <c r="O127" s="36"/>
    </row>
    <row r="128" spans="13:15" x14ac:dyDescent="0.4">
      <c r="M128" s="36"/>
      <c r="N128" s="36"/>
      <c r="O128" s="36"/>
    </row>
    <row r="129" spans="13:15" x14ac:dyDescent="0.4">
      <c r="M129" s="36"/>
      <c r="N129" s="36"/>
      <c r="O129" s="36"/>
    </row>
    <row r="130" spans="13:15" x14ac:dyDescent="0.4">
      <c r="M130" s="36"/>
      <c r="N130" s="36"/>
      <c r="O130" s="36"/>
    </row>
    <row r="131" spans="13:15" x14ac:dyDescent="0.4">
      <c r="M131" s="36"/>
      <c r="N131" s="36"/>
      <c r="O131" s="36"/>
    </row>
    <row r="132" spans="13:15" x14ac:dyDescent="0.4">
      <c r="M132" s="36"/>
      <c r="N132" s="36"/>
      <c r="O132" s="36"/>
    </row>
    <row r="133" spans="13:15" x14ac:dyDescent="0.4">
      <c r="M133" s="36"/>
      <c r="N133" s="36"/>
      <c r="O133" s="36"/>
    </row>
    <row r="134" spans="13:15" x14ac:dyDescent="0.4">
      <c r="M134" s="36"/>
      <c r="N134" s="36"/>
      <c r="O134" s="36"/>
    </row>
    <row r="135" spans="13:15" x14ac:dyDescent="0.4">
      <c r="M135" s="36"/>
      <c r="N135" s="36"/>
      <c r="O135" s="36"/>
    </row>
    <row r="136" spans="13:15" x14ac:dyDescent="0.4">
      <c r="M136" s="36"/>
      <c r="N136" s="36"/>
      <c r="O136" s="36"/>
    </row>
    <row r="137" spans="13:15" x14ac:dyDescent="0.4">
      <c r="M137" s="36"/>
      <c r="N137" s="36"/>
      <c r="O137" s="36"/>
    </row>
    <row r="138" spans="13:15" x14ac:dyDescent="0.4">
      <c r="M138" s="36"/>
      <c r="N138" s="36"/>
      <c r="O138" s="36"/>
    </row>
    <row r="139" spans="13:15" x14ac:dyDescent="0.4">
      <c r="M139" s="36"/>
      <c r="N139" s="36"/>
      <c r="O139" s="36"/>
    </row>
    <row r="140" spans="13:15" x14ac:dyDescent="0.4">
      <c r="M140" s="36"/>
      <c r="N140" s="36"/>
      <c r="O140" s="36"/>
    </row>
    <row r="141" spans="13:15" x14ac:dyDescent="0.4">
      <c r="M141" s="36"/>
      <c r="N141" s="36"/>
      <c r="O141" s="36"/>
    </row>
    <row r="142" spans="13:15" x14ac:dyDescent="0.4">
      <c r="M142" s="36"/>
      <c r="N142" s="36"/>
      <c r="O142" s="36"/>
    </row>
    <row r="143" spans="13:15" x14ac:dyDescent="0.4">
      <c r="M143" s="36"/>
      <c r="N143" s="36"/>
      <c r="O143" s="36"/>
    </row>
    <row r="144" spans="13:15" x14ac:dyDescent="0.4">
      <c r="M144" s="36"/>
      <c r="N144" s="36"/>
      <c r="O144" s="36"/>
    </row>
    <row r="145" spans="13:15" x14ac:dyDescent="0.4">
      <c r="M145" s="36"/>
      <c r="N145" s="36"/>
      <c r="O145" s="36"/>
    </row>
    <row r="146" spans="13:15" x14ac:dyDescent="0.4">
      <c r="M146" s="36"/>
      <c r="N146" s="36"/>
      <c r="O146" s="36"/>
    </row>
    <row r="147" spans="13:15" x14ac:dyDescent="0.4">
      <c r="M147" s="36"/>
      <c r="N147" s="36"/>
      <c r="O147" s="36"/>
    </row>
    <row r="148" spans="13:15" x14ac:dyDescent="0.4">
      <c r="M148" s="36"/>
      <c r="N148" s="36"/>
      <c r="O148" s="36"/>
    </row>
    <row r="149" spans="13:15" x14ac:dyDescent="0.4">
      <c r="M149" s="36"/>
      <c r="N149" s="36"/>
      <c r="O149" s="36"/>
    </row>
    <row r="150" spans="13:15" x14ac:dyDescent="0.4">
      <c r="M150" s="36"/>
      <c r="N150" s="36"/>
      <c r="O150" s="36"/>
    </row>
    <row r="151" spans="13:15" x14ac:dyDescent="0.4">
      <c r="M151" s="36"/>
      <c r="N151" s="36"/>
      <c r="O151" s="36"/>
    </row>
    <row r="152" spans="13:15" x14ac:dyDescent="0.4">
      <c r="M152" s="36"/>
      <c r="N152" s="36"/>
      <c r="O152" s="36"/>
    </row>
    <row r="153" spans="13:15" x14ac:dyDescent="0.4">
      <c r="M153" s="36"/>
      <c r="N153" s="36"/>
      <c r="O153" s="36"/>
    </row>
    <row r="154" spans="13:15" x14ac:dyDescent="0.4">
      <c r="M154" s="36"/>
      <c r="N154" s="36"/>
      <c r="O154" s="36"/>
    </row>
    <row r="155" spans="13:15" x14ac:dyDescent="0.4">
      <c r="M155" s="36"/>
      <c r="N155" s="36"/>
      <c r="O155" s="36"/>
    </row>
    <row r="156" spans="13:15" x14ac:dyDescent="0.4">
      <c r="M156" s="36"/>
      <c r="N156" s="36"/>
      <c r="O156" s="36"/>
    </row>
    <row r="157" spans="13:15" x14ac:dyDescent="0.4">
      <c r="M157" s="36"/>
      <c r="N157" s="36"/>
      <c r="O157" s="36"/>
    </row>
    <row r="158" spans="13:15" x14ac:dyDescent="0.4">
      <c r="M158" s="36"/>
      <c r="N158" s="36"/>
      <c r="O158" s="36"/>
    </row>
    <row r="159" spans="13:15" x14ac:dyDescent="0.4">
      <c r="M159" s="36"/>
      <c r="N159" s="36"/>
      <c r="O159" s="36"/>
    </row>
    <row r="160" spans="13:15" x14ac:dyDescent="0.4">
      <c r="M160" s="36"/>
      <c r="N160" s="36"/>
      <c r="O160" s="36"/>
    </row>
    <row r="161" spans="13:15" x14ac:dyDescent="0.4">
      <c r="M161" s="36"/>
      <c r="N161" s="36"/>
      <c r="O161" s="36"/>
    </row>
    <row r="162" spans="13:15" x14ac:dyDescent="0.4">
      <c r="M162" s="36"/>
      <c r="N162" s="36"/>
      <c r="O162" s="36"/>
    </row>
    <row r="163" spans="13:15" x14ac:dyDescent="0.4">
      <c r="M163" s="36"/>
      <c r="N163" s="36"/>
      <c r="O163" s="36"/>
    </row>
    <row r="164" spans="13:15" x14ac:dyDescent="0.4">
      <c r="M164" s="36"/>
      <c r="N164" s="36"/>
      <c r="O164" s="36"/>
    </row>
    <row r="165" spans="13:15" x14ac:dyDescent="0.4">
      <c r="M165" s="36"/>
      <c r="N165" s="36"/>
      <c r="O165" s="36"/>
    </row>
    <row r="166" spans="13:15" x14ac:dyDescent="0.4">
      <c r="M166" s="36"/>
      <c r="N166" s="36"/>
      <c r="O166" s="36"/>
    </row>
    <row r="167" spans="13:15" x14ac:dyDescent="0.4">
      <c r="M167" s="36"/>
      <c r="N167" s="36"/>
      <c r="O167" s="36"/>
    </row>
    <row r="168" spans="13:15" x14ac:dyDescent="0.4">
      <c r="M168" s="36"/>
      <c r="N168" s="36"/>
      <c r="O168" s="36"/>
    </row>
    <row r="169" spans="13:15" x14ac:dyDescent="0.4">
      <c r="M169" s="36"/>
      <c r="N169" s="36"/>
      <c r="O169" s="36"/>
    </row>
    <row r="170" spans="13:15" x14ac:dyDescent="0.4">
      <c r="M170" s="36"/>
      <c r="N170" s="36"/>
      <c r="O170" s="36"/>
    </row>
    <row r="171" spans="13:15" x14ac:dyDescent="0.4">
      <c r="M171" s="36"/>
      <c r="N171" s="36"/>
      <c r="O171" s="36"/>
    </row>
    <row r="172" spans="13:15" x14ac:dyDescent="0.4">
      <c r="M172" s="36"/>
      <c r="N172" s="36"/>
      <c r="O172" s="36"/>
    </row>
    <row r="173" spans="13:15" x14ac:dyDescent="0.4">
      <c r="M173" s="36"/>
      <c r="N173" s="36"/>
      <c r="O173" s="36"/>
    </row>
    <row r="174" spans="13:15" x14ac:dyDescent="0.4">
      <c r="M174" s="36"/>
      <c r="N174" s="36"/>
      <c r="O174" s="36"/>
    </row>
    <row r="175" spans="13:15" x14ac:dyDescent="0.4">
      <c r="M175" s="36"/>
      <c r="N175" s="36"/>
      <c r="O175" s="36"/>
    </row>
    <row r="176" spans="13:15" x14ac:dyDescent="0.4">
      <c r="M176" s="36"/>
      <c r="N176" s="36"/>
      <c r="O176" s="36"/>
    </row>
    <row r="177" spans="13:15" x14ac:dyDescent="0.4">
      <c r="M177" s="36"/>
      <c r="N177" s="36"/>
      <c r="O177" s="36"/>
    </row>
    <row r="178" spans="13:15" x14ac:dyDescent="0.4">
      <c r="M178" s="36"/>
      <c r="N178" s="36"/>
      <c r="O178" s="36"/>
    </row>
    <row r="179" spans="13:15" x14ac:dyDescent="0.4">
      <c r="M179" s="36"/>
      <c r="N179" s="36"/>
      <c r="O179" s="36"/>
    </row>
    <row r="180" spans="13:15" x14ac:dyDescent="0.4">
      <c r="M180" s="36"/>
      <c r="N180" s="36"/>
      <c r="O180" s="36"/>
    </row>
    <row r="181" spans="13:15" x14ac:dyDescent="0.4">
      <c r="M181" s="36"/>
      <c r="N181" s="36"/>
      <c r="O181" s="36"/>
    </row>
    <row r="182" spans="13:15" x14ac:dyDescent="0.4">
      <c r="M182" s="36"/>
      <c r="N182" s="36"/>
      <c r="O182" s="36"/>
    </row>
    <row r="183" spans="13:15" x14ac:dyDescent="0.4">
      <c r="M183" s="36"/>
      <c r="N183" s="36"/>
      <c r="O183" s="36"/>
    </row>
    <row r="184" spans="13:15" x14ac:dyDescent="0.4">
      <c r="M184" s="36"/>
      <c r="N184" s="36"/>
      <c r="O184" s="36"/>
    </row>
    <row r="185" spans="13:15" x14ac:dyDescent="0.4">
      <c r="M185" s="36"/>
      <c r="N185" s="36"/>
      <c r="O185" s="36"/>
    </row>
    <row r="186" spans="13:15" x14ac:dyDescent="0.4">
      <c r="M186" s="36"/>
      <c r="N186" s="36"/>
      <c r="O186" s="36"/>
    </row>
    <row r="187" spans="13:15" x14ac:dyDescent="0.4">
      <c r="M187" s="36"/>
      <c r="N187" s="36"/>
      <c r="O187" s="36"/>
    </row>
    <row r="188" spans="13:15" x14ac:dyDescent="0.4">
      <c r="M188" s="36"/>
      <c r="N188" s="36"/>
      <c r="O188" s="36"/>
    </row>
    <row r="189" spans="13:15" x14ac:dyDescent="0.4">
      <c r="M189" s="36"/>
      <c r="N189" s="36"/>
      <c r="O189" s="36"/>
    </row>
    <row r="190" spans="13:15" x14ac:dyDescent="0.4">
      <c r="M190" s="36"/>
      <c r="N190" s="36"/>
      <c r="O190" s="36"/>
    </row>
    <row r="191" spans="13:15" x14ac:dyDescent="0.4">
      <c r="M191" s="36"/>
      <c r="N191" s="36"/>
      <c r="O191" s="36"/>
    </row>
    <row r="192" spans="13:15" x14ac:dyDescent="0.4">
      <c r="M192" s="36"/>
      <c r="N192" s="36"/>
      <c r="O192" s="36"/>
    </row>
    <row r="193" spans="13:15" x14ac:dyDescent="0.4">
      <c r="M193" s="36"/>
      <c r="N193" s="36"/>
      <c r="O193" s="36"/>
    </row>
    <row r="194" spans="13:15" x14ac:dyDescent="0.4">
      <c r="M194" s="36"/>
      <c r="N194" s="36"/>
      <c r="O194" s="36"/>
    </row>
    <row r="195" spans="13:15" x14ac:dyDescent="0.4">
      <c r="M195" s="36"/>
      <c r="N195" s="36"/>
      <c r="O195" s="36"/>
    </row>
    <row r="196" spans="13:15" x14ac:dyDescent="0.4">
      <c r="M196" s="36"/>
      <c r="N196" s="36"/>
      <c r="O196" s="36"/>
    </row>
    <row r="197" spans="13:15" x14ac:dyDescent="0.4">
      <c r="M197" s="36"/>
      <c r="N197" s="36"/>
      <c r="O197" s="36"/>
    </row>
    <row r="198" spans="13:15" x14ac:dyDescent="0.4">
      <c r="M198" s="36"/>
      <c r="N198" s="36"/>
      <c r="O198" s="36"/>
    </row>
    <row r="199" spans="13:15" x14ac:dyDescent="0.4">
      <c r="M199" s="36"/>
      <c r="N199" s="36"/>
      <c r="O199" s="36"/>
    </row>
    <row r="200" spans="13:15" x14ac:dyDescent="0.4">
      <c r="M200" s="36"/>
      <c r="N200" s="36"/>
      <c r="O200" s="36"/>
    </row>
    <row r="201" spans="13:15" x14ac:dyDescent="0.4">
      <c r="M201" s="36"/>
      <c r="N201" s="36"/>
      <c r="O201" s="36"/>
    </row>
    <row r="202" spans="13:15" x14ac:dyDescent="0.4">
      <c r="M202" s="36"/>
      <c r="N202" s="36"/>
      <c r="O202" s="36"/>
    </row>
    <row r="203" spans="13:15" x14ac:dyDescent="0.4">
      <c r="M203" s="36"/>
      <c r="N203" s="36"/>
      <c r="O203" s="36"/>
    </row>
    <row r="204" spans="13:15" x14ac:dyDescent="0.4">
      <c r="M204" s="36"/>
      <c r="N204" s="36"/>
      <c r="O204" s="36"/>
    </row>
    <row r="205" spans="13:15" x14ac:dyDescent="0.4">
      <c r="M205" s="36"/>
      <c r="N205" s="36"/>
      <c r="O205" s="36"/>
    </row>
    <row r="206" spans="13:15" x14ac:dyDescent="0.4">
      <c r="M206" s="36"/>
      <c r="N206" s="36"/>
      <c r="O206" s="36"/>
    </row>
    <row r="207" spans="13:15" x14ac:dyDescent="0.4">
      <c r="M207" s="36"/>
      <c r="N207" s="36"/>
      <c r="O207" s="36"/>
    </row>
    <row r="208" spans="13:15" x14ac:dyDescent="0.4">
      <c r="M208" s="36"/>
      <c r="N208" s="36"/>
      <c r="O208" s="36"/>
    </row>
    <row r="209" spans="13:15" x14ac:dyDescent="0.4">
      <c r="M209" s="36"/>
      <c r="N209" s="36"/>
      <c r="O209" s="36"/>
    </row>
    <row r="210" spans="13:15" x14ac:dyDescent="0.4">
      <c r="M210" s="36"/>
      <c r="N210" s="36"/>
      <c r="O210" s="36"/>
    </row>
    <row r="211" spans="13:15" x14ac:dyDescent="0.4">
      <c r="M211" s="36"/>
      <c r="N211" s="36"/>
      <c r="O211" s="36"/>
    </row>
    <row r="212" spans="13:15" x14ac:dyDescent="0.4">
      <c r="M212" s="36"/>
      <c r="N212" s="36"/>
      <c r="O212" s="36"/>
    </row>
    <row r="213" spans="13:15" x14ac:dyDescent="0.4">
      <c r="M213" s="36"/>
      <c r="N213" s="36"/>
      <c r="O213" s="36"/>
    </row>
    <row r="214" spans="13:15" x14ac:dyDescent="0.4">
      <c r="M214" s="36"/>
      <c r="N214" s="36"/>
      <c r="O214" s="36"/>
    </row>
    <row r="215" spans="13:15" x14ac:dyDescent="0.4">
      <c r="M215" s="36"/>
      <c r="N215" s="36"/>
      <c r="O215" s="36"/>
    </row>
    <row r="216" spans="13:15" x14ac:dyDescent="0.4">
      <c r="M216" s="36"/>
      <c r="N216" s="36"/>
      <c r="O216" s="36"/>
    </row>
    <row r="217" spans="13:15" x14ac:dyDescent="0.4">
      <c r="M217" s="36"/>
      <c r="N217" s="36"/>
      <c r="O217" s="36"/>
    </row>
    <row r="218" spans="13:15" x14ac:dyDescent="0.4">
      <c r="M218" s="36"/>
      <c r="N218" s="36"/>
      <c r="O218" s="36"/>
    </row>
    <row r="219" spans="13:15" x14ac:dyDescent="0.4">
      <c r="M219" s="36"/>
      <c r="N219" s="36"/>
      <c r="O219" s="36"/>
    </row>
    <row r="220" spans="13:15" x14ac:dyDescent="0.4">
      <c r="M220" s="36"/>
      <c r="N220" s="36"/>
      <c r="O220" s="36"/>
    </row>
    <row r="221" spans="13:15" x14ac:dyDescent="0.4">
      <c r="M221" s="36"/>
      <c r="N221" s="36"/>
      <c r="O221" s="36"/>
    </row>
    <row r="222" spans="13:15" x14ac:dyDescent="0.4">
      <c r="M222" s="36"/>
      <c r="N222" s="36"/>
      <c r="O222" s="36"/>
    </row>
    <row r="223" spans="13:15" x14ac:dyDescent="0.4">
      <c r="M223" s="36"/>
      <c r="N223" s="36"/>
      <c r="O223" s="36"/>
    </row>
    <row r="224" spans="13:15" x14ac:dyDescent="0.4">
      <c r="M224" s="36"/>
      <c r="N224" s="36"/>
      <c r="O224" s="36"/>
    </row>
    <row r="225" spans="13:15" x14ac:dyDescent="0.4">
      <c r="M225" s="36"/>
      <c r="N225" s="36"/>
      <c r="O225" s="36"/>
    </row>
    <row r="226" spans="13:15" x14ac:dyDescent="0.4">
      <c r="M226" s="36"/>
      <c r="N226" s="36"/>
      <c r="O226" s="36"/>
    </row>
    <row r="227" spans="13:15" x14ac:dyDescent="0.4">
      <c r="M227" s="36"/>
      <c r="N227" s="36"/>
      <c r="O227" s="36"/>
    </row>
    <row r="228" spans="13:15" x14ac:dyDescent="0.4">
      <c r="M228" s="36"/>
      <c r="N228" s="36"/>
      <c r="O228" s="36"/>
    </row>
    <row r="229" spans="13:15" x14ac:dyDescent="0.4">
      <c r="M229" s="36"/>
      <c r="N229" s="36"/>
      <c r="O229" s="36"/>
    </row>
    <row r="230" spans="13:15" x14ac:dyDescent="0.4">
      <c r="M230" s="36"/>
      <c r="N230" s="36"/>
      <c r="O230" s="36"/>
    </row>
    <row r="231" spans="13:15" x14ac:dyDescent="0.4">
      <c r="M231" s="36"/>
      <c r="N231" s="36"/>
      <c r="O231" s="36"/>
    </row>
    <row r="232" spans="13:15" x14ac:dyDescent="0.4">
      <c r="M232" s="36"/>
      <c r="N232" s="36"/>
      <c r="O232" s="36"/>
    </row>
    <row r="233" spans="13:15" x14ac:dyDescent="0.4">
      <c r="M233" s="36"/>
      <c r="N233" s="36"/>
      <c r="O233" s="36"/>
    </row>
    <row r="234" spans="13:15" x14ac:dyDescent="0.4">
      <c r="M234" s="36"/>
      <c r="N234" s="36"/>
      <c r="O234" s="36"/>
    </row>
    <row r="235" spans="13:15" x14ac:dyDescent="0.4">
      <c r="M235" s="36"/>
      <c r="N235" s="36"/>
      <c r="O235" s="36"/>
    </row>
    <row r="236" spans="13:15" x14ac:dyDescent="0.4">
      <c r="M236" s="36"/>
      <c r="N236" s="36"/>
      <c r="O236" s="36"/>
    </row>
    <row r="237" spans="13:15" x14ac:dyDescent="0.4">
      <c r="M237" s="36"/>
      <c r="N237" s="36"/>
      <c r="O237" s="36"/>
    </row>
    <row r="238" spans="13:15" x14ac:dyDescent="0.4">
      <c r="M238" s="36"/>
      <c r="N238" s="36"/>
      <c r="O238" s="36"/>
    </row>
    <row r="239" spans="13:15" x14ac:dyDescent="0.4">
      <c r="M239" s="36"/>
      <c r="N239" s="36"/>
      <c r="O239" s="36"/>
    </row>
    <row r="240" spans="13:15" x14ac:dyDescent="0.4">
      <c r="M240" s="36"/>
      <c r="N240" s="36"/>
      <c r="O240" s="36"/>
    </row>
    <row r="241" spans="13:15" x14ac:dyDescent="0.4">
      <c r="M241" s="36"/>
      <c r="N241" s="36"/>
      <c r="O241" s="36"/>
    </row>
    <row r="242" spans="13:15" x14ac:dyDescent="0.4">
      <c r="M242" s="36"/>
      <c r="N242" s="36"/>
      <c r="O242" s="36"/>
    </row>
    <row r="243" spans="13:15" x14ac:dyDescent="0.4">
      <c r="M243" s="36"/>
      <c r="N243" s="36"/>
      <c r="O243" s="36"/>
    </row>
    <row r="244" spans="13:15" x14ac:dyDescent="0.4">
      <c r="M244" s="36"/>
      <c r="N244" s="36"/>
      <c r="O244" s="36"/>
    </row>
    <row r="245" spans="13:15" x14ac:dyDescent="0.4">
      <c r="M245" s="36"/>
      <c r="N245" s="36"/>
      <c r="O245" s="36"/>
    </row>
    <row r="246" spans="13:15" x14ac:dyDescent="0.4">
      <c r="M246" s="36"/>
      <c r="N246" s="36"/>
      <c r="O246" s="36"/>
    </row>
    <row r="247" spans="13:15" x14ac:dyDescent="0.4">
      <c r="M247" s="36"/>
      <c r="N247" s="36"/>
      <c r="O247" s="36"/>
    </row>
    <row r="248" spans="13:15" x14ac:dyDescent="0.4">
      <c r="M248" s="36"/>
      <c r="N248" s="36"/>
      <c r="O248" s="36"/>
    </row>
    <row r="249" spans="13:15" x14ac:dyDescent="0.4">
      <c r="M249" s="36"/>
      <c r="N249" s="36"/>
      <c r="O249" s="36"/>
    </row>
    <row r="250" spans="13:15" x14ac:dyDescent="0.4">
      <c r="M250" s="36"/>
      <c r="N250" s="36"/>
      <c r="O250" s="36"/>
    </row>
    <row r="251" spans="13:15" x14ac:dyDescent="0.4">
      <c r="M251" s="36"/>
      <c r="N251" s="36"/>
      <c r="O251" s="36"/>
    </row>
    <row r="252" spans="13:15" x14ac:dyDescent="0.4">
      <c r="M252" s="36"/>
      <c r="N252" s="36"/>
      <c r="O252" s="36"/>
    </row>
    <row r="253" spans="13:15" x14ac:dyDescent="0.4">
      <c r="M253" s="36"/>
      <c r="N253" s="36"/>
      <c r="O253" s="36"/>
    </row>
    <row r="254" spans="13:15" x14ac:dyDescent="0.4">
      <c r="M254" s="36"/>
      <c r="N254" s="36"/>
      <c r="O254" s="36"/>
    </row>
    <row r="255" spans="13:15" x14ac:dyDescent="0.4">
      <c r="M255" s="36"/>
      <c r="N255" s="36"/>
      <c r="O255" s="36"/>
    </row>
    <row r="256" spans="13:15" x14ac:dyDescent="0.4">
      <c r="M256" s="36"/>
      <c r="N256" s="36"/>
      <c r="O256" s="36"/>
    </row>
    <row r="257" spans="13:15" x14ac:dyDescent="0.4">
      <c r="M257" s="36"/>
      <c r="N257" s="36"/>
      <c r="O257" s="36"/>
    </row>
    <row r="258" spans="13:15" x14ac:dyDescent="0.4">
      <c r="M258" s="36"/>
      <c r="N258" s="36"/>
      <c r="O258" s="36"/>
    </row>
    <row r="259" spans="13:15" x14ac:dyDescent="0.4">
      <c r="M259" s="36"/>
      <c r="N259" s="36"/>
      <c r="O259" s="36"/>
    </row>
    <row r="260" spans="13:15" x14ac:dyDescent="0.4">
      <c r="M260" s="36"/>
      <c r="N260" s="36"/>
      <c r="O260" s="36"/>
    </row>
    <row r="261" spans="13:15" x14ac:dyDescent="0.4">
      <c r="M261" s="36"/>
      <c r="N261" s="36"/>
      <c r="O261" s="36"/>
    </row>
    <row r="262" spans="13:15" x14ac:dyDescent="0.4">
      <c r="M262" s="36"/>
      <c r="N262" s="36"/>
      <c r="O262" s="36"/>
    </row>
    <row r="263" spans="13:15" x14ac:dyDescent="0.4">
      <c r="M263" s="36"/>
      <c r="N263" s="36"/>
      <c r="O263" s="36"/>
    </row>
    <row r="264" spans="13:15" x14ac:dyDescent="0.4">
      <c r="M264" s="36"/>
      <c r="N264" s="36"/>
      <c r="O264" s="36"/>
    </row>
    <row r="265" spans="13:15" x14ac:dyDescent="0.4">
      <c r="M265" s="36"/>
      <c r="N265" s="36"/>
      <c r="O265" s="36"/>
    </row>
    <row r="266" spans="13:15" x14ac:dyDescent="0.4">
      <c r="M266" s="36"/>
      <c r="N266" s="36"/>
      <c r="O266" s="36"/>
    </row>
    <row r="267" spans="13:15" x14ac:dyDescent="0.4">
      <c r="M267" s="36"/>
      <c r="N267" s="36"/>
      <c r="O267" s="36"/>
    </row>
    <row r="268" spans="13:15" x14ac:dyDescent="0.4">
      <c r="M268" s="36"/>
      <c r="N268" s="36"/>
      <c r="O268" s="36"/>
    </row>
    <row r="269" spans="13:15" x14ac:dyDescent="0.4">
      <c r="M269" s="36"/>
      <c r="N269" s="36"/>
      <c r="O269" s="36"/>
    </row>
    <row r="270" spans="13:15" x14ac:dyDescent="0.4">
      <c r="M270" s="36"/>
      <c r="N270" s="36"/>
      <c r="O270" s="36"/>
    </row>
    <row r="271" spans="13:15" x14ac:dyDescent="0.4">
      <c r="M271" s="36"/>
      <c r="N271" s="36"/>
      <c r="O271" s="36"/>
    </row>
    <row r="272" spans="13:15" x14ac:dyDescent="0.4">
      <c r="M272" s="36"/>
      <c r="N272" s="36"/>
      <c r="O272" s="36"/>
    </row>
    <row r="273" spans="13:15" x14ac:dyDescent="0.4">
      <c r="M273" s="36"/>
      <c r="N273" s="36"/>
      <c r="O273" s="36"/>
    </row>
    <row r="274" spans="13:15" x14ac:dyDescent="0.4">
      <c r="M274" s="36"/>
      <c r="N274" s="36"/>
      <c r="O274" s="36"/>
    </row>
    <row r="275" spans="13:15" x14ac:dyDescent="0.4">
      <c r="M275" s="36"/>
      <c r="N275" s="36"/>
      <c r="O275" s="36"/>
    </row>
    <row r="276" spans="13:15" x14ac:dyDescent="0.4">
      <c r="M276" s="36"/>
      <c r="N276" s="36"/>
      <c r="O276" s="36"/>
    </row>
    <row r="277" spans="13:15" x14ac:dyDescent="0.4">
      <c r="M277" s="36"/>
      <c r="N277" s="36"/>
      <c r="O277" s="36"/>
    </row>
    <row r="278" spans="13:15" x14ac:dyDescent="0.4">
      <c r="M278" s="36"/>
      <c r="N278" s="36"/>
      <c r="O278" s="36"/>
    </row>
    <row r="279" spans="13:15" x14ac:dyDescent="0.4">
      <c r="M279" s="36"/>
      <c r="N279" s="36"/>
      <c r="O279" s="36"/>
    </row>
    <row r="280" spans="13:15" x14ac:dyDescent="0.4">
      <c r="M280" s="36"/>
      <c r="N280" s="36"/>
      <c r="O280" s="36"/>
    </row>
    <row r="281" spans="13:15" x14ac:dyDescent="0.4">
      <c r="M281" s="36"/>
      <c r="N281" s="36"/>
      <c r="O281" s="36"/>
    </row>
    <row r="282" spans="13:15" x14ac:dyDescent="0.4">
      <c r="M282" s="36"/>
      <c r="N282" s="36"/>
      <c r="O282" s="36"/>
    </row>
    <row r="283" spans="13:15" x14ac:dyDescent="0.4">
      <c r="M283" s="36"/>
      <c r="N283" s="36"/>
      <c r="O283" s="36"/>
    </row>
    <row r="284" spans="13:15" x14ac:dyDescent="0.4">
      <c r="M284" s="36"/>
      <c r="N284" s="36"/>
      <c r="O284" s="36"/>
    </row>
    <row r="285" spans="13:15" x14ac:dyDescent="0.4">
      <c r="M285" s="36"/>
      <c r="N285" s="36"/>
      <c r="O285" s="36"/>
    </row>
    <row r="286" spans="13:15" x14ac:dyDescent="0.4">
      <c r="M286" s="36"/>
      <c r="N286" s="36"/>
      <c r="O286" s="36"/>
    </row>
    <row r="287" spans="13:15" x14ac:dyDescent="0.4">
      <c r="M287" s="36"/>
      <c r="N287" s="36"/>
      <c r="O287" s="36"/>
    </row>
    <row r="288" spans="13:15" x14ac:dyDescent="0.4">
      <c r="M288" s="36"/>
      <c r="N288" s="36"/>
      <c r="O288" s="36"/>
    </row>
    <row r="289" spans="13:15" x14ac:dyDescent="0.4">
      <c r="M289" s="36"/>
      <c r="N289" s="36"/>
      <c r="O289" s="36"/>
    </row>
    <row r="290" spans="13:15" x14ac:dyDescent="0.4">
      <c r="M290" s="36"/>
      <c r="N290" s="36"/>
      <c r="O290" s="36"/>
    </row>
    <row r="291" spans="13:15" x14ac:dyDescent="0.4">
      <c r="M291" s="36"/>
      <c r="N291" s="36"/>
      <c r="O291" s="36"/>
    </row>
    <row r="292" spans="13:15" x14ac:dyDescent="0.4">
      <c r="M292" s="36"/>
      <c r="N292" s="36"/>
      <c r="O292" s="36"/>
    </row>
    <row r="293" spans="13:15" x14ac:dyDescent="0.4">
      <c r="M293" s="36"/>
      <c r="N293" s="36"/>
      <c r="O293" s="36"/>
    </row>
    <row r="294" spans="13:15" x14ac:dyDescent="0.4">
      <c r="M294" s="36"/>
      <c r="N294" s="36"/>
      <c r="O294" s="36"/>
    </row>
    <row r="295" spans="13:15" x14ac:dyDescent="0.4">
      <c r="M295" s="36"/>
      <c r="N295" s="36"/>
      <c r="O295" s="36"/>
    </row>
    <row r="296" spans="13:15" x14ac:dyDescent="0.4">
      <c r="M296" s="36"/>
      <c r="N296" s="36"/>
      <c r="O296" s="36"/>
    </row>
    <row r="297" spans="13:15" x14ac:dyDescent="0.4">
      <c r="M297" s="36"/>
      <c r="N297" s="36"/>
      <c r="O297" s="36"/>
    </row>
    <row r="298" spans="13:15" x14ac:dyDescent="0.4">
      <c r="M298" s="36"/>
      <c r="N298" s="36"/>
      <c r="O298" s="36"/>
    </row>
    <row r="299" spans="13:15" x14ac:dyDescent="0.4">
      <c r="M299" s="36"/>
      <c r="N299" s="36"/>
      <c r="O299" s="36"/>
    </row>
    <row r="300" spans="13:15" x14ac:dyDescent="0.4">
      <c r="M300" s="36"/>
      <c r="N300" s="36"/>
      <c r="O300" s="36"/>
    </row>
    <row r="301" spans="13:15" x14ac:dyDescent="0.4">
      <c r="M301" s="36"/>
      <c r="N301" s="36"/>
      <c r="O301" s="36"/>
    </row>
    <row r="302" spans="13:15" x14ac:dyDescent="0.4">
      <c r="M302" s="36"/>
      <c r="N302" s="36"/>
      <c r="O302" s="36"/>
    </row>
    <row r="303" spans="13:15" x14ac:dyDescent="0.4">
      <c r="M303" s="36"/>
      <c r="N303" s="36"/>
      <c r="O303" s="36"/>
    </row>
    <row r="304" spans="13:15" x14ac:dyDescent="0.4">
      <c r="M304" s="36"/>
      <c r="N304" s="36"/>
      <c r="O304" s="36"/>
    </row>
    <row r="305" spans="13:15" x14ac:dyDescent="0.4">
      <c r="M305" s="36"/>
      <c r="N305" s="36"/>
      <c r="O305" s="36"/>
    </row>
    <row r="306" spans="13:15" x14ac:dyDescent="0.4">
      <c r="M306" s="36"/>
      <c r="N306" s="36"/>
      <c r="O306" s="36"/>
    </row>
    <row r="307" spans="13:15" x14ac:dyDescent="0.4">
      <c r="M307" s="36"/>
      <c r="N307" s="36"/>
      <c r="O307" s="36"/>
    </row>
    <row r="308" spans="13:15" x14ac:dyDescent="0.4">
      <c r="M308" s="36"/>
      <c r="N308" s="36"/>
      <c r="O308" s="36"/>
    </row>
    <row r="309" spans="13:15" x14ac:dyDescent="0.4">
      <c r="M309" s="36"/>
      <c r="N309" s="36"/>
      <c r="O309" s="36"/>
    </row>
    <row r="310" spans="13:15" x14ac:dyDescent="0.4">
      <c r="M310" s="36"/>
      <c r="N310" s="36"/>
      <c r="O310" s="36"/>
    </row>
    <row r="311" spans="13:15" x14ac:dyDescent="0.4">
      <c r="M311" s="36"/>
      <c r="N311" s="36"/>
      <c r="O311" s="36"/>
    </row>
    <row r="312" spans="13:15" x14ac:dyDescent="0.4">
      <c r="M312" s="36"/>
      <c r="N312" s="36"/>
      <c r="O312" s="36"/>
    </row>
    <row r="313" spans="13:15" x14ac:dyDescent="0.4">
      <c r="M313" s="36"/>
      <c r="N313" s="36"/>
      <c r="O313" s="36"/>
    </row>
    <row r="314" spans="13:15" x14ac:dyDescent="0.4">
      <c r="M314" s="36"/>
      <c r="N314" s="36"/>
      <c r="O314" s="36"/>
    </row>
    <row r="315" spans="13:15" x14ac:dyDescent="0.4">
      <c r="M315" s="36"/>
      <c r="N315" s="36"/>
      <c r="O315" s="36"/>
    </row>
    <row r="316" spans="13:15" x14ac:dyDescent="0.4">
      <c r="M316" s="36"/>
      <c r="N316" s="36"/>
      <c r="O316" s="36"/>
    </row>
    <row r="317" spans="13:15" x14ac:dyDescent="0.4">
      <c r="M317" s="36"/>
      <c r="N317" s="36"/>
      <c r="O317" s="36"/>
    </row>
    <row r="318" spans="13:15" x14ac:dyDescent="0.4">
      <c r="M318" s="36"/>
      <c r="N318" s="36"/>
      <c r="O318" s="36"/>
    </row>
    <row r="319" spans="13:15" x14ac:dyDescent="0.4">
      <c r="M319" s="36"/>
      <c r="N319" s="36"/>
      <c r="O319" s="36"/>
    </row>
    <row r="320" spans="13:15" x14ac:dyDescent="0.4">
      <c r="M320" s="36"/>
      <c r="N320" s="36"/>
      <c r="O320" s="36"/>
    </row>
    <row r="321" spans="13:15" x14ac:dyDescent="0.4">
      <c r="M321" s="36"/>
      <c r="N321" s="36"/>
      <c r="O321" s="36"/>
    </row>
    <row r="322" spans="13:15" x14ac:dyDescent="0.4">
      <c r="M322" s="36"/>
      <c r="N322" s="36"/>
      <c r="O322" s="36"/>
    </row>
    <row r="323" spans="13:15" x14ac:dyDescent="0.4">
      <c r="M323" s="36"/>
      <c r="N323" s="36"/>
      <c r="O323" s="36"/>
    </row>
    <row r="324" spans="13:15" x14ac:dyDescent="0.4">
      <c r="M324" s="36"/>
      <c r="N324" s="36"/>
      <c r="O324" s="36"/>
    </row>
    <row r="325" spans="13:15" x14ac:dyDescent="0.4">
      <c r="M325" s="36"/>
      <c r="N325" s="36"/>
      <c r="O325" s="36"/>
    </row>
    <row r="326" spans="13:15" x14ac:dyDescent="0.4">
      <c r="M326" s="36"/>
      <c r="N326" s="36"/>
      <c r="O326" s="36"/>
    </row>
    <row r="327" spans="13:15" x14ac:dyDescent="0.4">
      <c r="M327" s="36"/>
      <c r="N327" s="36"/>
      <c r="O327" s="36"/>
    </row>
    <row r="328" spans="13:15" x14ac:dyDescent="0.4">
      <c r="M328" s="36"/>
      <c r="N328" s="36"/>
      <c r="O328" s="36"/>
    </row>
    <row r="329" spans="13:15" x14ac:dyDescent="0.4">
      <c r="M329" s="36"/>
      <c r="N329" s="36"/>
      <c r="O329" s="36"/>
    </row>
    <row r="330" spans="13:15" x14ac:dyDescent="0.4">
      <c r="M330" s="36"/>
      <c r="N330" s="36"/>
      <c r="O330" s="36"/>
    </row>
    <row r="331" spans="13:15" x14ac:dyDescent="0.4">
      <c r="M331" s="36"/>
      <c r="N331" s="36"/>
      <c r="O331" s="36"/>
    </row>
    <row r="332" spans="13:15" x14ac:dyDescent="0.4">
      <c r="M332" s="36"/>
      <c r="N332" s="36"/>
      <c r="O332" s="36"/>
    </row>
    <row r="333" spans="13:15" x14ac:dyDescent="0.4">
      <c r="M333" s="36"/>
      <c r="N333" s="36"/>
      <c r="O333" s="36"/>
    </row>
    <row r="334" spans="13:15" x14ac:dyDescent="0.4">
      <c r="M334" s="36"/>
      <c r="N334" s="36"/>
      <c r="O334" s="36"/>
    </row>
    <row r="335" spans="13:15" x14ac:dyDescent="0.4">
      <c r="M335" s="36"/>
      <c r="N335" s="36"/>
      <c r="O335" s="36"/>
    </row>
    <row r="336" spans="13:15" x14ac:dyDescent="0.4">
      <c r="M336" s="36"/>
      <c r="N336" s="36"/>
      <c r="O336" s="36"/>
    </row>
    <row r="337" spans="13:15" x14ac:dyDescent="0.4">
      <c r="M337" s="36"/>
      <c r="N337" s="36"/>
      <c r="O337" s="36"/>
    </row>
    <row r="338" spans="13:15" x14ac:dyDescent="0.4">
      <c r="M338" s="36"/>
      <c r="N338" s="36"/>
      <c r="O338" s="36"/>
    </row>
    <row r="339" spans="13:15" x14ac:dyDescent="0.4">
      <c r="M339" s="36"/>
      <c r="N339" s="36"/>
      <c r="O339" s="36"/>
    </row>
    <row r="340" spans="13:15" x14ac:dyDescent="0.4">
      <c r="M340" s="36"/>
      <c r="N340" s="36"/>
      <c r="O340" s="36"/>
    </row>
    <row r="341" spans="13:15" x14ac:dyDescent="0.4">
      <c r="M341" s="36"/>
      <c r="N341" s="36"/>
      <c r="O341" s="36"/>
    </row>
    <row r="342" spans="13:15" x14ac:dyDescent="0.4">
      <c r="M342" s="36"/>
      <c r="N342" s="36"/>
      <c r="O342" s="36"/>
    </row>
    <row r="343" spans="13:15" x14ac:dyDescent="0.4">
      <c r="M343" s="36"/>
      <c r="N343" s="36"/>
      <c r="O343" s="36"/>
    </row>
    <row r="344" spans="13:15" x14ac:dyDescent="0.4">
      <c r="M344" s="36"/>
      <c r="N344" s="36"/>
      <c r="O344" s="36"/>
    </row>
    <row r="345" spans="13:15" x14ac:dyDescent="0.4">
      <c r="M345" s="36"/>
      <c r="N345" s="36"/>
      <c r="O345" s="36"/>
    </row>
    <row r="346" spans="13:15" x14ac:dyDescent="0.4">
      <c r="M346" s="36"/>
      <c r="N346" s="36"/>
      <c r="O346" s="36"/>
    </row>
    <row r="347" spans="13:15" x14ac:dyDescent="0.4">
      <c r="M347" s="36"/>
      <c r="N347" s="36"/>
      <c r="O347" s="36"/>
    </row>
    <row r="348" spans="13:15" x14ac:dyDescent="0.4">
      <c r="M348" s="36"/>
      <c r="N348" s="36"/>
      <c r="O348" s="36"/>
    </row>
    <row r="349" spans="13:15" x14ac:dyDescent="0.4">
      <c r="M349" s="36"/>
      <c r="N349" s="36"/>
      <c r="O349" s="36"/>
    </row>
    <row r="350" spans="13:15" x14ac:dyDescent="0.4">
      <c r="M350" s="36"/>
      <c r="N350" s="36"/>
      <c r="O350" s="36"/>
    </row>
    <row r="351" spans="13:15" x14ac:dyDescent="0.4">
      <c r="M351" s="36"/>
      <c r="N351" s="36"/>
      <c r="O351" s="36"/>
    </row>
    <row r="352" spans="13:15" x14ac:dyDescent="0.4">
      <c r="M352" s="36"/>
      <c r="N352" s="36"/>
      <c r="O352" s="36"/>
    </row>
    <row r="353" spans="13:15" x14ac:dyDescent="0.4">
      <c r="M353" s="36"/>
      <c r="N353" s="36"/>
      <c r="O353" s="36"/>
    </row>
    <row r="354" spans="13:15" x14ac:dyDescent="0.4">
      <c r="M354" s="36"/>
      <c r="N354" s="36"/>
      <c r="O354" s="36"/>
    </row>
    <row r="355" spans="13:15" x14ac:dyDescent="0.4">
      <c r="M355" s="36"/>
      <c r="N355" s="36"/>
      <c r="O355" s="36"/>
    </row>
    <row r="356" spans="13:15" x14ac:dyDescent="0.4">
      <c r="M356" s="36"/>
      <c r="N356" s="36"/>
      <c r="O356" s="36"/>
    </row>
    <row r="357" spans="13:15" x14ac:dyDescent="0.4">
      <c r="M357" s="36"/>
      <c r="N357" s="36"/>
      <c r="O357" s="36"/>
    </row>
    <row r="358" spans="13:15" x14ac:dyDescent="0.4">
      <c r="M358" s="36"/>
      <c r="N358" s="36"/>
      <c r="O358" s="36"/>
    </row>
    <row r="359" spans="13:15" x14ac:dyDescent="0.4">
      <c r="M359" s="36"/>
      <c r="N359" s="36"/>
      <c r="O359" s="36"/>
    </row>
    <row r="360" spans="13:15" x14ac:dyDescent="0.4">
      <c r="M360" s="36"/>
      <c r="N360" s="36"/>
      <c r="O360" s="36"/>
    </row>
    <row r="361" spans="13:15" x14ac:dyDescent="0.4">
      <c r="M361" s="36"/>
      <c r="N361" s="36"/>
      <c r="O361" s="36"/>
    </row>
    <row r="362" spans="13:15" x14ac:dyDescent="0.4">
      <c r="M362" s="36"/>
      <c r="N362" s="36"/>
      <c r="O362" s="36"/>
    </row>
    <row r="363" spans="13:15" x14ac:dyDescent="0.4">
      <c r="M363" s="36"/>
      <c r="N363" s="36"/>
      <c r="O363" s="36"/>
    </row>
    <row r="364" spans="13:15" x14ac:dyDescent="0.4">
      <c r="M364" s="36"/>
      <c r="N364" s="36"/>
      <c r="O364" s="36"/>
    </row>
    <row r="365" spans="13:15" x14ac:dyDescent="0.4">
      <c r="M365" s="36"/>
      <c r="N365" s="36"/>
      <c r="O365" s="36"/>
    </row>
    <row r="366" spans="13:15" x14ac:dyDescent="0.4">
      <c r="M366" s="36"/>
      <c r="N366" s="36"/>
      <c r="O366" s="36"/>
    </row>
    <row r="367" spans="13:15" x14ac:dyDescent="0.4">
      <c r="M367" s="36"/>
      <c r="N367" s="36"/>
      <c r="O367" s="36"/>
    </row>
    <row r="368" spans="13:15" x14ac:dyDescent="0.4">
      <c r="M368" s="36"/>
      <c r="N368" s="36"/>
      <c r="O368" s="36"/>
    </row>
    <row r="369" spans="13:15" x14ac:dyDescent="0.4">
      <c r="M369" s="36"/>
      <c r="N369" s="36"/>
      <c r="O369" s="36"/>
    </row>
    <row r="370" spans="13:15" x14ac:dyDescent="0.4">
      <c r="M370" s="36"/>
      <c r="N370" s="36"/>
      <c r="O370" s="36"/>
    </row>
    <row r="371" spans="13:15" x14ac:dyDescent="0.4">
      <c r="M371" s="36"/>
      <c r="N371" s="36"/>
      <c r="O371" s="36"/>
    </row>
    <row r="372" spans="13:15" x14ac:dyDescent="0.4">
      <c r="M372" s="36"/>
      <c r="N372" s="36"/>
      <c r="O372" s="36"/>
    </row>
    <row r="373" spans="13:15" x14ac:dyDescent="0.4">
      <c r="M373" s="36"/>
      <c r="N373" s="36"/>
      <c r="O373" s="36"/>
    </row>
    <row r="374" spans="13:15" x14ac:dyDescent="0.4">
      <c r="M374" s="36"/>
      <c r="N374" s="36"/>
      <c r="O374" s="36"/>
    </row>
    <row r="375" spans="13:15" x14ac:dyDescent="0.4">
      <c r="M375" s="36"/>
      <c r="N375" s="36"/>
      <c r="O375" s="36"/>
    </row>
    <row r="376" spans="13:15" x14ac:dyDescent="0.4">
      <c r="M376" s="36"/>
      <c r="N376" s="36"/>
      <c r="O376" s="36"/>
    </row>
    <row r="377" spans="13:15" x14ac:dyDescent="0.4">
      <c r="M377" s="36"/>
      <c r="N377" s="36"/>
      <c r="O377" s="36"/>
    </row>
    <row r="378" spans="13:15" x14ac:dyDescent="0.4">
      <c r="M378" s="36"/>
      <c r="N378" s="36"/>
      <c r="O378" s="36"/>
    </row>
    <row r="379" spans="13:15" x14ac:dyDescent="0.4">
      <c r="M379" s="36"/>
      <c r="N379" s="36"/>
      <c r="O379" s="36"/>
    </row>
    <row r="380" spans="13:15" x14ac:dyDescent="0.4">
      <c r="M380" s="36"/>
      <c r="N380" s="36"/>
      <c r="O380" s="36"/>
    </row>
    <row r="381" spans="13:15" x14ac:dyDescent="0.4">
      <c r="M381" s="36"/>
      <c r="N381" s="36"/>
      <c r="O381" s="36"/>
    </row>
    <row r="382" spans="13:15" x14ac:dyDescent="0.4">
      <c r="M382" s="36"/>
      <c r="N382" s="36"/>
      <c r="O382" s="36"/>
    </row>
    <row r="383" spans="13:15" x14ac:dyDescent="0.4">
      <c r="M383" s="36"/>
      <c r="N383" s="36"/>
      <c r="O383" s="36"/>
    </row>
    <row r="384" spans="13:15" x14ac:dyDescent="0.4">
      <c r="M384" s="36"/>
      <c r="N384" s="36"/>
      <c r="O384" s="36"/>
    </row>
    <row r="385" spans="13:15" x14ac:dyDescent="0.4">
      <c r="M385" s="36"/>
      <c r="N385" s="36"/>
      <c r="O385" s="36"/>
    </row>
    <row r="386" spans="13:15" x14ac:dyDescent="0.4">
      <c r="M386" s="36"/>
      <c r="N386" s="36"/>
      <c r="O386" s="36"/>
    </row>
    <row r="387" spans="13:15" x14ac:dyDescent="0.4">
      <c r="M387" s="36"/>
      <c r="N387" s="36"/>
      <c r="O387" s="36"/>
    </row>
    <row r="388" spans="13:15" x14ac:dyDescent="0.4">
      <c r="M388" s="36"/>
      <c r="N388" s="36"/>
      <c r="O388" s="36"/>
    </row>
    <row r="389" spans="13:15" x14ac:dyDescent="0.4">
      <c r="M389" s="36"/>
      <c r="N389" s="36"/>
      <c r="O389" s="36"/>
    </row>
    <row r="390" spans="13:15" x14ac:dyDescent="0.4">
      <c r="M390" s="36"/>
      <c r="N390" s="36"/>
      <c r="O390" s="36"/>
    </row>
    <row r="391" spans="13:15" x14ac:dyDescent="0.4">
      <c r="M391" s="36"/>
      <c r="N391" s="36"/>
      <c r="O391" s="36"/>
    </row>
    <row r="392" spans="13:15" x14ac:dyDescent="0.4">
      <c r="M392" s="36"/>
      <c r="N392" s="36"/>
      <c r="O392" s="36"/>
    </row>
    <row r="393" spans="13:15" x14ac:dyDescent="0.4">
      <c r="M393" s="36"/>
      <c r="N393" s="36"/>
      <c r="O393" s="36"/>
    </row>
    <row r="394" spans="13:15" x14ac:dyDescent="0.4">
      <c r="M394" s="36"/>
      <c r="N394" s="36"/>
      <c r="O394" s="36"/>
    </row>
    <row r="395" spans="13:15" x14ac:dyDescent="0.4">
      <c r="M395" s="36"/>
      <c r="N395" s="36"/>
      <c r="O395" s="36"/>
    </row>
    <row r="396" spans="13:15" x14ac:dyDescent="0.4">
      <c r="M396" s="36"/>
      <c r="N396" s="36"/>
      <c r="O396" s="36"/>
    </row>
    <row r="397" spans="13:15" x14ac:dyDescent="0.4">
      <c r="M397" s="36"/>
      <c r="N397" s="36"/>
      <c r="O397" s="36"/>
    </row>
    <row r="398" spans="13:15" x14ac:dyDescent="0.4">
      <c r="M398" s="36"/>
      <c r="N398" s="36"/>
      <c r="O398" s="36"/>
    </row>
    <row r="399" spans="13:15" x14ac:dyDescent="0.4">
      <c r="M399" s="36"/>
      <c r="N399" s="36"/>
      <c r="O399" s="36"/>
    </row>
    <row r="400" spans="13:15" x14ac:dyDescent="0.4">
      <c r="M400" s="36"/>
      <c r="N400" s="36"/>
      <c r="O400" s="36"/>
    </row>
    <row r="401" spans="13:15" x14ac:dyDescent="0.4">
      <c r="M401" s="36"/>
      <c r="N401" s="36"/>
      <c r="O401" s="36"/>
    </row>
    <row r="402" spans="13:15" x14ac:dyDescent="0.4">
      <c r="M402" s="36"/>
      <c r="N402" s="36"/>
      <c r="O402" s="36"/>
    </row>
    <row r="403" spans="13:15" x14ac:dyDescent="0.4">
      <c r="M403" s="36"/>
      <c r="N403" s="36"/>
      <c r="O403" s="36"/>
    </row>
    <row r="404" spans="13:15" x14ac:dyDescent="0.4">
      <c r="M404" s="36"/>
      <c r="N404" s="36"/>
      <c r="O404" s="36"/>
    </row>
    <row r="405" spans="13:15" x14ac:dyDescent="0.4">
      <c r="M405" s="36"/>
      <c r="N405" s="36"/>
      <c r="O405" s="36"/>
    </row>
    <row r="406" spans="13:15" x14ac:dyDescent="0.4">
      <c r="M406" s="36"/>
      <c r="N406" s="36"/>
      <c r="O406" s="36"/>
    </row>
    <row r="407" spans="13:15" x14ac:dyDescent="0.4">
      <c r="M407" s="36"/>
      <c r="N407" s="36"/>
      <c r="O407" s="36"/>
    </row>
    <row r="408" spans="13:15" x14ac:dyDescent="0.4">
      <c r="M408" s="36"/>
      <c r="N408" s="36"/>
      <c r="O408" s="36"/>
    </row>
    <row r="409" spans="13:15" x14ac:dyDescent="0.4">
      <c r="M409" s="36"/>
      <c r="N409" s="36"/>
      <c r="O409" s="36"/>
    </row>
    <row r="410" spans="13:15" x14ac:dyDescent="0.4">
      <c r="M410" s="36"/>
      <c r="N410" s="36"/>
      <c r="O410" s="36"/>
    </row>
    <row r="411" spans="13:15" x14ac:dyDescent="0.4">
      <c r="M411" s="36"/>
      <c r="N411" s="36"/>
      <c r="O411" s="36"/>
    </row>
    <row r="412" spans="13:15" x14ac:dyDescent="0.4">
      <c r="M412" s="36"/>
      <c r="N412" s="36"/>
      <c r="O412" s="36"/>
    </row>
    <row r="413" spans="13:15" x14ac:dyDescent="0.4">
      <c r="M413" s="36"/>
      <c r="N413" s="36"/>
      <c r="O413" s="36"/>
    </row>
    <row r="414" spans="13:15" x14ac:dyDescent="0.4">
      <c r="M414" s="36"/>
      <c r="N414" s="36"/>
      <c r="O414" s="36"/>
    </row>
    <row r="415" spans="13:15" x14ac:dyDescent="0.4">
      <c r="M415" s="36"/>
      <c r="N415" s="36"/>
      <c r="O415" s="36"/>
    </row>
    <row r="416" spans="13:15" x14ac:dyDescent="0.4">
      <c r="M416" s="36"/>
      <c r="N416" s="36"/>
      <c r="O416" s="36"/>
    </row>
    <row r="417" spans="13:15" x14ac:dyDescent="0.4">
      <c r="M417" s="36"/>
      <c r="N417" s="36"/>
      <c r="O417" s="36"/>
    </row>
    <row r="418" spans="13:15" x14ac:dyDescent="0.4">
      <c r="M418" s="36"/>
      <c r="N418" s="36"/>
      <c r="O418" s="36"/>
    </row>
    <row r="419" spans="13:15" x14ac:dyDescent="0.4">
      <c r="M419" s="36"/>
      <c r="N419" s="36"/>
      <c r="O419" s="36"/>
    </row>
    <row r="420" spans="13:15" x14ac:dyDescent="0.4">
      <c r="M420" s="36"/>
      <c r="N420" s="36"/>
      <c r="O420" s="36"/>
    </row>
    <row r="421" spans="13:15" x14ac:dyDescent="0.4">
      <c r="M421" s="36"/>
      <c r="N421" s="36"/>
      <c r="O421" s="36"/>
    </row>
    <row r="422" spans="13:15" x14ac:dyDescent="0.4">
      <c r="M422" s="36"/>
      <c r="N422" s="36"/>
      <c r="O422" s="36"/>
    </row>
    <row r="423" spans="13:15" x14ac:dyDescent="0.4">
      <c r="M423" s="36"/>
      <c r="N423" s="36"/>
      <c r="O423" s="36"/>
    </row>
    <row r="424" spans="13:15" x14ac:dyDescent="0.4">
      <c r="M424" s="36"/>
      <c r="N424" s="36"/>
      <c r="O424" s="36"/>
    </row>
    <row r="425" spans="13:15" x14ac:dyDescent="0.4">
      <c r="M425" s="36"/>
      <c r="N425" s="36"/>
      <c r="O425" s="36"/>
    </row>
    <row r="426" spans="13:15" x14ac:dyDescent="0.4">
      <c r="M426" s="36"/>
      <c r="N426" s="36"/>
      <c r="O426" s="36"/>
    </row>
    <row r="427" spans="13:15" x14ac:dyDescent="0.4">
      <c r="M427" s="36"/>
      <c r="N427" s="36"/>
      <c r="O427" s="36"/>
    </row>
    <row r="428" spans="13:15" x14ac:dyDescent="0.4">
      <c r="M428" s="36"/>
      <c r="N428" s="36"/>
      <c r="O428" s="36"/>
    </row>
    <row r="429" spans="13:15" x14ac:dyDescent="0.4">
      <c r="M429" s="36"/>
      <c r="N429" s="36"/>
      <c r="O429" s="36"/>
    </row>
    <row r="430" spans="13:15" x14ac:dyDescent="0.4">
      <c r="M430" s="36"/>
      <c r="N430" s="36"/>
      <c r="O430" s="36"/>
    </row>
    <row r="431" spans="13:15" x14ac:dyDescent="0.4">
      <c r="M431" s="36"/>
      <c r="N431" s="36"/>
      <c r="O431" s="36"/>
    </row>
    <row r="432" spans="13:15" x14ac:dyDescent="0.4">
      <c r="M432" s="36"/>
      <c r="N432" s="36"/>
      <c r="O432" s="36"/>
    </row>
    <row r="433" spans="13:15" x14ac:dyDescent="0.4">
      <c r="M433" s="36"/>
      <c r="N433" s="36"/>
      <c r="O433" s="36"/>
    </row>
    <row r="434" spans="13:15" x14ac:dyDescent="0.4">
      <c r="M434" s="36"/>
      <c r="N434" s="36"/>
      <c r="O434" s="36"/>
    </row>
    <row r="435" spans="13:15" x14ac:dyDescent="0.4">
      <c r="M435" s="36"/>
      <c r="N435" s="36"/>
      <c r="O435" s="36"/>
    </row>
    <row r="436" spans="13:15" x14ac:dyDescent="0.4">
      <c r="M436" s="36"/>
      <c r="N436" s="36"/>
      <c r="O436" s="36"/>
    </row>
    <row r="437" spans="13:15" x14ac:dyDescent="0.4">
      <c r="M437" s="36"/>
      <c r="N437" s="36"/>
      <c r="O437" s="36"/>
    </row>
    <row r="438" spans="13:15" x14ac:dyDescent="0.4">
      <c r="M438" s="36"/>
      <c r="N438" s="36"/>
      <c r="O438" s="36"/>
    </row>
    <row r="439" spans="13:15" x14ac:dyDescent="0.4">
      <c r="M439" s="36"/>
      <c r="N439" s="36"/>
      <c r="O439" s="36"/>
    </row>
    <row r="440" spans="13:15" x14ac:dyDescent="0.4">
      <c r="M440" s="36"/>
      <c r="N440" s="36"/>
      <c r="O440" s="36"/>
    </row>
    <row r="441" spans="13:15" x14ac:dyDescent="0.4">
      <c r="M441" s="36"/>
      <c r="N441" s="36"/>
      <c r="O441" s="36"/>
    </row>
    <row r="442" spans="13:15" x14ac:dyDescent="0.4">
      <c r="M442" s="36"/>
      <c r="N442" s="36"/>
      <c r="O442" s="36"/>
    </row>
    <row r="443" spans="13:15" x14ac:dyDescent="0.4">
      <c r="M443" s="36"/>
      <c r="N443" s="36"/>
      <c r="O443" s="36"/>
    </row>
    <row r="444" spans="13:15" x14ac:dyDescent="0.4">
      <c r="M444" s="36"/>
      <c r="N444" s="36"/>
      <c r="O444" s="36"/>
    </row>
    <row r="445" spans="13:15" x14ac:dyDescent="0.4">
      <c r="M445" s="36"/>
      <c r="N445" s="36"/>
      <c r="O445" s="36"/>
    </row>
    <row r="446" spans="13:15" x14ac:dyDescent="0.4">
      <c r="M446" s="36"/>
      <c r="N446" s="36"/>
      <c r="O446" s="36"/>
    </row>
    <row r="447" spans="13:15" x14ac:dyDescent="0.4">
      <c r="M447" s="36"/>
      <c r="N447" s="36"/>
      <c r="O447" s="36"/>
    </row>
    <row r="448" spans="13:15" x14ac:dyDescent="0.4">
      <c r="M448" s="36"/>
      <c r="N448" s="36"/>
      <c r="O448" s="36"/>
    </row>
    <row r="449" spans="13:15" x14ac:dyDescent="0.4">
      <c r="M449" s="36"/>
      <c r="N449" s="36"/>
      <c r="O449" s="36"/>
    </row>
    <row r="450" spans="13:15" x14ac:dyDescent="0.4">
      <c r="M450" s="36"/>
      <c r="N450" s="36"/>
      <c r="O450" s="36"/>
    </row>
    <row r="451" spans="13:15" x14ac:dyDescent="0.4">
      <c r="M451" s="36"/>
      <c r="N451" s="36"/>
      <c r="O451" s="36"/>
    </row>
    <row r="452" spans="13:15" x14ac:dyDescent="0.4">
      <c r="M452" s="36"/>
      <c r="N452" s="36"/>
      <c r="O452" s="36"/>
    </row>
    <row r="453" spans="13:15" x14ac:dyDescent="0.4">
      <c r="M453" s="36"/>
      <c r="N453" s="36"/>
      <c r="O453" s="36"/>
    </row>
    <row r="454" spans="13:15" x14ac:dyDescent="0.4">
      <c r="M454" s="36"/>
      <c r="N454" s="36"/>
      <c r="O454" s="36"/>
    </row>
    <row r="455" spans="13:15" x14ac:dyDescent="0.4">
      <c r="M455" s="36"/>
      <c r="N455" s="36"/>
      <c r="O455" s="36"/>
    </row>
    <row r="456" spans="13:15" x14ac:dyDescent="0.4">
      <c r="M456" s="36"/>
      <c r="N456" s="36"/>
      <c r="O456" s="36"/>
    </row>
    <row r="457" spans="13:15" x14ac:dyDescent="0.4">
      <c r="M457" s="36"/>
      <c r="N457" s="36"/>
      <c r="O457" s="36"/>
    </row>
    <row r="458" spans="13:15" x14ac:dyDescent="0.4">
      <c r="M458" s="36"/>
      <c r="N458" s="36"/>
      <c r="O458" s="36"/>
    </row>
    <row r="459" spans="13:15" x14ac:dyDescent="0.4">
      <c r="M459" s="36"/>
      <c r="N459" s="36"/>
      <c r="O459" s="36"/>
    </row>
    <row r="460" spans="13:15" x14ac:dyDescent="0.4">
      <c r="M460" s="36"/>
      <c r="N460" s="36"/>
      <c r="O460" s="36"/>
    </row>
    <row r="461" spans="13:15" x14ac:dyDescent="0.4">
      <c r="M461" s="36"/>
      <c r="N461" s="36"/>
      <c r="O461" s="36"/>
    </row>
    <row r="462" spans="13:15" x14ac:dyDescent="0.4">
      <c r="M462" s="36"/>
      <c r="N462" s="36"/>
      <c r="O462" s="36"/>
    </row>
    <row r="463" spans="13:15" x14ac:dyDescent="0.4">
      <c r="M463" s="36"/>
      <c r="N463" s="36"/>
      <c r="O463" s="36"/>
    </row>
    <row r="464" spans="13:15" x14ac:dyDescent="0.4">
      <c r="M464" s="36"/>
      <c r="N464" s="36"/>
      <c r="O464" s="36"/>
    </row>
    <row r="465" spans="13:15" x14ac:dyDescent="0.4">
      <c r="M465" s="36"/>
      <c r="N465" s="36"/>
      <c r="O465" s="36"/>
    </row>
    <row r="466" spans="13:15" x14ac:dyDescent="0.4">
      <c r="M466" s="36"/>
      <c r="N466" s="36"/>
      <c r="O466" s="36"/>
    </row>
    <row r="467" spans="13:15" x14ac:dyDescent="0.4">
      <c r="M467" s="36"/>
      <c r="N467" s="36"/>
      <c r="O467" s="36"/>
    </row>
    <row r="468" spans="13:15" x14ac:dyDescent="0.4">
      <c r="M468" s="36"/>
      <c r="N468" s="36"/>
      <c r="O468" s="36"/>
    </row>
    <row r="469" spans="13:15" x14ac:dyDescent="0.4">
      <c r="M469" s="36"/>
      <c r="N469" s="36"/>
      <c r="O469" s="36"/>
    </row>
    <row r="470" spans="13:15" x14ac:dyDescent="0.4">
      <c r="M470" s="36"/>
      <c r="N470" s="36"/>
      <c r="O470" s="36"/>
    </row>
    <row r="471" spans="13:15" x14ac:dyDescent="0.4">
      <c r="M471" s="36"/>
      <c r="N471" s="36"/>
      <c r="O471" s="36"/>
    </row>
    <row r="472" spans="13:15" x14ac:dyDescent="0.4">
      <c r="M472" s="36"/>
      <c r="N472" s="36"/>
      <c r="O472" s="36"/>
    </row>
    <row r="473" spans="13:15" x14ac:dyDescent="0.4">
      <c r="M473" s="36"/>
      <c r="N473" s="36"/>
      <c r="O473" s="36"/>
    </row>
    <row r="474" spans="13:15" x14ac:dyDescent="0.4">
      <c r="M474" s="36"/>
      <c r="N474" s="36"/>
      <c r="O474" s="36"/>
    </row>
    <row r="475" spans="13:15" x14ac:dyDescent="0.4">
      <c r="M475" s="36"/>
      <c r="N475" s="36"/>
      <c r="O475" s="36"/>
    </row>
    <row r="476" spans="13:15" x14ac:dyDescent="0.4">
      <c r="M476" s="36"/>
      <c r="N476" s="36"/>
      <c r="O476" s="36"/>
    </row>
    <row r="477" spans="13:15" x14ac:dyDescent="0.4">
      <c r="M477" s="36"/>
      <c r="N477" s="36"/>
      <c r="O477" s="36"/>
    </row>
    <row r="478" spans="13:15" x14ac:dyDescent="0.4">
      <c r="M478" s="36"/>
      <c r="N478" s="36"/>
      <c r="O478" s="36"/>
    </row>
    <row r="479" spans="13:15" x14ac:dyDescent="0.4">
      <c r="M479" s="36"/>
      <c r="N479" s="36"/>
      <c r="O479" s="36"/>
    </row>
    <row r="480" spans="13:15" x14ac:dyDescent="0.4">
      <c r="M480" s="36"/>
      <c r="N480" s="36"/>
      <c r="O480" s="36"/>
    </row>
    <row r="481" spans="13:15" x14ac:dyDescent="0.4">
      <c r="M481" s="36"/>
      <c r="N481" s="36"/>
      <c r="O481" s="36"/>
    </row>
    <row r="482" spans="13:15" x14ac:dyDescent="0.4">
      <c r="M482" s="36"/>
      <c r="N482" s="36"/>
      <c r="O482" s="36"/>
    </row>
    <row r="483" spans="13:15" x14ac:dyDescent="0.4">
      <c r="M483" s="36"/>
      <c r="N483" s="36"/>
      <c r="O483" s="36"/>
    </row>
    <row r="484" spans="13:15" x14ac:dyDescent="0.4">
      <c r="M484" s="36"/>
      <c r="N484" s="36"/>
      <c r="O484" s="36"/>
    </row>
    <row r="485" spans="13:15" x14ac:dyDescent="0.4">
      <c r="M485" s="36"/>
      <c r="N485" s="36"/>
      <c r="O485" s="36"/>
    </row>
    <row r="486" spans="13:15" x14ac:dyDescent="0.4">
      <c r="M486" s="36"/>
      <c r="N486" s="36"/>
      <c r="O486" s="36"/>
    </row>
    <row r="487" spans="13:15" x14ac:dyDescent="0.4">
      <c r="M487" s="36"/>
      <c r="N487" s="36"/>
      <c r="O487" s="36"/>
    </row>
    <row r="488" spans="13:15" x14ac:dyDescent="0.4">
      <c r="M488" s="36"/>
      <c r="N488" s="36"/>
      <c r="O488" s="36"/>
    </row>
    <row r="489" spans="13:15" x14ac:dyDescent="0.4">
      <c r="M489" s="36"/>
      <c r="N489" s="36"/>
      <c r="O489" s="36"/>
    </row>
    <row r="490" spans="13:15" x14ac:dyDescent="0.4">
      <c r="M490" s="36"/>
      <c r="N490" s="36"/>
      <c r="O490" s="36"/>
    </row>
    <row r="491" spans="13:15" x14ac:dyDescent="0.4">
      <c r="M491" s="36"/>
      <c r="N491" s="36"/>
      <c r="O491" s="36"/>
    </row>
    <row r="492" spans="13:15" x14ac:dyDescent="0.4">
      <c r="M492" s="36"/>
      <c r="N492" s="36"/>
      <c r="O492" s="36"/>
    </row>
    <row r="493" spans="13:15" x14ac:dyDescent="0.4">
      <c r="M493" s="36"/>
      <c r="N493" s="36"/>
      <c r="O493" s="36"/>
    </row>
    <row r="494" spans="13:15" x14ac:dyDescent="0.4">
      <c r="M494" s="36"/>
      <c r="N494" s="36"/>
      <c r="O494" s="36"/>
    </row>
    <row r="495" spans="13:15" x14ac:dyDescent="0.4">
      <c r="M495" s="36"/>
      <c r="N495" s="36"/>
      <c r="O495" s="36"/>
    </row>
    <row r="496" spans="13:15" x14ac:dyDescent="0.4">
      <c r="M496" s="36"/>
      <c r="N496" s="36"/>
      <c r="O496" s="36"/>
    </row>
    <row r="497" spans="13:15" x14ac:dyDescent="0.4">
      <c r="M497" s="36"/>
      <c r="N497" s="36"/>
      <c r="O497" s="36"/>
    </row>
    <row r="498" spans="13:15" x14ac:dyDescent="0.4">
      <c r="M498" s="36"/>
      <c r="N498" s="36"/>
      <c r="O498" s="36"/>
    </row>
    <row r="499" spans="13:15" x14ac:dyDescent="0.4">
      <c r="M499" s="36"/>
      <c r="N499" s="36"/>
      <c r="O499" s="36"/>
    </row>
    <row r="500" spans="13:15" x14ac:dyDescent="0.4">
      <c r="M500" s="36"/>
      <c r="N500" s="36"/>
      <c r="O500" s="36"/>
    </row>
    <row r="501" spans="13:15" x14ac:dyDescent="0.4">
      <c r="M501" s="36"/>
      <c r="N501" s="36"/>
      <c r="O501" s="36"/>
    </row>
    <row r="502" spans="13:15" x14ac:dyDescent="0.4">
      <c r="M502" s="36"/>
      <c r="N502" s="36"/>
      <c r="O502" s="36"/>
    </row>
    <row r="503" spans="13:15" x14ac:dyDescent="0.4">
      <c r="M503" s="36"/>
      <c r="N503" s="36"/>
      <c r="O503" s="36"/>
    </row>
    <row r="504" spans="13:15" x14ac:dyDescent="0.4">
      <c r="M504" s="36"/>
      <c r="N504" s="36"/>
      <c r="O504" s="36"/>
    </row>
    <row r="505" spans="13:15" x14ac:dyDescent="0.4">
      <c r="M505" s="36"/>
      <c r="N505" s="36"/>
      <c r="O505" s="36"/>
    </row>
    <row r="506" spans="13:15" x14ac:dyDescent="0.4">
      <c r="M506" s="36"/>
      <c r="N506" s="36"/>
      <c r="O506" s="36"/>
    </row>
    <row r="507" spans="13:15" x14ac:dyDescent="0.4">
      <c r="M507" s="36"/>
      <c r="N507" s="36"/>
      <c r="O507" s="36"/>
    </row>
    <row r="508" spans="13:15" x14ac:dyDescent="0.4">
      <c r="M508" s="36"/>
      <c r="N508" s="36"/>
      <c r="O508" s="36"/>
    </row>
    <row r="509" spans="13:15" x14ac:dyDescent="0.4">
      <c r="M509" s="36"/>
      <c r="N509" s="36"/>
      <c r="O509" s="36"/>
    </row>
    <row r="510" spans="13:15" x14ac:dyDescent="0.4">
      <c r="M510" s="36"/>
      <c r="N510" s="36"/>
      <c r="O510" s="36"/>
    </row>
    <row r="511" spans="13:15" x14ac:dyDescent="0.4">
      <c r="M511" s="36"/>
      <c r="N511" s="36"/>
      <c r="O511" s="36"/>
    </row>
    <row r="512" spans="13:15" x14ac:dyDescent="0.4">
      <c r="M512" s="36"/>
      <c r="N512" s="36"/>
      <c r="O512" s="36"/>
    </row>
    <row r="513" spans="13:15" x14ac:dyDescent="0.4">
      <c r="M513" s="36"/>
      <c r="N513" s="36"/>
      <c r="O513" s="36"/>
    </row>
    <row r="514" spans="13:15" x14ac:dyDescent="0.4">
      <c r="M514" s="36"/>
      <c r="N514" s="36"/>
      <c r="O514" s="36"/>
    </row>
    <row r="515" spans="13:15" x14ac:dyDescent="0.4">
      <c r="M515" s="36"/>
      <c r="N515" s="36"/>
      <c r="O515" s="36"/>
    </row>
    <row r="516" spans="13:15" x14ac:dyDescent="0.4">
      <c r="M516" s="36"/>
      <c r="N516" s="36"/>
      <c r="O516" s="36"/>
    </row>
    <row r="517" spans="13:15" x14ac:dyDescent="0.4">
      <c r="M517" s="36"/>
      <c r="N517" s="36"/>
      <c r="O517" s="36"/>
    </row>
    <row r="518" spans="13:15" x14ac:dyDescent="0.4">
      <c r="M518" s="36"/>
      <c r="N518" s="36"/>
      <c r="O518" s="36"/>
    </row>
    <row r="519" spans="13:15" x14ac:dyDescent="0.4">
      <c r="M519" s="36"/>
      <c r="N519" s="36"/>
      <c r="O519" s="36"/>
    </row>
    <row r="520" spans="13:15" x14ac:dyDescent="0.4">
      <c r="M520" s="36"/>
      <c r="N520" s="36"/>
      <c r="O520" s="36"/>
    </row>
    <row r="521" spans="13:15" x14ac:dyDescent="0.4">
      <c r="M521" s="36"/>
      <c r="N521" s="36"/>
      <c r="O521" s="36"/>
    </row>
    <row r="522" spans="13:15" x14ac:dyDescent="0.4">
      <c r="M522" s="36"/>
      <c r="N522" s="36"/>
      <c r="O522" s="36"/>
    </row>
    <row r="523" spans="13:15" x14ac:dyDescent="0.4">
      <c r="M523" s="36"/>
      <c r="N523" s="36"/>
      <c r="O523" s="36"/>
    </row>
    <row r="524" spans="13:15" x14ac:dyDescent="0.4">
      <c r="M524" s="36"/>
      <c r="N524" s="36"/>
      <c r="O524" s="36"/>
    </row>
    <row r="525" spans="13:15" x14ac:dyDescent="0.4">
      <c r="M525" s="36"/>
      <c r="N525" s="36"/>
      <c r="O525" s="36"/>
    </row>
    <row r="526" spans="13:15" x14ac:dyDescent="0.4">
      <c r="M526" s="36"/>
      <c r="N526" s="36"/>
      <c r="O526" s="36"/>
    </row>
    <row r="527" spans="13:15" x14ac:dyDescent="0.4">
      <c r="M527" s="36"/>
      <c r="N527" s="36"/>
      <c r="O527" s="36"/>
    </row>
    <row r="528" spans="13:15" x14ac:dyDescent="0.4">
      <c r="M528" s="36"/>
      <c r="N528" s="36"/>
      <c r="O528" s="36"/>
    </row>
    <row r="529" spans="13:15" x14ac:dyDescent="0.4">
      <c r="M529" s="36"/>
      <c r="N529" s="36"/>
      <c r="O529" s="36"/>
    </row>
    <row r="530" spans="13:15" x14ac:dyDescent="0.4">
      <c r="M530" s="36"/>
      <c r="N530" s="36"/>
      <c r="O530" s="36"/>
    </row>
    <row r="531" spans="13:15" x14ac:dyDescent="0.4">
      <c r="M531" s="36"/>
      <c r="N531" s="36"/>
      <c r="O531" s="36"/>
    </row>
    <row r="532" spans="13:15" x14ac:dyDescent="0.4">
      <c r="M532" s="36"/>
      <c r="N532" s="36"/>
      <c r="O532" s="36"/>
    </row>
    <row r="533" spans="13:15" x14ac:dyDescent="0.4">
      <c r="M533" s="36"/>
      <c r="N533" s="36"/>
      <c r="O533" s="36"/>
    </row>
    <row r="534" spans="13:15" x14ac:dyDescent="0.4">
      <c r="M534" s="36"/>
      <c r="N534" s="36"/>
      <c r="O534" s="36"/>
    </row>
    <row r="535" spans="13:15" x14ac:dyDescent="0.4">
      <c r="M535" s="36"/>
      <c r="N535" s="36"/>
      <c r="O535" s="36"/>
    </row>
    <row r="536" spans="13:15" x14ac:dyDescent="0.4">
      <c r="M536" s="36"/>
      <c r="N536" s="36"/>
      <c r="O536" s="36"/>
    </row>
    <row r="537" spans="13:15" x14ac:dyDescent="0.4">
      <c r="M537" s="36"/>
      <c r="N537" s="36"/>
      <c r="O537" s="36"/>
    </row>
    <row r="538" spans="13:15" x14ac:dyDescent="0.4">
      <c r="M538" s="36"/>
      <c r="N538" s="36"/>
      <c r="O538" s="36"/>
    </row>
    <row r="539" spans="13:15" x14ac:dyDescent="0.4">
      <c r="M539" s="36"/>
      <c r="N539" s="36"/>
      <c r="O539" s="36"/>
    </row>
    <row r="540" spans="13:15" x14ac:dyDescent="0.4">
      <c r="M540" s="36"/>
      <c r="N540" s="36"/>
      <c r="O540" s="36"/>
    </row>
    <row r="541" spans="13:15" x14ac:dyDescent="0.4">
      <c r="M541" s="36"/>
      <c r="N541" s="36"/>
      <c r="O541" s="36"/>
    </row>
    <row r="542" spans="13:15" x14ac:dyDescent="0.4">
      <c r="M542" s="36"/>
      <c r="N542" s="36"/>
      <c r="O542" s="36"/>
    </row>
    <row r="543" spans="13:15" x14ac:dyDescent="0.4">
      <c r="M543" s="36"/>
      <c r="N543" s="36"/>
      <c r="O543" s="36"/>
    </row>
    <row r="544" spans="13:15" x14ac:dyDescent="0.4">
      <c r="M544" s="36"/>
      <c r="N544" s="36"/>
      <c r="O544" s="36"/>
    </row>
    <row r="545" spans="13:15" x14ac:dyDescent="0.4">
      <c r="M545" s="36"/>
      <c r="N545" s="36"/>
      <c r="O545" s="36"/>
    </row>
    <row r="546" spans="13:15" x14ac:dyDescent="0.4">
      <c r="M546" s="36"/>
      <c r="N546" s="36"/>
      <c r="O546" s="36"/>
    </row>
    <row r="547" spans="13:15" x14ac:dyDescent="0.4">
      <c r="M547" s="36"/>
      <c r="N547" s="36"/>
      <c r="O547" s="36"/>
    </row>
    <row r="548" spans="13:15" x14ac:dyDescent="0.4">
      <c r="M548" s="36"/>
      <c r="N548" s="36"/>
      <c r="O548" s="36"/>
    </row>
    <row r="549" spans="13:15" x14ac:dyDescent="0.4">
      <c r="M549" s="36"/>
      <c r="N549" s="36"/>
      <c r="O549" s="36"/>
    </row>
    <row r="550" spans="13:15" x14ac:dyDescent="0.4">
      <c r="M550" s="36"/>
      <c r="N550" s="36"/>
      <c r="O550" s="36"/>
    </row>
    <row r="551" spans="13:15" x14ac:dyDescent="0.4">
      <c r="M551" s="36"/>
      <c r="N551" s="36"/>
      <c r="O551" s="36"/>
    </row>
    <row r="552" spans="13:15" x14ac:dyDescent="0.4">
      <c r="M552" s="36"/>
      <c r="N552" s="36"/>
      <c r="O552" s="36"/>
    </row>
    <row r="553" spans="13:15" x14ac:dyDescent="0.4">
      <c r="M553" s="36"/>
      <c r="N553" s="36"/>
      <c r="O553" s="36"/>
    </row>
    <row r="554" spans="13:15" x14ac:dyDescent="0.4">
      <c r="M554" s="36"/>
      <c r="N554" s="36"/>
      <c r="O554" s="36"/>
    </row>
    <row r="555" spans="13:15" x14ac:dyDescent="0.4">
      <c r="M555" s="36"/>
      <c r="N555" s="36"/>
      <c r="O555" s="36"/>
    </row>
    <row r="556" spans="13:15" x14ac:dyDescent="0.4">
      <c r="M556" s="36"/>
      <c r="N556" s="36"/>
      <c r="O556" s="36"/>
    </row>
    <row r="557" spans="13:15" x14ac:dyDescent="0.4">
      <c r="M557" s="36"/>
      <c r="N557" s="36"/>
      <c r="O557" s="36"/>
    </row>
    <row r="558" spans="13:15" x14ac:dyDescent="0.4">
      <c r="M558" s="36"/>
      <c r="N558" s="36"/>
      <c r="O558" s="36"/>
    </row>
    <row r="559" spans="13:15" x14ac:dyDescent="0.4">
      <c r="M559" s="36"/>
      <c r="N559" s="36"/>
      <c r="O559" s="36"/>
    </row>
    <row r="560" spans="13:15" x14ac:dyDescent="0.4">
      <c r="M560" s="36"/>
      <c r="N560" s="36"/>
      <c r="O560" s="36"/>
    </row>
    <row r="561" spans="13:15" x14ac:dyDescent="0.4">
      <c r="M561" s="36"/>
      <c r="N561" s="36"/>
      <c r="O561" s="36"/>
    </row>
    <row r="562" spans="13:15" x14ac:dyDescent="0.4">
      <c r="M562" s="36"/>
      <c r="N562" s="36"/>
      <c r="O562" s="36"/>
    </row>
    <row r="563" spans="13:15" x14ac:dyDescent="0.4">
      <c r="M563" s="36"/>
      <c r="N563" s="36"/>
      <c r="O563" s="36"/>
    </row>
    <row r="564" spans="13:15" x14ac:dyDescent="0.4">
      <c r="M564" s="36"/>
      <c r="N564" s="36"/>
      <c r="O564" s="36"/>
    </row>
    <row r="565" spans="13:15" x14ac:dyDescent="0.4">
      <c r="M565" s="36"/>
      <c r="N565" s="36"/>
      <c r="O565" s="36"/>
    </row>
    <row r="566" spans="13:15" x14ac:dyDescent="0.4">
      <c r="M566" s="36"/>
      <c r="N566" s="36"/>
      <c r="O566" s="36"/>
    </row>
    <row r="567" spans="13:15" x14ac:dyDescent="0.4">
      <c r="M567" s="36"/>
      <c r="N567" s="36"/>
      <c r="O567" s="36"/>
    </row>
    <row r="568" spans="13:15" x14ac:dyDescent="0.4">
      <c r="M568" s="36"/>
      <c r="N568" s="36"/>
      <c r="O568" s="36"/>
    </row>
    <row r="569" spans="13:15" x14ac:dyDescent="0.4">
      <c r="M569" s="36"/>
      <c r="N569" s="36"/>
      <c r="O569" s="36"/>
    </row>
    <row r="570" spans="13:15" x14ac:dyDescent="0.4">
      <c r="M570" s="36"/>
      <c r="N570" s="36"/>
      <c r="O570" s="36"/>
    </row>
    <row r="571" spans="13:15" x14ac:dyDescent="0.4">
      <c r="M571" s="36"/>
      <c r="N571" s="36"/>
      <c r="O571" s="36"/>
    </row>
    <row r="572" spans="13:15" x14ac:dyDescent="0.4">
      <c r="M572" s="36"/>
      <c r="N572" s="36"/>
      <c r="O572" s="36"/>
    </row>
    <row r="573" spans="13:15" x14ac:dyDescent="0.4">
      <c r="M573" s="36"/>
      <c r="N573" s="36"/>
      <c r="O573" s="36"/>
    </row>
    <row r="574" spans="13:15" x14ac:dyDescent="0.4">
      <c r="M574" s="36"/>
      <c r="N574" s="36"/>
      <c r="O574" s="36"/>
    </row>
    <row r="575" spans="13:15" x14ac:dyDescent="0.4">
      <c r="M575" s="36"/>
      <c r="N575" s="36"/>
      <c r="O575" s="36"/>
    </row>
    <row r="576" spans="13:15" x14ac:dyDescent="0.4">
      <c r="M576" s="36"/>
      <c r="N576" s="36"/>
      <c r="O576" s="36"/>
    </row>
    <row r="577" spans="13:15" x14ac:dyDescent="0.4">
      <c r="M577" s="36"/>
      <c r="N577" s="36"/>
      <c r="O577" s="36"/>
    </row>
    <row r="578" spans="13:15" x14ac:dyDescent="0.4">
      <c r="M578" s="36"/>
      <c r="N578" s="36"/>
      <c r="O578" s="36"/>
    </row>
    <row r="579" spans="13:15" x14ac:dyDescent="0.4">
      <c r="M579" s="36"/>
      <c r="N579" s="36"/>
      <c r="O579" s="36"/>
    </row>
    <row r="580" spans="13:15" x14ac:dyDescent="0.4">
      <c r="M580" s="36"/>
      <c r="N580" s="36"/>
      <c r="O580" s="36"/>
    </row>
    <row r="581" spans="13:15" x14ac:dyDescent="0.4">
      <c r="M581" s="36"/>
      <c r="N581" s="36"/>
      <c r="O581" s="36"/>
    </row>
    <row r="582" spans="13:15" x14ac:dyDescent="0.4">
      <c r="M582" s="36"/>
      <c r="N582" s="36"/>
      <c r="O582" s="36"/>
    </row>
    <row r="583" spans="13:15" x14ac:dyDescent="0.4">
      <c r="M583" s="36"/>
      <c r="N583" s="36"/>
      <c r="O583" s="36"/>
    </row>
    <row r="584" spans="13:15" x14ac:dyDescent="0.4">
      <c r="M584" s="36"/>
      <c r="N584" s="36"/>
      <c r="O584" s="36"/>
    </row>
    <row r="585" spans="13:15" x14ac:dyDescent="0.4">
      <c r="M585" s="36"/>
      <c r="N585" s="36"/>
      <c r="O585" s="36"/>
    </row>
    <row r="586" spans="13:15" x14ac:dyDescent="0.4">
      <c r="M586" s="36"/>
      <c r="N586" s="36"/>
      <c r="O586" s="36"/>
    </row>
    <row r="587" spans="13:15" x14ac:dyDescent="0.4">
      <c r="M587" s="36"/>
      <c r="N587" s="36"/>
      <c r="O587" s="36"/>
    </row>
    <row r="588" spans="13:15" x14ac:dyDescent="0.4">
      <c r="M588" s="36"/>
      <c r="N588" s="36"/>
      <c r="O588" s="36"/>
    </row>
    <row r="589" spans="13:15" x14ac:dyDescent="0.4">
      <c r="M589" s="36"/>
      <c r="N589" s="36"/>
      <c r="O589" s="36"/>
    </row>
    <row r="590" spans="13:15" x14ac:dyDescent="0.4">
      <c r="M590" s="36"/>
      <c r="N590" s="36"/>
      <c r="O590" s="36"/>
    </row>
    <row r="591" spans="13:15" x14ac:dyDescent="0.4">
      <c r="M591" s="36"/>
      <c r="N591" s="36"/>
      <c r="O591" s="36"/>
    </row>
    <row r="592" spans="13:15" x14ac:dyDescent="0.4">
      <c r="M592" s="36"/>
      <c r="N592" s="36"/>
      <c r="O592" s="36"/>
    </row>
    <row r="593" spans="13:15" x14ac:dyDescent="0.4">
      <c r="M593" s="36"/>
      <c r="N593" s="36"/>
      <c r="O593" s="36"/>
    </row>
    <row r="594" spans="13:15" x14ac:dyDescent="0.4">
      <c r="M594" s="36"/>
      <c r="N594" s="36"/>
      <c r="O594" s="36"/>
    </row>
    <row r="595" spans="13:15" x14ac:dyDescent="0.4">
      <c r="M595" s="36"/>
      <c r="N595" s="36"/>
      <c r="O595" s="36"/>
    </row>
    <row r="596" spans="13:15" x14ac:dyDescent="0.4">
      <c r="M596" s="36"/>
      <c r="N596" s="36"/>
      <c r="O596" s="36"/>
    </row>
    <row r="597" spans="13:15" x14ac:dyDescent="0.4">
      <c r="M597" s="36"/>
      <c r="N597" s="36"/>
      <c r="O597" s="36"/>
    </row>
    <row r="598" spans="13:15" x14ac:dyDescent="0.4">
      <c r="M598" s="36"/>
      <c r="N598" s="36"/>
      <c r="O598" s="36"/>
    </row>
    <row r="599" spans="13:15" x14ac:dyDescent="0.4">
      <c r="M599" s="36"/>
      <c r="N599" s="36"/>
      <c r="O599" s="36"/>
    </row>
    <row r="600" spans="13:15" x14ac:dyDescent="0.4">
      <c r="M600" s="36"/>
      <c r="N600" s="36"/>
      <c r="O600" s="36"/>
    </row>
    <row r="601" spans="13:15" x14ac:dyDescent="0.4">
      <c r="M601" s="36"/>
      <c r="N601" s="36"/>
      <c r="O601" s="36"/>
    </row>
    <row r="602" spans="13:15" x14ac:dyDescent="0.4">
      <c r="M602" s="36"/>
      <c r="N602" s="36"/>
      <c r="O602" s="36"/>
    </row>
    <row r="603" spans="13:15" x14ac:dyDescent="0.4">
      <c r="M603" s="36"/>
      <c r="N603" s="36"/>
      <c r="O603" s="36"/>
    </row>
    <row r="604" spans="13:15" x14ac:dyDescent="0.4">
      <c r="M604" s="36"/>
      <c r="N604" s="36"/>
      <c r="O604" s="36"/>
    </row>
    <row r="605" spans="13:15" x14ac:dyDescent="0.4">
      <c r="M605" s="36"/>
      <c r="N605" s="36"/>
      <c r="O605" s="36"/>
    </row>
    <row r="606" spans="13:15" x14ac:dyDescent="0.4">
      <c r="M606" s="36"/>
      <c r="N606" s="36"/>
      <c r="O606" s="36"/>
    </row>
    <row r="607" spans="13:15" x14ac:dyDescent="0.4">
      <c r="M607" s="36"/>
      <c r="N607" s="36"/>
      <c r="O607" s="36"/>
    </row>
    <row r="608" spans="13:15" x14ac:dyDescent="0.4">
      <c r="M608" s="36"/>
      <c r="N608" s="36"/>
      <c r="O608" s="36"/>
    </row>
    <row r="609" spans="13:15" x14ac:dyDescent="0.4">
      <c r="M609" s="36"/>
      <c r="N609" s="36"/>
      <c r="O609" s="36"/>
    </row>
    <row r="610" spans="13:15" x14ac:dyDescent="0.4">
      <c r="M610" s="36"/>
      <c r="N610" s="36"/>
      <c r="O610" s="36"/>
    </row>
    <row r="611" spans="13:15" x14ac:dyDescent="0.4">
      <c r="M611" s="36"/>
      <c r="N611" s="36"/>
      <c r="O611" s="36"/>
    </row>
    <row r="612" spans="13:15" x14ac:dyDescent="0.4">
      <c r="M612" s="36"/>
      <c r="N612" s="36"/>
      <c r="O612" s="36"/>
    </row>
    <row r="613" spans="13:15" x14ac:dyDescent="0.4">
      <c r="M613" s="36"/>
      <c r="N613" s="36"/>
      <c r="O613" s="36"/>
    </row>
    <row r="614" spans="13:15" x14ac:dyDescent="0.4">
      <c r="M614" s="36"/>
      <c r="N614" s="36"/>
      <c r="O614" s="36"/>
    </row>
    <row r="615" spans="13:15" x14ac:dyDescent="0.4">
      <c r="M615" s="36"/>
      <c r="N615" s="36"/>
      <c r="O615" s="36"/>
    </row>
    <row r="616" spans="13:15" x14ac:dyDescent="0.4">
      <c r="M616" s="36"/>
      <c r="N616" s="36"/>
      <c r="O616" s="36"/>
    </row>
    <row r="617" spans="13:15" x14ac:dyDescent="0.4">
      <c r="M617" s="36"/>
      <c r="N617" s="36"/>
      <c r="O617" s="36"/>
    </row>
    <row r="618" spans="13:15" x14ac:dyDescent="0.4">
      <c r="M618" s="36"/>
      <c r="N618" s="36"/>
      <c r="O618" s="36"/>
    </row>
    <row r="619" spans="13:15" x14ac:dyDescent="0.4">
      <c r="M619" s="36"/>
      <c r="N619" s="36"/>
      <c r="O619" s="36"/>
    </row>
    <row r="620" spans="13:15" x14ac:dyDescent="0.4">
      <c r="M620" s="36"/>
      <c r="N620" s="36"/>
      <c r="O620" s="36"/>
    </row>
    <row r="621" spans="13:15" x14ac:dyDescent="0.4">
      <c r="M621" s="36"/>
      <c r="N621" s="36"/>
      <c r="O621" s="36"/>
    </row>
    <row r="622" spans="13:15" x14ac:dyDescent="0.4">
      <c r="M622" s="36"/>
      <c r="N622" s="36"/>
      <c r="O622" s="36"/>
    </row>
    <row r="623" spans="13:15" x14ac:dyDescent="0.4">
      <c r="M623" s="36"/>
      <c r="N623" s="36"/>
      <c r="O623" s="36"/>
    </row>
    <row r="624" spans="13:15" x14ac:dyDescent="0.4">
      <c r="M624" s="36"/>
      <c r="N624" s="36"/>
      <c r="O624" s="36"/>
    </row>
    <row r="625" spans="13:15" x14ac:dyDescent="0.4">
      <c r="M625" s="36"/>
      <c r="N625" s="36"/>
      <c r="O625" s="36"/>
    </row>
    <row r="626" spans="13:15" x14ac:dyDescent="0.4">
      <c r="M626" s="36"/>
      <c r="N626" s="36"/>
      <c r="O626" s="36"/>
    </row>
    <row r="627" spans="13:15" x14ac:dyDescent="0.4">
      <c r="M627" s="36"/>
      <c r="N627" s="36"/>
      <c r="O627" s="36"/>
    </row>
    <row r="628" spans="13:15" x14ac:dyDescent="0.4">
      <c r="M628" s="36"/>
      <c r="N628" s="36"/>
      <c r="O628" s="36"/>
    </row>
    <row r="629" spans="13:15" x14ac:dyDescent="0.4">
      <c r="M629" s="36"/>
      <c r="N629" s="36"/>
      <c r="O629" s="36"/>
    </row>
    <row r="630" spans="13:15" x14ac:dyDescent="0.4">
      <c r="M630" s="36"/>
      <c r="N630" s="36"/>
      <c r="O630" s="36"/>
    </row>
    <row r="631" spans="13:15" x14ac:dyDescent="0.4">
      <c r="M631" s="36"/>
      <c r="N631" s="36"/>
      <c r="O631" s="36"/>
    </row>
    <row r="632" spans="13:15" x14ac:dyDescent="0.4">
      <c r="M632" s="36"/>
      <c r="N632" s="36"/>
      <c r="O632" s="36"/>
    </row>
    <row r="633" spans="13:15" x14ac:dyDescent="0.4">
      <c r="M633" s="36"/>
      <c r="N633" s="36"/>
      <c r="O633" s="36"/>
    </row>
    <row r="634" spans="13:15" x14ac:dyDescent="0.4">
      <c r="M634" s="36"/>
      <c r="N634" s="36"/>
      <c r="O634" s="36"/>
    </row>
    <row r="635" spans="13:15" x14ac:dyDescent="0.4">
      <c r="M635" s="36"/>
      <c r="N635" s="36"/>
      <c r="O635" s="36"/>
    </row>
    <row r="636" spans="13:15" x14ac:dyDescent="0.4">
      <c r="M636" s="36"/>
      <c r="N636" s="36"/>
      <c r="O636" s="36"/>
    </row>
    <row r="637" spans="13:15" x14ac:dyDescent="0.4">
      <c r="M637" s="36"/>
      <c r="N637" s="36"/>
      <c r="O637" s="36"/>
    </row>
    <row r="638" spans="13:15" x14ac:dyDescent="0.4">
      <c r="M638" s="36"/>
      <c r="N638" s="36"/>
      <c r="O638" s="36"/>
    </row>
    <row r="639" spans="13:15" x14ac:dyDescent="0.4">
      <c r="M639" s="36"/>
      <c r="N639" s="36"/>
      <c r="O639" s="36"/>
    </row>
    <row r="640" spans="13:15" x14ac:dyDescent="0.4">
      <c r="M640" s="36"/>
      <c r="N640" s="36"/>
      <c r="O640" s="36"/>
    </row>
    <row r="641" spans="13:15" x14ac:dyDescent="0.4">
      <c r="M641" s="36"/>
      <c r="N641" s="36"/>
      <c r="O641" s="36"/>
    </row>
    <row r="642" spans="13:15" x14ac:dyDescent="0.4">
      <c r="M642" s="36"/>
      <c r="N642" s="36"/>
      <c r="O642" s="36"/>
    </row>
    <row r="643" spans="13:15" x14ac:dyDescent="0.4">
      <c r="M643" s="36"/>
      <c r="N643" s="36"/>
      <c r="O643" s="36"/>
    </row>
    <row r="644" spans="13:15" x14ac:dyDescent="0.4">
      <c r="M644" s="36"/>
      <c r="N644" s="36"/>
      <c r="O644" s="36"/>
    </row>
    <row r="645" spans="13:15" x14ac:dyDescent="0.4">
      <c r="M645" s="36"/>
      <c r="N645" s="36"/>
      <c r="O645" s="36"/>
    </row>
    <row r="646" spans="13:15" x14ac:dyDescent="0.4">
      <c r="M646" s="36"/>
      <c r="N646" s="36"/>
      <c r="O646" s="36"/>
    </row>
    <row r="647" spans="13:15" x14ac:dyDescent="0.4">
      <c r="M647" s="36"/>
      <c r="N647" s="36"/>
      <c r="O647" s="36"/>
    </row>
    <row r="648" spans="13:15" x14ac:dyDescent="0.4">
      <c r="M648" s="36"/>
      <c r="N648" s="36"/>
      <c r="O648" s="36"/>
    </row>
    <row r="649" spans="13:15" x14ac:dyDescent="0.4">
      <c r="M649" s="36"/>
      <c r="N649" s="36"/>
      <c r="O649" s="36"/>
    </row>
    <row r="650" spans="13:15" x14ac:dyDescent="0.4">
      <c r="M650" s="36"/>
      <c r="N650" s="36"/>
      <c r="O650" s="36"/>
    </row>
    <row r="651" spans="13:15" x14ac:dyDescent="0.4">
      <c r="M651" s="36"/>
      <c r="N651" s="36"/>
      <c r="O651" s="36"/>
    </row>
    <row r="652" spans="13:15" x14ac:dyDescent="0.4">
      <c r="M652" s="36"/>
      <c r="N652" s="36"/>
      <c r="O652" s="36"/>
    </row>
    <row r="653" spans="13:15" x14ac:dyDescent="0.4">
      <c r="M653" s="36"/>
      <c r="N653" s="36"/>
      <c r="O653" s="36"/>
    </row>
    <row r="654" spans="13:15" x14ac:dyDescent="0.4">
      <c r="M654" s="36"/>
      <c r="N654" s="36"/>
      <c r="O654" s="36"/>
    </row>
    <row r="655" spans="13:15" x14ac:dyDescent="0.4">
      <c r="M655" s="36"/>
      <c r="N655" s="36"/>
      <c r="O655" s="36"/>
    </row>
    <row r="656" spans="13:15" x14ac:dyDescent="0.4">
      <c r="M656" s="36"/>
      <c r="N656" s="36"/>
      <c r="O656" s="36"/>
    </row>
    <row r="657" spans="13:15" x14ac:dyDescent="0.4">
      <c r="M657" s="36"/>
      <c r="N657" s="36"/>
      <c r="O657" s="36"/>
    </row>
    <row r="658" spans="13:15" x14ac:dyDescent="0.4">
      <c r="M658" s="36"/>
      <c r="N658" s="36"/>
      <c r="O658" s="36"/>
    </row>
    <row r="659" spans="13:15" x14ac:dyDescent="0.4">
      <c r="M659" s="36"/>
      <c r="N659" s="36"/>
      <c r="O659" s="36"/>
    </row>
    <row r="660" spans="13:15" x14ac:dyDescent="0.4">
      <c r="M660" s="36"/>
      <c r="N660" s="36"/>
      <c r="O660" s="36"/>
    </row>
    <row r="661" spans="13:15" x14ac:dyDescent="0.4">
      <c r="M661" s="36"/>
      <c r="N661" s="36"/>
      <c r="O661" s="36"/>
    </row>
    <row r="662" spans="13:15" x14ac:dyDescent="0.4">
      <c r="M662" s="36"/>
      <c r="N662" s="36"/>
      <c r="O662" s="36"/>
    </row>
    <row r="663" spans="13:15" x14ac:dyDescent="0.4">
      <c r="M663" s="36"/>
      <c r="N663" s="36"/>
      <c r="O663" s="36"/>
    </row>
    <row r="664" spans="13:15" x14ac:dyDescent="0.4">
      <c r="M664" s="36"/>
      <c r="N664" s="36"/>
      <c r="O664" s="36"/>
    </row>
    <row r="665" spans="13:15" x14ac:dyDescent="0.4">
      <c r="M665" s="36"/>
      <c r="N665" s="36"/>
      <c r="O665" s="36"/>
    </row>
    <row r="666" spans="13:15" x14ac:dyDescent="0.4">
      <c r="M666" s="36"/>
      <c r="N666" s="36"/>
      <c r="O666" s="36"/>
    </row>
    <row r="667" spans="13:15" x14ac:dyDescent="0.4">
      <c r="M667" s="36"/>
      <c r="N667" s="36"/>
      <c r="O667" s="36"/>
    </row>
    <row r="668" spans="13:15" x14ac:dyDescent="0.4">
      <c r="M668" s="36"/>
      <c r="N668" s="36"/>
      <c r="O668" s="36"/>
    </row>
    <row r="669" spans="13:15" x14ac:dyDescent="0.4">
      <c r="M669" s="36"/>
      <c r="N669" s="36"/>
      <c r="O669" s="36"/>
    </row>
    <row r="670" spans="13:15" x14ac:dyDescent="0.4">
      <c r="M670" s="36"/>
      <c r="N670" s="36"/>
      <c r="O670" s="36"/>
    </row>
    <row r="671" spans="13:15" x14ac:dyDescent="0.4">
      <c r="M671" s="36"/>
      <c r="N671" s="36"/>
      <c r="O671" s="36"/>
    </row>
    <row r="672" spans="13:15" x14ac:dyDescent="0.4">
      <c r="M672" s="36"/>
      <c r="N672" s="36"/>
      <c r="O672" s="36"/>
    </row>
    <row r="673" spans="13:15" x14ac:dyDescent="0.4">
      <c r="M673" s="36"/>
      <c r="N673" s="36"/>
      <c r="O673" s="36"/>
    </row>
    <row r="674" spans="13:15" x14ac:dyDescent="0.4">
      <c r="M674" s="36"/>
      <c r="N674" s="36"/>
      <c r="O674" s="36"/>
    </row>
    <row r="675" spans="13:15" x14ac:dyDescent="0.4">
      <c r="M675" s="36"/>
      <c r="N675" s="36"/>
      <c r="O675" s="36"/>
    </row>
    <row r="676" spans="13:15" x14ac:dyDescent="0.4">
      <c r="M676" s="36"/>
      <c r="N676" s="36"/>
      <c r="O676" s="36"/>
    </row>
    <row r="677" spans="13:15" x14ac:dyDescent="0.4">
      <c r="M677" s="36"/>
      <c r="N677" s="36"/>
      <c r="O677" s="36"/>
    </row>
    <row r="678" spans="13:15" x14ac:dyDescent="0.4">
      <c r="M678" s="36"/>
      <c r="N678" s="36"/>
      <c r="O678" s="36"/>
    </row>
    <row r="679" spans="13:15" x14ac:dyDescent="0.4">
      <c r="M679" s="36"/>
      <c r="N679" s="36"/>
      <c r="O679" s="36"/>
    </row>
    <row r="680" spans="13:15" x14ac:dyDescent="0.4">
      <c r="M680" s="36"/>
      <c r="N680" s="36"/>
      <c r="O680" s="36"/>
    </row>
    <row r="681" spans="13:15" x14ac:dyDescent="0.4">
      <c r="M681" s="36"/>
      <c r="N681" s="36"/>
      <c r="O681" s="36"/>
    </row>
    <row r="682" spans="13:15" x14ac:dyDescent="0.4">
      <c r="M682" s="36"/>
      <c r="N682" s="36"/>
      <c r="O682" s="36"/>
    </row>
    <row r="683" spans="13:15" x14ac:dyDescent="0.4">
      <c r="M683" s="36"/>
      <c r="N683" s="36"/>
      <c r="O683" s="36"/>
    </row>
    <row r="684" spans="13:15" x14ac:dyDescent="0.4">
      <c r="M684" s="36"/>
      <c r="N684" s="36"/>
      <c r="O684" s="36"/>
    </row>
    <row r="685" spans="13:15" x14ac:dyDescent="0.4">
      <c r="M685" s="36"/>
      <c r="N685" s="36"/>
      <c r="O685" s="36"/>
    </row>
    <row r="686" spans="13:15" x14ac:dyDescent="0.4">
      <c r="M686" s="36"/>
      <c r="N686" s="36"/>
      <c r="O686" s="36"/>
    </row>
    <row r="687" spans="13:15" x14ac:dyDescent="0.4">
      <c r="M687" s="36"/>
      <c r="N687" s="36"/>
      <c r="O687" s="36"/>
    </row>
    <row r="688" spans="13:15" x14ac:dyDescent="0.4">
      <c r="M688" s="36"/>
      <c r="N688" s="36"/>
      <c r="O688" s="36"/>
    </row>
    <row r="689" spans="13:15" x14ac:dyDescent="0.4">
      <c r="M689" s="36"/>
      <c r="N689" s="36"/>
      <c r="O689" s="36"/>
    </row>
    <row r="690" spans="13:15" x14ac:dyDescent="0.4">
      <c r="M690" s="36"/>
      <c r="N690" s="36"/>
      <c r="O690" s="36"/>
    </row>
    <row r="691" spans="13:15" x14ac:dyDescent="0.4">
      <c r="M691" s="36"/>
      <c r="N691" s="36"/>
      <c r="O691" s="36"/>
    </row>
    <row r="692" spans="13:15" x14ac:dyDescent="0.4">
      <c r="M692" s="36"/>
      <c r="N692" s="36"/>
      <c r="O692" s="36"/>
    </row>
    <row r="693" spans="13:15" x14ac:dyDescent="0.4">
      <c r="M693" s="36"/>
      <c r="N693" s="36"/>
      <c r="O693" s="36"/>
    </row>
    <row r="694" spans="13:15" x14ac:dyDescent="0.4">
      <c r="M694" s="36"/>
      <c r="N694" s="36"/>
      <c r="O694" s="36"/>
    </row>
    <row r="695" spans="13:15" x14ac:dyDescent="0.4">
      <c r="M695" s="36"/>
      <c r="N695" s="36"/>
      <c r="O695" s="36"/>
    </row>
    <row r="696" spans="13:15" x14ac:dyDescent="0.4">
      <c r="M696" s="36"/>
      <c r="N696" s="36"/>
      <c r="O696" s="36"/>
    </row>
    <row r="697" spans="13:15" x14ac:dyDescent="0.4">
      <c r="M697" s="36"/>
      <c r="N697" s="36"/>
      <c r="O697" s="36"/>
    </row>
    <row r="698" spans="13:15" x14ac:dyDescent="0.4">
      <c r="M698" s="36"/>
      <c r="N698" s="36"/>
      <c r="O698" s="36"/>
    </row>
    <row r="699" spans="13:15" x14ac:dyDescent="0.4">
      <c r="M699" s="36"/>
      <c r="N699" s="36"/>
      <c r="O699" s="36"/>
    </row>
    <row r="700" spans="13:15" x14ac:dyDescent="0.4">
      <c r="M700" s="36"/>
      <c r="N700" s="36"/>
      <c r="O700" s="36"/>
    </row>
    <row r="701" spans="13:15" x14ac:dyDescent="0.4">
      <c r="M701" s="36"/>
      <c r="N701" s="36"/>
      <c r="O701" s="36"/>
    </row>
    <row r="702" spans="13:15" x14ac:dyDescent="0.4">
      <c r="M702" s="36"/>
      <c r="N702" s="36"/>
      <c r="O702" s="36"/>
    </row>
    <row r="703" spans="13:15" x14ac:dyDescent="0.4">
      <c r="M703" s="36"/>
      <c r="N703" s="36"/>
      <c r="O703" s="36"/>
    </row>
    <row r="704" spans="13:15" x14ac:dyDescent="0.4">
      <c r="M704" s="36"/>
      <c r="N704" s="36"/>
      <c r="O704" s="36"/>
    </row>
    <row r="705" spans="13:15" x14ac:dyDescent="0.4">
      <c r="M705" s="36"/>
      <c r="N705" s="36"/>
      <c r="O705" s="36"/>
    </row>
    <row r="706" spans="13:15" x14ac:dyDescent="0.4">
      <c r="M706" s="36"/>
      <c r="N706" s="36"/>
      <c r="O706" s="36"/>
    </row>
    <row r="707" spans="13:15" x14ac:dyDescent="0.4">
      <c r="M707" s="36"/>
      <c r="N707" s="36"/>
      <c r="O707" s="36"/>
    </row>
    <row r="708" spans="13:15" x14ac:dyDescent="0.4">
      <c r="M708" s="36"/>
      <c r="N708" s="36"/>
      <c r="O708" s="36"/>
    </row>
    <row r="709" spans="13:15" x14ac:dyDescent="0.4">
      <c r="M709" s="36"/>
      <c r="N709" s="36"/>
      <c r="O709" s="36"/>
    </row>
    <row r="710" spans="13:15" x14ac:dyDescent="0.4">
      <c r="M710" s="36"/>
      <c r="N710" s="36"/>
      <c r="O710" s="36"/>
    </row>
    <row r="711" spans="13:15" x14ac:dyDescent="0.4">
      <c r="M711" s="36"/>
      <c r="N711" s="36"/>
      <c r="O711" s="36"/>
    </row>
    <row r="712" spans="13:15" x14ac:dyDescent="0.4">
      <c r="M712" s="36"/>
      <c r="N712" s="36"/>
      <c r="O712" s="36"/>
    </row>
    <row r="713" spans="13:15" x14ac:dyDescent="0.4">
      <c r="M713" s="36"/>
      <c r="N713" s="36"/>
      <c r="O713" s="36"/>
    </row>
    <row r="714" spans="13:15" x14ac:dyDescent="0.4">
      <c r="M714" s="36"/>
      <c r="N714" s="36"/>
      <c r="O714" s="36"/>
    </row>
    <row r="715" spans="13:15" x14ac:dyDescent="0.4">
      <c r="M715" s="36"/>
      <c r="N715" s="36"/>
      <c r="O715" s="36"/>
    </row>
    <row r="716" spans="13:15" x14ac:dyDescent="0.4">
      <c r="M716" s="36"/>
      <c r="N716" s="36"/>
      <c r="O716" s="36"/>
    </row>
    <row r="717" spans="13:15" x14ac:dyDescent="0.4">
      <c r="M717" s="36"/>
      <c r="N717" s="36"/>
      <c r="O717" s="36"/>
    </row>
    <row r="718" spans="13:15" x14ac:dyDescent="0.4">
      <c r="M718" s="36"/>
      <c r="N718" s="36"/>
      <c r="O718" s="36"/>
    </row>
    <row r="719" spans="13:15" x14ac:dyDescent="0.4">
      <c r="M719" s="36"/>
      <c r="N719" s="36"/>
      <c r="O719" s="36"/>
    </row>
    <row r="720" spans="13:15" x14ac:dyDescent="0.4">
      <c r="M720" s="36"/>
      <c r="N720" s="36"/>
      <c r="O720" s="36"/>
    </row>
    <row r="721" spans="13:15" x14ac:dyDescent="0.4">
      <c r="M721" s="36"/>
      <c r="N721" s="36"/>
      <c r="O721" s="36"/>
    </row>
    <row r="722" spans="13:15" x14ac:dyDescent="0.4">
      <c r="M722" s="36"/>
      <c r="N722" s="36"/>
      <c r="O722" s="36"/>
    </row>
    <row r="723" spans="13:15" x14ac:dyDescent="0.4">
      <c r="M723" s="36"/>
      <c r="N723" s="36"/>
      <c r="O723" s="36"/>
    </row>
    <row r="724" spans="13:15" x14ac:dyDescent="0.4">
      <c r="M724" s="36"/>
      <c r="N724" s="36"/>
      <c r="O724" s="36"/>
    </row>
    <row r="725" spans="13:15" x14ac:dyDescent="0.4">
      <c r="M725" s="36"/>
      <c r="N725" s="36"/>
      <c r="O725" s="36"/>
    </row>
    <row r="726" spans="13:15" x14ac:dyDescent="0.4">
      <c r="M726" s="36"/>
      <c r="N726" s="36"/>
      <c r="O726" s="36"/>
    </row>
    <row r="727" spans="13:15" x14ac:dyDescent="0.4">
      <c r="M727" s="36"/>
      <c r="N727" s="36"/>
      <c r="O727" s="36"/>
    </row>
    <row r="728" spans="13:15" x14ac:dyDescent="0.4">
      <c r="M728" s="36"/>
      <c r="N728" s="36"/>
      <c r="O728" s="36"/>
    </row>
    <row r="729" spans="13:15" x14ac:dyDescent="0.4">
      <c r="M729" s="36"/>
      <c r="N729" s="36"/>
      <c r="O729" s="36"/>
    </row>
    <row r="730" spans="13:15" x14ac:dyDescent="0.4">
      <c r="M730" s="36"/>
      <c r="N730" s="36"/>
      <c r="O730" s="36"/>
    </row>
    <row r="731" spans="13:15" x14ac:dyDescent="0.4">
      <c r="M731" s="36"/>
      <c r="N731" s="36"/>
      <c r="O731" s="36"/>
    </row>
    <row r="732" spans="13:15" x14ac:dyDescent="0.4">
      <c r="M732" s="36"/>
      <c r="N732" s="36"/>
      <c r="O732" s="36"/>
    </row>
    <row r="733" spans="13:15" x14ac:dyDescent="0.4">
      <c r="M733" s="36"/>
      <c r="N733" s="36"/>
      <c r="O733" s="36"/>
    </row>
    <row r="734" spans="13:15" x14ac:dyDescent="0.4">
      <c r="M734" s="36"/>
      <c r="N734" s="36"/>
      <c r="O734" s="36"/>
    </row>
    <row r="735" spans="13:15" x14ac:dyDescent="0.4">
      <c r="M735" s="36"/>
      <c r="N735" s="36"/>
      <c r="O735" s="36"/>
    </row>
    <row r="736" spans="13:15" x14ac:dyDescent="0.4">
      <c r="M736" s="36"/>
      <c r="N736" s="36"/>
      <c r="O736" s="36"/>
    </row>
    <row r="737" spans="13:15" x14ac:dyDescent="0.4">
      <c r="M737" s="36"/>
      <c r="N737" s="36"/>
      <c r="O737" s="36"/>
    </row>
    <row r="738" spans="13:15" x14ac:dyDescent="0.4">
      <c r="M738" s="36"/>
      <c r="N738" s="36"/>
      <c r="O738" s="36"/>
    </row>
    <row r="739" spans="13:15" x14ac:dyDescent="0.4">
      <c r="M739" s="36"/>
      <c r="N739" s="36"/>
      <c r="O739" s="36"/>
    </row>
    <row r="740" spans="13:15" x14ac:dyDescent="0.4">
      <c r="M740" s="36"/>
      <c r="N740" s="36"/>
      <c r="O740" s="36"/>
    </row>
    <row r="741" spans="13:15" x14ac:dyDescent="0.4">
      <c r="M741" s="36"/>
      <c r="N741" s="36"/>
      <c r="O741" s="36"/>
    </row>
    <row r="742" spans="13:15" x14ac:dyDescent="0.4">
      <c r="M742" s="36"/>
      <c r="N742" s="36"/>
      <c r="O742" s="36"/>
    </row>
    <row r="743" spans="13:15" x14ac:dyDescent="0.4">
      <c r="M743" s="36"/>
      <c r="N743" s="36"/>
      <c r="O743" s="36"/>
    </row>
    <row r="744" spans="13:15" x14ac:dyDescent="0.4">
      <c r="M744" s="36"/>
      <c r="N744" s="36"/>
      <c r="O744" s="36"/>
    </row>
    <row r="745" spans="13:15" x14ac:dyDescent="0.4">
      <c r="M745" s="36"/>
      <c r="N745" s="36"/>
      <c r="O745" s="36"/>
    </row>
    <row r="746" spans="13:15" x14ac:dyDescent="0.4">
      <c r="M746" s="36"/>
      <c r="N746" s="36"/>
      <c r="O746" s="36"/>
    </row>
    <row r="747" spans="13:15" x14ac:dyDescent="0.4">
      <c r="M747" s="36"/>
      <c r="N747" s="36"/>
      <c r="O747" s="36"/>
    </row>
    <row r="748" spans="13:15" x14ac:dyDescent="0.4">
      <c r="M748" s="36"/>
      <c r="N748" s="36"/>
      <c r="O748" s="36"/>
    </row>
    <row r="749" spans="13:15" x14ac:dyDescent="0.4">
      <c r="M749" s="36"/>
      <c r="N749" s="36"/>
      <c r="O749" s="36"/>
    </row>
    <row r="750" spans="13:15" x14ac:dyDescent="0.4">
      <c r="M750" s="36"/>
      <c r="N750" s="36"/>
      <c r="O750" s="36"/>
    </row>
    <row r="751" spans="13:15" x14ac:dyDescent="0.4">
      <c r="M751" s="36"/>
      <c r="N751" s="36"/>
      <c r="O751" s="36"/>
    </row>
    <row r="752" spans="13:15" x14ac:dyDescent="0.4">
      <c r="M752" s="36"/>
      <c r="N752" s="36"/>
      <c r="O752" s="36"/>
    </row>
    <row r="753" spans="13:15" x14ac:dyDescent="0.4">
      <c r="M753" s="36"/>
      <c r="N753" s="36"/>
      <c r="O753" s="36"/>
    </row>
    <row r="754" spans="13:15" x14ac:dyDescent="0.4">
      <c r="M754" s="36"/>
      <c r="N754" s="36"/>
      <c r="O754" s="36"/>
    </row>
    <row r="755" spans="13:15" x14ac:dyDescent="0.4">
      <c r="M755" s="36"/>
      <c r="N755" s="36"/>
      <c r="O755" s="36"/>
    </row>
    <row r="756" spans="13:15" x14ac:dyDescent="0.4">
      <c r="M756" s="36"/>
      <c r="N756" s="36"/>
      <c r="O756" s="36"/>
    </row>
    <row r="757" spans="13:15" x14ac:dyDescent="0.4">
      <c r="M757" s="36"/>
      <c r="N757" s="36"/>
      <c r="O757" s="36"/>
    </row>
    <row r="758" spans="13:15" x14ac:dyDescent="0.4">
      <c r="M758" s="36"/>
      <c r="N758" s="36"/>
      <c r="O758" s="36"/>
    </row>
    <row r="759" spans="13:15" x14ac:dyDescent="0.4">
      <c r="M759" s="36"/>
      <c r="N759" s="36"/>
      <c r="O759" s="36"/>
    </row>
    <row r="760" spans="13:15" x14ac:dyDescent="0.4">
      <c r="M760" s="36"/>
      <c r="N760" s="36"/>
      <c r="O760" s="36"/>
    </row>
    <row r="761" spans="13:15" x14ac:dyDescent="0.4">
      <c r="M761" s="36"/>
      <c r="N761" s="36"/>
      <c r="O761" s="36"/>
    </row>
    <row r="762" spans="13:15" x14ac:dyDescent="0.4">
      <c r="M762" s="36"/>
      <c r="N762" s="36"/>
      <c r="O762" s="36"/>
    </row>
    <row r="763" spans="13:15" x14ac:dyDescent="0.4">
      <c r="M763" s="36"/>
      <c r="N763" s="36"/>
      <c r="O763" s="36"/>
    </row>
    <row r="764" spans="13:15" x14ac:dyDescent="0.4">
      <c r="M764" s="36"/>
      <c r="N764" s="36"/>
      <c r="O764" s="36"/>
    </row>
    <row r="765" spans="13:15" x14ac:dyDescent="0.4">
      <c r="M765" s="36"/>
      <c r="N765" s="36"/>
      <c r="O765" s="36"/>
    </row>
    <row r="766" spans="13:15" x14ac:dyDescent="0.4">
      <c r="M766" s="36"/>
      <c r="N766" s="36"/>
      <c r="O766" s="36"/>
    </row>
    <row r="767" spans="13:15" x14ac:dyDescent="0.4">
      <c r="M767" s="36"/>
      <c r="N767" s="36"/>
      <c r="O767" s="36"/>
    </row>
    <row r="768" spans="13:15" x14ac:dyDescent="0.4">
      <c r="M768" s="36"/>
      <c r="N768" s="36"/>
      <c r="O768" s="36"/>
    </row>
    <row r="769" spans="13:15" x14ac:dyDescent="0.4">
      <c r="M769" s="36"/>
      <c r="N769" s="36"/>
      <c r="O769" s="36"/>
    </row>
    <row r="770" spans="13:15" x14ac:dyDescent="0.4">
      <c r="M770" s="36"/>
      <c r="N770" s="36"/>
      <c r="O770" s="36"/>
    </row>
    <row r="771" spans="13:15" x14ac:dyDescent="0.4">
      <c r="M771" s="36"/>
      <c r="N771" s="36"/>
      <c r="O771" s="36"/>
    </row>
    <row r="772" spans="13:15" x14ac:dyDescent="0.4">
      <c r="M772" s="36"/>
      <c r="N772" s="36"/>
      <c r="O772" s="36"/>
    </row>
    <row r="773" spans="13:15" x14ac:dyDescent="0.4">
      <c r="M773" s="36"/>
      <c r="N773" s="36"/>
      <c r="O773" s="36"/>
    </row>
    <row r="774" spans="13:15" x14ac:dyDescent="0.4">
      <c r="M774" s="36"/>
      <c r="N774" s="36"/>
      <c r="O774" s="36"/>
    </row>
    <row r="775" spans="13:15" x14ac:dyDescent="0.4">
      <c r="M775" s="36"/>
      <c r="N775" s="36"/>
      <c r="O775" s="36"/>
    </row>
    <row r="776" spans="13:15" x14ac:dyDescent="0.4">
      <c r="M776" s="36"/>
      <c r="N776" s="36"/>
      <c r="O776" s="36"/>
    </row>
    <row r="777" spans="13:15" x14ac:dyDescent="0.4">
      <c r="M777" s="36"/>
      <c r="N777" s="36"/>
      <c r="O777" s="36"/>
    </row>
    <row r="778" spans="13:15" x14ac:dyDescent="0.4">
      <c r="M778" s="36"/>
      <c r="N778" s="36"/>
      <c r="O778" s="36"/>
    </row>
    <row r="779" spans="13:15" x14ac:dyDescent="0.4">
      <c r="M779" s="36"/>
      <c r="N779" s="36"/>
      <c r="O779" s="36"/>
    </row>
    <row r="780" spans="13:15" x14ac:dyDescent="0.4">
      <c r="M780" s="36"/>
      <c r="N780" s="36"/>
      <c r="O780" s="36"/>
    </row>
    <row r="781" spans="13:15" x14ac:dyDescent="0.4">
      <c r="M781" s="36"/>
      <c r="N781" s="36"/>
      <c r="O781" s="36"/>
    </row>
    <row r="782" spans="13:15" x14ac:dyDescent="0.4">
      <c r="M782" s="36"/>
      <c r="N782" s="36"/>
      <c r="O782" s="36"/>
    </row>
    <row r="783" spans="13:15" x14ac:dyDescent="0.4">
      <c r="M783" s="36"/>
      <c r="N783" s="36"/>
      <c r="O783" s="36"/>
    </row>
    <row r="784" spans="13:15" x14ac:dyDescent="0.4">
      <c r="M784" s="36"/>
      <c r="N784" s="36"/>
      <c r="O784" s="36"/>
    </row>
    <row r="785" spans="13:15" x14ac:dyDescent="0.4">
      <c r="M785" s="36"/>
      <c r="N785" s="36"/>
      <c r="O785" s="36"/>
    </row>
    <row r="786" spans="13:15" x14ac:dyDescent="0.4">
      <c r="M786" s="36"/>
      <c r="N786" s="36"/>
      <c r="O786" s="36"/>
    </row>
    <row r="787" spans="13:15" x14ac:dyDescent="0.4">
      <c r="M787" s="36"/>
      <c r="N787" s="36"/>
      <c r="O787" s="36"/>
    </row>
    <row r="788" spans="13:15" x14ac:dyDescent="0.4">
      <c r="M788" s="36"/>
      <c r="N788" s="36"/>
      <c r="O788" s="36"/>
    </row>
    <row r="789" spans="13:15" x14ac:dyDescent="0.4">
      <c r="M789" s="36"/>
      <c r="N789" s="36"/>
      <c r="O789" s="36"/>
    </row>
    <row r="790" spans="13:15" x14ac:dyDescent="0.4">
      <c r="M790" s="36"/>
      <c r="N790" s="36"/>
      <c r="O790" s="36"/>
    </row>
    <row r="791" spans="13:15" x14ac:dyDescent="0.4">
      <c r="M791" s="36"/>
      <c r="N791" s="36"/>
      <c r="O791" s="36"/>
    </row>
    <row r="792" spans="13:15" x14ac:dyDescent="0.4">
      <c r="M792" s="36"/>
      <c r="N792" s="36"/>
      <c r="O792" s="36"/>
    </row>
    <row r="793" spans="13:15" x14ac:dyDescent="0.4">
      <c r="M793" s="36"/>
      <c r="N793" s="36"/>
      <c r="O793" s="36"/>
    </row>
    <row r="794" spans="13:15" x14ac:dyDescent="0.4">
      <c r="M794" s="36"/>
      <c r="N794" s="36"/>
      <c r="O794" s="36"/>
    </row>
    <row r="795" spans="13:15" x14ac:dyDescent="0.4">
      <c r="M795" s="36"/>
      <c r="N795" s="36"/>
      <c r="O795" s="36"/>
    </row>
    <row r="796" spans="13:15" x14ac:dyDescent="0.4">
      <c r="M796" s="36"/>
      <c r="N796" s="36"/>
      <c r="O796" s="36"/>
    </row>
    <row r="797" spans="13:15" x14ac:dyDescent="0.4">
      <c r="M797" s="36"/>
      <c r="N797" s="36"/>
      <c r="O797" s="36"/>
    </row>
    <row r="798" spans="13:15" x14ac:dyDescent="0.4">
      <c r="M798" s="36"/>
      <c r="N798" s="36"/>
      <c r="O798" s="36"/>
    </row>
    <row r="799" spans="13:15" x14ac:dyDescent="0.4">
      <c r="M799" s="36"/>
      <c r="N799" s="36"/>
      <c r="O799" s="36"/>
    </row>
    <row r="800" spans="13:15" x14ac:dyDescent="0.4">
      <c r="M800" s="36"/>
      <c r="N800" s="36"/>
      <c r="O800" s="36"/>
    </row>
    <row r="801" spans="13:15" x14ac:dyDescent="0.4">
      <c r="M801" s="36"/>
      <c r="N801" s="36"/>
      <c r="O801" s="36"/>
    </row>
    <row r="802" spans="13:15" x14ac:dyDescent="0.4">
      <c r="M802" s="36"/>
      <c r="N802" s="36"/>
      <c r="O802" s="36"/>
    </row>
    <row r="803" spans="13:15" x14ac:dyDescent="0.4">
      <c r="M803" s="36"/>
      <c r="N803" s="36"/>
      <c r="O803" s="36"/>
    </row>
    <row r="804" spans="13:15" x14ac:dyDescent="0.4">
      <c r="M804" s="36"/>
      <c r="N804" s="36"/>
      <c r="O804" s="36"/>
    </row>
    <row r="805" spans="13:15" x14ac:dyDescent="0.4">
      <c r="M805" s="36"/>
      <c r="N805" s="36"/>
      <c r="O805" s="36"/>
    </row>
    <row r="806" spans="13:15" x14ac:dyDescent="0.4">
      <c r="M806" s="36"/>
      <c r="N806" s="36"/>
      <c r="O806" s="36"/>
    </row>
    <row r="807" spans="13:15" x14ac:dyDescent="0.4">
      <c r="M807" s="36"/>
      <c r="N807" s="36"/>
      <c r="O807" s="36"/>
    </row>
    <row r="808" spans="13:15" x14ac:dyDescent="0.4">
      <c r="M808" s="36"/>
      <c r="N808" s="36"/>
      <c r="O808" s="36"/>
    </row>
    <row r="809" spans="13:15" x14ac:dyDescent="0.4">
      <c r="M809" s="36"/>
      <c r="N809" s="36"/>
      <c r="O809" s="36"/>
    </row>
    <row r="810" spans="13:15" x14ac:dyDescent="0.4">
      <c r="M810" s="36"/>
      <c r="N810" s="36"/>
      <c r="O810" s="36"/>
    </row>
    <row r="811" spans="13:15" x14ac:dyDescent="0.4">
      <c r="M811" s="36"/>
      <c r="N811" s="36"/>
      <c r="O811" s="36"/>
    </row>
    <row r="812" spans="13:15" x14ac:dyDescent="0.4">
      <c r="M812" s="36"/>
      <c r="N812" s="36"/>
      <c r="O812" s="36"/>
    </row>
    <row r="813" spans="13:15" x14ac:dyDescent="0.4">
      <c r="M813" s="36"/>
      <c r="N813" s="36"/>
      <c r="O813" s="36"/>
    </row>
    <row r="814" spans="13:15" x14ac:dyDescent="0.4">
      <c r="M814" s="36"/>
      <c r="N814" s="36"/>
      <c r="O814" s="36"/>
    </row>
    <row r="815" spans="13:15" x14ac:dyDescent="0.4">
      <c r="M815" s="36"/>
      <c r="N815" s="36"/>
      <c r="O815" s="36"/>
    </row>
    <row r="816" spans="13:15" x14ac:dyDescent="0.4">
      <c r="M816" s="36"/>
      <c r="N816" s="36"/>
      <c r="O816" s="36"/>
    </row>
    <row r="817" spans="13:15" x14ac:dyDescent="0.4">
      <c r="M817" s="36"/>
      <c r="N817" s="36"/>
      <c r="O817" s="36"/>
    </row>
    <row r="818" spans="13:15" x14ac:dyDescent="0.4">
      <c r="M818" s="36"/>
      <c r="N818" s="36"/>
      <c r="O818" s="36"/>
    </row>
    <row r="819" spans="13:15" x14ac:dyDescent="0.4">
      <c r="M819" s="36"/>
      <c r="N819" s="36"/>
      <c r="O819" s="36"/>
    </row>
    <row r="820" spans="13:15" x14ac:dyDescent="0.4">
      <c r="M820" s="36"/>
      <c r="N820" s="36"/>
      <c r="O820" s="36"/>
    </row>
    <row r="821" spans="13:15" x14ac:dyDescent="0.4">
      <c r="M821" s="36"/>
      <c r="N821" s="36"/>
      <c r="O821" s="36"/>
    </row>
    <row r="822" spans="13:15" x14ac:dyDescent="0.4">
      <c r="M822" s="36"/>
      <c r="N822" s="36"/>
      <c r="O822" s="36"/>
    </row>
    <row r="823" spans="13:15" x14ac:dyDescent="0.4">
      <c r="M823" s="36"/>
      <c r="N823" s="36"/>
      <c r="O823" s="36"/>
    </row>
    <row r="824" spans="13:15" x14ac:dyDescent="0.4">
      <c r="M824" s="36"/>
      <c r="N824" s="36"/>
      <c r="O824" s="36"/>
    </row>
    <row r="825" spans="13:15" x14ac:dyDescent="0.4">
      <c r="M825" s="36"/>
      <c r="N825" s="36"/>
      <c r="O825" s="36"/>
    </row>
    <row r="826" spans="13:15" x14ac:dyDescent="0.4">
      <c r="M826" s="36"/>
      <c r="N826" s="36"/>
      <c r="O826" s="36"/>
    </row>
    <row r="827" spans="13:15" x14ac:dyDescent="0.4">
      <c r="M827" s="36"/>
      <c r="N827" s="36"/>
      <c r="O827" s="36"/>
    </row>
    <row r="828" spans="13:15" x14ac:dyDescent="0.4">
      <c r="M828" s="36"/>
      <c r="N828" s="36"/>
      <c r="O828" s="36"/>
    </row>
    <row r="829" spans="13:15" x14ac:dyDescent="0.4">
      <c r="M829" s="36"/>
      <c r="N829" s="36"/>
      <c r="O829" s="36"/>
    </row>
    <row r="830" spans="13:15" x14ac:dyDescent="0.4">
      <c r="M830" s="36"/>
      <c r="N830" s="36"/>
      <c r="O830" s="36"/>
    </row>
    <row r="831" spans="13:15" x14ac:dyDescent="0.4">
      <c r="M831" s="36"/>
      <c r="N831" s="36"/>
      <c r="O831" s="36"/>
    </row>
    <row r="832" spans="13:15" x14ac:dyDescent="0.4">
      <c r="M832" s="36"/>
      <c r="N832" s="36"/>
      <c r="O832" s="36"/>
    </row>
    <row r="833" spans="13:15" x14ac:dyDescent="0.4">
      <c r="M833" s="36"/>
      <c r="N833" s="36"/>
      <c r="O833" s="36"/>
    </row>
    <row r="834" spans="13:15" x14ac:dyDescent="0.4">
      <c r="M834" s="36"/>
      <c r="N834" s="36"/>
      <c r="O834" s="36"/>
    </row>
    <row r="835" spans="13:15" x14ac:dyDescent="0.4">
      <c r="M835" s="36"/>
      <c r="N835" s="36"/>
      <c r="O835" s="36"/>
    </row>
    <row r="836" spans="13:15" x14ac:dyDescent="0.4">
      <c r="M836" s="36"/>
      <c r="N836" s="36"/>
      <c r="O836" s="36"/>
    </row>
    <row r="837" spans="13:15" x14ac:dyDescent="0.4">
      <c r="M837" s="36"/>
      <c r="N837" s="36"/>
      <c r="O837" s="36"/>
    </row>
    <row r="838" spans="13:15" x14ac:dyDescent="0.4">
      <c r="M838" s="36"/>
      <c r="N838" s="36"/>
      <c r="O838" s="36"/>
    </row>
    <row r="839" spans="13:15" x14ac:dyDescent="0.4">
      <c r="M839" s="36"/>
      <c r="N839" s="36"/>
      <c r="O839" s="36"/>
    </row>
    <row r="840" spans="13:15" x14ac:dyDescent="0.4">
      <c r="M840" s="36"/>
      <c r="N840" s="36"/>
      <c r="O840" s="36"/>
    </row>
    <row r="841" spans="13:15" x14ac:dyDescent="0.4">
      <c r="M841" s="36"/>
      <c r="N841" s="36"/>
      <c r="O841" s="36"/>
    </row>
    <row r="842" spans="13:15" x14ac:dyDescent="0.4">
      <c r="M842" s="36"/>
      <c r="N842" s="36"/>
      <c r="O842" s="36"/>
    </row>
    <row r="843" spans="13:15" x14ac:dyDescent="0.4">
      <c r="M843" s="36"/>
      <c r="N843" s="36"/>
      <c r="O843" s="36"/>
    </row>
    <row r="844" spans="13:15" x14ac:dyDescent="0.4">
      <c r="M844" s="36"/>
      <c r="N844" s="36"/>
      <c r="O844" s="36"/>
    </row>
    <row r="845" spans="13:15" x14ac:dyDescent="0.4">
      <c r="M845" s="36"/>
      <c r="N845" s="36"/>
      <c r="O845" s="36"/>
    </row>
    <row r="846" spans="13:15" x14ac:dyDescent="0.4">
      <c r="M846" s="36"/>
      <c r="N846" s="36"/>
      <c r="O846" s="36"/>
    </row>
    <row r="847" spans="13:15" x14ac:dyDescent="0.4">
      <c r="M847" s="36"/>
      <c r="N847" s="36"/>
      <c r="O847" s="36"/>
    </row>
    <row r="848" spans="13:15" x14ac:dyDescent="0.4">
      <c r="M848" s="36"/>
      <c r="N848" s="36"/>
      <c r="O848" s="36"/>
    </row>
    <row r="849" spans="13:15" x14ac:dyDescent="0.4">
      <c r="M849" s="36"/>
      <c r="N849" s="36"/>
      <c r="O849" s="36"/>
    </row>
    <row r="850" spans="13:15" x14ac:dyDescent="0.4">
      <c r="M850" s="36"/>
      <c r="N850" s="36"/>
      <c r="O850" s="36"/>
    </row>
    <row r="851" spans="13:15" x14ac:dyDescent="0.4">
      <c r="M851" s="36"/>
      <c r="N851" s="36"/>
      <c r="O851" s="36"/>
    </row>
    <row r="852" spans="13:15" x14ac:dyDescent="0.4">
      <c r="M852" s="36"/>
      <c r="N852" s="36"/>
      <c r="O852" s="36"/>
    </row>
    <row r="853" spans="13:15" x14ac:dyDescent="0.4">
      <c r="M853" s="36"/>
      <c r="N853" s="36"/>
      <c r="O853" s="36"/>
    </row>
    <row r="854" spans="13:15" x14ac:dyDescent="0.4">
      <c r="M854" s="36"/>
      <c r="N854" s="36"/>
      <c r="O854" s="36"/>
    </row>
    <row r="855" spans="13:15" x14ac:dyDescent="0.4">
      <c r="M855" s="36"/>
      <c r="N855" s="36"/>
      <c r="O855" s="36"/>
    </row>
    <row r="856" spans="13:15" x14ac:dyDescent="0.4">
      <c r="M856" s="36"/>
      <c r="N856" s="36"/>
      <c r="O856" s="36"/>
    </row>
    <row r="857" spans="13:15" x14ac:dyDescent="0.4">
      <c r="M857" s="36"/>
      <c r="N857" s="36"/>
      <c r="O857" s="36"/>
    </row>
    <row r="858" spans="13:15" x14ac:dyDescent="0.4">
      <c r="M858" s="36"/>
      <c r="N858" s="36"/>
      <c r="O858" s="36"/>
    </row>
    <row r="859" spans="13:15" x14ac:dyDescent="0.4">
      <c r="M859" s="36"/>
      <c r="N859" s="36"/>
      <c r="O859" s="36"/>
    </row>
    <row r="860" spans="13:15" x14ac:dyDescent="0.4">
      <c r="M860" s="36"/>
      <c r="N860" s="36"/>
      <c r="O860" s="36"/>
    </row>
    <row r="861" spans="13:15" x14ac:dyDescent="0.4">
      <c r="M861" s="36"/>
      <c r="N861" s="36"/>
      <c r="O861" s="36"/>
    </row>
    <row r="862" spans="13:15" x14ac:dyDescent="0.4">
      <c r="M862" s="36"/>
      <c r="N862" s="36"/>
      <c r="O862" s="36"/>
    </row>
    <row r="863" spans="13:15" x14ac:dyDescent="0.4">
      <c r="M863" s="36"/>
      <c r="N863" s="36"/>
      <c r="O863" s="36"/>
    </row>
    <row r="864" spans="13:15" x14ac:dyDescent="0.4">
      <c r="M864" s="36"/>
      <c r="N864" s="36"/>
      <c r="O864" s="36"/>
    </row>
    <row r="865" spans="13:15" x14ac:dyDescent="0.4">
      <c r="M865" s="36"/>
      <c r="N865" s="36"/>
      <c r="O865" s="36"/>
    </row>
    <row r="866" spans="13:15" x14ac:dyDescent="0.4">
      <c r="M866" s="36"/>
      <c r="N866" s="36"/>
      <c r="O866" s="36"/>
    </row>
    <row r="867" spans="13:15" x14ac:dyDescent="0.4">
      <c r="M867" s="36"/>
      <c r="N867" s="36"/>
      <c r="O867" s="36"/>
    </row>
    <row r="868" spans="13:15" x14ac:dyDescent="0.4">
      <c r="M868" s="36"/>
      <c r="N868" s="36"/>
      <c r="O868" s="36"/>
    </row>
    <row r="869" spans="13:15" x14ac:dyDescent="0.4">
      <c r="M869" s="36"/>
      <c r="N869" s="36"/>
      <c r="O869" s="36"/>
    </row>
    <row r="870" spans="13:15" x14ac:dyDescent="0.4">
      <c r="M870" s="36"/>
      <c r="N870" s="36"/>
      <c r="O870" s="36"/>
    </row>
    <row r="871" spans="13:15" x14ac:dyDescent="0.4">
      <c r="M871" s="36"/>
      <c r="N871" s="36"/>
      <c r="O871" s="36"/>
    </row>
    <row r="872" spans="13:15" x14ac:dyDescent="0.4">
      <c r="M872" s="36"/>
      <c r="N872" s="36"/>
      <c r="O872" s="36"/>
    </row>
    <row r="873" spans="13:15" x14ac:dyDescent="0.4">
      <c r="M873" s="36"/>
      <c r="N873" s="36"/>
      <c r="O873" s="36"/>
    </row>
    <row r="874" spans="13:15" x14ac:dyDescent="0.4">
      <c r="M874" s="36"/>
      <c r="N874" s="36"/>
      <c r="O874" s="36"/>
    </row>
    <row r="875" spans="13:15" x14ac:dyDescent="0.4">
      <c r="M875" s="36"/>
      <c r="N875" s="36"/>
      <c r="O875" s="36"/>
    </row>
    <row r="876" spans="13:15" x14ac:dyDescent="0.4">
      <c r="M876" s="36"/>
      <c r="N876" s="36"/>
      <c r="O876" s="36"/>
    </row>
    <row r="877" spans="13:15" x14ac:dyDescent="0.4">
      <c r="M877" s="36"/>
      <c r="N877" s="36"/>
      <c r="O877" s="36"/>
    </row>
    <row r="878" spans="13:15" x14ac:dyDescent="0.4">
      <c r="M878" s="36"/>
      <c r="N878" s="36"/>
      <c r="O878" s="36"/>
    </row>
    <row r="879" spans="13:15" x14ac:dyDescent="0.4">
      <c r="M879" s="36"/>
      <c r="N879" s="36"/>
      <c r="O879" s="36"/>
    </row>
    <row r="880" spans="13:15" x14ac:dyDescent="0.4">
      <c r="M880" s="36"/>
      <c r="N880" s="36"/>
      <c r="O880" s="36"/>
    </row>
    <row r="881" spans="13:15" x14ac:dyDescent="0.4">
      <c r="M881" s="36"/>
      <c r="N881" s="36"/>
      <c r="O881" s="36"/>
    </row>
    <row r="882" spans="13:15" x14ac:dyDescent="0.4">
      <c r="M882" s="36"/>
      <c r="N882" s="36"/>
      <c r="O882" s="36"/>
    </row>
    <row r="883" spans="13:15" x14ac:dyDescent="0.4">
      <c r="M883" s="36"/>
      <c r="N883" s="36"/>
      <c r="O883" s="36"/>
    </row>
    <row r="884" spans="13:15" x14ac:dyDescent="0.4">
      <c r="M884" s="36"/>
      <c r="N884" s="36"/>
      <c r="O884" s="36"/>
    </row>
    <row r="885" spans="13:15" x14ac:dyDescent="0.4">
      <c r="M885" s="36"/>
      <c r="N885" s="36"/>
      <c r="O885" s="36"/>
    </row>
    <row r="886" spans="13:15" x14ac:dyDescent="0.4">
      <c r="M886" s="36"/>
      <c r="N886" s="36"/>
      <c r="O886" s="36"/>
    </row>
    <row r="887" spans="13:15" x14ac:dyDescent="0.4">
      <c r="M887" s="36"/>
      <c r="N887" s="36"/>
      <c r="O887" s="36"/>
    </row>
    <row r="888" spans="13:15" x14ac:dyDescent="0.4">
      <c r="M888" s="36"/>
      <c r="N888" s="36"/>
      <c r="O888" s="36"/>
    </row>
    <row r="889" spans="13:15" x14ac:dyDescent="0.4">
      <c r="M889" s="36"/>
      <c r="N889" s="36"/>
      <c r="O889" s="36"/>
    </row>
    <row r="890" spans="13:15" x14ac:dyDescent="0.4">
      <c r="M890" s="36"/>
      <c r="N890" s="36"/>
      <c r="O890" s="36"/>
    </row>
    <row r="891" spans="13:15" x14ac:dyDescent="0.4">
      <c r="M891" s="36"/>
      <c r="N891" s="36"/>
      <c r="O891" s="36"/>
    </row>
    <row r="892" spans="13:15" x14ac:dyDescent="0.4">
      <c r="M892" s="36"/>
      <c r="N892" s="36"/>
      <c r="O892" s="36"/>
    </row>
    <row r="893" spans="13:15" x14ac:dyDescent="0.4">
      <c r="M893" s="36"/>
      <c r="N893" s="36"/>
      <c r="O893" s="36"/>
    </row>
    <row r="894" spans="13:15" x14ac:dyDescent="0.4">
      <c r="M894" s="36"/>
      <c r="N894" s="36"/>
      <c r="O894" s="36"/>
    </row>
    <row r="895" spans="13:15" x14ac:dyDescent="0.4">
      <c r="M895" s="36"/>
      <c r="N895" s="36"/>
      <c r="O895" s="36"/>
    </row>
    <row r="896" spans="13:15" x14ac:dyDescent="0.4">
      <c r="M896" s="36"/>
      <c r="N896" s="36"/>
      <c r="O896" s="36"/>
    </row>
    <row r="897" spans="13:15" x14ac:dyDescent="0.4">
      <c r="M897" s="36"/>
      <c r="N897" s="36"/>
      <c r="O897" s="36"/>
    </row>
    <row r="898" spans="13:15" x14ac:dyDescent="0.4">
      <c r="M898" s="36"/>
      <c r="N898" s="36"/>
      <c r="O898" s="36"/>
    </row>
    <row r="899" spans="13:15" x14ac:dyDescent="0.4">
      <c r="M899" s="36"/>
      <c r="N899" s="36"/>
      <c r="O899" s="36"/>
    </row>
    <row r="900" spans="13:15" x14ac:dyDescent="0.4">
      <c r="M900" s="36"/>
      <c r="N900" s="36"/>
      <c r="O900" s="36"/>
    </row>
    <row r="901" spans="13:15" x14ac:dyDescent="0.4">
      <c r="M901" s="36"/>
      <c r="N901" s="36"/>
      <c r="O901" s="36"/>
    </row>
    <row r="902" spans="13:15" x14ac:dyDescent="0.4">
      <c r="M902" s="36"/>
      <c r="N902" s="36"/>
      <c r="O902" s="36"/>
    </row>
    <row r="903" spans="13:15" x14ac:dyDescent="0.4">
      <c r="M903" s="36"/>
      <c r="N903" s="36"/>
      <c r="O903" s="36"/>
    </row>
    <row r="904" spans="13:15" x14ac:dyDescent="0.4">
      <c r="M904" s="36"/>
      <c r="N904" s="36"/>
      <c r="O904" s="36"/>
    </row>
    <row r="905" spans="13:15" x14ac:dyDescent="0.4">
      <c r="M905" s="36"/>
      <c r="N905" s="36"/>
      <c r="O905" s="36"/>
    </row>
    <row r="906" spans="13:15" x14ac:dyDescent="0.4">
      <c r="M906" s="36"/>
      <c r="N906" s="36"/>
      <c r="O906" s="36"/>
    </row>
    <row r="907" spans="13:15" x14ac:dyDescent="0.4">
      <c r="M907" s="36"/>
      <c r="N907" s="36"/>
      <c r="O907" s="36"/>
    </row>
    <row r="908" spans="13:15" x14ac:dyDescent="0.4">
      <c r="M908" s="36"/>
      <c r="N908" s="36"/>
      <c r="O908" s="36"/>
    </row>
    <row r="909" spans="13:15" x14ac:dyDescent="0.4">
      <c r="M909" s="36"/>
      <c r="N909" s="36"/>
      <c r="O909" s="36"/>
    </row>
    <row r="910" spans="13:15" x14ac:dyDescent="0.4">
      <c r="M910" s="36"/>
      <c r="N910" s="36"/>
      <c r="O910" s="36"/>
    </row>
    <row r="911" spans="13:15" x14ac:dyDescent="0.4">
      <c r="M911" s="36"/>
      <c r="N911" s="36"/>
      <c r="O911" s="36"/>
    </row>
    <row r="912" spans="13:15" x14ac:dyDescent="0.4">
      <c r="M912" s="36"/>
      <c r="N912" s="36"/>
      <c r="O912" s="36"/>
    </row>
    <row r="913" spans="13:15" x14ac:dyDescent="0.4">
      <c r="M913" s="36"/>
      <c r="N913" s="36"/>
      <c r="O913" s="36"/>
    </row>
    <row r="914" spans="13:15" x14ac:dyDescent="0.4">
      <c r="M914" s="36"/>
      <c r="N914" s="36"/>
      <c r="O914" s="36"/>
    </row>
    <row r="915" spans="13:15" x14ac:dyDescent="0.4">
      <c r="M915" s="36"/>
      <c r="N915" s="36"/>
      <c r="O915" s="36"/>
    </row>
    <row r="916" spans="13:15" x14ac:dyDescent="0.4">
      <c r="M916" s="36"/>
      <c r="N916" s="36"/>
      <c r="O916" s="36"/>
    </row>
    <row r="917" spans="13:15" x14ac:dyDescent="0.4">
      <c r="M917" s="36"/>
      <c r="N917" s="36"/>
      <c r="O917" s="36"/>
    </row>
    <row r="918" spans="13:15" x14ac:dyDescent="0.4">
      <c r="M918" s="36"/>
      <c r="N918" s="36"/>
      <c r="O918" s="36"/>
    </row>
    <row r="919" spans="13:15" x14ac:dyDescent="0.4">
      <c r="M919" s="36"/>
      <c r="N919" s="36"/>
      <c r="O919" s="36"/>
    </row>
    <row r="920" spans="13:15" x14ac:dyDescent="0.4">
      <c r="M920" s="36"/>
      <c r="N920" s="36"/>
      <c r="O920" s="36"/>
    </row>
    <row r="921" spans="13:15" x14ac:dyDescent="0.4">
      <c r="M921" s="36"/>
      <c r="N921" s="36"/>
      <c r="O921" s="36"/>
    </row>
    <row r="922" spans="13:15" x14ac:dyDescent="0.4">
      <c r="M922" s="36"/>
      <c r="N922" s="36"/>
      <c r="O922" s="36"/>
    </row>
    <row r="923" spans="13:15" x14ac:dyDescent="0.4">
      <c r="M923" s="36"/>
      <c r="N923" s="36"/>
      <c r="O923" s="36"/>
    </row>
    <row r="924" spans="13:15" x14ac:dyDescent="0.4">
      <c r="M924" s="36"/>
      <c r="N924" s="36"/>
      <c r="O924" s="36"/>
    </row>
    <row r="925" spans="13:15" x14ac:dyDescent="0.4">
      <c r="M925" s="36"/>
      <c r="N925" s="36"/>
      <c r="O925" s="36"/>
    </row>
    <row r="926" spans="13:15" x14ac:dyDescent="0.4">
      <c r="M926" s="36"/>
      <c r="N926" s="36"/>
      <c r="O926" s="36"/>
    </row>
    <row r="927" spans="13:15" x14ac:dyDescent="0.4">
      <c r="M927" s="36"/>
      <c r="N927" s="36"/>
      <c r="O927" s="36"/>
    </row>
    <row r="928" spans="13:15" x14ac:dyDescent="0.4">
      <c r="M928" s="36"/>
      <c r="N928" s="36"/>
      <c r="O928" s="36"/>
    </row>
    <row r="929" spans="13:15" x14ac:dyDescent="0.4">
      <c r="M929" s="36"/>
      <c r="N929" s="36"/>
      <c r="O929" s="36"/>
    </row>
    <row r="930" spans="13:15" x14ac:dyDescent="0.4">
      <c r="M930" s="36"/>
      <c r="N930" s="36"/>
      <c r="O930" s="36"/>
    </row>
    <row r="931" spans="13:15" x14ac:dyDescent="0.4">
      <c r="M931" s="36"/>
      <c r="N931" s="36"/>
      <c r="O931" s="36"/>
    </row>
    <row r="932" spans="13:15" x14ac:dyDescent="0.4">
      <c r="M932" s="36"/>
      <c r="N932" s="36"/>
      <c r="O932" s="36"/>
    </row>
    <row r="933" spans="13:15" x14ac:dyDescent="0.4">
      <c r="M933" s="36"/>
      <c r="N933" s="36"/>
      <c r="O933" s="36"/>
    </row>
    <row r="934" spans="13:15" x14ac:dyDescent="0.4">
      <c r="M934" s="36"/>
      <c r="N934" s="36"/>
      <c r="O934" s="36"/>
    </row>
    <row r="935" spans="13:15" x14ac:dyDescent="0.4">
      <c r="M935" s="36"/>
      <c r="N935" s="36"/>
      <c r="O935" s="36"/>
    </row>
    <row r="936" spans="13:15" x14ac:dyDescent="0.4">
      <c r="M936" s="36"/>
      <c r="N936" s="36"/>
      <c r="O936" s="36"/>
    </row>
    <row r="937" spans="13:15" x14ac:dyDescent="0.4">
      <c r="M937" s="36"/>
      <c r="N937" s="36"/>
      <c r="O937" s="36"/>
    </row>
    <row r="938" spans="13:15" x14ac:dyDescent="0.4">
      <c r="M938" s="36"/>
      <c r="N938" s="36"/>
      <c r="O938" s="36"/>
    </row>
    <row r="939" spans="13:15" x14ac:dyDescent="0.4">
      <c r="M939" s="36"/>
      <c r="N939" s="36"/>
      <c r="O939" s="36"/>
    </row>
    <row r="940" spans="13:15" x14ac:dyDescent="0.4">
      <c r="M940" s="36"/>
      <c r="N940" s="36"/>
      <c r="O940" s="36"/>
    </row>
    <row r="941" spans="13:15" x14ac:dyDescent="0.4">
      <c r="M941" s="36"/>
      <c r="N941" s="36"/>
      <c r="O941" s="36"/>
    </row>
    <row r="942" spans="13:15" x14ac:dyDescent="0.4">
      <c r="M942" s="36"/>
      <c r="N942" s="36"/>
      <c r="O942" s="36"/>
    </row>
    <row r="943" spans="13:15" x14ac:dyDescent="0.4">
      <c r="M943" s="36"/>
      <c r="N943" s="36"/>
      <c r="O943" s="36"/>
    </row>
    <row r="944" spans="13:15" x14ac:dyDescent="0.4">
      <c r="M944" s="36"/>
      <c r="N944" s="36"/>
      <c r="O944" s="36"/>
    </row>
    <row r="945" spans="13:15" x14ac:dyDescent="0.4">
      <c r="M945" s="36"/>
      <c r="N945" s="36"/>
      <c r="O945" s="36"/>
    </row>
    <row r="946" spans="13:15" x14ac:dyDescent="0.4">
      <c r="M946" s="36"/>
      <c r="N946" s="36"/>
      <c r="O946" s="36"/>
    </row>
    <row r="947" spans="13:15" x14ac:dyDescent="0.4">
      <c r="M947" s="36"/>
      <c r="N947" s="36"/>
      <c r="O947" s="36"/>
    </row>
    <row r="948" spans="13:15" x14ac:dyDescent="0.4">
      <c r="M948" s="36"/>
      <c r="N948" s="36"/>
      <c r="O948" s="36"/>
    </row>
    <row r="949" spans="13:15" x14ac:dyDescent="0.4">
      <c r="M949" s="36"/>
      <c r="N949" s="36"/>
      <c r="O949" s="36"/>
    </row>
    <row r="950" spans="13:15" x14ac:dyDescent="0.4">
      <c r="M950" s="36"/>
      <c r="N950" s="36"/>
      <c r="O950" s="36"/>
    </row>
    <row r="951" spans="13:15" x14ac:dyDescent="0.4">
      <c r="M951" s="36"/>
      <c r="N951" s="36"/>
      <c r="O951" s="36"/>
    </row>
    <row r="952" spans="13:15" x14ac:dyDescent="0.4">
      <c r="M952" s="36"/>
      <c r="N952" s="36"/>
      <c r="O952" s="36"/>
    </row>
    <row r="953" spans="13:15" x14ac:dyDescent="0.4">
      <c r="M953" s="36"/>
      <c r="N953" s="36"/>
      <c r="O953" s="36"/>
    </row>
    <row r="954" spans="13:15" x14ac:dyDescent="0.4">
      <c r="M954" s="36"/>
      <c r="N954" s="36"/>
      <c r="O954" s="36"/>
    </row>
    <row r="955" spans="13:15" x14ac:dyDescent="0.4">
      <c r="M955" s="36"/>
      <c r="N955" s="36"/>
      <c r="O955" s="36"/>
    </row>
    <row r="956" spans="13:15" x14ac:dyDescent="0.4">
      <c r="M956" s="36"/>
      <c r="N956" s="36"/>
      <c r="O956" s="36"/>
    </row>
    <row r="957" spans="13:15" x14ac:dyDescent="0.4">
      <c r="M957" s="36"/>
      <c r="N957" s="36"/>
      <c r="O957" s="36"/>
    </row>
    <row r="958" spans="13:15" x14ac:dyDescent="0.4">
      <c r="M958" s="36"/>
      <c r="N958" s="36"/>
      <c r="O958" s="36"/>
    </row>
    <row r="959" spans="13:15" x14ac:dyDescent="0.4">
      <c r="M959" s="36"/>
      <c r="N959" s="36"/>
      <c r="O959" s="36"/>
    </row>
    <row r="960" spans="13:15" x14ac:dyDescent="0.4">
      <c r="M960" s="36"/>
      <c r="N960" s="36"/>
      <c r="O960" s="36"/>
    </row>
    <row r="961" spans="13:15" x14ac:dyDescent="0.4">
      <c r="M961" s="36"/>
      <c r="N961" s="36"/>
      <c r="O961" s="36"/>
    </row>
    <row r="962" spans="13:15" x14ac:dyDescent="0.4">
      <c r="M962" s="36"/>
      <c r="N962" s="36"/>
      <c r="O962" s="36"/>
    </row>
    <row r="963" spans="13:15" x14ac:dyDescent="0.4">
      <c r="M963" s="36"/>
      <c r="N963" s="36"/>
      <c r="O963" s="36"/>
    </row>
    <row r="964" spans="13:15" x14ac:dyDescent="0.4">
      <c r="M964" s="36"/>
      <c r="N964" s="36"/>
      <c r="O964" s="36"/>
    </row>
    <row r="965" spans="13:15" x14ac:dyDescent="0.4">
      <c r="M965" s="36"/>
      <c r="N965" s="36"/>
      <c r="O965" s="36"/>
    </row>
    <row r="966" spans="13:15" x14ac:dyDescent="0.4">
      <c r="M966" s="36"/>
      <c r="N966" s="36"/>
      <c r="O966" s="36"/>
    </row>
    <row r="967" spans="13:15" x14ac:dyDescent="0.4">
      <c r="M967" s="36"/>
      <c r="N967" s="36"/>
      <c r="O967" s="36"/>
    </row>
    <row r="968" spans="13:15" x14ac:dyDescent="0.4">
      <c r="M968" s="36"/>
      <c r="N968" s="36"/>
      <c r="O968" s="36"/>
    </row>
    <row r="969" spans="13:15" x14ac:dyDescent="0.4">
      <c r="M969" s="36"/>
      <c r="N969" s="36"/>
      <c r="O969" s="36"/>
    </row>
    <row r="970" spans="13:15" x14ac:dyDescent="0.4">
      <c r="M970" s="36"/>
      <c r="N970" s="36"/>
      <c r="O970" s="36"/>
    </row>
    <row r="971" spans="13:15" x14ac:dyDescent="0.4">
      <c r="M971" s="36"/>
      <c r="N971" s="36"/>
      <c r="O971" s="36"/>
    </row>
    <row r="972" spans="13:15" x14ac:dyDescent="0.4">
      <c r="M972" s="36"/>
      <c r="N972" s="36"/>
      <c r="O972" s="36"/>
    </row>
    <row r="973" spans="13:15" x14ac:dyDescent="0.4">
      <c r="M973" s="36"/>
      <c r="N973" s="36"/>
      <c r="O973" s="36"/>
    </row>
    <row r="974" spans="13:15" x14ac:dyDescent="0.4">
      <c r="M974" s="36"/>
      <c r="N974" s="36"/>
      <c r="O974" s="36"/>
    </row>
    <row r="975" spans="13:15" x14ac:dyDescent="0.4">
      <c r="M975" s="36"/>
      <c r="N975" s="36"/>
      <c r="O975" s="36"/>
    </row>
    <row r="976" spans="13:15" x14ac:dyDescent="0.4">
      <c r="M976" s="36"/>
      <c r="N976" s="36"/>
      <c r="O976" s="36"/>
    </row>
    <row r="977" spans="13:15" x14ac:dyDescent="0.4">
      <c r="M977" s="36"/>
      <c r="N977" s="36"/>
      <c r="O977" s="36"/>
    </row>
    <row r="978" spans="13:15" x14ac:dyDescent="0.4">
      <c r="M978" s="36"/>
      <c r="N978" s="36"/>
      <c r="O978" s="36"/>
    </row>
    <row r="979" spans="13:15" x14ac:dyDescent="0.4">
      <c r="M979" s="36"/>
      <c r="N979" s="36"/>
      <c r="O979" s="36"/>
    </row>
    <row r="980" spans="13:15" x14ac:dyDescent="0.4">
      <c r="M980" s="36"/>
      <c r="N980" s="36"/>
      <c r="O980" s="36"/>
    </row>
    <row r="981" spans="13:15" x14ac:dyDescent="0.4">
      <c r="M981" s="36"/>
      <c r="N981" s="36"/>
      <c r="O981" s="36"/>
    </row>
    <row r="982" spans="13:15" x14ac:dyDescent="0.4">
      <c r="M982" s="36"/>
      <c r="N982" s="36"/>
      <c r="O982" s="36"/>
    </row>
    <row r="983" spans="13:15" x14ac:dyDescent="0.4">
      <c r="M983" s="36"/>
      <c r="N983" s="36"/>
      <c r="O983" s="36"/>
    </row>
    <row r="984" spans="13:15" x14ac:dyDescent="0.4">
      <c r="M984" s="36"/>
      <c r="N984" s="36"/>
      <c r="O984" s="36"/>
    </row>
    <row r="985" spans="13:15" x14ac:dyDescent="0.4">
      <c r="M985" s="36"/>
      <c r="N985" s="36"/>
      <c r="O985" s="36"/>
    </row>
    <row r="986" spans="13:15" x14ac:dyDescent="0.4">
      <c r="M986" s="36"/>
      <c r="N986" s="36"/>
      <c r="O986" s="36"/>
    </row>
    <row r="987" spans="13:15" x14ac:dyDescent="0.4">
      <c r="M987" s="36"/>
      <c r="N987" s="36"/>
      <c r="O987" s="36"/>
    </row>
    <row r="988" spans="13:15" x14ac:dyDescent="0.4">
      <c r="M988" s="36"/>
      <c r="N988" s="36"/>
      <c r="O988" s="36"/>
    </row>
    <row r="989" spans="13:15" x14ac:dyDescent="0.4">
      <c r="M989" s="36"/>
      <c r="N989" s="36"/>
      <c r="O989" s="36"/>
    </row>
    <row r="990" spans="13:15" x14ac:dyDescent="0.4">
      <c r="M990" s="36"/>
      <c r="N990" s="36"/>
      <c r="O990" s="36"/>
    </row>
    <row r="991" spans="13:15" x14ac:dyDescent="0.4">
      <c r="M991" s="36"/>
      <c r="N991" s="36"/>
      <c r="O991" s="36"/>
    </row>
    <row r="992" spans="13:15" x14ac:dyDescent="0.4">
      <c r="M992" s="36"/>
      <c r="N992" s="36"/>
      <c r="O992" s="36"/>
    </row>
    <row r="993" spans="13:15" x14ac:dyDescent="0.4">
      <c r="M993" s="36"/>
      <c r="N993" s="36"/>
      <c r="O993" s="36"/>
    </row>
    <row r="994" spans="13:15" x14ac:dyDescent="0.4">
      <c r="M994" s="36"/>
      <c r="N994" s="36"/>
      <c r="O994" s="36"/>
    </row>
    <row r="995" spans="13:15" x14ac:dyDescent="0.4">
      <c r="M995" s="36"/>
      <c r="N995" s="36"/>
      <c r="O995" s="36"/>
    </row>
    <row r="996" spans="13:15" x14ac:dyDescent="0.4">
      <c r="M996" s="36"/>
      <c r="N996" s="36"/>
      <c r="O996" s="36"/>
    </row>
    <row r="997" spans="13:15" x14ac:dyDescent="0.4">
      <c r="M997" s="36"/>
      <c r="N997" s="36"/>
      <c r="O997" s="36"/>
    </row>
    <row r="998" spans="13:15" x14ac:dyDescent="0.4">
      <c r="M998" s="36"/>
      <c r="N998" s="36"/>
      <c r="O998" s="36"/>
    </row>
    <row r="999" spans="13:15" x14ac:dyDescent="0.4">
      <c r="M999" s="36"/>
      <c r="N999" s="36"/>
      <c r="O999" s="36"/>
    </row>
    <row r="1000" spans="13:15" x14ac:dyDescent="0.4">
      <c r="M1000" s="36"/>
      <c r="N1000" s="36"/>
      <c r="O1000" s="36"/>
    </row>
    <row r="1001" spans="13:15" x14ac:dyDescent="0.4">
      <c r="M1001" s="36"/>
      <c r="N1001" s="36"/>
      <c r="O1001" s="36"/>
    </row>
    <row r="1002" spans="13:15" x14ac:dyDescent="0.4">
      <c r="M1002" s="36"/>
      <c r="N1002" s="36"/>
      <c r="O1002" s="36"/>
    </row>
    <row r="1003" spans="13:15" x14ac:dyDescent="0.4">
      <c r="M1003" s="36"/>
      <c r="N1003" s="36"/>
      <c r="O1003" s="36"/>
    </row>
    <row r="1004" spans="13:15" x14ac:dyDescent="0.4">
      <c r="M1004" s="36"/>
      <c r="N1004" s="36"/>
      <c r="O1004" s="36"/>
    </row>
    <row r="1005" spans="13:15" x14ac:dyDescent="0.4">
      <c r="M1005" s="36"/>
      <c r="N1005" s="36"/>
      <c r="O1005" s="36"/>
    </row>
  </sheetData>
  <sheetProtection algorithmName="SHA-512" hashValue="uf2+XPf5LZ5CwH5GU68iEnAtUC0puotwrTHNzoNYK0sMuaex5QiOCiXA4mwagscngjzlLC33prTqxnnJZWHalg==" saltValue="kCxJKG3Q6GyC/YhgFKsegw==" spinCount="100000" sheet="1" objects="1" scenarios="1" selectLockedCells="1" selectUnlockedCells="1"/>
  <mergeCells count="59">
    <mergeCell ref="A9:I9"/>
    <mergeCell ref="J9:V9"/>
    <mergeCell ref="I4:P4"/>
    <mergeCell ref="A6:V6"/>
    <mergeCell ref="A7:V7"/>
    <mergeCell ref="A8:I8"/>
    <mergeCell ref="J8:V8"/>
    <mergeCell ref="A10:I10"/>
    <mergeCell ref="J10:V10"/>
    <mergeCell ref="A11:I11"/>
    <mergeCell ref="J11:V11"/>
    <mergeCell ref="A12:I12"/>
    <mergeCell ref="J12:V12"/>
    <mergeCell ref="A13:I13"/>
    <mergeCell ref="J13:V13"/>
    <mergeCell ref="A14:I14"/>
    <mergeCell ref="J14:V14"/>
    <mergeCell ref="A15:I15"/>
    <mergeCell ref="J15:V15"/>
    <mergeCell ref="I18:I19"/>
    <mergeCell ref="A16:V16"/>
    <mergeCell ref="A17:A19"/>
    <mergeCell ref="B17:B19"/>
    <mergeCell ref="C17:H17"/>
    <mergeCell ref="I17:J17"/>
    <mergeCell ref="K17:R17"/>
    <mergeCell ref="S17:T17"/>
    <mergeCell ref="U17:U19"/>
    <mergeCell ref="V17:V19"/>
    <mergeCell ref="C18:C19"/>
    <mergeCell ref="D18:D19"/>
    <mergeCell ref="E18:E19"/>
    <mergeCell ref="F18:F19"/>
    <mergeCell ref="G18:G19"/>
    <mergeCell ref="H18:H19"/>
    <mergeCell ref="J18:J19"/>
    <mergeCell ref="K18:K19"/>
    <mergeCell ref="L18:L19"/>
    <mergeCell ref="M18:O18"/>
    <mergeCell ref="P18:R18"/>
    <mergeCell ref="T18:T19"/>
    <mergeCell ref="K20:K24"/>
    <mergeCell ref="L20:L24"/>
    <mergeCell ref="P20:P24"/>
    <mergeCell ref="Q20:Q24"/>
    <mergeCell ref="R20:R24"/>
    <mergeCell ref="S20:S24"/>
    <mergeCell ref="T20:T24"/>
    <mergeCell ref="S18:S19"/>
    <mergeCell ref="C50:I50"/>
    <mergeCell ref="C51:I51"/>
    <mergeCell ref="C52:I52"/>
    <mergeCell ref="C53:I53"/>
    <mergeCell ref="U20:U24"/>
    <mergeCell ref="A45:J45"/>
    <mergeCell ref="M45:O45"/>
    <mergeCell ref="A47:V47"/>
    <mergeCell ref="A48:V48"/>
    <mergeCell ref="A49:I49"/>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V987"/>
  <sheetViews>
    <sheetView showGridLines="0" topLeftCell="G26" zoomScale="50" zoomScaleNormal="50" zoomScaleSheetLayoutView="80" workbookViewId="0">
      <selection activeCell="R20" sqref="R20:R27"/>
    </sheetView>
  </sheetViews>
  <sheetFormatPr defaultColWidth="9.140625" defaultRowHeight="26.25" x14ac:dyDescent="0.4"/>
  <cols>
    <col min="1" max="1" width="13" style="35" customWidth="1"/>
    <col min="2" max="2" width="23.85546875" style="35" customWidth="1"/>
    <col min="3" max="3" width="56.140625" style="35" customWidth="1"/>
    <col min="4" max="4" width="60.5703125" style="35" customWidth="1"/>
    <col min="5" max="5" width="111" style="35" customWidth="1"/>
    <col min="6" max="6" width="73.140625" style="35" customWidth="1"/>
    <col min="7" max="7" width="64.42578125" style="35" customWidth="1"/>
    <col min="8" max="8" width="26.42578125" style="35" customWidth="1"/>
    <col min="9" max="9" width="23.5703125" style="35" customWidth="1"/>
    <col min="10" max="10" width="27.7109375" style="35" customWidth="1"/>
    <col min="11" max="12" width="32.28515625" style="35" customWidth="1"/>
    <col min="13" max="14" width="34.85546875" style="59" customWidth="1"/>
    <col min="15" max="15" width="50.28515625" style="59" customWidth="1"/>
    <col min="16" max="16" width="28.5703125" style="35" customWidth="1"/>
    <col min="17" max="17" width="27.140625" style="35" customWidth="1"/>
    <col min="18" max="18" width="30" style="35" customWidth="1"/>
    <col min="19" max="19" width="24.42578125" style="35" customWidth="1"/>
    <col min="20" max="20" width="25" style="35" customWidth="1"/>
    <col min="21" max="21" width="20" style="35" customWidth="1"/>
    <col min="22" max="22" width="36" style="37" customWidth="1"/>
    <col min="23" max="27" width="9.140625" style="38"/>
    <col min="28" max="28" width="14" style="38" bestFit="1" customWidth="1"/>
    <col min="29" max="16384" width="9.140625" style="38"/>
  </cols>
  <sheetData>
    <row r="1" spans="1:22" x14ac:dyDescent="0.4">
      <c r="M1" s="36"/>
      <c r="N1" s="36"/>
      <c r="O1" s="36"/>
    </row>
    <row r="2" spans="1:22" x14ac:dyDescent="0.4">
      <c r="M2" s="36"/>
      <c r="N2" s="36"/>
      <c r="O2" s="36"/>
    </row>
    <row r="3" spans="1:22" x14ac:dyDescent="0.4">
      <c r="M3" s="36"/>
      <c r="N3" s="36"/>
      <c r="O3" s="36"/>
    </row>
    <row r="4" spans="1:22" ht="33.75" x14ac:dyDescent="0.4">
      <c r="K4" s="1837"/>
      <c r="L4" s="1837"/>
      <c r="M4" s="1837"/>
      <c r="N4" s="1837"/>
      <c r="O4" s="1837"/>
      <c r="P4" s="1837"/>
      <c r="Q4" s="1837"/>
      <c r="R4" s="1837"/>
    </row>
    <row r="5" spans="1:22" ht="39" customHeight="1" x14ac:dyDescent="0.4">
      <c r="M5" s="36"/>
      <c r="N5" s="36"/>
      <c r="O5" s="36"/>
    </row>
    <row r="6" spans="1:22" ht="31.5" customHeight="1" x14ac:dyDescent="0.25">
      <c r="A6" s="1808" t="s">
        <v>0</v>
      </c>
      <c r="B6" s="1808"/>
      <c r="C6" s="1808"/>
      <c r="D6" s="1808"/>
      <c r="E6" s="1808"/>
      <c r="F6" s="1808"/>
      <c r="G6" s="1808"/>
      <c r="H6" s="1808"/>
      <c r="I6" s="1808"/>
      <c r="J6" s="1808"/>
      <c r="K6" s="1808"/>
      <c r="L6" s="1808"/>
      <c r="M6" s="1808"/>
      <c r="N6" s="1808"/>
      <c r="O6" s="1808"/>
      <c r="P6" s="1808"/>
      <c r="Q6" s="1808"/>
      <c r="R6" s="1808"/>
      <c r="S6" s="1808"/>
      <c r="T6" s="1808"/>
      <c r="U6" s="1808"/>
      <c r="V6" s="1808"/>
    </row>
    <row r="7" spans="1:22" x14ac:dyDescent="0.25">
      <c r="A7" s="1809" t="s">
        <v>1</v>
      </c>
      <c r="B7" s="1809"/>
      <c r="C7" s="1809"/>
      <c r="D7" s="1809"/>
      <c r="E7" s="1809"/>
      <c r="F7" s="1809"/>
      <c r="G7" s="1809"/>
      <c r="H7" s="1809"/>
      <c r="I7" s="1809"/>
      <c r="J7" s="1809"/>
      <c r="K7" s="1809"/>
      <c r="L7" s="1809"/>
      <c r="M7" s="1809"/>
      <c r="N7" s="1809"/>
      <c r="O7" s="1809"/>
      <c r="P7" s="1809"/>
      <c r="Q7" s="1809"/>
      <c r="R7" s="1809"/>
      <c r="S7" s="1809"/>
      <c r="T7" s="1809"/>
      <c r="U7" s="1809"/>
      <c r="V7" s="1809"/>
    </row>
    <row r="8" spans="1:22" ht="45" customHeight="1" x14ac:dyDescent="0.25">
      <c r="A8" s="1804" t="s">
        <v>2</v>
      </c>
      <c r="B8" s="1804"/>
      <c r="C8" s="1804"/>
      <c r="D8" s="1804"/>
      <c r="E8" s="1804"/>
      <c r="F8" s="1804"/>
      <c r="G8" s="1804"/>
      <c r="H8" s="1804"/>
      <c r="I8" s="1804"/>
      <c r="J8" s="1834" t="s">
        <v>399</v>
      </c>
      <c r="K8" s="1835"/>
      <c r="L8" s="1835"/>
      <c r="M8" s="1835"/>
      <c r="N8" s="1835"/>
      <c r="O8" s="1835"/>
      <c r="P8" s="1835"/>
      <c r="Q8" s="1835"/>
      <c r="R8" s="1835"/>
      <c r="S8" s="1835"/>
      <c r="T8" s="1835"/>
      <c r="U8" s="1835"/>
      <c r="V8" s="1836"/>
    </row>
    <row r="9" spans="1:22" ht="45" customHeight="1" x14ac:dyDescent="0.25">
      <c r="A9" s="1804" t="s">
        <v>4</v>
      </c>
      <c r="B9" s="1804"/>
      <c r="C9" s="1804"/>
      <c r="D9" s="1804"/>
      <c r="E9" s="1804"/>
      <c r="F9" s="1804"/>
      <c r="G9" s="1804"/>
      <c r="H9" s="1804"/>
      <c r="I9" s="1804"/>
      <c r="J9" s="1834" t="s">
        <v>400</v>
      </c>
      <c r="K9" s="1835"/>
      <c r="L9" s="1835"/>
      <c r="M9" s="1835"/>
      <c r="N9" s="1835"/>
      <c r="O9" s="1835"/>
      <c r="P9" s="1835"/>
      <c r="Q9" s="1835"/>
      <c r="R9" s="1835"/>
      <c r="S9" s="1835"/>
      <c r="T9" s="1835"/>
      <c r="U9" s="1835"/>
      <c r="V9" s="1836"/>
    </row>
    <row r="10" spans="1:22" ht="45" customHeight="1" x14ac:dyDescent="0.25">
      <c r="A10" s="1804" t="s">
        <v>6</v>
      </c>
      <c r="B10" s="1804"/>
      <c r="C10" s="1804"/>
      <c r="D10" s="1804"/>
      <c r="E10" s="1804"/>
      <c r="F10" s="1804"/>
      <c r="G10" s="1804"/>
      <c r="H10" s="1804"/>
      <c r="I10" s="1804"/>
      <c r="J10" s="1834" t="s">
        <v>7</v>
      </c>
      <c r="K10" s="1835"/>
      <c r="L10" s="1835"/>
      <c r="M10" s="1835"/>
      <c r="N10" s="1835"/>
      <c r="O10" s="1835"/>
      <c r="P10" s="1835"/>
      <c r="Q10" s="1835"/>
      <c r="R10" s="1835"/>
      <c r="S10" s="1835"/>
      <c r="T10" s="1835"/>
      <c r="U10" s="1835"/>
      <c r="V10" s="1836"/>
    </row>
    <row r="11" spans="1:22" ht="45" customHeight="1" x14ac:dyDescent="0.25">
      <c r="A11" s="1804" t="s">
        <v>8</v>
      </c>
      <c r="B11" s="1804"/>
      <c r="C11" s="1804"/>
      <c r="D11" s="1804"/>
      <c r="E11" s="1804"/>
      <c r="F11" s="1804"/>
      <c r="G11" s="1804"/>
      <c r="H11" s="1804"/>
      <c r="I11" s="1804"/>
      <c r="J11" s="1834" t="s">
        <v>401</v>
      </c>
      <c r="K11" s="1835"/>
      <c r="L11" s="1835"/>
      <c r="M11" s="1835"/>
      <c r="N11" s="1835"/>
      <c r="O11" s="1835"/>
      <c r="P11" s="1835"/>
      <c r="Q11" s="1835"/>
      <c r="R11" s="1835"/>
      <c r="S11" s="1835"/>
      <c r="T11" s="1835"/>
      <c r="U11" s="1835"/>
      <c r="V11" s="1836"/>
    </row>
    <row r="12" spans="1:22" ht="129" customHeight="1" x14ac:dyDescent="0.25">
      <c r="A12" s="1804" t="s">
        <v>85</v>
      </c>
      <c r="B12" s="1804"/>
      <c r="C12" s="1804"/>
      <c r="D12" s="1804"/>
      <c r="E12" s="1804"/>
      <c r="F12" s="1804"/>
      <c r="G12" s="1804"/>
      <c r="H12" s="1804"/>
      <c r="I12" s="1804"/>
      <c r="J12" s="1834" t="s">
        <v>1242</v>
      </c>
      <c r="K12" s="1835"/>
      <c r="L12" s="1835"/>
      <c r="M12" s="1835"/>
      <c r="N12" s="1835"/>
      <c r="O12" s="1835"/>
      <c r="P12" s="1835"/>
      <c r="Q12" s="1835"/>
      <c r="R12" s="1835"/>
      <c r="S12" s="1835"/>
      <c r="T12" s="1835"/>
      <c r="U12" s="1835"/>
      <c r="V12" s="1836"/>
    </row>
    <row r="13" spans="1:22" ht="45" customHeight="1" x14ac:dyDescent="0.25">
      <c r="A13" s="1804" t="s">
        <v>12</v>
      </c>
      <c r="B13" s="1804"/>
      <c r="C13" s="1804"/>
      <c r="D13" s="1804"/>
      <c r="E13" s="1804"/>
      <c r="F13" s="1804"/>
      <c r="G13" s="1804"/>
      <c r="H13" s="1804"/>
      <c r="I13" s="1804"/>
      <c r="J13" s="1827"/>
      <c r="K13" s="1827"/>
      <c r="L13" s="1827"/>
      <c r="M13" s="1827"/>
      <c r="N13" s="1827"/>
      <c r="O13" s="1827"/>
      <c r="P13" s="1827"/>
      <c r="Q13" s="1827"/>
      <c r="R13" s="1827"/>
      <c r="S13" s="1827"/>
      <c r="T13" s="1827"/>
      <c r="U13" s="1827"/>
      <c r="V13" s="1827"/>
    </row>
    <row r="14" spans="1:22" ht="45" customHeight="1" x14ac:dyDescent="0.25">
      <c r="A14" s="1804" t="s">
        <v>14</v>
      </c>
      <c r="B14" s="1804"/>
      <c r="C14" s="1804"/>
      <c r="D14" s="1804"/>
      <c r="E14" s="1804"/>
      <c r="F14" s="1804"/>
      <c r="G14" s="1804"/>
      <c r="H14" s="1804"/>
      <c r="I14" s="1804"/>
      <c r="J14" s="1827"/>
      <c r="K14" s="1827"/>
      <c r="L14" s="1827"/>
      <c r="M14" s="1827"/>
      <c r="N14" s="1827"/>
      <c r="O14" s="1827"/>
      <c r="P14" s="1827"/>
      <c r="Q14" s="1827"/>
      <c r="R14" s="1827"/>
      <c r="S14" s="1827"/>
      <c r="T14" s="1827"/>
      <c r="U14" s="1827"/>
      <c r="V14" s="1827"/>
    </row>
    <row r="15" spans="1:22" ht="45" customHeight="1" x14ac:dyDescent="0.25">
      <c r="A15" s="1806" t="s">
        <v>16</v>
      </c>
      <c r="B15" s="1806"/>
      <c r="C15" s="1806"/>
      <c r="D15" s="1806"/>
      <c r="E15" s="1806"/>
      <c r="F15" s="1806"/>
      <c r="G15" s="1806"/>
      <c r="H15" s="1806"/>
      <c r="I15" s="1806"/>
      <c r="J15" s="1828"/>
      <c r="K15" s="1828"/>
      <c r="L15" s="1828"/>
      <c r="M15" s="1828"/>
      <c r="N15" s="1828"/>
      <c r="O15" s="1828"/>
      <c r="P15" s="1828"/>
      <c r="Q15" s="1828"/>
      <c r="R15" s="1828"/>
      <c r="S15" s="1828"/>
      <c r="T15" s="1828"/>
      <c r="U15" s="1828"/>
      <c r="V15" s="1828"/>
    </row>
    <row r="16" spans="1:22" s="39" customFormat="1" ht="54" customHeight="1" x14ac:dyDescent="0.25">
      <c r="A16" s="1803"/>
      <c r="B16" s="1803"/>
      <c r="C16" s="1803"/>
      <c r="D16" s="1803"/>
      <c r="E16" s="1803"/>
      <c r="F16" s="1803"/>
      <c r="G16" s="1803"/>
      <c r="H16" s="1803"/>
      <c r="I16" s="1803"/>
      <c r="J16" s="1803"/>
      <c r="K16" s="1803"/>
      <c r="L16" s="1803"/>
      <c r="M16" s="1803"/>
      <c r="N16" s="1803"/>
      <c r="O16" s="1803"/>
      <c r="P16" s="1803"/>
      <c r="Q16" s="1803"/>
      <c r="R16" s="1803"/>
      <c r="S16" s="1803"/>
      <c r="T16" s="1803"/>
      <c r="U16" s="1803"/>
      <c r="V16" s="1803"/>
    </row>
    <row r="17" spans="1:22" ht="60" customHeight="1" x14ac:dyDescent="0.25">
      <c r="A17" s="1621" t="s">
        <v>17</v>
      </c>
      <c r="B17" s="1621" t="s">
        <v>18</v>
      </c>
      <c r="C17" s="1622" t="s">
        <v>19</v>
      </c>
      <c r="D17" s="1623"/>
      <c r="E17" s="1623"/>
      <c r="F17" s="1623"/>
      <c r="G17" s="1623"/>
      <c r="H17" s="1624"/>
      <c r="I17" s="1622" t="s">
        <v>20</v>
      </c>
      <c r="J17" s="1624"/>
      <c r="K17" s="1035" t="s">
        <v>21</v>
      </c>
      <c r="L17" s="1035"/>
      <c r="M17" s="1035"/>
      <c r="N17" s="1035"/>
      <c r="O17" s="1035"/>
      <c r="P17" s="1035"/>
      <c r="Q17" s="1035"/>
      <c r="R17" s="1035"/>
      <c r="S17" s="1035" t="s">
        <v>22</v>
      </c>
      <c r="T17" s="1035"/>
      <c r="U17" s="1514" t="s">
        <v>23</v>
      </c>
      <c r="V17" s="1621" t="s">
        <v>24</v>
      </c>
    </row>
    <row r="18" spans="1:22" ht="48.75" customHeight="1" x14ac:dyDescent="0.25">
      <c r="A18" s="1621"/>
      <c r="B18" s="1621"/>
      <c r="C18" s="1626" t="s">
        <v>25</v>
      </c>
      <c r="D18" s="1627" t="s">
        <v>26</v>
      </c>
      <c r="E18" s="1627" t="s">
        <v>27</v>
      </c>
      <c r="F18" s="1626" t="s">
        <v>28</v>
      </c>
      <c r="G18" s="1627" t="s">
        <v>29</v>
      </c>
      <c r="H18" s="1627" t="s">
        <v>30</v>
      </c>
      <c r="I18" s="1626" t="s">
        <v>31</v>
      </c>
      <c r="J18" s="1627" t="s">
        <v>32</v>
      </c>
      <c r="K18" s="1035" t="s">
        <v>33</v>
      </c>
      <c r="L18" s="1047" t="s">
        <v>337</v>
      </c>
      <c r="M18" s="1518" t="s">
        <v>35</v>
      </c>
      <c r="N18" s="1519"/>
      <c r="O18" s="1520"/>
      <c r="P18" s="1518" t="s">
        <v>36</v>
      </c>
      <c r="Q18" s="1519"/>
      <c r="R18" s="1520"/>
      <c r="S18" s="1035" t="s">
        <v>37</v>
      </c>
      <c r="T18" s="1035" t="s">
        <v>38</v>
      </c>
      <c r="U18" s="1514"/>
      <c r="V18" s="1621"/>
    </row>
    <row r="19" spans="1:22" ht="79.900000000000006" customHeight="1" x14ac:dyDescent="0.25">
      <c r="A19" s="1621"/>
      <c r="B19" s="1621"/>
      <c r="C19" s="1626"/>
      <c r="D19" s="1628"/>
      <c r="E19" s="1628"/>
      <c r="F19" s="1626"/>
      <c r="G19" s="1629"/>
      <c r="H19" s="1629"/>
      <c r="I19" s="1626"/>
      <c r="J19" s="1629"/>
      <c r="K19" s="1035"/>
      <c r="L19" s="1048"/>
      <c r="M19" s="6" t="s">
        <v>39</v>
      </c>
      <c r="N19" s="6" t="s">
        <v>40</v>
      </c>
      <c r="O19" s="6" t="s">
        <v>41</v>
      </c>
      <c r="P19" s="6" t="s">
        <v>42</v>
      </c>
      <c r="Q19" s="6" t="s">
        <v>43</v>
      </c>
      <c r="R19" s="6" t="s">
        <v>44</v>
      </c>
      <c r="S19" s="1035"/>
      <c r="T19" s="1035"/>
      <c r="U19" s="1514"/>
      <c r="V19" s="1621"/>
    </row>
    <row r="20" spans="1:22" ht="409.5" x14ac:dyDescent="0.25">
      <c r="A20" s="131">
        <v>1</v>
      </c>
      <c r="B20" s="132" t="s">
        <v>402</v>
      </c>
      <c r="C20" s="135" t="s">
        <v>403</v>
      </c>
      <c r="D20" s="140" t="s">
        <v>404</v>
      </c>
      <c r="E20" s="135" t="s">
        <v>405</v>
      </c>
      <c r="F20" s="135" t="s">
        <v>406</v>
      </c>
      <c r="G20" s="131" t="s">
        <v>440</v>
      </c>
      <c r="H20" s="133" t="s">
        <v>400</v>
      </c>
      <c r="I20" s="134">
        <v>43466</v>
      </c>
      <c r="J20" s="134">
        <v>43830</v>
      </c>
      <c r="K20" s="1479">
        <v>84061.18</v>
      </c>
      <c r="L20" s="1521">
        <v>101838.219</v>
      </c>
      <c r="M20" s="73" t="s">
        <v>98</v>
      </c>
      <c r="N20" s="73" t="s">
        <v>98</v>
      </c>
      <c r="O20" s="73" t="s">
        <v>98</v>
      </c>
      <c r="P20" s="1832">
        <v>44452.6</v>
      </c>
      <c r="Q20" s="1479">
        <v>57385.62</v>
      </c>
      <c r="R20" s="1482">
        <f>P20+Q20</f>
        <v>101838.22</v>
      </c>
      <c r="S20" s="1482">
        <f>R20-L20</f>
        <v>1.0000000038417056E-3</v>
      </c>
      <c r="T20" s="1482">
        <f>IFERROR(S20/L20*100,0)</f>
        <v>9.8194961936805442E-7</v>
      </c>
      <c r="U20" s="1810">
        <f>IFERROR(R20/$R$28*100,0)</f>
        <v>100</v>
      </c>
      <c r="V20" s="61" t="s">
        <v>400</v>
      </c>
    </row>
    <row r="21" spans="1:22" ht="336" customHeight="1" x14ac:dyDescent="0.25">
      <c r="A21" s="131">
        <v>2</v>
      </c>
      <c r="B21" s="132" t="s">
        <v>402</v>
      </c>
      <c r="C21" s="135" t="s">
        <v>407</v>
      </c>
      <c r="D21" s="140" t="s">
        <v>408</v>
      </c>
      <c r="E21" s="135" t="s">
        <v>409</v>
      </c>
      <c r="F21" s="135" t="s">
        <v>410</v>
      </c>
      <c r="G21" s="135" t="s">
        <v>441</v>
      </c>
      <c r="H21" s="133" t="s">
        <v>400</v>
      </c>
      <c r="I21" s="134">
        <v>43466</v>
      </c>
      <c r="J21" s="134">
        <v>43830</v>
      </c>
      <c r="K21" s="1480"/>
      <c r="L21" s="1522"/>
      <c r="M21" s="73" t="s">
        <v>98</v>
      </c>
      <c r="N21" s="73" t="s">
        <v>98</v>
      </c>
      <c r="O21" s="73" t="s">
        <v>98</v>
      </c>
      <c r="P21" s="1833"/>
      <c r="Q21" s="1480"/>
      <c r="R21" s="1483"/>
      <c r="S21" s="1483"/>
      <c r="T21" s="1483"/>
      <c r="U21" s="1812"/>
      <c r="V21" s="61" t="s">
        <v>400</v>
      </c>
    </row>
    <row r="22" spans="1:22" ht="259.5" customHeight="1" x14ac:dyDescent="0.25">
      <c r="A22" s="131">
        <v>3</v>
      </c>
      <c r="B22" s="132" t="s">
        <v>402</v>
      </c>
      <c r="C22" s="131" t="s">
        <v>411</v>
      </c>
      <c r="D22" s="141" t="s">
        <v>412</v>
      </c>
      <c r="E22" s="142" t="s">
        <v>413</v>
      </c>
      <c r="F22" s="135" t="s">
        <v>414</v>
      </c>
      <c r="G22" s="131" t="s">
        <v>442</v>
      </c>
      <c r="H22" s="133" t="s">
        <v>400</v>
      </c>
      <c r="I22" s="134">
        <v>43466</v>
      </c>
      <c r="J22" s="134">
        <v>43830</v>
      </c>
      <c r="K22" s="1480"/>
      <c r="L22" s="1522"/>
      <c r="M22" s="73" t="s">
        <v>98</v>
      </c>
      <c r="N22" s="73" t="s">
        <v>98</v>
      </c>
      <c r="O22" s="73" t="s">
        <v>98</v>
      </c>
      <c r="P22" s="1833"/>
      <c r="Q22" s="1480"/>
      <c r="R22" s="1483"/>
      <c r="S22" s="1483">
        <f t="shared" ref="S22:S27" si="0">R22-K22</f>
        <v>0</v>
      </c>
      <c r="T22" s="1483">
        <f t="shared" ref="T22:T27" si="1">IFERROR(S22/K22*100,0)</f>
        <v>0</v>
      </c>
      <c r="U22" s="124">
        <f t="shared" ref="U22:U27" si="2">IFERROR(R22/$R$28*100,0)</f>
        <v>0</v>
      </c>
      <c r="V22" s="61" t="s">
        <v>400</v>
      </c>
    </row>
    <row r="23" spans="1:22" ht="241.5" customHeight="1" x14ac:dyDescent="0.25">
      <c r="A23" s="131">
        <v>4</v>
      </c>
      <c r="B23" s="132" t="s">
        <v>402</v>
      </c>
      <c r="C23" s="135" t="s">
        <v>415</v>
      </c>
      <c r="D23" s="140" t="s">
        <v>416</v>
      </c>
      <c r="E23" s="135" t="s">
        <v>417</v>
      </c>
      <c r="F23" s="135" t="s">
        <v>418</v>
      </c>
      <c r="G23" s="135" t="s">
        <v>419</v>
      </c>
      <c r="H23" s="136" t="s">
        <v>400</v>
      </c>
      <c r="I23" s="134">
        <v>43466</v>
      </c>
      <c r="J23" s="134">
        <v>43830</v>
      </c>
      <c r="K23" s="1480"/>
      <c r="L23" s="1522"/>
      <c r="M23" s="73" t="s">
        <v>98</v>
      </c>
      <c r="N23" s="73" t="s">
        <v>98</v>
      </c>
      <c r="O23" s="73" t="s">
        <v>98</v>
      </c>
      <c r="P23" s="1833"/>
      <c r="Q23" s="1480"/>
      <c r="R23" s="1483"/>
      <c r="S23" s="1483">
        <f t="shared" si="0"/>
        <v>0</v>
      </c>
      <c r="T23" s="1483">
        <f t="shared" si="1"/>
        <v>0</v>
      </c>
      <c r="U23" s="124">
        <f t="shared" si="2"/>
        <v>0</v>
      </c>
      <c r="V23" s="61" t="s">
        <v>400</v>
      </c>
    </row>
    <row r="24" spans="1:22" ht="342" customHeight="1" x14ac:dyDescent="0.25">
      <c r="A24" s="133">
        <v>5</v>
      </c>
      <c r="B24" s="137" t="s">
        <v>420</v>
      </c>
      <c r="C24" s="136" t="s">
        <v>421</v>
      </c>
      <c r="D24" s="136" t="s">
        <v>422</v>
      </c>
      <c r="E24" s="136" t="s">
        <v>423</v>
      </c>
      <c r="F24" s="136" t="s">
        <v>424</v>
      </c>
      <c r="G24" s="136" t="s">
        <v>425</v>
      </c>
      <c r="H24" s="138" t="s">
        <v>400</v>
      </c>
      <c r="I24" s="139">
        <v>43617</v>
      </c>
      <c r="J24" s="134">
        <v>43830</v>
      </c>
      <c r="K24" s="1480"/>
      <c r="L24" s="1522"/>
      <c r="M24" s="143" t="s">
        <v>98</v>
      </c>
      <c r="N24" s="143" t="s">
        <v>98</v>
      </c>
      <c r="O24" s="143" t="s">
        <v>98</v>
      </c>
      <c r="P24" s="1833"/>
      <c r="Q24" s="1480"/>
      <c r="R24" s="1483"/>
      <c r="S24" s="1483">
        <f t="shared" si="0"/>
        <v>0</v>
      </c>
      <c r="T24" s="1483">
        <f t="shared" si="1"/>
        <v>0</v>
      </c>
      <c r="U24" s="124">
        <f t="shared" si="2"/>
        <v>0</v>
      </c>
      <c r="V24" s="61" t="s">
        <v>400</v>
      </c>
    </row>
    <row r="25" spans="1:22" ht="249" customHeight="1" x14ac:dyDescent="0.25">
      <c r="A25" s="131">
        <v>6</v>
      </c>
      <c r="B25" s="132" t="s">
        <v>402</v>
      </c>
      <c r="C25" s="135" t="s">
        <v>426</v>
      </c>
      <c r="D25" s="140" t="s">
        <v>427</v>
      </c>
      <c r="E25" s="135" t="s">
        <v>428</v>
      </c>
      <c r="F25" s="135" t="s">
        <v>429</v>
      </c>
      <c r="G25" s="135" t="s">
        <v>430</v>
      </c>
      <c r="H25" s="133" t="s">
        <v>400</v>
      </c>
      <c r="I25" s="134">
        <v>43466</v>
      </c>
      <c r="J25" s="134">
        <v>43830</v>
      </c>
      <c r="K25" s="1480"/>
      <c r="L25" s="1522"/>
      <c r="M25" s="73" t="s">
        <v>98</v>
      </c>
      <c r="N25" s="73" t="s">
        <v>98</v>
      </c>
      <c r="O25" s="73" t="s">
        <v>98</v>
      </c>
      <c r="P25" s="1833"/>
      <c r="Q25" s="1480"/>
      <c r="R25" s="1483"/>
      <c r="S25" s="1483">
        <f t="shared" si="0"/>
        <v>0</v>
      </c>
      <c r="T25" s="1483">
        <f t="shared" si="1"/>
        <v>0</v>
      </c>
      <c r="U25" s="124">
        <f t="shared" si="2"/>
        <v>0</v>
      </c>
      <c r="V25" s="61" t="s">
        <v>400</v>
      </c>
    </row>
    <row r="26" spans="1:22" ht="234" customHeight="1" x14ac:dyDescent="0.25">
      <c r="A26" s="131">
        <v>7</v>
      </c>
      <c r="B26" s="132" t="s">
        <v>402</v>
      </c>
      <c r="C26" s="135" t="s">
        <v>431</v>
      </c>
      <c r="D26" s="140" t="s">
        <v>432</v>
      </c>
      <c r="E26" s="135" t="s">
        <v>433</v>
      </c>
      <c r="F26" s="135" t="s">
        <v>434</v>
      </c>
      <c r="G26" s="135" t="s">
        <v>443</v>
      </c>
      <c r="H26" s="133" t="s">
        <v>400</v>
      </c>
      <c r="I26" s="134">
        <v>43466</v>
      </c>
      <c r="J26" s="134">
        <v>43830</v>
      </c>
      <c r="K26" s="1480"/>
      <c r="L26" s="1522"/>
      <c r="M26" s="73" t="s">
        <v>98</v>
      </c>
      <c r="N26" s="73" t="s">
        <v>98</v>
      </c>
      <c r="O26" s="73" t="s">
        <v>98</v>
      </c>
      <c r="P26" s="1833"/>
      <c r="Q26" s="1480"/>
      <c r="R26" s="1483"/>
      <c r="S26" s="1483">
        <f t="shared" si="0"/>
        <v>0</v>
      </c>
      <c r="T26" s="1483">
        <f t="shared" si="1"/>
        <v>0</v>
      </c>
      <c r="U26" s="124">
        <f t="shared" si="2"/>
        <v>0</v>
      </c>
      <c r="V26" s="61" t="s">
        <v>400</v>
      </c>
    </row>
    <row r="27" spans="1:22" ht="243" customHeight="1" x14ac:dyDescent="0.25">
      <c r="A27" s="133">
        <v>8</v>
      </c>
      <c r="B27" s="137" t="s">
        <v>420</v>
      </c>
      <c r="C27" s="133" t="s">
        <v>435</v>
      </c>
      <c r="D27" s="133" t="s">
        <v>436</v>
      </c>
      <c r="E27" s="133" t="s">
        <v>437</v>
      </c>
      <c r="F27" s="133" t="s">
        <v>438</v>
      </c>
      <c r="G27" s="133" t="s">
        <v>439</v>
      </c>
      <c r="H27" s="133" t="s">
        <v>400</v>
      </c>
      <c r="I27" s="134">
        <v>43466</v>
      </c>
      <c r="J27" s="134">
        <v>43830</v>
      </c>
      <c r="K27" s="1480"/>
      <c r="L27" s="1522"/>
      <c r="M27" s="73" t="s">
        <v>98</v>
      </c>
      <c r="N27" s="73" t="s">
        <v>98</v>
      </c>
      <c r="O27" s="73" t="s">
        <v>98</v>
      </c>
      <c r="P27" s="1833"/>
      <c r="Q27" s="1480"/>
      <c r="R27" s="1483"/>
      <c r="S27" s="1483">
        <f t="shared" si="0"/>
        <v>0</v>
      </c>
      <c r="T27" s="1483">
        <f t="shared" si="1"/>
        <v>0</v>
      </c>
      <c r="U27" s="124">
        <f t="shared" si="2"/>
        <v>0</v>
      </c>
      <c r="V27" s="61" t="s">
        <v>400</v>
      </c>
    </row>
    <row r="28" spans="1:22" s="54" customFormat="1" ht="24.75" customHeight="1" x14ac:dyDescent="0.4">
      <c r="A28" s="1794" t="s">
        <v>71</v>
      </c>
      <c r="B28" s="1795"/>
      <c r="C28" s="1795"/>
      <c r="D28" s="1795"/>
      <c r="E28" s="1795"/>
      <c r="F28" s="1795"/>
      <c r="G28" s="1795"/>
      <c r="H28" s="1795"/>
      <c r="I28" s="1795"/>
      <c r="J28" s="1813"/>
      <c r="K28" s="24">
        <f>SUM(K20:K27)</f>
        <v>84061.18</v>
      </c>
      <c r="L28" s="24">
        <f>SUM(L20:L27)</f>
        <v>101838.219</v>
      </c>
      <c r="M28" s="1794"/>
      <c r="N28" s="1795"/>
      <c r="O28" s="1795"/>
      <c r="P28" s="24">
        <f>SUM(P20:P27)</f>
        <v>44452.6</v>
      </c>
      <c r="Q28" s="24">
        <f>SUM(Q20:Q27)</f>
        <v>57385.62</v>
      </c>
      <c r="R28" s="24">
        <f>SUM(R20:R27)</f>
        <v>101838.22</v>
      </c>
      <c r="S28" s="25">
        <f>R28-L28</f>
        <v>1.0000000038417056E-3</v>
      </c>
      <c r="T28" s="71">
        <f>IFERROR(S28/L28*100,0)</f>
        <v>9.8194961936805442E-7</v>
      </c>
      <c r="U28" s="71">
        <f>SUM(U20:U27)</f>
        <v>100</v>
      </c>
      <c r="V28" s="53"/>
    </row>
    <row r="29" spans="1:22" x14ac:dyDescent="0.4">
      <c r="A29" s="55" t="s">
        <v>72</v>
      </c>
      <c r="B29" s="55"/>
      <c r="C29" s="55"/>
      <c r="D29" s="55"/>
      <c r="E29" s="55"/>
      <c r="F29" s="55"/>
      <c r="G29" s="55"/>
      <c r="H29" s="55"/>
      <c r="I29" s="55"/>
      <c r="J29" s="55"/>
      <c r="K29" s="30">
        <v>0</v>
      </c>
      <c r="L29" s="80"/>
      <c r="M29" s="1829"/>
      <c r="N29" s="1830"/>
      <c r="O29" s="1831"/>
      <c r="P29" s="31"/>
      <c r="Q29" s="55"/>
      <c r="R29" s="55"/>
      <c r="S29" s="55"/>
      <c r="T29" s="55"/>
      <c r="U29" s="55"/>
      <c r="V29" s="55"/>
    </row>
    <row r="30" spans="1:22" ht="36" customHeight="1" x14ac:dyDescent="0.25">
      <c r="A30" s="1796" t="s">
        <v>73</v>
      </c>
      <c r="B30" s="1797"/>
      <c r="C30" s="1797"/>
      <c r="D30" s="1797"/>
      <c r="E30" s="1797"/>
      <c r="F30" s="1797"/>
      <c r="G30" s="1797"/>
      <c r="H30" s="1797"/>
      <c r="I30" s="1797"/>
      <c r="J30" s="1797"/>
      <c r="K30" s="1797"/>
      <c r="L30" s="1797"/>
      <c r="M30" s="1797"/>
      <c r="N30" s="1797"/>
      <c r="O30" s="1797"/>
      <c r="P30" s="1797"/>
      <c r="Q30" s="1797"/>
      <c r="R30" s="1797"/>
      <c r="S30" s="1797"/>
      <c r="T30" s="1797"/>
      <c r="U30" s="1797"/>
      <c r="V30" s="1798"/>
    </row>
    <row r="31" spans="1:22" ht="95.25" customHeight="1" x14ac:dyDescent="0.4">
      <c r="A31" s="1799"/>
      <c r="B31" s="1800"/>
      <c r="C31" s="1800"/>
      <c r="D31" s="1800"/>
      <c r="E31" s="1800"/>
      <c r="F31" s="1800"/>
      <c r="G31" s="1800"/>
      <c r="H31" s="1800"/>
      <c r="I31" s="1800"/>
      <c r="J31" s="1800"/>
      <c r="K31" s="1800"/>
      <c r="L31" s="1800"/>
      <c r="M31" s="1800"/>
      <c r="N31" s="1800"/>
      <c r="O31" s="1800"/>
      <c r="P31" s="1800"/>
      <c r="Q31" s="1800"/>
      <c r="R31" s="1800"/>
      <c r="S31" s="1800"/>
      <c r="T31" s="1800"/>
      <c r="U31" s="1800"/>
      <c r="V31" s="1801"/>
    </row>
    <row r="32" spans="1:22" ht="15" hidden="1" customHeight="1" x14ac:dyDescent="0.4">
      <c r="A32" s="1802" t="s">
        <v>74</v>
      </c>
      <c r="B32" s="1802"/>
      <c r="C32" s="1802"/>
      <c r="D32" s="1802"/>
      <c r="E32" s="1802"/>
      <c r="F32" s="1802"/>
      <c r="G32" s="1802"/>
      <c r="H32" s="1802"/>
      <c r="I32" s="1802"/>
      <c r="J32" s="57"/>
      <c r="K32" s="57"/>
      <c r="L32" s="57"/>
      <c r="M32" s="36"/>
      <c r="N32" s="36"/>
      <c r="O32" s="36"/>
      <c r="P32" s="57"/>
      <c r="Q32" s="57"/>
      <c r="R32" s="57"/>
      <c r="S32" s="57"/>
      <c r="T32" s="57"/>
      <c r="U32" s="57"/>
      <c r="V32" s="57"/>
    </row>
    <row r="33" spans="1:22" ht="15" hidden="1" customHeight="1" x14ac:dyDescent="0.4">
      <c r="A33" s="58" t="s">
        <v>75</v>
      </c>
      <c r="B33" s="58"/>
      <c r="C33" s="1787" t="s">
        <v>76</v>
      </c>
      <c r="D33" s="1787"/>
      <c r="E33" s="1787"/>
      <c r="F33" s="1787"/>
      <c r="G33" s="1787"/>
      <c r="H33" s="1787"/>
      <c r="I33" s="1787"/>
      <c r="M33" s="36"/>
      <c r="N33" s="36"/>
      <c r="O33" s="36"/>
      <c r="V33" s="35"/>
    </row>
    <row r="34" spans="1:22" ht="15" hidden="1" customHeight="1" x14ac:dyDescent="0.4">
      <c r="A34" s="58" t="s">
        <v>77</v>
      </c>
      <c r="B34" s="58"/>
      <c r="C34" s="1787" t="s">
        <v>78</v>
      </c>
      <c r="D34" s="1787"/>
      <c r="E34" s="1787"/>
      <c r="F34" s="1787"/>
      <c r="G34" s="1787"/>
      <c r="H34" s="1787"/>
      <c r="I34" s="1787"/>
      <c r="M34" s="36"/>
      <c r="N34" s="36"/>
      <c r="O34" s="36"/>
      <c r="V34" s="35"/>
    </row>
    <row r="35" spans="1:22" ht="15" hidden="1" customHeight="1" x14ac:dyDescent="0.4">
      <c r="A35" s="58" t="s">
        <v>79</v>
      </c>
      <c r="B35" s="58"/>
      <c r="C35" s="1787" t="s">
        <v>80</v>
      </c>
      <c r="D35" s="1787"/>
      <c r="E35" s="1787"/>
      <c r="F35" s="1787"/>
      <c r="G35" s="1787"/>
      <c r="H35" s="1787"/>
      <c r="I35" s="1787"/>
      <c r="M35" s="36"/>
      <c r="N35" s="36"/>
      <c r="O35" s="36"/>
      <c r="V35" s="35"/>
    </row>
    <row r="36" spans="1:22" ht="15" hidden="1" customHeight="1" x14ac:dyDescent="0.4">
      <c r="A36" s="58" t="s">
        <v>81</v>
      </c>
      <c r="B36" s="58"/>
      <c r="C36" s="1787" t="s">
        <v>82</v>
      </c>
      <c r="D36" s="1787"/>
      <c r="E36" s="1787"/>
      <c r="F36" s="1787"/>
      <c r="G36" s="1787"/>
      <c r="H36" s="1787"/>
      <c r="I36" s="1787"/>
      <c r="M36" s="36"/>
      <c r="N36" s="36"/>
      <c r="O36" s="36"/>
      <c r="V36" s="35"/>
    </row>
    <row r="37" spans="1:22" ht="35.25" customHeight="1" x14ac:dyDescent="0.4">
      <c r="M37" s="36"/>
      <c r="N37" s="36"/>
      <c r="O37" s="36"/>
    </row>
    <row r="38" spans="1:22" x14ac:dyDescent="0.4">
      <c r="M38" s="36"/>
      <c r="N38" s="36"/>
      <c r="O38" s="36"/>
    </row>
    <row r="39" spans="1:22" x14ac:dyDescent="0.4">
      <c r="M39" s="36"/>
      <c r="N39" s="36"/>
      <c r="O39" s="36"/>
    </row>
    <row r="40" spans="1:22" x14ac:dyDescent="0.4">
      <c r="M40" s="36"/>
      <c r="N40" s="36"/>
      <c r="O40" s="36"/>
    </row>
    <row r="41" spans="1:22" x14ac:dyDescent="0.4">
      <c r="M41" s="36"/>
      <c r="N41" s="36"/>
      <c r="O41" s="36"/>
    </row>
    <row r="42" spans="1:22" x14ac:dyDescent="0.4">
      <c r="M42" s="36"/>
      <c r="N42" s="36"/>
      <c r="O42" s="36"/>
    </row>
    <row r="43" spans="1:22" x14ac:dyDescent="0.4">
      <c r="M43" s="36"/>
      <c r="N43" s="36"/>
      <c r="O43" s="36"/>
    </row>
    <row r="44" spans="1:22" x14ac:dyDescent="0.4">
      <c r="M44" s="36"/>
      <c r="N44" s="36"/>
      <c r="O44" s="36"/>
    </row>
    <row r="45" spans="1:22" x14ac:dyDescent="0.4">
      <c r="M45" s="36"/>
      <c r="N45" s="36"/>
      <c r="O45" s="36"/>
    </row>
    <row r="46" spans="1:22" x14ac:dyDescent="0.4">
      <c r="M46" s="36"/>
      <c r="N46" s="36"/>
      <c r="O46" s="36"/>
    </row>
    <row r="47" spans="1:22" x14ac:dyDescent="0.4">
      <c r="M47" s="36"/>
      <c r="N47" s="36"/>
      <c r="O47" s="36"/>
    </row>
    <row r="48" spans="1:22" s="35" customFormat="1" x14ac:dyDescent="0.4">
      <c r="M48" s="36"/>
      <c r="N48" s="36"/>
      <c r="O48" s="36"/>
      <c r="V48" s="37"/>
    </row>
    <row r="49" spans="13:22" s="35" customFormat="1" x14ac:dyDescent="0.4">
      <c r="M49" s="36"/>
      <c r="N49" s="36"/>
      <c r="O49" s="36"/>
      <c r="V49" s="37"/>
    </row>
    <row r="50" spans="13:22" s="35" customFormat="1" x14ac:dyDescent="0.4">
      <c r="M50" s="36"/>
      <c r="N50" s="36"/>
      <c r="O50" s="36"/>
      <c r="V50" s="37"/>
    </row>
    <row r="51" spans="13:22" s="35" customFormat="1" x14ac:dyDescent="0.4">
      <c r="M51" s="36"/>
      <c r="N51" s="36"/>
      <c r="O51" s="36"/>
      <c r="V51" s="37"/>
    </row>
    <row r="52" spans="13:22" s="35" customFormat="1" x14ac:dyDescent="0.4">
      <c r="M52" s="36"/>
      <c r="N52" s="36"/>
      <c r="O52" s="36"/>
      <c r="V52" s="37"/>
    </row>
    <row r="53" spans="13:22" s="35" customFormat="1" x14ac:dyDescent="0.4">
      <c r="M53" s="36"/>
      <c r="N53" s="36"/>
      <c r="O53" s="36"/>
      <c r="V53" s="37"/>
    </row>
    <row r="54" spans="13:22" s="35" customFormat="1" x14ac:dyDescent="0.4">
      <c r="M54" s="36"/>
      <c r="N54" s="36"/>
      <c r="O54" s="36"/>
      <c r="V54" s="37"/>
    </row>
    <row r="55" spans="13:22" s="35" customFormat="1" x14ac:dyDescent="0.4">
      <c r="M55" s="36"/>
      <c r="N55" s="36"/>
      <c r="O55" s="36"/>
      <c r="V55" s="37"/>
    </row>
    <row r="56" spans="13:22" s="35" customFormat="1" x14ac:dyDescent="0.4">
      <c r="M56" s="36"/>
      <c r="N56" s="36"/>
      <c r="O56" s="36"/>
      <c r="V56" s="37"/>
    </row>
    <row r="57" spans="13:22" s="35" customFormat="1" x14ac:dyDescent="0.4">
      <c r="M57" s="36"/>
      <c r="N57" s="36"/>
      <c r="O57" s="36"/>
      <c r="V57" s="37"/>
    </row>
    <row r="58" spans="13:22" s="35" customFormat="1" x14ac:dyDescent="0.4">
      <c r="M58" s="36"/>
      <c r="N58" s="36"/>
      <c r="O58" s="36"/>
      <c r="V58" s="37"/>
    </row>
    <row r="59" spans="13:22" s="35" customFormat="1" x14ac:dyDescent="0.4">
      <c r="M59" s="36"/>
      <c r="N59" s="36"/>
      <c r="O59" s="36"/>
      <c r="V59" s="37"/>
    </row>
    <row r="60" spans="13:22" s="35" customFormat="1" x14ac:dyDescent="0.4">
      <c r="M60" s="36"/>
      <c r="N60" s="36"/>
      <c r="O60" s="36"/>
      <c r="V60" s="37"/>
    </row>
    <row r="61" spans="13:22" s="35" customFormat="1" x14ac:dyDescent="0.4">
      <c r="M61" s="36"/>
      <c r="N61" s="36"/>
      <c r="O61" s="36"/>
      <c r="V61" s="37"/>
    </row>
    <row r="62" spans="13:22" s="35" customFormat="1" x14ac:dyDescent="0.4">
      <c r="M62" s="36"/>
      <c r="N62" s="36"/>
      <c r="O62" s="36"/>
      <c r="V62" s="37"/>
    </row>
    <row r="63" spans="13:22" s="35" customFormat="1" x14ac:dyDescent="0.4">
      <c r="M63" s="36"/>
      <c r="N63" s="36"/>
      <c r="O63" s="36"/>
      <c r="V63" s="37"/>
    </row>
    <row r="64" spans="13:22" s="35" customFormat="1" x14ac:dyDescent="0.4">
      <c r="M64" s="36"/>
      <c r="N64" s="36"/>
      <c r="O64" s="36"/>
      <c r="V64" s="37"/>
    </row>
    <row r="65" spans="13:22" s="35" customFormat="1" x14ac:dyDescent="0.4">
      <c r="M65" s="36"/>
      <c r="N65" s="36"/>
      <c r="O65" s="36"/>
      <c r="V65" s="37"/>
    </row>
    <row r="66" spans="13:22" s="35" customFormat="1" x14ac:dyDescent="0.4">
      <c r="M66" s="36"/>
      <c r="N66" s="36"/>
      <c r="O66" s="36"/>
      <c r="V66" s="37"/>
    </row>
    <row r="67" spans="13:22" s="35" customFormat="1" x14ac:dyDescent="0.4">
      <c r="M67" s="36"/>
      <c r="N67" s="36"/>
      <c r="O67" s="36"/>
      <c r="V67" s="37"/>
    </row>
    <row r="68" spans="13:22" s="35" customFormat="1" x14ac:dyDescent="0.4">
      <c r="M68" s="36"/>
      <c r="N68" s="36"/>
      <c r="O68" s="36"/>
      <c r="V68" s="37"/>
    </row>
    <row r="69" spans="13:22" s="35" customFormat="1" x14ac:dyDescent="0.4">
      <c r="M69" s="36"/>
      <c r="N69" s="36"/>
      <c r="O69" s="36"/>
      <c r="V69" s="37"/>
    </row>
    <row r="70" spans="13:22" s="35" customFormat="1" x14ac:dyDescent="0.4">
      <c r="M70" s="36"/>
      <c r="N70" s="36"/>
      <c r="O70" s="36"/>
      <c r="V70" s="37"/>
    </row>
    <row r="71" spans="13:22" s="35" customFormat="1" x14ac:dyDescent="0.4">
      <c r="M71" s="36"/>
      <c r="N71" s="36"/>
      <c r="O71" s="36"/>
      <c r="V71" s="37"/>
    </row>
    <row r="72" spans="13:22" s="35" customFormat="1" x14ac:dyDescent="0.4">
      <c r="M72" s="36"/>
      <c r="N72" s="36"/>
      <c r="O72" s="36"/>
      <c r="V72" s="37"/>
    </row>
    <row r="73" spans="13:22" s="35" customFormat="1" x14ac:dyDescent="0.4">
      <c r="M73" s="36"/>
      <c r="N73" s="36"/>
      <c r="O73" s="36"/>
      <c r="V73" s="37"/>
    </row>
    <row r="74" spans="13:22" s="35" customFormat="1" x14ac:dyDescent="0.4">
      <c r="M74" s="36"/>
      <c r="N74" s="36"/>
      <c r="O74" s="36"/>
      <c r="V74" s="37"/>
    </row>
    <row r="75" spans="13:22" s="35" customFormat="1" x14ac:dyDescent="0.4">
      <c r="M75" s="36"/>
      <c r="N75" s="36"/>
      <c r="O75" s="36"/>
      <c r="V75" s="37"/>
    </row>
    <row r="76" spans="13:22" s="35" customFormat="1" x14ac:dyDescent="0.4">
      <c r="M76" s="36"/>
      <c r="N76" s="36"/>
      <c r="O76" s="36"/>
      <c r="V76" s="37"/>
    </row>
    <row r="77" spans="13:22" s="35" customFormat="1" x14ac:dyDescent="0.4">
      <c r="M77" s="36"/>
      <c r="N77" s="36"/>
      <c r="O77" s="36"/>
      <c r="V77" s="37"/>
    </row>
    <row r="78" spans="13:22" s="35" customFormat="1" x14ac:dyDescent="0.4">
      <c r="M78" s="36"/>
      <c r="N78" s="36"/>
      <c r="O78" s="36"/>
      <c r="V78" s="37"/>
    </row>
    <row r="79" spans="13:22" s="35" customFormat="1" x14ac:dyDescent="0.4">
      <c r="M79" s="36"/>
      <c r="N79" s="36"/>
      <c r="O79" s="36"/>
      <c r="V79" s="37"/>
    </row>
    <row r="80" spans="13:22" s="35" customFormat="1" x14ac:dyDescent="0.4">
      <c r="M80" s="36"/>
      <c r="N80" s="36"/>
      <c r="O80" s="36"/>
      <c r="V80" s="37"/>
    </row>
    <row r="81" spans="13:22" s="35" customFormat="1" x14ac:dyDescent="0.4">
      <c r="M81" s="36"/>
      <c r="N81" s="36"/>
      <c r="O81" s="36"/>
      <c r="V81" s="37"/>
    </row>
    <row r="82" spans="13:22" s="35" customFormat="1" x14ac:dyDescent="0.4">
      <c r="M82" s="36"/>
      <c r="N82" s="36"/>
      <c r="O82" s="36"/>
      <c r="V82" s="37"/>
    </row>
    <row r="83" spans="13:22" s="35" customFormat="1" x14ac:dyDescent="0.4">
      <c r="M83" s="36"/>
      <c r="N83" s="36"/>
      <c r="O83" s="36"/>
      <c r="V83" s="37"/>
    </row>
    <row r="84" spans="13:22" s="35" customFormat="1" x14ac:dyDescent="0.4">
      <c r="M84" s="36"/>
      <c r="N84" s="36"/>
      <c r="O84" s="36"/>
      <c r="V84" s="37"/>
    </row>
    <row r="85" spans="13:22" s="35" customFormat="1" x14ac:dyDescent="0.4">
      <c r="M85" s="36"/>
      <c r="N85" s="36"/>
      <c r="O85" s="36"/>
      <c r="V85" s="37"/>
    </row>
    <row r="86" spans="13:22" s="35" customFormat="1" x14ac:dyDescent="0.4">
      <c r="M86" s="36"/>
      <c r="N86" s="36"/>
      <c r="O86" s="36"/>
      <c r="V86" s="37"/>
    </row>
    <row r="87" spans="13:22" s="35" customFormat="1" x14ac:dyDescent="0.4">
      <c r="M87" s="36"/>
      <c r="N87" s="36"/>
      <c r="O87" s="36"/>
      <c r="V87" s="37"/>
    </row>
    <row r="88" spans="13:22" s="35" customFormat="1" x14ac:dyDescent="0.4">
      <c r="M88" s="36"/>
      <c r="N88" s="36"/>
      <c r="O88" s="36"/>
      <c r="V88" s="37"/>
    </row>
    <row r="89" spans="13:22" s="35" customFormat="1" x14ac:dyDescent="0.4">
      <c r="M89" s="36"/>
      <c r="N89" s="36"/>
      <c r="O89" s="36"/>
      <c r="V89" s="37"/>
    </row>
    <row r="90" spans="13:22" s="35" customFormat="1" x14ac:dyDescent="0.4">
      <c r="M90" s="36"/>
      <c r="N90" s="36"/>
      <c r="O90" s="36"/>
      <c r="V90" s="37"/>
    </row>
    <row r="91" spans="13:22" s="35" customFormat="1" x14ac:dyDescent="0.4">
      <c r="M91" s="36"/>
      <c r="N91" s="36"/>
      <c r="O91" s="36"/>
      <c r="V91" s="37"/>
    </row>
    <row r="92" spans="13:22" s="35" customFormat="1" x14ac:dyDescent="0.4">
      <c r="M92" s="36"/>
      <c r="N92" s="36"/>
      <c r="O92" s="36"/>
      <c r="V92" s="37"/>
    </row>
    <row r="93" spans="13:22" s="35" customFormat="1" x14ac:dyDescent="0.4">
      <c r="M93" s="36"/>
      <c r="N93" s="36"/>
      <c r="O93" s="36"/>
      <c r="V93" s="37"/>
    </row>
    <row r="94" spans="13:22" s="35" customFormat="1" x14ac:dyDescent="0.4">
      <c r="M94" s="36"/>
      <c r="N94" s="36"/>
      <c r="O94" s="36"/>
      <c r="V94" s="37"/>
    </row>
    <row r="95" spans="13:22" s="35" customFormat="1" x14ac:dyDescent="0.4">
      <c r="M95" s="36"/>
      <c r="N95" s="36"/>
      <c r="O95" s="36"/>
      <c r="V95" s="37"/>
    </row>
    <row r="96" spans="13:22" s="35" customFormat="1" x14ac:dyDescent="0.4">
      <c r="M96" s="36"/>
      <c r="N96" s="36"/>
      <c r="O96" s="36"/>
      <c r="V96" s="37"/>
    </row>
    <row r="97" spans="13:22" s="35" customFormat="1" x14ac:dyDescent="0.4">
      <c r="M97" s="36"/>
      <c r="N97" s="36"/>
      <c r="O97" s="36"/>
      <c r="V97" s="37"/>
    </row>
    <row r="98" spans="13:22" s="35" customFormat="1" x14ac:dyDescent="0.4">
      <c r="M98" s="36"/>
      <c r="N98" s="36"/>
      <c r="O98" s="36"/>
      <c r="V98" s="37"/>
    </row>
    <row r="99" spans="13:22" s="35" customFormat="1" x14ac:dyDescent="0.4">
      <c r="M99" s="36"/>
      <c r="N99" s="36"/>
      <c r="O99" s="36"/>
      <c r="V99" s="37"/>
    </row>
    <row r="100" spans="13:22" s="35" customFormat="1" x14ac:dyDescent="0.4">
      <c r="M100" s="36"/>
      <c r="N100" s="36"/>
      <c r="O100" s="36"/>
      <c r="V100" s="37"/>
    </row>
    <row r="101" spans="13:22" s="35" customFormat="1" x14ac:dyDescent="0.4">
      <c r="M101" s="36"/>
      <c r="N101" s="36"/>
      <c r="O101" s="36"/>
      <c r="V101" s="37"/>
    </row>
    <row r="102" spans="13:22" s="35" customFormat="1" x14ac:dyDescent="0.4">
      <c r="M102" s="36"/>
      <c r="N102" s="36"/>
      <c r="O102" s="36"/>
      <c r="V102" s="37"/>
    </row>
    <row r="103" spans="13:22" s="35" customFormat="1" x14ac:dyDescent="0.4">
      <c r="M103" s="36"/>
      <c r="N103" s="36"/>
      <c r="O103" s="36"/>
      <c r="V103" s="37"/>
    </row>
    <row r="104" spans="13:22" s="35" customFormat="1" x14ac:dyDescent="0.4">
      <c r="M104" s="36"/>
      <c r="N104" s="36"/>
      <c r="O104" s="36"/>
      <c r="V104" s="37"/>
    </row>
    <row r="105" spans="13:22" s="35" customFormat="1" x14ac:dyDescent="0.4">
      <c r="M105" s="36"/>
      <c r="N105" s="36"/>
      <c r="O105" s="36"/>
      <c r="V105" s="37"/>
    </row>
    <row r="106" spans="13:22" s="35" customFormat="1" x14ac:dyDescent="0.4">
      <c r="M106" s="36"/>
      <c r="N106" s="36"/>
      <c r="O106" s="36"/>
      <c r="V106" s="37"/>
    </row>
    <row r="107" spans="13:22" s="35" customFormat="1" x14ac:dyDescent="0.4">
      <c r="M107" s="36"/>
      <c r="N107" s="36"/>
      <c r="O107" s="36"/>
      <c r="V107" s="37"/>
    </row>
    <row r="108" spans="13:22" s="35" customFormat="1" x14ac:dyDescent="0.4">
      <c r="M108" s="36"/>
      <c r="N108" s="36"/>
      <c r="O108" s="36"/>
      <c r="V108" s="37"/>
    </row>
    <row r="109" spans="13:22" s="35" customFormat="1" x14ac:dyDescent="0.4">
      <c r="M109" s="36"/>
      <c r="N109" s="36"/>
      <c r="O109" s="36"/>
      <c r="V109" s="37"/>
    </row>
    <row r="110" spans="13:22" s="35" customFormat="1" x14ac:dyDescent="0.4">
      <c r="M110" s="36"/>
      <c r="N110" s="36"/>
      <c r="O110" s="36"/>
      <c r="V110" s="37"/>
    </row>
    <row r="111" spans="13:22" s="35" customFormat="1" x14ac:dyDescent="0.4">
      <c r="M111" s="36"/>
      <c r="N111" s="36"/>
      <c r="O111" s="36"/>
      <c r="V111" s="37"/>
    </row>
    <row r="112" spans="13:22" s="35" customFormat="1" x14ac:dyDescent="0.4">
      <c r="M112" s="36"/>
      <c r="N112" s="36"/>
      <c r="O112" s="36"/>
      <c r="V112" s="37"/>
    </row>
    <row r="113" spans="13:22" s="35" customFormat="1" x14ac:dyDescent="0.4">
      <c r="M113" s="36"/>
      <c r="N113" s="36"/>
      <c r="O113" s="36"/>
      <c r="V113" s="37"/>
    </row>
    <row r="114" spans="13:22" s="35" customFormat="1" x14ac:dyDescent="0.4">
      <c r="M114" s="36"/>
      <c r="N114" s="36"/>
      <c r="O114" s="36"/>
      <c r="V114" s="37"/>
    </row>
    <row r="115" spans="13:22" s="35" customFormat="1" x14ac:dyDescent="0.4">
      <c r="M115" s="36"/>
      <c r="N115" s="36"/>
      <c r="O115" s="36"/>
      <c r="V115" s="37"/>
    </row>
    <row r="116" spans="13:22" s="35" customFormat="1" x14ac:dyDescent="0.4">
      <c r="M116" s="36"/>
      <c r="N116" s="36"/>
      <c r="O116" s="36"/>
      <c r="V116" s="37"/>
    </row>
    <row r="117" spans="13:22" s="35" customFormat="1" x14ac:dyDescent="0.4">
      <c r="M117" s="36"/>
      <c r="N117" s="36"/>
      <c r="O117" s="36"/>
      <c r="V117" s="37"/>
    </row>
    <row r="118" spans="13:22" s="35" customFormat="1" x14ac:dyDescent="0.4">
      <c r="M118" s="36"/>
      <c r="N118" s="36"/>
      <c r="O118" s="36"/>
      <c r="V118" s="37"/>
    </row>
    <row r="119" spans="13:22" s="35" customFormat="1" x14ac:dyDescent="0.4">
      <c r="M119" s="36"/>
      <c r="N119" s="36"/>
      <c r="O119" s="36"/>
      <c r="V119" s="37"/>
    </row>
    <row r="120" spans="13:22" s="35" customFormat="1" x14ac:dyDescent="0.4">
      <c r="M120" s="36"/>
      <c r="N120" s="36"/>
      <c r="O120" s="36"/>
      <c r="V120" s="37"/>
    </row>
    <row r="121" spans="13:22" s="35" customFormat="1" x14ac:dyDescent="0.4">
      <c r="M121" s="36"/>
      <c r="N121" s="36"/>
      <c r="O121" s="36"/>
      <c r="V121" s="37"/>
    </row>
    <row r="122" spans="13:22" s="35" customFormat="1" x14ac:dyDescent="0.4">
      <c r="M122" s="36"/>
      <c r="N122" s="36"/>
      <c r="O122" s="36"/>
      <c r="V122" s="37"/>
    </row>
    <row r="123" spans="13:22" s="35" customFormat="1" x14ac:dyDescent="0.4">
      <c r="M123" s="36"/>
      <c r="N123" s="36"/>
      <c r="O123" s="36"/>
      <c r="V123" s="37"/>
    </row>
    <row r="124" spans="13:22" s="35" customFormat="1" x14ac:dyDescent="0.4">
      <c r="M124" s="36"/>
      <c r="N124" s="36"/>
      <c r="O124" s="36"/>
      <c r="V124" s="37"/>
    </row>
    <row r="125" spans="13:22" s="35" customFormat="1" x14ac:dyDescent="0.4">
      <c r="M125" s="36"/>
      <c r="N125" s="36"/>
      <c r="O125" s="36"/>
      <c r="V125" s="37"/>
    </row>
    <row r="126" spans="13:22" s="35" customFormat="1" x14ac:dyDescent="0.4">
      <c r="M126" s="36"/>
      <c r="N126" s="36"/>
      <c r="O126" s="36"/>
      <c r="V126" s="37"/>
    </row>
    <row r="127" spans="13:22" s="35" customFormat="1" x14ac:dyDescent="0.4">
      <c r="M127" s="36"/>
      <c r="N127" s="36"/>
      <c r="O127" s="36"/>
      <c r="V127" s="37"/>
    </row>
    <row r="128" spans="13:22" s="35" customFormat="1" x14ac:dyDescent="0.4">
      <c r="M128" s="36"/>
      <c r="N128" s="36"/>
      <c r="O128" s="36"/>
      <c r="V128" s="37"/>
    </row>
    <row r="129" spans="13:22" s="35" customFormat="1" x14ac:dyDescent="0.4">
      <c r="M129" s="36"/>
      <c r="N129" s="36"/>
      <c r="O129" s="36"/>
      <c r="V129" s="37"/>
    </row>
    <row r="130" spans="13:22" s="35" customFormat="1" x14ac:dyDescent="0.4">
      <c r="M130" s="36"/>
      <c r="N130" s="36"/>
      <c r="O130" s="36"/>
      <c r="V130" s="37"/>
    </row>
    <row r="131" spans="13:22" s="35" customFormat="1" x14ac:dyDescent="0.4">
      <c r="M131" s="36"/>
      <c r="N131" s="36"/>
      <c r="O131" s="36"/>
      <c r="V131" s="37"/>
    </row>
    <row r="132" spans="13:22" s="35" customFormat="1" x14ac:dyDescent="0.4">
      <c r="M132" s="36"/>
      <c r="N132" s="36"/>
      <c r="O132" s="36"/>
      <c r="V132" s="37"/>
    </row>
    <row r="133" spans="13:22" s="35" customFormat="1" x14ac:dyDescent="0.4">
      <c r="M133" s="36"/>
      <c r="N133" s="36"/>
      <c r="O133" s="36"/>
      <c r="V133" s="37"/>
    </row>
    <row r="134" spans="13:22" s="35" customFormat="1" x14ac:dyDescent="0.4">
      <c r="M134" s="36"/>
      <c r="N134" s="36"/>
      <c r="O134" s="36"/>
      <c r="V134" s="37"/>
    </row>
    <row r="135" spans="13:22" s="35" customFormat="1" x14ac:dyDescent="0.4">
      <c r="M135" s="36"/>
      <c r="N135" s="36"/>
      <c r="O135" s="36"/>
      <c r="V135" s="37"/>
    </row>
    <row r="136" spans="13:22" s="35" customFormat="1" x14ac:dyDescent="0.4">
      <c r="M136" s="36"/>
      <c r="N136" s="36"/>
      <c r="O136" s="36"/>
      <c r="V136" s="37"/>
    </row>
    <row r="137" spans="13:22" s="35" customFormat="1" x14ac:dyDescent="0.4">
      <c r="M137" s="36"/>
      <c r="N137" s="36"/>
      <c r="O137" s="36"/>
      <c r="V137" s="37"/>
    </row>
    <row r="138" spans="13:22" s="35" customFormat="1" x14ac:dyDescent="0.4">
      <c r="M138" s="36"/>
      <c r="N138" s="36"/>
      <c r="O138" s="36"/>
      <c r="V138" s="37"/>
    </row>
    <row r="139" spans="13:22" s="35" customFormat="1" x14ac:dyDescent="0.4">
      <c r="M139" s="36"/>
      <c r="N139" s="36"/>
      <c r="O139" s="36"/>
      <c r="V139" s="37"/>
    </row>
    <row r="140" spans="13:22" s="35" customFormat="1" x14ac:dyDescent="0.4">
      <c r="M140" s="36"/>
      <c r="N140" s="36"/>
      <c r="O140" s="36"/>
      <c r="V140" s="37"/>
    </row>
    <row r="141" spans="13:22" s="35" customFormat="1" x14ac:dyDescent="0.4">
      <c r="M141" s="36"/>
      <c r="N141" s="36"/>
      <c r="O141" s="36"/>
      <c r="V141" s="37"/>
    </row>
    <row r="142" spans="13:22" s="35" customFormat="1" x14ac:dyDescent="0.4">
      <c r="M142" s="36"/>
      <c r="N142" s="36"/>
      <c r="O142" s="36"/>
      <c r="V142" s="37"/>
    </row>
    <row r="143" spans="13:22" s="35" customFormat="1" x14ac:dyDescent="0.4">
      <c r="M143" s="36"/>
      <c r="N143" s="36"/>
      <c r="O143" s="36"/>
      <c r="V143" s="37"/>
    </row>
    <row r="144" spans="13:22" s="35" customFormat="1" x14ac:dyDescent="0.4">
      <c r="M144" s="36"/>
      <c r="N144" s="36"/>
      <c r="O144" s="36"/>
      <c r="V144" s="37"/>
    </row>
    <row r="145" spans="13:22" s="35" customFormat="1" x14ac:dyDescent="0.4">
      <c r="M145" s="36"/>
      <c r="N145" s="36"/>
      <c r="O145" s="36"/>
      <c r="V145" s="37"/>
    </row>
    <row r="146" spans="13:22" s="35" customFormat="1" x14ac:dyDescent="0.4">
      <c r="M146" s="36"/>
      <c r="N146" s="36"/>
      <c r="O146" s="36"/>
      <c r="V146" s="37"/>
    </row>
    <row r="147" spans="13:22" s="35" customFormat="1" x14ac:dyDescent="0.4">
      <c r="M147" s="36"/>
      <c r="N147" s="36"/>
      <c r="O147" s="36"/>
      <c r="V147" s="37"/>
    </row>
    <row r="148" spans="13:22" s="35" customFormat="1" x14ac:dyDescent="0.4">
      <c r="M148" s="36"/>
      <c r="N148" s="36"/>
      <c r="O148" s="36"/>
      <c r="V148" s="37"/>
    </row>
    <row r="149" spans="13:22" s="35" customFormat="1" x14ac:dyDescent="0.4">
      <c r="M149" s="36"/>
      <c r="N149" s="36"/>
      <c r="O149" s="36"/>
      <c r="V149" s="37"/>
    </row>
    <row r="150" spans="13:22" s="35" customFormat="1" x14ac:dyDescent="0.4">
      <c r="M150" s="36"/>
      <c r="N150" s="36"/>
      <c r="O150" s="36"/>
      <c r="V150" s="37"/>
    </row>
    <row r="151" spans="13:22" s="35" customFormat="1" x14ac:dyDescent="0.4">
      <c r="M151" s="36"/>
      <c r="N151" s="36"/>
      <c r="O151" s="36"/>
      <c r="V151" s="37"/>
    </row>
    <row r="152" spans="13:22" s="35" customFormat="1" x14ac:dyDescent="0.4">
      <c r="M152" s="36"/>
      <c r="N152" s="36"/>
      <c r="O152" s="36"/>
      <c r="V152" s="37"/>
    </row>
    <row r="153" spans="13:22" s="35" customFormat="1" x14ac:dyDescent="0.4">
      <c r="M153" s="36"/>
      <c r="N153" s="36"/>
      <c r="O153" s="36"/>
      <c r="V153" s="37"/>
    </row>
    <row r="154" spans="13:22" s="35" customFormat="1" x14ac:dyDescent="0.4">
      <c r="M154" s="36"/>
      <c r="N154" s="36"/>
      <c r="O154" s="36"/>
      <c r="V154" s="37"/>
    </row>
    <row r="155" spans="13:22" s="35" customFormat="1" x14ac:dyDescent="0.4">
      <c r="M155" s="36"/>
      <c r="N155" s="36"/>
      <c r="O155" s="36"/>
      <c r="V155" s="37"/>
    </row>
    <row r="156" spans="13:22" s="35" customFormat="1" x14ac:dyDescent="0.4">
      <c r="M156" s="36"/>
      <c r="N156" s="36"/>
      <c r="O156" s="36"/>
      <c r="V156" s="37"/>
    </row>
    <row r="157" spans="13:22" s="35" customFormat="1" x14ac:dyDescent="0.4">
      <c r="M157" s="36"/>
      <c r="N157" s="36"/>
      <c r="O157" s="36"/>
      <c r="V157" s="37"/>
    </row>
    <row r="158" spans="13:22" s="35" customFormat="1" x14ac:dyDescent="0.4">
      <c r="M158" s="36"/>
      <c r="N158" s="36"/>
      <c r="O158" s="36"/>
      <c r="V158" s="37"/>
    </row>
    <row r="159" spans="13:22" s="35" customFormat="1" x14ac:dyDescent="0.4">
      <c r="M159" s="36"/>
      <c r="N159" s="36"/>
      <c r="O159" s="36"/>
      <c r="V159" s="37"/>
    </row>
    <row r="160" spans="13:22" s="35" customFormat="1" x14ac:dyDescent="0.4">
      <c r="M160" s="36"/>
      <c r="N160" s="36"/>
      <c r="O160" s="36"/>
      <c r="V160" s="37"/>
    </row>
    <row r="161" spans="13:22" s="35" customFormat="1" x14ac:dyDescent="0.4">
      <c r="M161" s="36"/>
      <c r="N161" s="36"/>
      <c r="O161" s="36"/>
      <c r="V161" s="37"/>
    </row>
    <row r="162" spans="13:22" s="35" customFormat="1" x14ac:dyDescent="0.4">
      <c r="M162" s="36"/>
      <c r="N162" s="36"/>
      <c r="O162" s="36"/>
      <c r="V162" s="37"/>
    </row>
    <row r="163" spans="13:22" s="35" customFormat="1" x14ac:dyDescent="0.4">
      <c r="M163" s="36"/>
      <c r="N163" s="36"/>
      <c r="O163" s="36"/>
      <c r="V163" s="37"/>
    </row>
    <row r="164" spans="13:22" s="35" customFormat="1" x14ac:dyDescent="0.4">
      <c r="M164" s="36"/>
      <c r="N164" s="36"/>
      <c r="O164" s="36"/>
      <c r="V164" s="37"/>
    </row>
    <row r="165" spans="13:22" s="35" customFormat="1" x14ac:dyDescent="0.4">
      <c r="M165" s="36"/>
      <c r="N165" s="36"/>
      <c r="O165" s="36"/>
      <c r="V165" s="37"/>
    </row>
    <row r="166" spans="13:22" s="35" customFormat="1" x14ac:dyDescent="0.4">
      <c r="M166" s="36"/>
      <c r="N166" s="36"/>
      <c r="O166" s="36"/>
      <c r="V166" s="37"/>
    </row>
    <row r="167" spans="13:22" s="35" customFormat="1" x14ac:dyDescent="0.4">
      <c r="M167" s="36"/>
      <c r="N167" s="36"/>
      <c r="O167" s="36"/>
      <c r="V167" s="37"/>
    </row>
    <row r="168" spans="13:22" s="35" customFormat="1" x14ac:dyDescent="0.4">
      <c r="M168" s="36"/>
      <c r="N168" s="36"/>
      <c r="O168" s="36"/>
      <c r="V168" s="37"/>
    </row>
    <row r="169" spans="13:22" s="35" customFormat="1" x14ac:dyDescent="0.4">
      <c r="M169" s="36"/>
      <c r="N169" s="36"/>
      <c r="O169" s="36"/>
      <c r="V169" s="37"/>
    </row>
    <row r="170" spans="13:22" s="35" customFormat="1" x14ac:dyDescent="0.4">
      <c r="M170" s="36"/>
      <c r="N170" s="36"/>
      <c r="O170" s="36"/>
      <c r="V170" s="37"/>
    </row>
    <row r="171" spans="13:22" s="35" customFormat="1" x14ac:dyDescent="0.4">
      <c r="M171" s="36"/>
      <c r="N171" s="36"/>
      <c r="O171" s="36"/>
      <c r="V171" s="37"/>
    </row>
    <row r="172" spans="13:22" s="35" customFormat="1" x14ac:dyDescent="0.4">
      <c r="M172" s="36"/>
      <c r="N172" s="36"/>
      <c r="O172" s="36"/>
      <c r="V172" s="37"/>
    </row>
    <row r="173" spans="13:22" s="35" customFormat="1" x14ac:dyDescent="0.4">
      <c r="M173" s="36"/>
      <c r="N173" s="36"/>
      <c r="O173" s="36"/>
      <c r="V173" s="37"/>
    </row>
    <row r="174" spans="13:22" s="35" customFormat="1" x14ac:dyDescent="0.4">
      <c r="M174" s="36"/>
      <c r="N174" s="36"/>
      <c r="O174" s="36"/>
      <c r="V174" s="37"/>
    </row>
    <row r="175" spans="13:22" s="35" customFormat="1" x14ac:dyDescent="0.4">
      <c r="M175" s="36"/>
      <c r="N175" s="36"/>
      <c r="O175" s="36"/>
      <c r="V175" s="37"/>
    </row>
    <row r="176" spans="13:22" s="35" customFormat="1" x14ac:dyDescent="0.4">
      <c r="M176" s="36"/>
      <c r="N176" s="36"/>
      <c r="O176" s="36"/>
      <c r="V176" s="37"/>
    </row>
    <row r="177" spans="13:22" s="35" customFormat="1" x14ac:dyDescent="0.4">
      <c r="M177" s="36"/>
      <c r="N177" s="36"/>
      <c r="O177" s="36"/>
      <c r="V177" s="37"/>
    </row>
    <row r="178" spans="13:22" s="35" customFormat="1" x14ac:dyDescent="0.4">
      <c r="M178" s="36"/>
      <c r="N178" s="36"/>
      <c r="O178" s="36"/>
      <c r="V178" s="37"/>
    </row>
    <row r="179" spans="13:22" s="35" customFormat="1" x14ac:dyDescent="0.4">
      <c r="M179" s="36"/>
      <c r="N179" s="36"/>
      <c r="O179" s="36"/>
      <c r="V179" s="37"/>
    </row>
    <row r="180" spans="13:22" s="35" customFormat="1" x14ac:dyDescent="0.4">
      <c r="M180" s="36"/>
      <c r="N180" s="36"/>
      <c r="O180" s="36"/>
      <c r="V180" s="37"/>
    </row>
    <row r="181" spans="13:22" s="35" customFormat="1" x14ac:dyDescent="0.4">
      <c r="M181" s="36"/>
      <c r="N181" s="36"/>
      <c r="O181" s="36"/>
      <c r="V181" s="37"/>
    </row>
    <row r="182" spans="13:22" s="35" customFormat="1" x14ac:dyDescent="0.4">
      <c r="M182" s="36"/>
      <c r="N182" s="36"/>
      <c r="O182" s="36"/>
      <c r="V182" s="37"/>
    </row>
    <row r="183" spans="13:22" s="35" customFormat="1" x14ac:dyDescent="0.4">
      <c r="M183" s="36"/>
      <c r="N183" s="36"/>
      <c r="O183" s="36"/>
      <c r="V183" s="37"/>
    </row>
    <row r="184" spans="13:22" s="35" customFormat="1" x14ac:dyDescent="0.4">
      <c r="M184" s="36"/>
      <c r="N184" s="36"/>
      <c r="O184" s="36"/>
      <c r="V184" s="37"/>
    </row>
    <row r="185" spans="13:22" s="35" customFormat="1" x14ac:dyDescent="0.4">
      <c r="M185" s="36"/>
      <c r="N185" s="36"/>
      <c r="O185" s="36"/>
      <c r="V185" s="37"/>
    </row>
    <row r="186" spans="13:22" s="35" customFormat="1" x14ac:dyDescent="0.4">
      <c r="M186" s="36"/>
      <c r="N186" s="36"/>
      <c r="O186" s="36"/>
      <c r="V186" s="37"/>
    </row>
    <row r="187" spans="13:22" s="35" customFormat="1" x14ac:dyDescent="0.4">
      <c r="M187" s="36"/>
      <c r="N187" s="36"/>
      <c r="O187" s="36"/>
      <c r="V187" s="37"/>
    </row>
    <row r="188" spans="13:22" s="35" customFormat="1" x14ac:dyDescent="0.4">
      <c r="M188" s="36"/>
      <c r="N188" s="36"/>
      <c r="O188" s="36"/>
      <c r="V188" s="37"/>
    </row>
    <row r="189" spans="13:22" s="35" customFormat="1" x14ac:dyDescent="0.4">
      <c r="M189" s="36"/>
      <c r="N189" s="36"/>
      <c r="O189" s="36"/>
      <c r="V189" s="37"/>
    </row>
    <row r="190" spans="13:22" s="35" customFormat="1" x14ac:dyDescent="0.4">
      <c r="M190" s="36"/>
      <c r="N190" s="36"/>
      <c r="O190" s="36"/>
      <c r="V190" s="37"/>
    </row>
    <row r="191" spans="13:22" s="35" customFormat="1" x14ac:dyDescent="0.4">
      <c r="M191" s="36"/>
      <c r="N191" s="36"/>
      <c r="O191" s="36"/>
      <c r="V191" s="37"/>
    </row>
    <row r="192" spans="13:22" s="35" customFormat="1" x14ac:dyDescent="0.4">
      <c r="M192" s="36"/>
      <c r="N192" s="36"/>
      <c r="O192" s="36"/>
      <c r="V192" s="37"/>
    </row>
    <row r="193" spans="13:22" s="35" customFormat="1" x14ac:dyDescent="0.4">
      <c r="M193" s="36"/>
      <c r="N193" s="36"/>
      <c r="O193" s="36"/>
      <c r="V193" s="37"/>
    </row>
    <row r="194" spans="13:22" s="35" customFormat="1" x14ac:dyDescent="0.4">
      <c r="M194" s="36"/>
      <c r="N194" s="36"/>
      <c r="O194" s="36"/>
      <c r="V194" s="37"/>
    </row>
    <row r="195" spans="13:22" s="35" customFormat="1" x14ac:dyDescent="0.4">
      <c r="M195" s="36"/>
      <c r="N195" s="36"/>
      <c r="O195" s="36"/>
      <c r="V195" s="37"/>
    </row>
    <row r="196" spans="13:22" s="35" customFormat="1" x14ac:dyDescent="0.4">
      <c r="M196" s="36"/>
      <c r="N196" s="36"/>
      <c r="O196" s="36"/>
      <c r="V196" s="37"/>
    </row>
    <row r="197" spans="13:22" s="35" customFormat="1" x14ac:dyDescent="0.4">
      <c r="M197" s="36"/>
      <c r="N197" s="36"/>
      <c r="O197" s="36"/>
      <c r="V197" s="37"/>
    </row>
    <row r="198" spans="13:22" s="35" customFormat="1" x14ac:dyDescent="0.4">
      <c r="M198" s="36"/>
      <c r="N198" s="36"/>
      <c r="O198" s="36"/>
      <c r="V198" s="37"/>
    </row>
    <row r="199" spans="13:22" s="35" customFormat="1" x14ac:dyDescent="0.4">
      <c r="M199" s="36"/>
      <c r="N199" s="36"/>
      <c r="O199" s="36"/>
      <c r="V199" s="37"/>
    </row>
    <row r="200" spans="13:22" s="35" customFormat="1" x14ac:dyDescent="0.4">
      <c r="M200" s="36"/>
      <c r="N200" s="36"/>
      <c r="O200" s="36"/>
      <c r="V200" s="37"/>
    </row>
    <row r="201" spans="13:22" s="35" customFormat="1" x14ac:dyDescent="0.4">
      <c r="M201" s="36"/>
      <c r="N201" s="36"/>
      <c r="O201" s="36"/>
      <c r="V201" s="37"/>
    </row>
    <row r="202" spans="13:22" s="35" customFormat="1" x14ac:dyDescent="0.4">
      <c r="M202" s="36"/>
      <c r="N202" s="36"/>
      <c r="O202" s="36"/>
      <c r="V202" s="37"/>
    </row>
    <row r="203" spans="13:22" s="35" customFormat="1" x14ac:dyDescent="0.4">
      <c r="M203" s="36"/>
      <c r="N203" s="36"/>
      <c r="O203" s="36"/>
      <c r="V203" s="37"/>
    </row>
    <row r="204" spans="13:22" s="35" customFormat="1" x14ac:dyDescent="0.4">
      <c r="M204" s="36"/>
      <c r="N204" s="36"/>
      <c r="O204" s="36"/>
      <c r="V204" s="37"/>
    </row>
    <row r="205" spans="13:22" s="35" customFormat="1" x14ac:dyDescent="0.4">
      <c r="M205" s="36"/>
      <c r="N205" s="36"/>
      <c r="O205" s="36"/>
      <c r="V205" s="37"/>
    </row>
    <row r="206" spans="13:22" s="35" customFormat="1" x14ac:dyDescent="0.4">
      <c r="M206" s="36"/>
      <c r="N206" s="36"/>
      <c r="O206" s="36"/>
      <c r="V206" s="37"/>
    </row>
    <row r="207" spans="13:22" s="35" customFormat="1" x14ac:dyDescent="0.4">
      <c r="M207" s="36"/>
      <c r="N207" s="36"/>
      <c r="O207" s="36"/>
      <c r="V207" s="37"/>
    </row>
    <row r="208" spans="13:22" s="35" customFormat="1" x14ac:dyDescent="0.4">
      <c r="M208" s="36"/>
      <c r="N208" s="36"/>
      <c r="O208" s="36"/>
      <c r="V208" s="37"/>
    </row>
    <row r="209" spans="13:22" s="35" customFormat="1" x14ac:dyDescent="0.4">
      <c r="M209" s="36"/>
      <c r="N209" s="36"/>
      <c r="O209" s="36"/>
      <c r="V209" s="37"/>
    </row>
    <row r="210" spans="13:22" s="35" customFormat="1" x14ac:dyDescent="0.4">
      <c r="M210" s="36"/>
      <c r="N210" s="36"/>
      <c r="O210" s="36"/>
      <c r="V210" s="37"/>
    </row>
    <row r="211" spans="13:22" s="35" customFormat="1" x14ac:dyDescent="0.4">
      <c r="M211" s="36"/>
      <c r="N211" s="36"/>
      <c r="O211" s="36"/>
      <c r="V211" s="37"/>
    </row>
    <row r="212" spans="13:22" s="35" customFormat="1" x14ac:dyDescent="0.4">
      <c r="M212" s="36"/>
      <c r="N212" s="36"/>
      <c r="O212" s="36"/>
      <c r="V212" s="37"/>
    </row>
    <row r="213" spans="13:22" s="35" customFormat="1" x14ac:dyDescent="0.4">
      <c r="M213" s="36"/>
      <c r="N213" s="36"/>
      <c r="O213" s="36"/>
      <c r="V213" s="37"/>
    </row>
    <row r="214" spans="13:22" s="35" customFormat="1" x14ac:dyDescent="0.4">
      <c r="M214" s="36"/>
      <c r="N214" s="36"/>
      <c r="O214" s="36"/>
      <c r="V214" s="37"/>
    </row>
    <row r="215" spans="13:22" s="35" customFormat="1" x14ac:dyDescent="0.4">
      <c r="M215" s="36"/>
      <c r="N215" s="36"/>
      <c r="O215" s="36"/>
      <c r="V215" s="37"/>
    </row>
    <row r="216" spans="13:22" s="35" customFormat="1" x14ac:dyDescent="0.4">
      <c r="M216" s="36"/>
      <c r="N216" s="36"/>
      <c r="O216" s="36"/>
      <c r="V216" s="37"/>
    </row>
    <row r="217" spans="13:22" s="35" customFormat="1" x14ac:dyDescent="0.4">
      <c r="M217" s="36"/>
      <c r="N217" s="36"/>
      <c r="O217" s="36"/>
      <c r="V217" s="37"/>
    </row>
    <row r="218" spans="13:22" s="35" customFormat="1" x14ac:dyDescent="0.4">
      <c r="M218" s="36"/>
      <c r="N218" s="36"/>
      <c r="O218" s="36"/>
      <c r="V218" s="37"/>
    </row>
    <row r="219" spans="13:22" s="35" customFormat="1" x14ac:dyDescent="0.4">
      <c r="M219" s="36"/>
      <c r="N219" s="36"/>
      <c r="O219" s="36"/>
      <c r="V219" s="37"/>
    </row>
    <row r="220" spans="13:22" s="35" customFormat="1" x14ac:dyDescent="0.4">
      <c r="M220" s="36"/>
      <c r="N220" s="36"/>
      <c r="O220" s="36"/>
      <c r="V220" s="37"/>
    </row>
    <row r="221" spans="13:22" s="35" customFormat="1" x14ac:dyDescent="0.4">
      <c r="M221" s="36"/>
      <c r="N221" s="36"/>
      <c r="O221" s="36"/>
      <c r="V221" s="37"/>
    </row>
    <row r="222" spans="13:22" s="35" customFormat="1" x14ac:dyDescent="0.4">
      <c r="M222" s="36"/>
      <c r="N222" s="36"/>
      <c r="O222" s="36"/>
      <c r="V222" s="37"/>
    </row>
    <row r="223" spans="13:22" s="35" customFormat="1" x14ac:dyDescent="0.4">
      <c r="M223" s="36"/>
      <c r="N223" s="36"/>
      <c r="O223" s="36"/>
      <c r="V223" s="37"/>
    </row>
    <row r="224" spans="13:22" s="35" customFormat="1" x14ac:dyDescent="0.4">
      <c r="M224" s="36"/>
      <c r="N224" s="36"/>
      <c r="O224" s="36"/>
      <c r="V224" s="37"/>
    </row>
    <row r="225" spans="13:22" s="35" customFormat="1" x14ac:dyDescent="0.4">
      <c r="M225" s="36"/>
      <c r="N225" s="36"/>
      <c r="O225" s="36"/>
      <c r="V225" s="37"/>
    </row>
    <row r="226" spans="13:22" s="35" customFormat="1" x14ac:dyDescent="0.4">
      <c r="M226" s="36"/>
      <c r="N226" s="36"/>
      <c r="O226" s="36"/>
      <c r="V226" s="37"/>
    </row>
    <row r="227" spans="13:22" s="35" customFormat="1" x14ac:dyDescent="0.4">
      <c r="M227" s="36"/>
      <c r="N227" s="36"/>
      <c r="O227" s="36"/>
      <c r="V227" s="37"/>
    </row>
    <row r="228" spans="13:22" s="35" customFormat="1" x14ac:dyDescent="0.4">
      <c r="M228" s="36"/>
      <c r="N228" s="36"/>
      <c r="O228" s="36"/>
      <c r="V228" s="37"/>
    </row>
    <row r="229" spans="13:22" s="35" customFormat="1" x14ac:dyDescent="0.4">
      <c r="M229" s="36"/>
      <c r="N229" s="36"/>
      <c r="O229" s="36"/>
      <c r="V229" s="37"/>
    </row>
    <row r="230" spans="13:22" s="35" customFormat="1" x14ac:dyDescent="0.4">
      <c r="M230" s="36"/>
      <c r="N230" s="36"/>
      <c r="O230" s="36"/>
      <c r="V230" s="37"/>
    </row>
    <row r="231" spans="13:22" s="35" customFormat="1" x14ac:dyDescent="0.4">
      <c r="M231" s="36"/>
      <c r="N231" s="36"/>
      <c r="O231" s="36"/>
      <c r="V231" s="37"/>
    </row>
    <row r="232" spans="13:22" s="35" customFormat="1" x14ac:dyDescent="0.4">
      <c r="M232" s="36"/>
      <c r="N232" s="36"/>
      <c r="O232" s="36"/>
      <c r="V232" s="37"/>
    </row>
    <row r="233" spans="13:22" s="35" customFormat="1" x14ac:dyDescent="0.4">
      <c r="M233" s="36"/>
      <c r="N233" s="36"/>
      <c r="O233" s="36"/>
      <c r="V233" s="37"/>
    </row>
    <row r="234" spans="13:22" s="35" customFormat="1" x14ac:dyDescent="0.4">
      <c r="M234" s="36"/>
      <c r="N234" s="36"/>
      <c r="O234" s="36"/>
      <c r="V234" s="37"/>
    </row>
    <row r="235" spans="13:22" s="35" customFormat="1" x14ac:dyDescent="0.4">
      <c r="M235" s="36"/>
      <c r="N235" s="36"/>
      <c r="O235" s="36"/>
      <c r="V235" s="37"/>
    </row>
    <row r="236" spans="13:22" s="35" customFormat="1" x14ac:dyDescent="0.4">
      <c r="M236" s="36"/>
      <c r="N236" s="36"/>
      <c r="O236" s="36"/>
      <c r="V236" s="37"/>
    </row>
    <row r="237" spans="13:22" s="35" customFormat="1" x14ac:dyDescent="0.4">
      <c r="M237" s="36"/>
      <c r="N237" s="36"/>
      <c r="O237" s="36"/>
      <c r="V237" s="37"/>
    </row>
    <row r="238" spans="13:22" s="35" customFormat="1" x14ac:dyDescent="0.4">
      <c r="M238" s="36"/>
      <c r="N238" s="36"/>
      <c r="O238" s="36"/>
      <c r="V238" s="37"/>
    </row>
    <row r="239" spans="13:22" s="35" customFormat="1" x14ac:dyDescent="0.4">
      <c r="M239" s="36"/>
      <c r="N239" s="36"/>
      <c r="O239" s="36"/>
      <c r="V239" s="37"/>
    </row>
    <row r="240" spans="13:22" s="35" customFormat="1" x14ac:dyDescent="0.4">
      <c r="M240" s="36"/>
      <c r="N240" s="36"/>
      <c r="O240" s="36"/>
      <c r="V240" s="37"/>
    </row>
    <row r="241" spans="13:22" s="35" customFormat="1" x14ac:dyDescent="0.4">
      <c r="M241" s="36"/>
      <c r="N241" s="36"/>
      <c r="O241" s="36"/>
      <c r="V241" s="37"/>
    </row>
    <row r="242" spans="13:22" s="35" customFormat="1" x14ac:dyDescent="0.4">
      <c r="M242" s="36"/>
      <c r="N242" s="36"/>
      <c r="O242" s="36"/>
      <c r="V242" s="37"/>
    </row>
    <row r="243" spans="13:22" s="35" customFormat="1" x14ac:dyDescent="0.4">
      <c r="M243" s="36"/>
      <c r="N243" s="36"/>
      <c r="O243" s="36"/>
      <c r="V243" s="37"/>
    </row>
    <row r="244" spans="13:22" s="35" customFormat="1" x14ac:dyDescent="0.4">
      <c r="M244" s="36"/>
      <c r="N244" s="36"/>
      <c r="O244" s="36"/>
      <c r="V244" s="37"/>
    </row>
    <row r="245" spans="13:22" s="35" customFormat="1" x14ac:dyDescent="0.4">
      <c r="M245" s="36"/>
      <c r="N245" s="36"/>
      <c r="O245" s="36"/>
      <c r="V245" s="37"/>
    </row>
    <row r="246" spans="13:22" s="35" customFormat="1" x14ac:dyDescent="0.4">
      <c r="M246" s="36"/>
      <c r="N246" s="36"/>
      <c r="O246" s="36"/>
      <c r="V246" s="37"/>
    </row>
    <row r="247" spans="13:22" s="35" customFormat="1" x14ac:dyDescent="0.4">
      <c r="M247" s="36"/>
      <c r="N247" s="36"/>
      <c r="O247" s="36"/>
      <c r="V247" s="37"/>
    </row>
    <row r="248" spans="13:22" s="35" customFormat="1" x14ac:dyDescent="0.4">
      <c r="M248" s="36"/>
      <c r="N248" s="36"/>
      <c r="O248" s="36"/>
      <c r="V248" s="37"/>
    </row>
    <row r="249" spans="13:22" s="35" customFormat="1" x14ac:dyDescent="0.4">
      <c r="M249" s="36"/>
      <c r="N249" s="36"/>
      <c r="O249" s="36"/>
      <c r="V249" s="37"/>
    </row>
    <row r="250" spans="13:22" s="35" customFormat="1" x14ac:dyDescent="0.4">
      <c r="M250" s="36"/>
      <c r="N250" s="36"/>
      <c r="O250" s="36"/>
      <c r="V250" s="37"/>
    </row>
    <row r="251" spans="13:22" s="35" customFormat="1" x14ac:dyDescent="0.4">
      <c r="M251" s="36"/>
      <c r="N251" s="36"/>
      <c r="O251" s="36"/>
      <c r="V251" s="37"/>
    </row>
    <row r="252" spans="13:22" s="35" customFormat="1" x14ac:dyDescent="0.4">
      <c r="M252" s="36"/>
      <c r="N252" s="36"/>
      <c r="O252" s="36"/>
      <c r="V252" s="37"/>
    </row>
    <row r="253" spans="13:22" s="35" customFormat="1" x14ac:dyDescent="0.4">
      <c r="M253" s="36"/>
      <c r="N253" s="36"/>
      <c r="O253" s="36"/>
      <c r="V253" s="37"/>
    </row>
    <row r="254" spans="13:22" s="35" customFormat="1" x14ac:dyDescent="0.4">
      <c r="M254" s="36"/>
      <c r="N254" s="36"/>
      <c r="O254" s="36"/>
      <c r="V254" s="37"/>
    </row>
    <row r="255" spans="13:22" s="35" customFormat="1" x14ac:dyDescent="0.4">
      <c r="M255" s="36"/>
      <c r="N255" s="36"/>
      <c r="O255" s="36"/>
      <c r="V255" s="37"/>
    </row>
    <row r="256" spans="13:22" s="35" customFormat="1" x14ac:dyDescent="0.4">
      <c r="M256" s="36"/>
      <c r="N256" s="36"/>
      <c r="O256" s="36"/>
      <c r="V256" s="37"/>
    </row>
    <row r="257" spans="13:22" s="35" customFormat="1" x14ac:dyDescent="0.4">
      <c r="M257" s="36"/>
      <c r="N257" s="36"/>
      <c r="O257" s="36"/>
      <c r="V257" s="37"/>
    </row>
    <row r="258" spans="13:22" s="35" customFormat="1" x14ac:dyDescent="0.4">
      <c r="M258" s="36"/>
      <c r="N258" s="36"/>
      <c r="O258" s="36"/>
      <c r="V258" s="37"/>
    </row>
    <row r="259" spans="13:22" s="35" customFormat="1" x14ac:dyDescent="0.4">
      <c r="M259" s="36"/>
      <c r="N259" s="36"/>
      <c r="O259" s="36"/>
      <c r="V259" s="37"/>
    </row>
    <row r="260" spans="13:22" s="35" customFormat="1" x14ac:dyDescent="0.4">
      <c r="M260" s="36"/>
      <c r="N260" s="36"/>
      <c r="O260" s="36"/>
      <c r="V260" s="37"/>
    </row>
    <row r="261" spans="13:22" s="35" customFormat="1" x14ac:dyDescent="0.4">
      <c r="M261" s="36"/>
      <c r="N261" s="36"/>
      <c r="O261" s="36"/>
      <c r="V261" s="37"/>
    </row>
    <row r="262" spans="13:22" s="35" customFormat="1" x14ac:dyDescent="0.4">
      <c r="M262" s="36"/>
      <c r="N262" s="36"/>
      <c r="O262" s="36"/>
      <c r="V262" s="37"/>
    </row>
    <row r="263" spans="13:22" s="35" customFormat="1" x14ac:dyDescent="0.4">
      <c r="M263" s="36"/>
      <c r="N263" s="36"/>
      <c r="O263" s="36"/>
      <c r="V263" s="37"/>
    </row>
    <row r="264" spans="13:22" s="35" customFormat="1" x14ac:dyDescent="0.4">
      <c r="M264" s="36"/>
      <c r="N264" s="36"/>
      <c r="O264" s="36"/>
      <c r="V264" s="37"/>
    </row>
    <row r="265" spans="13:22" s="35" customFormat="1" x14ac:dyDescent="0.4">
      <c r="M265" s="36"/>
      <c r="N265" s="36"/>
      <c r="O265" s="36"/>
      <c r="V265" s="37"/>
    </row>
    <row r="266" spans="13:22" s="35" customFormat="1" x14ac:dyDescent="0.4">
      <c r="M266" s="36"/>
      <c r="N266" s="36"/>
      <c r="O266" s="36"/>
      <c r="V266" s="37"/>
    </row>
    <row r="267" spans="13:22" s="35" customFormat="1" x14ac:dyDescent="0.4">
      <c r="M267" s="36"/>
      <c r="N267" s="36"/>
      <c r="O267" s="36"/>
      <c r="V267" s="37"/>
    </row>
    <row r="268" spans="13:22" s="35" customFormat="1" x14ac:dyDescent="0.4">
      <c r="M268" s="36"/>
      <c r="N268" s="36"/>
      <c r="O268" s="36"/>
      <c r="V268" s="37"/>
    </row>
    <row r="269" spans="13:22" s="35" customFormat="1" x14ac:dyDescent="0.4">
      <c r="M269" s="36"/>
      <c r="N269" s="36"/>
      <c r="O269" s="36"/>
      <c r="V269" s="37"/>
    </row>
    <row r="270" spans="13:22" s="35" customFormat="1" x14ac:dyDescent="0.4">
      <c r="M270" s="36"/>
      <c r="N270" s="36"/>
      <c r="O270" s="36"/>
      <c r="V270" s="37"/>
    </row>
    <row r="271" spans="13:22" s="35" customFormat="1" x14ac:dyDescent="0.4">
      <c r="M271" s="36"/>
      <c r="N271" s="36"/>
      <c r="O271" s="36"/>
      <c r="V271" s="37"/>
    </row>
    <row r="272" spans="13:22" s="35" customFormat="1" x14ac:dyDescent="0.4">
      <c r="M272" s="36"/>
      <c r="N272" s="36"/>
      <c r="O272" s="36"/>
      <c r="V272" s="37"/>
    </row>
    <row r="273" spans="13:22" s="35" customFormat="1" x14ac:dyDescent="0.4">
      <c r="M273" s="36"/>
      <c r="N273" s="36"/>
      <c r="O273" s="36"/>
      <c r="V273" s="37"/>
    </row>
    <row r="274" spans="13:22" s="35" customFormat="1" x14ac:dyDescent="0.4">
      <c r="M274" s="36"/>
      <c r="N274" s="36"/>
      <c r="O274" s="36"/>
      <c r="V274" s="37"/>
    </row>
    <row r="275" spans="13:22" s="35" customFormat="1" x14ac:dyDescent="0.4">
      <c r="M275" s="36"/>
      <c r="N275" s="36"/>
      <c r="O275" s="36"/>
      <c r="V275" s="37"/>
    </row>
    <row r="276" spans="13:22" s="35" customFormat="1" x14ac:dyDescent="0.4">
      <c r="M276" s="36"/>
      <c r="N276" s="36"/>
      <c r="O276" s="36"/>
      <c r="V276" s="37"/>
    </row>
    <row r="277" spans="13:22" s="35" customFormat="1" x14ac:dyDescent="0.4">
      <c r="M277" s="36"/>
      <c r="N277" s="36"/>
      <c r="O277" s="36"/>
      <c r="V277" s="37"/>
    </row>
    <row r="278" spans="13:22" s="35" customFormat="1" x14ac:dyDescent="0.4">
      <c r="M278" s="36"/>
      <c r="N278" s="36"/>
      <c r="O278" s="36"/>
      <c r="V278" s="37"/>
    </row>
    <row r="279" spans="13:22" s="35" customFormat="1" x14ac:dyDescent="0.4">
      <c r="M279" s="36"/>
      <c r="N279" s="36"/>
      <c r="O279" s="36"/>
      <c r="V279" s="37"/>
    </row>
    <row r="280" spans="13:22" s="35" customFormat="1" x14ac:dyDescent="0.4">
      <c r="M280" s="36"/>
      <c r="N280" s="36"/>
      <c r="O280" s="36"/>
      <c r="V280" s="37"/>
    </row>
    <row r="281" spans="13:22" s="35" customFormat="1" x14ac:dyDescent="0.4">
      <c r="M281" s="36"/>
      <c r="N281" s="36"/>
      <c r="O281" s="36"/>
      <c r="V281" s="37"/>
    </row>
    <row r="282" spans="13:22" s="35" customFormat="1" x14ac:dyDescent="0.4">
      <c r="M282" s="36"/>
      <c r="N282" s="36"/>
      <c r="O282" s="36"/>
      <c r="V282" s="37"/>
    </row>
    <row r="283" spans="13:22" s="35" customFormat="1" x14ac:dyDescent="0.4">
      <c r="M283" s="36"/>
      <c r="N283" s="36"/>
      <c r="O283" s="36"/>
      <c r="V283" s="37"/>
    </row>
    <row r="284" spans="13:22" s="35" customFormat="1" x14ac:dyDescent="0.4">
      <c r="M284" s="36"/>
      <c r="N284" s="36"/>
      <c r="O284" s="36"/>
      <c r="V284" s="37"/>
    </row>
    <row r="285" spans="13:22" s="35" customFormat="1" x14ac:dyDescent="0.4">
      <c r="M285" s="36"/>
      <c r="N285" s="36"/>
      <c r="O285" s="36"/>
      <c r="V285" s="37"/>
    </row>
    <row r="286" spans="13:22" s="35" customFormat="1" x14ac:dyDescent="0.4">
      <c r="M286" s="36"/>
      <c r="N286" s="36"/>
      <c r="O286" s="36"/>
      <c r="V286" s="37"/>
    </row>
    <row r="287" spans="13:22" s="35" customFormat="1" x14ac:dyDescent="0.4">
      <c r="M287" s="36"/>
      <c r="N287" s="36"/>
      <c r="O287" s="36"/>
      <c r="V287" s="37"/>
    </row>
    <row r="288" spans="13:22" s="35" customFormat="1" x14ac:dyDescent="0.4">
      <c r="M288" s="36"/>
      <c r="N288" s="36"/>
      <c r="O288" s="36"/>
      <c r="V288" s="37"/>
    </row>
    <row r="289" spans="13:22" s="35" customFormat="1" x14ac:dyDescent="0.4">
      <c r="M289" s="36"/>
      <c r="N289" s="36"/>
      <c r="O289" s="36"/>
      <c r="V289" s="37"/>
    </row>
    <row r="290" spans="13:22" s="35" customFormat="1" x14ac:dyDescent="0.4">
      <c r="M290" s="36"/>
      <c r="N290" s="36"/>
      <c r="O290" s="36"/>
      <c r="V290" s="37"/>
    </row>
    <row r="291" spans="13:22" s="35" customFormat="1" x14ac:dyDescent="0.4">
      <c r="M291" s="36"/>
      <c r="N291" s="36"/>
      <c r="O291" s="36"/>
      <c r="V291" s="37"/>
    </row>
    <row r="292" spans="13:22" s="35" customFormat="1" x14ac:dyDescent="0.4">
      <c r="M292" s="36"/>
      <c r="N292" s="36"/>
      <c r="O292" s="36"/>
      <c r="V292" s="37"/>
    </row>
    <row r="293" spans="13:22" s="35" customFormat="1" x14ac:dyDescent="0.4">
      <c r="M293" s="36"/>
      <c r="N293" s="36"/>
      <c r="O293" s="36"/>
      <c r="V293" s="37"/>
    </row>
    <row r="294" spans="13:22" s="35" customFormat="1" x14ac:dyDescent="0.4">
      <c r="M294" s="36"/>
      <c r="N294" s="36"/>
      <c r="O294" s="36"/>
      <c r="V294" s="37"/>
    </row>
    <row r="295" spans="13:22" s="35" customFormat="1" x14ac:dyDescent="0.4">
      <c r="M295" s="36"/>
      <c r="N295" s="36"/>
      <c r="O295" s="36"/>
      <c r="V295" s="37"/>
    </row>
    <row r="296" spans="13:22" s="35" customFormat="1" x14ac:dyDescent="0.4">
      <c r="M296" s="36"/>
      <c r="N296" s="36"/>
      <c r="O296" s="36"/>
      <c r="V296" s="37"/>
    </row>
    <row r="297" spans="13:22" s="35" customFormat="1" x14ac:dyDescent="0.4">
      <c r="M297" s="36"/>
      <c r="N297" s="36"/>
      <c r="O297" s="36"/>
      <c r="V297" s="37"/>
    </row>
    <row r="298" spans="13:22" s="35" customFormat="1" x14ac:dyDescent="0.4">
      <c r="M298" s="36"/>
      <c r="N298" s="36"/>
      <c r="O298" s="36"/>
      <c r="V298" s="37"/>
    </row>
    <row r="299" spans="13:22" s="35" customFormat="1" x14ac:dyDescent="0.4">
      <c r="M299" s="36"/>
      <c r="N299" s="36"/>
      <c r="O299" s="36"/>
      <c r="V299" s="37"/>
    </row>
    <row r="300" spans="13:22" s="35" customFormat="1" x14ac:dyDescent="0.4">
      <c r="M300" s="36"/>
      <c r="N300" s="36"/>
      <c r="O300" s="36"/>
      <c r="V300" s="37"/>
    </row>
    <row r="301" spans="13:22" s="35" customFormat="1" x14ac:dyDescent="0.4">
      <c r="M301" s="36"/>
      <c r="N301" s="36"/>
      <c r="O301" s="36"/>
      <c r="V301" s="37"/>
    </row>
    <row r="302" spans="13:22" s="35" customFormat="1" x14ac:dyDescent="0.4">
      <c r="M302" s="36"/>
      <c r="N302" s="36"/>
      <c r="O302" s="36"/>
      <c r="V302" s="37"/>
    </row>
    <row r="303" spans="13:22" s="35" customFormat="1" x14ac:dyDescent="0.4">
      <c r="M303" s="36"/>
      <c r="N303" s="36"/>
      <c r="O303" s="36"/>
      <c r="V303" s="37"/>
    </row>
    <row r="304" spans="13:22" s="35" customFormat="1" x14ac:dyDescent="0.4">
      <c r="M304" s="36"/>
      <c r="N304" s="36"/>
      <c r="O304" s="36"/>
      <c r="V304" s="37"/>
    </row>
    <row r="305" spans="13:22" s="35" customFormat="1" x14ac:dyDescent="0.4">
      <c r="M305" s="36"/>
      <c r="N305" s="36"/>
      <c r="O305" s="36"/>
      <c r="V305" s="37"/>
    </row>
    <row r="306" spans="13:22" s="35" customFormat="1" x14ac:dyDescent="0.4">
      <c r="M306" s="36"/>
      <c r="N306" s="36"/>
      <c r="O306" s="36"/>
      <c r="V306" s="37"/>
    </row>
    <row r="307" spans="13:22" s="35" customFormat="1" x14ac:dyDescent="0.4">
      <c r="M307" s="36"/>
      <c r="N307" s="36"/>
      <c r="O307" s="36"/>
      <c r="V307" s="37"/>
    </row>
    <row r="308" spans="13:22" s="35" customFormat="1" x14ac:dyDescent="0.4">
      <c r="M308" s="36"/>
      <c r="N308" s="36"/>
      <c r="O308" s="36"/>
      <c r="V308" s="37"/>
    </row>
    <row r="309" spans="13:22" s="35" customFormat="1" x14ac:dyDescent="0.4">
      <c r="M309" s="36"/>
      <c r="N309" s="36"/>
      <c r="O309" s="36"/>
      <c r="V309" s="37"/>
    </row>
    <row r="310" spans="13:22" s="35" customFormat="1" x14ac:dyDescent="0.4">
      <c r="M310" s="36"/>
      <c r="N310" s="36"/>
      <c r="O310" s="36"/>
      <c r="V310" s="37"/>
    </row>
    <row r="311" spans="13:22" s="35" customFormat="1" x14ac:dyDescent="0.4">
      <c r="M311" s="36"/>
      <c r="N311" s="36"/>
      <c r="O311" s="36"/>
      <c r="V311" s="37"/>
    </row>
    <row r="312" spans="13:22" s="35" customFormat="1" x14ac:dyDescent="0.4">
      <c r="M312" s="36"/>
      <c r="N312" s="36"/>
      <c r="O312" s="36"/>
      <c r="V312" s="37"/>
    </row>
    <row r="313" spans="13:22" s="35" customFormat="1" x14ac:dyDescent="0.4">
      <c r="M313" s="36"/>
      <c r="N313" s="36"/>
      <c r="O313" s="36"/>
      <c r="V313" s="37"/>
    </row>
    <row r="314" spans="13:22" s="35" customFormat="1" x14ac:dyDescent="0.4">
      <c r="M314" s="36"/>
      <c r="N314" s="36"/>
      <c r="O314" s="36"/>
      <c r="V314" s="37"/>
    </row>
    <row r="315" spans="13:22" s="35" customFormat="1" x14ac:dyDescent="0.4">
      <c r="M315" s="36"/>
      <c r="N315" s="36"/>
      <c r="O315" s="36"/>
      <c r="V315" s="37"/>
    </row>
    <row r="316" spans="13:22" s="35" customFormat="1" x14ac:dyDescent="0.4">
      <c r="M316" s="36"/>
      <c r="N316" s="36"/>
      <c r="O316" s="36"/>
      <c r="V316" s="37"/>
    </row>
    <row r="317" spans="13:22" s="35" customFormat="1" x14ac:dyDescent="0.4">
      <c r="M317" s="36"/>
      <c r="N317" s="36"/>
      <c r="O317" s="36"/>
      <c r="V317" s="37"/>
    </row>
    <row r="318" spans="13:22" s="35" customFormat="1" x14ac:dyDescent="0.4">
      <c r="M318" s="36"/>
      <c r="N318" s="36"/>
      <c r="O318" s="36"/>
      <c r="V318" s="37"/>
    </row>
    <row r="319" spans="13:22" s="35" customFormat="1" x14ac:dyDescent="0.4">
      <c r="M319" s="36"/>
      <c r="N319" s="36"/>
      <c r="O319" s="36"/>
      <c r="V319" s="37"/>
    </row>
    <row r="320" spans="13:22" s="35" customFormat="1" x14ac:dyDescent="0.4">
      <c r="M320" s="36"/>
      <c r="N320" s="36"/>
      <c r="O320" s="36"/>
      <c r="V320" s="37"/>
    </row>
    <row r="321" spans="13:22" s="35" customFormat="1" x14ac:dyDescent="0.4">
      <c r="M321" s="36"/>
      <c r="N321" s="36"/>
      <c r="O321" s="36"/>
      <c r="V321" s="37"/>
    </row>
    <row r="322" spans="13:22" s="35" customFormat="1" x14ac:dyDescent="0.4">
      <c r="M322" s="36"/>
      <c r="N322" s="36"/>
      <c r="O322" s="36"/>
      <c r="V322" s="37"/>
    </row>
    <row r="323" spans="13:22" s="35" customFormat="1" x14ac:dyDescent="0.4">
      <c r="M323" s="36"/>
      <c r="N323" s="36"/>
      <c r="O323" s="36"/>
      <c r="V323" s="37"/>
    </row>
    <row r="324" spans="13:22" s="35" customFormat="1" x14ac:dyDescent="0.4">
      <c r="M324" s="36"/>
      <c r="N324" s="36"/>
      <c r="O324" s="36"/>
      <c r="V324" s="37"/>
    </row>
    <row r="325" spans="13:22" s="35" customFormat="1" x14ac:dyDescent="0.4">
      <c r="M325" s="36"/>
      <c r="N325" s="36"/>
      <c r="O325" s="36"/>
      <c r="V325" s="37"/>
    </row>
    <row r="326" spans="13:22" s="35" customFormat="1" x14ac:dyDescent="0.4">
      <c r="M326" s="36"/>
      <c r="N326" s="36"/>
      <c r="O326" s="36"/>
      <c r="V326" s="37"/>
    </row>
    <row r="327" spans="13:22" s="35" customFormat="1" x14ac:dyDescent="0.4">
      <c r="M327" s="36"/>
      <c r="N327" s="36"/>
      <c r="O327" s="36"/>
      <c r="V327" s="37"/>
    </row>
    <row r="328" spans="13:22" s="35" customFormat="1" x14ac:dyDescent="0.4">
      <c r="M328" s="36"/>
      <c r="N328" s="36"/>
      <c r="O328" s="36"/>
      <c r="V328" s="37"/>
    </row>
    <row r="329" spans="13:22" s="35" customFormat="1" x14ac:dyDescent="0.4">
      <c r="M329" s="36"/>
      <c r="N329" s="36"/>
      <c r="O329" s="36"/>
      <c r="V329" s="37"/>
    </row>
    <row r="330" spans="13:22" s="35" customFormat="1" x14ac:dyDescent="0.4">
      <c r="M330" s="36"/>
      <c r="N330" s="36"/>
      <c r="O330" s="36"/>
      <c r="V330" s="37"/>
    </row>
    <row r="331" spans="13:22" s="35" customFormat="1" x14ac:dyDescent="0.4">
      <c r="M331" s="36"/>
      <c r="N331" s="36"/>
      <c r="O331" s="36"/>
      <c r="V331" s="37"/>
    </row>
    <row r="332" spans="13:22" s="35" customFormat="1" x14ac:dyDescent="0.4">
      <c r="M332" s="36"/>
      <c r="N332" s="36"/>
      <c r="O332" s="36"/>
      <c r="V332" s="37"/>
    </row>
    <row r="333" spans="13:22" s="35" customFormat="1" x14ac:dyDescent="0.4">
      <c r="M333" s="36"/>
      <c r="N333" s="36"/>
      <c r="O333" s="36"/>
      <c r="V333" s="37"/>
    </row>
    <row r="334" spans="13:22" s="35" customFormat="1" x14ac:dyDescent="0.4">
      <c r="M334" s="36"/>
      <c r="N334" s="36"/>
      <c r="O334" s="36"/>
      <c r="V334" s="37"/>
    </row>
    <row r="335" spans="13:22" s="35" customFormat="1" x14ac:dyDescent="0.4">
      <c r="M335" s="36"/>
      <c r="N335" s="36"/>
      <c r="O335" s="36"/>
      <c r="V335" s="37"/>
    </row>
    <row r="336" spans="13:22" s="35" customFormat="1" x14ac:dyDescent="0.4">
      <c r="M336" s="36"/>
      <c r="N336" s="36"/>
      <c r="O336" s="36"/>
      <c r="V336" s="37"/>
    </row>
    <row r="337" spans="13:22" s="35" customFormat="1" x14ac:dyDescent="0.4">
      <c r="M337" s="36"/>
      <c r="N337" s="36"/>
      <c r="O337" s="36"/>
      <c r="V337" s="37"/>
    </row>
    <row r="338" spans="13:22" s="35" customFormat="1" x14ac:dyDescent="0.4">
      <c r="M338" s="36"/>
      <c r="N338" s="36"/>
      <c r="O338" s="36"/>
      <c r="V338" s="37"/>
    </row>
    <row r="339" spans="13:22" s="35" customFormat="1" x14ac:dyDescent="0.4">
      <c r="M339" s="36"/>
      <c r="N339" s="36"/>
      <c r="O339" s="36"/>
      <c r="V339" s="37"/>
    </row>
    <row r="340" spans="13:22" s="35" customFormat="1" x14ac:dyDescent="0.4">
      <c r="M340" s="36"/>
      <c r="N340" s="36"/>
      <c r="O340" s="36"/>
      <c r="V340" s="37"/>
    </row>
    <row r="341" spans="13:22" s="35" customFormat="1" x14ac:dyDescent="0.4">
      <c r="M341" s="36"/>
      <c r="N341" s="36"/>
      <c r="O341" s="36"/>
      <c r="V341" s="37"/>
    </row>
    <row r="342" spans="13:22" s="35" customFormat="1" x14ac:dyDescent="0.4">
      <c r="M342" s="36"/>
      <c r="N342" s="36"/>
      <c r="O342" s="36"/>
      <c r="V342" s="37"/>
    </row>
    <row r="343" spans="13:22" s="35" customFormat="1" x14ac:dyDescent="0.4">
      <c r="M343" s="36"/>
      <c r="N343" s="36"/>
      <c r="O343" s="36"/>
      <c r="V343" s="37"/>
    </row>
    <row r="344" spans="13:22" s="35" customFormat="1" x14ac:dyDescent="0.4">
      <c r="M344" s="36"/>
      <c r="N344" s="36"/>
      <c r="O344" s="36"/>
      <c r="V344" s="37"/>
    </row>
    <row r="345" spans="13:22" s="35" customFormat="1" x14ac:dyDescent="0.4">
      <c r="M345" s="36"/>
      <c r="N345" s="36"/>
      <c r="O345" s="36"/>
      <c r="V345" s="37"/>
    </row>
    <row r="346" spans="13:22" s="35" customFormat="1" x14ac:dyDescent="0.4">
      <c r="M346" s="36"/>
      <c r="N346" s="36"/>
      <c r="O346" s="36"/>
      <c r="V346" s="37"/>
    </row>
    <row r="347" spans="13:22" s="35" customFormat="1" x14ac:dyDescent="0.4">
      <c r="M347" s="36"/>
      <c r="N347" s="36"/>
      <c r="O347" s="36"/>
      <c r="V347" s="37"/>
    </row>
    <row r="348" spans="13:22" s="35" customFormat="1" x14ac:dyDescent="0.4">
      <c r="M348" s="36"/>
      <c r="N348" s="36"/>
      <c r="O348" s="36"/>
      <c r="V348" s="37"/>
    </row>
    <row r="349" spans="13:22" s="35" customFormat="1" x14ac:dyDescent="0.4">
      <c r="M349" s="36"/>
      <c r="N349" s="36"/>
      <c r="O349" s="36"/>
      <c r="V349" s="37"/>
    </row>
    <row r="350" spans="13:22" s="35" customFormat="1" x14ac:dyDescent="0.4">
      <c r="M350" s="36"/>
      <c r="N350" s="36"/>
      <c r="O350" s="36"/>
      <c r="V350" s="37"/>
    </row>
    <row r="351" spans="13:22" s="35" customFormat="1" x14ac:dyDescent="0.4">
      <c r="M351" s="36"/>
      <c r="N351" s="36"/>
      <c r="O351" s="36"/>
      <c r="V351" s="37"/>
    </row>
    <row r="352" spans="13:22" s="35" customFormat="1" x14ac:dyDescent="0.4">
      <c r="M352" s="36"/>
      <c r="N352" s="36"/>
      <c r="O352" s="36"/>
      <c r="V352" s="37"/>
    </row>
    <row r="353" spans="13:22" s="35" customFormat="1" x14ac:dyDescent="0.4">
      <c r="M353" s="36"/>
      <c r="N353" s="36"/>
      <c r="O353" s="36"/>
      <c r="V353" s="37"/>
    </row>
    <row r="354" spans="13:22" s="35" customFormat="1" x14ac:dyDescent="0.4">
      <c r="M354" s="36"/>
      <c r="N354" s="36"/>
      <c r="O354" s="36"/>
      <c r="V354" s="37"/>
    </row>
    <row r="355" spans="13:22" s="35" customFormat="1" x14ac:dyDescent="0.4">
      <c r="M355" s="36"/>
      <c r="N355" s="36"/>
      <c r="O355" s="36"/>
      <c r="V355" s="37"/>
    </row>
    <row r="356" spans="13:22" s="35" customFormat="1" x14ac:dyDescent="0.4">
      <c r="M356" s="36"/>
      <c r="N356" s="36"/>
      <c r="O356" s="36"/>
      <c r="V356" s="37"/>
    </row>
    <row r="357" spans="13:22" s="35" customFormat="1" x14ac:dyDescent="0.4">
      <c r="M357" s="36"/>
      <c r="N357" s="36"/>
      <c r="O357" s="36"/>
      <c r="V357" s="37"/>
    </row>
    <row r="358" spans="13:22" s="35" customFormat="1" x14ac:dyDescent="0.4">
      <c r="M358" s="36"/>
      <c r="N358" s="36"/>
      <c r="O358" s="36"/>
      <c r="V358" s="37"/>
    </row>
    <row r="359" spans="13:22" s="35" customFormat="1" x14ac:dyDescent="0.4">
      <c r="M359" s="36"/>
      <c r="N359" s="36"/>
      <c r="O359" s="36"/>
      <c r="V359" s="37"/>
    </row>
    <row r="360" spans="13:22" s="35" customFormat="1" x14ac:dyDescent="0.4">
      <c r="M360" s="36"/>
      <c r="N360" s="36"/>
      <c r="O360" s="36"/>
      <c r="V360" s="37"/>
    </row>
    <row r="361" spans="13:22" s="35" customFormat="1" x14ac:dyDescent="0.4">
      <c r="M361" s="36"/>
      <c r="N361" s="36"/>
      <c r="O361" s="36"/>
      <c r="V361" s="37"/>
    </row>
    <row r="362" spans="13:22" s="35" customFormat="1" x14ac:dyDescent="0.4">
      <c r="M362" s="36"/>
      <c r="N362" s="36"/>
      <c r="O362" s="36"/>
      <c r="V362" s="37"/>
    </row>
    <row r="363" spans="13:22" s="35" customFormat="1" x14ac:dyDescent="0.4">
      <c r="M363" s="36"/>
      <c r="N363" s="36"/>
      <c r="O363" s="36"/>
      <c r="V363" s="37"/>
    </row>
    <row r="364" spans="13:22" s="35" customFormat="1" x14ac:dyDescent="0.4">
      <c r="M364" s="36"/>
      <c r="N364" s="36"/>
      <c r="O364" s="36"/>
      <c r="V364" s="37"/>
    </row>
    <row r="365" spans="13:22" s="35" customFormat="1" x14ac:dyDescent="0.4">
      <c r="M365" s="36"/>
      <c r="N365" s="36"/>
      <c r="O365" s="36"/>
      <c r="V365" s="37"/>
    </row>
    <row r="366" spans="13:22" s="35" customFormat="1" x14ac:dyDescent="0.4">
      <c r="M366" s="36"/>
      <c r="N366" s="36"/>
      <c r="O366" s="36"/>
      <c r="V366" s="37"/>
    </row>
    <row r="367" spans="13:22" s="35" customFormat="1" x14ac:dyDescent="0.4">
      <c r="M367" s="36"/>
      <c r="N367" s="36"/>
      <c r="O367" s="36"/>
      <c r="V367" s="37"/>
    </row>
    <row r="368" spans="13:22" s="35" customFormat="1" x14ac:dyDescent="0.4">
      <c r="M368" s="36"/>
      <c r="N368" s="36"/>
      <c r="O368" s="36"/>
      <c r="V368" s="37"/>
    </row>
    <row r="369" spans="13:22" s="35" customFormat="1" x14ac:dyDescent="0.4">
      <c r="M369" s="36"/>
      <c r="N369" s="36"/>
      <c r="O369" s="36"/>
      <c r="V369" s="37"/>
    </row>
    <row r="370" spans="13:22" s="35" customFormat="1" x14ac:dyDescent="0.4">
      <c r="M370" s="36"/>
      <c r="N370" s="36"/>
      <c r="O370" s="36"/>
      <c r="V370" s="37"/>
    </row>
    <row r="371" spans="13:22" s="35" customFormat="1" x14ac:dyDescent="0.4">
      <c r="M371" s="36"/>
      <c r="N371" s="36"/>
      <c r="O371" s="36"/>
      <c r="V371" s="37"/>
    </row>
    <row r="372" spans="13:22" s="35" customFormat="1" x14ac:dyDescent="0.4">
      <c r="M372" s="36"/>
      <c r="N372" s="36"/>
      <c r="O372" s="36"/>
      <c r="V372" s="37"/>
    </row>
    <row r="373" spans="13:22" s="35" customFormat="1" x14ac:dyDescent="0.4">
      <c r="M373" s="36"/>
      <c r="N373" s="36"/>
      <c r="O373" s="36"/>
      <c r="V373" s="37"/>
    </row>
    <row r="374" spans="13:22" s="35" customFormat="1" x14ac:dyDescent="0.4">
      <c r="M374" s="36"/>
      <c r="N374" s="36"/>
      <c r="O374" s="36"/>
      <c r="V374" s="37"/>
    </row>
    <row r="375" spans="13:22" s="35" customFormat="1" x14ac:dyDescent="0.4">
      <c r="M375" s="36"/>
      <c r="N375" s="36"/>
      <c r="O375" s="36"/>
      <c r="V375" s="37"/>
    </row>
    <row r="376" spans="13:22" s="35" customFormat="1" x14ac:dyDescent="0.4">
      <c r="M376" s="36"/>
      <c r="N376" s="36"/>
      <c r="O376" s="36"/>
      <c r="V376" s="37"/>
    </row>
    <row r="377" spans="13:22" s="35" customFormat="1" x14ac:dyDescent="0.4">
      <c r="M377" s="36"/>
      <c r="N377" s="36"/>
      <c r="O377" s="36"/>
      <c r="V377" s="37"/>
    </row>
    <row r="378" spans="13:22" s="35" customFormat="1" x14ac:dyDescent="0.4">
      <c r="M378" s="36"/>
      <c r="N378" s="36"/>
      <c r="O378" s="36"/>
      <c r="V378" s="37"/>
    </row>
    <row r="379" spans="13:22" s="35" customFormat="1" x14ac:dyDescent="0.4">
      <c r="M379" s="36"/>
      <c r="N379" s="36"/>
      <c r="O379" s="36"/>
      <c r="V379" s="37"/>
    </row>
    <row r="380" spans="13:22" s="35" customFormat="1" x14ac:dyDescent="0.4">
      <c r="M380" s="36"/>
      <c r="N380" s="36"/>
      <c r="O380" s="36"/>
      <c r="V380" s="37"/>
    </row>
    <row r="381" spans="13:22" s="35" customFormat="1" x14ac:dyDescent="0.4">
      <c r="M381" s="36"/>
      <c r="N381" s="36"/>
      <c r="O381" s="36"/>
      <c r="V381" s="37"/>
    </row>
    <row r="382" spans="13:22" s="35" customFormat="1" x14ac:dyDescent="0.4">
      <c r="M382" s="36"/>
      <c r="N382" s="36"/>
      <c r="O382" s="36"/>
      <c r="V382" s="37"/>
    </row>
    <row r="383" spans="13:22" s="35" customFormat="1" x14ac:dyDescent="0.4">
      <c r="M383" s="36"/>
      <c r="N383" s="36"/>
      <c r="O383" s="36"/>
      <c r="V383" s="37"/>
    </row>
    <row r="384" spans="13:22" s="35" customFormat="1" x14ac:dyDescent="0.4">
      <c r="M384" s="36"/>
      <c r="N384" s="36"/>
      <c r="O384" s="36"/>
      <c r="V384" s="37"/>
    </row>
    <row r="385" spans="13:22" s="35" customFormat="1" x14ac:dyDescent="0.4">
      <c r="M385" s="36"/>
      <c r="N385" s="36"/>
      <c r="O385" s="36"/>
      <c r="V385" s="37"/>
    </row>
    <row r="386" spans="13:22" s="35" customFormat="1" x14ac:dyDescent="0.4">
      <c r="M386" s="36"/>
      <c r="N386" s="36"/>
      <c r="O386" s="36"/>
      <c r="V386" s="37"/>
    </row>
    <row r="387" spans="13:22" s="35" customFormat="1" x14ac:dyDescent="0.4">
      <c r="M387" s="36"/>
      <c r="N387" s="36"/>
      <c r="O387" s="36"/>
      <c r="V387" s="37"/>
    </row>
    <row r="388" spans="13:22" s="35" customFormat="1" x14ac:dyDescent="0.4">
      <c r="M388" s="36"/>
      <c r="N388" s="36"/>
      <c r="O388" s="36"/>
      <c r="V388" s="37"/>
    </row>
    <row r="389" spans="13:22" s="35" customFormat="1" x14ac:dyDescent="0.4">
      <c r="M389" s="36"/>
      <c r="N389" s="36"/>
      <c r="O389" s="36"/>
      <c r="V389" s="37"/>
    </row>
    <row r="390" spans="13:22" s="35" customFormat="1" x14ac:dyDescent="0.4">
      <c r="M390" s="36"/>
      <c r="N390" s="36"/>
      <c r="O390" s="36"/>
      <c r="V390" s="37"/>
    </row>
    <row r="391" spans="13:22" s="35" customFormat="1" x14ac:dyDescent="0.4">
      <c r="M391" s="36"/>
      <c r="N391" s="36"/>
      <c r="O391" s="36"/>
      <c r="V391" s="37"/>
    </row>
    <row r="392" spans="13:22" s="35" customFormat="1" x14ac:dyDescent="0.4">
      <c r="M392" s="36"/>
      <c r="N392" s="36"/>
      <c r="O392" s="36"/>
      <c r="V392" s="37"/>
    </row>
    <row r="393" spans="13:22" s="35" customFormat="1" x14ac:dyDescent="0.4">
      <c r="M393" s="36"/>
      <c r="N393" s="36"/>
      <c r="O393" s="36"/>
      <c r="V393" s="37"/>
    </row>
    <row r="394" spans="13:22" s="35" customFormat="1" x14ac:dyDescent="0.4">
      <c r="M394" s="36"/>
      <c r="N394" s="36"/>
      <c r="O394" s="36"/>
      <c r="V394" s="37"/>
    </row>
    <row r="395" spans="13:22" s="35" customFormat="1" x14ac:dyDescent="0.4">
      <c r="M395" s="36"/>
      <c r="N395" s="36"/>
      <c r="O395" s="36"/>
      <c r="V395" s="37"/>
    </row>
    <row r="396" spans="13:22" s="35" customFormat="1" x14ac:dyDescent="0.4">
      <c r="M396" s="36"/>
      <c r="N396" s="36"/>
      <c r="O396" s="36"/>
      <c r="V396" s="37"/>
    </row>
    <row r="397" spans="13:22" s="35" customFormat="1" x14ac:dyDescent="0.4">
      <c r="M397" s="36"/>
      <c r="N397" s="36"/>
      <c r="O397" s="36"/>
      <c r="V397" s="37"/>
    </row>
    <row r="398" spans="13:22" s="35" customFormat="1" x14ac:dyDescent="0.4">
      <c r="M398" s="36"/>
      <c r="N398" s="36"/>
      <c r="O398" s="36"/>
      <c r="V398" s="37"/>
    </row>
    <row r="399" spans="13:22" s="35" customFormat="1" x14ac:dyDescent="0.4">
      <c r="M399" s="36"/>
      <c r="N399" s="36"/>
      <c r="O399" s="36"/>
      <c r="V399" s="37"/>
    </row>
    <row r="400" spans="13:22" s="35" customFormat="1" x14ac:dyDescent="0.4">
      <c r="M400" s="36"/>
      <c r="N400" s="36"/>
      <c r="O400" s="36"/>
      <c r="V400" s="37"/>
    </row>
    <row r="401" spans="13:22" s="35" customFormat="1" x14ac:dyDescent="0.4">
      <c r="M401" s="36"/>
      <c r="N401" s="36"/>
      <c r="O401" s="36"/>
      <c r="V401" s="37"/>
    </row>
    <row r="402" spans="13:22" s="35" customFormat="1" x14ac:dyDescent="0.4">
      <c r="M402" s="36"/>
      <c r="N402" s="36"/>
      <c r="O402" s="36"/>
      <c r="V402" s="37"/>
    </row>
    <row r="403" spans="13:22" s="35" customFormat="1" x14ac:dyDescent="0.4">
      <c r="M403" s="36"/>
      <c r="N403" s="36"/>
      <c r="O403" s="36"/>
      <c r="V403" s="37"/>
    </row>
    <row r="404" spans="13:22" s="35" customFormat="1" x14ac:dyDescent="0.4">
      <c r="M404" s="36"/>
      <c r="N404" s="36"/>
      <c r="O404" s="36"/>
      <c r="V404" s="37"/>
    </row>
    <row r="405" spans="13:22" s="35" customFormat="1" x14ac:dyDescent="0.4">
      <c r="M405" s="36"/>
      <c r="N405" s="36"/>
      <c r="O405" s="36"/>
      <c r="V405" s="37"/>
    </row>
    <row r="406" spans="13:22" s="35" customFormat="1" x14ac:dyDescent="0.4">
      <c r="M406" s="36"/>
      <c r="N406" s="36"/>
      <c r="O406" s="36"/>
      <c r="V406" s="37"/>
    </row>
    <row r="407" spans="13:22" s="35" customFormat="1" x14ac:dyDescent="0.4">
      <c r="M407" s="36"/>
      <c r="N407" s="36"/>
      <c r="O407" s="36"/>
      <c r="V407" s="37"/>
    </row>
    <row r="408" spans="13:22" s="35" customFormat="1" x14ac:dyDescent="0.4">
      <c r="M408" s="36"/>
      <c r="N408" s="36"/>
      <c r="O408" s="36"/>
      <c r="V408" s="37"/>
    </row>
    <row r="409" spans="13:22" s="35" customFormat="1" x14ac:dyDescent="0.4">
      <c r="M409" s="36"/>
      <c r="N409" s="36"/>
      <c r="O409" s="36"/>
      <c r="V409" s="37"/>
    </row>
    <row r="410" spans="13:22" s="35" customFormat="1" x14ac:dyDescent="0.4">
      <c r="M410" s="36"/>
      <c r="N410" s="36"/>
      <c r="O410" s="36"/>
      <c r="V410" s="37"/>
    </row>
    <row r="411" spans="13:22" s="35" customFormat="1" x14ac:dyDescent="0.4">
      <c r="M411" s="36"/>
      <c r="N411" s="36"/>
      <c r="O411" s="36"/>
      <c r="V411" s="37"/>
    </row>
    <row r="412" spans="13:22" s="35" customFormat="1" x14ac:dyDescent="0.4">
      <c r="M412" s="36"/>
      <c r="N412" s="36"/>
      <c r="O412" s="36"/>
      <c r="V412" s="37"/>
    </row>
    <row r="413" spans="13:22" s="35" customFormat="1" x14ac:dyDescent="0.4">
      <c r="M413" s="36"/>
      <c r="N413" s="36"/>
      <c r="O413" s="36"/>
      <c r="V413" s="37"/>
    </row>
    <row r="414" spans="13:22" s="35" customFormat="1" x14ac:dyDescent="0.4">
      <c r="M414" s="36"/>
      <c r="N414" s="36"/>
      <c r="O414" s="36"/>
      <c r="V414" s="37"/>
    </row>
    <row r="415" spans="13:22" s="35" customFormat="1" x14ac:dyDescent="0.4">
      <c r="M415" s="36"/>
      <c r="N415" s="36"/>
      <c r="O415" s="36"/>
      <c r="V415" s="37"/>
    </row>
    <row r="416" spans="13:22" s="35" customFormat="1" x14ac:dyDescent="0.4">
      <c r="M416" s="36"/>
      <c r="N416" s="36"/>
      <c r="O416" s="36"/>
      <c r="V416" s="37"/>
    </row>
    <row r="417" spans="13:22" s="35" customFormat="1" x14ac:dyDescent="0.4">
      <c r="M417" s="36"/>
      <c r="N417" s="36"/>
      <c r="O417" s="36"/>
      <c r="V417" s="37"/>
    </row>
    <row r="418" spans="13:22" s="35" customFormat="1" x14ac:dyDescent="0.4">
      <c r="M418" s="36"/>
      <c r="N418" s="36"/>
      <c r="O418" s="36"/>
      <c r="V418" s="37"/>
    </row>
    <row r="419" spans="13:22" s="35" customFormat="1" x14ac:dyDescent="0.4">
      <c r="M419" s="36"/>
      <c r="N419" s="36"/>
      <c r="O419" s="36"/>
      <c r="V419" s="37"/>
    </row>
    <row r="420" spans="13:22" s="35" customFormat="1" x14ac:dyDescent="0.4">
      <c r="M420" s="36"/>
      <c r="N420" s="36"/>
      <c r="O420" s="36"/>
      <c r="V420" s="37"/>
    </row>
    <row r="421" spans="13:22" s="35" customFormat="1" x14ac:dyDescent="0.4">
      <c r="M421" s="36"/>
      <c r="N421" s="36"/>
      <c r="O421" s="36"/>
      <c r="V421" s="37"/>
    </row>
    <row r="422" spans="13:22" s="35" customFormat="1" x14ac:dyDescent="0.4">
      <c r="M422" s="36"/>
      <c r="N422" s="36"/>
      <c r="O422" s="36"/>
      <c r="V422" s="37"/>
    </row>
    <row r="423" spans="13:22" s="35" customFormat="1" x14ac:dyDescent="0.4">
      <c r="M423" s="36"/>
      <c r="N423" s="36"/>
      <c r="O423" s="36"/>
      <c r="V423" s="37"/>
    </row>
    <row r="424" spans="13:22" s="35" customFormat="1" x14ac:dyDescent="0.4">
      <c r="M424" s="36"/>
      <c r="N424" s="36"/>
      <c r="O424" s="36"/>
      <c r="V424" s="37"/>
    </row>
    <row r="425" spans="13:22" s="35" customFormat="1" x14ac:dyDescent="0.4">
      <c r="M425" s="36"/>
      <c r="N425" s="36"/>
      <c r="O425" s="36"/>
      <c r="V425" s="37"/>
    </row>
    <row r="426" spans="13:22" s="35" customFormat="1" x14ac:dyDescent="0.4">
      <c r="M426" s="36"/>
      <c r="N426" s="36"/>
      <c r="O426" s="36"/>
      <c r="V426" s="37"/>
    </row>
    <row r="427" spans="13:22" s="35" customFormat="1" x14ac:dyDescent="0.4">
      <c r="M427" s="36"/>
      <c r="N427" s="36"/>
      <c r="O427" s="36"/>
      <c r="V427" s="37"/>
    </row>
    <row r="428" spans="13:22" s="35" customFormat="1" x14ac:dyDescent="0.4">
      <c r="M428" s="36"/>
      <c r="N428" s="36"/>
      <c r="O428" s="36"/>
      <c r="V428" s="37"/>
    </row>
    <row r="429" spans="13:22" s="35" customFormat="1" x14ac:dyDescent="0.4">
      <c r="M429" s="36"/>
      <c r="N429" s="36"/>
      <c r="O429" s="36"/>
      <c r="V429" s="37"/>
    </row>
    <row r="430" spans="13:22" s="35" customFormat="1" x14ac:dyDescent="0.4">
      <c r="M430" s="36"/>
      <c r="N430" s="36"/>
      <c r="O430" s="36"/>
      <c r="V430" s="37"/>
    </row>
    <row r="431" spans="13:22" s="35" customFormat="1" x14ac:dyDescent="0.4">
      <c r="M431" s="36"/>
      <c r="N431" s="36"/>
      <c r="O431" s="36"/>
      <c r="V431" s="37"/>
    </row>
    <row r="432" spans="13:22" s="35" customFormat="1" x14ac:dyDescent="0.4">
      <c r="M432" s="36"/>
      <c r="N432" s="36"/>
      <c r="O432" s="36"/>
      <c r="V432" s="37"/>
    </row>
    <row r="433" spans="13:22" s="35" customFormat="1" x14ac:dyDescent="0.4">
      <c r="M433" s="36"/>
      <c r="N433" s="36"/>
      <c r="O433" s="36"/>
      <c r="V433" s="37"/>
    </row>
    <row r="434" spans="13:22" s="35" customFormat="1" x14ac:dyDescent="0.4">
      <c r="M434" s="36"/>
      <c r="N434" s="36"/>
      <c r="O434" s="36"/>
      <c r="V434" s="37"/>
    </row>
    <row r="435" spans="13:22" s="35" customFormat="1" x14ac:dyDescent="0.4">
      <c r="M435" s="36"/>
      <c r="N435" s="36"/>
      <c r="O435" s="36"/>
      <c r="V435" s="37"/>
    </row>
    <row r="436" spans="13:22" s="35" customFormat="1" x14ac:dyDescent="0.4">
      <c r="M436" s="36"/>
      <c r="N436" s="36"/>
      <c r="O436" s="36"/>
      <c r="V436" s="37"/>
    </row>
    <row r="437" spans="13:22" s="35" customFormat="1" x14ac:dyDescent="0.4">
      <c r="M437" s="36"/>
      <c r="N437" s="36"/>
      <c r="O437" s="36"/>
      <c r="V437" s="37"/>
    </row>
    <row r="438" spans="13:22" s="35" customFormat="1" x14ac:dyDescent="0.4">
      <c r="M438" s="36"/>
      <c r="N438" s="36"/>
      <c r="O438" s="36"/>
      <c r="V438" s="37"/>
    </row>
    <row r="439" spans="13:22" s="35" customFormat="1" x14ac:dyDescent="0.4">
      <c r="M439" s="36"/>
      <c r="N439" s="36"/>
      <c r="O439" s="36"/>
      <c r="V439" s="37"/>
    </row>
    <row r="440" spans="13:22" s="35" customFormat="1" x14ac:dyDescent="0.4">
      <c r="M440" s="36"/>
      <c r="N440" s="36"/>
      <c r="O440" s="36"/>
      <c r="V440" s="37"/>
    </row>
    <row r="441" spans="13:22" s="35" customFormat="1" x14ac:dyDescent="0.4">
      <c r="M441" s="36"/>
      <c r="N441" s="36"/>
      <c r="O441" s="36"/>
      <c r="V441" s="37"/>
    </row>
    <row r="442" spans="13:22" s="35" customFormat="1" x14ac:dyDescent="0.4">
      <c r="M442" s="36"/>
      <c r="N442" s="36"/>
      <c r="O442" s="36"/>
      <c r="V442" s="37"/>
    </row>
    <row r="443" spans="13:22" s="35" customFormat="1" x14ac:dyDescent="0.4">
      <c r="M443" s="36"/>
      <c r="N443" s="36"/>
      <c r="O443" s="36"/>
      <c r="V443" s="37"/>
    </row>
    <row r="444" spans="13:22" s="35" customFormat="1" x14ac:dyDescent="0.4">
      <c r="M444" s="36"/>
      <c r="N444" s="36"/>
      <c r="O444" s="36"/>
      <c r="V444" s="37"/>
    </row>
    <row r="445" spans="13:22" s="35" customFormat="1" x14ac:dyDescent="0.4">
      <c r="M445" s="36"/>
      <c r="N445" s="36"/>
      <c r="O445" s="36"/>
      <c r="V445" s="37"/>
    </row>
    <row r="446" spans="13:22" s="35" customFormat="1" x14ac:dyDescent="0.4">
      <c r="M446" s="36"/>
      <c r="N446" s="36"/>
      <c r="O446" s="36"/>
      <c r="V446" s="37"/>
    </row>
    <row r="447" spans="13:22" s="35" customFormat="1" x14ac:dyDescent="0.4">
      <c r="M447" s="36"/>
      <c r="N447" s="36"/>
      <c r="O447" s="36"/>
      <c r="V447" s="37"/>
    </row>
    <row r="448" spans="13:22" s="35" customFormat="1" x14ac:dyDescent="0.4">
      <c r="M448" s="36"/>
      <c r="N448" s="36"/>
      <c r="O448" s="36"/>
      <c r="V448" s="37"/>
    </row>
    <row r="449" spans="13:22" s="35" customFormat="1" x14ac:dyDescent="0.4">
      <c r="M449" s="36"/>
      <c r="N449" s="36"/>
      <c r="O449" s="36"/>
      <c r="V449" s="37"/>
    </row>
    <row r="450" spans="13:22" s="35" customFormat="1" x14ac:dyDescent="0.4">
      <c r="M450" s="36"/>
      <c r="N450" s="36"/>
      <c r="O450" s="36"/>
      <c r="V450" s="37"/>
    </row>
    <row r="451" spans="13:22" s="35" customFormat="1" x14ac:dyDescent="0.4">
      <c r="M451" s="36"/>
      <c r="N451" s="36"/>
      <c r="O451" s="36"/>
      <c r="V451" s="37"/>
    </row>
    <row r="452" spans="13:22" s="35" customFormat="1" x14ac:dyDescent="0.4">
      <c r="M452" s="36"/>
      <c r="N452" s="36"/>
      <c r="O452" s="36"/>
      <c r="V452" s="37"/>
    </row>
    <row r="453" spans="13:22" s="35" customFormat="1" x14ac:dyDescent="0.4">
      <c r="M453" s="36"/>
      <c r="N453" s="36"/>
      <c r="O453" s="36"/>
      <c r="V453" s="37"/>
    </row>
    <row r="454" spans="13:22" s="35" customFormat="1" x14ac:dyDescent="0.4">
      <c r="M454" s="36"/>
      <c r="N454" s="36"/>
      <c r="O454" s="36"/>
      <c r="V454" s="37"/>
    </row>
    <row r="455" spans="13:22" s="35" customFormat="1" x14ac:dyDescent="0.4">
      <c r="M455" s="36"/>
      <c r="N455" s="36"/>
      <c r="O455" s="36"/>
      <c r="V455" s="37"/>
    </row>
    <row r="456" spans="13:22" s="35" customFormat="1" x14ac:dyDescent="0.4">
      <c r="M456" s="36"/>
      <c r="N456" s="36"/>
      <c r="O456" s="36"/>
      <c r="V456" s="37"/>
    </row>
    <row r="457" spans="13:22" s="35" customFormat="1" x14ac:dyDescent="0.4">
      <c r="M457" s="36"/>
      <c r="N457" s="36"/>
      <c r="O457" s="36"/>
      <c r="V457" s="37"/>
    </row>
    <row r="458" spans="13:22" s="35" customFormat="1" x14ac:dyDescent="0.4">
      <c r="M458" s="36"/>
      <c r="N458" s="36"/>
      <c r="O458" s="36"/>
      <c r="V458" s="37"/>
    </row>
    <row r="459" spans="13:22" s="35" customFormat="1" x14ac:dyDescent="0.4">
      <c r="M459" s="36"/>
      <c r="N459" s="36"/>
      <c r="O459" s="36"/>
      <c r="V459" s="37"/>
    </row>
    <row r="460" spans="13:22" s="35" customFormat="1" x14ac:dyDescent="0.4">
      <c r="M460" s="36"/>
      <c r="N460" s="36"/>
      <c r="O460" s="36"/>
      <c r="V460" s="37"/>
    </row>
    <row r="461" spans="13:22" s="35" customFormat="1" x14ac:dyDescent="0.4">
      <c r="M461" s="36"/>
      <c r="N461" s="36"/>
      <c r="O461" s="36"/>
      <c r="V461" s="37"/>
    </row>
    <row r="462" spans="13:22" s="35" customFormat="1" x14ac:dyDescent="0.4">
      <c r="M462" s="36"/>
      <c r="N462" s="36"/>
      <c r="O462" s="36"/>
      <c r="V462" s="37"/>
    </row>
    <row r="463" spans="13:22" s="35" customFormat="1" x14ac:dyDescent="0.4">
      <c r="M463" s="36"/>
      <c r="N463" s="36"/>
      <c r="O463" s="36"/>
      <c r="V463" s="37"/>
    </row>
    <row r="464" spans="13:22" s="35" customFormat="1" x14ac:dyDescent="0.4">
      <c r="M464" s="36"/>
      <c r="N464" s="36"/>
      <c r="O464" s="36"/>
      <c r="V464" s="37"/>
    </row>
    <row r="465" spans="13:22" s="35" customFormat="1" x14ac:dyDescent="0.4">
      <c r="M465" s="36"/>
      <c r="N465" s="36"/>
      <c r="O465" s="36"/>
      <c r="V465" s="37"/>
    </row>
    <row r="466" spans="13:22" s="35" customFormat="1" x14ac:dyDescent="0.4">
      <c r="M466" s="36"/>
      <c r="N466" s="36"/>
      <c r="O466" s="36"/>
      <c r="V466" s="37"/>
    </row>
    <row r="467" spans="13:22" s="35" customFormat="1" x14ac:dyDescent="0.4">
      <c r="M467" s="36"/>
      <c r="N467" s="36"/>
      <c r="O467" s="36"/>
      <c r="V467" s="37"/>
    </row>
    <row r="468" spans="13:22" s="35" customFormat="1" x14ac:dyDescent="0.4">
      <c r="M468" s="36"/>
      <c r="N468" s="36"/>
      <c r="O468" s="36"/>
      <c r="V468" s="37"/>
    </row>
    <row r="469" spans="13:22" s="35" customFormat="1" x14ac:dyDescent="0.4">
      <c r="M469" s="36"/>
      <c r="N469" s="36"/>
      <c r="O469" s="36"/>
      <c r="V469" s="37"/>
    </row>
    <row r="470" spans="13:22" s="35" customFormat="1" x14ac:dyDescent="0.4">
      <c r="M470" s="36"/>
      <c r="N470" s="36"/>
      <c r="O470" s="36"/>
      <c r="V470" s="37"/>
    </row>
    <row r="471" spans="13:22" s="35" customFormat="1" x14ac:dyDescent="0.4">
      <c r="M471" s="36"/>
      <c r="N471" s="36"/>
      <c r="O471" s="36"/>
      <c r="V471" s="37"/>
    </row>
    <row r="472" spans="13:22" s="35" customFormat="1" x14ac:dyDescent="0.4">
      <c r="M472" s="36"/>
      <c r="N472" s="36"/>
      <c r="O472" s="36"/>
      <c r="V472" s="37"/>
    </row>
    <row r="473" spans="13:22" s="35" customFormat="1" x14ac:dyDescent="0.4">
      <c r="M473" s="36"/>
      <c r="N473" s="36"/>
      <c r="O473" s="36"/>
      <c r="V473" s="37"/>
    </row>
    <row r="474" spans="13:22" s="35" customFormat="1" x14ac:dyDescent="0.4">
      <c r="M474" s="36"/>
      <c r="N474" s="36"/>
      <c r="O474" s="36"/>
      <c r="V474" s="37"/>
    </row>
    <row r="475" spans="13:22" s="35" customFormat="1" x14ac:dyDescent="0.4">
      <c r="M475" s="36"/>
      <c r="N475" s="36"/>
      <c r="O475" s="36"/>
      <c r="V475" s="37"/>
    </row>
    <row r="476" spans="13:22" s="35" customFormat="1" x14ac:dyDescent="0.4">
      <c r="M476" s="36"/>
      <c r="N476" s="36"/>
      <c r="O476" s="36"/>
      <c r="V476" s="37"/>
    </row>
    <row r="477" spans="13:22" s="35" customFormat="1" x14ac:dyDescent="0.4">
      <c r="M477" s="36"/>
      <c r="N477" s="36"/>
      <c r="O477" s="36"/>
      <c r="V477" s="37"/>
    </row>
    <row r="478" spans="13:22" s="35" customFormat="1" x14ac:dyDescent="0.4">
      <c r="M478" s="36"/>
      <c r="N478" s="36"/>
      <c r="O478" s="36"/>
      <c r="V478" s="37"/>
    </row>
    <row r="479" spans="13:22" s="35" customFormat="1" x14ac:dyDescent="0.4">
      <c r="M479" s="36"/>
      <c r="N479" s="36"/>
      <c r="O479" s="36"/>
      <c r="V479" s="37"/>
    </row>
    <row r="480" spans="13:22" s="35" customFormat="1" x14ac:dyDescent="0.4">
      <c r="M480" s="36"/>
      <c r="N480" s="36"/>
      <c r="O480" s="36"/>
      <c r="V480" s="37"/>
    </row>
    <row r="481" spans="13:22" s="35" customFormat="1" x14ac:dyDescent="0.4">
      <c r="M481" s="36"/>
      <c r="N481" s="36"/>
      <c r="O481" s="36"/>
      <c r="V481" s="37"/>
    </row>
    <row r="482" spans="13:22" s="35" customFormat="1" x14ac:dyDescent="0.4">
      <c r="M482" s="36"/>
      <c r="N482" s="36"/>
      <c r="O482" s="36"/>
      <c r="V482" s="37"/>
    </row>
    <row r="483" spans="13:22" s="35" customFormat="1" x14ac:dyDescent="0.4">
      <c r="M483" s="36"/>
      <c r="N483" s="36"/>
      <c r="O483" s="36"/>
      <c r="V483" s="37"/>
    </row>
    <row r="484" spans="13:22" s="35" customFormat="1" x14ac:dyDescent="0.4">
      <c r="M484" s="36"/>
      <c r="N484" s="36"/>
      <c r="O484" s="36"/>
      <c r="V484" s="37"/>
    </row>
    <row r="485" spans="13:22" s="35" customFormat="1" x14ac:dyDescent="0.4">
      <c r="M485" s="36"/>
      <c r="N485" s="36"/>
      <c r="O485" s="36"/>
      <c r="V485" s="37"/>
    </row>
    <row r="486" spans="13:22" s="35" customFormat="1" x14ac:dyDescent="0.4">
      <c r="M486" s="36"/>
      <c r="N486" s="36"/>
      <c r="O486" s="36"/>
      <c r="V486" s="37"/>
    </row>
    <row r="487" spans="13:22" s="35" customFormat="1" x14ac:dyDescent="0.4">
      <c r="M487" s="36"/>
      <c r="N487" s="36"/>
      <c r="O487" s="36"/>
      <c r="V487" s="37"/>
    </row>
    <row r="488" spans="13:22" s="35" customFormat="1" x14ac:dyDescent="0.4">
      <c r="M488" s="36"/>
      <c r="N488" s="36"/>
      <c r="O488" s="36"/>
      <c r="V488" s="37"/>
    </row>
    <row r="489" spans="13:22" s="35" customFormat="1" x14ac:dyDescent="0.4">
      <c r="M489" s="36"/>
      <c r="N489" s="36"/>
      <c r="O489" s="36"/>
      <c r="V489" s="37"/>
    </row>
    <row r="490" spans="13:22" s="35" customFormat="1" x14ac:dyDescent="0.4">
      <c r="M490" s="36"/>
      <c r="N490" s="36"/>
      <c r="O490" s="36"/>
      <c r="V490" s="37"/>
    </row>
    <row r="491" spans="13:22" s="35" customFormat="1" x14ac:dyDescent="0.4">
      <c r="M491" s="36"/>
      <c r="N491" s="36"/>
      <c r="O491" s="36"/>
      <c r="V491" s="37"/>
    </row>
    <row r="492" spans="13:22" s="35" customFormat="1" x14ac:dyDescent="0.4">
      <c r="M492" s="36"/>
      <c r="N492" s="36"/>
      <c r="O492" s="36"/>
      <c r="V492" s="37"/>
    </row>
    <row r="493" spans="13:22" s="35" customFormat="1" x14ac:dyDescent="0.4">
      <c r="M493" s="36"/>
      <c r="N493" s="36"/>
      <c r="O493" s="36"/>
      <c r="V493" s="37"/>
    </row>
    <row r="494" spans="13:22" s="35" customFormat="1" x14ac:dyDescent="0.4">
      <c r="M494" s="36"/>
      <c r="N494" s="36"/>
      <c r="O494" s="36"/>
      <c r="V494" s="37"/>
    </row>
    <row r="495" spans="13:22" s="35" customFormat="1" x14ac:dyDescent="0.4">
      <c r="M495" s="36"/>
      <c r="N495" s="36"/>
      <c r="O495" s="36"/>
      <c r="V495" s="37"/>
    </row>
    <row r="496" spans="13:22" s="35" customFormat="1" x14ac:dyDescent="0.4">
      <c r="M496" s="36"/>
      <c r="N496" s="36"/>
      <c r="O496" s="36"/>
      <c r="V496" s="37"/>
    </row>
    <row r="497" spans="13:22" s="35" customFormat="1" x14ac:dyDescent="0.4">
      <c r="M497" s="36"/>
      <c r="N497" s="36"/>
      <c r="O497" s="36"/>
      <c r="V497" s="37"/>
    </row>
    <row r="498" spans="13:22" s="35" customFormat="1" x14ac:dyDescent="0.4">
      <c r="M498" s="36"/>
      <c r="N498" s="36"/>
      <c r="O498" s="36"/>
      <c r="V498" s="37"/>
    </row>
    <row r="499" spans="13:22" s="35" customFormat="1" x14ac:dyDescent="0.4">
      <c r="M499" s="36"/>
      <c r="N499" s="36"/>
      <c r="O499" s="36"/>
      <c r="V499" s="37"/>
    </row>
    <row r="500" spans="13:22" s="35" customFormat="1" x14ac:dyDescent="0.4">
      <c r="M500" s="36"/>
      <c r="N500" s="36"/>
      <c r="O500" s="36"/>
      <c r="V500" s="37"/>
    </row>
    <row r="501" spans="13:22" s="35" customFormat="1" x14ac:dyDescent="0.4">
      <c r="M501" s="36"/>
      <c r="N501" s="36"/>
      <c r="O501" s="36"/>
      <c r="V501" s="37"/>
    </row>
    <row r="502" spans="13:22" s="35" customFormat="1" x14ac:dyDescent="0.4">
      <c r="M502" s="36"/>
      <c r="N502" s="36"/>
      <c r="O502" s="36"/>
      <c r="V502" s="37"/>
    </row>
    <row r="503" spans="13:22" s="35" customFormat="1" x14ac:dyDescent="0.4">
      <c r="M503" s="36"/>
      <c r="N503" s="36"/>
      <c r="O503" s="36"/>
      <c r="V503" s="37"/>
    </row>
    <row r="504" spans="13:22" s="35" customFormat="1" x14ac:dyDescent="0.4">
      <c r="M504" s="36"/>
      <c r="N504" s="36"/>
      <c r="O504" s="36"/>
      <c r="V504" s="37"/>
    </row>
    <row r="505" spans="13:22" s="35" customFormat="1" x14ac:dyDescent="0.4">
      <c r="M505" s="36"/>
      <c r="N505" s="36"/>
      <c r="O505" s="36"/>
      <c r="V505" s="37"/>
    </row>
    <row r="506" spans="13:22" s="35" customFormat="1" x14ac:dyDescent="0.4">
      <c r="M506" s="36"/>
      <c r="N506" s="36"/>
      <c r="O506" s="36"/>
      <c r="V506" s="37"/>
    </row>
    <row r="507" spans="13:22" s="35" customFormat="1" x14ac:dyDescent="0.4">
      <c r="M507" s="36"/>
      <c r="N507" s="36"/>
      <c r="O507" s="36"/>
      <c r="V507" s="37"/>
    </row>
    <row r="508" spans="13:22" s="35" customFormat="1" x14ac:dyDescent="0.4">
      <c r="M508" s="36"/>
      <c r="N508" s="36"/>
      <c r="O508" s="36"/>
      <c r="V508" s="37"/>
    </row>
    <row r="509" spans="13:22" s="35" customFormat="1" x14ac:dyDescent="0.4">
      <c r="M509" s="36"/>
      <c r="N509" s="36"/>
      <c r="O509" s="36"/>
      <c r="V509" s="37"/>
    </row>
    <row r="510" spans="13:22" s="35" customFormat="1" x14ac:dyDescent="0.4">
      <c r="M510" s="36"/>
      <c r="N510" s="36"/>
      <c r="O510" s="36"/>
      <c r="V510" s="37"/>
    </row>
    <row r="511" spans="13:22" s="35" customFormat="1" x14ac:dyDescent="0.4">
      <c r="M511" s="36"/>
      <c r="N511" s="36"/>
      <c r="O511" s="36"/>
      <c r="V511" s="37"/>
    </row>
    <row r="512" spans="13:22" s="35" customFormat="1" x14ac:dyDescent="0.4">
      <c r="M512" s="36"/>
      <c r="N512" s="36"/>
      <c r="O512" s="36"/>
      <c r="V512" s="37"/>
    </row>
    <row r="513" spans="13:22" s="35" customFormat="1" x14ac:dyDescent="0.4">
      <c r="M513" s="36"/>
      <c r="N513" s="36"/>
      <c r="O513" s="36"/>
      <c r="V513" s="37"/>
    </row>
    <row r="514" spans="13:22" s="35" customFormat="1" x14ac:dyDescent="0.4">
      <c r="M514" s="36"/>
      <c r="N514" s="36"/>
      <c r="O514" s="36"/>
      <c r="V514" s="37"/>
    </row>
    <row r="515" spans="13:22" s="35" customFormat="1" x14ac:dyDescent="0.4">
      <c r="M515" s="36"/>
      <c r="N515" s="36"/>
      <c r="O515" s="36"/>
      <c r="V515" s="37"/>
    </row>
    <row r="516" spans="13:22" s="35" customFormat="1" x14ac:dyDescent="0.4">
      <c r="M516" s="36"/>
      <c r="N516" s="36"/>
      <c r="O516" s="36"/>
      <c r="V516" s="37"/>
    </row>
    <row r="517" spans="13:22" s="35" customFormat="1" x14ac:dyDescent="0.4">
      <c r="M517" s="36"/>
      <c r="N517" s="36"/>
      <c r="O517" s="36"/>
      <c r="V517" s="37"/>
    </row>
    <row r="518" spans="13:22" s="35" customFormat="1" x14ac:dyDescent="0.4">
      <c r="M518" s="36"/>
      <c r="N518" s="36"/>
      <c r="O518" s="36"/>
      <c r="V518" s="37"/>
    </row>
    <row r="519" spans="13:22" s="35" customFormat="1" x14ac:dyDescent="0.4">
      <c r="M519" s="36"/>
      <c r="N519" s="36"/>
      <c r="O519" s="36"/>
      <c r="V519" s="37"/>
    </row>
    <row r="520" spans="13:22" s="35" customFormat="1" x14ac:dyDescent="0.4">
      <c r="M520" s="36"/>
      <c r="N520" s="36"/>
      <c r="O520" s="36"/>
      <c r="V520" s="37"/>
    </row>
    <row r="521" spans="13:22" s="35" customFormat="1" x14ac:dyDescent="0.4">
      <c r="M521" s="36"/>
      <c r="N521" s="36"/>
      <c r="O521" s="36"/>
      <c r="V521" s="37"/>
    </row>
    <row r="522" spans="13:22" s="35" customFormat="1" x14ac:dyDescent="0.4">
      <c r="M522" s="36"/>
      <c r="N522" s="36"/>
      <c r="O522" s="36"/>
      <c r="V522" s="37"/>
    </row>
    <row r="523" spans="13:22" s="35" customFormat="1" x14ac:dyDescent="0.4">
      <c r="M523" s="36"/>
      <c r="N523" s="36"/>
      <c r="O523" s="36"/>
      <c r="V523" s="37"/>
    </row>
    <row r="524" spans="13:22" s="35" customFormat="1" x14ac:dyDescent="0.4">
      <c r="M524" s="36"/>
      <c r="N524" s="36"/>
      <c r="O524" s="36"/>
      <c r="V524" s="37"/>
    </row>
    <row r="525" spans="13:22" s="35" customFormat="1" x14ac:dyDescent="0.4">
      <c r="M525" s="36"/>
      <c r="N525" s="36"/>
      <c r="O525" s="36"/>
      <c r="V525" s="37"/>
    </row>
    <row r="526" spans="13:22" s="35" customFormat="1" x14ac:dyDescent="0.4">
      <c r="M526" s="36"/>
      <c r="N526" s="36"/>
      <c r="O526" s="36"/>
      <c r="V526" s="37"/>
    </row>
    <row r="527" spans="13:22" s="35" customFormat="1" x14ac:dyDescent="0.4">
      <c r="M527" s="36"/>
      <c r="N527" s="36"/>
      <c r="O527" s="36"/>
      <c r="V527" s="37"/>
    </row>
    <row r="528" spans="13:22" s="35" customFormat="1" x14ac:dyDescent="0.4">
      <c r="M528" s="36"/>
      <c r="N528" s="36"/>
      <c r="O528" s="36"/>
      <c r="V528" s="37"/>
    </row>
    <row r="529" spans="13:22" s="35" customFormat="1" x14ac:dyDescent="0.4">
      <c r="M529" s="36"/>
      <c r="N529" s="36"/>
      <c r="O529" s="36"/>
      <c r="V529" s="37"/>
    </row>
    <row r="530" spans="13:22" s="35" customFormat="1" x14ac:dyDescent="0.4">
      <c r="M530" s="36"/>
      <c r="N530" s="36"/>
      <c r="O530" s="36"/>
      <c r="V530" s="37"/>
    </row>
    <row r="531" spans="13:22" s="35" customFormat="1" x14ac:dyDescent="0.4">
      <c r="M531" s="36"/>
      <c r="N531" s="36"/>
      <c r="O531" s="36"/>
      <c r="V531" s="37"/>
    </row>
    <row r="532" spans="13:22" s="35" customFormat="1" x14ac:dyDescent="0.4">
      <c r="M532" s="36"/>
      <c r="N532" s="36"/>
      <c r="O532" s="36"/>
      <c r="V532" s="37"/>
    </row>
    <row r="533" spans="13:22" s="35" customFormat="1" x14ac:dyDescent="0.4">
      <c r="M533" s="36"/>
      <c r="N533" s="36"/>
      <c r="O533" s="36"/>
      <c r="V533" s="37"/>
    </row>
    <row r="534" spans="13:22" s="35" customFormat="1" x14ac:dyDescent="0.4">
      <c r="M534" s="36"/>
      <c r="N534" s="36"/>
      <c r="O534" s="36"/>
      <c r="V534" s="37"/>
    </row>
    <row r="535" spans="13:22" s="35" customFormat="1" x14ac:dyDescent="0.4">
      <c r="M535" s="36"/>
      <c r="N535" s="36"/>
      <c r="O535" s="36"/>
      <c r="V535" s="37"/>
    </row>
    <row r="536" spans="13:22" s="35" customFormat="1" x14ac:dyDescent="0.4">
      <c r="M536" s="36"/>
      <c r="N536" s="36"/>
      <c r="O536" s="36"/>
      <c r="V536" s="37"/>
    </row>
    <row r="537" spans="13:22" s="35" customFormat="1" x14ac:dyDescent="0.4">
      <c r="M537" s="36"/>
      <c r="N537" s="36"/>
      <c r="O537" s="36"/>
      <c r="V537" s="37"/>
    </row>
    <row r="538" spans="13:22" s="35" customFormat="1" x14ac:dyDescent="0.4">
      <c r="M538" s="36"/>
      <c r="N538" s="36"/>
      <c r="O538" s="36"/>
      <c r="V538" s="37"/>
    </row>
    <row r="539" spans="13:22" s="35" customFormat="1" x14ac:dyDescent="0.4">
      <c r="M539" s="36"/>
      <c r="N539" s="36"/>
      <c r="O539" s="36"/>
      <c r="V539" s="37"/>
    </row>
    <row r="540" spans="13:22" s="35" customFormat="1" x14ac:dyDescent="0.4">
      <c r="M540" s="36"/>
      <c r="N540" s="36"/>
      <c r="O540" s="36"/>
      <c r="V540" s="37"/>
    </row>
    <row r="541" spans="13:22" s="35" customFormat="1" x14ac:dyDescent="0.4">
      <c r="M541" s="36"/>
      <c r="N541" s="36"/>
      <c r="O541" s="36"/>
      <c r="V541" s="37"/>
    </row>
    <row r="542" spans="13:22" s="35" customFormat="1" x14ac:dyDescent="0.4">
      <c r="M542" s="36"/>
      <c r="N542" s="36"/>
      <c r="O542" s="36"/>
      <c r="V542" s="37"/>
    </row>
    <row r="543" spans="13:22" s="35" customFormat="1" x14ac:dyDescent="0.4">
      <c r="M543" s="36"/>
      <c r="N543" s="36"/>
      <c r="O543" s="36"/>
      <c r="V543" s="37"/>
    </row>
    <row r="544" spans="13:22" s="35" customFormat="1" x14ac:dyDescent="0.4">
      <c r="M544" s="36"/>
      <c r="N544" s="36"/>
      <c r="O544" s="36"/>
      <c r="V544" s="37"/>
    </row>
    <row r="545" spans="13:22" s="35" customFormat="1" x14ac:dyDescent="0.4">
      <c r="M545" s="36"/>
      <c r="N545" s="36"/>
      <c r="O545" s="36"/>
      <c r="V545" s="37"/>
    </row>
    <row r="546" spans="13:22" s="35" customFormat="1" x14ac:dyDescent="0.4">
      <c r="M546" s="36"/>
      <c r="N546" s="36"/>
      <c r="O546" s="36"/>
      <c r="V546" s="37"/>
    </row>
    <row r="547" spans="13:22" s="35" customFormat="1" x14ac:dyDescent="0.4">
      <c r="M547" s="36"/>
      <c r="N547" s="36"/>
      <c r="O547" s="36"/>
      <c r="V547" s="37"/>
    </row>
    <row r="548" spans="13:22" s="35" customFormat="1" x14ac:dyDescent="0.4">
      <c r="M548" s="36"/>
      <c r="N548" s="36"/>
      <c r="O548" s="36"/>
      <c r="V548" s="37"/>
    </row>
    <row r="549" spans="13:22" s="35" customFormat="1" x14ac:dyDescent="0.4">
      <c r="M549" s="36"/>
      <c r="N549" s="36"/>
      <c r="O549" s="36"/>
      <c r="V549" s="37"/>
    </row>
    <row r="550" spans="13:22" s="35" customFormat="1" x14ac:dyDescent="0.4">
      <c r="M550" s="36"/>
      <c r="N550" s="36"/>
      <c r="O550" s="36"/>
      <c r="V550" s="37"/>
    </row>
    <row r="551" spans="13:22" s="35" customFormat="1" x14ac:dyDescent="0.4">
      <c r="M551" s="36"/>
      <c r="N551" s="36"/>
      <c r="O551" s="36"/>
      <c r="V551" s="37"/>
    </row>
    <row r="552" spans="13:22" s="35" customFormat="1" x14ac:dyDescent="0.4">
      <c r="M552" s="36"/>
      <c r="N552" s="36"/>
      <c r="O552" s="36"/>
      <c r="V552" s="37"/>
    </row>
    <row r="553" spans="13:22" s="35" customFormat="1" x14ac:dyDescent="0.4">
      <c r="M553" s="36"/>
      <c r="N553" s="36"/>
      <c r="O553" s="36"/>
      <c r="V553" s="37"/>
    </row>
    <row r="554" spans="13:22" s="35" customFormat="1" x14ac:dyDescent="0.4">
      <c r="M554" s="36"/>
      <c r="N554" s="36"/>
      <c r="O554" s="36"/>
      <c r="V554" s="37"/>
    </row>
    <row r="555" spans="13:22" s="35" customFormat="1" x14ac:dyDescent="0.4">
      <c r="M555" s="36"/>
      <c r="N555" s="36"/>
      <c r="O555" s="36"/>
      <c r="V555" s="37"/>
    </row>
    <row r="556" spans="13:22" s="35" customFormat="1" x14ac:dyDescent="0.4">
      <c r="M556" s="36"/>
      <c r="N556" s="36"/>
      <c r="O556" s="36"/>
      <c r="V556" s="37"/>
    </row>
    <row r="557" spans="13:22" s="35" customFormat="1" x14ac:dyDescent="0.4">
      <c r="M557" s="36"/>
      <c r="N557" s="36"/>
      <c r="O557" s="36"/>
      <c r="V557" s="37"/>
    </row>
    <row r="558" spans="13:22" s="35" customFormat="1" x14ac:dyDescent="0.4">
      <c r="M558" s="36"/>
      <c r="N558" s="36"/>
      <c r="O558" s="36"/>
      <c r="V558" s="37"/>
    </row>
    <row r="559" spans="13:22" s="35" customFormat="1" x14ac:dyDescent="0.4">
      <c r="M559" s="36"/>
      <c r="N559" s="36"/>
      <c r="O559" s="36"/>
      <c r="V559" s="37"/>
    </row>
    <row r="560" spans="13:22" s="35" customFormat="1" x14ac:dyDescent="0.4">
      <c r="M560" s="36"/>
      <c r="N560" s="36"/>
      <c r="O560" s="36"/>
      <c r="V560" s="37"/>
    </row>
    <row r="561" spans="13:22" s="35" customFormat="1" x14ac:dyDescent="0.4">
      <c r="M561" s="36"/>
      <c r="N561" s="36"/>
      <c r="O561" s="36"/>
      <c r="V561" s="37"/>
    </row>
    <row r="562" spans="13:22" s="35" customFormat="1" x14ac:dyDescent="0.4">
      <c r="M562" s="36"/>
      <c r="N562" s="36"/>
      <c r="O562" s="36"/>
      <c r="V562" s="37"/>
    </row>
    <row r="563" spans="13:22" s="35" customFormat="1" x14ac:dyDescent="0.4">
      <c r="M563" s="36"/>
      <c r="N563" s="36"/>
      <c r="O563" s="36"/>
      <c r="V563" s="37"/>
    </row>
    <row r="564" spans="13:22" s="35" customFormat="1" x14ac:dyDescent="0.4">
      <c r="M564" s="36"/>
      <c r="N564" s="36"/>
      <c r="O564" s="36"/>
      <c r="V564" s="37"/>
    </row>
    <row r="565" spans="13:22" s="35" customFormat="1" x14ac:dyDescent="0.4">
      <c r="M565" s="36"/>
      <c r="N565" s="36"/>
      <c r="O565" s="36"/>
      <c r="V565" s="37"/>
    </row>
    <row r="566" spans="13:22" s="35" customFormat="1" x14ac:dyDescent="0.4">
      <c r="M566" s="36"/>
      <c r="N566" s="36"/>
      <c r="O566" s="36"/>
      <c r="V566" s="37"/>
    </row>
    <row r="567" spans="13:22" s="35" customFormat="1" x14ac:dyDescent="0.4">
      <c r="M567" s="36"/>
      <c r="N567" s="36"/>
      <c r="O567" s="36"/>
      <c r="V567" s="37"/>
    </row>
    <row r="568" spans="13:22" s="35" customFormat="1" x14ac:dyDescent="0.4">
      <c r="M568" s="36"/>
      <c r="N568" s="36"/>
      <c r="O568" s="36"/>
      <c r="V568" s="37"/>
    </row>
    <row r="569" spans="13:22" s="35" customFormat="1" x14ac:dyDescent="0.4">
      <c r="M569" s="36"/>
      <c r="N569" s="36"/>
      <c r="O569" s="36"/>
      <c r="V569" s="37"/>
    </row>
    <row r="570" spans="13:22" s="35" customFormat="1" x14ac:dyDescent="0.4">
      <c r="M570" s="36"/>
      <c r="N570" s="36"/>
      <c r="O570" s="36"/>
      <c r="V570" s="37"/>
    </row>
    <row r="571" spans="13:22" s="35" customFormat="1" x14ac:dyDescent="0.4">
      <c r="M571" s="36"/>
      <c r="N571" s="36"/>
      <c r="O571" s="36"/>
      <c r="V571" s="37"/>
    </row>
    <row r="572" spans="13:22" s="35" customFormat="1" x14ac:dyDescent="0.4">
      <c r="M572" s="36"/>
      <c r="N572" s="36"/>
      <c r="O572" s="36"/>
      <c r="V572" s="37"/>
    </row>
    <row r="573" spans="13:22" s="35" customFormat="1" x14ac:dyDescent="0.4">
      <c r="M573" s="36"/>
      <c r="N573" s="36"/>
      <c r="O573" s="36"/>
      <c r="V573" s="37"/>
    </row>
    <row r="574" spans="13:22" s="35" customFormat="1" x14ac:dyDescent="0.4">
      <c r="M574" s="36"/>
      <c r="N574" s="36"/>
      <c r="O574" s="36"/>
      <c r="V574" s="37"/>
    </row>
    <row r="575" spans="13:22" s="35" customFormat="1" x14ac:dyDescent="0.4">
      <c r="M575" s="36"/>
      <c r="N575" s="36"/>
      <c r="O575" s="36"/>
      <c r="V575" s="37"/>
    </row>
    <row r="576" spans="13:22" s="35" customFormat="1" x14ac:dyDescent="0.4">
      <c r="M576" s="36"/>
      <c r="N576" s="36"/>
      <c r="O576" s="36"/>
      <c r="V576" s="37"/>
    </row>
    <row r="577" spans="13:22" s="35" customFormat="1" x14ac:dyDescent="0.4">
      <c r="M577" s="36"/>
      <c r="N577" s="36"/>
      <c r="O577" s="36"/>
      <c r="V577" s="37"/>
    </row>
    <row r="578" spans="13:22" s="35" customFormat="1" x14ac:dyDescent="0.4">
      <c r="M578" s="36"/>
      <c r="N578" s="36"/>
      <c r="O578" s="36"/>
      <c r="V578" s="37"/>
    </row>
    <row r="579" spans="13:22" s="35" customFormat="1" x14ac:dyDescent="0.4">
      <c r="M579" s="36"/>
      <c r="N579" s="36"/>
      <c r="O579" s="36"/>
      <c r="V579" s="37"/>
    </row>
    <row r="580" spans="13:22" s="35" customFormat="1" x14ac:dyDescent="0.4">
      <c r="M580" s="36"/>
      <c r="N580" s="36"/>
      <c r="O580" s="36"/>
      <c r="V580" s="37"/>
    </row>
    <row r="581" spans="13:22" s="35" customFormat="1" x14ac:dyDescent="0.4">
      <c r="M581" s="36"/>
      <c r="N581" s="36"/>
      <c r="O581" s="36"/>
      <c r="V581" s="37"/>
    </row>
    <row r="582" spans="13:22" s="35" customFormat="1" x14ac:dyDescent="0.4">
      <c r="M582" s="36"/>
      <c r="N582" s="36"/>
      <c r="O582" s="36"/>
      <c r="V582" s="37"/>
    </row>
    <row r="583" spans="13:22" s="35" customFormat="1" x14ac:dyDescent="0.4">
      <c r="M583" s="36"/>
      <c r="N583" s="36"/>
      <c r="O583" s="36"/>
      <c r="V583" s="37"/>
    </row>
    <row r="584" spans="13:22" s="35" customFormat="1" x14ac:dyDescent="0.4">
      <c r="M584" s="36"/>
      <c r="N584" s="36"/>
      <c r="O584" s="36"/>
      <c r="V584" s="37"/>
    </row>
    <row r="585" spans="13:22" s="35" customFormat="1" x14ac:dyDescent="0.4">
      <c r="M585" s="36"/>
      <c r="N585" s="36"/>
      <c r="O585" s="36"/>
      <c r="V585" s="37"/>
    </row>
    <row r="586" spans="13:22" s="35" customFormat="1" x14ac:dyDescent="0.4">
      <c r="M586" s="36"/>
      <c r="N586" s="36"/>
      <c r="O586" s="36"/>
      <c r="V586" s="37"/>
    </row>
    <row r="587" spans="13:22" s="35" customFormat="1" x14ac:dyDescent="0.4">
      <c r="M587" s="36"/>
      <c r="N587" s="36"/>
      <c r="O587" s="36"/>
      <c r="V587" s="37"/>
    </row>
    <row r="588" spans="13:22" s="35" customFormat="1" x14ac:dyDescent="0.4">
      <c r="M588" s="36"/>
      <c r="N588" s="36"/>
      <c r="O588" s="36"/>
      <c r="V588" s="37"/>
    </row>
    <row r="589" spans="13:22" s="35" customFormat="1" x14ac:dyDescent="0.4">
      <c r="M589" s="36"/>
      <c r="N589" s="36"/>
      <c r="O589" s="36"/>
      <c r="V589" s="37"/>
    </row>
    <row r="590" spans="13:22" s="35" customFormat="1" x14ac:dyDescent="0.4">
      <c r="M590" s="36"/>
      <c r="N590" s="36"/>
      <c r="O590" s="36"/>
      <c r="V590" s="37"/>
    </row>
    <row r="591" spans="13:22" s="35" customFormat="1" x14ac:dyDescent="0.4">
      <c r="M591" s="36"/>
      <c r="N591" s="36"/>
      <c r="O591" s="36"/>
      <c r="V591" s="37"/>
    </row>
    <row r="592" spans="13:22" s="35" customFormat="1" x14ac:dyDescent="0.4">
      <c r="M592" s="36"/>
      <c r="N592" s="36"/>
      <c r="O592" s="36"/>
      <c r="V592" s="37"/>
    </row>
    <row r="593" spans="13:22" s="35" customFormat="1" x14ac:dyDescent="0.4">
      <c r="M593" s="36"/>
      <c r="N593" s="36"/>
      <c r="O593" s="36"/>
      <c r="V593" s="37"/>
    </row>
    <row r="594" spans="13:22" s="35" customFormat="1" x14ac:dyDescent="0.4">
      <c r="M594" s="36"/>
      <c r="N594" s="36"/>
      <c r="O594" s="36"/>
      <c r="V594" s="37"/>
    </row>
    <row r="595" spans="13:22" s="35" customFormat="1" x14ac:dyDescent="0.4">
      <c r="M595" s="36"/>
      <c r="N595" s="36"/>
      <c r="O595" s="36"/>
      <c r="V595" s="37"/>
    </row>
    <row r="596" spans="13:22" s="35" customFormat="1" x14ac:dyDescent="0.4">
      <c r="M596" s="36"/>
      <c r="N596" s="36"/>
      <c r="O596" s="36"/>
      <c r="V596" s="37"/>
    </row>
    <row r="597" spans="13:22" s="35" customFormat="1" x14ac:dyDescent="0.4">
      <c r="M597" s="36"/>
      <c r="N597" s="36"/>
      <c r="O597" s="36"/>
      <c r="V597" s="37"/>
    </row>
    <row r="598" spans="13:22" s="35" customFormat="1" x14ac:dyDescent="0.4">
      <c r="M598" s="36"/>
      <c r="N598" s="36"/>
      <c r="O598" s="36"/>
      <c r="V598" s="37"/>
    </row>
    <row r="599" spans="13:22" s="35" customFormat="1" x14ac:dyDescent="0.4">
      <c r="M599" s="36"/>
      <c r="N599" s="36"/>
      <c r="O599" s="36"/>
      <c r="V599" s="37"/>
    </row>
    <row r="600" spans="13:22" s="35" customFormat="1" x14ac:dyDescent="0.4">
      <c r="M600" s="36"/>
      <c r="N600" s="36"/>
      <c r="O600" s="36"/>
      <c r="V600" s="37"/>
    </row>
    <row r="601" spans="13:22" s="35" customFormat="1" x14ac:dyDescent="0.4">
      <c r="M601" s="36"/>
      <c r="N601" s="36"/>
      <c r="O601" s="36"/>
      <c r="V601" s="37"/>
    </row>
    <row r="602" spans="13:22" s="35" customFormat="1" x14ac:dyDescent="0.4">
      <c r="M602" s="36"/>
      <c r="N602" s="36"/>
      <c r="O602" s="36"/>
      <c r="V602" s="37"/>
    </row>
    <row r="603" spans="13:22" s="35" customFormat="1" x14ac:dyDescent="0.4">
      <c r="M603" s="36"/>
      <c r="N603" s="36"/>
      <c r="O603" s="36"/>
      <c r="V603" s="37"/>
    </row>
    <row r="604" spans="13:22" s="35" customFormat="1" x14ac:dyDescent="0.4">
      <c r="M604" s="36"/>
      <c r="N604" s="36"/>
      <c r="O604" s="36"/>
      <c r="V604" s="37"/>
    </row>
    <row r="605" spans="13:22" s="35" customFormat="1" x14ac:dyDescent="0.4">
      <c r="M605" s="36"/>
      <c r="N605" s="36"/>
      <c r="O605" s="36"/>
      <c r="V605" s="37"/>
    </row>
    <row r="606" spans="13:22" s="35" customFormat="1" x14ac:dyDescent="0.4">
      <c r="M606" s="36"/>
      <c r="N606" s="36"/>
      <c r="O606" s="36"/>
      <c r="V606" s="37"/>
    </row>
    <row r="607" spans="13:22" s="35" customFormat="1" x14ac:dyDescent="0.4">
      <c r="M607" s="36"/>
      <c r="N607" s="36"/>
      <c r="O607" s="36"/>
      <c r="V607" s="37"/>
    </row>
    <row r="608" spans="13:22" s="35" customFormat="1" x14ac:dyDescent="0.4">
      <c r="M608" s="36"/>
      <c r="N608" s="36"/>
      <c r="O608" s="36"/>
      <c r="V608" s="37"/>
    </row>
    <row r="609" spans="13:22" s="35" customFormat="1" x14ac:dyDescent="0.4">
      <c r="M609" s="36"/>
      <c r="N609" s="36"/>
      <c r="O609" s="36"/>
      <c r="V609" s="37"/>
    </row>
    <row r="610" spans="13:22" s="35" customFormat="1" x14ac:dyDescent="0.4">
      <c r="M610" s="36"/>
      <c r="N610" s="36"/>
      <c r="O610" s="36"/>
      <c r="V610" s="37"/>
    </row>
    <row r="611" spans="13:22" s="35" customFormat="1" x14ac:dyDescent="0.4">
      <c r="M611" s="36"/>
      <c r="N611" s="36"/>
      <c r="O611" s="36"/>
      <c r="V611" s="37"/>
    </row>
    <row r="612" spans="13:22" s="35" customFormat="1" x14ac:dyDescent="0.4">
      <c r="M612" s="36"/>
      <c r="N612" s="36"/>
      <c r="O612" s="36"/>
      <c r="V612" s="37"/>
    </row>
    <row r="613" spans="13:22" s="35" customFormat="1" x14ac:dyDescent="0.4">
      <c r="M613" s="36"/>
      <c r="N613" s="36"/>
      <c r="O613" s="36"/>
      <c r="V613" s="37"/>
    </row>
    <row r="614" spans="13:22" s="35" customFormat="1" x14ac:dyDescent="0.4">
      <c r="M614" s="36"/>
      <c r="N614" s="36"/>
      <c r="O614" s="36"/>
      <c r="V614" s="37"/>
    </row>
    <row r="615" spans="13:22" s="35" customFormat="1" x14ac:dyDescent="0.4">
      <c r="M615" s="36"/>
      <c r="N615" s="36"/>
      <c r="O615" s="36"/>
      <c r="V615" s="37"/>
    </row>
    <row r="616" spans="13:22" s="35" customFormat="1" x14ac:dyDescent="0.4">
      <c r="M616" s="36"/>
      <c r="N616" s="36"/>
      <c r="O616" s="36"/>
      <c r="V616" s="37"/>
    </row>
    <row r="617" spans="13:22" s="35" customFormat="1" x14ac:dyDescent="0.4">
      <c r="M617" s="36"/>
      <c r="N617" s="36"/>
      <c r="O617" s="36"/>
      <c r="V617" s="37"/>
    </row>
    <row r="618" spans="13:22" s="35" customFormat="1" x14ac:dyDescent="0.4">
      <c r="M618" s="36"/>
      <c r="N618" s="36"/>
      <c r="O618" s="36"/>
      <c r="V618" s="37"/>
    </row>
    <row r="619" spans="13:22" s="35" customFormat="1" x14ac:dyDescent="0.4">
      <c r="M619" s="36"/>
      <c r="N619" s="36"/>
      <c r="O619" s="36"/>
      <c r="V619" s="37"/>
    </row>
    <row r="620" spans="13:22" s="35" customFormat="1" x14ac:dyDescent="0.4">
      <c r="M620" s="36"/>
      <c r="N620" s="36"/>
      <c r="O620" s="36"/>
      <c r="V620" s="37"/>
    </row>
    <row r="621" spans="13:22" s="35" customFormat="1" x14ac:dyDescent="0.4">
      <c r="M621" s="36"/>
      <c r="N621" s="36"/>
      <c r="O621" s="36"/>
      <c r="V621" s="37"/>
    </row>
    <row r="622" spans="13:22" s="35" customFormat="1" x14ac:dyDescent="0.4">
      <c r="M622" s="36"/>
      <c r="N622" s="36"/>
      <c r="O622" s="36"/>
      <c r="V622" s="37"/>
    </row>
    <row r="623" spans="13:22" s="35" customFormat="1" x14ac:dyDescent="0.4">
      <c r="M623" s="36"/>
      <c r="N623" s="36"/>
      <c r="O623" s="36"/>
      <c r="V623" s="37"/>
    </row>
    <row r="624" spans="13:22" s="35" customFormat="1" x14ac:dyDescent="0.4">
      <c r="M624" s="36"/>
      <c r="N624" s="36"/>
      <c r="O624" s="36"/>
      <c r="V624" s="37"/>
    </row>
    <row r="625" spans="13:22" s="35" customFormat="1" x14ac:dyDescent="0.4">
      <c r="M625" s="36"/>
      <c r="N625" s="36"/>
      <c r="O625" s="36"/>
      <c r="V625" s="37"/>
    </row>
    <row r="626" spans="13:22" s="35" customFormat="1" x14ac:dyDescent="0.4">
      <c r="M626" s="36"/>
      <c r="N626" s="36"/>
      <c r="O626" s="36"/>
      <c r="V626" s="37"/>
    </row>
    <row r="627" spans="13:22" s="35" customFormat="1" x14ac:dyDescent="0.4">
      <c r="M627" s="36"/>
      <c r="N627" s="36"/>
      <c r="O627" s="36"/>
      <c r="V627" s="37"/>
    </row>
    <row r="628" spans="13:22" s="35" customFormat="1" x14ac:dyDescent="0.4">
      <c r="M628" s="36"/>
      <c r="N628" s="36"/>
      <c r="O628" s="36"/>
      <c r="V628" s="37"/>
    </row>
    <row r="629" spans="13:22" s="35" customFormat="1" x14ac:dyDescent="0.4">
      <c r="M629" s="36"/>
      <c r="N629" s="36"/>
      <c r="O629" s="36"/>
      <c r="V629" s="37"/>
    </row>
    <row r="630" spans="13:22" s="35" customFormat="1" x14ac:dyDescent="0.4">
      <c r="M630" s="36"/>
      <c r="N630" s="36"/>
      <c r="O630" s="36"/>
      <c r="V630" s="37"/>
    </row>
    <row r="631" spans="13:22" s="35" customFormat="1" x14ac:dyDescent="0.4">
      <c r="M631" s="36"/>
      <c r="N631" s="36"/>
      <c r="O631" s="36"/>
      <c r="V631" s="37"/>
    </row>
    <row r="632" spans="13:22" s="35" customFormat="1" x14ac:dyDescent="0.4">
      <c r="M632" s="36"/>
      <c r="N632" s="36"/>
      <c r="O632" s="36"/>
      <c r="V632" s="37"/>
    </row>
    <row r="633" spans="13:22" s="35" customFormat="1" x14ac:dyDescent="0.4">
      <c r="M633" s="36"/>
      <c r="N633" s="36"/>
      <c r="O633" s="36"/>
      <c r="V633" s="37"/>
    </row>
    <row r="634" spans="13:22" s="35" customFormat="1" x14ac:dyDescent="0.4">
      <c r="M634" s="36"/>
      <c r="N634" s="36"/>
      <c r="O634" s="36"/>
      <c r="V634" s="37"/>
    </row>
    <row r="635" spans="13:22" s="35" customFormat="1" x14ac:dyDescent="0.4">
      <c r="M635" s="36"/>
      <c r="N635" s="36"/>
      <c r="O635" s="36"/>
      <c r="V635" s="37"/>
    </row>
    <row r="636" spans="13:22" s="35" customFormat="1" x14ac:dyDescent="0.4">
      <c r="M636" s="36"/>
      <c r="N636" s="36"/>
      <c r="O636" s="36"/>
      <c r="V636" s="37"/>
    </row>
    <row r="637" spans="13:22" s="35" customFormat="1" x14ac:dyDescent="0.4">
      <c r="M637" s="36"/>
      <c r="N637" s="36"/>
      <c r="O637" s="36"/>
      <c r="V637" s="37"/>
    </row>
    <row r="638" spans="13:22" s="35" customFormat="1" x14ac:dyDescent="0.4">
      <c r="M638" s="36"/>
      <c r="N638" s="36"/>
      <c r="O638" s="36"/>
      <c r="V638" s="37"/>
    </row>
    <row r="639" spans="13:22" s="35" customFormat="1" x14ac:dyDescent="0.4">
      <c r="M639" s="36"/>
      <c r="N639" s="36"/>
      <c r="O639" s="36"/>
      <c r="V639" s="37"/>
    </row>
    <row r="640" spans="13:22" s="35" customFormat="1" x14ac:dyDescent="0.4">
      <c r="M640" s="36"/>
      <c r="N640" s="36"/>
      <c r="O640" s="36"/>
      <c r="V640" s="37"/>
    </row>
    <row r="641" spans="13:22" s="35" customFormat="1" x14ac:dyDescent="0.4">
      <c r="M641" s="36"/>
      <c r="N641" s="36"/>
      <c r="O641" s="36"/>
      <c r="V641" s="37"/>
    </row>
    <row r="642" spans="13:22" s="35" customFormat="1" x14ac:dyDescent="0.4">
      <c r="M642" s="36"/>
      <c r="N642" s="36"/>
      <c r="O642" s="36"/>
      <c r="V642" s="37"/>
    </row>
    <row r="643" spans="13:22" s="35" customFormat="1" x14ac:dyDescent="0.4">
      <c r="M643" s="36"/>
      <c r="N643" s="36"/>
      <c r="O643" s="36"/>
      <c r="V643" s="37"/>
    </row>
    <row r="644" spans="13:22" s="35" customFormat="1" x14ac:dyDescent="0.4">
      <c r="M644" s="36"/>
      <c r="N644" s="36"/>
      <c r="O644" s="36"/>
      <c r="V644" s="37"/>
    </row>
    <row r="645" spans="13:22" s="35" customFormat="1" x14ac:dyDescent="0.4">
      <c r="M645" s="36"/>
      <c r="N645" s="36"/>
      <c r="O645" s="36"/>
      <c r="V645" s="37"/>
    </row>
    <row r="646" spans="13:22" s="35" customFormat="1" x14ac:dyDescent="0.4">
      <c r="M646" s="36"/>
      <c r="N646" s="36"/>
      <c r="O646" s="36"/>
      <c r="V646" s="37"/>
    </row>
    <row r="647" spans="13:22" s="35" customFormat="1" x14ac:dyDescent="0.4">
      <c r="M647" s="36"/>
      <c r="N647" s="36"/>
      <c r="O647" s="36"/>
      <c r="V647" s="37"/>
    </row>
    <row r="648" spans="13:22" s="35" customFormat="1" x14ac:dyDescent="0.4">
      <c r="M648" s="36"/>
      <c r="N648" s="36"/>
      <c r="O648" s="36"/>
      <c r="V648" s="37"/>
    </row>
    <row r="649" spans="13:22" s="35" customFormat="1" x14ac:dyDescent="0.4">
      <c r="M649" s="36"/>
      <c r="N649" s="36"/>
      <c r="O649" s="36"/>
      <c r="V649" s="37"/>
    </row>
    <row r="650" spans="13:22" s="35" customFormat="1" x14ac:dyDescent="0.4">
      <c r="M650" s="36"/>
      <c r="N650" s="36"/>
      <c r="O650" s="36"/>
      <c r="V650" s="37"/>
    </row>
    <row r="651" spans="13:22" s="35" customFormat="1" x14ac:dyDescent="0.4">
      <c r="M651" s="36"/>
      <c r="N651" s="36"/>
      <c r="O651" s="36"/>
      <c r="V651" s="37"/>
    </row>
    <row r="652" spans="13:22" s="35" customFormat="1" x14ac:dyDescent="0.4">
      <c r="M652" s="36"/>
      <c r="N652" s="36"/>
      <c r="O652" s="36"/>
      <c r="V652" s="37"/>
    </row>
    <row r="653" spans="13:22" s="35" customFormat="1" x14ac:dyDescent="0.4">
      <c r="M653" s="36"/>
      <c r="N653" s="36"/>
      <c r="O653" s="36"/>
      <c r="V653" s="37"/>
    </row>
    <row r="654" spans="13:22" s="35" customFormat="1" x14ac:dyDescent="0.4">
      <c r="M654" s="36"/>
      <c r="N654" s="36"/>
      <c r="O654" s="36"/>
      <c r="V654" s="37"/>
    </row>
    <row r="655" spans="13:22" s="35" customFormat="1" x14ac:dyDescent="0.4">
      <c r="M655" s="36"/>
      <c r="N655" s="36"/>
      <c r="O655" s="36"/>
      <c r="V655" s="37"/>
    </row>
    <row r="656" spans="13:22" s="35" customFormat="1" x14ac:dyDescent="0.4">
      <c r="M656" s="36"/>
      <c r="N656" s="36"/>
      <c r="O656" s="36"/>
      <c r="V656" s="37"/>
    </row>
    <row r="657" spans="13:22" s="35" customFormat="1" x14ac:dyDescent="0.4">
      <c r="M657" s="36"/>
      <c r="N657" s="36"/>
      <c r="O657" s="36"/>
      <c r="V657" s="37"/>
    </row>
    <row r="658" spans="13:22" s="35" customFormat="1" x14ac:dyDescent="0.4">
      <c r="M658" s="36"/>
      <c r="N658" s="36"/>
      <c r="O658" s="36"/>
      <c r="V658" s="37"/>
    </row>
    <row r="659" spans="13:22" s="35" customFormat="1" x14ac:dyDescent="0.4">
      <c r="M659" s="36"/>
      <c r="N659" s="36"/>
      <c r="O659" s="36"/>
      <c r="V659" s="37"/>
    </row>
    <row r="660" spans="13:22" s="35" customFormat="1" x14ac:dyDescent="0.4">
      <c r="M660" s="36"/>
      <c r="N660" s="36"/>
      <c r="O660" s="36"/>
      <c r="V660" s="37"/>
    </row>
    <row r="661" spans="13:22" s="35" customFormat="1" x14ac:dyDescent="0.4">
      <c r="M661" s="36"/>
      <c r="N661" s="36"/>
      <c r="O661" s="36"/>
      <c r="V661" s="37"/>
    </row>
    <row r="662" spans="13:22" s="35" customFormat="1" x14ac:dyDescent="0.4">
      <c r="M662" s="36"/>
      <c r="N662" s="36"/>
      <c r="O662" s="36"/>
      <c r="V662" s="37"/>
    </row>
    <row r="663" spans="13:22" s="35" customFormat="1" x14ac:dyDescent="0.4">
      <c r="M663" s="36"/>
      <c r="N663" s="36"/>
      <c r="O663" s="36"/>
      <c r="V663" s="37"/>
    </row>
    <row r="664" spans="13:22" s="35" customFormat="1" x14ac:dyDescent="0.4">
      <c r="M664" s="36"/>
      <c r="N664" s="36"/>
      <c r="O664" s="36"/>
      <c r="V664" s="37"/>
    </row>
    <row r="665" spans="13:22" s="35" customFormat="1" x14ac:dyDescent="0.4">
      <c r="M665" s="36"/>
      <c r="N665" s="36"/>
      <c r="O665" s="36"/>
      <c r="V665" s="37"/>
    </row>
    <row r="666" spans="13:22" s="35" customFormat="1" x14ac:dyDescent="0.4">
      <c r="M666" s="36"/>
      <c r="N666" s="36"/>
      <c r="O666" s="36"/>
      <c r="V666" s="37"/>
    </row>
    <row r="667" spans="13:22" s="35" customFormat="1" x14ac:dyDescent="0.4">
      <c r="M667" s="36"/>
      <c r="N667" s="36"/>
      <c r="O667" s="36"/>
      <c r="V667" s="37"/>
    </row>
    <row r="668" spans="13:22" s="35" customFormat="1" x14ac:dyDescent="0.4">
      <c r="M668" s="36"/>
      <c r="N668" s="36"/>
      <c r="O668" s="36"/>
      <c r="V668" s="37"/>
    </row>
    <row r="669" spans="13:22" s="35" customFormat="1" x14ac:dyDescent="0.4">
      <c r="M669" s="36"/>
      <c r="N669" s="36"/>
      <c r="O669" s="36"/>
      <c r="V669" s="37"/>
    </row>
    <row r="670" spans="13:22" s="35" customFormat="1" x14ac:dyDescent="0.4">
      <c r="M670" s="36"/>
      <c r="N670" s="36"/>
      <c r="O670" s="36"/>
      <c r="V670" s="37"/>
    </row>
    <row r="671" spans="13:22" s="35" customFormat="1" x14ac:dyDescent="0.4">
      <c r="M671" s="36"/>
      <c r="N671" s="36"/>
      <c r="O671" s="36"/>
      <c r="V671" s="37"/>
    </row>
    <row r="672" spans="13:22" s="35" customFormat="1" x14ac:dyDescent="0.4">
      <c r="M672" s="36"/>
      <c r="N672" s="36"/>
      <c r="O672" s="36"/>
      <c r="V672" s="37"/>
    </row>
    <row r="673" spans="13:22" s="35" customFormat="1" x14ac:dyDescent="0.4">
      <c r="M673" s="36"/>
      <c r="N673" s="36"/>
      <c r="O673" s="36"/>
      <c r="V673" s="37"/>
    </row>
    <row r="674" spans="13:22" s="35" customFormat="1" x14ac:dyDescent="0.4">
      <c r="M674" s="36"/>
      <c r="N674" s="36"/>
      <c r="O674" s="36"/>
      <c r="V674" s="37"/>
    </row>
    <row r="675" spans="13:22" s="35" customFormat="1" x14ac:dyDescent="0.4">
      <c r="M675" s="36"/>
      <c r="N675" s="36"/>
      <c r="O675" s="36"/>
      <c r="V675" s="37"/>
    </row>
    <row r="676" spans="13:22" s="35" customFormat="1" x14ac:dyDescent="0.4">
      <c r="M676" s="36"/>
      <c r="N676" s="36"/>
      <c r="O676" s="36"/>
      <c r="V676" s="37"/>
    </row>
    <row r="677" spans="13:22" s="35" customFormat="1" x14ac:dyDescent="0.4">
      <c r="M677" s="36"/>
      <c r="N677" s="36"/>
      <c r="O677" s="36"/>
      <c r="V677" s="37"/>
    </row>
    <row r="678" spans="13:22" s="35" customFormat="1" x14ac:dyDescent="0.4">
      <c r="M678" s="36"/>
      <c r="N678" s="36"/>
      <c r="O678" s="36"/>
      <c r="V678" s="37"/>
    </row>
    <row r="679" spans="13:22" s="35" customFormat="1" x14ac:dyDescent="0.4">
      <c r="M679" s="36"/>
      <c r="N679" s="36"/>
      <c r="O679" s="36"/>
      <c r="V679" s="37"/>
    </row>
    <row r="680" spans="13:22" s="35" customFormat="1" x14ac:dyDescent="0.4">
      <c r="M680" s="36"/>
      <c r="N680" s="36"/>
      <c r="O680" s="36"/>
      <c r="V680" s="37"/>
    </row>
    <row r="681" spans="13:22" s="35" customFormat="1" x14ac:dyDescent="0.4">
      <c r="M681" s="36"/>
      <c r="N681" s="36"/>
      <c r="O681" s="36"/>
      <c r="V681" s="37"/>
    </row>
    <row r="682" spans="13:22" s="35" customFormat="1" x14ac:dyDescent="0.4">
      <c r="M682" s="36"/>
      <c r="N682" s="36"/>
      <c r="O682" s="36"/>
      <c r="V682" s="37"/>
    </row>
    <row r="683" spans="13:22" s="35" customFormat="1" x14ac:dyDescent="0.4">
      <c r="M683" s="36"/>
      <c r="N683" s="36"/>
      <c r="O683" s="36"/>
      <c r="V683" s="37"/>
    </row>
    <row r="684" spans="13:22" s="35" customFormat="1" x14ac:dyDescent="0.4">
      <c r="M684" s="36"/>
      <c r="N684" s="36"/>
      <c r="O684" s="36"/>
      <c r="V684" s="37"/>
    </row>
    <row r="685" spans="13:22" s="35" customFormat="1" x14ac:dyDescent="0.4">
      <c r="M685" s="36"/>
      <c r="N685" s="36"/>
      <c r="O685" s="36"/>
      <c r="V685" s="37"/>
    </row>
    <row r="686" spans="13:22" s="35" customFormat="1" x14ac:dyDescent="0.4">
      <c r="M686" s="36"/>
      <c r="N686" s="36"/>
      <c r="O686" s="36"/>
      <c r="V686" s="37"/>
    </row>
    <row r="687" spans="13:22" s="35" customFormat="1" x14ac:dyDescent="0.4">
      <c r="M687" s="36"/>
      <c r="N687" s="36"/>
      <c r="O687" s="36"/>
      <c r="V687" s="37"/>
    </row>
    <row r="688" spans="13:22" s="35" customFormat="1" x14ac:dyDescent="0.4">
      <c r="M688" s="36"/>
      <c r="N688" s="36"/>
      <c r="O688" s="36"/>
      <c r="V688" s="37"/>
    </row>
    <row r="689" spans="13:22" s="35" customFormat="1" x14ac:dyDescent="0.4">
      <c r="M689" s="36"/>
      <c r="N689" s="36"/>
      <c r="O689" s="36"/>
      <c r="V689" s="37"/>
    </row>
    <row r="690" spans="13:22" s="35" customFormat="1" x14ac:dyDescent="0.4">
      <c r="M690" s="36"/>
      <c r="N690" s="36"/>
      <c r="O690" s="36"/>
      <c r="V690" s="37"/>
    </row>
    <row r="691" spans="13:22" s="35" customFormat="1" x14ac:dyDescent="0.4">
      <c r="M691" s="36"/>
      <c r="N691" s="36"/>
      <c r="O691" s="36"/>
      <c r="V691" s="37"/>
    </row>
    <row r="692" spans="13:22" s="35" customFormat="1" x14ac:dyDescent="0.4">
      <c r="M692" s="36"/>
      <c r="N692" s="36"/>
      <c r="O692" s="36"/>
      <c r="V692" s="37"/>
    </row>
    <row r="693" spans="13:22" s="35" customFormat="1" x14ac:dyDescent="0.4">
      <c r="M693" s="36"/>
      <c r="N693" s="36"/>
      <c r="O693" s="36"/>
      <c r="V693" s="37"/>
    </row>
    <row r="694" spans="13:22" s="35" customFormat="1" x14ac:dyDescent="0.4">
      <c r="M694" s="36"/>
      <c r="N694" s="36"/>
      <c r="O694" s="36"/>
      <c r="V694" s="37"/>
    </row>
    <row r="695" spans="13:22" s="35" customFormat="1" x14ac:dyDescent="0.4">
      <c r="M695" s="36"/>
      <c r="N695" s="36"/>
      <c r="O695" s="36"/>
      <c r="V695" s="37"/>
    </row>
    <row r="696" spans="13:22" s="35" customFormat="1" x14ac:dyDescent="0.4">
      <c r="M696" s="36"/>
      <c r="N696" s="36"/>
      <c r="O696" s="36"/>
      <c r="V696" s="37"/>
    </row>
    <row r="697" spans="13:22" s="35" customFormat="1" x14ac:dyDescent="0.4">
      <c r="M697" s="36"/>
      <c r="N697" s="36"/>
      <c r="O697" s="36"/>
      <c r="V697" s="37"/>
    </row>
    <row r="698" spans="13:22" s="35" customFormat="1" x14ac:dyDescent="0.4">
      <c r="M698" s="36"/>
      <c r="N698" s="36"/>
      <c r="O698" s="36"/>
      <c r="V698" s="37"/>
    </row>
    <row r="699" spans="13:22" s="35" customFormat="1" x14ac:dyDescent="0.4">
      <c r="M699" s="36"/>
      <c r="N699" s="36"/>
      <c r="O699" s="36"/>
      <c r="V699" s="37"/>
    </row>
    <row r="700" spans="13:22" s="35" customFormat="1" x14ac:dyDescent="0.4">
      <c r="M700" s="36"/>
      <c r="N700" s="36"/>
      <c r="O700" s="36"/>
      <c r="V700" s="37"/>
    </row>
    <row r="701" spans="13:22" s="35" customFormat="1" x14ac:dyDescent="0.4">
      <c r="M701" s="36"/>
      <c r="N701" s="36"/>
      <c r="O701" s="36"/>
      <c r="V701" s="37"/>
    </row>
    <row r="702" spans="13:22" s="35" customFormat="1" x14ac:dyDescent="0.4">
      <c r="M702" s="36"/>
      <c r="N702" s="36"/>
      <c r="O702" s="36"/>
      <c r="V702" s="37"/>
    </row>
    <row r="703" spans="13:22" s="35" customFormat="1" x14ac:dyDescent="0.4">
      <c r="M703" s="36"/>
      <c r="N703" s="36"/>
      <c r="O703" s="36"/>
      <c r="V703" s="37"/>
    </row>
    <row r="704" spans="13:22" s="35" customFormat="1" x14ac:dyDescent="0.4">
      <c r="M704" s="36"/>
      <c r="N704" s="36"/>
      <c r="O704" s="36"/>
      <c r="V704" s="37"/>
    </row>
    <row r="705" spans="13:22" s="35" customFormat="1" x14ac:dyDescent="0.4">
      <c r="M705" s="36"/>
      <c r="N705" s="36"/>
      <c r="O705" s="36"/>
      <c r="V705" s="37"/>
    </row>
    <row r="706" spans="13:22" s="35" customFormat="1" x14ac:dyDescent="0.4">
      <c r="M706" s="36"/>
      <c r="N706" s="36"/>
      <c r="O706" s="36"/>
      <c r="V706" s="37"/>
    </row>
    <row r="707" spans="13:22" s="35" customFormat="1" x14ac:dyDescent="0.4">
      <c r="M707" s="36"/>
      <c r="N707" s="36"/>
      <c r="O707" s="36"/>
      <c r="V707" s="37"/>
    </row>
    <row r="708" spans="13:22" s="35" customFormat="1" x14ac:dyDescent="0.4">
      <c r="M708" s="36"/>
      <c r="N708" s="36"/>
      <c r="O708" s="36"/>
      <c r="V708" s="37"/>
    </row>
    <row r="709" spans="13:22" s="35" customFormat="1" x14ac:dyDescent="0.4">
      <c r="M709" s="36"/>
      <c r="N709" s="36"/>
      <c r="O709" s="36"/>
      <c r="V709" s="37"/>
    </row>
    <row r="710" spans="13:22" s="35" customFormat="1" x14ac:dyDescent="0.4">
      <c r="M710" s="36"/>
      <c r="N710" s="36"/>
      <c r="O710" s="36"/>
      <c r="V710" s="37"/>
    </row>
    <row r="711" spans="13:22" s="35" customFormat="1" x14ac:dyDescent="0.4">
      <c r="M711" s="36"/>
      <c r="N711" s="36"/>
      <c r="O711" s="36"/>
      <c r="V711" s="37"/>
    </row>
    <row r="712" spans="13:22" s="35" customFormat="1" x14ac:dyDescent="0.4">
      <c r="M712" s="36"/>
      <c r="N712" s="36"/>
      <c r="O712" s="36"/>
      <c r="V712" s="37"/>
    </row>
    <row r="713" spans="13:22" s="35" customFormat="1" x14ac:dyDescent="0.4">
      <c r="M713" s="36"/>
      <c r="N713" s="36"/>
      <c r="O713" s="36"/>
      <c r="V713" s="37"/>
    </row>
    <row r="714" spans="13:22" s="35" customFormat="1" x14ac:dyDescent="0.4">
      <c r="M714" s="36"/>
      <c r="N714" s="36"/>
      <c r="O714" s="36"/>
      <c r="V714" s="37"/>
    </row>
    <row r="715" spans="13:22" s="35" customFormat="1" x14ac:dyDescent="0.4">
      <c r="M715" s="36"/>
      <c r="N715" s="36"/>
      <c r="O715" s="36"/>
      <c r="V715" s="37"/>
    </row>
    <row r="716" spans="13:22" s="35" customFormat="1" x14ac:dyDescent="0.4">
      <c r="M716" s="36"/>
      <c r="N716" s="36"/>
      <c r="O716" s="36"/>
      <c r="V716" s="37"/>
    </row>
    <row r="717" spans="13:22" s="35" customFormat="1" x14ac:dyDescent="0.4">
      <c r="M717" s="36"/>
      <c r="N717" s="36"/>
      <c r="O717" s="36"/>
      <c r="V717" s="37"/>
    </row>
    <row r="718" spans="13:22" s="35" customFormat="1" x14ac:dyDescent="0.4">
      <c r="M718" s="36"/>
      <c r="N718" s="36"/>
      <c r="O718" s="36"/>
      <c r="V718" s="37"/>
    </row>
    <row r="719" spans="13:22" s="35" customFormat="1" x14ac:dyDescent="0.4">
      <c r="M719" s="36"/>
      <c r="N719" s="36"/>
      <c r="O719" s="36"/>
      <c r="V719" s="37"/>
    </row>
    <row r="720" spans="13:22" s="35" customFormat="1" x14ac:dyDescent="0.4">
      <c r="M720" s="36"/>
      <c r="N720" s="36"/>
      <c r="O720" s="36"/>
      <c r="V720" s="37"/>
    </row>
    <row r="721" spans="13:22" s="35" customFormat="1" x14ac:dyDescent="0.4">
      <c r="M721" s="36"/>
      <c r="N721" s="36"/>
      <c r="O721" s="36"/>
      <c r="V721" s="37"/>
    </row>
    <row r="722" spans="13:22" s="35" customFormat="1" x14ac:dyDescent="0.4">
      <c r="M722" s="36"/>
      <c r="N722" s="36"/>
      <c r="O722" s="36"/>
      <c r="V722" s="37"/>
    </row>
    <row r="723" spans="13:22" s="35" customFormat="1" x14ac:dyDescent="0.4">
      <c r="M723" s="36"/>
      <c r="N723" s="36"/>
      <c r="O723" s="36"/>
      <c r="V723" s="37"/>
    </row>
    <row r="724" spans="13:22" s="35" customFormat="1" x14ac:dyDescent="0.4">
      <c r="M724" s="36"/>
      <c r="N724" s="36"/>
      <c r="O724" s="36"/>
      <c r="V724" s="37"/>
    </row>
    <row r="725" spans="13:22" s="35" customFormat="1" x14ac:dyDescent="0.4">
      <c r="M725" s="36"/>
      <c r="N725" s="36"/>
      <c r="O725" s="36"/>
      <c r="V725" s="37"/>
    </row>
    <row r="726" spans="13:22" s="35" customFormat="1" x14ac:dyDescent="0.4">
      <c r="M726" s="36"/>
      <c r="N726" s="36"/>
      <c r="O726" s="36"/>
      <c r="V726" s="37"/>
    </row>
    <row r="727" spans="13:22" s="35" customFormat="1" x14ac:dyDescent="0.4">
      <c r="M727" s="36"/>
      <c r="N727" s="36"/>
      <c r="O727" s="36"/>
      <c r="V727" s="37"/>
    </row>
    <row r="728" spans="13:22" s="35" customFormat="1" x14ac:dyDescent="0.4">
      <c r="M728" s="36"/>
      <c r="N728" s="36"/>
      <c r="O728" s="36"/>
      <c r="V728" s="37"/>
    </row>
    <row r="729" spans="13:22" s="35" customFormat="1" x14ac:dyDescent="0.4">
      <c r="M729" s="36"/>
      <c r="N729" s="36"/>
      <c r="O729" s="36"/>
      <c r="V729" s="37"/>
    </row>
    <row r="730" spans="13:22" s="35" customFormat="1" x14ac:dyDescent="0.4">
      <c r="M730" s="36"/>
      <c r="N730" s="36"/>
      <c r="O730" s="36"/>
      <c r="V730" s="37"/>
    </row>
    <row r="731" spans="13:22" s="35" customFormat="1" x14ac:dyDescent="0.4">
      <c r="M731" s="36"/>
      <c r="N731" s="36"/>
      <c r="O731" s="36"/>
      <c r="V731" s="37"/>
    </row>
    <row r="732" spans="13:22" s="35" customFormat="1" x14ac:dyDescent="0.4">
      <c r="M732" s="36"/>
      <c r="N732" s="36"/>
      <c r="O732" s="36"/>
      <c r="V732" s="37"/>
    </row>
    <row r="733" spans="13:22" s="35" customFormat="1" x14ac:dyDescent="0.4">
      <c r="M733" s="36"/>
      <c r="N733" s="36"/>
      <c r="O733" s="36"/>
      <c r="V733" s="37"/>
    </row>
    <row r="734" spans="13:22" s="35" customFormat="1" x14ac:dyDescent="0.4">
      <c r="M734" s="36"/>
      <c r="N734" s="36"/>
      <c r="O734" s="36"/>
      <c r="V734" s="37"/>
    </row>
    <row r="735" spans="13:22" s="35" customFormat="1" x14ac:dyDescent="0.4">
      <c r="M735" s="36"/>
      <c r="N735" s="36"/>
      <c r="O735" s="36"/>
      <c r="V735" s="37"/>
    </row>
    <row r="736" spans="13:22" s="35" customFormat="1" x14ac:dyDescent="0.4">
      <c r="M736" s="36"/>
      <c r="N736" s="36"/>
      <c r="O736" s="36"/>
      <c r="V736" s="37"/>
    </row>
    <row r="737" spans="13:22" s="35" customFormat="1" x14ac:dyDescent="0.4">
      <c r="M737" s="36"/>
      <c r="N737" s="36"/>
      <c r="O737" s="36"/>
      <c r="V737" s="37"/>
    </row>
    <row r="738" spans="13:22" s="35" customFormat="1" x14ac:dyDescent="0.4">
      <c r="M738" s="36"/>
      <c r="N738" s="36"/>
      <c r="O738" s="36"/>
      <c r="V738" s="37"/>
    </row>
    <row r="739" spans="13:22" s="35" customFormat="1" x14ac:dyDescent="0.4">
      <c r="M739" s="36"/>
      <c r="N739" s="36"/>
      <c r="O739" s="36"/>
      <c r="V739" s="37"/>
    </row>
    <row r="740" spans="13:22" s="35" customFormat="1" x14ac:dyDescent="0.4">
      <c r="M740" s="36"/>
      <c r="N740" s="36"/>
      <c r="O740" s="36"/>
      <c r="V740" s="37"/>
    </row>
    <row r="741" spans="13:22" s="35" customFormat="1" x14ac:dyDescent="0.4">
      <c r="M741" s="36"/>
      <c r="N741" s="36"/>
      <c r="O741" s="36"/>
      <c r="V741" s="37"/>
    </row>
    <row r="742" spans="13:22" s="35" customFormat="1" x14ac:dyDescent="0.4">
      <c r="M742" s="36"/>
      <c r="N742" s="36"/>
      <c r="O742" s="36"/>
      <c r="V742" s="37"/>
    </row>
    <row r="743" spans="13:22" s="35" customFormat="1" x14ac:dyDescent="0.4">
      <c r="M743" s="36"/>
      <c r="N743" s="36"/>
      <c r="O743" s="36"/>
      <c r="V743" s="37"/>
    </row>
    <row r="744" spans="13:22" s="35" customFormat="1" x14ac:dyDescent="0.4">
      <c r="M744" s="36"/>
      <c r="N744" s="36"/>
      <c r="O744" s="36"/>
      <c r="V744" s="37"/>
    </row>
    <row r="745" spans="13:22" s="35" customFormat="1" x14ac:dyDescent="0.4">
      <c r="M745" s="36"/>
      <c r="N745" s="36"/>
      <c r="O745" s="36"/>
      <c r="V745" s="37"/>
    </row>
    <row r="746" spans="13:22" s="35" customFormat="1" x14ac:dyDescent="0.4">
      <c r="M746" s="36"/>
      <c r="N746" s="36"/>
      <c r="O746" s="36"/>
      <c r="V746" s="37"/>
    </row>
    <row r="747" spans="13:22" s="35" customFormat="1" x14ac:dyDescent="0.4">
      <c r="M747" s="36"/>
      <c r="N747" s="36"/>
      <c r="O747" s="36"/>
      <c r="V747" s="37"/>
    </row>
    <row r="748" spans="13:22" s="35" customFormat="1" x14ac:dyDescent="0.4">
      <c r="M748" s="36"/>
      <c r="N748" s="36"/>
      <c r="O748" s="36"/>
      <c r="V748" s="37"/>
    </row>
    <row r="749" spans="13:22" s="35" customFormat="1" x14ac:dyDescent="0.4">
      <c r="M749" s="36"/>
      <c r="N749" s="36"/>
      <c r="O749" s="36"/>
      <c r="V749" s="37"/>
    </row>
    <row r="750" spans="13:22" s="35" customFormat="1" x14ac:dyDescent="0.4">
      <c r="M750" s="36"/>
      <c r="N750" s="36"/>
      <c r="O750" s="36"/>
      <c r="V750" s="37"/>
    </row>
    <row r="751" spans="13:22" s="35" customFormat="1" x14ac:dyDescent="0.4">
      <c r="M751" s="36"/>
      <c r="N751" s="36"/>
      <c r="O751" s="36"/>
      <c r="V751" s="37"/>
    </row>
    <row r="752" spans="13:22" s="35" customFormat="1" x14ac:dyDescent="0.4">
      <c r="M752" s="36"/>
      <c r="N752" s="36"/>
      <c r="O752" s="36"/>
      <c r="V752" s="37"/>
    </row>
    <row r="753" spans="13:22" s="35" customFormat="1" x14ac:dyDescent="0.4">
      <c r="M753" s="36"/>
      <c r="N753" s="36"/>
      <c r="O753" s="36"/>
      <c r="V753" s="37"/>
    </row>
    <row r="754" spans="13:22" s="35" customFormat="1" x14ac:dyDescent="0.4">
      <c r="M754" s="36"/>
      <c r="N754" s="36"/>
      <c r="O754" s="36"/>
      <c r="V754" s="37"/>
    </row>
    <row r="755" spans="13:22" s="35" customFormat="1" x14ac:dyDescent="0.4">
      <c r="M755" s="36"/>
      <c r="N755" s="36"/>
      <c r="O755" s="36"/>
      <c r="V755" s="37"/>
    </row>
    <row r="756" spans="13:22" s="35" customFormat="1" x14ac:dyDescent="0.4">
      <c r="M756" s="36"/>
      <c r="N756" s="36"/>
      <c r="O756" s="36"/>
      <c r="V756" s="37"/>
    </row>
    <row r="757" spans="13:22" s="35" customFormat="1" x14ac:dyDescent="0.4">
      <c r="M757" s="36"/>
      <c r="N757" s="36"/>
      <c r="O757" s="36"/>
      <c r="V757" s="37"/>
    </row>
    <row r="758" spans="13:22" s="35" customFormat="1" x14ac:dyDescent="0.4">
      <c r="M758" s="36"/>
      <c r="N758" s="36"/>
      <c r="O758" s="36"/>
      <c r="V758" s="37"/>
    </row>
    <row r="759" spans="13:22" s="35" customFormat="1" x14ac:dyDescent="0.4">
      <c r="M759" s="36"/>
      <c r="N759" s="36"/>
      <c r="O759" s="36"/>
      <c r="V759" s="37"/>
    </row>
    <row r="760" spans="13:22" s="35" customFormat="1" x14ac:dyDescent="0.4">
      <c r="M760" s="36"/>
      <c r="N760" s="36"/>
      <c r="O760" s="36"/>
      <c r="V760" s="37"/>
    </row>
    <row r="761" spans="13:22" s="35" customFormat="1" x14ac:dyDescent="0.4">
      <c r="M761" s="36"/>
      <c r="N761" s="36"/>
      <c r="O761" s="36"/>
      <c r="V761" s="37"/>
    </row>
    <row r="762" spans="13:22" s="35" customFormat="1" x14ac:dyDescent="0.4">
      <c r="M762" s="36"/>
      <c r="N762" s="36"/>
      <c r="O762" s="36"/>
      <c r="V762" s="37"/>
    </row>
    <row r="763" spans="13:22" s="35" customFormat="1" x14ac:dyDescent="0.4">
      <c r="M763" s="36"/>
      <c r="N763" s="36"/>
      <c r="O763" s="36"/>
      <c r="V763" s="37"/>
    </row>
    <row r="764" spans="13:22" s="35" customFormat="1" x14ac:dyDescent="0.4">
      <c r="M764" s="36"/>
      <c r="N764" s="36"/>
      <c r="O764" s="36"/>
      <c r="V764" s="37"/>
    </row>
    <row r="765" spans="13:22" s="35" customFormat="1" x14ac:dyDescent="0.4">
      <c r="M765" s="36"/>
      <c r="N765" s="36"/>
      <c r="O765" s="36"/>
      <c r="V765" s="37"/>
    </row>
    <row r="766" spans="13:22" s="35" customFormat="1" x14ac:dyDescent="0.4">
      <c r="M766" s="36"/>
      <c r="N766" s="36"/>
      <c r="O766" s="36"/>
      <c r="V766" s="37"/>
    </row>
    <row r="767" spans="13:22" s="35" customFormat="1" x14ac:dyDescent="0.4">
      <c r="M767" s="36"/>
      <c r="N767" s="36"/>
      <c r="O767" s="36"/>
      <c r="V767" s="37"/>
    </row>
    <row r="768" spans="13:22" s="35" customFormat="1" x14ac:dyDescent="0.4">
      <c r="M768" s="36"/>
      <c r="N768" s="36"/>
      <c r="O768" s="36"/>
      <c r="V768" s="37"/>
    </row>
    <row r="769" spans="13:22" s="35" customFormat="1" x14ac:dyDescent="0.4">
      <c r="M769" s="36"/>
      <c r="N769" s="36"/>
      <c r="O769" s="36"/>
      <c r="V769" s="37"/>
    </row>
    <row r="770" spans="13:22" s="35" customFormat="1" x14ac:dyDescent="0.4">
      <c r="M770" s="36"/>
      <c r="N770" s="36"/>
      <c r="O770" s="36"/>
      <c r="V770" s="37"/>
    </row>
    <row r="771" spans="13:22" s="35" customFormat="1" x14ac:dyDescent="0.4">
      <c r="M771" s="36"/>
      <c r="N771" s="36"/>
      <c r="O771" s="36"/>
      <c r="V771" s="37"/>
    </row>
    <row r="772" spans="13:22" s="35" customFormat="1" x14ac:dyDescent="0.4">
      <c r="M772" s="36"/>
      <c r="N772" s="36"/>
      <c r="O772" s="36"/>
      <c r="V772" s="37"/>
    </row>
    <row r="773" spans="13:22" s="35" customFormat="1" x14ac:dyDescent="0.4">
      <c r="M773" s="36"/>
      <c r="N773" s="36"/>
      <c r="O773" s="36"/>
      <c r="V773" s="37"/>
    </row>
    <row r="774" spans="13:22" s="35" customFormat="1" x14ac:dyDescent="0.4">
      <c r="M774" s="36"/>
      <c r="N774" s="36"/>
      <c r="O774" s="36"/>
      <c r="V774" s="37"/>
    </row>
    <row r="775" spans="13:22" s="35" customFormat="1" x14ac:dyDescent="0.4">
      <c r="M775" s="36"/>
      <c r="N775" s="36"/>
      <c r="O775" s="36"/>
      <c r="V775" s="37"/>
    </row>
    <row r="776" spans="13:22" s="35" customFormat="1" x14ac:dyDescent="0.4">
      <c r="M776" s="36"/>
      <c r="N776" s="36"/>
      <c r="O776" s="36"/>
      <c r="V776" s="37"/>
    </row>
    <row r="777" spans="13:22" s="35" customFormat="1" x14ac:dyDescent="0.4">
      <c r="M777" s="36"/>
      <c r="N777" s="36"/>
      <c r="O777" s="36"/>
      <c r="V777" s="37"/>
    </row>
    <row r="778" spans="13:22" s="35" customFormat="1" x14ac:dyDescent="0.4">
      <c r="M778" s="36"/>
      <c r="N778" s="36"/>
      <c r="O778" s="36"/>
      <c r="V778" s="37"/>
    </row>
    <row r="779" spans="13:22" s="35" customFormat="1" x14ac:dyDescent="0.4">
      <c r="M779" s="36"/>
      <c r="N779" s="36"/>
      <c r="O779" s="36"/>
      <c r="V779" s="37"/>
    </row>
    <row r="780" spans="13:22" s="35" customFormat="1" x14ac:dyDescent="0.4">
      <c r="M780" s="36"/>
      <c r="N780" s="36"/>
      <c r="O780" s="36"/>
      <c r="V780" s="37"/>
    </row>
    <row r="781" spans="13:22" s="35" customFormat="1" x14ac:dyDescent="0.4">
      <c r="M781" s="36"/>
      <c r="N781" s="36"/>
      <c r="O781" s="36"/>
      <c r="V781" s="37"/>
    </row>
    <row r="782" spans="13:22" s="35" customFormat="1" x14ac:dyDescent="0.4">
      <c r="M782" s="36"/>
      <c r="N782" s="36"/>
      <c r="O782" s="36"/>
      <c r="V782" s="37"/>
    </row>
    <row r="783" spans="13:22" s="35" customFormat="1" x14ac:dyDescent="0.4">
      <c r="M783" s="36"/>
      <c r="N783" s="36"/>
      <c r="O783" s="36"/>
      <c r="V783" s="37"/>
    </row>
    <row r="784" spans="13:22" s="35" customFormat="1" x14ac:dyDescent="0.4">
      <c r="M784" s="36"/>
      <c r="N784" s="36"/>
      <c r="O784" s="36"/>
      <c r="V784" s="37"/>
    </row>
    <row r="785" spans="13:22" s="35" customFormat="1" x14ac:dyDescent="0.4">
      <c r="M785" s="36"/>
      <c r="N785" s="36"/>
      <c r="O785" s="36"/>
      <c r="V785" s="37"/>
    </row>
    <row r="786" spans="13:22" s="35" customFormat="1" x14ac:dyDescent="0.4">
      <c r="M786" s="36"/>
      <c r="N786" s="36"/>
      <c r="O786" s="36"/>
      <c r="V786" s="37"/>
    </row>
    <row r="787" spans="13:22" s="35" customFormat="1" x14ac:dyDescent="0.4">
      <c r="M787" s="36"/>
      <c r="N787" s="36"/>
      <c r="O787" s="36"/>
      <c r="V787" s="37"/>
    </row>
    <row r="788" spans="13:22" s="35" customFormat="1" x14ac:dyDescent="0.4">
      <c r="M788" s="36"/>
      <c r="N788" s="36"/>
      <c r="O788" s="36"/>
      <c r="V788" s="37"/>
    </row>
    <row r="789" spans="13:22" s="35" customFormat="1" x14ac:dyDescent="0.4">
      <c r="M789" s="36"/>
      <c r="N789" s="36"/>
      <c r="O789" s="36"/>
      <c r="V789" s="37"/>
    </row>
    <row r="790" spans="13:22" s="35" customFormat="1" x14ac:dyDescent="0.4">
      <c r="M790" s="36"/>
      <c r="N790" s="36"/>
      <c r="O790" s="36"/>
      <c r="V790" s="37"/>
    </row>
    <row r="791" spans="13:22" s="35" customFormat="1" x14ac:dyDescent="0.4">
      <c r="M791" s="36"/>
      <c r="N791" s="36"/>
      <c r="O791" s="36"/>
      <c r="V791" s="37"/>
    </row>
    <row r="792" spans="13:22" s="35" customFormat="1" x14ac:dyDescent="0.4">
      <c r="M792" s="36"/>
      <c r="N792" s="36"/>
      <c r="O792" s="36"/>
      <c r="V792" s="37"/>
    </row>
    <row r="793" spans="13:22" s="35" customFormat="1" x14ac:dyDescent="0.4">
      <c r="M793" s="36"/>
      <c r="N793" s="36"/>
      <c r="O793" s="36"/>
      <c r="V793" s="37"/>
    </row>
    <row r="794" spans="13:22" s="35" customFormat="1" x14ac:dyDescent="0.4">
      <c r="M794" s="36"/>
      <c r="N794" s="36"/>
      <c r="O794" s="36"/>
      <c r="V794" s="37"/>
    </row>
    <row r="795" spans="13:22" s="35" customFormat="1" x14ac:dyDescent="0.4">
      <c r="M795" s="36"/>
      <c r="N795" s="36"/>
      <c r="O795" s="36"/>
      <c r="V795" s="37"/>
    </row>
    <row r="796" spans="13:22" s="35" customFormat="1" x14ac:dyDescent="0.4">
      <c r="M796" s="36"/>
      <c r="N796" s="36"/>
      <c r="O796" s="36"/>
      <c r="V796" s="37"/>
    </row>
    <row r="797" spans="13:22" s="35" customFormat="1" x14ac:dyDescent="0.4">
      <c r="M797" s="36"/>
      <c r="N797" s="36"/>
      <c r="O797" s="36"/>
      <c r="V797" s="37"/>
    </row>
    <row r="798" spans="13:22" s="35" customFormat="1" x14ac:dyDescent="0.4">
      <c r="M798" s="36"/>
      <c r="N798" s="36"/>
      <c r="O798" s="36"/>
      <c r="V798" s="37"/>
    </row>
    <row r="799" spans="13:22" s="35" customFormat="1" x14ac:dyDescent="0.4">
      <c r="M799" s="36"/>
      <c r="N799" s="36"/>
      <c r="O799" s="36"/>
      <c r="V799" s="37"/>
    </row>
    <row r="800" spans="13:22" s="35" customFormat="1" x14ac:dyDescent="0.4">
      <c r="M800" s="36"/>
      <c r="N800" s="36"/>
      <c r="O800" s="36"/>
      <c r="V800" s="37"/>
    </row>
    <row r="801" spans="13:22" s="35" customFormat="1" x14ac:dyDescent="0.4">
      <c r="M801" s="36"/>
      <c r="N801" s="36"/>
      <c r="O801" s="36"/>
      <c r="V801" s="37"/>
    </row>
    <row r="802" spans="13:22" s="35" customFormat="1" x14ac:dyDescent="0.4">
      <c r="M802" s="36"/>
      <c r="N802" s="36"/>
      <c r="O802" s="36"/>
      <c r="V802" s="37"/>
    </row>
    <row r="803" spans="13:22" s="35" customFormat="1" x14ac:dyDescent="0.4">
      <c r="M803" s="36"/>
      <c r="N803" s="36"/>
      <c r="O803" s="36"/>
      <c r="V803" s="37"/>
    </row>
    <row r="804" spans="13:22" s="35" customFormat="1" x14ac:dyDescent="0.4">
      <c r="M804" s="36"/>
      <c r="N804" s="36"/>
      <c r="O804" s="36"/>
      <c r="V804" s="37"/>
    </row>
    <row r="805" spans="13:22" s="35" customFormat="1" x14ac:dyDescent="0.4">
      <c r="M805" s="36"/>
      <c r="N805" s="36"/>
      <c r="O805" s="36"/>
      <c r="V805" s="37"/>
    </row>
    <row r="806" spans="13:22" s="35" customFormat="1" x14ac:dyDescent="0.4">
      <c r="M806" s="36"/>
      <c r="N806" s="36"/>
      <c r="O806" s="36"/>
      <c r="V806" s="37"/>
    </row>
    <row r="807" spans="13:22" s="35" customFormat="1" x14ac:dyDescent="0.4">
      <c r="M807" s="36"/>
      <c r="N807" s="36"/>
      <c r="O807" s="36"/>
      <c r="V807" s="37"/>
    </row>
    <row r="808" spans="13:22" s="35" customFormat="1" x14ac:dyDescent="0.4">
      <c r="M808" s="36"/>
      <c r="N808" s="36"/>
      <c r="O808" s="36"/>
      <c r="V808" s="37"/>
    </row>
    <row r="809" spans="13:22" s="35" customFormat="1" x14ac:dyDescent="0.4">
      <c r="M809" s="36"/>
      <c r="N809" s="36"/>
      <c r="O809" s="36"/>
      <c r="V809" s="37"/>
    </row>
    <row r="810" spans="13:22" s="35" customFormat="1" x14ac:dyDescent="0.4">
      <c r="M810" s="36"/>
      <c r="N810" s="36"/>
      <c r="O810" s="36"/>
      <c r="V810" s="37"/>
    </row>
    <row r="811" spans="13:22" s="35" customFormat="1" x14ac:dyDescent="0.4">
      <c r="M811" s="36"/>
      <c r="N811" s="36"/>
      <c r="O811" s="36"/>
      <c r="V811" s="37"/>
    </row>
    <row r="812" spans="13:22" s="35" customFormat="1" x14ac:dyDescent="0.4">
      <c r="M812" s="36"/>
      <c r="N812" s="36"/>
      <c r="O812" s="36"/>
      <c r="V812" s="37"/>
    </row>
    <row r="813" spans="13:22" s="35" customFormat="1" x14ac:dyDescent="0.4">
      <c r="M813" s="36"/>
      <c r="N813" s="36"/>
      <c r="O813" s="36"/>
      <c r="V813" s="37"/>
    </row>
    <row r="814" spans="13:22" s="35" customFormat="1" x14ac:dyDescent="0.4">
      <c r="M814" s="36"/>
      <c r="N814" s="36"/>
      <c r="O814" s="36"/>
      <c r="V814" s="37"/>
    </row>
    <row r="815" spans="13:22" s="35" customFormat="1" x14ac:dyDescent="0.4">
      <c r="M815" s="36"/>
      <c r="N815" s="36"/>
      <c r="O815" s="36"/>
      <c r="V815" s="37"/>
    </row>
    <row r="816" spans="13:22" s="35" customFormat="1" x14ac:dyDescent="0.4">
      <c r="M816" s="36"/>
      <c r="N816" s="36"/>
      <c r="O816" s="36"/>
      <c r="V816" s="37"/>
    </row>
    <row r="817" spans="13:22" s="35" customFormat="1" x14ac:dyDescent="0.4">
      <c r="M817" s="36"/>
      <c r="N817" s="36"/>
      <c r="O817" s="36"/>
      <c r="V817" s="37"/>
    </row>
    <row r="818" spans="13:22" s="35" customFormat="1" x14ac:dyDescent="0.4">
      <c r="M818" s="36"/>
      <c r="N818" s="36"/>
      <c r="O818" s="36"/>
      <c r="V818" s="37"/>
    </row>
    <row r="819" spans="13:22" s="35" customFormat="1" x14ac:dyDescent="0.4">
      <c r="M819" s="36"/>
      <c r="N819" s="36"/>
      <c r="O819" s="36"/>
      <c r="V819" s="37"/>
    </row>
    <row r="820" spans="13:22" s="35" customFormat="1" x14ac:dyDescent="0.4">
      <c r="M820" s="36"/>
      <c r="N820" s="36"/>
      <c r="O820" s="36"/>
      <c r="V820" s="37"/>
    </row>
    <row r="821" spans="13:22" s="35" customFormat="1" x14ac:dyDescent="0.4">
      <c r="M821" s="36"/>
      <c r="N821" s="36"/>
      <c r="O821" s="36"/>
      <c r="V821" s="37"/>
    </row>
    <row r="822" spans="13:22" s="35" customFormat="1" x14ac:dyDescent="0.4">
      <c r="M822" s="36"/>
      <c r="N822" s="36"/>
      <c r="O822" s="36"/>
      <c r="V822" s="37"/>
    </row>
    <row r="823" spans="13:22" s="35" customFormat="1" x14ac:dyDescent="0.4">
      <c r="M823" s="36"/>
      <c r="N823" s="36"/>
      <c r="O823" s="36"/>
      <c r="V823" s="37"/>
    </row>
    <row r="824" spans="13:22" s="35" customFormat="1" x14ac:dyDescent="0.4">
      <c r="M824" s="36"/>
      <c r="N824" s="36"/>
      <c r="O824" s="36"/>
      <c r="V824" s="37"/>
    </row>
    <row r="825" spans="13:22" s="35" customFormat="1" x14ac:dyDescent="0.4">
      <c r="M825" s="36"/>
      <c r="N825" s="36"/>
      <c r="O825" s="36"/>
      <c r="V825" s="37"/>
    </row>
    <row r="826" spans="13:22" s="35" customFormat="1" x14ac:dyDescent="0.4">
      <c r="M826" s="36"/>
      <c r="N826" s="36"/>
      <c r="O826" s="36"/>
      <c r="V826" s="37"/>
    </row>
    <row r="827" spans="13:22" s="35" customFormat="1" x14ac:dyDescent="0.4">
      <c r="M827" s="36"/>
      <c r="N827" s="36"/>
      <c r="O827" s="36"/>
      <c r="V827" s="37"/>
    </row>
    <row r="828" spans="13:22" s="35" customFormat="1" x14ac:dyDescent="0.4">
      <c r="M828" s="36"/>
      <c r="N828" s="36"/>
      <c r="O828" s="36"/>
      <c r="V828" s="37"/>
    </row>
    <row r="829" spans="13:22" s="35" customFormat="1" x14ac:dyDescent="0.4">
      <c r="M829" s="36"/>
      <c r="N829" s="36"/>
      <c r="O829" s="36"/>
      <c r="V829" s="37"/>
    </row>
    <row r="830" spans="13:22" s="35" customFormat="1" x14ac:dyDescent="0.4">
      <c r="M830" s="36"/>
      <c r="N830" s="36"/>
      <c r="O830" s="36"/>
      <c r="V830" s="37"/>
    </row>
    <row r="831" spans="13:22" s="35" customFormat="1" x14ac:dyDescent="0.4">
      <c r="M831" s="36"/>
      <c r="N831" s="36"/>
      <c r="O831" s="36"/>
      <c r="V831" s="37"/>
    </row>
    <row r="832" spans="13:22" s="35" customFormat="1" x14ac:dyDescent="0.4">
      <c r="M832" s="36"/>
      <c r="N832" s="36"/>
      <c r="O832" s="36"/>
      <c r="V832" s="37"/>
    </row>
    <row r="833" spans="13:22" s="35" customFormat="1" x14ac:dyDescent="0.4">
      <c r="M833" s="36"/>
      <c r="N833" s="36"/>
      <c r="O833" s="36"/>
      <c r="V833" s="37"/>
    </row>
    <row r="834" spans="13:22" s="35" customFormat="1" x14ac:dyDescent="0.4">
      <c r="M834" s="36"/>
      <c r="N834" s="36"/>
      <c r="O834" s="36"/>
      <c r="V834" s="37"/>
    </row>
    <row r="835" spans="13:22" s="35" customFormat="1" x14ac:dyDescent="0.4">
      <c r="M835" s="36"/>
      <c r="N835" s="36"/>
      <c r="O835" s="36"/>
      <c r="V835" s="37"/>
    </row>
    <row r="836" spans="13:22" s="35" customFormat="1" x14ac:dyDescent="0.4">
      <c r="M836" s="36"/>
      <c r="N836" s="36"/>
      <c r="O836" s="36"/>
      <c r="V836" s="37"/>
    </row>
    <row r="837" spans="13:22" s="35" customFormat="1" x14ac:dyDescent="0.4">
      <c r="M837" s="36"/>
      <c r="N837" s="36"/>
      <c r="O837" s="36"/>
      <c r="V837" s="37"/>
    </row>
    <row r="838" spans="13:22" s="35" customFormat="1" x14ac:dyDescent="0.4">
      <c r="M838" s="36"/>
      <c r="N838" s="36"/>
      <c r="O838" s="36"/>
      <c r="V838" s="37"/>
    </row>
    <row r="839" spans="13:22" s="35" customFormat="1" x14ac:dyDescent="0.4">
      <c r="M839" s="36"/>
      <c r="N839" s="36"/>
      <c r="O839" s="36"/>
      <c r="V839" s="37"/>
    </row>
    <row r="840" spans="13:22" s="35" customFormat="1" x14ac:dyDescent="0.4">
      <c r="M840" s="36"/>
      <c r="N840" s="36"/>
      <c r="O840" s="36"/>
      <c r="V840" s="37"/>
    </row>
    <row r="841" spans="13:22" s="35" customFormat="1" x14ac:dyDescent="0.4">
      <c r="M841" s="36"/>
      <c r="N841" s="36"/>
      <c r="O841" s="36"/>
      <c r="V841" s="37"/>
    </row>
    <row r="842" spans="13:22" s="35" customFormat="1" x14ac:dyDescent="0.4">
      <c r="M842" s="36"/>
      <c r="N842" s="36"/>
      <c r="O842" s="36"/>
      <c r="V842" s="37"/>
    </row>
    <row r="843" spans="13:22" s="35" customFormat="1" x14ac:dyDescent="0.4">
      <c r="M843" s="36"/>
      <c r="N843" s="36"/>
      <c r="O843" s="36"/>
      <c r="V843" s="37"/>
    </row>
    <row r="844" spans="13:22" s="35" customFormat="1" x14ac:dyDescent="0.4">
      <c r="M844" s="36"/>
      <c r="N844" s="36"/>
      <c r="O844" s="36"/>
      <c r="V844" s="37"/>
    </row>
    <row r="845" spans="13:22" s="35" customFormat="1" x14ac:dyDescent="0.4">
      <c r="M845" s="36"/>
      <c r="N845" s="36"/>
      <c r="O845" s="36"/>
      <c r="V845" s="37"/>
    </row>
    <row r="846" spans="13:22" s="35" customFormat="1" x14ac:dyDescent="0.4">
      <c r="M846" s="36"/>
      <c r="N846" s="36"/>
      <c r="O846" s="36"/>
      <c r="V846" s="37"/>
    </row>
    <row r="847" spans="13:22" s="35" customFormat="1" x14ac:dyDescent="0.4">
      <c r="M847" s="36"/>
      <c r="N847" s="36"/>
      <c r="O847" s="36"/>
      <c r="V847" s="37"/>
    </row>
    <row r="848" spans="13:22" s="35" customFormat="1" x14ac:dyDescent="0.4">
      <c r="M848" s="36"/>
      <c r="N848" s="36"/>
      <c r="O848" s="36"/>
      <c r="V848" s="37"/>
    </row>
    <row r="849" spans="13:22" s="35" customFormat="1" x14ac:dyDescent="0.4">
      <c r="M849" s="36"/>
      <c r="N849" s="36"/>
      <c r="O849" s="36"/>
      <c r="V849" s="37"/>
    </row>
    <row r="850" spans="13:22" s="35" customFormat="1" x14ac:dyDescent="0.4">
      <c r="M850" s="36"/>
      <c r="N850" s="36"/>
      <c r="O850" s="36"/>
      <c r="V850" s="37"/>
    </row>
    <row r="851" spans="13:22" s="35" customFormat="1" x14ac:dyDescent="0.4">
      <c r="M851" s="36"/>
      <c r="N851" s="36"/>
      <c r="O851" s="36"/>
      <c r="V851" s="37"/>
    </row>
    <row r="852" spans="13:22" s="35" customFormat="1" x14ac:dyDescent="0.4">
      <c r="M852" s="36"/>
      <c r="N852" s="36"/>
      <c r="O852" s="36"/>
      <c r="V852" s="37"/>
    </row>
    <row r="853" spans="13:22" s="35" customFormat="1" x14ac:dyDescent="0.4">
      <c r="M853" s="36"/>
      <c r="N853" s="36"/>
      <c r="O853" s="36"/>
      <c r="V853" s="37"/>
    </row>
    <row r="854" spans="13:22" s="35" customFormat="1" x14ac:dyDescent="0.4">
      <c r="M854" s="36"/>
      <c r="N854" s="36"/>
      <c r="O854" s="36"/>
      <c r="V854" s="37"/>
    </row>
    <row r="855" spans="13:22" s="35" customFormat="1" x14ac:dyDescent="0.4">
      <c r="M855" s="36"/>
      <c r="N855" s="36"/>
      <c r="O855" s="36"/>
      <c r="V855" s="37"/>
    </row>
    <row r="856" spans="13:22" s="35" customFormat="1" x14ac:dyDescent="0.4">
      <c r="M856" s="36"/>
      <c r="N856" s="36"/>
      <c r="O856" s="36"/>
      <c r="V856" s="37"/>
    </row>
    <row r="857" spans="13:22" s="35" customFormat="1" x14ac:dyDescent="0.4">
      <c r="M857" s="36"/>
      <c r="N857" s="36"/>
      <c r="O857" s="36"/>
      <c r="V857" s="37"/>
    </row>
    <row r="858" spans="13:22" s="35" customFormat="1" x14ac:dyDescent="0.4">
      <c r="M858" s="36"/>
      <c r="N858" s="36"/>
      <c r="O858" s="36"/>
      <c r="V858" s="37"/>
    </row>
    <row r="859" spans="13:22" s="35" customFormat="1" x14ac:dyDescent="0.4">
      <c r="M859" s="36"/>
      <c r="N859" s="36"/>
      <c r="O859" s="36"/>
      <c r="V859" s="37"/>
    </row>
    <row r="860" spans="13:22" s="35" customFormat="1" x14ac:dyDescent="0.4">
      <c r="M860" s="36"/>
      <c r="N860" s="36"/>
      <c r="O860" s="36"/>
      <c r="V860" s="37"/>
    </row>
    <row r="861" spans="13:22" s="35" customFormat="1" x14ac:dyDescent="0.4">
      <c r="M861" s="36"/>
      <c r="N861" s="36"/>
      <c r="O861" s="36"/>
      <c r="V861" s="37"/>
    </row>
    <row r="862" spans="13:22" s="35" customFormat="1" x14ac:dyDescent="0.4">
      <c r="M862" s="36"/>
      <c r="N862" s="36"/>
      <c r="O862" s="36"/>
      <c r="V862" s="37"/>
    </row>
    <row r="863" spans="13:22" s="35" customFormat="1" x14ac:dyDescent="0.4">
      <c r="M863" s="36"/>
      <c r="N863" s="36"/>
      <c r="O863" s="36"/>
      <c r="V863" s="37"/>
    </row>
    <row r="864" spans="13:22" s="35" customFormat="1" x14ac:dyDescent="0.4">
      <c r="M864" s="36"/>
      <c r="N864" s="36"/>
      <c r="O864" s="36"/>
      <c r="V864" s="37"/>
    </row>
    <row r="865" spans="13:22" s="35" customFormat="1" x14ac:dyDescent="0.4">
      <c r="M865" s="36"/>
      <c r="N865" s="36"/>
      <c r="O865" s="36"/>
      <c r="V865" s="37"/>
    </row>
    <row r="866" spans="13:22" s="35" customFormat="1" x14ac:dyDescent="0.4">
      <c r="M866" s="36"/>
      <c r="N866" s="36"/>
      <c r="O866" s="36"/>
      <c r="V866" s="37"/>
    </row>
    <row r="867" spans="13:22" s="35" customFormat="1" x14ac:dyDescent="0.4">
      <c r="M867" s="36"/>
      <c r="N867" s="36"/>
      <c r="O867" s="36"/>
      <c r="V867" s="37"/>
    </row>
    <row r="868" spans="13:22" s="35" customFormat="1" x14ac:dyDescent="0.4">
      <c r="M868" s="36"/>
      <c r="N868" s="36"/>
      <c r="O868" s="36"/>
      <c r="V868" s="37"/>
    </row>
    <row r="869" spans="13:22" s="35" customFormat="1" x14ac:dyDescent="0.4">
      <c r="M869" s="36"/>
      <c r="N869" s="36"/>
      <c r="O869" s="36"/>
      <c r="V869" s="37"/>
    </row>
    <row r="870" spans="13:22" s="35" customFormat="1" x14ac:dyDescent="0.4">
      <c r="M870" s="36"/>
      <c r="N870" s="36"/>
      <c r="O870" s="36"/>
      <c r="V870" s="37"/>
    </row>
    <row r="871" spans="13:22" s="35" customFormat="1" x14ac:dyDescent="0.4">
      <c r="M871" s="36"/>
      <c r="N871" s="36"/>
      <c r="O871" s="36"/>
      <c r="V871" s="37"/>
    </row>
    <row r="872" spans="13:22" s="35" customFormat="1" x14ac:dyDescent="0.4">
      <c r="M872" s="36"/>
      <c r="N872" s="36"/>
      <c r="O872" s="36"/>
      <c r="V872" s="37"/>
    </row>
    <row r="873" spans="13:22" s="35" customFormat="1" x14ac:dyDescent="0.4">
      <c r="M873" s="36"/>
      <c r="N873" s="36"/>
      <c r="O873" s="36"/>
      <c r="V873" s="37"/>
    </row>
    <row r="874" spans="13:22" s="35" customFormat="1" x14ac:dyDescent="0.4">
      <c r="M874" s="36"/>
      <c r="N874" s="36"/>
      <c r="O874" s="36"/>
      <c r="V874" s="37"/>
    </row>
    <row r="875" spans="13:22" s="35" customFormat="1" x14ac:dyDescent="0.4">
      <c r="M875" s="36"/>
      <c r="N875" s="36"/>
      <c r="O875" s="36"/>
      <c r="V875" s="37"/>
    </row>
    <row r="876" spans="13:22" s="35" customFormat="1" x14ac:dyDescent="0.4">
      <c r="M876" s="36"/>
      <c r="N876" s="36"/>
      <c r="O876" s="36"/>
      <c r="V876" s="37"/>
    </row>
    <row r="877" spans="13:22" s="35" customFormat="1" x14ac:dyDescent="0.4">
      <c r="M877" s="36"/>
      <c r="N877" s="36"/>
      <c r="O877" s="36"/>
      <c r="V877" s="37"/>
    </row>
    <row r="878" spans="13:22" s="35" customFormat="1" x14ac:dyDescent="0.4">
      <c r="M878" s="36"/>
      <c r="N878" s="36"/>
      <c r="O878" s="36"/>
      <c r="V878" s="37"/>
    </row>
    <row r="879" spans="13:22" s="35" customFormat="1" x14ac:dyDescent="0.4">
      <c r="M879" s="36"/>
      <c r="N879" s="36"/>
      <c r="O879" s="36"/>
      <c r="V879" s="37"/>
    </row>
    <row r="880" spans="13:22" s="35" customFormat="1" x14ac:dyDescent="0.4">
      <c r="M880" s="36"/>
      <c r="N880" s="36"/>
      <c r="O880" s="36"/>
      <c r="V880" s="37"/>
    </row>
    <row r="881" spans="13:22" s="35" customFormat="1" x14ac:dyDescent="0.4">
      <c r="M881" s="36"/>
      <c r="N881" s="36"/>
      <c r="O881" s="36"/>
      <c r="V881" s="37"/>
    </row>
    <row r="882" spans="13:22" s="35" customFormat="1" x14ac:dyDescent="0.4">
      <c r="M882" s="36"/>
      <c r="N882" s="36"/>
      <c r="O882" s="36"/>
      <c r="V882" s="37"/>
    </row>
    <row r="883" spans="13:22" s="35" customFormat="1" x14ac:dyDescent="0.4">
      <c r="M883" s="36"/>
      <c r="N883" s="36"/>
      <c r="O883" s="36"/>
      <c r="V883" s="37"/>
    </row>
    <row r="884" spans="13:22" s="35" customFormat="1" x14ac:dyDescent="0.4">
      <c r="M884" s="36"/>
      <c r="N884" s="36"/>
      <c r="O884" s="36"/>
      <c r="V884" s="37"/>
    </row>
    <row r="885" spans="13:22" s="35" customFormat="1" x14ac:dyDescent="0.4">
      <c r="M885" s="36"/>
      <c r="N885" s="36"/>
      <c r="O885" s="36"/>
      <c r="V885" s="37"/>
    </row>
    <row r="886" spans="13:22" s="35" customFormat="1" x14ac:dyDescent="0.4">
      <c r="M886" s="36"/>
      <c r="N886" s="36"/>
      <c r="O886" s="36"/>
      <c r="V886" s="37"/>
    </row>
    <row r="887" spans="13:22" s="35" customFormat="1" x14ac:dyDescent="0.4">
      <c r="M887" s="36"/>
      <c r="N887" s="36"/>
      <c r="O887" s="36"/>
      <c r="V887" s="37"/>
    </row>
    <row r="888" spans="13:22" s="35" customFormat="1" x14ac:dyDescent="0.4">
      <c r="M888" s="36"/>
      <c r="N888" s="36"/>
      <c r="O888" s="36"/>
      <c r="V888" s="37"/>
    </row>
    <row r="889" spans="13:22" s="35" customFormat="1" x14ac:dyDescent="0.4">
      <c r="M889" s="36"/>
      <c r="N889" s="36"/>
      <c r="O889" s="36"/>
      <c r="V889" s="37"/>
    </row>
    <row r="890" spans="13:22" s="35" customFormat="1" x14ac:dyDescent="0.4">
      <c r="M890" s="36"/>
      <c r="N890" s="36"/>
      <c r="O890" s="36"/>
      <c r="V890" s="37"/>
    </row>
    <row r="891" spans="13:22" s="35" customFormat="1" x14ac:dyDescent="0.4">
      <c r="M891" s="36"/>
      <c r="N891" s="36"/>
      <c r="O891" s="36"/>
      <c r="V891" s="37"/>
    </row>
    <row r="892" spans="13:22" s="35" customFormat="1" x14ac:dyDescent="0.4">
      <c r="M892" s="36"/>
      <c r="N892" s="36"/>
      <c r="O892" s="36"/>
      <c r="V892" s="37"/>
    </row>
    <row r="893" spans="13:22" s="35" customFormat="1" x14ac:dyDescent="0.4">
      <c r="M893" s="36"/>
      <c r="N893" s="36"/>
      <c r="O893" s="36"/>
      <c r="V893" s="37"/>
    </row>
    <row r="894" spans="13:22" s="35" customFormat="1" x14ac:dyDescent="0.4">
      <c r="M894" s="36"/>
      <c r="N894" s="36"/>
      <c r="O894" s="36"/>
      <c r="V894" s="37"/>
    </row>
    <row r="895" spans="13:22" s="35" customFormat="1" x14ac:dyDescent="0.4">
      <c r="M895" s="36"/>
      <c r="N895" s="36"/>
      <c r="O895" s="36"/>
      <c r="V895" s="37"/>
    </row>
    <row r="896" spans="13:22" s="35" customFormat="1" x14ac:dyDescent="0.4">
      <c r="M896" s="36"/>
      <c r="N896" s="36"/>
      <c r="O896" s="36"/>
      <c r="V896" s="37"/>
    </row>
    <row r="897" spans="13:22" s="35" customFormat="1" x14ac:dyDescent="0.4">
      <c r="M897" s="36"/>
      <c r="N897" s="36"/>
      <c r="O897" s="36"/>
      <c r="V897" s="37"/>
    </row>
    <row r="898" spans="13:22" s="35" customFormat="1" x14ac:dyDescent="0.4">
      <c r="M898" s="36"/>
      <c r="N898" s="36"/>
      <c r="O898" s="36"/>
      <c r="V898" s="37"/>
    </row>
    <row r="899" spans="13:22" s="35" customFormat="1" x14ac:dyDescent="0.4">
      <c r="M899" s="36"/>
      <c r="N899" s="36"/>
      <c r="O899" s="36"/>
      <c r="V899" s="37"/>
    </row>
    <row r="900" spans="13:22" s="35" customFormat="1" x14ac:dyDescent="0.4">
      <c r="M900" s="36"/>
      <c r="N900" s="36"/>
      <c r="O900" s="36"/>
      <c r="V900" s="37"/>
    </row>
    <row r="901" spans="13:22" s="35" customFormat="1" x14ac:dyDescent="0.4">
      <c r="M901" s="36"/>
      <c r="N901" s="36"/>
      <c r="O901" s="36"/>
      <c r="V901" s="37"/>
    </row>
    <row r="902" spans="13:22" s="35" customFormat="1" x14ac:dyDescent="0.4">
      <c r="M902" s="36"/>
      <c r="N902" s="36"/>
      <c r="O902" s="36"/>
      <c r="V902" s="37"/>
    </row>
    <row r="903" spans="13:22" s="35" customFormat="1" x14ac:dyDescent="0.4">
      <c r="M903" s="36"/>
      <c r="N903" s="36"/>
      <c r="O903" s="36"/>
      <c r="V903" s="37"/>
    </row>
    <row r="904" spans="13:22" s="35" customFormat="1" x14ac:dyDescent="0.4">
      <c r="M904" s="36"/>
      <c r="N904" s="36"/>
      <c r="O904" s="36"/>
      <c r="V904" s="37"/>
    </row>
    <row r="905" spans="13:22" s="35" customFormat="1" x14ac:dyDescent="0.4">
      <c r="M905" s="36"/>
      <c r="N905" s="36"/>
      <c r="O905" s="36"/>
      <c r="V905" s="37"/>
    </row>
    <row r="906" spans="13:22" s="35" customFormat="1" x14ac:dyDescent="0.4">
      <c r="M906" s="36"/>
      <c r="N906" s="36"/>
      <c r="O906" s="36"/>
      <c r="V906" s="37"/>
    </row>
    <row r="907" spans="13:22" s="35" customFormat="1" x14ac:dyDescent="0.4">
      <c r="M907" s="36"/>
      <c r="N907" s="36"/>
      <c r="O907" s="36"/>
      <c r="V907" s="37"/>
    </row>
    <row r="908" spans="13:22" s="35" customFormat="1" x14ac:dyDescent="0.4">
      <c r="M908" s="36"/>
      <c r="N908" s="36"/>
      <c r="O908" s="36"/>
      <c r="V908" s="37"/>
    </row>
    <row r="909" spans="13:22" s="35" customFormat="1" x14ac:dyDescent="0.4">
      <c r="M909" s="36"/>
      <c r="N909" s="36"/>
      <c r="O909" s="36"/>
      <c r="V909" s="37"/>
    </row>
    <row r="910" spans="13:22" s="35" customFormat="1" x14ac:dyDescent="0.4">
      <c r="M910" s="36"/>
      <c r="N910" s="36"/>
      <c r="O910" s="36"/>
      <c r="V910" s="37"/>
    </row>
    <row r="911" spans="13:22" s="35" customFormat="1" x14ac:dyDescent="0.4">
      <c r="M911" s="36"/>
      <c r="N911" s="36"/>
      <c r="O911" s="36"/>
      <c r="V911" s="37"/>
    </row>
    <row r="912" spans="13:22" s="35" customFormat="1" x14ac:dyDescent="0.4">
      <c r="M912" s="36"/>
      <c r="N912" s="36"/>
      <c r="O912" s="36"/>
      <c r="V912" s="37"/>
    </row>
    <row r="913" spans="13:22" s="35" customFormat="1" x14ac:dyDescent="0.4">
      <c r="M913" s="36"/>
      <c r="N913" s="36"/>
      <c r="O913" s="36"/>
      <c r="V913" s="37"/>
    </row>
    <row r="914" spans="13:22" s="35" customFormat="1" x14ac:dyDescent="0.4">
      <c r="M914" s="36"/>
      <c r="N914" s="36"/>
      <c r="O914" s="36"/>
      <c r="V914" s="37"/>
    </row>
    <row r="915" spans="13:22" s="35" customFormat="1" x14ac:dyDescent="0.4">
      <c r="M915" s="36"/>
      <c r="N915" s="36"/>
      <c r="O915" s="36"/>
      <c r="V915" s="37"/>
    </row>
    <row r="916" spans="13:22" s="35" customFormat="1" x14ac:dyDescent="0.4">
      <c r="M916" s="36"/>
      <c r="N916" s="36"/>
      <c r="O916" s="36"/>
      <c r="V916" s="37"/>
    </row>
    <row r="917" spans="13:22" s="35" customFormat="1" x14ac:dyDescent="0.4">
      <c r="M917" s="36"/>
      <c r="N917" s="36"/>
      <c r="O917" s="36"/>
      <c r="V917" s="37"/>
    </row>
    <row r="918" spans="13:22" s="35" customFormat="1" x14ac:dyDescent="0.4">
      <c r="M918" s="36"/>
      <c r="N918" s="36"/>
      <c r="O918" s="36"/>
      <c r="V918" s="37"/>
    </row>
    <row r="919" spans="13:22" s="35" customFormat="1" x14ac:dyDescent="0.4">
      <c r="M919" s="36"/>
      <c r="N919" s="36"/>
      <c r="O919" s="36"/>
      <c r="V919" s="37"/>
    </row>
    <row r="920" spans="13:22" s="35" customFormat="1" x14ac:dyDescent="0.4">
      <c r="M920" s="36"/>
      <c r="N920" s="36"/>
      <c r="O920" s="36"/>
      <c r="V920" s="37"/>
    </row>
    <row r="921" spans="13:22" s="35" customFormat="1" x14ac:dyDescent="0.4">
      <c r="M921" s="36"/>
      <c r="N921" s="36"/>
      <c r="O921" s="36"/>
      <c r="V921" s="37"/>
    </row>
    <row r="922" spans="13:22" s="35" customFormat="1" x14ac:dyDescent="0.4">
      <c r="M922" s="36"/>
      <c r="N922" s="36"/>
      <c r="O922" s="36"/>
      <c r="V922" s="37"/>
    </row>
    <row r="923" spans="13:22" s="35" customFormat="1" x14ac:dyDescent="0.4">
      <c r="M923" s="36"/>
      <c r="N923" s="36"/>
      <c r="O923" s="36"/>
      <c r="V923" s="37"/>
    </row>
    <row r="924" spans="13:22" s="35" customFormat="1" x14ac:dyDescent="0.4">
      <c r="M924" s="36"/>
      <c r="N924" s="36"/>
      <c r="O924" s="36"/>
      <c r="V924" s="37"/>
    </row>
    <row r="925" spans="13:22" s="35" customFormat="1" x14ac:dyDescent="0.4">
      <c r="M925" s="36"/>
      <c r="N925" s="36"/>
      <c r="O925" s="36"/>
      <c r="V925" s="37"/>
    </row>
    <row r="926" spans="13:22" s="35" customFormat="1" x14ac:dyDescent="0.4">
      <c r="M926" s="36"/>
      <c r="N926" s="36"/>
      <c r="O926" s="36"/>
      <c r="V926" s="37"/>
    </row>
    <row r="927" spans="13:22" s="35" customFormat="1" x14ac:dyDescent="0.4">
      <c r="M927" s="36"/>
      <c r="N927" s="36"/>
      <c r="O927" s="36"/>
      <c r="V927" s="37"/>
    </row>
    <row r="928" spans="13:22" s="35" customFormat="1" x14ac:dyDescent="0.4">
      <c r="M928" s="36"/>
      <c r="N928" s="36"/>
      <c r="O928" s="36"/>
      <c r="V928" s="37"/>
    </row>
    <row r="929" spans="13:22" s="35" customFormat="1" x14ac:dyDescent="0.4">
      <c r="M929" s="36"/>
      <c r="N929" s="36"/>
      <c r="O929" s="36"/>
      <c r="V929" s="37"/>
    </row>
    <row r="930" spans="13:22" s="35" customFormat="1" x14ac:dyDescent="0.4">
      <c r="M930" s="36"/>
      <c r="N930" s="36"/>
      <c r="O930" s="36"/>
      <c r="V930" s="37"/>
    </row>
    <row r="931" spans="13:22" s="35" customFormat="1" x14ac:dyDescent="0.4">
      <c r="M931" s="36"/>
      <c r="N931" s="36"/>
      <c r="O931" s="36"/>
      <c r="V931" s="37"/>
    </row>
    <row r="932" spans="13:22" s="35" customFormat="1" x14ac:dyDescent="0.4">
      <c r="M932" s="36"/>
      <c r="N932" s="36"/>
      <c r="O932" s="36"/>
      <c r="V932" s="37"/>
    </row>
    <row r="933" spans="13:22" s="35" customFormat="1" x14ac:dyDescent="0.4">
      <c r="M933" s="36"/>
      <c r="N933" s="36"/>
      <c r="O933" s="36"/>
      <c r="V933" s="37"/>
    </row>
    <row r="934" spans="13:22" s="35" customFormat="1" x14ac:dyDescent="0.4">
      <c r="M934" s="36"/>
      <c r="N934" s="36"/>
      <c r="O934" s="36"/>
      <c r="V934" s="37"/>
    </row>
    <row r="935" spans="13:22" s="35" customFormat="1" x14ac:dyDescent="0.4">
      <c r="M935" s="36"/>
      <c r="N935" s="36"/>
      <c r="O935" s="36"/>
      <c r="V935" s="37"/>
    </row>
    <row r="936" spans="13:22" s="35" customFormat="1" x14ac:dyDescent="0.4">
      <c r="M936" s="36"/>
      <c r="N936" s="36"/>
      <c r="O936" s="36"/>
      <c r="V936" s="37"/>
    </row>
    <row r="937" spans="13:22" s="35" customFormat="1" x14ac:dyDescent="0.4">
      <c r="M937" s="36"/>
      <c r="N937" s="36"/>
      <c r="O937" s="36"/>
      <c r="V937" s="37"/>
    </row>
    <row r="938" spans="13:22" s="35" customFormat="1" x14ac:dyDescent="0.4">
      <c r="M938" s="36"/>
      <c r="N938" s="36"/>
      <c r="O938" s="36"/>
      <c r="V938" s="37"/>
    </row>
    <row r="939" spans="13:22" s="35" customFormat="1" x14ac:dyDescent="0.4">
      <c r="M939" s="36"/>
      <c r="N939" s="36"/>
      <c r="O939" s="36"/>
      <c r="V939" s="37"/>
    </row>
    <row r="940" spans="13:22" s="35" customFormat="1" x14ac:dyDescent="0.4">
      <c r="M940" s="36"/>
      <c r="N940" s="36"/>
      <c r="O940" s="36"/>
      <c r="V940" s="37"/>
    </row>
    <row r="941" spans="13:22" s="35" customFormat="1" x14ac:dyDescent="0.4">
      <c r="M941" s="36"/>
      <c r="N941" s="36"/>
      <c r="O941" s="36"/>
      <c r="V941" s="37"/>
    </row>
    <row r="942" spans="13:22" s="35" customFormat="1" x14ac:dyDescent="0.4">
      <c r="M942" s="36"/>
      <c r="N942" s="36"/>
      <c r="O942" s="36"/>
      <c r="V942" s="37"/>
    </row>
    <row r="943" spans="13:22" s="35" customFormat="1" x14ac:dyDescent="0.4">
      <c r="M943" s="36"/>
      <c r="N943" s="36"/>
      <c r="O943" s="36"/>
      <c r="V943" s="37"/>
    </row>
    <row r="944" spans="13:22" s="35" customFormat="1" x14ac:dyDescent="0.4">
      <c r="M944" s="36"/>
      <c r="N944" s="36"/>
      <c r="O944" s="36"/>
      <c r="V944" s="37"/>
    </row>
    <row r="945" spans="13:22" s="35" customFormat="1" x14ac:dyDescent="0.4">
      <c r="M945" s="36"/>
      <c r="N945" s="36"/>
      <c r="O945" s="36"/>
      <c r="V945" s="37"/>
    </row>
    <row r="946" spans="13:22" s="35" customFormat="1" x14ac:dyDescent="0.4">
      <c r="M946" s="36"/>
      <c r="N946" s="36"/>
      <c r="O946" s="36"/>
      <c r="V946" s="37"/>
    </row>
    <row r="947" spans="13:22" s="35" customFormat="1" x14ac:dyDescent="0.4">
      <c r="M947" s="36"/>
      <c r="N947" s="36"/>
      <c r="O947" s="36"/>
      <c r="V947" s="37"/>
    </row>
    <row r="948" spans="13:22" s="35" customFormat="1" x14ac:dyDescent="0.4">
      <c r="M948" s="36"/>
      <c r="N948" s="36"/>
      <c r="O948" s="36"/>
      <c r="V948" s="37"/>
    </row>
    <row r="949" spans="13:22" s="35" customFormat="1" x14ac:dyDescent="0.4">
      <c r="M949" s="36"/>
      <c r="N949" s="36"/>
      <c r="O949" s="36"/>
      <c r="V949" s="37"/>
    </row>
    <row r="950" spans="13:22" s="35" customFormat="1" x14ac:dyDescent="0.4">
      <c r="M950" s="36"/>
      <c r="N950" s="36"/>
      <c r="O950" s="36"/>
      <c r="V950" s="37"/>
    </row>
    <row r="951" spans="13:22" s="35" customFormat="1" x14ac:dyDescent="0.4">
      <c r="M951" s="36"/>
      <c r="N951" s="36"/>
      <c r="O951" s="36"/>
      <c r="V951" s="37"/>
    </row>
    <row r="952" spans="13:22" s="35" customFormat="1" x14ac:dyDescent="0.4">
      <c r="M952" s="36"/>
      <c r="N952" s="36"/>
      <c r="O952" s="36"/>
      <c r="V952" s="37"/>
    </row>
    <row r="953" spans="13:22" s="35" customFormat="1" x14ac:dyDescent="0.4">
      <c r="M953" s="36"/>
      <c r="N953" s="36"/>
      <c r="O953" s="36"/>
      <c r="V953" s="37"/>
    </row>
    <row r="954" spans="13:22" s="35" customFormat="1" x14ac:dyDescent="0.4">
      <c r="M954" s="36"/>
      <c r="N954" s="36"/>
      <c r="O954" s="36"/>
      <c r="V954" s="37"/>
    </row>
    <row r="955" spans="13:22" s="35" customFormat="1" x14ac:dyDescent="0.4">
      <c r="M955" s="36"/>
      <c r="N955" s="36"/>
      <c r="O955" s="36"/>
      <c r="V955" s="37"/>
    </row>
    <row r="956" spans="13:22" s="35" customFormat="1" x14ac:dyDescent="0.4">
      <c r="M956" s="36"/>
      <c r="N956" s="36"/>
      <c r="O956" s="36"/>
      <c r="V956" s="37"/>
    </row>
    <row r="957" spans="13:22" s="35" customFormat="1" x14ac:dyDescent="0.4">
      <c r="M957" s="36"/>
      <c r="N957" s="36"/>
      <c r="O957" s="36"/>
      <c r="V957" s="37"/>
    </row>
    <row r="958" spans="13:22" s="35" customFormat="1" x14ac:dyDescent="0.4">
      <c r="M958" s="36"/>
      <c r="N958" s="36"/>
      <c r="O958" s="36"/>
      <c r="V958" s="37"/>
    </row>
    <row r="959" spans="13:22" s="35" customFormat="1" x14ac:dyDescent="0.4">
      <c r="M959" s="36"/>
      <c r="N959" s="36"/>
      <c r="O959" s="36"/>
      <c r="V959" s="37"/>
    </row>
    <row r="960" spans="13:22" s="35" customFormat="1" x14ac:dyDescent="0.4">
      <c r="M960" s="36"/>
      <c r="N960" s="36"/>
      <c r="O960" s="36"/>
      <c r="V960" s="37"/>
    </row>
    <row r="961" spans="13:22" s="35" customFormat="1" x14ac:dyDescent="0.4">
      <c r="M961" s="36"/>
      <c r="N961" s="36"/>
      <c r="O961" s="36"/>
      <c r="V961" s="37"/>
    </row>
    <row r="962" spans="13:22" s="35" customFormat="1" x14ac:dyDescent="0.4">
      <c r="M962" s="36"/>
      <c r="N962" s="36"/>
      <c r="O962" s="36"/>
      <c r="V962" s="37"/>
    </row>
    <row r="963" spans="13:22" s="35" customFormat="1" x14ac:dyDescent="0.4">
      <c r="M963" s="36"/>
      <c r="N963" s="36"/>
      <c r="O963" s="36"/>
      <c r="V963" s="37"/>
    </row>
    <row r="964" spans="13:22" s="35" customFormat="1" x14ac:dyDescent="0.4">
      <c r="M964" s="36"/>
      <c r="N964" s="36"/>
      <c r="O964" s="36"/>
      <c r="V964" s="37"/>
    </row>
    <row r="965" spans="13:22" s="35" customFormat="1" x14ac:dyDescent="0.4">
      <c r="M965" s="36"/>
      <c r="N965" s="36"/>
      <c r="O965" s="36"/>
      <c r="V965" s="37"/>
    </row>
    <row r="966" spans="13:22" s="35" customFormat="1" x14ac:dyDescent="0.4">
      <c r="M966" s="36"/>
      <c r="N966" s="36"/>
      <c r="O966" s="36"/>
      <c r="V966" s="37"/>
    </row>
    <row r="967" spans="13:22" s="35" customFormat="1" x14ac:dyDescent="0.4">
      <c r="M967" s="36"/>
      <c r="N967" s="36"/>
      <c r="O967" s="36"/>
      <c r="V967" s="37"/>
    </row>
    <row r="968" spans="13:22" s="35" customFormat="1" x14ac:dyDescent="0.4">
      <c r="M968" s="36"/>
      <c r="N968" s="36"/>
      <c r="O968" s="36"/>
      <c r="V968" s="37"/>
    </row>
    <row r="969" spans="13:22" s="35" customFormat="1" x14ac:dyDescent="0.4">
      <c r="M969" s="36"/>
      <c r="N969" s="36"/>
      <c r="O969" s="36"/>
      <c r="V969" s="37"/>
    </row>
    <row r="970" spans="13:22" s="35" customFormat="1" x14ac:dyDescent="0.4">
      <c r="M970" s="36"/>
      <c r="N970" s="36"/>
      <c r="O970" s="36"/>
      <c r="V970" s="37"/>
    </row>
    <row r="971" spans="13:22" s="35" customFormat="1" x14ac:dyDescent="0.4">
      <c r="M971" s="36"/>
      <c r="N971" s="36"/>
      <c r="O971" s="36"/>
      <c r="V971" s="37"/>
    </row>
    <row r="972" spans="13:22" s="35" customFormat="1" x14ac:dyDescent="0.4">
      <c r="M972" s="36"/>
      <c r="N972" s="36"/>
      <c r="O972" s="36"/>
      <c r="V972" s="37"/>
    </row>
    <row r="973" spans="13:22" s="35" customFormat="1" x14ac:dyDescent="0.4">
      <c r="M973" s="36"/>
      <c r="N973" s="36"/>
      <c r="O973" s="36"/>
      <c r="V973" s="37"/>
    </row>
    <row r="974" spans="13:22" s="35" customFormat="1" x14ac:dyDescent="0.4">
      <c r="M974" s="36"/>
      <c r="N974" s="36"/>
      <c r="O974" s="36"/>
      <c r="V974" s="37"/>
    </row>
    <row r="975" spans="13:22" s="35" customFormat="1" x14ac:dyDescent="0.4">
      <c r="M975" s="36"/>
      <c r="N975" s="36"/>
      <c r="O975" s="36"/>
      <c r="V975" s="37"/>
    </row>
    <row r="976" spans="13:22" s="35" customFormat="1" x14ac:dyDescent="0.4">
      <c r="M976" s="36"/>
      <c r="N976" s="36"/>
      <c r="O976" s="36"/>
      <c r="V976" s="37"/>
    </row>
    <row r="977" spans="13:22" s="35" customFormat="1" x14ac:dyDescent="0.4">
      <c r="M977" s="36"/>
      <c r="N977" s="36"/>
      <c r="O977" s="36"/>
      <c r="V977" s="37"/>
    </row>
    <row r="978" spans="13:22" s="35" customFormat="1" x14ac:dyDescent="0.4">
      <c r="M978" s="36"/>
      <c r="N978" s="36"/>
      <c r="O978" s="36"/>
      <c r="V978" s="37"/>
    </row>
    <row r="979" spans="13:22" s="35" customFormat="1" x14ac:dyDescent="0.4">
      <c r="M979" s="36"/>
      <c r="N979" s="36"/>
      <c r="O979" s="36"/>
      <c r="V979" s="37"/>
    </row>
    <row r="980" spans="13:22" s="35" customFormat="1" x14ac:dyDescent="0.4">
      <c r="M980" s="36"/>
      <c r="N980" s="36"/>
      <c r="O980" s="36"/>
      <c r="V980" s="37"/>
    </row>
    <row r="981" spans="13:22" s="35" customFormat="1" x14ac:dyDescent="0.4">
      <c r="M981" s="36"/>
      <c r="N981" s="36"/>
      <c r="O981" s="36"/>
      <c r="V981" s="37"/>
    </row>
    <row r="982" spans="13:22" s="35" customFormat="1" x14ac:dyDescent="0.4">
      <c r="M982" s="36"/>
      <c r="N982" s="36"/>
      <c r="O982" s="36"/>
      <c r="V982" s="37"/>
    </row>
    <row r="983" spans="13:22" s="35" customFormat="1" x14ac:dyDescent="0.4">
      <c r="M983" s="36"/>
      <c r="N983" s="36"/>
      <c r="O983" s="36"/>
      <c r="V983" s="37"/>
    </row>
    <row r="984" spans="13:22" s="35" customFormat="1" x14ac:dyDescent="0.4">
      <c r="M984" s="36"/>
      <c r="N984" s="36"/>
      <c r="O984" s="36"/>
      <c r="V984" s="37"/>
    </row>
    <row r="985" spans="13:22" s="35" customFormat="1" x14ac:dyDescent="0.4">
      <c r="M985" s="36"/>
      <c r="N985" s="36"/>
      <c r="O985" s="36"/>
      <c r="V985" s="37"/>
    </row>
    <row r="986" spans="13:22" s="35" customFormat="1" x14ac:dyDescent="0.4">
      <c r="M986" s="36"/>
      <c r="N986" s="36"/>
      <c r="O986" s="36"/>
      <c r="V986" s="37"/>
    </row>
    <row r="987" spans="13:22" s="35" customFormat="1" x14ac:dyDescent="0.4">
      <c r="M987" s="36"/>
      <c r="N987" s="36"/>
      <c r="O987" s="36"/>
      <c r="V987" s="37"/>
    </row>
  </sheetData>
  <sheetProtection algorithmName="SHA-512" hashValue="x0ZFjkL9FJOlLLHn9sESm9KQTsBlO9GOFZZsRBYKHChNP72vddVVg0xww34oXqa0q5+RzAo6tMjwXdqvP/kb9g==" saltValue="+Sx4ftPOPFtkau/X1kKH2g==" spinCount="100000" sheet="1" objects="1" scenarios="1" selectLockedCells="1" selectUnlockedCells="1"/>
  <mergeCells count="60">
    <mergeCell ref="A9:I9"/>
    <mergeCell ref="J9:V9"/>
    <mergeCell ref="K4:R4"/>
    <mergeCell ref="A6:V6"/>
    <mergeCell ref="A7:V7"/>
    <mergeCell ref="A8:I8"/>
    <mergeCell ref="J8:V8"/>
    <mergeCell ref="A10:I10"/>
    <mergeCell ref="J10:V10"/>
    <mergeCell ref="A11:I11"/>
    <mergeCell ref="J11:V11"/>
    <mergeCell ref="A12:I12"/>
    <mergeCell ref="J12:V12"/>
    <mergeCell ref="A13:I13"/>
    <mergeCell ref="J13:V13"/>
    <mergeCell ref="A14:I14"/>
    <mergeCell ref="J14:V14"/>
    <mergeCell ref="A15:I15"/>
    <mergeCell ref="J15:V15"/>
    <mergeCell ref="A16:V16"/>
    <mergeCell ref="A17:A19"/>
    <mergeCell ref="B17:B19"/>
    <mergeCell ref="C17:H17"/>
    <mergeCell ref="I17:J17"/>
    <mergeCell ref="K17:R17"/>
    <mergeCell ref="S17:T17"/>
    <mergeCell ref="U17:U19"/>
    <mergeCell ref="V17:V19"/>
    <mergeCell ref="C18:C19"/>
    <mergeCell ref="E18:E19"/>
    <mergeCell ref="F18:F19"/>
    <mergeCell ref="G18:G19"/>
    <mergeCell ref="H18:H19"/>
    <mergeCell ref="I18:I19"/>
    <mergeCell ref="A31:V31"/>
    <mergeCell ref="T18:T19"/>
    <mergeCell ref="K20:K27"/>
    <mergeCell ref="L20:L27"/>
    <mergeCell ref="P20:P27"/>
    <mergeCell ref="Q20:Q27"/>
    <mergeCell ref="R20:R27"/>
    <mergeCell ref="S20:S27"/>
    <mergeCell ref="T20:T27"/>
    <mergeCell ref="J18:J19"/>
    <mergeCell ref="K18:K19"/>
    <mergeCell ref="L18:L19"/>
    <mergeCell ref="M18:O18"/>
    <mergeCell ref="P18:R18"/>
    <mergeCell ref="S18:S19"/>
    <mergeCell ref="D18:D19"/>
    <mergeCell ref="U20:U21"/>
    <mergeCell ref="A28:J28"/>
    <mergeCell ref="M28:O28"/>
    <mergeCell ref="M29:O29"/>
    <mergeCell ref="A30:V30"/>
    <mergeCell ref="A32:I32"/>
    <mergeCell ref="C33:I33"/>
    <mergeCell ref="C34:I34"/>
    <mergeCell ref="C35:I35"/>
    <mergeCell ref="C36:I36"/>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V988"/>
  <sheetViews>
    <sheetView showGridLines="0" topLeftCell="G23" zoomScale="50" zoomScaleNormal="50" zoomScaleSheetLayoutView="80" workbookViewId="0">
      <selection activeCell="U29" sqref="U29"/>
    </sheetView>
  </sheetViews>
  <sheetFormatPr defaultColWidth="9.140625" defaultRowHeight="26.25" x14ac:dyDescent="0.4"/>
  <cols>
    <col min="1" max="1" width="13" style="35" customWidth="1"/>
    <col min="2" max="2" width="23.85546875" style="35" customWidth="1"/>
    <col min="3" max="3" width="56.140625" style="35" customWidth="1"/>
    <col min="4" max="4" width="30.5703125" style="35" customWidth="1"/>
    <col min="5" max="5" width="33.85546875" style="35" customWidth="1"/>
    <col min="6" max="6" width="36.28515625" style="35" customWidth="1"/>
    <col min="7" max="7" width="36.140625" style="35" customWidth="1"/>
    <col min="8" max="8" width="26.42578125" style="35" customWidth="1"/>
    <col min="9" max="9" width="17.5703125" style="35" customWidth="1"/>
    <col min="10" max="10" width="16.28515625" style="35" customWidth="1"/>
    <col min="11" max="12" width="32.28515625" style="35" customWidth="1"/>
    <col min="13" max="14" width="34.85546875" style="59" customWidth="1"/>
    <col min="15" max="15" width="50.28515625" style="59" customWidth="1"/>
    <col min="16" max="16" width="28.5703125" style="35" customWidth="1"/>
    <col min="17" max="17" width="27.140625" style="35" customWidth="1"/>
    <col min="18" max="18" width="30" style="35" customWidth="1"/>
    <col min="19" max="19" width="24.42578125" style="35" customWidth="1"/>
    <col min="20" max="20" width="25" style="35" customWidth="1"/>
    <col min="21" max="21" width="20" style="35" customWidth="1"/>
    <col min="22" max="22" width="36" style="37" customWidth="1"/>
    <col min="23" max="27" width="9.140625" style="38"/>
    <col min="28" max="28" width="14" style="38" bestFit="1" customWidth="1"/>
    <col min="29" max="16384" width="9.140625" style="38"/>
  </cols>
  <sheetData>
    <row r="1" spans="1:22" x14ac:dyDescent="0.4">
      <c r="M1" s="36"/>
      <c r="N1" s="36"/>
      <c r="O1" s="36"/>
    </row>
    <row r="2" spans="1:22" x14ac:dyDescent="0.4">
      <c r="M2" s="36"/>
      <c r="N2" s="36"/>
      <c r="O2" s="36"/>
    </row>
    <row r="3" spans="1:22" x14ac:dyDescent="0.4">
      <c r="M3" s="36"/>
      <c r="N3" s="36"/>
      <c r="O3" s="36"/>
    </row>
    <row r="4" spans="1:22" ht="33.75" x14ac:dyDescent="0.4">
      <c r="K4" s="1837"/>
      <c r="L4" s="1837"/>
      <c r="M4" s="1837"/>
      <c r="N4" s="1837"/>
      <c r="O4" s="1837"/>
      <c r="P4" s="1837"/>
      <c r="Q4" s="1837"/>
      <c r="R4" s="1837"/>
    </row>
    <row r="5" spans="1:22" ht="39" customHeight="1" x14ac:dyDescent="0.4">
      <c r="M5" s="36"/>
      <c r="N5" s="36"/>
      <c r="O5" s="36"/>
    </row>
    <row r="6" spans="1:22" ht="31.5" customHeight="1" x14ac:dyDescent="0.25">
      <c r="A6" s="1808" t="s">
        <v>0</v>
      </c>
      <c r="B6" s="1808"/>
      <c r="C6" s="1808"/>
      <c r="D6" s="1808"/>
      <c r="E6" s="1808"/>
      <c r="F6" s="1808"/>
      <c r="G6" s="1808"/>
      <c r="H6" s="1808"/>
      <c r="I6" s="1808"/>
      <c r="J6" s="1808"/>
      <c r="K6" s="1808"/>
      <c r="L6" s="1808"/>
      <c r="M6" s="1808"/>
      <c r="N6" s="1808"/>
      <c r="O6" s="1808"/>
      <c r="P6" s="1808"/>
      <c r="Q6" s="1808"/>
      <c r="R6" s="1808"/>
      <c r="S6" s="1808"/>
      <c r="T6" s="1808"/>
      <c r="U6" s="1808"/>
      <c r="V6" s="1808"/>
    </row>
    <row r="7" spans="1:22" x14ac:dyDescent="0.25">
      <c r="A7" s="1809" t="s">
        <v>1</v>
      </c>
      <c r="B7" s="1809"/>
      <c r="C7" s="1809"/>
      <c r="D7" s="1809"/>
      <c r="E7" s="1809"/>
      <c r="F7" s="1809"/>
      <c r="G7" s="1809"/>
      <c r="H7" s="1809"/>
      <c r="I7" s="1809"/>
      <c r="J7" s="1809"/>
      <c r="K7" s="1809"/>
      <c r="L7" s="1809"/>
      <c r="M7" s="1809"/>
      <c r="N7" s="1809"/>
      <c r="O7" s="1809"/>
      <c r="P7" s="1809"/>
      <c r="Q7" s="1809"/>
      <c r="R7" s="1809"/>
      <c r="S7" s="1809"/>
      <c r="T7" s="1809"/>
      <c r="U7" s="1809"/>
      <c r="V7" s="1809"/>
    </row>
    <row r="8" spans="1:22" ht="45" customHeight="1" x14ac:dyDescent="0.25">
      <c r="A8" s="1804" t="s">
        <v>2</v>
      </c>
      <c r="B8" s="1804"/>
      <c r="C8" s="1804"/>
      <c r="D8" s="1804"/>
      <c r="E8" s="1804"/>
      <c r="F8" s="1804"/>
      <c r="G8" s="1804"/>
      <c r="H8" s="1804"/>
      <c r="I8" s="1804"/>
      <c r="J8" s="1827" t="s">
        <v>83</v>
      </c>
      <c r="K8" s="1827"/>
      <c r="L8" s="1827"/>
      <c r="M8" s="1827"/>
      <c r="N8" s="1827"/>
      <c r="O8" s="1827"/>
      <c r="P8" s="1827"/>
      <c r="Q8" s="1827"/>
      <c r="R8" s="1827"/>
      <c r="S8" s="1827"/>
      <c r="T8" s="1827"/>
      <c r="U8" s="1827"/>
      <c r="V8" s="1827"/>
    </row>
    <row r="9" spans="1:22" ht="45" customHeight="1" x14ac:dyDescent="0.25">
      <c r="A9" s="1804" t="s">
        <v>4</v>
      </c>
      <c r="B9" s="1804"/>
      <c r="C9" s="1804"/>
      <c r="D9" s="1804"/>
      <c r="E9" s="1804"/>
      <c r="F9" s="1804"/>
      <c r="G9" s="1804"/>
      <c r="H9" s="1804"/>
      <c r="I9" s="1804"/>
      <c r="J9" s="1827" t="s">
        <v>84</v>
      </c>
      <c r="K9" s="1827"/>
      <c r="L9" s="1827"/>
      <c r="M9" s="1827"/>
      <c r="N9" s="1827"/>
      <c r="O9" s="1827"/>
      <c r="P9" s="1827"/>
      <c r="Q9" s="1827"/>
      <c r="R9" s="1827"/>
      <c r="S9" s="1827"/>
      <c r="T9" s="1827"/>
      <c r="U9" s="1827"/>
      <c r="V9" s="1827"/>
    </row>
    <row r="10" spans="1:22" ht="45" customHeight="1" x14ac:dyDescent="0.25">
      <c r="A10" s="1804" t="s">
        <v>6</v>
      </c>
      <c r="B10" s="1804"/>
      <c r="C10" s="1804"/>
      <c r="D10" s="1804"/>
      <c r="E10" s="1804"/>
      <c r="F10" s="1804"/>
      <c r="G10" s="1804"/>
      <c r="H10" s="1804"/>
      <c r="I10" s="1804"/>
      <c r="J10" s="1827" t="s">
        <v>7</v>
      </c>
      <c r="K10" s="1827"/>
      <c r="L10" s="1827"/>
      <c r="M10" s="1827"/>
      <c r="N10" s="1827"/>
      <c r="O10" s="1827"/>
      <c r="P10" s="1827"/>
      <c r="Q10" s="1827"/>
      <c r="R10" s="1827"/>
      <c r="S10" s="1827"/>
      <c r="T10" s="1827"/>
      <c r="U10" s="1827"/>
      <c r="V10" s="1827"/>
    </row>
    <row r="11" spans="1:22" ht="45" customHeight="1" x14ac:dyDescent="0.25">
      <c r="A11" s="1804" t="s">
        <v>8</v>
      </c>
      <c r="B11" s="1804"/>
      <c r="C11" s="1804"/>
      <c r="D11" s="1804"/>
      <c r="E11" s="1804"/>
      <c r="F11" s="1804"/>
      <c r="G11" s="1804"/>
      <c r="H11" s="1804"/>
      <c r="I11" s="1804"/>
      <c r="J11" s="1827" t="s">
        <v>384</v>
      </c>
      <c r="K11" s="1827"/>
      <c r="L11" s="1827"/>
      <c r="M11" s="1827"/>
      <c r="N11" s="1827"/>
      <c r="O11" s="1827"/>
      <c r="P11" s="1827"/>
      <c r="Q11" s="1827"/>
      <c r="R11" s="1827"/>
      <c r="S11" s="1827"/>
      <c r="T11" s="1827"/>
      <c r="U11" s="1827"/>
      <c r="V11" s="1827"/>
    </row>
    <row r="12" spans="1:22" ht="129" customHeight="1" x14ac:dyDescent="0.25">
      <c r="A12" s="1804" t="s">
        <v>85</v>
      </c>
      <c r="B12" s="1804"/>
      <c r="C12" s="1804"/>
      <c r="D12" s="1804"/>
      <c r="E12" s="1804"/>
      <c r="F12" s="1804"/>
      <c r="G12" s="1804"/>
      <c r="H12" s="1804"/>
      <c r="I12" s="1804"/>
      <c r="J12" s="1827" t="s">
        <v>86</v>
      </c>
      <c r="K12" s="1827"/>
      <c r="L12" s="1827"/>
      <c r="M12" s="1827"/>
      <c r="N12" s="1827"/>
      <c r="O12" s="1827"/>
      <c r="P12" s="1827"/>
      <c r="Q12" s="1827"/>
      <c r="R12" s="1827"/>
      <c r="S12" s="1827"/>
      <c r="T12" s="1827"/>
      <c r="U12" s="1827"/>
      <c r="V12" s="1827"/>
    </row>
    <row r="13" spans="1:22" ht="45" customHeight="1" x14ac:dyDescent="0.25">
      <c r="A13" s="1804" t="s">
        <v>12</v>
      </c>
      <c r="B13" s="1804"/>
      <c r="C13" s="1804"/>
      <c r="D13" s="1804"/>
      <c r="E13" s="1804"/>
      <c r="F13" s="1804"/>
      <c r="G13" s="1804"/>
      <c r="H13" s="1804"/>
      <c r="I13" s="1804"/>
      <c r="J13" s="1827" t="s">
        <v>87</v>
      </c>
      <c r="K13" s="1827"/>
      <c r="L13" s="1827"/>
      <c r="M13" s="1827"/>
      <c r="N13" s="1827"/>
      <c r="O13" s="1827"/>
      <c r="P13" s="1827"/>
      <c r="Q13" s="1827"/>
      <c r="R13" s="1827"/>
      <c r="S13" s="1827"/>
      <c r="T13" s="1827"/>
      <c r="U13" s="1827"/>
      <c r="V13" s="1827"/>
    </row>
    <row r="14" spans="1:22" ht="45" customHeight="1" x14ac:dyDescent="0.25">
      <c r="A14" s="1804" t="s">
        <v>14</v>
      </c>
      <c r="B14" s="1804"/>
      <c r="C14" s="1804"/>
      <c r="D14" s="1804"/>
      <c r="E14" s="1804"/>
      <c r="F14" s="1804"/>
      <c r="G14" s="1804"/>
      <c r="H14" s="1804"/>
      <c r="I14" s="1804"/>
      <c r="J14" s="1827" t="s">
        <v>88</v>
      </c>
      <c r="K14" s="1827"/>
      <c r="L14" s="1827"/>
      <c r="M14" s="1827"/>
      <c r="N14" s="1827"/>
      <c r="O14" s="1827"/>
      <c r="P14" s="1827"/>
      <c r="Q14" s="1827"/>
      <c r="R14" s="1827"/>
      <c r="S14" s="1827"/>
      <c r="T14" s="1827"/>
      <c r="U14" s="1827"/>
      <c r="V14" s="1827"/>
    </row>
    <row r="15" spans="1:22" ht="45" customHeight="1" x14ac:dyDescent="0.25">
      <c r="A15" s="1806" t="s">
        <v>16</v>
      </c>
      <c r="B15" s="1806"/>
      <c r="C15" s="1806"/>
      <c r="D15" s="1806"/>
      <c r="E15" s="1806"/>
      <c r="F15" s="1806"/>
      <c r="G15" s="1806"/>
      <c r="H15" s="1806"/>
      <c r="I15" s="1806"/>
      <c r="J15" s="1828" t="s">
        <v>336</v>
      </c>
      <c r="K15" s="1828"/>
      <c r="L15" s="1828"/>
      <c r="M15" s="1828"/>
      <c r="N15" s="1828"/>
      <c r="O15" s="1828"/>
      <c r="P15" s="1828"/>
      <c r="Q15" s="1828"/>
      <c r="R15" s="1828"/>
      <c r="S15" s="1828"/>
      <c r="T15" s="1828"/>
      <c r="U15" s="1828"/>
      <c r="V15" s="1828"/>
    </row>
    <row r="16" spans="1:22" s="39" customFormat="1" ht="54" customHeight="1" x14ac:dyDescent="0.25">
      <c r="A16" s="1803"/>
      <c r="B16" s="1803"/>
      <c r="C16" s="1803"/>
      <c r="D16" s="1803"/>
      <c r="E16" s="1803"/>
      <c r="F16" s="1803"/>
      <c r="G16" s="1803"/>
      <c r="H16" s="1803"/>
      <c r="I16" s="1803"/>
      <c r="J16" s="1803"/>
      <c r="K16" s="1803"/>
      <c r="L16" s="1803"/>
      <c r="M16" s="1803"/>
      <c r="N16" s="1803"/>
      <c r="O16" s="1803"/>
      <c r="P16" s="1803"/>
      <c r="Q16" s="1803"/>
      <c r="R16" s="1803"/>
      <c r="S16" s="1803"/>
      <c r="T16" s="1803"/>
      <c r="U16" s="1803"/>
      <c r="V16" s="1803"/>
    </row>
    <row r="17" spans="1:22" ht="60" customHeight="1" x14ac:dyDescent="0.25">
      <c r="A17" s="1621" t="s">
        <v>17</v>
      </c>
      <c r="B17" s="1621" t="s">
        <v>18</v>
      </c>
      <c r="C17" s="1622" t="s">
        <v>19</v>
      </c>
      <c r="D17" s="1623"/>
      <c r="E17" s="1623"/>
      <c r="F17" s="1623"/>
      <c r="G17" s="1623"/>
      <c r="H17" s="1624"/>
      <c r="I17" s="1622" t="s">
        <v>20</v>
      </c>
      <c r="J17" s="1624"/>
      <c r="K17" s="1035" t="s">
        <v>21</v>
      </c>
      <c r="L17" s="1035"/>
      <c r="M17" s="1035"/>
      <c r="N17" s="1035"/>
      <c r="O17" s="1035"/>
      <c r="P17" s="1035"/>
      <c r="Q17" s="1035"/>
      <c r="R17" s="1035"/>
      <c r="S17" s="1035" t="s">
        <v>22</v>
      </c>
      <c r="T17" s="1035"/>
      <c r="U17" s="1514" t="s">
        <v>23</v>
      </c>
      <c r="V17" s="1621" t="s">
        <v>24</v>
      </c>
    </row>
    <row r="18" spans="1:22" ht="48.75" customHeight="1" x14ac:dyDescent="0.25">
      <c r="A18" s="1621"/>
      <c r="B18" s="1621"/>
      <c r="C18" s="1626" t="s">
        <v>25</v>
      </c>
      <c r="D18" s="1627" t="s">
        <v>26</v>
      </c>
      <c r="E18" s="1627" t="s">
        <v>27</v>
      </c>
      <c r="F18" s="1626" t="s">
        <v>28</v>
      </c>
      <c r="G18" s="1627" t="s">
        <v>29</v>
      </c>
      <c r="H18" s="1627" t="s">
        <v>30</v>
      </c>
      <c r="I18" s="1626" t="s">
        <v>31</v>
      </c>
      <c r="J18" s="1627" t="s">
        <v>32</v>
      </c>
      <c r="K18" s="1035" t="s">
        <v>33</v>
      </c>
      <c r="L18" s="1047" t="s">
        <v>337</v>
      </c>
      <c r="M18" s="1518" t="s">
        <v>35</v>
      </c>
      <c r="N18" s="1519"/>
      <c r="O18" s="1520"/>
      <c r="P18" s="1518" t="s">
        <v>36</v>
      </c>
      <c r="Q18" s="1519"/>
      <c r="R18" s="1520"/>
      <c r="S18" s="1035" t="s">
        <v>37</v>
      </c>
      <c r="T18" s="1035" t="s">
        <v>38</v>
      </c>
      <c r="U18" s="1514"/>
      <c r="V18" s="1621"/>
    </row>
    <row r="19" spans="1:22" ht="79.900000000000006" customHeight="1" x14ac:dyDescent="0.25">
      <c r="A19" s="1621"/>
      <c r="B19" s="1621"/>
      <c r="C19" s="1626"/>
      <c r="D19" s="1628"/>
      <c r="E19" s="1628"/>
      <c r="F19" s="1626"/>
      <c r="G19" s="1629"/>
      <c r="H19" s="1629"/>
      <c r="I19" s="1626"/>
      <c r="J19" s="1629"/>
      <c r="K19" s="1035"/>
      <c r="L19" s="1048"/>
      <c r="M19" s="6" t="s">
        <v>39</v>
      </c>
      <c r="N19" s="6" t="s">
        <v>40</v>
      </c>
      <c r="O19" s="6" t="s">
        <v>41</v>
      </c>
      <c r="P19" s="6" t="s">
        <v>42</v>
      </c>
      <c r="Q19" s="6" t="s">
        <v>43</v>
      </c>
      <c r="R19" s="6" t="s">
        <v>44</v>
      </c>
      <c r="S19" s="1035"/>
      <c r="T19" s="1035"/>
      <c r="U19" s="1514"/>
      <c r="V19" s="1621"/>
    </row>
    <row r="20" spans="1:22" ht="157.5" x14ac:dyDescent="0.25">
      <c r="A20" s="119">
        <v>1</v>
      </c>
      <c r="B20" s="120" t="s">
        <v>45</v>
      </c>
      <c r="C20" s="121" t="s">
        <v>382</v>
      </c>
      <c r="D20" s="120" t="s">
        <v>338</v>
      </c>
      <c r="E20" s="122" t="s">
        <v>339</v>
      </c>
      <c r="F20" s="120" t="s">
        <v>340</v>
      </c>
      <c r="G20" s="120" t="s">
        <v>341</v>
      </c>
      <c r="H20" s="123"/>
      <c r="I20" s="119"/>
      <c r="J20" s="123"/>
      <c r="K20" s="1479">
        <v>52812.74</v>
      </c>
      <c r="L20" s="1521">
        <v>19077.830000000002</v>
      </c>
      <c r="M20" s="73" t="s">
        <v>189</v>
      </c>
      <c r="N20" s="73" t="s">
        <v>342</v>
      </c>
      <c r="O20" s="73" t="s">
        <v>380</v>
      </c>
      <c r="P20" s="1832">
        <v>35084.800000000003</v>
      </c>
      <c r="Q20" s="1479">
        <v>64993.03</v>
      </c>
      <c r="R20" s="1482">
        <f>P20+Q20</f>
        <v>100077.83</v>
      </c>
      <c r="S20" s="1482">
        <f>R20-L20</f>
        <v>81000</v>
      </c>
      <c r="T20" s="1482">
        <f>IFERROR(S20/L20*100,0)</f>
        <v>424.57658968551453</v>
      </c>
      <c r="U20" s="1810">
        <f>IFERROR(R20/$R$29*100,0)</f>
        <v>100</v>
      </c>
      <c r="V20" s="61" t="str">
        <f>J9</f>
        <v>Miriam Roux Azevedo Addor</v>
      </c>
    </row>
    <row r="21" spans="1:22" ht="178.5" customHeight="1" x14ac:dyDescent="0.25">
      <c r="A21" s="119">
        <v>2</v>
      </c>
      <c r="B21" s="120" t="s">
        <v>45</v>
      </c>
      <c r="C21" s="121" t="s">
        <v>343</v>
      </c>
      <c r="D21" s="120" t="s">
        <v>344</v>
      </c>
      <c r="E21" s="122" t="s">
        <v>345</v>
      </c>
      <c r="F21" s="120" t="s">
        <v>346</v>
      </c>
      <c r="G21" s="120" t="s">
        <v>347</v>
      </c>
      <c r="H21" s="123"/>
      <c r="I21" s="119"/>
      <c r="J21" s="123"/>
      <c r="K21" s="1480"/>
      <c r="L21" s="1522"/>
      <c r="M21" s="73" t="s">
        <v>189</v>
      </c>
      <c r="N21" s="73" t="s">
        <v>342</v>
      </c>
      <c r="O21" s="73" t="s">
        <v>380</v>
      </c>
      <c r="P21" s="1833"/>
      <c r="Q21" s="1480"/>
      <c r="R21" s="1483"/>
      <c r="S21" s="1483"/>
      <c r="T21" s="1483"/>
      <c r="U21" s="1811"/>
      <c r="V21" s="61" t="s">
        <v>84</v>
      </c>
    </row>
    <row r="22" spans="1:22" ht="178.5" customHeight="1" x14ac:dyDescent="0.25">
      <c r="A22" s="119">
        <v>3</v>
      </c>
      <c r="B22" s="120" t="s">
        <v>45</v>
      </c>
      <c r="C22" s="121" t="s">
        <v>348</v>
      </c>
      <c r="D22" s="120" t="s">
        <v>349</v>
      </c>
      <c r="E22" s="122" t="s">
        <v>350</v>
      </c>
      <c r="F22" s="120" t="s">
        <v>351</v>
      </c>
      <c r="G22" s="120" t="s">
        <v>352</v>
      </c>
      <c r="H22" s="123"/>
      <c r="I22" s="119"/>
      <c r="J22" s="123"/>
      <c r="K22" s="1480"/>
      <c r="L22" s="1522"/>
      <c r="M22" s="73" t="s">
        <v>189</v>
      </c>
      <c r="N22" s="73" t="s">
        <v>342</v>
      </c>
      <c r="O22" s="73" t="s">
        <v>380</v>
      </c>
      <c r="P22" s="1833"/>
      <c r="Q22" s="1480"/>
      <c r="R22" s="1483"/>
      <c r="S22" s="1483">
        <f t="shared" ref="S22:S28" si="0">R22-K22</f>
        <v>0</v>
      </c>
      <c r="T22" s="1483">
        <f t="shared" ref="T22:T28" si="1">IFERROR(S22/K22*100,0)</f>
        <v>0</v>
      </c>
      <c r="U22" s="1811"/>
      <c r="V22" s="61" t="s">
        <v>84</v>
      </c>
    </row>
    <row r="23" spans="1:22" ht="178.5" customHeight="1" x14ac:dyDescent="0.25">
      <c r="A23" s="119">
        <v>4</v>
      </c>
      <c r="B23" s="120" t="s">
        <v>45</v>
      </c>
      <c r="C23" s="121" t="s">
        <v>353</v>
      </c>
      <c r="D23" s="120" t="s">
        <v>354</v>
      </c>
      <c r="E23" s="122" t="s">
        <v>355</v>
      </c>
      <c r="F23" s="120" t="s">
        <v>351</v>
      </c>
      <c r="G23" s="120" t="s">
        <v>356</v>
      </c>
      <c r="H23" s="123"/>
      <c r="I23" s="119"/>
      <c r="J23" s="123"/>
      <c r="K23" s="1480"/>
      <c r="L23" s="1522"/>
      <c r="M23" s="73" t="s">
        <v>189</v>
      </c>
      <c r="N23" s="73" t="s">
        <v>342</v>
      </c>
      <c r="O23" s="73" t="s">
        <v>380</v>
      </c>
      <c r="P23" s="1833"/>
      <c r="Q23" s="1480"/>
      <c r="R23" s="1483"/>
      <c r="S23" s="1483">
        <f t="shared" si="0"/>
        <v>0</v>
      </c>
      <c r="T23" s="1483">
        <f t="shared" si="1"/>
        <v>0</v>
      </c>
      <c r="U23" s="1811"/>
      <c r="V23" s="61" t="s">
        <v>84</v>
      </c>
    </row>
    <row r="24" spans="1:22" ht="178.5" customHeight="1" x14ac:dyDescent="0.25">
      <c r="A24" s="119">
        <v>5</v>
      </c>
      <c r="B24" s="120" t="s">
        <v>45</v>
      </c>
      <c r="C24" s="121" t="s">
        <v>381</v>
      </c>
      <c r="D24" s="120" t="s">
        <v>357</v>
      </c>
      <c r="E24" s="122" t="s">
        <v>358</v>
      </c>
      <c r="F24" s="120" t="s">
        <v>359</v>
      </c>
      <c r="G24" s="120" t="s">
        <v>360</v>
      </c>
      <c r="H24" s="123"/>
      <c r="I24" s="119"/>
      <c r="J24" s="123"/>
      <c r="K24" s="1480"/>
      <c r="L24" s="1522"/>
      <c r="M24" s="73" t="s">
        <v>189</v>
      </c>
      <c r="N24" s="73" t="s">
        <v>342</v>
      </c>
      <c r="O24" s="73" t="s">
        <v>380</v>
      </c>
      <c r="P24" s="1833"/>
      <c r="Q24" s="1480"/>
      <c r="R24" s="1483"/>
      <c r="S24" s="1483">
        <f t="shared" si="0"/>
        <v>0</v>
      </c>
      <c r="T24" s="1483">
        <f t="shared" si="1"/>
        <v>0</v>
      </c>
      <c r="U24" s="1811"/>
      <c r="V24" s="61" t="s">
        <v>84</v>
      </c>
    </row>
    <row r="25" spans="1:22" ht="178.5" customHeight="1" x14ac:dyDescent="0.25">
      <c r="A25" s="119">
        <v>6</v>
      </c>
      <c r="B25" s="120" t="s">
        <v>45</v>
      </c>
      <c r="C25" s="121" t="s">
        <v>361</v>
      </c>
      <c r="D25" s="120" t="s">
        <v>362</v>
      </c>
      <c r="E25" s="122" t="s">
        <v>363</v>
      </c>
      <c r="F25" s="120" t="s">
        <v>364</v>
      </c>
      <c r="G25" s="120" t="s">
        <v>365</v>
      </c>
      <c r="H25" s="123"/>
      <c r="I25" s="119"/>
      <c r="J25" s="123"/>
      <c r="K25" s="1480"/>
      <c r="L25" s="1522"/>
      <c r="M25" s="73" t="s">
        <v>189</v>
      </c>
      <c r="N25" s="73" t="s">
        <v>342</v>
      </c>
      <c r="O25" s="73" t="s">
        <v>380</v>
      </c>
      <c r="P25" s="1833"/>
      <c r="Q25" s="1480"/>
      <c r="R25" s="1483"/>
      <c r="S25" s="1483">
        <f t="shared" si="0"/>
        <v>0</v>
      </c>
      <c r="T25" s="1483">
        <f t="shared" si="1"/>
        <v>0</v>
      </c>
      <c r="U25" s="1811"/>
      <c r="V25" s="61" t="s">
        <v>84</v>
      </c>
    </row>
    <row r="26" spans="1:22" ht="178.5" customHeight="1" x14ac:dyDescent="0.25">
      <c r="A26" s="119">
        <v>7</v>
      </c>
      <c r="B26" s="120" t="s">
        <v>45</v>
      </c>
      <c r="C26" s="121" t="s">
        <v>366</v>
      </c>
      <c r="D26" s="120" t="s">
        <v>367</v>
      </c>
      <c r="E26" s="122" t="s">
        <v>368</v>
      </c>
      <c r="F26" s="120" t="s">
        <v>369</v>
      </c>
      <c r="G26" s="120" t="s">
        <v>370</v>
      </c>
      <c r="H26" s="123"/>
      <c r="I26" s="119"/>
      <c r="J26" s="123"/>
      <c r="K26" s="1480"/>
      <c r="L26" s="1522"/>
      <c r="M26" s="73" t="s">
        <v>189</v>
      </c>
      <c r="N26" s="73" t="s">
        <v>342</v>
      </c>
      <c r="O26" s="73" t="s">
        <v>380</v>
      </c>
      <c r="P26" s="1833"/>
      <c r="Q26" s="1480"/>
      <c r="R26" s="1483"/>
      <c r="S26" s="1483">
        <f t="shared" si="0"/>
        <v>0</v>
      </c>
      <c r="T26" s="1483">
        <f t="shared" si="1"/>
        <v>0</v>
      </c>
      <c r="U26" s="1811"/>
      <c r="V26" s="61" t="s">
        <v>84</v>
      </c>
    </row>
    <row r="27" spans="1:22" ht="178.5" customHeight="1" x14ac:dyDescent="0.25">
      <c r="A27" s="119">
        <v>8</v>
      </c>
      <c r="B27" s="120" t="s">
        <v>45</v>
      </c>
      <c r="C27" s="121" t="s">
        <v>371</v>
      </c>
      <c r="D27" s="120" t="s">
        <v>367</v>
      </c>
      <c r="E27" s="122" t="s">
        <v>372</v>
      </c>
      <c r="F27" s="120" t="s">
        <v>373</v>
      </c>
      <c r="G27" s="120" t="s">
        <v>374</v>
      </c>
      <c r="H27" s="123"/>
      <c r="I27" s="119"/>
      <c r="J27" s="123"/>
      <c r="K27" s="1480"/>
      <c r="L27" s="1522"/>
      <c r="M27" s="73" t="s">
        <v>189</v>
      </c>
      <c r="N27" s="73" t="s">
        <v>342</v>
      </c>
      <c r="O27" s="73" t="s">
        <v>380</v>
      </c>
      <c r="P27" s="1833"/>
      <c r="Q27" s="1480"/>
      <c r="R27" s="1483"/>
      <c r="S27" s="1483">
        <f t="shared" si="0"/>
        <v>0</v>
      </c>
      <c r="T27" s="1483">
        <f t="shared" si="1"/>
        <v>0</v>
      </c>
      <c r="U27" s="1811"/>
      <c r="V27" s="61" t="s">
        <v>84</v>
      </c>
    </row>
    <row r="28" spans="1:22" ht="178.5" customHeight="1" x14ac:dyDescent="0.25">
      <c r="A28" s="119">
        <v>9</v>
      </c>
      <c r="B28" s="120" t="s">
        <v>45</v>
      </c>
      <c r="C28" s="121" t="s">
        <v>375</v>
      </c>
      <c r="D28" s="120" t="s">
        <v>376</v>
      </c>
      <c r="E28" s="122" t="s">
        <v>377</v>
      </c>
      <c r="F28" s="120" t="s">
        <v>378</v>
      </c>
      <c r="G28" s="120" t="s">
        <v>379</v>
      </c>
      <c r="H28" s="123"/>
      <c r="I28" s="119"/>
      <c r="J28" s="123"/>
      <c r="K28" s="1481"/>
      <c r="L28" s="1838"/>
      <c r="M28" s="73" t="s">
        <v>189</v>
      </c>
      <c r="N28" s="73" t="s">
        <v>342</v>
      </c>
      <c r="O28" s="73" t="s">
        <v>380</v>
      </c>
      <c r="P28" s="1839"/>
      <c r="Q28" s="1481"/>
      <c r="R28" s="1484"/>
      <c r="S28" s="1484">
        <f t="shared" si="0"/>
        <v>0</v>
      </c>
      <c r="T28" s="1484">
        <f t="shared" si="1"/>
        <v>0</v>
      </c>
      <c r="U28" s="1812"/>
      <c r="V28" s="61" t="s">
        <v>84</v>
      </c>
    </row>
    <row r="29" spans="1:22" s="54" customFormat="1" ht="24.75" customHeight="1" x14ac:dyDescent="0.4">
      <c r="A29" s="1794" t="s">
        <v>71</v>
      </c>
      <c r="B29" s="1795"/>
      <c r="C29" s="1795"/>
      <c r="D29" s="1795"/>
      <c r="E29" s="1795"/>
      <c r="F29" s="1795"/>
      <c r="G29" s="1795"/>
      <c r="H29" s="1795"/>
      <c r="I29" s="1795"/>
      <c r="J29" s="1813"/>
      <c r="K29" s="24">
        <f>SUM(K20:K28)</f>
        <v>52812.74</v>
      </c>
      <c r="L29" s="24">
        <f>SUM(L20:L28)</f>
        <v>19077.830000000002</v>
      </c>
      <c r="M29" s="1794"/>
      <c r="N29" s="1795"/>
      <c r="O29" s="1795"/>
      <c r="P29" s="24">
        <f>SUM(P20:P28)</f>
        <v>35084.800000000003</v>
      </c>
      <c r="Q29" s="24">
        <f>SUM(Q20:Q28)</f>
        <v>64993.03</v>
      </c>
      <c r="R29" s="24">
        <f>SUM(R20:R28)</f>
        <v>100077.83</v>
      </c>
      <c r="S29" s="25">
        <f>R29-L29</f>
        <v>81000</v>
      </c>
      <c r="T29" s="71">
        <f>IFERROR(S29/L29*100,0)</f>
        <v>424.57658968551453</v>
      </c>
      <c r="U29" s="71">
        <f>SUM(U20:U28)</f>
        <v>100</v>
      </c>
      <c r="V29" s="53"/>
    </row>
    <row r="30" spans="1:22" x14ac:dyDescent="0.4">
      <c r="A30" s="55" t="s">
        <v>72</v>
      </c>
      <c r="B30" s="55"/>
      <c r="C30" s="55"/>
      <c r="D30" s="55"/>
      <c r="E30" s="55"/>
      <c r="F30" s="55"/>
      <c r="G30" s="55"/>
      <c r="H30" s="55"/>
      <c r="I30" s="55"/>
      <c r="J30" s="55"/>
      <c r="K30" s="30">
        <v>0</v>
      </c>
      <c r="L30" s="80"/>
      <c r="M30" s="1829"/>
      <c r="N30" s="1830"/>
      <c r="O30" s="1831"/>
      <c r="P30" s="31"/>
      <c r="Q30" s="55"/>
      <c r="R30" s="55"/>
      <c r="S30" s="55"/>
      <c r="T30" s="55"/>
      <c r="U30" s="55"/>
      <c r="V30" s="55"/>
    </row>
    <row r="31" spans="1:22" ht="36" customHeight="1" x14ac:dyDescent="0.25">
      <c r="A31" s="1796" t="s">
        <v>73</v>
      </c>
      <c r="B31" s="1797"/>
      <c r="C31" s="1797"/>
      <c r="D31" s="1797"/>
      <c r="E31" s="1797"/>
      <c r="F31" s="1797"/>
      <c r="G31" s="1797"/>
      <c r="H31" s="1797"/>
      <c r="I31" s="1797"/>
      <c r="J31" s="1797"/>
      <c r="K31" s="1797"/>
      <c r="L31" s="1797"/>
      <c r="M31" s="1797"/>
      <c r="N31" s="1797"/>
      <c r="O31" s="1797"/>
      <c r="P31" s="1797"/>
      <c r="Q31" s="1797"/>
      <c r="R31" s="1797"/>
      <c r="S31" s="1797"/>
      <c r="T31" s="1797"/>
      <c r="U31" s="1797"/>
      <c r="V31" s="1798"/>
    </row>
    <row r="32" spans="1:22" ht="95.25" customHeight="1" x14ac:dyDescent="0.4">
      <c r="A32" s="1799"/>
      <c r="B32" s="1800"/>
      <c r="C32" s="1800"/>
      <c r="D32" s="1800"/>
      <c r="E32" s="1800"/>
      <c r="F32" s="1800"/>
      <c r="G32" s="1800"/>
      <c r="H32" s="1800"/>
      <c r="I32" s="1800"/>
      <c r="J32" s="1800"/>
      <c r="K32" s="1800"/>
      <c r="L32" s="1800"/>
      <c r="M32" s="1800"/>
      <c r="N32" s="1800"/>
      <c r="O32" s="1800"/>
      <c r="P32" s="1800"/>
      <c r="Q32" s="1800"/>
      <c r="R32" s="1800"/>
      <c r="S32" s="1800"/>
      <c r="T32" s="1800"/>
      <c r="U32" s="1800"/>
      <c r="V32" s="1801"/>
    </row>
    <row r="33" spans="1:22" ht="15" hidden="1" customHeight="1" x14ac:dyDescent="0.4">
      <c r="A33" s="1802" t="s">
        <v>74</v>
      </c>
      <c r="B33" s="1802"/>
      <c r="C33" s="1802"/>
      <c r="D33" s="1802"/>
      <c r="E33" s="1802"/>
      <c r="F33" s="1802"/>
      <c r="G33" s="1802"/>
      <c r="H33" s="1802"/>
      <c r="I33" s="1802"/>
      <c r="J33" s="57"/>
      <c r="K33" s="57"/>
      <c r="L33" s="57"/>
      <c r="M33" s="36"/>
      <c r="N33" s="36"/>
      <c r="O33" s="36"/>
      <c r="P33" s="57"/>
      <c r="Q33" s="57"/>
      <c r="R33" s="57"/>
      <c r="S33" s="57"/>
      <c r="T33" s="57"/>
      <c r="U33" s="57"/>
      <c r="V33" s="57"/>
    </row>
    <row r="34" spans="1:22" ht="15" hidden="1" customHeight="1" x14ac:dyDescent="0.4">
      <c r="A34" s="58" t="s">
        <v>75</v>
      </c>
      <c r="B34" s="58"/>
      <c r="C34" s="1787" t="s">
        <v>76</v>
      </c>
      <c r="D34" s="1787"/>
      <c r="E34" s="1787"/>
      <c r="F34" s="1787"/>
      <c r="G34" s="1787"/>
      <c r="H34" s="1787"/>
      <c r="I34" s="1787"/>
      <c r="M34" s="36"/>
      <c r="N34" s="36"/>
      <c r="O34" s="36"/>
      <c r="V34" s="35"/>
    </row>
    <row r="35" spans="1:22" ht="15" hidden="1" customHeight="1" x14ac:dyDescent="0.4">
      <c r="A35" s="58" t="s">
        <v>77</v>
      </c>
      <c r="B35" s="58"/>
      <c r="C35" s="1787" t="s">
        <v>78</v>
      </c>
      <c r="D35" s="1787"/>
      <c r="E35" s="1787"/>
      <c r="F35" s="1787"/>
      <c r="G35" s="1787"/>
      <c r="H35" s="1787"/>
      <c r="I35" s="1787"/>
      <c r="M35" s="36"/>
      <c r="N35" s="36"/>
      <c r="O35" s="36"/>
      <c r="V35" s="35"/>
    </row>
    <row r="36" spans="1:22" ht="15" hidden="1" customHeight="1" x14ac:dyDescent="0.4">
      <c r="A36" s="58" t="s">
        <v>79</v>
      </c>
      <c r="B36" s="58"/>
      <c r="C36" s="1787" t="s">
        <v>80</v>
      </c>
      <c r="D36" s="1787"/>
      <c r="E36" s="1787"/>
      <c r="F36" s="1787"/>
      <c r="G36" s="1787"/>
      <c r="H36" s="1787"/>
      <c r="I36" s="1787"/>
      <c r="M36" s="36"/>
      <c r="N36" s="36"/>
      <c r="O36" s="36"/>
      <c r="V36" s="35"/>
    </row>
    <row r="37" spans="1:22" ht="15" hidden="1" customHeight="1" x14ac:dyDescent="0.4">
      <c r="A37" s="58" t="s">
        <v>81</v>
      </c>
      <c r="B37" s="58"/>
      <c r="C37" s="1787" t="s">
        <v>82</v>
      </c>
      <c r="D37" s="1787"/>
      <c r="E37" s="1787"/>
      <c r="F37" s="1787"/>
      <c r="G37" s="1787"/>
      <c r="H37" s="1787"/>
      <c r="I37" s="1787"/>
      <c r="M37" s="36"/>
      <c r="N37" s="36"/>
      <c r="O37" s="36"/>
      <c r="V37" s="35"/>
    </row>
    <row r="38" spans="1:22" ht="35.25" customHeight="1" x14ac:dyDescent="0.4">
      <c r="M38" s="36"/>
      <c r="N38" s="36"/>
      <c r="O38" s="36"/>
    </row>
    <row r="39" spans="1:22" x14ac:dyDescent="0.4">
      <c r="M39" s="36"/>
      <c r="N39" s="36"/>
      <c r="O39" s="36"/>
    </row>
    <row r="40" spans="1:22" x14ac:dyDescent="0.4">
      <c r="M40" s="36"/>
      <c r="N40" s="36"/>
      <c r="O40" s="36"/>
    </row>
    <row r="41" spans="1:22" x14ac:dyDescent="0.4">
      <c r="M41" s="36"/>
      <c r="N41" s="36"/>
      <c r="O41" s="36"/>
    </row>
    <row r="42" spans="1:22" x14ac:dyDescent="0.4">
      <c r="M42" s="36"/>
      <c r="N42" s="36"/>
      <c r="O42" s="36"/>
    </row>
    <row r="43" spans="1:22" x14ac:dyDescent="0.4">
      <c r="M43" s="36"/>
      <c r="N43" s="36"/>
      <c r="O43" s="36"/>
    </row>
    <row r="44" spans="1:22" x14ac:dyDescent="0.4">
      <c r="M44" s="36"/>
      <c r="N44" s="36"/>
      <c r="O44" s="36"/>
    </row>
    <row r="45" spans="1:22" x14ac:dyDescent="0.4">
      <c r="M45" s="36"/>
      <c r="N45" s="36"/>
      <c r="O45" s="36"/>
    </row>
    <row r="46" spans="1:22" x14ac:dyDescent="0.4">
      <c r="M46" s="36"/>
      <c r="N46" s="36"/>
      <c r="O46" s="36"/>
    </row>
    <row r="47" spans="1:22" x14ac:dyDescent="0.4">
      <c r="M47" s="36"/>
      <c r="N47" s="36"/>
      <c r="O47" s="36"/>
    </row>
    <row r="48" spans="1:22" x14ac:dyDescent="0.4">
      <c r="M48" s="36"/>
      <c r="N48" s="36"/>
      <c r="O48" s="36"/>
    </row>
    <row r="49" spans="13:15" x14ac:dyDescent="0.4">
      <c r="M49" s="36"/>
      <c r="N49" s="36"/>
      <c r="O49" s="36"/>
    </row>
    <row r="50" spans="13:15" x14ac:dyDescent="0.4">
      <c r="M50" s="36"/>
      <c r="N50" s="36"/>
      <c r="O50" s="36"/>
    </row>
    <row r="51" spans="13:15" x14ac:dyDescent="0.4">
      <c r="M51" s="36"/>
      <c r="N51" s="36"/>
      <c r="O51" s="36"/>
    </row>
    <row r="52" spans="13:15" x14ac:dyDescent="0.4">
      <c r="M52" s="36"/>
      <c r="N52" s="36"/>
      <c r="O52" s="36"/>
    </row>
    <row r="53" spans="13:15" x14ac:dyDescent="0.4">
      <c r="M53" s="36"/>
      <c r="N53" s="36"/>
      <c r="O53" s="36"/>
    </row>
    <row r="54" spans="13:15" x14ac:dyDescent="0.4">
      <c r="M54" s="36"/>
      <c r="N54" s="36"/>
      <c r="O54" s="36"/>
    </row>
    <row r="55" spans="13:15" x14ac:dyDescent="0.4">
      <c r="M55" s="36"/>
      <c r="N55" s="36"/>
      <c r="O55" s="36"/>
    </row>
    <row r="56" spans="13:15" x14ac:dyDescent="0.4">
      <c r="M56" s="36"/>
      <c r="N56" s="36"/>
      <c r="O56" s="36"/>
    </row>
    <row r="57" spans="13:15" x14ac:dyDescent="0.4">
      <c r="M57" s="36"/>
      <c r="N57" s="36"/>
      <c r="O57" s="36"/>
    </row>
    <row r="58" spans="13:15" x14ac:dyDescent="0.4">
      <c r="M58" s="36"/>
      <c r="N58" s="36"/>
      <c r="O58" s="36"/>
    </row>
    <row r="59" spans="13:15" x14ac:dyDescent="0.4">
      <c r="M59" s="36"/>
      <c r="N59" s="36"/>
      <c r="O59" s="36"/>
    </row>
    <row r="60" spans="13:15" x14ac:dyDescent="0.4">
      <c r="M60" s="36"/>
      <c r="N60" s="36"/>
      <c r="O60" s="36"/>
    </row>
    <row r="61" spans="13:15" x14ac:dyDescent="0.4">
      <c r="M61" s="36"/>
      <c r="N61" s="36"/>
      <c r="O61" s="36"/>
    </row>
    <row r="62" spans="13:15" x14ac:dyDescent="0.4">
      <c r="M62" s="36"/>
      <c r="N62" s="36"/>
      <c r="O62" s="36"/>
    </row>
    <row r="63" spans="13:15" x14ac:dyDescent="0.4">
      <c r="M63" s="36"/>
      <c r="N63" s="36"/>
      <c r="O63" s="36"/>
    </row>
    <row r="64" spans="13:15" x14ac:dyDescent="0.4">
      <c r="M64" s="36"/>
      <c r="N64" s="36"/>
      <c r="O64" s="36"/>
    </row>
    <row r="65" spans="13:15" x14ac:dyDescent="0.4">
      <c r="M65" s="36"/>
      <c r="N65" s="36"/>
      <c r="O65" s="36"/>
    </row>
    <row r="66" spans="13:15" x14ac:dyDescent="0.4">
      <c r="M66" s="36"/>
      <c r="N66" s="36"/>
      <c r="O66" s="36"/>
    </row>
    <row r="67" spans="13:15" x14ac:dyDescent="0.4">
      <c r="M67" s="36"/>
      <c r="N67" s="36"/>
      <c r="O67" s="36"/>
    </row>
    <row r="68" spans="13:15" x14ac:dyDescent="0.4">
      <c r="M68" s="36"/>
      <c r="N68" s="36"/>
      <c r="O68" s="36"/>
    </row>
    <row r="69" spans="13:15" x14ac:dyDescent="0.4">
      <c r="M69" s="36"/>
      <c r="N69" s="36"/>
      <c r="O69" s="36"/>
    </row>
    <row r="70" spans="13:15" x14ac:dyDescent="0.4">
      <c r="M70" s="36"/>
      <c r="N70" s="36"/>
      <c r="O70" s="36"/>
    </row>
    <row r="71" spans="13:15" x14ac:dyDescent="0.4">
      <c r="M71" s="36"/>
      <c r="N71" s="36"/>
      <c r="O71" s="36"/>
    </row>
    <row r="72" spans="13:15" x14ac:dyDescent="0.4">
      <c r="M72" s="36"/>
      <c r="N72" s="36"/>
      <c r="O72" s="36"/>
    </row>
    <row r="73" spans="13:15" x14ac:dyDescent="0.4">
      <c r="M73" s="36"/>
      <c r="N73" s="36"/>
      <c r="O73" s="36"/>
    </row>
    <row r="74" spans="13:15" x14ac:dyDescent="0.4">
      <c r="M74" s="36"/>
      <c r="N74" s="36"/>
      <c r="O74" s="36"/>
    </row>
    <row r="75" spans="13:15" x14ac:dyDescent="0.4">
      <c r="M75" s="36"/>
      <c r="N75" s="36"/>
      <c r="O75" s="36"/>
    </row>
    <row r="76" spans="13:15" x14ac:dyDescent="0.4">
      <c r="M76" s="36"/>
      <c r="N76" s="36"/>
      <c r="O76" s="36"/>
    </row>
    <row r="77" spans="13:15" x14ac:dyDescent="0.4">
      <c r="M77" s="36"/>
      <c r="N77" s="36"/>
      <c r="O77" s="36"/>
    </row>
    <row r="78" spans="13:15" x14ac:dyDescent="0.4">
      <c r="M78" s="36"/>
      <c r="N78" s="36"/>
      <c r="O78" s="36"/>
    </row>
    <row r="79" spans="13:15" x14ac:dyDescent="0.4">
      <c r="M79" s="36"/>
      <c r="N79" s="36"/>
      <c r="O79" s="36"/>
    </row>
    <row r="80" spans="13:15" x14ac:dyDescent="0.4">
      <c r="M80" s="36"/>
      <c r="N80" s="36"/>
      <c r="O80" s="36"/>
    </row>
    <row r="81" spans="13:15" x14ac:dyDescent="0.4">
      <c r="M81" s="36"/>
      <c r="N81" s="36"/>
      <c r="O81" s="36"/>
    </row>
    <row r="82" spans="13:15" x14ac:dyDescent="0.4">
      <c r="M82" s="36"/>
      <c r="N82" s="36"/>
      <c r="O82" s="36"/>
    </row>
    <row r="83" spans="13:15" x14ac:dyDescent="0.4">
      <c r="M83" s="36"/>
      <c r="N83" s="36"/>
      <c r="O83" s="36"/>
    </row>
    <row r="84" spans="13:15" x14ac:dyDescent="0.4">
      <c r="M84" s="36"/>
      <c r="N84" s="36"/>
      <c r="O84" s="36"/>
    </row>
    <row r="85" spans="13:15" x14ac:dyDescent="0.4">
      <c r="M85" s="36"/>
      <c r="N85" s="36"/>
      <c r="O85" s="36"/>
    </row>
    <row r="86" spans="13:15" x14ac:dyDescent="0.4">
      <c r="M86" s="36"/>
      <c r="N86" s="36"/>
      <c r="O86" s="36"/>
    </row>
    <row r="87" spans="13:15" x14ac:dyDescent="0.4">
      <c r="M87" s="36"/>
      <c r="N87" s="36"/>
      <c r="O87" s="36"/>
    </row>
    <row r="88" spans="13:15" x14ac:dyDescent="0.4">
      <c r="M88" s="36"/>
      <c r="N88" s="36"/>
      <c r="O88" s="36"/>
    </row>
    <row r="89" spans="13:15" x14ac:dyDescent="0.4">
      <c r="M89" s="36"/>
      <c r="N89" s="36"/>
      <c r="O89" s="36"/>
    </row>
    <row r="90" spans="13:15" x14ac:dyDescent="0.4">
      <c r="M90" s="36"/>
      <c r="N90" s="36"/>
      <c r="O90" s="36"/>
    </row>
    <row r="91" spans="13:15" x14ac:dyDescent="0.4">
      <c r="M91" s="36"/>
      <c r="N91" s="36"/>
      <c r="O91" s="36"/>
    </row>
    <row r="92" spans="13:15" x14ac:dyDescent="0.4">
      <c r="M92" s="36"/>
      <c r="N92" s="36"/>
      <c r="O92" s="36"/>
    </row>
    <row r="93" spans="13:15" x14ac:dyDescent="0.4">
      <c r="M93" s="36"/>
      <c r="N93" s="36"/>
      <c r="O93" s="36"/>
    </row>
    <row r="94" spans="13:15" x14ac:dyDescent="0.4">
      <c r="M94" s="36"/>
      <c r="N94" s="36"/>
      <c r="O94" s="36"/>
    </row>
    <row r="95" spans="13:15" x14ac:dyDescent="0.4">
      <c r="M95" s="36"/>
      <c r="N95" s="36"/>
      <c r="O95" s="36"/>
    </row>
    <row r="96" spans="13:15" x14ac:dyDescent="0.4">
      <c r="M96" s="36"/>
      <c r="N96" s="36"/>
      <c r="O96" s="36"/>
    </row>
    <row r="97" spans="13:15" x14ac:dyDescent="0.4">
      <c r="M97" s="36"/>
      <c r="N97" s="36"/>
      <c r="O97" s="36"/>
    </row>
    <row r="98" spans="13:15" x14ac:dyDescent="0.4">
      <c r="M98" s="36"/>
      <c r="N98" s="36"/>
      <c r="O98" s="36"/>
    </row>
    <row r="99" spans="13:15" x14ac:dyDescent="0.4">
      <c r="M99" s="36"/>
      <c r="N99" s="36"/>
      <c r="O99" s="36"/>
    </row>
    <row r="100" spans="13:15" x14ac:dyDescent="0.4">
      <c r="M100" s="36"/>
      <c r="N100" s="36"/>
      <c r="O100" s="36"/>
    </row>
    <row r="101" spans="13:15" x14ac:dyDescent="0.4">
      <c r="M101" s="36"/>
      <c r="N101" s="36"/>
      <c r="O101" s="36"/>
    </row>
    <row r="102" spans="13:15" x14ac:dyDescent="0.4">
      <c r="M102" s="36"/>
      <c r="N102" s="36"/>
      <c r="O102" s="36"/>
    </row>
    <row r="103" spans="13:15" x14ac:dyDescent="0.4">
      <c r="M103" s="36"/>
      <c r="N103" s="36"/>
      <c r="O103" s="36"/>
    </row>
    <row r="104" spans="13:15" x14ac:dyDescent="0.4">
      <c r="M104" s="36"/>
      <c r="N104" s="36"/>
      <c r="O104" s="36"/>
    </row>
    <row r="105" spans="13:15" x14ac:dyDescent="0.4">
      <c r="M105" s="36"/>
      <c r="N105" s="36"/>
      <c r="O105" s="36"/>
    </row>
    <row r="106" spans="13:15" x14ac:dyDescent="0.4">
      <c r="M106" s="36"/>
      <c r="N106" s="36"/>
      <c r="O106" s="36"/>
    </row>
    <row r="107" spans="13:15" x14ac:dyDescent="0.4">
      <c r="M107" s="36"/>
      <c r="N107" s="36"/>
      <c r="O107" s="36"/>
    </row>
    <row r="108" spans="13:15" x14ac:dyDescent="0.4">
      <c r="M108" s="36"/>
      <c r="N108" s="36"/>
      <c r="O108" s="36"/>
    </row>
    <row r="109" spans="13:15" x14ac:dyDescent="0.4">
      <c r="M109" s="36"/>
      <c r="N109" s="36"/>
      <c r="O109" s="36"/>
    </row>
    <row r="110" spans="13:15" x14ac:dyDescent="0.4">
      <c r="M110" s="36"/>
      <c r="N110" s="36"/>
      <c r="O110" s="36"/>
    </row>
    <row r="111" spans="13:15" x14ac:dyDescent="0.4">
      <c r="M111" s="36"/>
      <c r="N111" s="36"/>
      <c r="O111" s="36"/>
    </row>
    <row r="112" spans="13:15" x14ac:dyDescent="0.4">
      <c r="M112" s="36"/>
      <c r="N112" s="36"/>
      <c r="O112" s="36"/>
    </row>
    <row r="113" spans="13:15" x14ac:dyDescent="0.4">
      <c r="M113" s="36"/>
      <c r="N113" s="36"/>
      <c r="O113" s="36"/>
    </row>
    <row r="114" spans="13:15" x14ac:dyDescent="0.4">
      <c r="M114" s="36"/>
      <c r="N114" s="36"/>
      <c r="O114" s="36"/>
    </row>
    <row r="115" spans="13:15" x14ac:dyDescent="0.4">
      <c r="M115" s="36"/>
      <c r="N115" s="36"/>
      <c r="O115" s="36"/>
    </row>
    <row r="116" spans="13:15" x14ac:dyDescent="0.4">
      <c r="M116" s="36"/>
      <c r="N116" s="36"/>
      <c r="O116" s="36"/>
    </row>
    <row r="117" spans="13:15" x14ac:dyDescent="0.4">
      <c r="M117" s="36"/>
      <c r="N117" s="36"/>
      <c r="O117" s="36"/>
    </row>
    <row r="118" spans="13:15" x14ac:dyDescent="0.4">
      <c r="M118" s="36"/>
      <c r="N118" s="36"/>
      <c r="O118" s="36"/>
    </row>
    <row r="119" spans="13:15" x14ac:dyDescent="0.4">
      <c r="M119" s="36"/>
      <c r="N119" s="36"/>
      <c r="O119" s="36"/>
    </row>
    <row r="120" spans="13:15" x14ac:dyDescent="0.4">
      <c r="M120" s="36"/>
      <c r="N120" s="36"/>
      <c r="O120" s="36"/>
    </row>
    <row r="121" spans="13:15" x14ac:dyDescent="0.4">
      <c r="M121" s="36"/>
      <c r="N121" s="36"/>
      <c r="O121" s="36"/>
    </row>
    <row r="122" spans="13:15" x14ac:dyDescent="0.4">
      <c r="M122" s="36"/>
      <c r="N122" s="36"/>
      <c r="O122" s="36"/>
    </row>
    <row r="123" spans="13:15" x14ac:dyDescent="0.4">
      <c r="M123" s="36"/>
      <c r="N123" s="36"/>
      <c r="O123" s="36"/>
    </row>
    <row r="124" spans="13:15" x14ac:dyDescent="0.4">
      <c r="M124" s="36"/>
      <c r="N124" s="36"/>
      <c r="O124" s="36"/>
    </row>
    <row r="125" spans="13:15" x14ac:dyDescent="0.4">
      <c r="M125" s="36"/>
      <c r="N125" s="36"/>
      <c r="O125" s="36"/>
    </row>
    <row r="126" spans="13:15" x14ac:dyDescent="0.4">
      <c r="M126" s="36"/>
      <c r="N126" s="36"/>
      <c r="O126" s="36"/>
    </row>
    <row r="127" spans="13:15" x14ac:dyDescent="0.4">
      <c r="M127" s="36"/>
      <c r="N127" s="36"/>
      <c r="O127" s="36"/>
    </row>
    <row r="128" spans="13:15" x14ac:dyDescent="0.4">
      <c r="M128" s="36"/>
      <c r="N128" s="36"/>
      <c r="O128" s="36"/>
    </row>
    <row r="129" spans="13:15" x14ac:dyDescent="0.4">
      <c r="M129" s="36"/>
      <c r="N129" s="36"/>
      <c r="O129" s="36"/>
    </row>
    <row r="130" spans="13:15" x14ac:dyDescent="0.4">
      <c r="M130" s="36"/>
      <c r="N130" s="36"/>
      <c r="O130" s="36"/>
    </row>
    <row r="131" spans="13:15" x14ac:dyDescent="0.4">
      <c r="M131" s="36"/>
      <c r="N131" s="36"/>
      <c r="O131" s="36"/>
    </row>
    <row r="132" spans="13:15" x14ac:dyDescent="0.4">
      <c r="M132" s="36"/>
      <c r="N132" s="36"/>
      <c r="O132" s="36"/>
    </row>
    <row r="133" spans="13:15" x14ac:dyDescent="0.4">
      <c r="M133" s="36"/>
      <c r="N133" s="36"/>
      <c r="O133" s="36"/>
    </row>
    <row r="134" spans="13:15" x14ac:dyDescent="0.4">
      <c r="M134" s="36"/>
      <c r="N134" s="36"/>
      <c r="O134" s="36"/>
    </row>
    <row r="135" spans="13:15" x14ac:dyDescent="0.4">
      <c r="M135" s="36"/>
      <c r="N135" s="36"/>
      <c r="O135" s="36"/>
    </row>
    <row r="136" spans="13:15" x14ac:dyDescent="0.4">
      <c r="M136" s="36"/>
      <c r="N136" s="36"/>
      <c r="O136" s="36"/>
    </row>
    <row r="137" spans="13:15" x14ac:dyDescent="0.4">
      <c r="M137" s="36"/>
      <c r="N137" s="36"/>
      <c r="O137" s="36"/>
    </row>
    <row r="138" spans="13:15" x14ac:dyDescent="0.4">
      <c r="M138" s="36"/>
      <c r="N138" s="36"/>
      <c r="O138" s="36"/>
    </row>
    <row r="139" spans="13:15" x14ac:dyDescent="0.4">
      <c r="M139" s="36"/>
      <c r="N139" s="36"/>
      <c r="O139" s="36"/>
    </row>
    <row r="140" spans="13:15" x14ac:dyDescent="0.4">
      <c r="M140" s="36"/>
      <c r="N140" s="36"/>
      <c r="O140" s="36"/>
    </row>
    <row r="141" spans="13:15" x14ac:dyDescent="0.4">
      <c r="M141" s="36"/>
      <c r="N141" s="36"/>
      <c r="O141" s="36"/>
    </row>
    <row r="142" spans="13:15" x14ac:dyDescent="0.4">
      <c r="M142" s="36"/>
      <c r="N142" s="36"/>
      <c r="O142" s="36"/>
    </row>
    <row r="143" spans="13:15" x14ac:dyDescent="0.4">
      <c r="M143" s="36"/>
      <c r="N143" s="36"/>
      <c r="O143" s="36"/>
    </row>
    <row r="144" spans="13:15" x14ac:dyDescent="0.4">
      <c r="M144" s="36"/>
      <c r="N144" s="36"/>
      <c r="O144" s="36"/>
    </row>
    <row r="145" spans="13:15" x14ac:dyDescent="0.4">
      <c r="M145" s="36"/>
      <c r="N145" s="36"/>
      <c r="O145" s="36"/>
    </row>
    <row r="146" spans="13:15" x14ac:dyDescent="0.4">
      <c r="M146" s="36"/>
      <c r="N146" s="36"/>
      <c r="O146" s="36"/>
    </row>
    <row r="147" spans="13:15" x14ac:dyDescent="0.4">
      <c r="M147" s="36"/>
      <c r="N147" s="36"/>
      <c r="O147" s="36"/>
    </row>
    <row r="148" spans="13:15" x14ac:dyDescent="0.4">
      <c r="M148" s="36"/>
      <c r="N148" s="36"/>
      <c r="O148" s="36"/>
    </row>
    <row r="149" spans="13:15" x14ac:dyDescent="0.4">
      <c r="M149" s="36"/>
      <c r="N149" s="36"/>
      <c r="O149" s="36"/>
    </row>
    <row r="150" spans="13:15" x14ac:dyDescent="0.4">
      <c r="M150" s="36"/>
      <c r="N150" s="36"/>
      <c r="O150" s="36"/>
    </row>
    <row r="151" spans="13:15" x14ac:dyDescent="0.4">
      <c r="M151" s="36"/>
      <c r="N151" s="36"/>
      <c r="O151" s="36"/>
    </row>
    <row r="152" spans="13:15" x14ac:dyDescent="0.4">
      <c r="M152" s="36"/>
      <c r="N152" s="36"/>
      <c r="O152" s="36"/>
    </row>
    <row r="153" spans="13:15" x14ac:dyDescent="0.4">
      <c r="M153" s="36"/>
      <c r="N153" s="36"/>
      <c r="O153" s="36"/>
    </row>
    <row r="154" spans="13:15" x14ac:dyDescent="0.4">
      <c r="M154" s="36"/>
      <c r="N154" s="36"/>
      <c r="O154" s="36"/>
    </row>
    <row r="155" spans="13:15" x14ac:dyDescent="0.4">
      <c r="M155" s="36"/>
      <c r="N155" s="36"/>
      <c r="O155" s="36"/>
    </row>
    <row r="156" spans="13:15" x14ac:dyDescent="0.4">
      <c r="M156" s="36"/>
      <c r="N156" s="36"/>
      <c r="O156" s="36"/>
    </row>
    <row r="157" spans="13:15" x14ac:dyDescent="0.4">
      <c r="M157" s="36"/>
      <c r="N157" s="36"/>
      <c r="O157" s="36"/>
    </row>
    <row r="158" spans="13:15" x14ac:dyDescent="0.4">
      <c r="M158" s="36"/>
      <c r="N158" s="36"/>
      <c r="O158" s="36"/>
    </row>
    <row r="159" spans="13:15" x14ac:dyDescent="0.4">
      <c r="M159" s="36"/>
      <c r="N159" s="36"/>
      <c r="O159" s="36"/>
    </row>
    <row r="160" spans="13:15" x14ac:dyDescent="0.4">
      <c r="M160" s="36"/>
      <c r="N160" s="36"/>
      <c r="O160" s="36"/>
    </row>
    <row r="161" spans="13:15" x14ac:dyDescent="0.4">
      <c r="M161" s="36"/>
      <c r="N161" s="36"/>
      <c r="O161" s="36"/>
    </row>
    <row r="162" spans="13:15" x14ac:dyDescent="0.4">
      <c r="M162" s="36"/>
      <c r="N162" s="36"/>
      <c r="O162" s="36"/>
    </row>
    <row r="163" spans="13:15" x14ac:dyDescent="0.4">
      <c r="M163" s="36"/>
      <c r="N163" s="36"/>
      <c r="O163" s="36"/>
    </row>
    <row r="164" spans="13:15" x14ac:dyDescent="0.4">
      <c r="M164" s="36"/>
      <c r="N164" s="36"/>
      <c r="O164" s="36"/>
    </row>
    <row r="165" spans="13:15" x14ac:dyDescent="0.4">
      <c r="M165" s="36"/>
      <c r="N165" s="36"/>
      <c r="O165" s="36"/>
    </row>
    <row r="166" spans="13:15" x14ac:dyDescent="0.4">
      <c r="M166" s="36"/>
      <c r="N166" s="36"/>
      <c r="O166" s="36"/>
    </row>
    <row r="167" spans="13:15" x14ac:dyDescent="0.4">
      <c r="M167" s="36"/>
      <c r="N167" s="36"/>
      <c r="O167" s="36"/>
    </row>
    <row r="168" spans="13:15" x14ac:dyDescent="0.4">
      <c r="M168" s="36"/>
      <c r="N168" s="36"/>
      <c r="O168" s="36"/>
    </row>
    <row r="169" spans="13:15" x14ac:dyDescent="0.4">
      <c r="M169" s="36"/>
      <c r="N169" s="36"/>
      <c r="O169" s="36"/>
    </row>
    <row r="170" spans="13:15" x14ac:dyDescent="0.4">
      <c r="M170" s="36"/>
      <c r="N170" s="36"/>
      <c r="O170" s="36"/>
    </row>
    <row r="171" spans="13:15" x14ac:dyDescent="0.4">
      <c r="M171" s="36"/>
      <c r="N171" s="36"/>
      <c r="O171" s="36"/>
    </row>
    <row r="172" spans="13:15" x14ac:dyDescent="0.4">
      <c r="M172" s="36"/>
      <c r="N172" s="36"/>
      <c r="O172" s="36"/>
    </row>
    <row r="173" spans="13:15" x14ac:dyDescent="0.4">
      <c r="M173" s="36"/>
      <c r="N173" s="36"/>
      <c r="O173" s="36"/>
    </row>
    <row r="174" spans="13:15" x14ac:dyDescent="0.4">
      <c r="M174" s="36"/>
      <c r="N174" s="36"/>
      <c r="O174" s="36"/>
    </row>
    <row r="175" spans="13:15" x14ac:dyDescent="0.4">
      <c r="M175" s="36"/>
      <c r="N175" s="36"/>
      <c r="O175" s="36"/>
    </row>
    <row r="176" spans="13:15" x14ac:dyDescent="0.4">
      <c r="M176" s="36"/>
      <c r="N176" s="36"/>
      <c r="O176" s="36"/>
    </row>
    <row r="177" spans="13:15" x14ac:dyDescent="0.4">
      <c r="M177" s="36"/>
      <c r="N177" s="36"/>
      <c r="O177" s="36"/>
    </row>
    <row r="178" spans="13:15" x14ac:dyDescent="0.4">
      <c r="M178" s="36"/>
      <c r="N178" s="36"/>
      <c r="O178" s="36"/>
    </row>
    <row r="179" spans="13:15" x14ac:dyDescent="0.4">
      <c r="M179" s="36"/>
      <c r="N179" s="36"/>
      <c r="O179" s="36"/>
    </row>
    <row r="180" spans="13:15" x14ac:dyDescent="0.4">
      <c r="M180" s="36"/>
      <c r="N180" s="36"/>
      <c r="O180" s="36"/>
    </row>
    <row r="181" spans="13:15" x14ac:dyDescent="0.4">
      <c r="M181" s="36"/>
      <c r="N181" s="36"/>
      <c r="O181" s="36"/>
    </row>
    <row r="182" spans="13:15" x14ac:dyDescent="0.4">
      <c r="M182" s="36"/>
      <c r="N182" s="36"/>
      <c r="O182" s="36"/>
    </row>
    <row r="183" spans="13:15" x14ac:dyDescent="0.4">
      <c r="M183" s="36"/>
      <c r="N183" s="36"/>
      <c r="O183" s="36"/>
    </row>
    <row r="184" spans="13:15" x14ac:dyDescent="0.4">
      <c r="M184" s="36"/>
      <c r="N184" s="36"/>
      <c r="O184" s="36"/>
    </row>
    <row r="185" spans="13:15" x14ac:dyDescent="0.4">
      <c r="M185" s="36"/>
      <c r="N185" s="36"/>
      <c r="O185" s="36"/>
    </row>
    <row r="186" spans="13:15" x14ac:dyDescent="0.4">
      <c r="M186" s="36"/>
      <c r="N186" s="36"/>
      <c r="O186" s="36"/>
    </row>
    <row r="187" spans="13:15" x14ac:dyDescent="0.4">
      <c r="M187" s="36"/>
      <c r="N187" s="36"/>
      <c r="O187" s="36"/>
    </row>
    <row r="188" spans="13:15" x14ac:dyDescent="0.4">
      <c r="M188" s="36"/>
      <c r="N188" s="36"/>
      <c r="O188" s="36"/>
    </row>
    <row r="189" spans="13:15" x14ac:dyDescent="0.4">
      <c r="M189" s="36"/>
      <c r="N189" s="36"/>
      <c r="O189" s="36"/>
    </row>
    <row r="190" spans="13:15" x14ac:dyDescent="0.4">
      <c r="M190" s="36"/>
      <c r="N190" s="36"/>
      <c r="O190" s="36"/>
    </row>
    <row r="191" spans="13:15" x14ac:dyDescent="0.4">
      <c r="M191" s="36"/>
      <c r="N191" s="36"/>
      <c r="O191" s="36"/>
    </row>
    <row r="192" spans="13:15" x14ac:dyDescent="0.4">
      <c r="M192" s="36"/>
      <c r="N192" s="36"/>
      <c r="O192" s="36"/>
    </row>
    <row r="193" spans="13:15" x14ac:dyDescent="0.4">
      <c r="M193" s="36"/>
      <c r="N193" s="36"/>
      <c r="O193" s="36"/>
    </row>
    <row r="194" spans="13:15" x14ac:dyDescent="0.4">
      <c r="M194" s="36"/>
      <c r="N194" s="36"/>
      <c r="O194" s="36"/>
    </row>
    <row r="195" spans="13:15" x14ac:dyDescent="0.4">
      <c r="M195" s="36"/>
      <c r="N195" s="36"/>
      <c r="O195" s="36"/>
    </row>
    <row r="196" spans="13:15" x14ac:dyDescent="0.4">
      <c r="M196" s="36"/>
      <c r="N196" s="36"/>
      <c r="O196" s="36"/>
    </row>
    <row r="197" spans="13:15" x14ac:dyDescent="0.4">
      <c r="M197" s="36"/>
      <c r="N197" s="36"/>
      <c r="O197" s="36"/>
    </row>
    <row r="198" spans="13:15" x14ac:dyDescent="0.4">
      <c r="M198" s="36"/>
      <c r="N198" s="36"/>
      <c r="O198" s="36"/>
    </row>
    <row r="199" spans="13:15" x14ac:dyDescent="0.4">
      <c r="M199" s="36"/>
      <c r="N199" s="36"/>
      <c r="O199" s="36"/>
    </row>
    <row r="200" spans="13:15" x14ac:dyDescent="0.4">
      <c r="M200" s="36"/>
      <c r="N200" s="36"/>
      <c r="O200" s="36"/>
    </row>
    <row r="201" spans="13:15" x14ac:dyDescent="0.4">
      <c r="M201" s="36"/>
      <c r="N201" s="36"/>
      <c r="O201" s="36"/>
    </row>
    <row r="202" spans="13:15" x14ac:dyDescent="0.4">
      <c r="M202" s="36"/>
      <c r="N202" s="36"/>
      <c r="O202" s="36"/>
    </row>
    <row r="203" spans="13:15" x14ac:dyDescent="0.4">
      <c r="M203" s="36"/>
      <c r="N203" s="36"/>
      <c r="O203" s="36"/>
    </row>
    <row r="204" spans="13:15" x14ac:dyDescent="0.4">
      <c r="M204" s="36"/>
      <c r="N204" s="36"/>
      <c r="O204" s="36"/>
    </row>
    <row r="205" spans="13:15" x14ac:dyDescent="0.4">
      <c r="M205" s="36"/>
      <c r="N205" s="36"/>
      <c r="O205" s="36"/>
    </row>
    <row r="206" spans="13:15" x14ac:dyDescent="0.4">
      <c r="M206" s="36"/>
      <c r="N206" s="36"/>
      <c r="O206" s="36"/>
    </row>
    <row r="207" spans="13:15" x14ac:dyDescent="0.4">
      <c r="M207" s="36"/>
      <c r="N207" s="36"/>
      <c r="O207" s="36"/>
    </row>
    <row r="208" spans="13:15" x14ac:dyDescent="0.4">
      <c r="M208" s="36"/>
      <c r="N208" s="36"/>
      <c r="O208" s="36"/>
    </row>
    <row r="209" spans="13:15" x14ac:dyDescent="0.4">
      <c r="M209" s="36"/>
      <c r="N209" s="36"/>
      <c r="O209" s="36"/>
    </row>
    <row r="210" spans="13:15" x14ac:dyDescent="0.4">
      <c r="M210" s="36"/>
      <c r="N210" s="36"/>
      <c r="O210" s="36"/>
    </row>
    <row r="211" spans="13:15" x14ac:dyDescent="0.4">
      <c r="M211" s="36"/>
      <c r="N211" s="36"/>
      <c r="O211" s="36"/>
    </row>
    <row r="212" spans="13:15" x14ac:dyDescent="0.4">
      <c r="M212" s="36"/>
      <c r="N212" s="36"/>
      <c r="O212" s="36"/>
    </row>
    <row r="213" spans="13:15" x14ac:dyDescent="0.4">
      <c r="M213" s="36"/>
      <c r="N213" s="36"/>
      <c r="O213" s="36"/>
    </row>
    <row r="214" spans="13:15" x14ac:dyDescent="0.4">
      <c r="M214" s="36"/>
      <c r="N214" s="36"/>
      <c r="O214" s="36"/>
    </row>
    <row r="215" spans="13:15" x14ac:dyDescent="0.4">
      <c r="M215" s="36"/>
      <c r="N215" s="36"/>
      <c r="O215" s="36"/>
    </row>
    <row r="216" spans="13:15" x14ac:dyDescent="0.4">
      <c r="M216" s="36"/>
      <c r="N216" s="36"/>
      <c r="O216" s="36"/>
    </row>
    <row r="217" spans="13:15" x14ac:dyDescent="0.4">
      <c r="M217" s="36"/>
      <c r="N217" s="36"/>
      <c r="O217" s="36"/>
    </row>
    <row r="218" spans="13:15" x14ac:dyDescent="0.4">
      <c r="M218" s="36"/>
      <c r="N218" s="36"/>
      <c r="O218" s="36"/>
    </row>
    <row r="219" spans="13:15" x14ac:dyDescent="0.4">
      <c r="M219" s="36"/>
      <c r="N219" s="36"/>
      <c r="O219" s="36"/>
    </row>
    <row r="220" spans="13:15" x14ac:dyDescent="0.4">
      <c r="M220" s="36"/>
      <c r="N220" s="36"/>
      <c r="O220" s="36"/>
    </row>
    <row r="221" spans="13:15" x14ac:dyDescent="0.4">
      <c r="M221" s="36"/>
      <c r="N221" s="36"/>
      <c r="O221" s="36"/>
    </row>
    <row r="222" spans="13:15" x14ac:dyDescent="0.4">
      <c r="M222" s="36"/>
      <c r="N222" s="36"/>
      <c r="O222" s="36"/>
    </row>
    <row r="223" spans="13:15" x14ac:dyDescent="0.4">
      <c r="M223" s="36"/>
      <c r="N223" s="36"/>
      <c r="O223" s="36"/>
    </row>
    <row r="224" spans="13:15" x14ac:dyDescent="0.4">
      <c r="M224" s="36"/>
      <c r="N224" s="36"/>
      <c r="O224" s="36"/>
    </row>
    <row r="225" spans="13:15" x14ac:dyDescent="0.4">
      <c r="M225" s="36"/>
      <c r="N225" s="36"/>
      <c r="O225" s="36"/>
    </row>
    <row r="226" spans="13:15" x14ac:dyDescent="0.4">
      <c r="M226" s="36"/>
      <c r="N226" s="36"/>
      <c r="O226" s="36"/>
    </row>
    <row r="227" spans="13:15" x14ac:dyDescent="0.4">
      <c r="M227" s="36"/>
      <c r="N227" s="36"/>
      <c r="O227" s="36"/>
    </row>
    <row r="228" spans="13:15" x14ac:dyDescent="0.4">
      <c r="M228" s="36"/>
      <c r="N228" s="36"/>
      <c r="O228" s="36"/>
    </row>
    <row r="229" spans="13:15" x14ac:dyDescent="0.4">
      <c r="M229" s="36"/>
      <c r="N229" s="36"/>
      <c r="O229" s="36"/>
    </row>
    <row r="230" spans="13:15" x14ac:dyDescent="0.4">
      <c r="M230" s="36"/>
      <c r="N230" s="36"/>
      <c r="O230" s="36"/>
    </row>
    <row r="231" spans="13:15" x14ac:dyDescent="0.4">
      <c r="M231" s="36"/>
      <c r="N231" s="36"/>
      <c r="O231" s="36"/>
    </row>
    <row r="232" spans="13:15" x14ac:dyDescent="0.4">
      <c r="M232" s="36"/>
      <c r="N232" s="36"/>
      <c r="O232" s="36"/>
    </row>
    <row r="233" spans="13:15" x14ac:dyDescent="0.4">
      <c r="M233" s="36"/>
      <c r="N233" s="36"/>
      <c r="O233" s="36"/>
    </row>
    <row r="234" spans="13:15" x14ac:dyDescent="0.4">
      <c r="M234" s="36"/>
      <c r="N234" s="36"/>
      <c r="O234" s="36"/>
    </row>
    <row r="235" spans="13:15" x14ac:dyDescent="0.4">
      <c r="M235" s="36"/>
      <c r="N235" s="36"/>
      <c r="O235" s="36"/>
    </row>
    <row r="236" spans="13:15" x14ac:dyDescent="0.4">
      <c r="M236" s="36"/>
      <c r="N236" s="36"/>
      <c r="O236" s="36"/>
    </row>
    <row r="237" spans="13:15" x14ac:dyDescent="0.4">
      <c r="M237" s="36"/>
      <c r="N237" s="36"/>
      <c r="O237" s="36"/>
    </row>
    <row r="238" spans="13:15" x14ac:dyDescent="0.4">
      <c r="M238" s="36"/>
      <c r="N238" s="36"/>
      <c r="O238" s="36"/>
    </row>
    <row r="239" spans="13:15" x14ac:dyDescent="0.4">
      <c r="M239" s="36"/>
      <c r="N239" s="36"/>
      <c r="O239" s="36"/>
    </row>
    <row r="240" spans="13:15" x14ac:dyDescent="0.4">
      <c r="M240" s="36"/>
      <c r="N240" s="36"/>
      <c r="O240" s="36"/>
    </row>
    <row r="241" spans="13:15" x14ac:dyDescent="0.4">
      <c r="M241" s="36"/>
      <c r="N241" s="36"/>
      <c r="O241" s="36"/>
    </row>
    <row r="242" spans="13:15" x14ac:dyDescent="0.4">
      <c r="M242" s="36"/>
      <c r="N242" s="36"/>
      <c r="O242" s="36"/>
    </row>
    <row r="243" spans="13:15" x14ac:dyDescent="0.4">
      <c r="M243" s="36"/>
      <c r="N243" s="36"/>
      <c r="O243" s="36"/>
    </row>
    <row r="244" spans="13:15" x14ac:dyDescent="0.4">
      <c r="M244" s="36"/>
      <c r="N244" s="36"/>
      <c r="O244" s="36"/>
    </row>
    <row r="245" spans="13:15" x14ac:dyDescent="0.4">
      <c r="M245" s="36"/>
      <c r="N245" s="36"/>
      <c r="O245" s="36"/>
    </row>
    <row r="246" spans="13:15" x14ac:dyDescent="0.4">
      <c r="M246" s="36"/>
      <c r="N246" s="36"/>
      <c r="O246" s="36"/>
    </row>
    <row r="247" spans="13:15" x14ac:dyDescent="0.4">
      <c r="M247" s="36"/>
      <c r="N247" s="36"/>
      <c r="O247" s="36"/>
    </row>
    <row r="248" spans="13:15" x14ac:dyDescent="0.4">
      <c r="M248" s="36"/>
      <c r="N248" s="36"/>
      <c r="O248" s="36"/>
    </row>
    <row r="249" spans="13:15" x14ac:dyDescent="0.4">
      <c r="M249" s="36"/>
      <c r="N249" s="36"/>
      <c r="O249" s="36"/>
    </row>
    <row r="250" spans="13:15" x14ac:dyDescent="0.4">
      <c r="M250" s="36"/>
      <c r="N250" s="36"/>
      <c r="O250" s="36"/>
    </row>
    <row r="251" spans="13:15" x14ac:dyDescent="0.4">
      <c r="M251" s="36"/>
      <c r="N251" s="36"/>
      <c r="O251" s="36"/>
    </row>
    <row r="252" spans="13:15" x14ac:dyDescent="0.4">
      <c r="M252" s="36"/>
      <c r="N252" s="36"/>
      <c r="O252" s="36"/>
    </row>
    <row r="253" spans="13:15" x14ac:dyDescent="0.4">
      <c r="M253" s="36"/>
      <c r="N253" s="36"/>
      <c r="O253" s="36"/>
    </row>
    <row r="254" spans="13:15" x14ac:dyDescent="0.4">
      <c r="M254" s="36"/>
      <c r="N254" s="36"/>
      <c r="O254" s="36"/>
    </row>
    <row r="255" spans="13:15" x14ac:dyDescent="0.4">
      <c r="M255" s="36"/>
      <c r="N255" s="36"/>
      <c r="O255" s="36"/>
    </row>
    <row r="256" spans="13:15" x14ac:dyDescent="0.4">
      <c r="M256" s="36"/>
      <c r="N256" s="36"/>
      <c r="O256" s="36"/>
    </row>
    <row r="257" spans="13:15" x14ac:dyDescent="0.4">
      <c r="M257" s="36"/>
      <c r="N257" s="36"/>
      <c r="O257" s="36"/>
    </row>
    <row r="258" spans="13:15" x14ac:dyDescent="0.4">
      <c r="M258" s="36"/>
      <c r="N258" s="36"/>
      <c r="O258" s="36"/>
    </row>
    <row r="259" spans="13:15" x14ac:dyDescent="0.4">
      <c r="M259" s="36"/>
      <c r="N259" s="36"/>
      <c r="O259" s="36"/>
    </row>
    <row r="260" spans="13:15" x14ac:dyDescent="0.4">
      <c r="M260" s="36"/>
      <c r="N260" s="36"/>
      <c r="O260" s="36"/>
    </row>
    <row r="261" spans="13:15" x14ac:dyDescent="0.4">
      <c r="M261" s="36"/>
      <c r="N261" s="36"/>
      <c r="O261" s="36"/>
    </row>
    <row r="262" spans="13:15" x14ac:dyDescent="0.4">
      <c r="M262" s="36"/>
      <c r="N262" s="36"/>
      <c r="O262" s="36"/>
    </row>
    <row r="263" spans="13:15" x14ac:dyDescent="0.4">
      <c r="M263" s="36"/>
      <c r="N263" s="36"/>
      <c r="O263" s="36"/>
    </row>
    <row r="264" spans="13:15" x14ac:dyDescent="0.4">
      <c r="M264" s="36"/>
      <c r="N264" s="36"/>
      <c r="O264" s="36"/>
    </row>
    <row r="265" spans="13:15" x14ac:dyDescent="0.4">
      <c r="M265" s="36"/>
      <c r="N265" s="36"/>
      <c r="O265" s="36"/>
    </row>
    <row r="266" spans="13:15" x14ac:dyDescent="0.4">
      <c r="M266" s="36"/>
      <c r="N266" s="36"/>
      <c r="O266" s="36"/>
    </row>
    <row r="267" spans="13:15" x14ac:dyDescent="0.4">
      <c r="M267" s="36"/>
      <c r="N267" s="36"/>
      <c r="O267" s="36"/>
    </row>
    <row r="268" spans="13:15" x14ac:dyDescent="0.4">
      <c r="M268" s="36"/>
      <c r="N268" s="36"/>
      <c r="O268" s="36"/>
    </row>
    <row r="269" spans="13:15" x14ac:dyDescent="0.4">
      <c r="M269" s="36"/>
      <c r="N269" s="36"/>
      <c r="O269" s="36"/>
    </row>
    <row r="270" spans="13:15" x14ac:dyDescent="0.4">
      <c r="M270" s="36"/>
      <c r="N270" s="36"/>
      <c r="O270" s="36"/>
    </row>
    <row r="271" spans="13:15" x14ac:dyDescent="0.4">
      <c r="M271" s="36"/>
      <c r="N271" s="36"/>
      <c r="O271" s="36"/>
    </row>
    <row r="272" spans="13:15" x14ac:dyDescent="0.4">
      <c r="M272" s="36"/>
      <c r="N272" s="36"/>
      <c r="O272" s="36"/>
    </row>
    <row r="273" spans="13:15" x14ac:dyDescent="0.4">
      <c r="M273" s="36"/>
      <c r="N273" s="36"/>
      <c r="O273" s="36"/>
    </row>
    <row r="274" spans="13:15" x14ac:dyDescent="0.4">
      <c r="M274" s="36"/>
      <c r="N274" s="36"/>
      <c r="O274" s="36"/>
    </row>
    <row r="275" spans="13:15" x14ac:dyDescent="0.4">
      <c r="M275" s="36"/>
      <c r="N275" s="36"/>
      <c r="O275" s="36"/>
    </row>
    <row r="276" spans="13:15" x14ac:dyDescent="0.4">
      <c r="M276" s="36"/>
      <c r="N276" s="36"/>
      <c r="O276" s="36"/>
    </row>
    <row r="277" spans="13:15" x14ac:dyDescent="0.4">
      <c r="M277" s="36"/>
      <c r="N277" s="36"/>
      <c r="O277" s="36"/>
    </row>
    <row r="278" spans="13:15" x14ac:dyDescent="0.4">
      <c r="M278" s="36"/>
      <c r="N278" s="36"/>
      <c r="O278" s="36"/>
    </row>
    <row r="279" spans="13:15" x14ac:dyDescent="0.4">
      <c r="M279" s="36"/>
      <c r="N279" s="36"/>
      <c r="O279" s="36"/>
    </row>
    <row r="280" spans="13:15" x14ac:dyDescent="0.4">
      <c r="M280" s="36"/>
      <c r="N280" s="36"/>
      <c r="O280" s="36"/>
    </row>
    <row r="281" spans="13:15" x14ac:dyDescent="0.4">
      <c r="M281" s="36"/>
      <c r="N281" s="36"/>
      <c r="O281" s="36"/>
    </row>
    <row r="282" spans="13:15" x14ac:dyDescent="0.4">
      <c r="M282" s="36"/>
      <c r="N282" s="36"/>
      <c r="O282" s="36"/>
    </row>
    <row r="283" spans="13:15" x14ac:dyDescent="0.4">
      <c r="M283" s="36"/>
      <c r="N283" s="36"/>
      <c r="O283" s="36"/>
    </row>
    <row r="284" spans="13:15" x14ac:dyDescent="0.4">
      <c r="M284" s="36"/>
      <c r="N284" s="36"/>
      <c r="O284" s="36"/>
    </row>
    <row r="285" spans="13:15" x14ac:dyDescent="0.4">
      <c r="M285" s="36"/>
      <c r="N285" s="36"/>
      <c r="O285" s="36"/>
    </row>
    <row r="286" spans="13:15" x14ac:dyDescent="0.4">
      <c r="M286" s="36"/>
      <c r="N286" s="36"/>
      <c r="O286" s="36"/>
    </row>
    <row r="287" spans="13:15" x14ac:dyDescent="0.4">
      <c r="M287" s="36"/>
      <c r="N287" s="36"/>
      <c r="O287" s="36"/>
    </row>
    <row r="288" spans="13:15" x14ac:dyDescent="0.4">
      <c r="M288" s="36"/>
      <c r="N288" s="36"/>
      <c r="O288" s="36"/>
    </row>
    <row r="289" spans="13:15" x14ac:dyDescent="0.4">
      <c r="M289" s="36"/>
      <c r="N289" s="36"/>
      <c r="O289" s="36"/>
    </row>
    <row r="290" spans="13:15" x14ac:dyDescent="0.4">
      <c r="M290" s="36"/>
      <c r="N290" s="36"/>
      <c r="O290" s="36"/>
    </row>
    <row r="291" spans="13:15" x14ac:dyDescent="0.4">
      <c r="M291" s="36"/>
      <c r="N291" s="36"/>
      <c r="O291" s="36"/>
    </row>
    <row r="292" spans="13:15" x14ac:dyDescent="0.4">
      <c r="M292" s="36"/>
      <c r="N292" s="36"/>
      <c r="O292" s="36"/>
    </row>
    <row r="293" spans="13:15" x14ac:dyDescent="0.4">
      <c r="M293" s="36"/>
      <c r="N293" s="36"/>
      <c r="O293" s="36"/>
    </row>
    <row r="294" spans="13:15" x14ac:dyDescent="0.4">
      <c r="M294" s="36"/>
      <c r="N294" s="36"/>
      <c r="O294" s="36"/>
    </row>
    <row r="295" spans="13:15" x14ac:dyDescent="0.4">
      <c r="M295" s="36"/>
      <c r="N295" s="36"/>
      <c r="O295" s="36"/>
    </row>
    <row r="296" spans="13:15" x14ac:dyDescent="0.4">
      <c r="M296" s="36"/>
      <c r="N296" s="36"/>
      <c r="O296" s="36"/>
    </row>
    <row r="297" spans="13:15" x14ac:dyDescent="0.4">
      <c r="M297" s="36"/>
      <c r="N297" s="36"/>
      <c r="O297" s="36"/>
    </row>
    <row r="298" spans="13:15" x14ac:dyDescent="0.4">
      <c r="M298" s="36"/>
      <c r="N298" s="36"/>
      <c r="O298" s="36"/>
    </row>
    <row r="299" spans="13:15" x14ac:dyDescent="0.4">
      <c r="M299" s="36"/>
      <c r="N299" s="36"/>
      <c r="O299" s="36"/>
    </row>
    <row r="300" spans="13:15" x14ac:dyDescent="0.4">
      <c r="M300" s="36"/>
      <c r="N300" s="36"/>
      <c r="O300" s="36"/>
    </row>
    <row r="301" spans="13:15" x14ac:dyDescent="0.4">
      <c r="M301" s="36"/>
      <c r="N301" s="36"/>
      <c r="O301" s="36"/>
    </row>
    <row r="302" spans="13:15" x14ac:dyDescent="0.4">
      <c r="M302" s="36"/>
      <c r="N302" s="36"/>
      <c r="O302" s="36"/>
    </row>
    <row r="303" spans="13:15" x14ac:dyDescent="0.4">
      <c r="M303" s="36"/>
      <c r="N303" s="36"/>
      <c r="O303" s="36"/>
    </row>
    <row r="304" spans="13:15" x14ac:dyDescent="0.4">
      <c r="M304" s="36"/>
      <c r="N304" s="36"/>
      <c r="O304" s="36"/>
    </row>
    <row r="305" spans="13:15" x14ac:dyDescent="0.4">
      <c r="M305" s="36"/>
      <c r="N305" s="36"/>
      <c r="O305" s="36"/>
    </row>
    <row r="306" spans="13:15" x14ac:dyDescent="0.4">
      <c r="M306" s="36"/>
      <c r="N306" s="36"/>
      <c r="O306" s="36"/>
    </row>
    <row r="307" spans="13:15" x14ac:dyDescent="0.4">
      <c r="M307" s="36"/>
      <c r="N307" s="36"/>
      <c r="O307" s="36"/>
    </row>
    <row r="308" spans="13:15" x14ac:dyDescent="0.4">
      <c r="M308" s="36"/>
      <c r="N308" s="36"/>
      <c r="O308" s="36"/>
    </row>
    <row r="309" spans="13:15" x14ac:dyDescent="0.4">
      <c r="M309" s="36"/>
      <c r="N309" s="36"/>
      <c r="O309" s="36"/>
    </row>
    <row r="310" spans="13:15" x14ac:dyDescent="0.4">
      <c r="M310" s="36"/>
      <c r="N310" s="36"/>
      <c r="O310" s="36"/>
    </row>
    <row r="311" spans="13:15" x14ac:dyDescent="0.4">
      <c r="M311" s="36"/>
      <c r="N311" s="36"/>
      <c r="O311" s="36"/>
    </row>
    <row r="312" spans="13:15" x14ac:dyDescent="0.4">
      <c r="M312" s="36"/>
      <c r="N312" s="36"/>
      <c r="O312" s="36"/>
    </row>
    <row r="313" spans="13:15" x14ac:dyDescent="0.4">
      <c r="M313" s="36"/>
      <c r="N313" s="36"/>
      <c r="O313" s="36"/>
    </row>
    <row r="314" spans="13:15" x14ac:dyDescent="0.4">
      <c r="M314" s="36"/>
      <c r="N314" s="36"/>
      <c r="O314" s="36"/>
    </row>
    <row r="315" spans="13:15" x14ac:dyDescent="0.4">
      <c r="M315" s="36"/>
      <c r="N315" s="36"/>
      <c r="O315" s="36"/>
    </row>
    <row r="316" spans="13:15" x14ac:dyDescent="0.4">
      <c r="M316" s="36"/>
      <c r="N316" s="36"/>
      <c r="O316" s="36"/>
    </row>
    <row r="317" spans="13:15" x14ac:dyDescent="0.4">
      <c r="M317" s="36"/>
      <c r="N317" s="36"/>
      <c r="O317" s="36"/>
    </row>
    <row r="318" spans="13:15" x14ac:dyDescent="0.4">
      <c r="M318" s="36"/>
      <c r="N318" s="36"/>
      <c r="O318" s="36"/>
    </row>
    <row r="319" spans="13:15" x14ac:dyDescent="0.4">
      <c r="M319" s="36"/>
      <c r="N319" s="36"/>
      <c r="O319" s="36"/>
    </row>
    <row r="320" spans="13:15" x14ac:dyDescent="0.4">
      <c r="M320" s="36"/>
      <c r="N320" s="36"/>
      <c r="O320" s="36"/>
    </row>
    <row r="321" spans="13:15" x14ac:dyDescent="0.4">
      <c r="M321" s="36"/>
      <c r="N321" s="36"/>
      <c r="O321" s="36"/>
    </row>
    <row r="322" spans="13:15" x14ac:dyDescent="0.4">
      <c r="M322" s="36"/>
      <c r="N322" s="36"/>
      <c r="O322" s="36"/>
    </row>
    <row r="323" spans="13:15" x14ac:dyDescent="0.4">
      <c r="M323" s="36"/>
      <c r="N323" s="36"/>
      <c r="O323" s="36"/>
    </row>
    <row r="324" spans="13:15" x14ac:dyDescent="0.4">
      <c r="M324" s="36"/>
      <c r="N324" s="36"/>
      <c r="O324" s="36"/>
    </row>
    <row r="325" spans="13:15" x14ac:dyDescent="0.4">
      <c r="M325" s="36"/>
      <c r="N325" s="36"/>
      <c r="O325" s="36"/>
    </row>
    <row r="326" spans="13:15" x14ac:dyDescent="0.4">
      <c r="M326" s="36"/>
      <c r="N326" s="36"/>
      <c r="O326" s="36"/>
    </row>
    <row r="327" spans="13:15" x14ac:dyDescent="0.4">
      <c r="M327" s="36"/>
      <c r="N327" s="36"/>
      <c r="O327" s="36"/>
    </row>
    <row r="328" spans="13:15" x14ac:dyDescent="0.4">
      <c r="M328" s="36"/>
      <c r="N328" s="36"/>
      <c r="O328" s="36"/>
    </row>
    <row r="329" spans="13:15" x14ac:dyDescent="0.4">
      <c r="M329" s="36"/>
      <c r="N329" s="36"/>
      <c r="O329" s="36"/>
    </row>
    <row r="330" spans="13:15" x14ac:dyDescent="0.4">
      <c r="M330" s="36"/>
      <c r="N330" s="36"/>
      <c r="O330" s="36"/>
    </row>
    <row r="331" spans="13:15" x14ac:dyDescent="0.4">
      <c r="M331" s="36"/>
      <c r="N331" s="36"/>
      <c r="O331" s="36"/>
    </row>
    <row r="332" spans="13:15" x14ac:dyDescent="0.4">
      <c r="M332" s="36"/>
      <c r="N332" s="36"/>
      <c r="O332" s="36"/>
    </row>
    <row r="333" spans="13:15" x14ac:dyDescent="0.4">
      <c r="M333" s="36"/>
      <c r="N333" s="36"/>
      <c r="O333" s="36"/>
    </row>
    <row r="334" spans="13:15" x14ac:dyDescent="0.4">
      <c r="M334" s="36"/>
      <c r="N334" s="36"/>
      <c r="O334" s="36"/>
    </row>
    <row r="335" spans="13:15" x14ac:dyDescent="0.4">
      <c r="M335" s="36"/>
      <c r="N335" s="36"/>
      <c r="O335" s="36"/>
    </row>
    <row r="336" spans="13:15" x14ac:dyDescent="0.4">
      <c r="M336" s="36"/>
      <c r="N336" s="36"/>
      <c r="O336" s="36"/>
    </row>
    <row r="337" spans="13:15" x14ac:dyDescent="0.4">
      <c r="M337" s="36"/>
      <c r="N337" s="36"/>
      <c r="O337" s="36"/>
    </row>
    <row r="338" spans="13:15" x14ac:dyDescent="0.4">
      <c r="M338" s="36"/>
      <c r="N338" s="36"/>
      <c r="O338" s="36"/>
    </row>
    <row r="339" spans="13:15" x14ac:dyDescent="0.4">
      <c r="M339" s="36"/>
      <c r="N339" s="36"/>
      <c r="O339" s="36"/>
    </row>
    <row r="340" spans="13:15" x14ac:dyDescent="0.4">
      <c r="M340" s="36"/>
      <c r="N340" s="36"/>
      <c r="O340" s="36"/>
    </row>
    <row r="341" spans="13:15" x14ac:dyDescent="0.4">
      <c r="M341" s="36"/>
      <c r="N341" s="36"/>
      <c r="O341" s="36"/>
    </row>
    <row r="342" spans="13:15" x14ac:dyDescent="0.4">
      <c r="M342" s="36"/>
      <c r="N342" s="36"/>
      <c r="O342" s="36"/>
    </row>
    <row r="343" spans="13:15" x14ac:dyDescent="0.4">
      <c r="M343" s="36"/>
      <c r="N343" s="36"/>
      <c r="O343" s="36"/>
    </row>
    <row r="344" spans="13:15" x14ac:dyDescent="0.4">
      <c r="M344" s="36"/>
      <c r="N344" s="36"/>
      <c r="O344" s="36"/>
    </row>
    <row r="345" spans="13:15" x14ac:dyDescent="0.4">
      <c r="M345" s="36"/>
      <c r="N345" s="36"/>
      <c r="O345" s="36"/>
    </row>
    <row r="346" spans="13:15" x14ac:dyDescent="0.4">
      <c r="M346" s="36"/>
      <c r="N346" s="36"/>
      <c r="O346" s="36"/>
    </row>
    <row r="347" spans="13:15" x14ac:dyDescent="0.4">
      <c r="M347" s="36"/>
      <c r="N347" s="36"/>
      <c r="O347" s="36"/>
    </row>
    <row r="348" spans="13:15" x14ac:dyDescent="0.4">
      <c r="M348" s="36"/>
      <c r="N348" s="36"/>
      <c r="O348" s="36"/>
    </row>
    <row r="349" spans="13:15" x14ac:dyDescent="0.4">
      <c r="M349" s="36"/>
      <c r="N349" s="36"/>
      <c r="O349" s="36"/>
    </row>
    <row r="350" spans="13:15" x14ac:dyDescent="0.4">
      <c r="M350" s="36"/>
      <c r="N350" s="36"/>
      <c r="O350" s="36"/>
    </row>
    <row r="351" spans="13:15" x14ac:dyDescent="0.4">
      <c r="M351" s="36"/>
      <c r="N351" s="36"/>
      <c r="O351" s="36"/>
    </row>
    <row r="352" spans="13:15" x14ac:dyDescent="0.4">
      <c r="M352" s="36"/>
      <c r="N352" s="36"/>
      <c r="O352" s="36"/>
    </row>
    <row r="353" spans="13:15" x14ac:dyDescent="0.4">
      <c r="M353" s="36"/>
      <c r="N353" s="36"/>
      <c r="O353" s="36"/>
    </row>
    <row r="354" spans="13:15" x14ac:dyDescent="0.4">
      <c r="M354" s="36"/>
      <c r="N354" s="36"/>
      <c r="O354" s="36"/>
    </row>
    <row r="355" spans="13:15" x14ac:dyDescent="0.4">
      <c r="M355" s="36"/>
      <c r="N355" s="36"/>
      <c r="O355" s="36"/>
    </row>
    <row r="356" spans="13:15" x14ac:dyDescent="0.4">
      <c r="M356" s="36"/>
      <c r="N356" s="36"/>
      <c r="O356" s="36"/>
    </row>
    <row r="357" spans="13:15" x14ac:dyDescent="0.4">
      <c r="M357" s="36"/>
      <c r="N357" s="36"/>
      <c r="O357" s="36"/>
    </row>
    <row r="358" spans="13:15" x14ac:dyDescent="0.4">
      <c r="M358" s="36"/>
      <c r="N358" s="36"/>
      <c r="O358" s="36"/>
    </row>
    <row r="359" spans="13:15" x14ac:dyDescent="0.4">
      <c r="M359" s="36"/>
      <c r="N359" s="36"/>
      <c r="O359" s="36"/>
    </row>
    <row r="360" spans="13:15" x14ac:dyDescent="0.4">
      <c r="M360" s="36"/>
      <c r="N360" s="36"/>
      <c r="O360" s="36"/>
    </row>
    <row r="361" spans="13:15" x14ac:dyDescent="0.4">
      <c r="M361" s="36"/>
      <c r="N361" s="36"/>
      <c r="O361" s="36"/>
    </row>
    <row r="362" spans="13:15" x14ac:dyDescent="0.4">
      <c r="M362" s="36"/>
      <c r="N362" s="36"/>
      <c r="O362" s="36"/>
    </row>
    <row r="363" spans="13:15" x14ac:dyDescent="0.4">
      <c r="M363" s="36"/>
      <c r="N363" s="36"/>
      <c r="O363" s="36"/>
    </row>
    <row r="364" spans="13:15" x14ac:dyDescent="0.4">
      <c r="M364" s="36"/>
      <c r="N364" s="36"/>
      <c r="O364" s="36"/>
    </row>
    <row r="365" spans="13:15" x14ac:dyDescent="0.4">
      <c r="M365" s="36"/>
      <c r="N365" s="36"/>
      <c r="O365" s="36"/>
    </row>
    <row r="366" spans="13:15" x14ac:dyDescent="0.4">
      <c r="M366" s="36"/>
      <c r="N366" s="36"/>
      <c r="O366" s="36"/>
    </row>
    <row r="367" spans="13:15" x14ac:dyDescent="0.4">
      <c r="M367" s="36"/>
      <c r="N367" s="36"/>
      <c r="O367" s="36"/>
    </row>
    <row r="368" spans="13:15" x14ac:dyDescent="0.4">
      <c r="M368" s="36"/>
      <c r="N368" s="36"/>
      <c r="O368" s="36"/>
    </row>
    <row r="369" spans="13:15" x14ac:dyDescent="0.4">
      <c r="M369" s="36"/>
      <c r="N369" s="36"/>
      <c r="O369" s="36"/>
    </row>
    <row r="370" spans="13:15" x14ac:dyDescent="0.4">
      <c r="M370" s="36"/>
      <c r="N370" s="36"/>
      <c r="O370" s="36"/>
    </row>
    <row r="371" spans="13:15" x14ac:dyDescent="0.4">
      <c r="M371" s="36"/>
      <c r="N371" s="36"/>
      <c r="O371" s="36"/>
    </row>
    <row r="372" spans="13:15" x14ac:dyDescent="0.4">
      <c r="M372" s="36"/>
      <c r="N372" s="36"/>
      <c r="O372" s="36"/>
    </row>
    <row r="373" spans="13:15" x14ac:dyDescent="0.4">
      <c r="M373" s="36"/>
      <c r="N373" s="36"/>
      <c r="O373" s="36"/>
    </row>
    <row r="374" spans="13:15" x14ac:dyDescent="0.4">
      <c r="M374" s="36"/>
      <c r="N374" s="36"/>
      <c r="O374" s="36"/>
    </row>
    <row r="375" spans="13:15" x14ac:dyDescent="0.4">
      <c r="M375" s="36"/>
      <c r="N375" s="36"/>
      <c r="O375" s="36"/>
    </row>
    <row r="376" spans="13:15" x14ac:dyDescent="0.4">
      <c r="M376" s="36"/>
      <c r="N376" s="36"/>
      <c r="O376" s="36"/>
    </row>
    <row r="377" spans="13:15" x14ac:dyDescent="0.4">
      <c r="M377" s="36"/>
      <c r="N377" s="36"/>
      <c r="O377" s="36"/>
    </row>
    <row r="378" spans="13:15" x14ac:dyDescent="0.4">
      <c r="M378" s="36"/>
      <c r="N378" s="36"/>
      <c r="O378" s="36"/>
    </row>
    <row r="379" spans="13:15" x14ac:dyDescent="0.4">
      <c r="M379" s="36"/>
      <c r="N379" s="36"/>
      <c r="O379" s="36"/>
    </row>
    <row r="380" spans="13:15" x14ac:dyDescent="0.4">
      <c r="M380" s="36"/>
      <c r="N380" s="36"/>
      <c r="O380" s="36"/>
    </row>
    <row r="381" spans="13:15" x14ac:dyDescent="0.4">
      <c r="M381" s="36"/>
      <c r="N381" s="36"/>
      <c r="O381" s="36"/>
    </row>
    <row r="382" spans="13:15" x14ac:dyDescent="0.4">
      <c r="M382" s="36"/>
      <c r="N382" s="36"/>
      <c r="O382" s="36"/>
    </row>
    <row r="383" spans="13:15" x14ac:dyDescent="0.4">
      <c r="M383" s="36"/>
      <c r="N383" s="36"/>
      <c r="O383" s="36"/>
    </row>
    <row r="384" spans="13:15" x14ac:dyDescent="0.4">
      <c r="M384" s="36"/>
      <c r="N384" s="36"/>
      <c r="O384" s="36"/>
    </row>
    <row r="385" spans="13:15" x14ac:dyDescent="0.4">
      <c r="M385" s="36"/>
      <c r="N385" s="36"/>
      <c r="O385" s="36"/>
    </row>
    <row r="386" spans="13:15" x14ac:dyDescent="0.4">
      <c r="M386" s="36"/>
      <c r="N386" s="36"/>
      <c r="O386" s="36"/>
    </row>
    <row r="387" spans="13:15" x14ac:dyDescent="0.4">
      <c r="M387" s="36"/>
      <c r="N387" s="36"/>
      <c r="O387" s="36"/>
    </row>
    <row r="388" spans="13:15" x14ac:dyDescent="0.4">
      <c r="M388" s="36"/>
      <c r="N388" s="36"/>
      <c r="O388" s="36"/>
    </row>
    <row r="389" spans="13:15" x14ac:dyDescent="0.4">
      <c r="M389" s="36"/>
      <c r="N389" s="36"/>
      <c r="O389" s="36"/>
    </row>
    <row r="390" spans="13:15" x14ac:dyDescent="0.4">
      <c r="M390" s="36"/>
      <c r="N390" s="36"/>
      <c r="O390" s="36"/>
    </row>
    <row r="391" spans="13:15" x14ac:dyDescent="0.4">
      <c r="M391" s="36"/>
      <c r="N391" s="36"/>
      <c r="O391" s="36"/>
    </row>
    <row r="392" spans="13:15" x14ac:dyDescent="0.4">
      <c r="M392" s="36"/>
      <c r="N392" s="36"/>
      <c r="O392" s="36"/>
    </row>
    <row r="393" spans="13:15" x14ac:dyDescent="0.4">
      <c r="M393" s="36"/>
      <c r="N393" s="36"/>
      <c r="O393" s="36"/>
    </row>
    <row r="394" spans="13:15" x14ac:dyDescent="0.4">
      <c r="M394" s="36"/>
      <c r="N394" s="36"/>
      <c r="O394" s="36"/>
    </row>
    <row r="395" spans="13:15" x14ac:dyDescent="0.4">
      <c r="M395" s="36"/>
      <c r="N395" s="36"/>
      <c r="O395" s="36"/>
    </row>
    <row r="396" spans="13:15" x14ac:dyDescent="0.4">
      <c r="M396" s="36"/>
      <c r="N396" s="36"/>
      <c r="O396" s="36"/>
    </row>
    <row r="397" spans="13:15" x14ac:dyDescent="0.4">
      <c r="M397" s="36"/>
      <c r="N397" s="36"/>
      <c r="O397" s="36"/>
    </row>
    <row r="398" spans="13:15" x14ac:dyDescent="0.4">
      <c r="M398" s="36"/>
      <c r="N398" s="36"/>
      <c r="O398" s="36"/>
    </row>
    <row r="399" spans="13:15" x14ac:dyDescent="0.4">
      <c r="M399" s="36"/>
      <c r="N399" s="36"/>
      <c r="O399" s="36"/>
    </row>
    <row r="400" spans="13:15" x14ac:dyDescent="0.4">
      <c r="M400" s="36"/>
      <c r="N400" s="36"/>
      <c r="O400" s="36"/>
    </row>
    <row r="401" spans="13:15" x14ac:dyDescent="0.4">
      <c r="M401" s="36"/>
      <c r="N401" s="36"/>
      <c r="O401" s="36"/>
    </row>
    <row r="402" spans="13:15" x14ac:dyDescent="0.4">
      <c r="M402" s="36"/>
      <c r="N402" s="36"/>
      <c r="O402" s="36"/>
    </row>
    <row r="403" spans="13:15" x14ac:dyDescent="0.4">
      <c r="M403" s="36"/>
      <c r="N403" s="36"/>
      <c r="O403" s="36"/>
    </row>
    <row r="404" spans="13:15" x14ac:dyDescent="0.4">
      <c r="M404" s="36"/>
      <c r="N404" s="36"/>
      <c r="O404" s="36"/>
    </row>
    <row r="405" spans="13:15" x14ac:dyDescent="0.4">
      <c r="M405" s="36"/>
      <c r="N405" s="36"/>
      <c r="O405" s="36"/>
    </row>
    <row r="406" spans="13:15" x14ac:dyDescent="0.4">
      <c r="M406" s="36"/>
      <c r="N406" s="36"/>
      <c r="O406" s="36"/>
    </row>
    <row r="407" spans="13:15" x14ac:dyDescent="0.4">
      <c r="M407" s="36"/>
      <c r="N407" s="36"/>
      <c r="O407" s="36"/>
    </row>
    <row r="408" spans="13:15" x14ac:dyDescent="0.4">
      <c r="M408" s="36"/>
      <c r="N408" s="36"/>
      <c r="O408" s="36"/>
    </row>
    <row r="409" spans="13:15" x14ac:dyDescent="0.4">
      <c r="M409" s="36"/>
      <c r="N409" s="36"/>
      <c r="O409" s="36"/>
    </row>
    <row r="410" spans="13:15" x14ac:dyDescent="0.4">
      <c r="M410" s="36"/>
      <c r="N410" s="36"/>
      <c r="O410" s="36"/>
    </row>
    <row r="411" spans="13:15" x14ac:dyDescent="0.4">
      <c r="M411" s="36"/>
      <c r="N411" s="36"/>
      <c r="O411" s="36"/>
    </row>
    <row r="412" spans="13:15" x14ac:dyDescent="0.4">
      <c r="M412" s="36"/>
      <c r="N412" s="36"/>
      <c r="O412" s="36"/>
    </row>
    <row r="413" spans="13:15" x14ac:dyDescent="0.4">
      <c r="M413" s="36"/>
      <c r="N413" s="36"/>
      <c r="O413" s="36"/>
    </row>
    <row r="414" spans="13:15" x14ac:dyDescent="0.4">
      <c r="M414" s="36"/>
      <c r="N414" s="36"/>
      <c r="O414" s="36"/>
    </row>
    <row r="415" spans="13:15" x14ac:dyDescent="0.4">
      <c r="M415" s="36"/>
      <c r="N415" s="36"/>
      <c r="O415" s="36"/>
    </row>
    <row r="416" spans="13:15" x14ac:dyDescent="0.4">
      <c r="M416" s="36"/>
      <c r="N416" s="36"/>
      <c r="O416" s="36"/>
    </row>
    <row r="417" spans="13:15" x14ac:dyDescent="0.4">
      <c r="M417" s="36"/>
      <c r="N417" s="36"/>
      <c r="O417" s="36"/>
    </row>
    <row r="418" spans="13:15" x14ac:dyDescent="0.4">
      <c r="M418" s="36"/>
      <c r="N418" s="36"/>
      <c r="O418" s="36"/>
    </row>
    <row r="419" spans="13:15" x14ac:dyDescent="0.4">
      <c r="M419" s="36"/>
      <c r="N419" s="36"/>
      <c r="O419" s="36"/>
    </row>
    <row r="420" spans="13:15" x14ac:dyDescent="0.4">
      <c r="M420" s="36"/>
      <c r="N420" s="36"/>
      <c r="O420" s="36"/>
    </row>
    <row r="421" spans="13:15" x14ac:dyDescent="0.4">
      <c r="M421" s="36"/>
      <c r="N421" s="36"/>
      <c r="O421" s="36"/>
    </row>
    <row r="422" spans="13:15" x14ac:dyDescent="0.4">
      <c r="M422" s="36"/>
      <c r="N422" s="36"/>
      <c r="O422" s="36"/>
    </row>
    <row r="423" spans="13:15" x14ac:dyDescent="0.4">
      <c r="M423" s="36"/>
      <c r="N423" s="36"/>
      <c r="O423" s="36"/>
    </row>
    <row r="424" spans="13:15" x14ac:dyDescent="0.4">
      <c r="M424" s="36"/>
      <c r="N424" s="36"/>
      <c r="O424" s="36"/>
    </row>
    <row r="425" spans="13:15" x14ac:dyDescent="0.4">
      <c r="M425" s="36"/>
      <c r="N425" s="36"/>
      <c r="O425" s="36"/>
    </row>
    <row r="426" spans="13:15" x14ac:dyDescent="0.4">
      <c r="M426" s="36"/>
      <c r="N426" s="36"/>
      <c r="O426" s="36"/>
    </row>
    <row r="427" spans="13:15" x14ac:dyDescent="0.4">
      <c r="M427" s="36"/>
      <c r="N427" s="36"/>
      <c r="O427" s="36"/>
    </row>
    <row r="428" spans="13:15" x14ac:dyDescent="0.4">
      <c r="M428" s="36"/>
      <c r="N428" s="36"/>
      <c r="O428" s="36"/>
    </row>
    <row r="429" spans="13:15" x14ac:dyDescent="0.4">
      <c r="M429" s="36"/>
      <c r="N429" s="36"/>
      <c r="O429" s="36"/>
    </row>
    <row r="430" spans="13:15" x14ac:dyDescent="0.4">
      <c r="M430" s="36"/>
      <c r="N430" s="36"/>
      <c r="O430" s="36"/>
    </row>
    <row r="431" spans="13:15" x14ac:dyDescent="0.4">
      <c r="M431" s="36"/>
      <c r="N431" s="36"/>
      <c r="O431" s="36"/>
    </row>
    <row r="432" spans="13:15" x14ac:dyDescent="0.4">
      <c r="M432" s="36"/>
      <c r="N432" s="36"/>
      <c r="O432" s="36"/>
    </row>
    <row r="433" spans="13:15" x14ac:dyDescent="0.4">
      <c r="M433" s="36"/>
      <c r="N433" s="36"/>
      <c r="O433" s="36"/>
    </row>
    <row r="434" spans="13:15" x14ac:dyDescent="0.4">
      <c r="M434" s="36"/>
      <c r="N434" s="36"/>
      <c r="O434" s="36"/>
    </row>
    <row r="435" spans="13:15" x14ac:dyDescent="0.4">
      <c r="M435" s="36"/>
      <c r="N435" s="36"/>
      <c r="O435" s="36"/>
    </row>
    <row r="436" spans="13:15" x14ac:dyDescent="0.4">
      <c r="M436" s="36"/>
      <c r="N436" s="36"/>
      <c r="O436" s="36"/>
    </row>
    <row r="437" spans="13:15" x14ac:dyDescent="0.4">
      <c r="M437" s="36"/>
      <c r="N437" s="36"/>
      <c r="O437" s="36"/>
    </row>
    <row r="438" spans="13:15" x14ac:dyDescent="0.4">
      <c r="M438" s="36"/>
      <c r="N438" s="36"/>
      <c r="O438" s="36"/>
    </row>
    <row r="439" spans="13:15" x14ac:dyDescent="0.4">
      <c r="M439" s="36"/>
      <c r="N439" s="36"/>
      <c r="O439" s="36"/>
    </row>
    <row r="440" spans="13:15" x14ac:dyDescent="0.4">
      <c r="M440" s="36"/>
      <c r="N440" s="36"/>
      <c r="O440" s="36"/>
    </row>
    <row r="441" spans="13:15" x14ac:dyDescent="0.4">
      <c r="M441" s="36"/>
      <c r="N441" s="36"/>
      <c r="O441" s="36"/>
    </row>
    <row r="442" spans="13:15" x14ac:dyDescent="0.4">
      <c r="M442" s="36"/>
      <c r="N442" s="36"/>
      <c r="O442" s="36"/>
    </row>
    <row r="443" spans="13:15" x14ac:dyDescent="0.4">
      <c r="M443" s="36"/>
      <c r="N443" s="36"/>
      <c r="O443" s="36"/>
    </row>
    <row r="444" spans="13:15" x14ac:dyDescent="0.4">
      <c r="M444" s="36"/>
      <c r="N444" s="36"/>
      <c r="O444" s="36"/>
    </row>
    <row r="445" spans="13:15" x14ac:dyDescent="0.4">
      <c r="M445" s="36"/>
      <c r="N445" s="36"/>
      <c r="O445" s="36"/>
    </row>
    <row r="446" spans="13:15" x14ac:dyDescent="0.4">
      <c r="M446" s="36"/>
      <c r="N446" s="36"/>
      <c r="O446" s="36"/>
    </row>
    <row r="447" spans="13:15" x14ac:dyDescent="0.4">
      <c r="M447" s="36"/>
      <c r="N447" s="36"/>
      <c r="O447" s="36"/>
    </row>
    <row r="448" spans="13:15" x14ac:dyDescent="0.4">
      <c r="M448" s="36"/>
      <c r="N448" s="36"/>
      <c r="O448" s="36"/>
    </row>
    <row r="449" spans="13:15" x14ac:dyDescent="0.4">
      <c r="M449" s="36"/>
      <c r="N449" s="36"/>
      <c r="O449" s="36"/>
    </row>
    <row r="450" spans="13:15" x14ac:dyDescent="0.4">
      <c r="M450" s="36"/>
      <c r="N450" s="36"/>
      <c r="O450" s="36"/>
    </row>
    <row r="451" spans="13:15" x14ac:dyDescent="0.4">
      <c r="M451" s="36"/>
      <c r="N451" s="36"/>
      <c r="O451" s="36"/>
    </row>
    <row r="452" spans="13:15" x14ac:dyDescent="0.4">
      <c r="M452" s="36"/>
      <c r="N452" s="36"/>
      <c r="O452" s="36"/>
    </row>
    <row r="453" spans="13:15" x14ac:dyDescent="0.4">
      <c r="M453" s="36"/>
      <c r="N453" s="36"/>
      <c r="O453" s="36"/>
    </row>
    <row r="454" spans="13:15" x14ac:dyDescent="0.4">
      <c r="M454" s="36"/>
      <c r="N454" s="36"/>
      <c r="O454" s="36"/>
    </row>
    <row r="455" spans="13:15" x14ac:dyDescent="0.4">
      <c r="M455" s="36"/>
      <c r="N455" s="36"/>
      <c r="O455" s="36"/>
    </row>
    <row r="456" spans="13:15" x14ac:dyDescent="0.4">
      <c r="M456" s="36"/>
      <c r="N456" s="36"/>
      <c r="O456" s="36"/>
    </row>
    <row r="457" spans="13:15" x14ac:dyDescent="0.4">
      <c r="M457" s="36"/>
      <c r="N457" s="36"/>
      <c r="O457" s="36"/>
    </row>
    <row r="458" spans="13:15" x14ac:dyDescent="0.4">
      <c r="M458" s="36"/>
      <c r="N458" s="36"/>
      <c r="O458" s="36"/>
    </row>
    <row r="459" spans="13:15" x14ac:dyDescent="0.4">
      <c r="M459" s="36"/>
      <c r="N459" s="36"/>
      <c r="O459" s="36"/>
    </row>
    <row r="460" spans="13:15" x14ac:dyDescent="0.4">
      <c r="M460" s="36"/>
      <c r="N460" s="36"/>
      <c r="O460" s="36"/>
    </row>
    <row r="461" spans="13:15" x14ac:dyDescent="0.4">
      <c r="M461" s="36"/>
      <c r="N461" s="36"/>
      <c r="O461" s="36"/>
    </row>
    <row r="462" spans="13:15" x14ac:dyDescent="0.4">
      <c r="M462" s="36"/>
      <c r="N462" s="36"/>
      <c r="O462" s="36"/>
    </row>
    <row r="463" spans="13:15" x14ac:dyDescent="0.4">
      <c r="M463" s="36"/>
      <c r="N463" s="36"/>
      <c r="O463" s="36"/>
    </row>
    <row r="464" spans="13:15" x14ac:dyDescent="0.4">
      <c r="M464" s="36"/>
      <c r="N464" s="36"/>
      <c r="O464" s="36"/>
    </row>
    <row r="465" spans="13:15" x14ac:dyDescent="0.4">
      <c r="M465" s="36"/>
      <c r="N465" s="36"/>
      <c r="O465" s="36"/>
    </row>
    <row r="466" spans="13:15" x14ac:dyDescent="0.4">
      <c r="M466" s="36"/>
      <c r="N466" s="36"/>
      <c r="O466" s="36"/>
    </row>
    <row r="467" spans="13:15" x14ac:dyDescent="0.4">
      <c r="M467" s="36"/>
      <c r="N467" s="36"/>
      <c r="O467" s="36"/>
    </row>
    <row r="468" spans="13:15" x14ac:dyDescent="0.4">
      <c r="M468" s="36"/>
      <c r="N468" s="36"/>
      <c r="O468" s="36"/>
    </row>
    <row r="469" spans="13:15" x14ac:dyDescent="0.4">
      <c r="M469" s="36"/>
      <c r="N469" s="36"/>
      <c r="O469" s="36"/>
    </row>
    <row r="470" spans="13:15" x14ac:dyDescent="0.4">
      <c r="M470" s="36"/>
      <c r="N470" s="36"/>
      <c r="O470" s="36"/>
    </row>
    <row r="471" spans="13:15" x14ac:dyDescent="0.4">
      <c r="M471" s="36"/>
      <c r="N471" s="36"/>
      <c r="O471" s="36"/>
    </row>
    <row r="472" spans="13:15" x14ac:dyDescent="0.4">
      <c r="M472" s="36"/>
      <c r="N472" s="36"/>
      <c r="O472" s="36"/>
    </row>
    <row r="473" spans="13:15" x14ac:dyDescent="0.4">
      <c r="M473" s="36"/>
      <c r="N473" s="36"/>
      <c r="O473" s="36"/>
    </row>
    <row r="474" spans="13:15" x14ac:dyDescent="0.4">
      <c r="M474" s="36"/>
      <c r="N474" s="36"/>
      <c r="O474" s="36"/>
    </row>
    <row r="475" spans="13:15" x14ac:dyDescent="0.4">
      <c r="M475" s="36"/>
      <c r="N475" s="36"/>
      <c r="O475" s="36"/>
    </row>
    <row r="476" spans="13:15" x14ac:dyDescent="0.4">
      <c r="M476" s="36"/>
      <c r="N476" s="36"/>
      <c r="O476" s="36"/>
    </row>
    <row r="477" spans="13:15" x14ac:dyDescent="0.4">
      <c r="M477" s="36"/>
      <c r="N477" s="36"/>
      <c r="O477" s="36"/>
    </row>
    <row r="478" spans="13:15" x14ac:dyDescent="0.4">
      <c r="M478" s="36"/>
      <c r="N478" s="36"/>
      <c r="O478" s="36"/>
    </row>
    <row r="479" spans="13:15" x14ac:dyDescent="0.4">
      <c r="M479" s="36"/>
      <c r="N479" s="36"/>
      <c r="O479" s="36"/>
    </row>
    <row r="480" spans="13:15" x14ac:dyDescent="0.4">
      <c r="M480" s="36"/>
      <c r="N480" s="36"/>
      <c r="O480" s="36"/>
    </row>
    <row r="481" spans="13:15" x14ac:dyDescent="0.4">
      <c r="M481" s="36"/>
      <c r="N481" s="36"/>
      <c r="O481" s="36"/>
    </row>
    <row r="482" spans="13:15" x14ac:dyDescent="0.4">
      <c r="M482" s="36"/>
      <c r="N482" s="36"/>
      <c r="O482" s="36"/>
    </row>
    <row r="483" spans="13:15" x14ac:dyDescent="0.4">
      <c r="M483" s="36"/>
      <c r="N483" s="36"/>
      <c r="O483" s="36"/>
    </row>
    <row r="484" spans="13:15" x14ac:dyDescent="0.4">
      <c r="M484" s="36"/>
      <c r="N484" s="36"/>
      <c r="O484" s="36"/>
    </row>
    <row r="485" spans="13:15" x14ac:dyDescent="0.4">
      <c r="M485" s="36"/>
      <c r="N485" s="36"/>
      <c r="O485" s="36"/>
    </row>
    <row r="486" spans="13:15" x14ac:dyDescent="0.4">
      <c r="M486" s="36"/>
      <c r="N486" s="36"/>
      <c r="O486" s="36"/>
    </row>
    <row r="487" spans="13:15" x14ac:dyDescent="0.4">
      <c r="M487" s="36"/>
      <c r="N487" s="36"/>
      <c r="O487" s="36"/>
    </row>
    <row r="488" spans="13:15" x14ac:dyDescent="0.4">
      <c r="M488" s="36"/>
      <c r="N488" s="36"/>
      <c r="O488" s="36"/>
    </row>
    <row r="489" spans="13:15" x14ac:dyDescent="0.4">
      <c r="M489" s="36"/>
      <c r="N489" s="36"/>
      <c r="O489" s="36"/>
    </row>
    <row r="490" spans="13:15" x14ac:dyDescent="0.4">
      <c r="M490" s="36"/>
      <c r="N490" s="36"/>
      <c r="O490" s="36"/>
    </row>
    <row r="491" spans="13:15" x14ac:dyDescent="0.4">
      <c r="M491" s="36"/>
      <c r="N491" s="36"/>
      <c r="O491" s="36"/>
    </row>
    <row r="492" spans="13:15" x14ac:dyDescent="0.4">
      <c r="M492" s="36"/>
      <c r="N492" s="36"/>
      <c r="O492" s="36"/>
    </row>
    <row r="493" spans="13:15" x14ac:dyDescent="0.4">
      <c r="M493" s="36"/>
      <c r="N493" s="36"/>
      <c r="O493" s="36"/>
    </row>
    <row r="494" spans="13:15" x14ac:dyDescent="0.4">
      <c r="M494" s="36"/>
      <c r="N494" s="36"/>
      <c r="O494" s="36"/>
    </row>
    <row r="495" spans="13:15" x14ac:dyDescent="0.4">
      <c r="M495" s="36"/>
      <c r="N495" s="36"/>
      <c r="O495" s="36"/>
    </row>
    <row r="496" spans="13:15" x14ac:dyDescent="0.4">
      <c r="M496" s="36"/>
      <c r="N496" s="36"/>
      <c r="O496" s="36"/>
    </row>
    <row r="497" spans="13:15" x14ac:dyDescent="0.4">
      <c r="M497" s="36"/>
      <c r="N497" s="36"/>
      <c r="O497" s="36"/>
    </row>
    <row r="498" spans="13:15" x14ac:dyDescent="0.4">
      <c r="M498" s="36"/>
      <c r="N498" s="36"/>
      <c r="O498" s="36"/>
    </row>
    <row r="499" spans="13:15" x14ac:dyDescent="0.4">
      <c r="M499" s="36"/>
      <c r="N499" s="36"/>
      <c r="O499" s="36"/>
    </row>
    <row r="500" spans="13:15" x14ac:dyDescent="0.4">
      <c r="M500" s="36"/>
      <c r="N500" s="36"/>
      <c r="O500" s="36"/>
    </row>
    <row r="501" spans="13:15" x14ac:dyDescent="0.4">
      <c r="M501" s="36"/>
      <c r="N501" s="36"/>
      <c r="O501" s="36"/>
    </row>
    <row r="502" spans="13:15" x14ac:dyDescent="0.4">
      <c r="M502" s="36"/>
      <c r="N502" s="36"/>
      <c r="O502" s="36"/>
    </row>
    <row r="503" spans="13:15" x14ac:dyDescent="0.4">
      <c r="M503" s="36"/>
      <c r="N503" s="36"/>
      <c r="O503" s="36"/>
    </row>
    <row r="504" spans="13:15" x14ac:dyDescent="0.4">
      <c r="M504" s="36"/>
      <c r="N504" s="36"/>
      <c r="O504" s="36"/>
    </row>
    <row r="505" spans="13:15" x14ac:dyDescent="0.4">
      <c r="M505" s="36"/>
      <c r="N505" s="36"/>
      <c r="O505" s="36"/>
    </row>
    <row r="506" spans="13:15" x14ac:dyDescent="0.4">
      <c r="M506" s="36"/>
      <c r="N506" s="36"/>
      <c r="O506" s="36"/>
    </row>
    <row r="507" spans="13:15" x14ac:dyDescent="0.4">
      <c r="M507" s="36"/>
      <c r="N507" s="36"/>
      <c r="O507" s="36"/>
    </row>
    <row r="508" spans="13:15" x14ac:dyDescent="0.4">
      <c r="M508" s="36"/>
      <c r="N508" s="36"/>
      <c r="O508" s="36"/>
    </row>
    <row r="509" spans="13:15" x14ac:dyDescent="0.4">
      <c r="M509" s="36"/>
      <c r="N509" s="36"/>
      <c r="O509" s="36"/>
    </row>
    <row r="510" spans="13:15" x14ac:dyDescent="0.4">
      <c r="M510" s="36"/>
      <c r="N510" s="36"/>
      <c r="O510" s="36"/>
    </row>
    <row r="511" spans="13:15" x14ac:dyDescent="0.4">
      <c r="M511" s="36"/>
      <c r="N511" s="36"/>
      <c r="O511" s="36"/>
    </row>
    <row r="512" spans="13:15" x14ac:dyDescent="0.4">
      <c r="M512" s="36"/>
      <c r="N512" s="36"/>
      <c r="O512" s="36"/>
    </row>
    <row r="513" spans="13:15" x14ac:dyDescent="0.4">
      <c r="M513" s="36"/>
      <c r="N513" s="36"/>
      <c r="O513" s="36"/>
    </row>
    <row r="514" spans="13:15" x14ac:dyDescent="0.4">
      <c r="M514" s="36"/>
      <c r="N514" s="36"/>
      <c r="O514" s="36"/>
    </row>
    <row r="515" spans="13:15" x14ac:dyDescent="0.4">
      <c r="M515" s="36"/>
      <c r="N515" s="36"/>
      <c r="O515" s="36"/>
    </row>
    <row r="516" spans="13:15" x14ac:dyDescent="0.4">
      <c r="M516" s="36"/>
      <c r="N516" s="36"/>
      <c r="O516" s="36"/>
    </row>
    <row r="517" spans="13:15" x14ac:dyDescent="0.4">
      <c r="M517" s="36"/>
      <c r="N517" s="36"/>
      <c r="O517" s="36"/>
    </row>
    <row r="518" spans="13:15" x14ac:dyDescent="0.4">
      <c r="M518" s="36"/>
      <c r="N518" s="36"/>
      <c r="O518" s="36"/>
    </row>
    <row r="519" spans="13:15" x14ac:dyDescent="0.4">
      <c r="M519" s="36"/>
      <c r="N519" s="36"/>
      <c r="O519" s="36"/>
    </row>
    <row r="520" spans="13:15" x14ac:dyDescent="0.4">
      <c r="M520" s="36"/>
      <c r="N520" s="36"/>
      <c r="O520" s="36"/>
    </row>
    <row r="521" spans="13:15" x14ac:dyDescent="0.4">
      <c r="M521" s="36"/>
      <c r="N521" s="36"/>
      <c r="O521" s="36"/>
    </row>
    <row r="522" spans="13:15" x14ac:dyDescent="0.4">
      <c r="M522" s="36"/>
      <c r="N522" s="36"/>
      <c r="O522" s="36"/>
    </row>
    <row r="523" spans="13:15" x14ac:dyDescent="0.4">
      <c r="M523" s="36"/>
      <c r="N523" s="36"/>
      <c r="O523" s="36"/>
    </row>
    <row r="524" spans="13:15" x14ac:dyDescent="0.4">
      <c r="M524" s="36"/>
      <c r="N524" s="36"/>
      <c r="O524" s="36"/>
    </row>
    <row r="525" spans="13:15" x14ac:dyDescent="0.4">
      <c r="M525" s="36"/>
      <c r="N525" s="36"/>
      <c r="O525" s="36"/>
    </row>
    <row r="526" spans="13:15" x14ac:dyDescent="0.4">
      <c r="M526" s="36"/>
      <c r="N526" s="36"/>
      <c r="O526" s="36"/>
    </row>
    <row r="527" spans="13:15" x14ac:dyDescent="0.4">
      <c r="M527" s="36"/>
      <c r="N527" s="36"/>
      <c r="O527" s="36"/>
    </row>
    <row r="528" spans="13:15" x14ac:dyDescent="0.4">
      <c r="M528" s="36"/>
      <c r="N528" s="36"/>
      <c r="O528" s="36"/>
    </row>
    <row r="529" spans="13:15" x14ac:dyDescent="0.4">
      <c r="M529" s="36"/>
      <c r="N529" s="36"/>
      <c r="O529" s="36"/>
    </row>
    <row r="530" spans="13:15" x14ac:dyDescent="0.4">
      <c r="M530" s="36"/>
      <c r="N530" s="36"/>
      <c r="O530" s="36"/>
    </row>
    <row r="531" spans="13:15" x14ac:dyDescent="0.4">
      <c r="M531" s="36"/>
      <c r="N531" s="36"/>
      <c r="O531" s="36"/>
    </row>
    <row r="532" spans="13:15" x14ac:dyDescent="0.4">
      <c r="M532" s="36"/>
      <c r="N532" s="36"/>
      <c r="O532" s="36"/>
    </row>
    <row r="533" spans="13:15" x14ac:dyDescent="0.4">
      <c r="M533" s="36"/>
      <c r="N533" s="36"/>
      <c r="O533" s="36"/>
    </row>
    <row r="534" spans="13:15" x14ac:dyDescent="0.4">
      <c r="M534" s="36"/>
      <c r="N534" s="36"/>
      <c r="O534" s="36"/>
    </row>
    <row r="535" spans="13:15" x14ac:dyDescent="0.4">
      <c r="M535" s="36"/>
      <c r="N535" s="36"/>
      <c r="O535" s="36"/>
    </row>
    <row r="536" spans="13:15" x14ac:dyDescent="0.4">
      <c r="M536" s="36"/>
      <c r="N536" s="36"/>
      <c r="O536" s="36"/>
    </row>
    <row r="537" spans="13:15" x14ac:dyDescent="0.4">
      <c r="M537" s="36"/>
      <c r="N537" s="36"/>
      <c r="O537" s="36"/>
    </row>
    <row r="538" spans="13:15" x14ac:dyDescent="0.4">
      <c r="M538" s="36"/>
      <c r="N538" s="36"/>
      <c r="O538" s="36"/>
    </row>
    <row r="539" spans="13:15" x14ac:dyDescent="0.4">
      <c r="M539" s="36"/>
      <c r="N539" s="36"/>
      <c r="O539" s="36"/>
    </row>
    <row r="540" spans="13:15" x14ac:dyDescent="0.4">
      <c r="M540" s="36"/>
      <c r="N540" s="36"/>
      <c r="O540" s="36"/>
    </row>
    <row r="541" spans="13:15" x14ac:dyDescent="0.4">
      <c r="M541" s="36"/>
      <c r="N541" s="36"/>
      <c r="O541" s="36"/>
    </row>
    <row r="542" spans="13:15" x14ac:dyDescent="0.4">
      <c r="M542" s="36"/>
      <c r="N542" s="36"/>
      <c r="O542" s="36"/>
    </row>
    <row r="543" spans="13:15" x14ac:dyDescent="0.4">
      <c r="M543" s="36"/>
      <c r="N543" s="36"/>
      <c r="O543" s="36"/>
    </row>
    <row r="544" spans="13:15" x14ac:dyDescent="0.4">
      <c r="M544" s="36"/>
      <c r="N544" s="36"/>
      <c r="O544" s="36"/>
    </row>
    <row r="545" spans="13:15" x14ac:dyDescent="0.4">
      <c r="M545" s="36"/>
      <c r="N545" s="36"/>
      <c r="O545" s="36"/>
    </row>
    <row r="546" spans="13:15" x14ac:dyDescent="0.4">
      <c r="M546" s="36"/>
      <c r="N546" s="36"/>
      <c r="O546" s="36"/>
    </row>
    <row r="547" spans="13:15" x14ac:dyDescent="0.4">
      <c r="M547" s="36"/>
      <c r="N547" s="36"/>
      <c r="O547" s="36"/>
    </row>
    <row r="548" spans="13:15" x14ac:dyDescent="0.4">
      <c r="M548" s="36"/>
      <c r="N548" s="36"/>
      <c r="O548" s="36"/>
    </row>
    <row r="549" spans="13:15" x14ac:dyDescent="0.4">
      <c r="M549" s="36"/>
      <c r="N549" s="36"/>
      <c r="O549" s="36"/>
    </row>
    <row r="550" spans="13:15" x14ac:dyDescent="0.4">
      <c r="M550" s="36"/>
      <c r="N550" s="36"/>
      <c r="O550" s="36"/>
    </row>
    <row r="551" spans="13:15" x14ac:dyDescent="0.4">
      <c r="M551" s="36"/>
      <c r="N551" s="36"/>
      <c r="O551" s="36"/>
    </row>
    <row r="552" spans="13:15" x14ac:dyDescent="0.4">
      <c r="M552" s="36"/>
      <c r="N552" s="36"/>
      <c r="O552" s="36"/>
    </row>
    <row r="553" spans="13:15" x14ac:dyDescent="0.4">
      <c r="M553" s="36"/>
      <c r="N553" s="36"/>
      <c r="O553" s="36"/>
    </row>
    <row r="554" spans="13:15" x14ac:dyDescent="0.4">
      <c r="M554" s="36"/>
      <c r="N554" s="36"/>
      <c r="O554" s="36"/>
    </row>
    <row r="555" spans="13:15" x14ac:dyDescent="0.4">
      <c r="M555" s="36"/>
      <c r="N555" s="36"/>
      <c r="O555" s="36"/>
    </row>
    <row r="556" spans="13:15" x14ac:dyDescent="0.4">
      <c r="M556" s="36"/>
      <c r="N556" s="36"/>
      <c r="O556" s="36"/>
    </row>
    <row r="557" spans="13:15" x14ac:dyDescent="0.4">
      <c r="M557" s="36"/>
      <c r="N557" s="36"/>
      <c r="O557" s="36"/>
    </row>
    <row r="558" spans="13:15" x14ac:dyDescent="0.4">
      <c r="M558" s="36"/>
      <c r="N558" s="36"/>
      <c r="O558" s="36"/>
    </row>
    <row r="559" spans="13:15" x14ac:dyDescent="0.4">
      <c r="M559" s="36"/>
      <c r="N559" s="36"/>
      <c r="O559" s="36"/>
    </row>
    <row r="560" spans="13:15" x14ac:dyDescent="0.4">
      <c r="M560" s="36"/>
      <c r="N560" s="36"/>
      <c r="O560" s="36"/>
    </row>
    <row r="561" spans="13:15" x14ac:dyDescent="0.4">
      <c r="M561" s="36"/>
      <c r="N561" s="36"/>
      <c r="O561" s="36"/>
    </row>
    <row r="562" spans="13:15" x14ac:dyDescent="0.4">
      <c r="M562" s="36"/>
      <c r="N562" s="36"/>
      <c r="O562" s="36"/>
    </row>
    <row r="563" spans="13:15" x14ac:dyDescent="0.4">
      <c r="M563" s="36"/>
      <c r="N563" s="36"/>
      <c r="O563" s="36"/>
    </row>
    <row r="564" spans="13:15" x14ac:dyDescent="0.4">
      <c r="M564" s="36"/>
      <c r="N564" s="36"/>
      <c r="O564" s="36"/>
    </row>
    <row r="565" spans="13:15" x14ac:dyDescent="0.4">
      <c r="M565" s="36"/>
      <c r="N565" s="36"/>
      <c r="O565" s="36"/>
    </row>
    <row r="566" spans="13:15" x14ac:dyDescent="0.4">
      <c r="M566" s="36"/>
      <c r="N566" s="36"/>
      <c r="O566" s="36"/>
    </row>
    <row r="567" spans="13:15" x14ac:dyDescent="0.4">
      <c r="M567" s="36"/>
      <c r="N567" s="36"/>
      <c r="O567" s="36"/>
    </row>
    <row r="568" spans="13:15" x14ac:dyDescent="0.4">
      <c r="M568" s="36"/>
      <c r="N568" s="36"/>
      <c r="O568" s="36"/>
    </row>
    <row r="569" spans="13:15" x14ac:dyDescent="0.4">
      <c r="M569" s="36"/>
      <c r="N569" s="36"/>
      <c r="O569" s="36"/>
    </row>
    <row r="570" spans="13:15" x14ac:dyDescent="0.4">
      <c r="M570" s="36"/>
      <c r="N570" s="36"/>
      <c r="O570" s="36"/>
    </row>
    <row r="571" spans="13:15" x14ac:dyDescent="0.4">
      <c r="M571" s="36"/>
      <c r="N571" s="36"/>
      <c r="O571" s="36"/>
    </row>
    <row r="572" spans="13:15" x14ac:dyDescent="0.4">
      <c r="M572" s="36"/>
      <c r="N572" s="36"/>
      <c r="O572" s="36"/>
    </row>
    <row r="573" spans="13:15" x14ac:dyDescent="0.4">
      <c r="M573" s="36"/>
      <c r="N573" s="36"/>
      <c r="O573" s="36"/>
    </row>
    <row r="574" spans="13:15" x14ac:dyDescent="0.4">
      <c r="M574" s="36"/>
      <c r="N574" s="36"/>
      <c r="O574" s="36"/>
    </row>
    <row r="575" spans="13:15" x14ac:dyDescent="0.4">
      <c r="M575" s="36"/>
      <c r="N575" s="36"/>
      <c r="O575" s="36"/>
    </row>
    <row r="576" spans="13:15" x14ac:dyDescent="0.4">
      <c r="M576" s="36"/>
      <c r="N576" s="36"/>
      <c r="O576" s="36"/>
    </row>
    <row r="577" spans="13:15" x14ac:dyDescent="0.4">
      <c r="M577" s="36"/>
      <c r="N577" s="36"/>
      <c r="O577" s="36"/>
    </row>
    <row r="578" spans="13:15" x14ac:dyDescent="0.4">
      <c r="M578" s="36"/>
      <c r="N578" s="36"/>
      <c r="O578" s="36"/>
    </row>
    <row r="579" spans="13:15" x14ac:dyDescent="0.4">
      <c r="M579" s="36"/>
      <c r="N579" s="36"/>
      <c r="O579" s="36"/>
    </row>
    <row r="580" spans="13:15" x14ac:dyDescent="0.4">
      <c r="M580" s="36"/>
      <c r="N580" s="36"/>
      <c r="O580" s="36"/>
    </row>
    <row r="581" spans="13:15" x14ac:dyDescent="0.4">
      <c r="M581" s="36"/>
      <c r="N581" s="36"/>
      <c r="O581" s="36"/>
    </row>
    <row r="582" spans="13:15" x14ac:dyDescent="0.4">
      <c r="M582" s="36"/>
      <c r="N582" s="36"/>
      <c r="O582" s="36"/>
    </row>
    <row r="583" spans="13:15" x14ac:dyDescent="0.4">
      <c r="M583" s="36"/>
      <c r="N583" s="36"/>
      <c r="O583" s="36"/>
    </row>
    <row r="584" spans="13:15" x14ac:dyDescent="0.4">
      <c r="M584" s="36"/>
      <c r="N584" s="36"/>
      <c r="O584" s="36"/>
    </row>
    <row r="585" spans="13:15" x14ac:dyDescent="0.4">
      <c r="M585" s="36"/>
      <c r="N585" s="36"/>
      <c r="O585" s="36"/>
    </row>
    <row r="586" spans="13:15" x14ac:dyDescent="0.4">
      <c r="M586" s="36"/>
      <c r="N586" s="36"/>
      <c r="O586" s="36"/>
    </row>
    <row r="587" spans="13:15" x14ac:dyDescent="0.4">
      <c r="M587" s="36"/>
      <c r="N587" s="36"/>
      <c r="O587" s="36"/>
    </row>
    <row r="588" spans="13:15" x14ac:dyDescent="0.4">
      <c r="M588" s="36"/>
      <c r="N588" s="36"/>
      <c r="O588" s="36"/>
    </row>
    <row r="589" spans="13:15" x14ac:dyDescent="0.4">
      <c r="M589" s="36"/>
      <c r="N589" s="36"/>
      <c r="O589" s="36"/>
    </row>
    <row r="590" spans="13:15" x14ac:dyDescent="0.4">
      <c r="M590" s="36"/>
      <c r="N590" s="36"/>
      <c r="O590" s="36"/>
    </row>
    <row r="591" spans="13:15" x14ac:dyDescent="0.4">
      <c r="M591" s="36"/>
      <c r="N591" s="36"/>
      <c r="O591" s="36"/>
    </row>
    <row r="592" spans="13:15" x14ac:dyDescent="0.4">
      <c r="M592" s="36"/>
      <c r="N592" s="36"/>
      <c r="O592" s="36"/>
    </row>
    <row r="593" spans="13:15" x14ac:dyDescent="0.4">
      <c r="M593" s="36"/>
      <c r="N593" s="36"/>
      <c r="O593" s="36"/>
    </row>
    <row r="594" spans="13:15" x14ac:dyDescent="0.4">
      <c r="M594" s="36"/>
      <c r="N594" s="36"/>
      <c r="O594" s="36"/>
    </row>
    <row r="595" spans="13:15" x14ac:dyDescent="0.4">
      <c r="M595" s="36"/>
      <c r="N595" s="36"/>
      <c r="O595" s="36"/>
    </row>
    <row r="596" spans="13:15" x14ac:dyDescent="0.4">
      <c r="M596" s="36"/>
      <c r="N596" s="36"/>
      <c r="O596" s="36"/>
    </row>
    <row r="597" spans="13:15" x14ac:dyDescent="0.4">
      <c r="M597" s="36"/>
      <c r="N597" s="36"/>
      <c r="O597" s="36"/>
    </row>
    <row r="598" spans="13:15" x14ac:dyDescent="0.4">
      <c r="M598" s="36"/>
      <c r="N598" s="36"/>
      <c r="O598" s="36"/>
    </row>
    <row r="599" spans="13:15" x14ac:dyDescent="0.4">
      <c r="M599" s="36"/>
      <c r="N599" s="36"/>
      <c r="O599" s="36"/>
    </row>
    <row r="600" spans="13:15" x14ac:dyDescent="0.4">
      <c r="M600" s="36"/>
      <c r="N600" s="36"/>
      <c r="O600" s="36"/>
    </row>
    <row r="601" spans="13:15" x14ac:dyDescent="0.4">
      <c r="M601" s="36"/>
      <c r="N601" s="36"/>
      <c r="O601" s="36"/>
    </row>
    <row r="602" spans="13:15" x14ac:dyDescent="0.4">
      <c r="M602" s="36"/>
      <c r="N602" s="36"/>
      <c r="O602" s="36"/>
    </row>
    <row r="603" spans="13:15" x14ac:dyDescent="0.4">
      <c r="M603" s="36"/>
      <c r="N603" s="36"/>
      <c r="O603" s="36"/>
    </row>
    <row r="604" spans="13:15" x14ac:dyDescent="0.4">
      <c r="M604" s="36"/>
      <c r="N604" s="36"/>
      <c r="O604" s="36"/>
    </row>
    <row r="605" spans="13:15" x14ac:dyDescent="0.4">
      <c r="M605" s="36"/>
      <c r="N605" s="36"/>
      <c r="O605" s="36"/>
    </row>
    <row r="606" spans="13:15" x14ac:dyDescent="0.4">
      <c r="M606" s="36"/>
      <c r="N606" s="36"/>
      <c r="O606" s="36"/>
    </row>
    <row r="607" spans="13:15" x14ac:dyDescent="0.4">
      <c r="M607" s="36"/>
      <c r="N607" s="36"/>
      <c r="O607" s="36"/>
    </row>
    <row r="608" spans="13:15" x14ac:dyDescent="0.4">
      <c r="M608" s="36"/>
      <c r="N608" s="36"/>
      <c r="O608" s="36"/>
    </row>
    <row r="609" spans="13:15" x14ac:dyDescent="0.4">
      <c r="M609" s="36"/>
      <c r="N609" s="36"/>
      <c r="O609" s="36"/>
    </row>
    <row r="610" spans="13:15" x14ac:dyDescent="0.4">
      <c r="M610" s="36"/>
      <c r="N610" s="36"/>
      <c r="O610" s="36"/>
    </row>
    <row r="611" spans="13:15" x14ac:dyDescent="0.4">
      <c r="M611" s="36"/>
      <c r="N611" s="36"/>
      <c r="O611" s="36"/>
    </row>
    <row r="612" spans="13:15" x14ac:dyDescent="0.4">
      <c r="M612" s="36"/>
      <c r="N612" s="36"/>
      <c r="O612" s="36"/>
    </row>
    <row r="613" spans="13:15" x14ac:dyDescent="0.4">
      <c r="M613" s="36"/>
      <c r="N613" s="36"/>
      <c r="O613" s="36"/>
    </row>
    <row r="614" spans="13:15" x14ac:dyDescent="0.4">
      <c r="M614" s="36"/>
      <c r="N614" s="36"/>
      <c r="O614" s="36"/>
    </row>
    <row r="615" spans="13:15" x14ac:dyDescent="0.4">
      <c r="M615" s="36"/>
      <c r="N615" s="36"/>
      <c r="O615" s="36"/>
    </row>
    <row r="616" spans="13:15" x14ac:dyDescent="0.4">
      <c r="M616" s="36"/>
      <c r="N616" s="36"/>
      <c r="O616" s="36"/>
    </row>
    <row r="617" spans="13:15" x14ac:dyDescent="0.4">
      <c r="M617" s="36"/>
      <c r="N617" s="36"/>
      <c r="O617" s="36"/>
    </row>
    <row r="618" spans="13:15" x14ac:dyDescent="0.4">
      <c r="M618" s="36"/>
      <c r="N618" s="36"/>
      <c r="O618" s="36"/>
    </row>
    <row r="619" spans="13:15" x14ac:dyDescent="0.4">
      <c r="M619" s="36"/>
      <c r="N619" s="36"/>
      <c r="O619" s="36"/>
    </row>
    <row r="620" spans="13:15" x14ac:dyDescent="0.4">
      <c r="M620" s="36"/>
      <c r="N620" s="36"/>
      <c r="O620" s="36"/>
    </row>
    <row r="621" spans="13:15" x14ac:dyDescent="0.4">
      <c r="M621" s="36"/>
      <c r="N621" s="36"/>
      <c r="O621" s="36"/>
    </row>
    <row r="622" spans="13:15" x14ac:dyDescent="0.4">
      <c r="M622" s="36"/>
      <c r="N622" s="36"/>
      <c r="O622" s="36"/>
    </row>
    <row r="623" spans="13:15" x14ac:dyDescent="0.4">
      <c r="M623" s="36"/>
      <c r="N623" s="36"/>
      <c r="O623" s="36"/>
    </row>
    <row r="624" spans="13:15" x14ac:dyDescent="0.4">
      <c r="M624" s="36"/>
      <c r="N624" s="36"/>
      <c r="O624" s="36"/>
    </row>
    <row r="625" spans="13:15" x14ac:dyDescent="0.4">
      <c r="M625" s="36"/>
      <c r="N625" s="36"/>
      <c r="O625" s="36"/>
    </row>
    <row r="626" spans="13:15" x14ac:dyDescent="0.4">
      <c r="M626" s="36"/>
      <c r="N626" s="36"/>
      <c r="O626" s="36"/>
    </row>
    <row r="627" spans="13:15" x14ac:dyDescent="0.4">
      <c r="M627" s="36"/>
      <c r="N627" s="36"/>
      <c r="O627" s="36"/>
    </row>
    <row r="628" spans="13:15" x14ac:dyDescent="0.4">
      <c r="M628" s="36"/>
      <c r="N628" s="36"/>
      <c r="O628" s="36"/>
    </row>
    <row r="629" spans="13:15" x14ac:dyDescent="0.4">
      <c r="M629" s="36"/>
      <c r="N629" s="36"/>
      <c r="O629" s="36"/>
    </row>
    <row r="630" spans="13:15" x14ac:dyDescent="0.4">
      <c r="M630" s="36"/>
      <c r="N630" s="36"/>
      <c r="O630" s="36"/>
    </row>
    <row r="631" spans="13:15" x14ac:dyDescent="0.4">
      <c r="M631" s="36"/>
      <c r="N631" s="36"/>
      <c r="O631" s="36"/>
    </row>
    <row r="632" spans="13:15" x14ac:dyDescent="0.4">
      <c r="M632" s="36"/>
      <c r="N632" s="36"/>
      <c r="O632" s="36"/>
    </row>
    <row r="633" spans="13:15" x14ac:dyDescent="0.4">
      <c r="M633" s="36"/>
      <c r="N633" s="36"/>
      <c r="O633" s="36"/>
    </row>
    <row r="634" spans="13:15" x14ac:dyDescent="0.4">
      <c r="M634" s="36"/>
      <c r="N634" s="36"/>
      <c r="O634" s="36"/>
    </row>
    <row r="635" spans="13:15" x14ac:dyDescent="0.4">
      <c r="M635" s="36"/>
      <c r="N635" s="36"/>
      <c r="O635" s="36"/>
    </row>
    <row r="636" spans="13:15" x14ac:dyDescent="0.4">
      <c r="M636" s="36"/>
      <c r="N636" s="36"/>
      <c r="O636" s="36"/>
    </row>
    <row r="637" spans="13:15" x14ac:dyDescent="0.4">
      <c r="M637" s="36"/>
      <c r="N637" s="36"/>
      <c r="O637" s="36"/>
    </row>
    <row r="638" spans="13:15" x14ac:dyDescent="0.4">
      <c r="M638" s="36"/>
      <c r="N638" s="36"/>
      <c r="O638" s="36"/>
    </row>
    <row r="639" spans="13:15" x14ac:dyDescent="0.4">
      <c r="M639" s="36"/>
      <c r="N639" s="36"/>
      <c r="O639" s="36"/>
    </row>
    <row r="640" spans="13:15" x14ac:dyDescent="0.4">
      <c r="M640" s="36"/>
      <c r="N640" s="36"/>
      <c r="O640" s="36"/>
    </row>
    <row r="641" spans="13:15" x14ac:dyDescent="0.4">
      <c r="M641" s="36"/>
      <c r="N641" s="36"/>
      <c r="O641" s="36"/>
    </row>
    <row r="642" spans="13:15" x14ac:dyDescent="0.4">
      <c r="M642" s="36"/>
      <c r="N642" s="36"/>
      <c r="O642" s="36"/>
    </row>
    <row r="643" spans="13:15" x14ac:dyDescent="0.4">
      <c r="M643" s="36"/>
      <c r="N643" s="36"/>
      <c r="O643" s="36"/>
    </row>
    <row r="644" spans="13:15" x14ac:dyDescent="0.4">
      <c r="M644" s="36"/>
      <c r="N644" s="36"/>
      <c r="O644" s="36"/>
    </row>
    <row r="645" spans="13:15" x14ac:dyDescent="0.4">
      <c r="M645" s="36"/>
      <c r="N645" s="36"/>
      <c r="O645" s="36"/>
    </row>
    <row r="646" spans="13:15" x14ac:dyDescent="0.4">
      <c r="M646" s="36"/>
      <c r="N646" s="36"/>
      <c r="O646" s="36"/>
    </row>
    <row r="647" spans="13:15" x14ac:dyDescent="0.4">
      <c r="M647" s="36"/>
      <c r="N647" s="36"/>
      <c r="O647" s="36"/>
    </row>
    <row r="648" spans="13:15" x14ac:dyDescent="0.4">
      <c r="M648" s="36"/>
      <c r="N648" s="36"/>
      <c r="O648" s="36"/>
    </row>
    <row r="649" spans="13:15" x14ac:dyDescent="0.4">
      <c r="M649" s="36"/>
      <c r="N649" s="36"/>
      <c r="O649" s="36"/>
    </row>
    <row r="650" spans="13:15" x14ac:dyDescent="0.4">
      <c r="M650" s="36"/>
      <c r="N650" s="36"/>
      <c r="O650" s="36"/>
    </row>
    <row r="651" spans="13:15" x14ac:dyDescent="0.4">
      <c r="M651" s="36"/>
      <c r="N651" s="36"/>
      <c r="O651" s="36"/>
    </row>
    <row r="652" spans="13:15" x14ac:dyDescent="0.4">
      <c r="M652" s="36"/>
      <c r="N652" s="36"/>
      <c r="O652" s="36"/>
    </row>
    <row r="653" spans="13:15" x14ac:dyDescent="0.4">
      <c r="M653" s="36"/>
      <c r="N653" s="36"/>
      <c r="O653" s="36"/>
    </row>
    <row r="654" spans="13:15" x14ac:dyDescent="0.4">
      <c r="M654" s="36"/>
      <c r="N654" s="36"/>
      <c r="O654" s="36"/>
    </row>
    <row r="655" spans="13:15" x14ac:dyDescent="0.4">
      <c r="M655" s="36"/>
      <c r="N655" s="36"/>
      <c r="O655" s="36"/>
    </row>
    <row r="656" spans="13:15" x14ac:dyDescent="0.4">
      <c r="M656" s="36"/>
      <c r="N656" s="36"/>
      <c r="O656" s="36"/>
    </row>
    <row r="657" spans="13:15" x14ac:dyDescent="0.4">
      <c r="M657" s="36"/>
      <c r="N657" s="36"/>
      <c r="O657" s="36"/>
    </row>
    <row r="658" spans="13:15" x14ac:dyDescent="0.4">
      <c r="M658" s="36"/>
      <c r="N658" s="36"/>
      <c r="O658" s="36"/>
    </row>
    <row r="659" spans="13:15" x14ac:dyDescent="0.4">
      <c r="M659" s="36"/>
      <c r="N659" s="36"/>
      <c r="O659" s="36"/>
    </row>
    <row r="660" spans="13:15" x14ac:dyDescent="0.4">
      <c r="M660" s="36"/>
      <c r="N660" s="36"/>
      <c r="O660" s="36"/>
    </row>
    <row r="661" spans="13:15" x14ac:dyDescent="0.4">
      <c r="M661" s="36"/>
      <c r="N661" s="36"/>
      <c r="O661" s="36"/>
    </row>
    <row r="662" spans="13:15" x14ac:dyDescent="0.4">
      <c r="M662" s="36"/>
      <c r="N662" s="36"/>
      <c r="O662" s="36"/>
    </row>
    <row r="663" spans="13:15" x14ac:dyDescent="0.4">
      <c r="M663" s="36"/>
      <c r="N663" s="36"/>
      <c r="O663" s="36"/>
    </row>
    <row r="664" spans="13:15" x14ac:dyDescent="0.4">
      <c r="M664" s="36"/>
      <c r="N664" s="36"/>
      <c r="O664" s="36"/>
    </row>
    <row r="665" spans="13:15" x14ac:dyDescent="0.4">
      <c r="M665" s="36"/>
      <c r="N665" s="36"/>
      <c r="O665" s="36"/>
    </row>
    <row r="666" spans="13:15" x14ac:dyDescent="0.4">
      <c r="M666" s="36"/>
      <c r="N666" s="36"/>
      <c r="O666" s="36"/>
    </row>
    <row r="667" spans="13:15" x14ac:dyDescent="0.4">
      <c r="M667" s="36"/>
      <c r="N667" s="36"/>
      <c r="O667" s="36"/>
    </row>
    <row r="668" spans="13:15" x14ac:dyDescent="0.4">
      <c r="M668" s="36"/>
      <c r="N668" s="36"/>
      <c r="O668" s="36"/>
    </row>
    <row r="669" spans="13:15" x14ac:dyDescent="0.4">
      <c r="M669" s="36"/>
      <c r="N669" s="36"/>
      <c r="O669" s="36"/>
    </row>
    <row r="670" spans="13:15" x14ac:dyDescent="0.4">
      <c r="M670" s="36"/>
      <c r="N670" s="36"/>
      <c r="O670" s="36"/>
    </row>
    <row r="671" spans="13:15" x14ac:dyDescent="0.4">
      <c r="M671" s="36"/>
      <c r="N671" s="36"/>
      <c r="O671" s="36"/>
    </row>
    <row r="672" spans="13:15" x14ac:dyDescent="0.4">
      <c r="M672" s="36"/>
      <c r="N672" s="36"/>
      <c r="O672" s="36"/>
    </row>
    <row r="673" spans="13:15" x14ac:dyDescent="0.4">
      <c r="M673" s="36"/>
      <c r="N673" s="36"/>
      <c r="O673" s="36"/>
    </row>
    <row r="674" spans="13:15" x14ac:dyDescent="0.4">
      <c r="M674" s="36"/>
      <c r="N674" s="36"/>
      <c r="O674" s="36"/>
    </row>
    <row r="675" spans="13:15" x14ac:dyDescent="0.4">
      <c r="M675" s="36"/>
      <c r="N675" s="36"/>
      <c r="O675" s="36"/>
    </row>
    <row r="676" spans="13:15" x14ac:dyDescent="0.4">
      <c r="M676" s="36"/>
      <c r="N676" s="36"/>
      <c r="O676" s="36"/>
    </row>
    <row r="677" spans="13:15" x14ac:dyDescent="0.4">
      <c r="M677" s="36"/>
      <c r="N677" s="36"/>
      <c r="O677" s="36"/>
    </row>
    <row r="678" spans="13:15" x14ac:dyDescent="0.4">
      <c r="M678" s="36"/>
      <c r="N678" s="36"/>
      <c r="O678" s="36"/>
    </row>
    <row r="679" spans="13:15" x14ac:dyDescent="0.4">
      <c r="M679" s="36"/>
      <c r="N679" s="36"/>
      <c r="O679" s="36"/>
    </row>
    <row r="680" spans="13:15" x14ac:dyDescent="0.4">
      <c r="M680" s="36"/>
      <c r="N680" s="36"/>
      <c r="O680" s="36"/>
    </row>
    <row r="681" spans="13:15" x14ac:dyDescent="0.4">
      <c r="M681" s="36"/>
      <c r="N681" s="36"/>
      <c r="O681" s="36"/>
    </row>
    <row r="682" spans="13:15" x14ac:dyDescent="0.4">
      <c r="M682" s="36"/>
      <c r="N682" s="36"/>
      <c r="O682" s="36"/>
    </row>
    <row r="683" spans="13:15" x14ac:dyDescent="0.4">
      <c r="M683" s="36"/>
      <c r="N683" s="36"/>
      <c r="O683" s="36"/>
    </row>
    <row r="684" spans="13:15" x14ac:dyDescent="0.4">
      <c r="M684" s="36"/>
      <c r="N684" s="36"/>
      <c r="O684" s="36"/>
    </row>
    <row r="685" spans="13:15" x14ac:dyDescent="0.4">
      <c r="M685" s="36"/>
      <c r="N685" s="36"/>
      <c r="O685" s="36"/>
    </row>
    <row r="686" spans="13:15" x14ac:dyDescent="0.4">
      <c r="M686" s="36"/>
      <c r="N686" s="36"/>
      <c r="O686" s="36"/>
    </row>
    <row r="687" spans="13:15" x14ac:dyDescent="0.4">
      <c r="M687" s="36"/>
      <c r="N687" s="36"/>
      <c r="O687" s="36"/>
    </row>
    <row r="688" spans="13:15" x14ac:dyDescent="0.4">
      <c r="M688" s="36"/>
      <c r="N688" s="36"/>
      <c r="O688" s="36"/>
    </row>
    <row r="689" spans="13:15" x14ac:dyDescent="0.4">
      <c r="M689" s="36"/>
      <c r="N689" s="36"/>
      <c r="O689" s="36"/>
    </row>
    <row r="690" spans="13:15" x14ac:dyDescent="0.4">
      <c r="M690" s="36"/>
      <c r="N690" s="36"/>
      <c r="O690" s="36"/>
    </row>
    <row r="691" spans="13:15" x14ac:dyDescent="0.4">
      <c r="M691" s="36"/>
      <c r="N691" s="36"/>
      <c r="O691" s="36"/>
    </row>
    <row r="692" spans="13:15" x14ac:dyDescent="0.4">
      <c r="M692" s="36"/>
      <c r="N692" s="36"/>
      <c r="O692" s="36"/>
    </row>
    <row r="693" spans="13:15" x14ac:dyDescent="0.4">
      <c r="M693" s="36"/>
      <c r="N693" s="36"/>
      <c r="O693" s="36"/>
    </row>
    <row r="694" spans="13:15" x14ac:dyDescent="0.4">
      <c r="M694" s="36"/>
      <c r="N694" s="36"/>
      <c r="O694" s="36"/>
    </row>
    <row r="695" spans="13:15" x14ac:dyDescent="0.4">
      <c r="M695" s="36"/>
      <c r="N695" s="36"/>
      <c r="O695" s="36"/>
    </row>
    <row r="696" spans="13:15" x14ac:dyDescent="0.4">
      <c r="M696" s="36"/>
      <c r="N696" s="36"/>
      <c r="O696" s="36"/>
    </row>
    <row r="697" spans="13:15" x14ac:dyDescent="0.4">
      <c r="M697" s="36"/>
      <c r="N697" s="36"/>
      <c r="O697" s="36"/>
    </row>
    <row r="698" spans="13:15" x14ac:dyDescent="0.4">
      <c r="M698" s="36"/>
      <c r="N698" s="36"/>
      <c r="O698" s="36"/>
    </row>
    <row r="699" spans="13:15" x14ac:dyDescent="0.4">
      <c r="M699" s="36"/>
      <c r="N699" s="36"/>
      <c r="O699" s="36"/>
    </row>
    <row r="700" spans="13:15" x14ac:dyDescent="0.4">
      <c r="M700" s="36"/>
      <c r="N700" s="36"/>
      <c r="O700" s="36"/>
    </row>
    <row r="701" spans="13:15" x14ac:dyDescent="0.4">
      <c r="M701" s="36"/>
      <c r="N701" s="36"/>
      <c r="O701" s="36"/>
    </row>
    <row r="702" spans="13:15" x14ac:dyDescent="0.4">
      <c r="M702" s="36"/>
      <c r="N702" s="36"/>
      <c r="O702" s="36"/>
    </row>
    <row r="703" spans="13:15" x14ac:dyDescent="0.4">
      <c r="M703" s="36"/>
      <c r="N703" s="36"/>
      <c r="O703" s="36"/>
    </row>
    <row r="704" spans="13:15" x14ac:dyDescent="0.4">
      <c r="M704" s="36"/>
      <c r="N704" s="36"/>
      <c r="O704" s="36"/>
    </row>
    <row r="705" spans="13:15" x14ac:dyDescent="0.4">
      <c r="M705" s="36"/>
      <c r="N705" s="36"/>
      <c r="O705" s="36"/>
    </row>
    <row r="706" spans="13:15" x14ac:dyDescent="0.4">
      <c r="M706" s="36"/>
      <c r="N706" s="36"/>
      <c r="O706" s="36"/>
    </row>
    <row r="707" spans="13:15" x14ac:dyDescent="0.4">
      <c r="M707" s="36"/>
      <c r="N707" s="36"/>
      <c r="O707" s="36"/>
    </row>
    <row r="708" spans="13:15" x14ac:dyDescent="0.4">
      <c r="M708" s="36"/>
      <c r="N708" s="36"/>
      <c r="O708" s="36"/>
    </row>
    <row r="709" spans="13:15" x14ac:dyDescent="0.4">
      <c r="M709" s="36"/>
      <c r="N709" s="36"/>
      <c r="O709" s="36"/>
    </row>
    <row r="710" spans="13:15" x14ac:dyDescent="0.4">
      <c r="M710" s="36"/>
      <c r="N710" s="36"/>
      <c r="O710" s="36"/>
    </row>
    <row r="711" spans="13:15" x14ac:dyDescent="0.4">
      <c r="M711" s="36"/>
      <c r="N711" s="36"/>
      <c r="O711" s="36"/>
    </row>
    <row r="712" spans="13:15" x14ac:dyDescent="0.4">
      <c r="M712" s="36"/>
      <c r="N712" s="36"/>
      <c r="O712" s="36"/>
    </row>
    <row r="713" spans="13:15" x14ac:dyDescent="0.4">
      <c r="M713" s="36"/>
      <c r="N713" s="36"/>
      <c r="O713" s="36"/>
    </row>
    <row r="714" spans="13:15" x14ac:dyDescent="0.4">
      <c r="M714" s="36"/>
      <c r="N714" s="36"/>
      <c r="O714" s="36"/>
    </row>
    <row r="715" spans="13:15" x14ac:dyDescent="0.4">
      <c r="M715" s="36"/>
      <c r="N715" s="36"/>
      <c r="O715" s="36"/>
    </row>
    <row r="716" spans="13:15" x14ac:dyDescent="0.4">
      <c r="M716" s="36"/>
      <c r="N716" s="36"/>
      <c r="O716" s="36"/>
    </row>
    <row r="717" spans="13:15" x14ac:dyDescent="0.4">
      <c r="M717" s="36"/>
      <c r="N717" s="36"/>
      <c r="O717" s="36"/>
    </row>
    <row r="718" spans="13:15" x14ac:dyDescent="0.4">
      <c r="M718" s="36"/>
      <c r="N718" s="36"/>
      <c r="O718" s="36"/>
    </row>
    <row r="719" spans="13:15" x14ac:dyDescent="0.4">
      <c r="M719" s="36"/>
      <c r="N719" s="36"/>
      <c r="O719" s="36"/>
    </row>
    <row r="720" spans="13:15" x14ac:dyDescent="0.4">
      <c r="M720" s="36"/>
      <c r="N720" s="36"/>
      <c r="O720" s="36"/>
    </row>
    <row r="721" spans="13:15" x14ac:dyDescent="0.4">
      <c r="M721" s="36"/>
      <c r="N721" s="36"/>
      <c r="O721" s="36"/>
    </row>
    <row r="722" spans="13:15" x14ac:dyDescent="0.4">
      <c r="M722" s="36"/>
      <c r="N722" s="36"/>
      <c r="O722" s="36"/>
    </row>
    <row r="723" spans="13:15" x14ac:dyDescent="0.4">
      <c r="M723" s="36"/>
      <c r="N723" s="36"/>
      <c r="O723" s="36"/>
    </row>
    <row r="724" spans="13:15" x14ac:dyDescent="0.4">
      <c r="M724" s="36"/>
      <c r="N724" s="36"/>
      <c r="O724" s="36"/>
    </row>
    <row r="725" spans="13:15" x14ac:dyDescent="0.4">
      <c r="M725" s="36"/>
      <c r="N725" s="36"/>
      <c r="O725" s="36"/>
    </row>
    <row r="726" spans="13:15" x14ac:dyDescent="0.4">
      <c r="M726" s="36"/>
      <c r="N726" s="36"/>
      <c r="O726" s="36"/>
    </row>
    <row r="727" spans="13:15" x14ac:dyDescent="0.4">
      <c r="M727" s="36"/>
      <c r="N727" s="36"/>
      <c r="O727" s="36"/>
    </row>
    <row r="728" spans="13:15" x14ac:dyDescent="0.4">
      <c r="M728" s="36"/>
      <c r="N728" s="36"/>
      <c r="O728" s="36"/>
    </row>
    <row r="729" spans="13:15" x14ac:dyDescent="0.4">
      <c r="M729" s="36"/>
      <c r="N729" s="36"/>
      <c r="O729" s="36"/>
    </row>
    <row r="730" spans="13:15" x14ac:dyDescent="0.4">
      <c r="M730" s="36"/>
      <c r="N730" s="36"/>
      <c r="O730" s="36"/>
    </row>
    <row r="731" spans="13:15" x14ac:dyDescent="0.4">
      <c r="M731" s="36"/>
      <c r="N731" s="36"/>
      <c r="O731" s="36"/>
    </row>
    <row r="732" spans="13:15" x14ac:dyDescent="0.4">
      <c r="M732" s="36"/>
      <c r="N732" s="36"/>
      <c r="O732" s="36"/>
    </row>
    <row r="733" spans="13:15" x14ac:dyDescent="0.4">
      <c r="M733" s="36"/>
      <c r="N733" s="36"/>
      <c r="O733" s="36"/>
    </row>
    <row r="734" spans="13:15" x14ac:dyDescent="0.4">
      <c r="M734" s="36"/>
      <c r="N734" s="36"/>
      <c r="O734" s="36"/>
    </row>
    <row r="735" spans="13:15" x14ac:dyDescent="0.4">
      <c r="M735" s="36"/>
      <c r="N735" s="36"/>
      <c r="O735" s="36"/>
    </row>
    <row r="736" spans="13:15" x14ac:dyDescent="0.4">
      <c r="M736" s="36"/>
      <c r="N736" s="36"/>
      <c r="O736" s="36"/>
    </row>
    <row r="737" spans="13:15" x14ac:dyDescent="0.4">
      <c r="M737" s="36"/>
      <c r="N737" s="36"/>
      <c r="O737" s="36"/>
    </row>
    <row r="738" spans="13:15" x14ac:dyDescent="0.4">
      <c r="M738" s="36"/>
      <c r="N738" s="36"/>
      <c r="O738" s="36"/>
    </row>
    <row r="739" spans="13:15" x14ac:dyDescent="0.4">
      <c r="M739" s="36"/>
      <c r="N739" s="36"/>
      <c r="O739" s="36"/>
    </row>
    <row r="740" spans="13:15" x14ac:dyDescent="0.4">
      <c r="M740" s="36"/>
      <c r="N740" s="36"/>
      <c r="O740" s="36"/>
    </row>
    <row r="741" spans="13:15" x14ac:dyDescent="0.4">
      <c r="M741" s="36"/>
      <c r="N741" s="36"/>
      <c r="O741" s="36"/>
    </row>
    <row r="742" spans="13:15" x14ac:dyDescent="0.4">
      <c r="M742" s="36"/>
      <c r="N742" s="36"/>
      <c r="O742" s="36"/>
    </row>
    <row r="743" spans="13:15" x14ac:dyDescent="0.4">
      <c r="M743" s="36"/>
      <c r="N743" s="36"/>
      <c r="O743" s="36"/>
    </row>
    <row r="744" spans="13:15" x14ac:dyDescent="0.4">
      <c r="M744" s="36"/>
      <c r="N744" s="36"/>
      <c r="O744" s="36"/>
    </row>
    <row r="745" spans="13:15" x14ac:dyDescent="0.4">
      <c r="M745" s="36"/>
      <c r="N745" s="36"/>
      <c r="O745" s="36"/>
    </row>
    <row r="746" spans="13:15" x14ac:dyDescent="0.4">
      <c r="M746" s="36"/>
      <c r="N746" s="36"/>
      <c r="O746" s="36"/>
    </row>
    <row r="747" spans="13:15" x14ac:dyDescent="0.4">
      <c r="M747" s="36"/>
      <c r="N747" s="36"/>
      <c r="O747" s="36"/>
    </row>
    <row r="748" spans="13:15" x14ac:dyDescent="0.4">
      <c r="M748" s="36"/>
      <c r="N748" s="36"/>
      <c r="O748" s="36"/>
    </row>
    <row r="749" spans="13:15" x14ac:dyDescent="0.4">
      <c r="M749" s="36"/>
      <c r="N749" s="36"/>
      <c r="O749" s="36"/>
    </row>
    <row r="750" spans="13:15" x14ac:dyDescent="0.4">
      <c r="M750" s="36"/>
      <c r="N750" s="36"/>
      <c r="O750" s="36"/>
    </row>
    <row r="751" spans="13:15" x14ac:dyDescent="0.4">
      <c r="M751" s="36"/>
      <c r="N751" s="36"/>
      <c r="O751" s="36"/>
    </row>
    <row r="752" spans="13:15" x14ac:dyDescent="0.4">
      <c r="M752" s="36"/>
      <c r="N752" s="36"/>
      <c r="O752" s="36"/>
    </row>
    <row r="753" spans="13:15" x14ac:dyDescent="0.4">
      <c r="M753" s="36"/>
      <c r="N753" s="36"/>
      <c r="O753" s="36"/>
    </row>
    <row r="754" spans="13:15" x14ac:dyDescent="0.4">
      <c r="M754" s="36"/>
      <c r="N754" s="36"/>
      <c r="O754" s="36"/>
    </row>
    <row r="755" spans="13:15" x14ac:dyDescent="0.4">
      <c r="M755" s="36"/>
      <c r="N755" s="36"/>
      <c r="O755" s="36"/>
    </row>
    <row r="756" spans="13:15" x14ac:dyDescent="0.4">
      <c r="M756" s="36"/>
      <c r="N756" s="36"/>
      <c r="O756" s="36"/>
    </row>
    <row r="757" spans="13:15" x14ac:dyDescent="0.4">
      <c r="M757" s="36"/>
      <c r="N757" s="36"/>
      <c r="O757" s="36"/>
    </row>
    <row r="758" spans="13:15" x14ac:dyDescent="0.4">
      <c r="M758" s="36"/>
      <c r="N758" s="36"/>
      <c r="O758" s="36"/>
    </row>
    <row r="759" spans="13:15" x14ac:dyDescent="0.4">
      <c r="M759" s="36"/>
      <c r="N759" s="36"/>
      <c r="O759" s="36"/>
    </row>
    <row r="760" spans="13:15" x14ac:dyDescent="0.4">
      <c r="M760" s="36"/>
      <c r="N760" s="36"/>
      <c r="O760" s="36"/>
    </row>
    <row r="761" spans="13:15" x14ac:dyDescent="0.4">
      <c r="M761" s="36"/>
      <c r="N761" s="36"/>
      <c r="O761" s="36"/>
    </row>
    <row r="762" spans="13:15" x14ac:dyDescent="0.4">
      <c r="M762" s="36"/>
      <c r="N762" s="36"/>
      <c r="O762" s="36"/>
    </row>
    <row r="763" spans="13:15" x14ac:dyDescent="0.4">
      <c r="M763" s="36"/>
      <c r="N763" s="36"/>
      <c r="O763" s="36"/>
    </row>
    <row r="764" spans="13:15" x14ac:dyDescent="0.4">
      <c r="M764" s="36"/>
      <c r="N764" s="36"/>
      <c r="O764" s="36"/>
    </row>
    <row r="765" spans="13:15" x14ac:dyDescent="0.4">
      <c r="M765" s="36"/>
      <c r="N765" s="36"/>
      <c r="O765" s="36"/>
    </row>
    <row r="766" spans="13:15" x14ac:dyDescent="0.4">
      <c r="M766" s="36"/>
      <c r="N766" s="36"/>
      <c r="O766" s="36"/>
    </row>
    <row r="767" spans="13:15" x14ac:dyDescent="0.4">
      <c r="M767" s="36"/>
      <c r="N767" s="36"/>
      <c r="O767" s="36"/>
    </row>
    <row r="768" spans="13:15" x14ac:dyDescent="0.4">
      <c r="M768" s="36"/>
      <c r="N768" s="36"/>
      <c r="O768" s="36"/>
    </row>
    <row r="769" spans="13:15" x14ac:dyDescent="0.4">
      <c r="M769" s="36"/>
      <c r="N769" s="36"/>
      <c r="O769" s="36"/>
    </row>
    <row r="770" spans="13:15" x14ac:dyDescent="0.4">
      <c r="M770" s="36"/>
      <c r="N770" s="36"/>
      <c r="O770" s="36"/>
    </row>
    <row r="771" spans="13:15" x14ac:dyDescent="0.4">
      <c r="M771" s="36"/>
      <c r="N771" s="36"/>
      <c r="O771" s="36"/>
    </row>
    <row r="772" spans="13:15" x14ac:dyDescent="0.4">
      <c r="M772" s="36"/>
      <c r="N772" s="36"/>
      <c r="O772" s="36"/>
    </row>
    <row r="773" spans="13:15" x14ac:dyDescent="0.4">
      <c r="M773" s="36"/>
      <c r="N773" s="36"/>
      <c r="O773" s="36"/>
    </row>
    <row r="774" spans="13:15" x14ac:dyDescent="0.4">
      <c r="M774" s="36"/>
      <c r="N774" s="36"/>
      <c r="O774" s="36"/>
    </row>
    <row r="775" spans="13:15" x14ac:dyDescent="0.4">
      <c r="M775" s="36"/>
      <c r="N775" s="36"/>
      <c r="O775" s="36"/>
    </row>
    <row r="776" spans="13:15" x14ac:dyDescent="0.4">
      <c r="M776" s="36"/>
      <c r="N776" s="36"/>
      <c r="O776" s="36"/>
    </row>
    <row r="777" spans="13:15" x14ac:dyDescent="0.4">
      <c r="M777" s="36"/>
      <c r="N777" s="36"/>
      <c r="O777" s="36"/>
    </row>
    <row r="778" spans="13:15" x14ac:dyDescent="0.4">
      <c r="M778" s="36"/>
      <c r="N778" s="36"/>
      <c r="O778" s="36"/>
    </row>
    <row r="779" spans="13:15" x14ac:dyDescent="0.4">
      <c r="M779" s="36"/>
      <c r="N779" s="36"/>
      <c r="O779" s="36"/>
    </row>
    <row r="780" spans="13:15" x14ac:dyDescent="0.4">
      <c r="M780" s="36"/>
      <c r="N780" s="36"/>
      <c r="O780" s="36"/>
    </row>
    <row r="781" spans="13:15" x14ac:dyDescent="0.4">
      <c r="M781" s="36"/>
      <c r="N781" s="36"/>
      <c r="O781" s="36"/>
    </row>
    <row r="782" spans="13:15" x14ac:dyDescent="0.4">
      <c r="M782" s="36"/>
      <c r="N782" s="36"/>
      <c r="O782" s="36"/>
    </row>
    <row r="783" spans="13:15" x14ac:dyDescent="0.4">
      <c r="M783" s="36"/>
      <c r="N783" s="36"/>
      <c r="O783" s="36"/>
    </row>
    <row r="784" spans="13:15" x14ac:dyDescent="0.4">
      <c r="M784" s="36"/>
      <c r="N784" s="36"/>
      <c r="O784" s="36"/>
    </row>
    <row r="785" spans="13:15" x14ac:dyDescent="0.4">
      <c r="M785" s="36"/>
      <c r="N785" s="36"/>
      <c r="O785" s="36"/>
    </row>
    <row r="786" spans="13:15" x14ac:dyDescent="0.4">
      <c r="M786" s="36"/>
      <c r="N786" s="36"/>
      <c r="O786" s="36"/>
    </row>
    <row r="787" spans="13:15" x14ac:dyDescent="0.4">
      <c r="M787" s="36"/>
      <c r="N787" s="36"/>
      <c r="O787" s="36"/>
    </row>
    <row r="788" spans="13:15" x14ac:dyDescent="0.4">
      <c r="M788" s="36"/>
      <c r="N788" s="36"/>
      <c r="O788" s="36"/>
    </row>
    <row r="789" spans="13:15" x14ac:dyDescent="0.4">
      <c r="M789" s="36"/>
      <c r="N789" s="36"/>
      <c r="O789" s="36"/>
    </row>
    <row r="790" spans="13:15" x14ac:dyDescent="0.4">
      <c r="M790" s="36"/>
      <c r="N790" s="36"/>
      <c r="O790" s="36"/>
    </row>
    <row r="791" spans="13:15" x14ac:dyDescent="0.4">
      <c r="M791" s="36"/>
      <c r="N791" s="36"/>
      <c r="O791" s="36"/>
    </row>
    <row r="792" spans="13:15" x14ac:dyDescent="0.4">
      <c r="M792" s="36"/>
      <c r="N792" s="36"/>
      <c r="O792" s="36"/>
    </row>
    <row r="793" spans="13:15" x14ac:dyDescent="0.4">
      <c r="M793" s="36"/>
      <c r="N793" s="36"/>
      <c r="O793" s="36"/>
    </row>
    <row r="794" spans="13:15" x14ac:dyDescent="0.4">
      <c r="M794" s="36"/>
      <c r="N794" s="36"/>
      <c r="O794" s="36"/>
    </row>
    <row r="795" spans="13:15" x14ac:dyDescent="0.4">
      <c r="M795" s="36"/>
      <c r="N795" s="36"/>
      <c r="O795" s="36"/>
    </row>
    <row r="796" spans="13:15" x14ac:dyDescent="0.4">
      <c r="M796" s="36"/>
      <c r="N796" s="36"/>
      <c r="O796" s="36"/>
    </row>
    <row r="797" spans="13:15" x14ac:dyDescent="0.4">
      <c r="M797" s="36"/>
      <c r="N797" s="36"/>
      <c r="O797" s="36"/>
    </row>
    <row r="798" spans="13:15" x14ac:dyDescent="0.4">
      <c r="M798" s="36"/>
      <c r="N798" s="36"/>
      <c r="O798" s="36"/>
    </row>
    <row r="799" spans="13:15" x14ac:dyDescent="0.4">
      <c r="M799" s="36"/>
      <c r="N799" s="36"/>
      <c r="O799" s="36"/>
    </row>
    <row r="800" spans="13:15" x14ac:dyDescent="0.4">
      <c r="M800" s="36"/>
      <c r="N800" s="36"/>
      <c r="O800" s="36"/>
    </row>
    <row r="801" spans="13:15" x14ac:dyDescent="0.4">
      <c r="M801" s="36"/>
      <c r="N801" s="36"/>
      <c r="O801" s="36"/>
    </row>
    <row r="802" spans="13:15" x14ac:dyDescent="0.4">
      <c r="M802" s="36"/>
      <c r="N802" s="36"/>
      <c r="O802" s="36"/>
    </row>
    <row r="803" spans="13:15" x14ac:dyDescent="0.4">
      <c r="M803" s="36"/>
      <c r="N803" s="36"/>
      <c r="O803" s="36"/>
    </row>
    <row r="804" spans="13:15" x14ac:dyDescent="0.4">
      <c r="M804" s="36"/>
      <c r="N804" s="36"/>
      <c r="O804" s="36"/>
    </row>
    <row r="805" spans="13:15" x14ac:dyDescent="0.4">
      <c r="M805" s="36"/>
      <c r="N805" s="36"/>
      <c r="O805" s="36"/>
    </row>
    <row r="806" spans="13:15" x14ac:dyDescent="0.4">
      <c r="M806" s="36"/>
      <c r="N806" s="36"/>
      <c r="O806" s="36"/>
    </row>
    <row r="807" spans="13:15" x14ac:dyDescent="0.4">
      <c r="M807" s="36"/>
      <c r="N807" s="36"/>
      <c r="O807" s="36"/>
    </row>
    <row r="808" spans="13:15" x14ac:dyDescent="0.4">
      <c r="M808" s="36"/>
      <c r="N808" s="36"/>
      <c r="O808" s="36"/>
    </row>
    <row r="809" spans="13:15" x14ac:dyDescent="0.4">
      <c r="M809" s="36"/>
      <c r="N809" s="36"/>
      <c r="O809" s="36"/>
    </row>
    <row r="810" spans="13:15" x14ac:dyDescent="0.4">
      <c r="M810" s="36"/>
      <c r="N810" s="36"/>
      <c r="O810" s="36"/>
    </row>
    <row r="811" spans="13:15" x14ac:dyDescent="0.4">
      <c r="M811" s="36"/>
      <c r="N811" s="36"/>
      <c r="O811" s="36"/>
    </row>
    <row r="812" spans="13:15" x14ac:dyDescent="0.4">
      <c r="M812" s="36"/>
      <c r="N812" s="36"/>
      <c r="O812" s="36"/>
    </row>
    <row r="813" spans="13:15" x14ac:dyDescent="0.4">
      <c r="M813" s="36"/>
      <c r="N813" s="36"/>
      <c r="O813" s="36"/>
    </row>
    <row r="814" spans="13:15" x14ac:dyDescent="0.4">
      <c r="M814" s="36"/>
      <c r="N814" s="36"/>
      <c r="O814" s="36"/>
    </row>
    <row r="815" spans="13:15" x14ac:dyDescent="0.4">
      <c r="M815" s="36"/>
      <c r="N815" s="36"/>
      <c r="O815" s="36"/>
    </row>
    <row r="816" spans="13:15" x14ac:dyDescent="0.4">
      <c r="M816" s="36"/>
      <c r="N816" s="36"/>
      <c r="O816" s="36"/>
    </row>
    <row r="817" spans="13:15" x14ac:dyDescent="0.4">
      <c r="M817" s="36"/>
      <c r="N817" s="36"/>
      <c r="O817" s="36"/>
    </row>
    <row r="818" spans="13:15" x14ac:dyDescent="0.4">
      <c r="M818" s="36"/>
      <c r="N818" s="36"/>
      <c r="O818" s="36"/>
    </row>
    <row r="819" spans="13:15" x14ac:dyDescent="0.4">
      <c r="M819" s="36"/>
      <c r="N819" s="36"/>
      <c r="O819" s="36"/>
    </row>
    <row r="820" spans="13:15" x14ac:dyDescent="0.4">
      <c r="M820" s="36"/>
      <c r="N820" s="36"/>
      <c r="O820" s="36"/>
    </row>
    <row r="821" spans="13:15" x14ac:dyDescent="0.4">
      <c r="M821" s="36"/>
      <c r="N821" s="36"/>
      <c r="O821" s="36"/>
    </row>
    <row r="822" spans="13:15" x14ac:dyDescent="0.4">
      <c r="M822" s="36"/>
      <c r="N822" s="36"/>
      <c r="O822" s="36"/>
    </row>
    <row r="823" spans="13:15" x14ac:dyDescent="0.4">
      <c r="M823" s="36"/>
      <c r="N823" s="36"/>
      <c r="O823" s="36"/>
    </row>
    <row r="824" spans="13:15" x14ac:dyDescent="0.4">
      <c r="M824" s="36"/>
      <c r="N824" s="36"/>
      <c r="O824" s="36"/>
    </row>
    <row r="825" spans="13:15" x14ac:dyDescent="0.4">
      <c r="M825" s="36"/>
      <c r="N825" s="36"/>
      <c r="O825" s="36"/>
    </row>
    <row r="826" spans="13:15" x14ac:dyDescent="0.4">
      <c r="M826" s="36"/>
      <c r="N826" s="36"/>
      <c r="O826" s="36"/>
    </row>
    <row r="827" spans="13:15" x14ac:dyDescent="0.4">
      <c r="M827" s="36"/>
      <c r="N827" s="36"/>
      <c r="O827" s="36"/>
    </row>
    <row r="828" spans="13:15" x14ac:dyDescent="0.4">
      <c r="M828" s="36"/>
      <c r="N828" s="36"/>
      <c r="O828" s="36"/>
    </row>
    <row r="829" spans="13:15" x14ac:dyDescent="0.4">
      <c r="M829" s="36"/>
      <c r="N829" s="36"/>
      <c r="O829" s="36"/>
    </row>
    <row r="830" spans="13:15" x14ac:dyDescent="0.4">
      <c r="M830" s="36"/>
      <c r="N830" s="36"/>
      <c r="O830" s="36"/>
    </row>
    <row r="831" spans="13:15" x14ac:dyDescent="0.4">
      <c r="M831" s="36"/>
      <c r="N831" s="36"/>
      <c r="O831" s="36"/>
    </row>
    <row r="832" spans="13:15" x14ac:dyDescent="0.4">
      <c r="M832" s="36"/>
      <c r="N832" s="36"/>
      <c r="O832" s="36"/>
    </row>
    <row r="833" spans="13:15" x14ac:dyDescent="0.4">
      <c r="M833" s="36"/>
      <c r="N833" s="36"/>
      <c r="O833" s="36"/>
    </row>
    <row r="834" spans="13:15" x14ac:dyDescent="0.4">
      <c r="M834" s="36"/>
      <c r="N834" s="36"/>
      <c r="O834" s="36"/>
    </row>
    <row r="835" spans="13:15" x14ac:dyDescent="0.4">
      <c r="M835" s="36"/>
      <c r="N835" s="36"/>
      <c r="O835" s="36"/>
    </row>
    <row r="836" spans="13:15" x14ac:dyDescent="0.4">
      <c r="M836" s="36"/>
      <c r="N836" s="36"/>
      <c r="O836" s="36"/>
    </row>
    <row r="837" spans="13:15" x14ac:dyDescent="0.4">
      <c r="M837" s="36"/>
      <c r="N837" s="36"/>
      <c r="O837" s="36"/>
    </row>
    <row r="838" spans="13:15" x14ac:dyDescent="0.4">
      <c r="M838" s="36"/>
      <c r="N838" s="36"/>
      <c r="O838" s="36"/>
    </row>
    <row r="839" spans="13:15" x14ac:dyDescent="0.4">
      <c r="M839" s="36"/>
      <c r="N839" s="36"/>
      <c r="O839" s="36"/>
    </row>
    <row r="840" spans="13:15" x14ac:dyDescent="0.4">
      <c r="M840" s="36"/>
      <c r="N840" s="36"/>
      <c r="O840" s="36"/>
    </row>
    <row r="841" spans="13:15" x14ac:dyDescent="0.4">
      <c r="M841" s="36"/>
      <c r="N841" s="36"/>
      <c r="O841" s="36"/>
    </row>
    <row r="842" spans="13:15" x14ac:dyDescent="0.4">
      <c r="M842" s="36"/>
      <c r="N842" s="36"/>
      <c r="O842" s="36"/>
    </row>
    <row r="843" spans="13:15" x14ac:dyDescent="0.4">
      <c r="M843" s="36"/>
      <c r="N843" s="36"/>
      <c r="O843" s="36"/>
    </row>
    <row r="844" spans="13:15" x14ac:dyDescent="0.4">
      <c r="M844" s="36"/>
      <c r="N844" s="36"/>
      <c r="O844" s="36"/>
    </row>
    <row r="845" spans="13:15" x14ac:dyDescent="0.4">
      <c r="M845" s="36"/>
      <c r="N845" s="36"/>
      <c r="O845" s="36"/>
    </row>
    <row r="846" spans="13:15" x14ac:dyDescent="0.4">
      <c r="M846" s="36"/>
      <c r="N846" s="36"/>
      <c r="O846" s="36"/>
    </row>
    <row r="847" spans="13:15" x14ac:dyDescent="0.4">
      <c r="M847" s="36"/>
      <c r="N847" s="36"/>
      <c r="O847" s="36"/>
    </row>
    <row r="848" spans="13:15" x14ac:dyDescent="0.4">
      <c r="M848" s="36"/>
      <c r="N848" s="36"/>
      <c r="O848" s="36"/>
    </row>
    <row r="849" spans="13:15" x14ac:dyDescent="0.4">
      <c r="M849" s="36"/>
      <c r="N849" s="36"/>
      <c r="O849" s="36"/>
    </row>
    <row r="850" spans="13:15" x14ac:dyDescent="0.4">
      <c r="M850" s="36"/>
      <c r="N850" s="36"/>
      <c r="O850" s="36"/>
    </row>
    <row r="851" spans="13:15" x14ac:dyDescent="0.4">
      <c r="M851" s="36"/>
      <c r="N851" s="36"/>
      <c r="O851" s="36"/>
    </row>
    <row r="852" spans="13:15" x14ac:dyDescent="0.4">
      <c r="M852" s="36"/>
      <c r="N852" s="36"/>
      <c r="O852" s="36"/>
    </row>
    <row r="853" spans="13:15" x14ac:dyDescent="0.4">
      <c r="M853" s="36"/>
      <c r="N853" s="36"/>
      <c r="O853" s="36"/>
    </row>
    <row r="854" spans="13:15" x14ac:dyDescent="0.4">
      <c r="M854" s="36"/>
      <c r="N854" s="36"/>
      <c r="O854" s="36"/>
    </row>
    <row r="855" spans="13:15" x14ac:dyDescent="0.4">
      <c r="M855" s="36"/>
      <c r="N855" s="36"/>
      <c r="O855" s="36"/>
    </row>
    <row r="856" spans="13:15" x14ac:dyDescent="0.4">
      <c r="M856" s="36"/>
      <c r="N856" s="36"/>
      <c r="O856" s="36"/>
    </row>
    <row r="857" spans="13:15" x14ac:dyDescent="0.4">
      <c r="M857" s="36"/>
      <c r="N857" s="36"/>
      <c r="O857" s="36"/>
    </row>
    <row r="858" spans="13:15" x14ac:dyDescent="0.4">
      <c r="M858" s="36"/>
      <c r="N858" s="36"/>
      <c r="O858" s="36"/>
    </row>
    <row r="859" spans="13:15" x14ac:dyDescent="0.4">
      <c r="M859" s="36"/>
      <c r="N859" s="36"/>
      <c r="O859" s="36"/>
    </row>
    <row r="860" spans="13:15" x14ac:dyDescent="0.4">
      <c r="M860" s="36"/>
      <c r="N860" s="36"/>
      <c r="O860" s="36"/>
    </row>
    <row r="861" spans="13:15" x14ac:dyDescent="0.4">
      <c r="M861" s="36"/>
      <c r="N861" s="36"/>
      <c r="O861" s="36"/>
    </row>
    <row r="862" spans="13:15" x14ac:dyDescent="0.4">
      <c r="M862" s="36"/>
      <c r="N862" s="36"/>
      <c r="O862" s="36"/>
    </row>
    <row r="863" spans="13:15" x14ac:dyDescent="0.4">
      <c r="M863" s="36"/>
      <c r="N863" s="36"/>
      <c r="O863" s="36"/>
    </row>
    <row r="864" spans="13:15" x14ac:dyDescent="0.4">
      <c r="M864" s="36"/>
      <c r="N864" s="36"/>
      <c r="O864" s="36"/>
    </row>
    <row r="865" spans="13:15" x14ac:dyDescent="0.4">
      <c r="M865" s="36"/>
      <c r="N865" s="36"/>
      <c r="O865" s="36"/>
    </row>
    <row r="866" spans="13:15" x14ac:dyDescent="0.4">
      <c r="M866" s="36"/>
      <c r="N866" s="36"/>
      <c r="O866" s="36"/>
    </row>
    <row r="867" spans="13:15" x14ac:dyDescent="0.4">
      <c r="M867" s="36"/>
      <c r="N867" s="36"/>
      <c r="O867" s="36"/>
    </row>
    <row r="868" spans="13:15" x14ac:dyDescent="0.4">
      <c r="M868" s="36"/>
      <c r="N868" s="36"/>
      <c r="O868" s="36"/>
    </row>
    <row r="869" spans="13:15" x14ac:dyDescent="0.4">
      <c r="M869" s="36"/>
      <c r="N869" s="36"/>
      <c r="O869" s="36"/>
    </row>
    <row r="870" spans="13:15" x14ac:dyDescent="0.4">
      <c r="M870" s="36"/>
      <c r="N870" s="36"/>
      <c r="O870" s="36"/>
    </row>
    <row r="871" spans="13:15" x14ac:dyDescent="0.4">
      <c r="M871" s="36"/>
      <c r="N871" s="36"/>
      <c r="O871" s="36"/>
    </row>
    <row r="872" spans="13:15" x14ac:dyDescent="0.4">
      <c r="M872" s="36"/>
      <c r="N872" s="36"/>
      <c r="O872" s="36"/>
    </row>
    <row r="873" spans="13:15" x14ac:dyDescent="0.4">
      <c r="M873" s="36"/>
      <c r="N873" s="36"/>
      <c r="O873" s="36"/>
    </row>
    <row r="874" spans="13:15" x14ac:dyDescent="0.4">
      <c r="M874" s="36"/>
      <c r="N874" s="36"/>
      <c r="O874" s="36"/>
    </row>
    <row r="875" spans="13:15" x14ac:dyDescent="0.4">
      <c r="M875" s="36"/>
      <c r="N875" s="36"/>
      <c r="O875" s="36"/>
    </row>
    <row r="876" spans="13:15" x14ac:dyDescent="0.4">
      <c r="M876" s="36"/>
      <c r="N876" s="36"/>
      <c r="O876" s="36"/>
    </row>
    <row r="877" spans="13:15" x14ac:dyDescent="0.4">
      <c r="M877" s="36"/>
      <c r="N877" s="36"/>
      <c r="O877" s="36"/>
    </row>
    <row r="878" spans="13:15" x14ac:dyDescent="0.4">
      <c r="M878" s="36"/>
      <c r="N878" s="36"/>
      <c r="O878" s="36"/>
    </row>
    <row r="879" spans="13:15" x14ac:dyDescent="0.4">
      <c r="M879" s="36"/>
      <c r="N879" s="36"/>
      <c r="O879" s="36"/>
    </row>
    <row r="880" spans="13:15" x14ac:dyDescent="0.4">
      <c r="M880" s="36"/>
      <c r="N880" s="36"/>
      <c r="O880" s="36"/>
    </row>
    <row r="881" spans="13:15" x14ac:dyDescent="0.4">
      <c r="M881" s="36"/>
      <c r="N881" s="36"/>
      <c r="O881" s="36"/>
    </row>
    <row r="882" spans="13:15" x14ac:dyDescent="0.4">
      <c r="M882" s="36"/>
      <c r="N882" s="36"/>
      <c r="O882" s="36"/>
    </row>
    <row r="883" spans="13:15" x14ac:dyDescent="0.4">
      <c r="M883" s="36"/>
      <c r="N883" s="36"/>
      <c r="O883" s="36"/>
    </row>
    <row r="884" spans="13:15" x14ac:dyDescent="0.4">
      <c r="M884" s="36"/>
      <c r="N884" s="36"/>
      <c r="O884" s="36"/>
    </row>
    <row r="885" spans="13:15" x14ac:dyDescent="0.4">
      <c r="M885" s="36"/>
      <c r="N885" s="36"/>
      <c r="O885" s="36"/>
    </row>
    <row r="886" spans="13:15" x14ac:dyDescent="0.4">
      <c r="M886" s="36"/>
      <c r="N886" s="36"/>
      <c r="O886" s="36"/>
    </row>
    <row r="887" spans="13:15" x14ac:dyDescent="0.4">
      <c r="M887" s="36"/>
      <c r="N887" s="36"/>
      <c r="O887" s="36"/>
    </row>
    <row r="888" spans="13:15" x14ac:dyDescent="0.4">
      <c r="M888" s="36"/>
      <c r="N888" s="36"/>
      <c r="O888" s="36"/>
    </row>
    <row r="889" spans="13:15" x14ac:dyDescent="0.4">
      <c r="M889" s="36"/>
      <c r="N889" s="36"/>
      <c r="O889" s="36"/>
    </row>
    <row r="890" spans="13:15" x14ac:dyDescent="0.4">
      <c r="M890" s="36"/>
      <c r="N890" s="36"/>
      <c r="O890" s="36"/>
    </row>
    <row r="891" spans="13:15" x14ac:dyDescent="0.4">
      <c r="M891" s="36"/>
      <c r="N891" s="36"/>
      <c r="O891" s="36"/>
    </row>
    <row r="892" spans="13:15" x14ac:dyDescent="0.4">
      <c r="M892" s="36"/>
      <c r="N892" s="36"/>
      <c r="O892" s="36"/>
    </row>
    <row r="893" spans="13:15" x14ac:dyDescent="0.4">
      <c r="M893" s="36"/>
      <c r="N893" s="36"/>
      <c r="O893" s="36"/>
    </row>
    <row r="894" spans="13:15" x14ac:dyDescent="0.4">
      <c r="M894" s="36"/>
      <c r="N894" s="36"/>
      <c r="O894" s="36"/>
    </row>
    <row r="895" spans="13:15" x14ac:dyDescent="0.4">
      <c r="M895" s="36"/>
      <c r="N895" s="36"/>
      <c r="O895" s="36"/>
    </row>
    <row r="896" spans="13:15" x14ac:dyDescent="0.4">
      <c r="M896" s="36"/>
      <c r="N896" s="36"/>
      <c r="O896" s="36"/>
    </row>
    <row r="897" spans="13:15" x14ac:dyDescent="0.4">
      <c r="M897" s="36"/>
      <c r="N897" s="36"/>
      <c r="O897" s="36"/>
    </row>
    <row r="898" spans="13:15" x14ac:dyDescent="0.4">
      <c r="M898" s="36"/>
      <c r="N898" s="36"/>
      <c r="O898" s="36"/>
    </row>
    <row r="899" spans="13:15" x14ac:dyDescent="0.4">
      <c r="M899" s="36"/>
      <c r="N899" s="36"/>
      <c r="O899" s="36"/>
    </row>
    <row r="900" spans="13:15" x14ac:dyDescent="0.4">
      <c r="M900" s="36"/>
      <c r="N900" s="36"/>
      <c r="O900" s="36"/>
    </row>
    <row r="901" spans="13:15" x14ac:dyDescent="0.4">
      <c r="M901" s="36"/>
      <c r="N901" s="36"/>
      <c r="O901" s="36"/>
    </row>
    <row r="902" spans="13:15" x14ac:dyDescent="0.4">
      <c r="M902" s="36"/>
      <c r="N902" s="36"/>
      <c r="O902" s="36"/>
    </row>
    <row r="903" spans="13:15" x14ac:dyDescent="0.4">
      <c r="M903" s="36"/>
      <c r="N903" s="36"/>
      <c r="O903" s="36"/>
    </row>
    <row r="904" spans="13:15" x14ac:dyDescent="0.4">
      <c r="M904" s="36"/>
      <c r="N904" s="36"/>
      <c r="O904" s="36"/>
    </row>
    <row r="905" spans="13:15" x14ac:dyDescent="0.4">
      <c r="M905" s="36"/>
      <c r="N905" s="36"/>
      <c r="O905" s="36"/>
    </row>
    <row r="906" spans="13:15" x14ac:dyDescent="0.4">
      <c r="M906" s="36"/>
      <c r="N906" s="36"/>
      <c r="O906" s="36"/>
    </row>
    <row r="907" spans="13:15" x14ac:dyDescent="0.4">
      <c r="M907" s="36"/>
      <c r="N907" s="36"/>
      <c r="O907" s="36"/>
    </row>
    <row r="908" spans="13:15" x14ac:dyDescent="0.4">
      <c r="M908" s="36"/>
      <c r="N908" s="36"/>
      <c r="O908" s="36"/>
    </row>
    <row r="909" spans="13:15" x14ac:dyDescent="0.4">
      <c r="M909" s="36"/>
      <c r="N909" s="36"/>
      <c r="O909" s="36"/>
    </row>
    <row r="910" spans="13:15" x14ac:dyDescent="0.4">
      <c r="M910" s="36"/>
      <c r="N910" s="36"/>
      <c r="O910" s="36"/>
    </row>
    <row r="911" spans="13:15" x14ac:dyDescent="0.4">
      <c r="M911" s="36"/>
      <c r="N911" s="36"/>
      <c r="O911" s="36"/>
    </row>
    <row r="912" spans="13:15" x14ac:dyDescent="0.4">
      <c r="M912" s="36"/>
      <c r="N912" s="36"/>
      <c r="O912" s="36"/>
    </row>
    <row r="913" spans="13:15" x14ac:dyDescent="0.4">
      <c r="M913" s="36"/>
      <c r="N913" s="36"/>
      <c r="O913" s="36"/>
    </row>
    <row r="914" spans="13:15" x14ac:dyDescent="0.4">
      <c r="M914" s="36"/>
      <c r="N914" s="36"/>
      <c r="O914" s="36"/>
    </row>
    <row r="915" spans="13:15" x14ac:dyDescent="0.4">
      <c r="M915" s="36"/>
      <c r="N915" s="36"/>
      <c r="O915" s="36"/>
    </row>
    <row r="916" spans="13:15" x14ac:dyDescent="0.4">
      <c r="M916" s="36"/>
      <c r="N916" s="36"/>
      <c r="O916" s="36"/>
    </row>
    <row r="917" spans="13:15" x14ac:dyDescent="0.4">
      <c r="M917" s="36"/>
      <c r="N917" s="36"/>
      <c r="O917" s="36"/>
    </row>
    <row r="918" spans="13:15" x14ac:dyDescent="0.4">
      <c r="M918" s="36"/>
      <c r="N918" s="36"/>
      <c r="O918" s="36"/>
    </row>
    <row r="919" spans="13:15" x14ac:dyDescent="0.4">
      <c r="M919" s="36"/>
      <c r="N919" s="36"/>
      <c r="O919" s="36"/>
    </row>
    <row r="920" spans="13:15" x14ac:dyDescent="0.4">
      <c r="M920" s="36"/>
      <c r="N920" s="36"/>
      <c r="O920" s="36"/>
    </row>
    <row r="921" spans="13:15" x14ac:dyDescent="0.4">
      <c r="M921" s="36"/>
      <c r="N921" s="36"/>
      <c r="O921" s="36"/>
    </row>
    <row r="922" spans="13:15" x14ac:dyDescent="0.4">
      <c r="M922" s="36"/>
      <c r="N922" s="36"/>
      <c r="O922" s="36"/>
    </row>
    <row r="923" spans="13:15" x14ac:dyDescent="0.4">
      <c r="M923" s="36"/>
      <c r="N923" s="36"/>
      <c r="O923" s="36"/>
    </row>
    <row r="924" spans="13:15" x14ac:dyDescent="0.4">
      <c r="M924" s="36"/>
      <c r="N924" s="36"/>
      <c r="O924" s="36"/>
    </row>
    <row r="925" spans="13:15" x14ac:dyDescent="0.4">
      <c r="M925" s="36"/>
      <c r="N925" s="36"/>
      <c r="O925" s="36"/>
    </row>
    <row r="926" spans="13:15" x14ac:dyDescent="0.4">
      <c r="M926" s="36"/>
      <c r="N926" s="36"/>
      <c r="O926" s="36"/>
    </row>
    <row r="927" spans="13:15" x14ac:dyDescent="0.4">
      <c r="M927" s="36"/>
      <c r="N927" s="36"/>
      <c r="O927" s="36"/>
    </row>
    <row r="928" spans="13:15" x14ac:dyDescent="0.4">
      <c r="M928" s="36"/>
      <c r="N928" s="36"/>
      <c r="O928" s="36"/>
    </row>
    <row r="929" spans="13:15" x14ac:dyDescent="0.4">
      <c r="M929" s="36"/>
      <c r="N929" s="36"/>
      <c r="O929" s="36"/>
    </row>
    <row r="930" spans="13:15" x14ac:dyDescent="0.4">
      <c r="M930" s="36"/>
      <c r="N930" s="36"/>
      <c r="O930" s="36"/>
    </row>
    <row r="931" spans="13:15" x14ac:dyDescent="0.4">
      <c r="M931" s="36"/>
      <c r="N931" s="36"/>
      <c r="O931" s="36"/>
    </row>
    <row r="932" spans="13:15" x14ac:dyDescent="0.4">
      <c r="M932" s="36"/>
      <c r="N932" s="36"/>
      <c r="O932" s="36"/>
    </row>
    <row r="933" spans="13:15" x14ac:dyDescent="0.4">
      <c r="M933" s="36"/>
      <c r="N933" s="36"/>
      <c r="O933" s="36"/>
    </row>
    <row r="934" spans="13:15" x14ac:dyDescent="0.4">
      <c r="M934" s="36"/>
      <c r="N934" s="36"/>
      <c r="O934" s="36"/>
    </row>
    <row r="935" spans="13:15" x14ac:dyDescent="0.4">
      <c r="M935" s="36"/>
      <c r="N935" s="36"/>
      <c r="O935" s="36"/>
    </row>
    <row r="936" spans="13:15" x14ac:dyDescent="0.4">
      <c r="M936" s="36"/>
      <c r="N936" s="36"/>
      <c r="O936" s="36"/>
    </row>
    <row r="937" spans="13:15" x14ac:dyDescent="0.4">
      <c r="M937" s="36"/>
      <c r="N937" s="36"/>
      <c r="O937" s="36"/>
    </row>
    <row r="938" spans="13:15" x14ac:dyDescent="0.4">
      <c r="M938" s="36"/>
      <c r="N938" s="36"/>
      <c r="O938" s="36"/>
    </row>
    <row r="939" spans="13:15" x14ac:dyDescent="0.4">
      <c r="M939" s="36"/>
      <c r="N939" s="36"/>
      <c r="O939" s="36"/>
    </row>
    <row r="940" spans="13:15" x14ac:dyDescent="0.4">
      <c r="M940" s="36"/>
      <c r="N940" s="36"/>
      <c r="O940" s="36"/>
    </row>
    <row r="941" spans="13:15" x14ac:dyDescent="0.4">
      <c r="M941" s="36"/>
      <c r="N941" s="36"/>
      <c r="O941" s="36"/>
    </row>
    <row r="942" spans="13:15" x14ac:dyDescent="0.4">
      <c r="M942" s="36"/>
      <c r="N942" s="36"/>
      <c r="O942" s="36"/>
    </row>
    <row r="943" spans="13:15" x14ac:dyDescent="0.4">
      <c r="M943" s="36"/>
      <c r="N943" s="36"/>
      <c r="O943" s="36"/>
    </row>
    <row r="944" spans="13:15" x14ac:dyDescent="0.4">
      <c r="M944" s="36"/>
      <c r="N944" s="36"/>
      <c r="O944" s="36"/>
    </row>
    <row r="945" spans="13:15" x14ac:dyDescent="0.4">
      <c r="M945" s="36"/>
      <c r="N945" s="36"/>
      <c r="O945" s="36"/>
    </row>
    <row r="946" spans="13:15" x14ac:dyDescent="0.4">
      <c r="M946" s="36"/>
      <c r="N946" s="36"/>
      <c r="O946" s="36"/>
    </row>
    <row r="947" spans="13:15" x14ac:dyDescent="0.4">
      <c r="M947" s="36"/>
      <c r="N947" s="36"/>
      <c r="O947" s="36"/>
    </row>
    <row r="948" spans="13:15" x14ac:dyDescent="0.4">
      <c r="M948" s="36"/>
      <c r="N948" s="36"/>
      <c r="O948" s="36"/>
    </row>
    <row r="949" spans="13:15" x14ac:dyDescent="0.4">
      <c r="M949" s="36"/>
      <c r="N949" s="36"/>
      <c r="O949" s="36"/>
    </row>
    <row r="950" spans="13:15" x14ac:dyDescent="0.4">
      <c r="M950" s="36"/>
      <c r="N950" s="36"/>
      <c r="O950" s="36"/>
    </row>
    <row r="951" spans="13:15" x14ac:dyDescent="0.4">
      <c r="M951" s="36"/>
      <c r="N951" s="36"/>
      <c r="O951" s="36"/>
    </row>
    <row r="952" spans="13:15" x14ac:dyDescent="0.4">
      <c r="M952" s="36"/>
      <c r="N952" s="36"/>
      <c r="O952" s="36"/>
    </row>
    <row r="953" spans="13:15" x14ac:dyDescent="0.4">
      <c r="M953" s="36"/>
      <c r="N953" s="36"/>
      <c r="O953" s="36"/>
    </row>
    <row r="954" spans="13:15" x14ac:dyDescent="0.4">
      <c r="M954" s="36"/>
      <c r="N954" s="36"/>
      <c r="O954" s="36"/>
    </row>
    <row r="955" spans="13:15" x14ac:dyDescent="0.4">
      <c r="M955" s="36"/>
      <c r="N955" s="36"/>
      <c r="O955" s="36"/>
    </row>
    <row r="956" spans="13:15" x14ac:dyDescent="0.4">
      <c r="M956" s="36"/>
      <c r="N956" s="36"/>
      <c r="O956" s="36"/>
    </row>
    <row r="957" spans="13:15" x14ac:dyDescent="0.4">
      <c r="M957" s="36"/>
      <c r="N957" s="36"/>
      <c r="O957" s="36"/>
    </row>
    <row r="958" spans="13:15" x14ac:dyDescent="0.4">
      <c r="M958" s="36"/>
      <c r="N958" s="36"/>
      <c r="O958" s="36"/>
    </row>
    <row r="959" spans="13:15" x14ac:dyDescent="0.4">
      <c r="M959" s="36"/>
      <c r="N959" s="36"/>
      <c r="O959" s="36"/>
    </row>
    <row r="960" spans="13:15" x14ac:dyDescent="0.4">
      <c r="M960" s="36"/>
      <c r="N960" s="36"/>
      <c r="O960" s="36"/>
    </row>
    <row r="961" spans="13:15" x14ac:dyDescent="0.4">
      <c r="M961" s="36"/>
      <c r="N961" s="36"/>
      <c r="O961" s="36"/>
    </row>
    <row r="962" spans="13:15" x14ac:dyDescent="0.4">
      <c r="M962" s="36"/>
      <c r="N962" s="36"/>
      <c r="O962" s="36"/>
    </row>
    <row r="963" spans="13:15" x14ac:dyDescent="0.4">
      <c r="M963" s="36"/>
      <c r="N963" s="36"/>
      <c r="O963" s="36"/>
    </row>
    <row r="964" spans="13:15" x14ac:dyDescent="0.4">
      <c r="M964" s="36"/>
      <c r="N964" s="36"/>
      <c r="O964" s="36"/>
    </row>
    <row r="965" spans="13:15" x14ac:dyDescent="0.4">
      <c r="M965" s="36"/>
      <c r="N965" s="36"/>
      <c r="O965" s="36"/>
    </row>
    <row r="966" spans="13:15" x14ac:dyDescent="0.4">
      <c r="M966" s="36"/>
      <c r="N966" s="36"/>
      <c r="O966" s="36"/>
    </row>
    <row r="967" spans="13:15" x14ac:dyDescent="0.4">
      <c r="M967" s="36"/>
      <c r="N967" s="36"/>
      <c r="O967" s="36"/>
    </row>
    <row r="968" spans="13:15" x14ac:dyDescent="0.4">
      <c r="M968" s="36"/>
      <c r="N968" s="36"/>
      <c r="O968" s="36"/>
    </row>
    <row r="969" spans="13:15" x14ac:dyDescent="0.4">
      <c r="M969" s="36"/>
      <c r="N969" s="36"/>
      <c r="O969" s="36"/>
    </row>
    <row r="970" spans="13:15" x14ac:dyDescent="0.4">
      <c r="M970" s="36"/>
      <c r="N970" s="36"/>
      <c r="O970" s="36"/>
    </row>
    <row r="971" spans="13:15" x14ac:dyDescent="0.4">
      <c r="M971" s="36"/>
      <c r="N971" s="36"/>
      <c r="O971" s="36"/>
    </row>
    <row r="972" spans="13:15" x14ac:dyDescent="0.4">
      <c r="M972" s="36"/>
      <c r="N972" s="36"/>
      <c r="O972" s="36"/>
    </row>
    <row r="973" spans="13:15" x14ac:dyDescent="0.4">
      <c r="M973" s="36"/>
      <c r="N973" s="36"/>
      <c r="O973" s="36"/>
    </row>
    <row r="974" spans="13:15" x14ac:dyDescent="0.4">
      <c r="M974" s="36"/>
      <c r="N974" s="36"/>
      <c r="O974" s="36"/>
    </row>
    <row r="975" spans="13:15" x14ac:dyDescent="0.4">
      <c r="M975" s="36"/>
      <c r="N975" s="36"/>
      <c r="O975" s="36"/>
    </row>
    <row r="976" spans="13:15" x14ac:dyDescent="0.4">
      <c r="M976" s="36"/>
      <c r="N976" s="36"/>
      <c r="O976" s="36"/>
    </row>
    <row r="977" spans="13:15" x14ac:dyDescent="0.4">
      <c r="M977" s="36"/>
      <c r="N977" s="36"/>
      <c r="O977" s="36"/>
    </row>
    <row r="978" spans="13:15" x14ac:dyDescent="0.4">
      <c r="M978" s="36"/>
      <c r="N978" s="36"/>
      <c r="O978" s="36"/>
    </row>
    <row r="979" spans="13:15" x14ac:dyDescent="0.4">
      <c r="M979" s="36"/>
      <c r="N979" s="36"/>
      <c r="O979" s="36"/>
    </row>
    <row r="980" spans="13:15" x14ac:dyDescent="0.4">
      <c r="M980" s="36"/>
      <c r="N980" s="36"/>
      <c r="O980" s="36"/>
    </row>
    <row r="981" spans="13:15" x14ac:dyDescent="0.4">
      <c r="M981" s="36"/>
      <c r="N981" s="36"/>
      <c r="O981" s="36"/>
    </row>
    <row r="982" spans="13:15" x14ac:dyDescent="0.4">
      <c r="M982" s="36"/>
      <c r="N982" s="36"/>
      <c r="O982" s="36"/>
    </row>
    <row r="983" spans="13:15" x14ac:dyDescent="0.4">
      <c r="M983" s="36"/>
      <c r="N983" s="36"/>
      <c r="O983" s="36"/>
    </row>
    <row r="984" spans="13:15" x14ac:dyDescent="0.4">
      <c r="M984" s="36"/>
      <c r="N984" s="36"/>
      <c r="O984" s="36"/>
    </row>
    <row r="985" spans="13:15" x14ac:dyDescent="0.4">
      <c r="M985" s="36"/>
      <c r="N985" s="36"/>
      <c r="O985" s="36"/>
    </row>
    <row r="986" spans="13:15" x14ac:dyDescent="0.4">
      <c r="M986" s="36"/>
      <c r="N986" s="36"/>
      <c r="O986" s="36"/>
    </row>
    <row r="987" spans="13:15" x14ac:dyDescent="0.4">
      <c r="M987" s="36"/>
      <c r="N987" s="36"/>
      <c r="O987" s="36"/>
    </row>
    <row r="988" spans="13:15" x14ac:dyDescent="0.4">
      <c r="M988" s="36"/>
      <c r="N988" s="36"/>
      <c r="O988" s="36"/>
    </row>
  </sheetData>
  <sheetProtection algorithmName="SHA-512" hashValue="Ry2eBFDJsP6BTv2LTCmqaWS84UoKuiGeXg+UEjPYkwTEkRZMay9MfSIL66a+3aBNEFcJgFQjIb5N7h6orQti3Q==" saltValue="q8OymAX8FnXCDEGqr65yeg==" spinCount="100000" sheet="1" objects="1" scenarios="1" selectLockedCells="1" selectUnlockedCells="1"/>
  <mergeCells count="60">
    <mergeCell ref="A9:I9"/>
    <mergeCell ref="J9:V9"/>
    <mergeCell ref="K4:R4"/>
    <mergeCell ref="A6:V6"/>
    <mergeCell ref="A7:V7"/>
    <mergeCell ref="A8:I8"/>
    <mergeCell ref="J8:V8"/>
    <mergeCell ref="A10:I10"/>
    <mergeCell ref="J10:V10"/>
    <mergeCell ref="A11:I11"/>
    <mergeCell ref="J11:V11"/>
    <mergeCell ref="A12:I12"/>
    <mergeCell ref="J12:V12"/>
    <mergeCell ref="A13:I13"/>
    <mergeCell ref="J13:V13"/>
    <mergeCell ref="A14:I14"/>
    <mergeCell ref="J14:V14"/>
    <mergeCell ref="A15:I15"/>
    <mergeCell ref="J15:V15"/>
    <mergeCell ref="A16:V16"/>
    <mergeCell ref="A17:A19"/>
    <mergeCell ref="B17:B19"/>
    <mergeCell ref="C17:H17"/>
    <mergeCell ref="I17:J17"/>
    <mergeCell ref="K17:R17"/>
    <mergeCell ref="S17:T17"/>
    <mergeCell ref="U17:U19"/>
    <mergeCell ref="V17:V19"/>
    <mergeCell ref="C18:C19"/>
    <mergeCell ref="E18:E19"/>
    <mergeCell ref="F18:F19"/>
    <mergeCell ref="G18:G19"/>
    <mergeCell ref="H18:H19"/>
    <mergeCell ref="I18:I19"/>
    <mergeCell ref="A32:V32"/>
    <mergeCell ref="T18:T19"/>
    <mergeCell ref="K20:K28"/>
    <mergeCell ref="L20:L28"/>
    <mergeCell ref="P20:P28"/>
    <mergeCell ref="Q20:Q28"/>
    <mergeCell ref="R20:R28"/>
    <mergeCell ref="S20:S28"/>
    <mergeCell ref="T20:T28"/>
    <mergeCell ref="J18:J19"/>
    <mergeCell ref="K18:K19"/>
    <mergeCell ref="L18:L19"/>
    <mergeCell ref="M18:O18"/>
    <mergeCell ref="P18:R18"/>
    <mergeCell ref="S18:S19"/>
    <mergeCell ref="D18:D19"/>
    <mergeCell ref="A29:J29"/>
    <mergeCell ref="M29:O29"/>
    <mergeCell ref="M30:O30"/>
    <mergeCell ref="A31:V31"/>
    <mergeCell ref="U20:U28"/>
    <mergeCell ref="A33:I33"/>
    <mergeCell ref="C34:I34"/>
    <mergeCell ref="C35:I35"/>
    <mergeCell ref="C36:I36"/>
    <mergeCell ref="C37:I37"/>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V989"/>
  <sheetViews>
    <sheetView showGridLines="0" topLeftCell="G26" zoomScale="50" zoomScaleNormal="50" zoomScaleSheetLayoutView="80" workbookViewId="0">
      <selection activeCell="U20" sqref="U20:U29"/>
    </sheetView>
  </sheetViews>
  <sheetFormatPr defaultColWidth="9.140625" defaultRowHeight="26.25" x14ac:dyDescent="0.4"/>
  <cols>
    <col min="1" max="1" width="13" style="35" customWidth="1"/>
    <col min="2" max="2" width="23.85546875" style="35" customWidth="1"/>
    <col min="3" max="3" width="83.28515625" style="35" customWidth="1"/>
    <col min="4" max="4" width="48" style="35" customWidth="1"/>
    <col min="5" max="5" width="87.5703125" style="35" customWidth="1"/>
    <col min="6" max="6" width="54.5703125" style="35" customWidth="1"/>
    <col min="7" max="7" width="29.85546875" style="35" customWidth="1"/>
    <col min="8" max="8" width="26.42578125" style="35" customWidth="1"/>
    <col min="9" max="9" width="17.5703125" style="35" customWidth="1"/>
    <col min="10" max="10" width="16.28515625" style="35" customWidth="1"/>
    <col min="11" max="12" width="32.28515625" style="35" customWidth="1"/>
    <col min="13" max="15" width="34.85546875" style="59" customWidth="1"/>
    <col min="16" max="16" width="28.5703125" style="35" customWidth="1"/>
    <col min="17" max="17" width="27.140625" style="35" customWidth="1"/>
    <col min="18" max="18" width="30" style="35" customWidth="1"/>
    <col min="19" max="19" width="46.7109375" style="35" bestFit="1" customWidth="1"/>
    <col min="20" max="20" width="25" style="35" customWidth="1"/>
    <col min="21" max="21" width="20" style="35" customWidth="1"/>
    <col min="22" max="22" width="36" style="37" customWidth="1"/>
    <col min="23" max="27" width="9.140625" style="38"/>
    <col min="28" max="28" width="14" style="38" bestFit="1" customWidth="1"/>
    <col min="29" max="16384" width="9.140625" style="38"/>
  </cols>
  <sheetData>
    <row r="1" spans="1:22" x14ac:dyDescent="0.4">
      <c r="M1" s="36"/>
      <c r="N1" s="36"/>
      <c r="O1" s="36"/>
    </row>
    <row r="2" spans="1:22" x14ac:dyDescent="0.4">
      <c r="M2" s="36"/>
      <c r="N2" s="36"/>
      <c r="O2" s="36"/>
    </row>
    <row r="3" spans="1:22" x14ac:dyDescent="0.4">
      <c r="M3" s="36"/>
      <c r="N3" s="36"/>
      <c r="O3" s="36"/>
    </row>
    <row r="4" spans="1:22" ht="33.75" x14ac:dyDescent="0.4">
      <c r="K4" s="1837"/>
      <c r="L4" s="1837"/>
      <c r="M4" s="1837"/>
      <c r="N4" s="1837"/>
      <c r="O4" s="1837"/>
      <c r="P4" s="1837"/>
      <c r="Q4" s="1837"/>
      <c r="R4" s="1837"/>
    </row>
    <row r="5" spans="1:22" ht="39" customHeight="1" x14ac:dyDescent="0.4">
      <c r="M5" s="36"/>
      <c r="N5" s="36"/>
      <c r="O5" s="36"/>
    </row>
    <row r="6" spans="1:22" ht="31.5" customHeight="1" x14ac:dyDescent="0.25">
      <c r="A6" s="1808" t="s">
        <v>0</v>
      </c>
      <c r="B6" s="1808"/>
      <c r="C6" s="1808"/>
      <c r="D6" s="1808"/>
      <c r="E6" s="1808"/>
      <c r="F6" s="1808"/>
      <c r="G6" s="1808"/>
      <c r="H6" s="1808"/>
      <c r="I6" s="1808"/>
      <c r="J6" s="1808"/>
      <c r="K6" s="1808"/>
      <c r="L6" s="1808"/>
      <c r="M6" s="1808"/>
      <c r="N6" s="1808"/>
      <c r="O6" s="1808"/>
      <c r="P6" s="1808"/>
      <c r="Q6" s="1808"/>
      <c r="R6" s="1808"/>
      <c r="S6" s="1808"/>
      <c r="T6" s="1808"/>
      <c r="U6" s="1808"/>
      <c r="V6" s="1808"/>
    </row>
    <row r="7" spans="1:22" x14ac:dyDescent="0.25">
      <c r="A7" s="1809" t="s">
        <v>281</v>
      </c>
      <c r="B7" s="1809"/>
      <c r="C7" s="1809"/>
      <c r="D7" s="1809"/>
      <c r="E7" s="1809"/>
      <c r="F7" s="1809"/>
      <c r="G7" s="1809"/>
      <c r="H7" s="1809"/>
      <c r="I7" s="1809"/>
      <c r="J7" s="1809"/>
      <c r="K7" s="1809"/>
      <c r="L7" s="1809"/>
      <c r="M7" s="1809"/>
      <c r="N7" s="1809"/>
      <c r="O7" s="1809"/>
      <c r="P7" s="1809"/>
      <c r="Q7" s="1809"/>
      <c r="R7" s="1809"/>
      <c r="S7" s="1809"/>
      <c r="T7" s="1809"/>
      <c r="U7" s="1809"/>
      <c r="V7" s="1809"/>
    </row>
    <row r="8" spans="1:22" ht="45" customHeight="1" x14ac:dyDescent="0.25">
      <c r="A8" s="1804" t="s">
        <v>2</v>
      </c>
      <c r="B8" s="1804"/>
      <c r="C8" s="1804"/>
      <c r="D8" s="1804"/>
      <c r="E8" s="1804"/>
      <c r="F8" s="1804"/>
      <c r="G8" s="1804"/>
      <c r="H8" s="1804"/>
      <c r="I8" s="1804"/>
      <c r="J8" s="1805" t="s">
        <v>282</v>
      </c>
      <c r="K8" s="1805"/>
      <c r="L8" s="1805"/>
      <c r="M8" s="1805"/>
      <c r="N8" s="1805"/>
      <c r="O8" s="1805"/>
      <c r="P8" s="1805"/>
      <c r="Q8" s="1805"/>
      <c r="R8" s="1805"/>
      <c r="S8" s="1805"/>
      <c r="T8" s="1805"/>
      <c r="U8" s="1805"/>
      <c r="V8" s="1805"/>
    </row>
    <row r="9" spans="1:22" ht="45" customHeight="1" x14ac:dyDescent="0.25">
      <c r="A9" s="1804" t="s">
        <v>4</v>
      </c>
      <c r="B9" s="1804"/>
      <c r="C9" s="1804"/>
      <c r="D9" s="1804"/>
      <c r="E9" s="1804"/>
      <c r="F9" s="1804"/>
      <c r="G9" s="1804"/>
      <c r="H9" s="1804"/>
      <c r="I9" s="1804"/>
      <c r="J9" s="1805" t="s">
        <v>283</v>
      </c>
      <c r="K9" s="1805"/>
      <c r="L9" s="1805"/>
      <c r="M9" s="1805"/>
      <c r="N9" s="1805"/>
      <c r="O9" s="1805"/>
      <c r="P9" s="1805"/>
      <c r="Q9" s="1805"/>
      <c r="R9" s="1805"/>
      <c r="S9" s="1805"/>
      <c r="T9" s="1805"/>
      <c r="U9" s="1805"/>
      <c r="V9" s="1805"/>
    </row>
    <row r="10" spans="1:22" ht="45" customHeight="1" x14ac:dyDescent="0.25">
      <c r="A10" s="1804" t="s">
        <v>6</v>
      </c>
      <c r="B10" s="1804"/>
      <c r="C10" s="1804"/>
      <c r="D10" s="1804"/>
      <c r="E10" s="1804"/>
      <c r="F10" s="1804"/>
      <c r="G10" s="1804"/>
      <c r="H10" s="1804"/>
      <c r="I10" s="1804"/>
      <c r="J10" s="1805" t="s">
        <v>7</v>
      </c>
      <c r="K10" s="1805"/>
      <c r="L10" s="1805"/>
      <c r="M10" s="1805"/>
      <c r="N10" s="1805"/>
      <c r="O10" s="1805"/>
      <c r="P10" s="1805"/>
      <c r="Q10" s="1805"/>
      <c r="R10" s="1805"/>
      <c r="S10" s="1805"/>
      <c r="T10" s="1805"/>
      <c r="U10" s="1805"/>
      <c r="V10" s="1805"/>
    </row>
    <row r="11" spans="1:22" ht="45" customHeight="1" x14ac:dyDescent="0.25">
      <c r="A11" s="1804" t="s">
        <v>8</v>
      </c>
      <c r="B11" s="1804"/>
      <c r="C11" s="1804"/>
      <c r="D11" s="1804"/>
      <c r="E11" s="1804"/>
      <c r="F11" s="1804"/>
      <c r="G11" s="1804"/>
      <c r="H11" s="1804"/>
      <c r="I11" s="1804"/>
      <c r="J11" s="1805" t="s">
        <v>383</v>
      </c>
      <c r="K11" s="1805"/>
      <c r="L11" s="1805"/>
      <c r="M11" s="1805"/>
      <c r="N11" s="1805"/>
      <c r="O11" s="1805"/>
      <c r="P11" s="1805"/>
      <c r="Q11" s="1805"/>
      <c r="R11" s="1805"/>
      <c r="S11" s="1805"/>
      <c r="T11" s="1805"/>
      <c r="U11" s="1805"/>
      <c r="V11" s="1805"/>
    </row>
    <row r="12" spans="1:22" ht="106.5" customHeight="1" x14ac:dyDescent="0.25">
      <c r="A12" s="1804" t="s">
        <v>85</v>
      </c>
      <c r="B12" s="1804"/>
      <c r="C12" s="1804"/>
      <c r="D12" s="1804"/>
      <c r="E12" s="1804"/>
      <c r="F12" s="1804"/>
      <c r="G12" s="1804"/>
      <c r="H12" s="1804"/>
      <c r="I12" s="1804"/>
      <c r="J12" s="1805" t="s">
        <v>284</v>
      </c>
      <c r="K12" s="1805"/>
      <c r="L12" s="1805"/>
      <c r="M12" s="1805"/>
      <c r="N12" s="1805"/>
      <c r="O12" s="1805"/>
      <c r="P12" s="1805"/>
      <c r="Q12" s="1805"/>
      <c r="R12" s="1805"/>
      <c r="S12" s="1805"/>
      <c r="T12" s="1805"/>
      <c r="U12" s="1805"/>
      <c r="V12" s="1805"/>
    </row>
    <row r="13" spans="1:22" ht="45" customHeight="1" x14ac:dyDescent="0.25">
      <c r="A13" s="1804" t="s">
        <v>12</v>
      </c>
      <c r="B13" s="1804"/>
      <c r="C13" s="1804"/>
      <c r="D13" s="1804"/>
      <c r="E13" s="1804"/>
      <c r="F13" s="1804"/>
      <c r="G13" s="1804"/>
      <c r="H13" s="1804"/>
      <c r="I13" s="1804"/>
      <c r="J13" s="1805" t="s">
        <v>285</v>
      </c>
      <c r="K13" s="1805"/>
      <c r="L13" s="1805"/>
      <c r="M13" s="1805"/>
      <c r="N13" s="1805"/>
      <c r="O13" s="1805"/>
      <c r="P13" s="1805"/>
      <c r="Q13" s="1805"/>
      <c r="R13" s="1805"/>
      <c r="S13" s="1805"/>
      <c r="T13" s="1805"/>
      <c r="U13" s="1805"/>
      <c r="V13" s="1805"/>
    </row>
    <row r="14" spans="1:22" ht="45" customHeight="1" x14ac:dyDescent="0.25">
      <c r="A14" s="1804" t="s">
        <v>14</v>
      </c>
      <c r="B14" s="1804"/>
      <c r="C14" s="1804"/>
      <c r="D14" s="1804"/>
      <c r="E14" s="1804"/>
      <c r="F14" s="1804"/>
      <c r="G14" s="1804"/>
      <c r="H14" s="1804"/>
      <c r="I14" s="1804"/>
      <c r="J14" s="1805" t="s">
        <v>286</v>
      </c>
      <c r="K14" s="1805"/>
      <c r="L14" s="1805"/>
      <c r="M14" s="1805"/>
      <c r="N14" s="1805"/>
      <c r="O14" s="1805"/>
      <c r="P14" s="1805"/>
      <c r="Q14" s="1805"/>
      <c r="R14" s="1805"/>
      <c r="S14" s="1805"/>
      <c r="T14" s="1805"/>
      <c r="U14" s="1805"/>
      <c r="V14" s="1805"/>
    </row>
    <row r="15" spans="1:22" ht="57" customHeight="1" x14ac:dyDescent="0.25">
      <c r="A15" s="1806" t="s">
        <v>16</v>
      </c>
      <c r="B15" s="1806"/>
      <c r="C15" s="1806"/>
      <c r="D15" s="1806"/>
      <c r="E15" s="1806"/>
      <c r="F15" s="1806"/>
      <c r="G15" s="1806"/>
      <c r="H15" s="1806"/>
      <c r="I15" s="1806"/>
      <c r="J15" s="1807" t="s">
        <v>287</v>
      </c>
      <c r="K15" s="1807"/>
      <c r="L15" s="1807"/>
      <c r="M15" s="1807"/>
      <c r="N15" s="1807"/>
      <c r="O15" s="1807"/>
      <c r="P15" s="1807"/>
      <c r="Q15" s="1807"/>
      <c r="R15" s="1807"/>
      <c r="S15" s="1807"/>
      <c r="T15" s="1807"/>
      <c r="U15" s="1807"/>
      <c r="V15" s="1807"/>
    </row>
    <row r="16" spans="1:22" s="39" customFormat="1" ht="54" customHeight="1" x14ac:dyDescent="0.25">
      <c r="A16" s="1803"/>
      <c r="B16" s="1803"/>
      <c r="C16" s="1803"/>
      <c r="D16" s="1803"/>
      <c r="E16" s="1803"/>
      <c r="F16" s="1803"/>
      <c r="G16" s="1803"/>
      <c r="H16" s="1803"/>
      <c r="I16" s="1803"/>
      <c r="J16" s="1803"/>
      <c r="K16" s="1803"/>
      <c r="L16" s="1803"/>
      <c r="M16" s="1803"/>
      <c r="N16" s="1803"/>
      <c r="O16" s="1803"/>
      <c r="P16" s="1803"/>
      <c r="Q16" s="1803"/>
      <c r="R16" s="1803"/>
      <c r="S16" s="1803"/>
      <c r="T16" s="1803"/>
      <c r="U16" s="1803"/>
      <c r="V16" s="1803"/>
    </row>
    <row r="17" spans="1:22" ht="60" customHeight="1" x14ac:dyDescent="0.25">
      <c r="A17" s="1621" t="s">
        <v>17</v>
      </c>
      <c r="B17" s="1621" t="s">
        <v>18</v>
      </c>
      <c r="C17" s="1622" t="s">
        <v>19</v>
      </c>
      <c r="D17" s="1623"/>
      <c r="E17" s="1623"/>
      <c r="F17" s="1623"/>
      <c r="G17" s="1623"/>
      <c r="H17" s="1624"/>
      <c r="I17" s="1622" t="s">
        <v>20</v>
      </c>
      <c r="J17" s="1624"/>
      <c r="K17" s="1035" t="s">
        <v>21</v>
      </c>
      <c r="L17" s="1035"/>
      <c r="M17" s="1035"/>
      <c r="N17" s="1035"/>
      <c r="O17" s="1035"/>
      <c r="P17" s="1035"/>
      <c r="Q17" s="1035"/>
      <c r="R17" s="1035"/>
      <c r="S17" s="1035" t="s">
        <v>22</v>
      </c>
      <c r="T17" s="1035"/>
      <c r="U17" s="1514" t="s">
        <v>23</v>
      </c>
      <c r="V17" s="1621" t="s">
        <v>24</v>
      </c>
    </row>
    <row r="18" spans="1:22" ht="48.75" customHeight="1" x14ac:dyDescent="0.25">
      <c r="A18" s="1621"/>
      <c r="B18" s="1621"/>
      <c r="C18" s="1626" t="s">
        <v>25</v>
      </c>
      <c r="D18" s="1627" t="s">
        <v>26</v>
      </c>
      <c r="E18" s="1627" t="s">
        <v>27</v>
      </c>
      <c r="F18" s="1626" t="s">
        <v>28</v>
      </c>
      <c r="G18" s="1627" t="s">
        <v>29</v>
      </c>
      <c r="H18" s="1627" t="s">
        <v>30</v>
      </c>
      <c r="I18" s="1626" t="s">
        <v>31</v>
      </c>
      <c r="J18" s="1627" t="s">
        <v>32</v>
      </c>
      <c r="K18" s="1035" t="s">
        <v>33</v>
      </c>
      <c r="L18" s="1047" t="s">
        <v>288</v>
      </c>
      <c r="M18" s="1518" t="s">
        <v>35</v>
      </c>
      <c r="N18" s="1519"/>
      <c r="O18" s="1520"/>
      <c r="P18" s="1518" t="s">
        <v>36</v>
      </c>
      <c r="Q18" s="1519"/>
      <c r="R18" s="1520"/>
      <c r="S18" s="1035" t="s">
        <v>37</v>
      </c>
      <c r="T18" s="1035" t="s">
        <v>38</v>
      </c>
      <c r="U18" s="1514"/>
      <c r="V18" s="1621"/>
    </row>
    <row r="19" spans="1:22" ht="79.900000000000006" customHeight="1" x14ac:dyDescent="0.25">
      <c r="A19" s="1621"/>
      <c r="B19" s="1621"/>
      <c r="C19" s="1626"/>
      <c r="D19" s="1628"/>
      <c r="E19" s="1628"/>
      <c r="F19" s="1626"/>
      <c r="G19" s="1629"/>
      <c r="H19" s="1629"/>
      <c r="I19" s="1626"/>
      <c r="J19" s="1629"/>
      <c r="K19" s="1035"/>
      <c r="L19" s="1048"/>
      <c r="M19" s="6" t="s">
        <v>39</v>
      </c>
      <c r="N19" s="6" t="s">
        <v>40</v>
      </c>
      <c r="O19" s="6" t="s">
        <v>41</v>
      </c>
      <c r="P19" s="6" t="s">
        <v>42</v>
      </c>
      <c r="Q19" s="6" t="s">
        <v>43</v>
      </c>
      <c r="R19" s="6" t="s">
        <v>44</v>
      </c>
      <c r="S19" s="1035"/>
      <c r="T19" s="1035"/>
      <c r="U19" s="1514"/>
      <c r="V19" s="1621"/>
    </row>
    <row r="20" spans="1:22" ht="189.75" customHeight="1" x14ac:dyDescent="0.25">
      <c r="A20" s="61">
        <v>1</v>
      </c>
      <c r="B20" s="61" t="s">
        <v>214</v>
      </c>
      <c r="C20" s="61" t="s">
        <v>289</v>
      </c>
      <c r="D20" s="61" t="s">
        <v>290</v>
      </c>
      <c r="E20" s="61" t="s">
        <v>187</v>
      </c>
      <c r="F20" s="61" t="s">
        <v>291</v>
      </c>
      <c r="G20" s="61" t="s">
        <v>292</v>
      </c>
      <c r="H20" s="61" t="str">
        <f>J9</f>
        <v>Guilherme Carpintero De Carvalho</v>
      </c>
      <c r="I20" s="62" t="s">
        <v>220</v>
      </c>
      <c r="J20" s="62" t="s">
        <v>53</v>
      </c>
      <c r="K20" s="1818">
        <v>60867.76</v>
      </c>
      <c r="L20" s="1843">
        <v>207182.07</v>
      </c>
      <c r="M20" s="73"/>
      <c r="N20" s="73"/>
      <c r="O20" s="73"/>
      <c r="P20" s="1719">
        <v>28452.62</v>
      </c>
      <c r="Q20" s="1719">
        <v>178729.45</v>
      </c>
      <c r="R20" s="1846">
        <f>P20+Q20</f>
        <v>207182.07</v>
      </c>
      <c r="S20" s="1840">
        <f>R20-L20</f>
        <v>0</v>
      </c>
      <c r="T20" s="1810">
        <f>IFERROR(S20/L20*100,0)</f>
        <v>0</v>
      </c>
      <c r="U20" s="1810">
        <f>IFERROR(R20/$R$30*100,0)</f>
        <v>100</v>
      </c>
      <c r="V20" s="61" t="str">
        <f>J9</f>
        <v>Guilherme Carpintero De Carvalho</v>
      </c>
    </row>
    <row r="21" spans="1:22" ht="202.5" customHeight="1" x14ac:dyDescent="0.25">
      <c r="A21" s="61">
        <v>2</v>
      </c>
      <c r="B21" s="61" t="s">
        <v>214</v>
      </c>
      <c r="C21" s="61" t="s">
        <v>190</v>
      </c>
      <c r="D21" s="61" t="s">
        <v>293</v>
      </c>
      <c r="E21" s="63" t="s">
        <v>192</v>
      </c>
      <c r="F21" s="61" t="s">
        <v>193</v>
      </c>
      <c r="G21" s="61" t="s">
        <v>294</v>
      </c>
      <c r="H21" s="61" t="str">
        <f>J9</f>
        <v>Guilherme Carpintero De Carvalho</v>
      </c>
      <c r="I21" s="62" t="s">
        <v>220</v>
      </c>
      <c r="J21" s="62" t="s">
        <v>53</v>
      </c>
      <c r="K21" s="1819"/>
      <c r="L21" s="1844"/>
      <c r="M21" s="73"/>
      <c r="N21" s="73"/>
      <c r="O21" s="73"/>
      <c r="P21" s="1720"/>
      <c r="Q21" s="1720"/>
      <c r="R21" s="1847"/>
      <c r="S21" s="1841"/>
      <c r="T21" s="1811"/>
      <c r="U21" s="1811"/>
      <c r="V21" s="61" t="s">
        <v>283</v>
      </c>
    </row>
    <row r="22" spans="1:22" ht="409.5" customHeight="1" x14ac:dyDescent="0.25">
      <c r="A22" s="61">
        <v>13</v>
      </c>
      <c r="B22" s="61" t="s">
        <v>214</v>
      </c>
      <c r="C22" s="116" t="s">
        <v>295</v>
      </c>
      <c r="D22" s="61" t="s">
        <v>296</v>
      </c>
      <c r="E22" s="61" t="s">
        <v>297</v>
      </c>
      <c r="F22" s="61" t="s">
        <v>298</v>
      </c>
      <c r="G22" s="61" t="s">
        <v>299</v>
      </c>
      <c r="H22" s="61" t="s">
        <v>300</v>
      </c>
      <c r="I22" s="62" t="s">
        <v>144</v>
      </c>
      <c r="J22" s="62" t="s">
        <v>301</v>
      </c>
      <c r="K22" s="1819"/>
      <c r="L22" s="1844"/>
      <c r="M22" s="73" t="s">
        <v>189</v>
      </c>
      <c r="N22" s="73" t="s">
        <v>189</v>
      </c>
      <c r="O22" s="73" t="s">
        <v>189</v>
      </c>
      <c r="P22" s="1720"/>
      <c r="Q22" s="1720"/>
      <c r="R22" s="1847"/>
      <c r="S22" s="1841"/>
      <c r="T22" s="1811"/>
      <c r="U22" s="1811"/>
      <c r="V22" s="61" t="s">
        <v>283</v>
      </c>
    </row>
    <row r="23" spans="1:22" ht="236.25" customHeight="1" x14ac:dyDescent="0.25">
      <c r="A23" s="61">
        <v>14</v>
      </c>
      <c r="B23" s="61" t="s">
        <v>214</v>
      </c>
      <c r="C23" s="61" t="s">
        <v>302</v>
      </c>
      <c r="D23" s="61" t="s">
        <v>303</v>
      </c>
      <c r="E23" s="61" t="s">
        <v>304</v>
      </c>
      <c r="F23" s="61" t="s">
        <v>305</v>
      </c>
      <c r="G23" s="61" t="s">
        <v>306</v>
      </c>
      <c r="H23" s="61" t="s">
        <v>300</v>
      </c>
      <c r="I23" s="62" t="s">
        <v>144</v>
      </c>
      <c r="J23" s="62" t="s">
        <v>301</v>
      </c>
      <c r="K23" s="1819"/>
      <c r="L23" s="1844"/>
      <c r="M23" s="73" t="s">
        <v>189</v>
      </c>
      <c r="N23" s="73" t="s">
        <v>189</v>
      </c>
      <c r="O23" s="73" t="s">
        <v>189</v>
      </c>
      <c r="P23" s="1720"/>
      <c r="Q23" s="1720"/>
      <c r="R23" s="1847"/>
      <c r="S23" s="1841"/>
      <c r="T23" s="1811"/>
      <c r="U23" s="1811"/>
      <c r="V23" s="61" t="s">
        <v>283</v>
      </c>
    </row>
    <row r="24" spans="1:22" ht="409.5" customHeight="1" x14ac:dyDescent="0.25">
      <c r="A24" s="61">
        <v>15</v>
      </c>
      <c r="B24" s="61" t="s">
        <v>214</v>
      </c>
      <c r="C24" s="61" t="s">
        <v>307</v>
      </c>
      <c r="D24" s="61" t="s">
        <v>308</v>
      </c>
      <c r="E24" s="61" t="s">
        <v>309</v>
      </c>
      <c r="F24" s="61" t="s">
        <v>310</v>
      </c>
      <c r="G24" s="61" t="s">
        <v>311</v>
      </c>
      <c r="H24" s="61" t="s">
        <v>300</v>
      </c>
      <c r="I24" s="62" t="s">
        <v>144</v>
      </c>
      <c r="J24" s="62" t="s">
        <v>301</v>
      </c>
      <c r="K24" s="1819"/>
      <c r="L24" s="1844"/>
      <c r="M24" s="73" t="s">
        <v>189</v>
      </c>
      <c r="N24" s="73" t="s">
        <v>124</v>
      </c>
      <c r="O24" s="73" t="s">
        <v>124</v>
      </c>
      <c r="P24" s="1720"/>
      <c r="Q24" s="1720"/>
      <c r="R24" s="1847"/>
      <c r="S24" s="1841"/>
      <c r="T24" s="1811"/>
      <c r="U24" s="1811"/>
      <c r="V24" s="61" t="s">
        <v>283</v>
      </c>
    </row>
    <row r="25" spans="1:22" ht="210" customHeight="1" x14ac:dyDescent="0.25">
      <c r="A25" s="61">
        <v>16</v>
      </c>
      <c r="B25" s="61" t="s">
        <v>214</v>
      </c>
      <c r="C25" s="61" t="s">
        <v>312</v>
      </c>
      <c r="D25" s="61" t="s">
        <v>313</v>
      </c>
      <c r="E25" s="61" t="s">
        <v>314</v>
      </c>
      <c r="F25" s="61" t="s">
        <v>315</v>
      </c>
      <c r="G25" s="61" t="s">
        <v>316</v>
      </c>
      <c r="H25" s="61" t="s">
        <v>300</v>
      </c>
      <c r="I25" s="62" t="s">
        <v>144</v>
      </c>
      <c r="J25" s="62" t="s">
        <v>301</v>
      </c>
      <c r="K25" s="1819"/>
      <c r="L25" s="1844"/>
      <c r="M25" s="73" t="s">
        <v>189</v>
      </c>
      <c r="N25" s="73" t="s">
        <v>189</v>
      </c>
      <c r="O25" s="73" t="s">
        <v>189</v>
      </c>
      <c r="P25" s="1720"/>
      <c r="Q25" s="1720"/>
      <c r="R25" s="1847"/>
      <c r="S25" s="1841"/>
      <c r="T25" s="1811"/>
      <c r="U25" s="1811"/>
      <c r="V25" s="61" t="s">
        <v>283</v>
      </c>
    </row>
    <row r="26" spans="1:22" ht="210" x14ac:dyDescent="0.25">
      <c r="A26" s="61">
        <v>17</v>
      </c>
      <c r="B26" s="61" t="s">
        <v>214</v>
      </c>
      <c r="C26" s="64" t="s">
        <v>317</v>
      </c>
      <c r="D26" s="61" t="s">
        <v>318</v>
      </c>
      <c r="E26" s="116" t="s">
        <v>319</v>
      </c>
      <c r="F26" s="61" t="s">
        <v>320</v>
      </c>
      <c r="G26" s="61" t="s">
        <v>321</v>
      </c>
      <c r="H26" s="61" t="s">
        <v>300</v>
      </c>
      <c r="I26" s="62" t="s">
        <v>144</v>
      </c>
      <c r="J26" s="62" t="s">
        <v>301</v>
      </c>
      <c r="K26" s="1819"/>
      <c r="L26" s="1844"/>
      <c r="M26" s="73" t="s">
        <v>189</v>
      </c>
      <c r="N26" s="73" t="s">
        <v>189</v>
      </c>
      <c r="O26" s="73" t="s">
        <v>189</v>
      </c>
      <c r="P26" s="1720"/>
      <c r="Q26" s="1720"/>
      <c r="R26" s="1847"/>
      <c r="S26" s="1841"/>
      <c r="T26" s="1811"/>
      <c r="U26" s="1811"/>
      <c r="V26" s="61" t="s">
        <v>283</v>
      </c>
    </row>
    <row r="27" spans="1:22" ht="210" customHeight="1" x14ac:dyDescent="0.25">
      <c r="A27" s="61">
        <v>18</v>
      </c>
      <c r="B27" s="61" t="s">
        <v>214</v>
      </c>
      <c r="C27" s="64" t="s">
        <v>322</v>
      </c>
      <c r="D27" s="61" t="s">
        <v>323</v>
      </c>
      <c r="E27" s="61" t="s">
        <v>324</v>
      </c>
      <c r="F27" s="61" t="s">
        <v>325</v>
      </c>
      <c r="G27" s="61" t="s">
        <v>326</v>
      </c>
      <c r="H27" s="61" t="s">
        <v>300</v>
      </c>
      <c r="I27" s="62" t="s">
        <v>144</v>
      </c>
      <c r="J27" s="62" t="s">
        <v>301</v>
      </c>
      <c r="K27" s="1819"/>
      <c r="L27" s="1844"/>
      <c r="M27" s="73" t="s">
        <v>189</v>
      </c>
      <c r="N27" s="73" t="s">
        <v>189</v>
      </c>
      <c r="O27" s="73" t="s">
        <v>189</v>
      </c>
      <c r="P27" s="1720"/>
      <c r="Q27" s="1720"/>
      <c r="R27" s="1847"/>
      <c r="S27" s="1841"/>
      <c r="T27" s="1811"/>
      <c r="U27" s="1811"/>
      <c r="V27" s="61" t="s">
        <v>283</v>
      </c>
    </row>
    <row r="28" spans="1:22" ht="270" customHeight="1" x14ac:dyDescent="0.25">
      <c r="A28" s="61">
        <v>19</v>
      </c>
      <c r="B28" s="61" t="s">
        <v>214</v>
      </c>
      <c r="C28" s="64" t="s">
        <v>327</v>
      </c>
      <c r="D28" s="61" t="s">
        <v>328</v>
      </c>
      <c r="E28" s="61" t="s">
        <v>329</v>
      </c>
      <c r="F28" s="61" t="s">
        <v>330</v>
      </c>
      <c r="G28" s="61" t="s">
        <v>316</v>
      </c>
      <c r="H28" s="61" t="s">
        <v>300</v>
      </c>
      <c r="I28" s="62" t="s">
        <v>144</v>
      </c>
      <c r="J28" s="62" t="s">
        <v>301</v>
      </c>
      <c r="K28" s="1819"/>
      <c r="L28" s="1844"/>
      <c r="M28" s="73" t="s">
        <v>189</v>
      </c>
      <c r="N28" s="73" t="s">
        <v>189</v>
      </c>
      <c r="O28" s="73" t="s">
        <v>189</v>
      </c>
      <c r="P28" s="1720"/>
      <c r="Q28" s="1720"/>
      <c r="R28" s="1847"/>
      <c r="S28" s="1841"/>
      <c r="T28" s="1811"/>
      <c r="U28" s="1811"/>
      <c r="V28" s="61" t="s">
        <v>283</v>
      </c>
    </row>
    <row r="29" spans="1:22" ht="236.25" customHeight="1" x14ac:dyDescent="0.25">
      <c r="A29" s="61">
        <v>20</v>
      </c>
      <c r="B29" s="61" t="s">
        <v>214</v>
      </c>
      <c r="C29" s="61" t="s">
        <v>331</v>
      </c>
      <c r="D29" s="61" t="s">
        <v>332</v>
      </c>
      <c r="E29" s="61" t="s">
        <v>333</v>
      </c>
      <c r="F29" s="61" t="s">
        <v>334</v>
      </c>
      <c r="G29" s="61" t="s">
        <v>335</v>
      </c>
      <c r="H29" s="61" t="s">
        <v>300</v>
      </c>
      <c r="I29" s="62" t="s">
        <v>144</v>
      </c>
      <c r="J29" s="62" t="s">
        <v>301</v>
      </c>
      <c r="K29" s="1820"/>
      <c r="L29" s="1845"/>
      <c r="M29" s="73" t="s">
        <v>189</v>
      </c>
      <c r="N29" s="73" t="s">
        <v>189</v>
      </c>
      <c r="O29" s="73" t="s">
        <v>189</v>
      </c>
      <c r="P29" s="1721"/>
      <c r="Q29" s="1721"/>
      <c r="R29" s="1848"/>
      <c r="S29" s="1842"/>
      <c r="T29" s="1812"/>
      <c r="U29" s="1812"/>
      <c r="V29" s="61" t="s">
        <v>283</v>
      </c>
    </row>
    <row r="30" spans="1:22" s="54" customFormat="1" ht="24.75" customHeight="1" x14ac:dyDescent="0.4">
      <c r="A30" s="1794" t="s">
        <v>71</v>
      </c>
      <c r="B30" s="1795"/>
      <c r="C30" s="1795"/>
      <c r="D30" s="1795"/>
      <c r="E30" s="1795"/>
      <c r="F30" s="1795"/>
      <c r="G30" s="1795"/>
      <c r="H30" s="1795"/>
      <c r="I30" s="1795"/>
      <c r="J30" s="1813"/>
      <c r="K30" s="22">
        <f>SUM(K20:K29)</f>
        <v>60867.76</v>
      </c>
      <c r="L30" s="22">
        <f>SUM(L20:L29)</f>
        <v>207182.07</v>
      </c>
      <c r="M30" s="23"/>
      <c r="N30" s="23"/>
      <c r="O30" s="23"/>
      <c r="P30" s="117">
        <f>SUM(P20:P29)</f>
        <v>28452.62</v>
      </c>
      <c r="Q30" s="117">
        <f>SUM(Q20:Q29)</f>
        <v>178729.45</v>
      </c>
      <c r="R30" s="117">
        <f>SUM(R20:R29)</f>
        <v>207182.07</v>
      </c>
      <c r="S30" s="118">
        <f>R30-L30</f>
        <v>0</v>
      </c>
      <c r="T30" s="71">
        <f>IFERROR(S30/L30*100,0)</f>
        <v>0</v>
      </c>
      <c r="U30" s="71">
        <f>SUM(U20:U29)</f>
        <v>100</v>
      </c>
      <c r="V30" s="53"/>
    </row>
    <row r="31" spans="1:22" x14ac:dyDescent="0.4">
      <c r="A31" s="55" t="s">
        <v>72</v>
      </c>
      <c r="B31" s="55"/>
      <c r="C31" s="55"/>
      <c r="D31" s="55"/>
      <c r="E31" s="55"/>
      <c r="F31" s="55"/>
      <c r="G31" s="55"/>
      <c r="H31" s="55"/>
      <c r="I31" s="55"/>
      <c r="J31" s="55"/>
      <c r="K31" s="30">
        <v>0</v>
      </c>
      <c r="L31" s="80"/>
      <c r="M31" s="1829"/>
      <c r="N31" s="1830"/>
      <c r="O31" s="1831"/>
      <c r="P31" s="31"/>
      <c r="Q31" s="31"/>
      <c r="R31" s="56"/>
      <c r="S31" s="55"/>
      <c r="T31" s="55"/>
      <c r="U31" s="55"/>
      <c r="V31" s="55"/>
    </row>
    <row r="32" spans="1:22" ht="36" customHeight="1" x14ac:dyDescent="0.25">
      <c r="A32" s="1796" t="s">
        <v>73</v>
      </c>
      <c r="B32" s="1797"/>
      <c r="C32" s="1797"/>
      <c r="D32" s="1797"/>
      <c r="E32" s="1797"/>
      <c r="F32" s="1797"/>
      <c r="G32" s="1797"/>
      <c r="H32" s="1797"/>
      <c r="I32" s="1797"/>
      <c r="J32" s="1797"/>
      <c r="K32" s="1797"/>
      <c r="L32" s="1797"/>
      <c r="M32" s="1797"/>
      <c r="N32" s="1797"/>
      <c r="O32" s="1797"/>
      <c r="P32" s="1797"/>
      <c r="Q32" s="1797"/>
      <c r="R32" s="1797"/>
      <c r="S32" s="1797"/>
      <c r="T32" s="1797"/>
      <c r="U32" s="1797"/>
      <c r="V32" s="1798"/>
    </row>
    <row r="33" spans="1:22" ht="95.25" customHeight="1" x14ac:dyDescent="0.4">
      <c r="A33" s="1799"/>
      <c r="B33" s="1800"/>
      <c r="C33" s="1800"/>
      <c r="D33" s="1800"/>
      <c r="E33" s="1800"/>
      <c r="F33" s="1800"/>
      <c r="G33" s="1800"/>
      <c r="H33" s="1800"/>
      <c r="I33" s="1800"/>
      <c r="J33" s="1800"/>
      <c r="K33" s="1800"/>
      <c r="L33" s="1800"/>
      <c r="M33" s="1800"/>
      <c r="N33" s="1800"/>
      <c r="O33" s="1800"/>
      <c r="P33" s="1800"/>
      <c r="Q33" s="1800"/>
      <c r="R33" s="1800"/>
      <c r="S33" s="1800"/>
      <c r="T33" s="1800"/>
      <c r="U33" s="1800"/>
      <c r="V33" s="1801"/>
    </row>
    <row r="34" spans="1:22" ht="15" hidden="1" customHeight="1" x14ac:dyDescent="0.4">
      <c r="A34" s="1802" t="s">
        <v>74</v>
      </c>
      <c r="B34" s="1802"/>
      <c r="C34" s="1802"/>
      <c r="D34" s="1802"/>
      <c r="E34" s="1802"/>
      <c r="F34" s="1802"/>
      <c r="G34" s="1802"/>
      <c r="H34" s="1802"/>
      <c r="I34" s="1802"/>
      <c r="J34" s="57"/>
      <c r="K34" s="57"/>
      <c r="L34" s="57"/>
      <c r="M34" s="36"/>
      <c r="N34" s="36"/>
      <c r="O34" s="36"/>
      <c r="P34" s="57"/>
      <c r="Q34" s="57"/>
      <c r="R34" s="57"/>
      <c r="S34" s="57"/>
      <c r="T34" s="57"/>
      <c r="U34" s="57"/>
      <c r="V34" s="57"/>
    </row>
    <row r="35" spans="1:22" ht="15" hidden="1" customHeight="1" x14ac:dyDescent="0.4">
      <c r="A35" s="58" t="s">
        <v>75</v>
      </c>
      <c r="B35" s="58"/>
      <c r="C35" s="1787" t="s">
        <v>76</v>
      </c>
      <c r="D35" s="1787"/>
      <c r="E35" s="1787"/>
      <c r="F35" s="1787"/>
      <c r="G35" s="1787"/>
      <c r="H35" s="1787"/>
      <c r="I35" s="1787"/>
      <c r="M35" s="36"/>
      <c r="N35" s="36"/>
      <c r="O35" s="36"/>
      <c r="V35" s="35"/>
    </row>
    <row r="36" spans="1:22" ht="15" hidden="1" customHeight="1" x14ac:dyDescent="0.4">
      <c r="A36" s="58" t="s">
        <v>77</v>
      </c>
      <c r="B36" s="58"/>
      <c r="C36" s="1787" t="s">
        <v>78</v>
      </c>
      <c r="D36" s="1787"/>
      <c r="E36" s="1787"/>
      <c r="F36" s="1787"/>
      <c r="G36" s="1787"/>
      <c r="H36" s="1787"/>
      <c r="I36" s="1787"/>
      <c r="M36" s="36"/>
      <c r="N36" s="36"/>
      <c r="O36" s="36"/>
      <c r="V36" s="35"/>
    </row>
    <row r="37" spans="1:22" ht="15" hidden="1" customHeight="1" x14ac:dyDescent="0.4">
      <c r="A37" s="58" t="s">
        <v>79</v>
      </c>
      <c r="B37" s="58"/>
      <c r="C37" s="1787" t="s">
        <v>80</v>
      </c>
      <c r="D37" s="1787"/>
      <c r="E37" s="1787"/>
      <c r="F37" s="1787"/>
      <c r="G37" s="1787"/>
      <c r="H37" s="1787"/>
      <c r="I37" s="1787"/>
      <c r="M37" s="36"/>
      <c r="N37" s="36"/>
      <c r="O37" s="36"/>
      <c r="V37" s="35"/>
    </row>
    <row r="38" spans="1:22" ht="15" hidden="1" customHeight="1" x14ac:dyDescent="0.4">
      <c r="A38" s="58" t="s">
        <v>81</v>
      </c>
      <c r="B38" s="58"/>
      <c r="C38" s="1787" t="s">
        <v>82</v>
      </c>
      <c r="D38" s="1787"/>
      <c r="E38" s="1787"/>
      <c r="F38" s="1787"/>
      <c r="G38" s="1787"/>
      <c r="H38" s="1787"/>
      <c r="I38" s="1787"/>
      <c r="M38" s="36"/>
      <c r="N38" s="36"/>
      <c r="O38" s="36"/>
      <c r="V38" s="35"/>
    </row>
    <row r="39" spans="1:22" ht="35.25" customHeight="1" x14ac:dyDescent="0.4">
      <c r="M39" s="36"/>
      <c r="N39" s="36"/>
      <c r="O39" s="36"/>
    </row>
    <row r="40" spans="1:22" x14ac:dyDescent="0.4">
      <c r="M40" s="36"/>
      <c r="N40" s="36"/>
      <c r="O40" s="36"/>
    </row>
    <row r="41" spans="1:22" x14ac:dyDescent="0.4">
      <c r="M41" s="36"/>
      <c r="N41" s="36"/>
      <c r="O41" s="36"/>
    </row>
    <row r="42" spans="1:22" x14ac:dyDescent="0.4">
      <c r="M42" s="36"/>
      <c r="N42" s="36"/>
      <c r="O42" s="36"/>
    </row>
    <row r="43" spans="1:22" x14ac:dyDescent="0.4">
      <c r="M43" s="36"/>
      <c r="N43" s="36"/>
      <c r="O43" s="36"/>
    </row>
    <row r="44" spans="1:22" x14ac:dyDescent="0.4">
      <c r="M44" s="36"/>
      <c r="N44" s="36"/>
      <c r="O44" s="36"/>
    </row>
    <row r="45" spans="1:22" x14ac:dyDescent="0.4">
      <c r="M45" s="36"/>
      <c r="N45" s="36"/>
      <c r="O45" s="36"/>
    </row>
    <row r="46" spans="1:22" x14ac:dyDescent="0.4">
      <c r="M46" s="36"/>
      <c r="N46" s="36"/>
      <c r="O46" s="36"/>
    </row>
    <row r="47" spans="1:22" x14ac:dyDescent="0.4">
      <c r="M47" s="36"/>
      <c r="N47" s="36"/>
      <c r="O47" s="36"/>
    </row>
    <row r="48" spans="1:22" x14ac:dyDescent="0.4">
      <c r="M48" s="36"/>
      <c r="N48" s="36"/>
      <c r="O48" s="36"/>
    </row>
    <row r="49" spans="13:15" x14ac:dyDescent="0.4">
      <c r="M49" s="36"/>
      <c r="N49" s="36"/>
      <c r="O49" s="36"/>
    </row>
    <row r="50" spans="13:15" x14ac:dyDescent="0.4">
      <c r="M50" s="36"/>
      <c r="N50" s="36"/>
      <c r="O50" s="36"/>
    </row>
    <row r="51" spans="13:15" x14ac:dyDescent="0.4">
      <c r="M51" s="36"/>
      <c r="N51" s="36"/>
      <c r="O51" s="36"/>
    </row>
    <row r="52" spans="13:15" x14ac:dyDescent="0.4">
      <c r="M52" s="36"/>
      <c r="N52" s="36"/>
      <c r="O52" s="36"/>
    </row>
    <row r="53" spans="13:15" x14ac:dyDescent="0.4">
      <c r="M53" s="36"/>
      <c r="N53" s="36"/>
      <c r="O53" s="36"/>
    </row>
    <row r="54" spans="13:15" x14ac:dyDescent="0.4">
      <c r="M54" s="36"/>
      <c r="N54" s="36"/>
      <c r="O54" s="36"/>
    </row>
    <row r="55" spans="13:15" x14ac:dyDescent="0.4">
      <c r="M55" s="36"/>
      <c r="N55" s="36"/>
      <c r="O55" s="36"/>
    </row>
    <row r="56" spans="13:15" x14ac:dyDescent="0.4">
      <c r="M56" s="36"/>
      <c r="N56" s="36"/>
      <c r="O56" s="36"/>
    </row>
    <row r="57" spans="13:15" x14ac:dyDescent="0.4">
      <c r="M57" s="36"/>
      <c r="N57" s="36"/>
      <c r="O57" s="36"/>
    </row>
    <row r="58" spans="13:15" x14ac:dyDescent="0.4">
      <c r="M58" s="36"/>
      <c r="N58" s="36"/>
      <c r="O58" s="36"/>
    </row>
    <row r="59" spans="13:15" x14ac:dyDescent="0.4">
      <c r="M59" s="36"/>
      <c r="N59" s="36"/>
      <c r="O59" s="36"/>
    </row>
    <row r="60" spans="13:15" x14ac:dyDescent="0.4">
      <c r="M60" s="36"/>
      <c r="N60" s="36"/>
      <c r="O60" s="36"/>
    </row>
    <row r="61" spans="13:15" x14ac:dyDescent="0.4">
      <c r="M61" s="36"/>
      <c r="N61" s="36"/>
      <c r="O61" s="36"/>
    </row>
    <row r="62" spans="13:15" x14ac:dyDescent="0.4">
      <c r="M62" s="36"/>
      <c r="N62" s="36"/>
      <c r="O62" s="36"/>
    </row>
    <row r="63" spans="13:15" x14ac:dyDescent="0.4">
      <c r="M63" s="36"/>
      <c r="N63" s="36"/>
      <c r="O63" s="36"/>
    </row>
    <row r="64" spans="13:15" x14ac:dyDescent="0.4">
      <c r="M64" s="36"/>
      <c r="N64" s="36"/>
      <c r="O64" s="36"/>
    </row>
    <row r="65" spans="13:15" x14ac:dyDescent="0.4">
      <c r="M65" s="36"/>
      <c r="N65" s="36"/>
      <c r="O65" s="36"/>
    </row>
    <row r="66" spans="13:15" x14ac:dyDescent="0.4">
      <c r="M66" s="36"/>
      <c r="N66" s="36"/>
      <c r="O66" s="36"/>
    </row>
    <row r="67" spans="13:15" x14ac:dyDescent="0.4">
      <c r="M67" s="36"/>
      <c r="N67" s="36"/>
      <c r="O67" s="36"/>
    </row>
    <row r="68" spans="13:15" x14ac:dyDescent="0.4">
      <c r="M68" s="36"/>
      <c r="N68" s="36"/>
      <c r="O68" s="36"/>
    </row>
    <row r="69" spans="13:15" x14ac:dyDescent="0.4">
      <c r="M69" s="36"/>
      <c r="N69" s="36"/>
      <c r="O69" s="36"/>
    </row>
    <row r="70" spans="13:15" x14ac:dyDescent="0.4">
      <c r="M70" s="36"/>
      <c r="N70" s="36"/>
      <c r="O70" s="36"/>
    </row>
    <row r="71" spans="13:15" x14ac:dyDescent="0.4">
      <c r="M71" s="36"/>
      <c r="N71" s="36"/>
      <c r="O71" s="36"/>
    </row>
    <row r="72" spans="13:15" x14ac:dyDescent="0.4">
      <c r="M72" s="36"/>
      <c r="N72" s="36"/>
      <c r="O72" s="36"/>
    </row>
    <row r="73" spans="13:15" x14ac:dyDescent="0.4">
      <c r="M73" s="36"/>
      <c r="N73" s="36"/>
      <c r="O73" s="36"/>
    </row>
    <row r="74" spans="13:15" x14ac:dyDescent="0.4">
      <c r="M74" s="36"/>
      <c r="N74" s="36"/>
      <c r="O74" s="36"/>
    </row>
    <row r="75" spans="13:15" x14ac:dyDescent="0.4">
      <c r="M75" s="36"/>
      <c r="N75" s="36"/>
      <c r="O75" s="36"/>
    </row>
    <row r="76" spans="13:15" x14ac:dyDescent="0.4">
      <c r="M76" s="36"/>
      <c r="N76" s="36"/>
      <c r="O76" s="36"/>
    </row>
    <row r="77" spans="13:15" x14ac:dyDescent="0.4">
      <c r="M77" s="36"/>
      <c r="N77" s="36"/>
      <c r="O77" s="36"/>
    </row>
    <row r="78" spans="13:15" x14ac:dyDescent="0.4">
      <c r="M78" s="36"/>
      <c r="N78" s="36"/>
      <c r="O78" s="36"/>
    </row>
    <row r="79" spans="13:15" x14ac:dyDescent="0.4">
      <c r="M79" s="36"/>
      <c r="N79" s="36"/>
      <c r="O79" s="36"/>
    </row>
    <row r="80" spans="13:15" x14ac:dyDescent="0.4">
      <c r="M80" s="36"/>
      <c r="N80" s="36"/>
      <c r="O80" s="36"/>
    </row>
    <row r="81" spans="13:15" x14ac:dyDescent="0.4">
      <c r="M81" s="36"/>
      <c r="N81" s="36"/>
      <c r="O81" s="36"/>
    </row>
    <row r="82" spans="13:15" x14ac:dyDescent="0.4">
      <c r="M82" s="36"/>
      <c r="N82" s="36"/>
      <c r="O82" s="36"/>
    </row>
    <row r="83" spans="13:15" x14ac:dyDescent="0.4">
      <c r="M83" s="36"/>
      <c r="N83" s="36"/>
      <c r="O83" s="36"/>
    </row>
    <row r="84" spans="13:15" x14ac:dyDescent="0.4">
      <c r="M84" s="36"/>
      <c r="N84" s="36"/>
      <c r="O84" s="36"/>
    </row>
    <row r="85" spans="13:15" x14ac:dyDescent="0.4">
      <c r="M85" s="36"/>
      <c r="N85" s="36"/>
      <c r="O85" s="36"/>
    </row>
    <row r="86" spans="13:15" x14ac:dyDescent="0.4">
      <c r="M86" s="36"/>
      <c r="N86" s="36"/>
      <c r="O86" s="36"/>
    </row>
    <row r="87" spans="13:15" x14ac:dyDescent="0.4">
      <c r="M87" s="36"/>
      <c r="N87" s="36"/>
      <c r="O87" s="36"/>
    </row>
    <row r="88" spans="13:15" x14ac:dyDescent="0.4">
      <c r="M88" s="36"/>
      <c r="N88" s="36"/>
      <c r="O88" s="36"/>
    </row>
    <row r="89" spans="13:15" x14ac:dyDescent="0.4">
      <c r="M89" s="36"/>
      <c r="N89" s="36"/>
      <c r="O89" s="36"/>
    </row>
    <row r="90" spans="13:15" x14ac:dyDescent="0.4">
      <c r="M90" s="36"/>
      <c r="N90" s="36"/>
      <c r="O90" s="36"/>
    </row>
    <row r="91" spans="13:15" x14ac:dyDescent="0.4">
      <c r="M91" s="36"/>
      <c r="N91" s="36"/>
      <c r="O91" s="36"/>
    </row>
    <row r="92" spans="13:15" x14ac:dyDescent="0.4">
      <c r="M92" s="36"/>
      <c r="N92" s="36"/>
      <c r="O92" s="36"/>
    </row>
    <row r="93" spans="13:15" x14ac:dyDescent="0.4">
      <c r="M93" s="36"/>
      <c r="N93" s="36"/>
      <c r="O93" s="36"/>
    </row>
    <row r="94" spans="13:15" x14ac:dyDescent="0.4">
      <c r="M94" s="36"/>
      <c r="N94" s="36"/>
      <c r="O94" s="36"/>
    </row>
    <row r="95" spans="13:15" x14ac:dyDescent="0.4">
      <c r="M95" s="36"/>
      <c r="N95" s="36"/>
      <c r="O95" s="36"/>
    </row>
    <row r="96" spans="13:15" x14ac:dyDescent="0.4">
      <c r="M96" s="36"/>
      <c r="N96" s="36"/>
      <c r="O96" s="36"/>
    </row>
    <row r="97" spans="13:15" x14ac:dyDescent="0.4">
      <c r="M97" s="36"/>
      <c r="N97" s="36"/>
      <c r="O97" s="36"/>
    </row>
    <row r="98" spans="13:15" x14ac:dyDescent="0.4">
      <c r="M98" s="36"/>
      <c r="N98" s="36"/>
      <c r="O98" s="36"/>
    </row>
    <row r="99" spans="13:15" x14ac:dyDescent="0.4">
      <c r="M99" s="36"/>
      <c r="N99" s="36"/>
      <c r="O99" s="36"/>
    </row>
    <row r="100" spans="13:15" x14ac:dyDescent="0.4">
      <c r="M100" s="36"/>
      <c r="N100" s="36"/>
      <c r="O100" s="36"/>
    </row>
    <row r="101" spans="13:15" x14ac:dyDescent="0.4">
      <c r="M101" s="36"/>
      <c r="N101" s="36"/>
      <c r="O101" s="36"/>
    </row>
    <row r="102" spans="13:15" x14ac:dyDescent="0.4">
      <c r="M102" s="36"/>
      <c r="N102" s="36"/>
      <c r="O102" s="36"/>
    </row>
    <row r="103" spans="13:15" x14ac:dyDescent="0.4">
      <c r="M103" s="36"/>
      <c r="N103" s="36"/>
      <c r="O103" s="36"/>
    </row>
    <row r="104" spans="13:15" x14ac:dyDescent="0.4">
      <c r="M104" s="36"/>
      <c r="N104" s="36"/>
      <c r="O104" s="36"/>
    </row>
    <row r="105" spans="13:15" x14ac:dyDescent="0.4">
      <c r="M105" s="36"/>
      <c r="N105" s="36"/>
      <c r="O105" s="36"/>
    </row>
    <row r="106" spans="13:15" x14ac:dyDescent="0.4">
      <c r="M106" s="36"/>
      <c r="N106" s="36"/>
      <c r="O106" s="36"/>
    </row>
    <row r="107" spans="13:15" x14ac:dyDescent="0.4">
      <c r="M107" s="36"/>
      <c r="N107" s="36"/>
      <c r="O107" s="36"/>
    </row>
    <row r="108" spans="13:15" x14ac:dyDescent="0.4">
      <c r="M108" s="36"/>
      <c r="N108" s="36"/>
      <c r="O108" s="36"/>
    </row>
    <row r="109" spans="13:15" x14ac:dyDescent="0.4">
      <c r="M109" s="36"/>
      <c r="N109" s="36"/>
      <c r="O109" s="36"/>
    </row>
    <row r="110" spans="13:15" x14ac:dyDescent="0.4">
      <c r="M110" s="36"/>
      <c r="N110" s="36"/>
      <c r="O110" s="36"/>
    </row>
    <row r="111" spans="13:15" x14ac:dyDescent="0.4">
      <c r="M111" s="36"/>
      <c r="N111" s="36"/>
      <c r="O111" s="36"/>
    </row>
    <row r="112" spans="13:15" x14ac:dyDescent="0.4">
      <c r="M112" s="36"/>
      <c r="N112" s="36"/>
      <c r="O112" s="36"/>
    </row>
    <row r="113" spans="13:15" x14ac:dyDescent="0.4">
      <c r="M113" s="36"/>
      <c r="N113" s="36"/>
      <c r="O113" s="36"/>
    </row>
    <row r="114" spans="13:15" x14ac:dyDescent="0.4">
      <c r="M114" s="36"/>
      <c r="N114" s="36"/>
      <c r="O114" s="36"/>
    </row>
    <row r="115" spans="13:15" x14ac:dyDescent="0.4">
      <c r="M115" s="36"/>
      <c r="N115" s="36"/>
      <c r="O115" s="36"/>
    </row>
    <row r="116" spans="13:15" x14ac:dyDescent="0.4">
      <c r="M116" s="36"/>
      <c r="N116" s="36"/>
      <c r="O116" s="36"/>
    </row>
    <row r="117" spans="13:15" x14ac:dyDescent="0.4">
      <c r="M117" s="36"/>
      <c r="N117" s="36"/>
      <c r="O117" s="36"/>
    </row>
    <row r="118" spans="13:15" x14ac:dyDescent="0.4">
      <c r="M118" s="36"/>
      <c r="N118" s="36"/>
      <c r="O118" s="36"/>
    </row>
    <row r="119" spans="13:15" x14ac:dyDescent="0.4">
      <c r="M119" s="36"/>
      <c r="N119" s="36"/>
      <c r="O119" s="36"/>
    </row>
    <row r="120" spans="13:15" x14ac:dyDescent="0.4">
      <c r="M120" s="36"/>
      <c r="N120" s="36"/>
      <c r="O120" s="36"/>
    </row>
    <row r="121" spans="13:15" x14ac:dyDescent="0.4">
      <c r="M121" s="36"/>
      <c r="N121" s="36"/>
      <c r="O121" s="36"/>
    </row>
    <row r="122" spans="13:15" x14ac:dyDescent="0.4">
      <c r="M122" s="36"/>
      <c r="N122" s="36"/>
      <c r="O122" s="36"/>
    </row>
    <row r="123" spans="13:15" x14ac:dyDescent="0.4">
      <c r="M123" s="36"/>
      <c r="N123" s="36"/>
      <c r="O123" s="36"/>
    </row>
    <row r="124" spans="13:15" x14ac:dyDescent="0.4">
      <c r="M124" s="36"/>
      <c r="N124" s="36"/>
      <c r="O124" s="36"/>
    </row>
    <row r="125" spans="13:15" x14ac:dyDescent="0.4">
      <c r="M125" s="36"/>
      <c r="N125" s="36"/>
      <c r="O125" s="36"/>
    </row>
    <row r="126" spans="13:15" x14ac:dyDescent="0.4">
      <c r="M126" s="36"/>
      <c r="N126" s="36"/>
      <c r="O126" s="36"/>
    </row>
    <row r="127" spans="13:15" x14ac:dyDescent="0.4">
      <c r="M127" s="36"/>
      <c r="N127" s="36"/>
      <c r="O127" s="36"/>
    </row>
    <row r="128" spans="13:15" x14ac:dyDescent="0.4">
      <c r="M128" s="36"/>
      <c r="N128" s="36"/>
      <c r="O128" s="36"/>
    </row>
    <row r="129" spans="13:15" x14ac:dyDescent="0.4">
      <c r="M129" s="36"/>
      <c r="N129" s="36"/>
      <c r="O129" s="36"/>
    </row>
    <row r="130" spans="13:15" x14ac:dyDescent="0.4">
      <c r="M130" s="36"/>
      <c r="N130" s="36"/>
      <c r="O130" s="36"/>
    </row>
    <row r="131" spans="13:15" x14ac:dyDescent="0.4">
      <c r="M131" s="36"/>
      <c r="N131" s="36"/>
      <c r="O131" s="36"/>
    </row>
    <row r="132" spans="13:15" x14ac:dyDescent="0.4">
      <c r="M132" s="36"/>
      <c r="N132" s="36"/>
      <c r="O132" s="36"/>
    </row>
    <row r="133" spans="13:15" x14ac:dyDescent="0.4">
      <c r="M133" s="36"/>
      <c r="N133" s="36"/>
      <c r="O133" s="36"/>
    </row>
    <row r="134" spans="13:15" x14ac:dyDescent="0.4">
      <c r="M134" s="36"/>
      <c r="N134" s="36"/>
      <c r="O134" s="36"/>
    </row>
    <row r="135" spans="13:15" x14ac:dyDescent="0.4">
      <c r="M135" s="36"/>
      <c r="N135" s="36"/>
      <c r="O135" s="36"/>
    </row>
    <row r="136" spans="13:15" x14ac:dyDescent="0.4">
      <c r="M136" s="36"/>
      <c r="N136" s="36"/>
      <c r="O136" s="36"/>
    </row>
    <row r="137" spans="13:15" x14ac:dyDescent="0.4">
      <c r="M137" s="36"/>
      <c r="N137" s="36"/>
      <c r="O137" s="36"/>
    </row>
    <row r="138" spans="13:15" x14ac:dyDescent="0.4">
      <c r="M138" s="36"/>
      <c r="N138" s="36"/>
      <c r="O138" s="36"/>
    </row>
    <row r="139" spans="13:15" x14ac:dyDescent="0.4">
      <c r="M139" s="36"/>
      <c r="N139" s="36"/>
      <c r="O139" s="36"/>
    </row>
    <row r="140" spans="13:15" x14ac:dyDescent="0.4">
      <c r="M140" s="36"/>
      <c r="N140" s="36"/>
      <c r="O140" s="36"/>
    </row>
    <row r="141" spans="13:15" x14ac:dyDescent="0.4">
      <c r="M141" s="36"/>
      <c r="N141" s="36"/>
      <c r="O141" s="36"/>
    </row>
    <row r="142" spans="13:15" x14ac:dyDescent="0.4">
      <c r="M142" s="36"/>
      <c r="N142" s="36"/>
      <c r="O142" s="36"/>
    </row>
    <row r="143" spans="13:15" x14ac:dyDescent="0.4">
      <c r="M143" s="36"/>
      <c r="N143" s="36"/>
      <c r="O143" s="36"/>
    </row>
    <row r="144" spans="13:15" x14ac:dyDescent="0.4">
      <c r="M144" s="36"/>
      <c r="N144" s="36"/>
      <c r="O144" s="36"/>
    </row>
    <row r="145" spans="13:15" x14ac:dyDescent="0.4">
      <c r="M145" s="36"/>
      <c r="N145" s="36"/>
      <c r="O145" s="36"/>
    </row>
    <row r="146" spans="13:15" x14ac:dyDescent="0.4">
      <c r="M146" s="36"/>
      <c r="N146" s="36"/>
      <c r="O146" s="36"/>
    </row>
    <row r="147" spans="13:15" x14ac:dyDescent="0.4">
      <c r="M147" s="36"/>
      <c r="N147" s="36"/>
      <c r="O147" s="36"/>
    </row>
    <row r="148" spans="13:15" x14ac:dyDescent="0.4">
      <c r="M148" s="36"/>
      <c r="N148" s="36"/>
      <c r="O148" s="36"/>
    </row>
    <row r="149" spans="13:15" x14ac:dyDescent="0.4">
      <c r="M149" s="36"/>
      <c r="N149" s="36"/>
      <c r="O149" s="36"/>
    </row>
    <row r="150" spans="13:15" x14ac:dyDescent="0.4">
      <c r="M150" s="36"/>
      <c r="N150" s="36"/>
      <c r="O150" s="36"/>
    </row>
    <row r="151" spans="13:15" x14ac:dyDescent="0.4">
      <c r="M151" s="36"/>
      <c r="N151" s="36"/>
      <c r="O151" s="36"/>
    </row>
    <row r="152" spans="13:15" x14ac:dyDescent="0.4">
      <c r="M152" s="36"/>
      <c r="N152" s="36"/>
      <c r="O152" s="36"/>
    </row>
    <row r="153" spans="13:15" x14ac:dyDescent="0.4">
      <c r="M153" s="36"/>
      <c r="N153" s="36"/>
      <c r="O153" s="36"/>
    </row>
    <row r="154" spans="13:15" x14ac:dyDescent="0.4">
      <c r="M154" s="36"/>
      <c r="N154" s="36"/>
      <c r="O154" s="36"/>
    </row>
    <row r="155" spans="13:15" x14ac:dyDescent="0.4">
      <c r="M155" s="36"/>
      <c r="N155" s="36"/>
      <c r="O155" s="36"/>
    </row>
    <row r="156" spans="13:15" x14ac:dyDescent="0.4">
      <c r="M156" s="36"/>
      <c r="N156" s="36"/>
      <c r="O156" s="36"/>
    </row>
    <row r="157" spans="13:15" x14ac:dyDescent="0.4">
      <c r="M157" s="36"/>
      <c r="N157" s="36"/>
      <c r="O157" s="36"/>
    </row>
    <row r="158" spans="13:15" x14ac:dyDescent="0.4">
      <c r="M158" s="36"/>
      <c r="N158" s="36"/>
      <c r="O158" s="36"/>
    </row>
    <row r="159" spans="13:15" x14ac:dyDescent="0.4">
      <c r="M159" s="36"/>
      <c r="N159" s="36"/>
      <c r="O159" s="36"/>
    </row>
    <row r="160" spans="13:15" x14ac:dyDescent="0.4">
      <c r="M160" s="36"/>
      <c r="N160" s="36"/>
      <c r="O160" s="36"/>
    </row>
    <row r="161" spans="13:15" x14ac:dyDescent="0.4">
      <c r="M161" s="36"/>
      <c r="N161" s="36"/>
      <c r="O161" s="36"/>
    </row>
    <row r="162" spans="13:15" x14ac:dyDescent="0.4">
      <c r="M162" s="36"/>
      <c r="N162" s="36"/>
      <c r="O162" s="36"/>
    </row>
    <row r="163" spans="13:15" x14ac:dyDescent="0.4">
      <c r="M163" s="36"/>
      <c r="N163" s="36"/>
      <c r="O163" s="36"/>
    </row>
    <row r="164" spans="13:15" x14ac:dyDescent="0.4">
      <c r="M164" s="36"/>
      <c r="N164" s="36"/>
      <c r="O164" s="36"/>
    </row>
    <row r="165" spans="13:15" x14ac:dyDescent="0.4">
      <c r="M165" s="36"/>
      <c r="N165" s="36"/>
      <c r="O165" s="36"/>
    </row>
    <row r="166" spans="13:15" x14ac:dyDescent="0.4">
      <c r="M166" s="36"/>
      <c r="N166" s="36"/>
      <c r="O166" s="36"/>
    </row>
    <row r="167" spans="13:15" x14ac:dyDescent="0.4">
      <c r="M167" s="36"/>
      <c r="N167" s="36"/>
      <c r="O167" s="36"/>
    </row>
    <row r="168" spans="13:15" x14ac:dyDescent="0.4">
      <c r="M168" s="36"/>
      <c r="N168" s="36"/>
      <c r="O168" s="36"/>
    </row>
    <row r="169" spans="13:15" x14ac:dyDescent="0.4">
      <c r="M169" s="36"/>
      <c r="N169" s="36"/>
      <c r="O169" s="36"/>
    </row>
    <row r="170" spans="13:15" x14ac:dyDescent="0.4">
      <c r="M170" s="36"/>
      <c r="N170" s="36"/>
      <c r="O170" s="36"/>
    </row>
    <row r="171" spans="13:15" x14ac:dyDescent="0.4">
      <c r="M171" s="36"/>
      <c r="N171" s="36"/>
      <c r="O171" s="36"/>
    </row>
    <row r="172" spans="13:15" x14ac:dyDescent="0.4">
      <c r="M172" s="36"/>
      <c r="N172" s="36"/>
      <c r="O172" s="36"/>
    </row>
    <row r="173" spans="13:15" x14ac:dyDescent="0.4">
      <c r="M173" s="36"/>
      <c r="N173" s="36"/>
      <c r="O173" s="36"/>
    </row>
    <row r="174" spans="13:15" x14ac:dyDescent="0.4">
      <c r="M174" s="36"/>
      <c r="N174" s="36"/>
      <c r="O174" s="36"/>
    </row>
    <row r="175" spans="13:15" x14ac:dyDescent="0.4">
      <c r="M175" s="36"/>
      <c r="N175" s="36"/>
      <c r="O175" s="36"/>
    </row>
    <row r="176" spans="13:15" x14ac:dyDescent="0.4">
      <c r="M176" s="36"/>
      <c r="N176" s="36"/>
      <c r="O176" s="36"/>
    </row>
    <row r="177" spans="13:15" x14ac:dyDescent="0.4">
      <c r="M177" s="36"/>
      <c r="N177" s="36"/>
      <c r="O177" s="36"/>
    </row>
    <row r="178" spans="13:15" x14ac:dyDescent="0.4">
      <c r="M178" s="36"/>
      <c r="N178" s="36"/>
      <c r="O178" s="36"/>
    </row>
    <row r="179" spans="13:15" x14ac:dyDescent="0.4">
      <c r="M179" s="36"/>
      <c r="N179" s="36"/>
      <c r="O179" s="36"/>
    </row>
    <row r="180" spans="13:15" x14ac:dyDescent="0.4">
      <c r="M180" s="36"/>
      <c r="N180" s="36"/>
      <c r="O180" s="36"/>
    </row>
    <row r="181" spans="13:15" x14ac:dyDescent="0.4">
      <c r="M181" s="36"/>
      <c r="N181" s="36"/>
      <c r="O181" s="36"/>
    </row>
    <row r="182" spans="13:15" x14ac:dyDescent="0.4">
      <c r="M182" s="36"/>
      <c r="N182" s="36"/>
      <c r="O182" s="36"/>
    </row>
    <row r="183" spans="13:15" x14ac:dyDescent="0.4">
      <c r="M183" s="36"/>
      <c r="N183" s="36"/>
      <c r="O183" s="36"/>
    </row>
    <row r="184" spans="13:15" x14ac:dyDescent="0.4">
      <c r="M184" s="36"/>
      <c r="N184" s="36"/>
      <c r="O184" s="36"/>
    </row>
    <row r="185" spans="13:15" x14ac:dyDescent="0.4">
      <c r="M185" s="36"/>
      <c r="N185" s="36"/>
      <c r="O185" s="36"/>
    </row>
    <row r="186" spans="13:15" x14ac:dyDescent="0.4">
      <c r="M186" s="36"/>
      <c r="N186" s="36"/>
      <c r="O186" s="36"/>
    </row>
    <row r="187" spans="13:15" x14ac:dyDescent="0.4">
      <c r="M187" s="36"/>
      <c r="N187" s="36"/>
      <c r="O187" s="36"/>
    </row>
    <row r="188" spans="13:15" x14ac:dyDescent="0.4">
      <c r="M188" s="36"/>
      <c r="N188" s="36"/>
      <c r="O188" s="36"/>
    </row>
    <row r="189" spans="13:15" x14ac:dyDescent="0.4">
      <c r="M189" s="36"/>
      <c r="N189" s="36"/>
      <c r="O189" s="36"/>
    </row>
    <row r="190" spans="13:15" x14ac:dyDescent="0.4">
      <c r="M190" s="36"/>
      <c r="N190" s="36"/>
      <c r="O190" s="36"/>
    </row>
    <row r="191" spans="13:15" x14ac:dyDescent="0.4">
      <c r="M191" s="36"/>
      <c r="N191" s="36"/>
      <c r="O191" s="36"/>
    </row>
    <row r="192" spans="13:15" x14ac:dyDescent="0.4">
      <c r="M192" s="36"/>
      <c r="N192" s="36"/>
      <c r="O192" s="36"/>
    </row>
    <row r="193" spans="13:15" x14ac:dyDescent="0.4">
      <c r="M193" s="36"/>
      <c r="N193" s="36"/>
      <c r="O193" s="36"/>
    </row>
    <row r="194" spans="13:15" x14ac:dyDescent="0.4">
      <c r="M194" s="36"/>
      <c r="N194" s="36"/>
      <c r="O194" s="36"/>
    </row>
    <row r="195" spans="13:15" x14ac:dyDescent="0.4">
      <c r="M195" s="36"/>
      <c r="N195" s="36"/>
      <c r="O195" s="36"/>
    </row>
    <row r="196" spans="13:15" x14ac:dyDescent="0.4">
      <c r="M196" s="36"/>
      <c r="N196" s="36"/>
      <c r="O196" s="36"/>
    </row>
    <row r="197" spans="13:15" x14ac:dyDescent="0.4">
      <c r="M197" s="36"/>
      <c r="N197" s="36"/>
      <c r="O197" s="36"/>
    </row>
    <row r="198" spans="13:15" x14ac:dyDescent="0.4">
      <c r="M198" s="36"/>
      <c r="N198" s="36"/>
      <c r="O198" s="36"/>
    </row>
    <row r="199" spans="13:15" x14ac:dyDescent="0.4">
      <c r="M199" s="36"/>
      <c r="N199" s="36"/>
      <c r="O199" s="36"/>
    </row>
    <row r="200" spans="13:15" x14ac:dyDescent="0.4">
      <c r="M200" s="36"/>
      <c r="N200" s="36"/>
      <c r="O200" s="36"/>
    </row>
    <row r="201" spans="13:15" x14ac:dyDescent="0.4">
      <c r="M201" s="36"/>
      <c r="N201" s="36"/>
      <c r="O201" s="36"/>
    </row>
    <row r="202" spans="13:15" x14ac:dyDescent="0.4">
      <c r="M202" s="36"/>
      <c r="N202" s="36"/>
      <c r="O202" s="36"/>
    </row>
    <row r="203" spans="13:15" x14ac:dyDescent="0.4">
      <c r="M203" s="36"/>
      <c r="N203" s="36"/>
      <c r="O203" s="36"/>
    </row>
    <row r="204" spans="13:15" x14ac:dyDescent="0.4">
      <c r="M204" s="36"/>
      <c r="N204" s="36"/>
      <c r="O204" s="36"/>
    </row>
    <row r="205" spans="13:15" x14ac:dyDescent="0.4">
      <c r="M205" s="36"/>
      <c r="N205" s="36"/>
      <c r="O205" s="36"/>
    </row>
    <row r="206" spans="13:15" x14ac:dyDescent="0.4">
      <c r="M206" s="36"/>
      <c r="N206" s="36"/>
      <c r="O206" s="36"/>
    </row>
    <row r="207" spans="13:15" x14ac:dyDescent="0.4">
      <c r="M207" s="36"/>
      <c r="N207" s="36"/>
      <c r="O207" s="36"/>
    </row>
    <row r="208" spans="13:15" x14ac:dyDescent="0.4">
      <c r="M208" s="36"/>
      <c r="N208" s="36"/>
      <c r="O208" s="36"/>
    </row>
    <row r="209" spans="13:15" x14ac:dyDescent="0.4">
      <c r="M209" s="36"/>
      <c r="N209" s="36"/>
      <c r="O209" s="36"/>
    </row>
    <row r="210" spans="13:15" x14ac:dyDescent="0.4">
      <c r="M210" s="36"/>
      <c r="N210" s="36"/>
      <c r="O210" s="36"/>
    </row>
    <row r="211" spans="13:15" x14ac:dyDescent="0.4">
      <c r="M211" s="36"/>
      <c r="N211" s="36"/>
      <c r="O211" s="36"/>
    </row>
    <row r="212" spans="13:15" x14ac:dyDescent="0.4">
      <c r="M212" s="36"/>
      <c r="N212" s="36"/>
      <c r="O212" s="36"/>
    </row>
    <row r="213" spans="13:15" x14ac:dyDescent="0.4">
      <c r="M213" s="36"/>
      <c r="N213" s="36"/>
      <c r="O213" s="36"/>
    </row>
    <row r="214" spans="13:15" x14ac:dyDescent="0.4">
      <c r="M214" s="36"/>
      <c r="N214" s="36"/>
      <c r="O214" s="36"/>
    </row>
    <row r="215" spans="13:15" x14ac:dyDescent="0.4">
      <c r="M215" s="36"/>
      <c r="N215" s="36"/>
      <c r="O215" s="36"/>
    </row>
    <row r="216" spans="13:15" x14ac:dyDescent="0.4">
      <c r="M216" s="36"/>
      <c r="N216" s="36"/>
      <c r="O216" s="36"/>
    </row>
    <row r="217" spans="13:15" x14ac:dyDescent="0.4">
      <c r="M217" s="36"/>
      <c r="N217" s="36"/>
      <c r="O217" s="36"/>
    </row>
    <row r="218" spans="13:15" x14ac:dyDescent="0.4">
      <c r="M218" s="36"/>
      <c r="N218" s="36"/>
      <c r="O218" s="36"/>
    </row>
    <row r="219" spans="13:15" x14ac:dyDescent="0.4">
      <c r="M219" s="36"/>
      <c r="N219" s="36"/>
      <c r="O219" s="36"/>
    </row>
    <row r="220" spans="13:15" x14ac:dyDescent="0.4">
      <c r="M220" s="36"/>
      <c r="N220" s="36"/>
      <c r="O220" s="36"/>
    </row>
    <row r="221" spans="13:15" x14ac:dyDescent="0.4">
      <c r="M221" s="36"/>
      <c r="N221" s="36"/>
      <c r="O221" s="36"/>
    </row>
    <row r="222" spans="13:15" x14ac:dyDescent="0.4">
      <c r="M222" s="36"/>
      <c r="N222" s="36"/>
      <c r="O222" s="36"/>
    </row>
    <row r="223" spans="13:15" x14ac:dyDescent="0.4">
      <c r="M223" s="36"/>
      <c r="N223" s="36"/>
      <c r="O223" s="36"/>
    </row>
    <row r="224" spans="13:15" x14ac:dyDescent="0.4">
      <c r="M224" s="36"/>
      <c r="N224" s="36"/>
      <c r="O224" s="36"/>
    </row>
    <row r="225" spans="13:15" x14ac:dyDescent="0.4">
      <c r="M225" s="36"/>
      <c r="N225" s="36"/>
      <c r="O225" s="36"/>
    </row>
    <row r="226" spans="13:15" x14ac:dyDescent="0.4">
      <c r="M226" s="36"/>
      <c r="N226" s="36"/>
      <c r="O226" s="36"/>
    </row>
    <row r="227" spans="13:15" x14ac:dyDescent="0.4">
      <c r="M227" s="36"/>
      <c r="N227" s="36"/>
      <c r="O227" s="36"/>
    </row>
    <row r="228" spans="13:15" x14ac:dyDescent="0.4">
      <c r="M228" s="36"/>
      <c r="N228" s="36"/>
      <c r="O228" s="36"/>
    </row>
    <row r="229" spans="13:15" x14ac:dyDescent="0.4">
      <c r="M229" s="36"/>
      <c r="N229" s="36"/>
      <c r="O229" s="36"/>
    </row>
    <row r="230" spans="13:15" x14ac:dyDescent="0.4">
      <c r="M230" s="36"/>
      <c r="N230" s="36"/>
      <c r="O230" s="36"/>
    </row>
    <row r="231" spans="13:15" x14ac:dyDescent="0.4">
      <c r="M231" s="36"/>
      <c r="N231" s="36"/>
      <c r="O231" s="36"/>
    </row>
    <row r="232" spans="13:15" x14ac:dyDescent="0.4">
      <c r="M232" s="36"/>
      <c r="N232" s="36"/>
      <c r="O232" s="36"/>
    </row>
    <row r="233" spans="13:15" x14ac:dyDescent="0.4">
      <c r="M233" s="36"/>
      <c r="N233" s="36"/>
      <c r="O233" s="36"/>
    </row>
    <row r="234" spans="13:15" x14ac:dyDescent="0.4">
      <c r="M234" s="36"/>
      <c r="N234" s="36"/>
      <c r="O234" s="36"/>
    </row>
    <row r="235" spans="13:15" x14ac:dyDescent="0.4">
      <c r="M235" s="36"/>
      <c r="N235" s="36"/>
      <c r="O235" s="36"/>
    </row>
    <row r="236" spans="13:15" x14ac:dyDescent="0.4">
      <c r="M236" s="36"/>
      <c r="N236" s="36"/>
      <c r="O236" s="36"/>
    </row>
    <row r="237" spans="13:15" x14ac:dyDescent="0.4">
      <c r="M237" s="36"/>
      <c r="N237" s="36"/>
      <c r="O237" s="36"/>
    </row>
    <row r="238" spans="13:15" x14ac:dyDescent="0.4">
      <c r="M238" s="36"/>
      <c r="N238" s="36"/>
      <c r="O238" s="36"/>
    </row>
    <row r="239" spans="13:15" x14ac:dyDescent="0.4">
      <c r="M239" s="36"/>
      <c r="N239" s="36"/>
      <c r="O239" s="36"/>
    </row>
    <row r="240" spans="13:15" x14ac:dyDescent="0.4">
      <c r="M240" s="36"/>
      <c r="N240" s="36"/>
      <c r="O240" s="36"/>
    </row>
    <row r="241" spans="13:15" x14ac:dyDescent="0.4">
      <c r="M241" s="36"/>
      <c r="N241" s="36"/>
      <c r="O241" s="36"/>
    </row>
    <row r="242" spans="13:15" x14ac:dyDescent="0.4">
      <c r="M242" s="36"/>
      <c r="N242" s="36"/>
      <c r="O242" s="36"/>
    </row>
    <row r="243" spans="13:15" x14ac:dyDescent="0.4">
      <c r="M243" s="36"/>
      <c r="N243" s="36"/>
      <c r="O243" s="36"/>
    </row>
    <row r="244" spans="13:15" x14ac:dyDescent="0.4">
      <c r="M244" s="36"/>
      <c r="N244" s="36"/>
      <c r="O244" s="36"/>
    </row>
    <row r="245" spans="13:15" x14ac:dyDescent="0.4">
      <c r="M245" s="36"/>
      <c r="N245" s="36"/>
      <c r="O245" s="36"/>
    </row>
    <row r="246" spans="13:15" x14ac:dyDescent="0.4">
      <c r="M246" s="36"/>
      <c r="N246" s="36"/>
      <c r="O246" s="36"/>
    </row>
    <row r="247" spans="13:15" x14ac:dyDescent="0.4">
      <c r="M247" s="36"/>
      <c r="N247" s="36"/>
      <c r="O247" s="36"/>
    </row>
    <row r="248" spans="13:15" x14ac:dyDescent="0.4">
      <c r="M248" s="36"/>
      <c r="N248" s="36"/>
      <c r="O248" s="36"/>
    </row>
    <row r="249" spans="13:15" x14ac:dyDescent="0.4">
      <c r="M249" s="36"/>
      <c r="N249" s="36"/>
      <c r="O249" s="36"/>
    </row>
    <row r="250" spans="13:15" x14ac:dyDescent="0.4">
      <c r="M250" s="36"/>
      <c r="N250" s="36"/>
      <c r="O250" s="36"/>
    </row>
    <row r="251" spans="13:15" x14ac:dyDescent="0.4">
      <c r="M251" s="36"/>
      <c r="N251" s="36"/>
      <c r="O251" s="36"/>
    </row>
    <row r="252" spans="13:15" x14ac:dyDescent="0.4">
      <c r="M252" s="36"/>
      <c r="N252" s="36"/>
      <c r="O252" s="36"/>
    </row>
    <row r="253" spans="13:15" x14ac:dyDescent="0.4">
      <c r="M253" s="36"/>
      <c r="N253" s="36"/>
      <c r="O253" s="36"/>
    </row>
    <row r="254" spans="13:15" x14ac:dyDescent="0.4">
      <c r="M254" s="36"/>
      <c r="N254" s="36"/>
      <c r="O254" s="36"/>
    </row>
    <row r="255" spans="13:15" x14ac:dyDescent="0.4">
      <c r="M255" s="36"/>
      <c r="N255" s="36"/>
      <c r="O255" s="36"/>
    </row>
    <row r="256" spans="13:15" x14ac:dyDescent="0.4">
      <c r="M256" s="36"/>
      <c r="N256" s="36"/>
      <c r="O256" s="36"/>
    </row>
    <row r="257" spans="13:15" x14ac:dyDescent="0.4">
      <c r="M257" s="36"/>
      <c r="N257" s="36"/>
      <c r="O257" s="36"/>
    </row>
    <row r="258" spans="13:15" x14ac:dyDescent="0.4">
      <c r="M258" s="36"/>
      <c r="N258" s="36"/>
      <c r="O258" s="36"/>
    </row>
    <row r="259" spans="13:15" x14ac:dyDescent="0.4">
      <c r="M259" s="36"/>
      <c r="N259" s="36"/>
      <c r="O259" s="36"/>
    </row>
    <row r="260" spans="13:15" x14ac:dyDescent="0.4">
      <c r="M260" s="36"/>
      <c r="N260" s="36"/>
      <c r="O260" s="36"/>
    </row>
    <row r="261" spans="13:15" x14ac:dyDescent="0.4">
      <c r="M261" s="36"/>
      <c r="N261" s="36"/>
      <c r="O261" s="36"/>
    </row>
    <row r="262" spans="13:15" x14ac:dyDescent="0.4">
      <c r="M262" s="36"/>
      <c r="N262" s="36"/>
      <c r="O262" s="36"/>
    </row>
    <row r="263" spans="13:15" x14ac:dyDescent="0.4">
      <c r="M263" s="36"/>
      <c r="N263" s="36"/>
      <c r="O263" s="36"/>
    </row>
    <row r="264" spans="13:15" x14ac:dyDescent="0.4">
      <c r="M264" s="36"/>
      <c r="N264" s="36"/>
      <c r="O264" s="36"/>
    </row>
    <row r="265" spans="13:15" x14ac:dyDescent="0.4">
      <c r="M265" s="36"/>
      <c r="N265" s="36"/>
      <c r="O265" s="36"/>
    </row>
    <row r="266" spans="13:15" x14ac:dyDescent="0.4">
      <c r="M266" s="36"/>
      <c r="N266" s="36"/>
      <c r="O266" s="36"/>
    </row>
    <row r="267" spans="13:15" x14ac:dyDescent="0.4">
      <c r="M267" s="36"/>
      <c r="N267" s="36"/>
      <c r="O267" s="36"/>
    </row>
    <row r="268" spans="13:15" x14ac:dyDescent="0.4">
      <c r="M268" s="36"/>
      <c r="N268" s="36"/>
      <c r="O268" s="36"/>
    </row>
    <row r="269" spans="13:15" x14ac:dyDescent="0.4">
      <c r="M269" s="36"/>
      <c r="N269" s="36"/>
      <c r="O269" s="36"/>
    </row>
    <row r="270" spans="13:15" x14ac:dyDescent="0.4">
      <c r="M270" s="36"/>
      <c r="N270" s="36"/>
      <c r="O270" s="36"/>
    </row>
    <row r="271" spans="13:15" x14ac:dyDescent="0.4">
      <c r="M271" s="36"/>
      <c r="N271" s="36"/>
      <c r="O271" s="36"/>
    </row>
    <row r="272" spans="13:15" x14ac:dyDescent="0.4">
      <c r="M272" s="36"/>
      <c r="N272" s="36"/>
      <c r="O272" s="36"/>
    </row>
    <row r="273" spans="13:15" x14ac:dyDescent="0.4">
      <c r="M273" s="36"/>
      <c r="N273" s="36"/>
      <c r="O273" s="36"/>
    </row>
    <row r="274" spans="13:15" x14ac:dyDescent="0.4">
      <c r="M274" s="36"/>
      <c r="N274" s="36"/>
      <c r="O274" s="36"/>
    </row>
    <row r="275" spans="13:15" x14ac:dyDescent="0.4">
      <c r="M275" s="36"/>
      <c r="N275" s="36"/>
      <c r="O275" s="36"/>
    </row>
    <row r="276" spans="13:15" x14ac:dyDescent="0.4">
      <c r="M276" s="36"/>
      <c r="N276" s="36"/>
      <c r="O276" s="36"/>
    </row>
    <row r="277" spans="13:15" x14ac:dyDescent="0.4">
      <c r="M277" s="36"/>
      <c r="N277" s="36"/>
      <c r="O277" s="36"/>
    </row>
    <row r="278" spans="13:15" x14ac:dyDescent="0.4">
      <c r="M278" s="36"/>
      <c r="N278" s="36"/>
      <c r="O278" s="36"/>
    </row>
    <row r="279" spans="13:15" x14ac:dyDescent="0.4">
      <c r="M279" s="36"/>
      <c r="N279" s="36"/>
      <c r="O279" s="36"/>
    </row>
    <row r="280" spans="13:15" x14ac:dyDescent="0.4">
      <c r="M280" s="36"/>
      <c r="N280" s="36"/>
      <c r="O280" s="36"/>
    </row>
    <row r="281" spans="13:15" x14ac:dyDescent="0.4">
      <c r="M281" s="36"/>
      <c r="N281" s="36"/>
      <c r="O281" s="36"/>
    </row>
    <row r="282" spans="13:15" x14ac:dyDescent="0.4">
      <c r="M282" s="36"/>
      <c r="N282" s="36"/>
      <c r="O282" s="36"/>
    </row>
    <row r="283" spans="13:15" x14ac:dyDescent="0.4">
      <c r="M283" s="36"/>
      <c r="N283" s="36"/>
      <c r="O283" s="36"/>
    </row>
    <row r="284" spans="13:15" x14ac:dyDescent="0.4">
      <c r="M284" s="36"/>
      <c r="N284" s="36"/>
      <c r="O284" s="36"/>
    </row>
    <row r="285" spans="13:15" x14ac:dyDescent="0.4">
      <c r="M285" s="36"/>
      <c r="N285" s="36"/>
      <c r="O285" s="36"/>
    </row>
    <row r="286" spans="13:15" x14ac:dyDescent="0.4">
      <c r="M286" s="36"/>
      <c r="N286" s="36"/>
      <c r="O286" s="36"/>
    </row>
    <row r="287" spans="13:15" x14ac:dyDescent="0.4">
      <c r="M287" s="36"/>
      <c r="N287" s="36"/>
      <c r="O287" s="36"/>
    </row>
    <row r="288" spans="13:15" x14ac:dyDescent="0.4">
      <c r="M288" s="36"/>
      <c r="N288" s="36"/>
      <c r="O288" s="36"/>
    </row>
    <row r="289" spans="13:15" x14ac:dyDescent="0.4">
      <c r="M289" s="36"/>
      <c r="N289" s="36"/>
      <c r="O289" s="36"/>
    </row>
    <row r="290" spans="13:15" x14ac:dyDescent="0.4">
      <c r="M290" s="36"/>
      <c r="N290" s="36"/>
      <c r="O290" s="36"/>
    </row>
    <row r="291" spans="13:15" x14ac:dyDescent="0.4">
      <c r="M291" s="36"/>
      <c r="N291" s="36"/>
      <c r="O291" s="36"/>
    </row>
    <row r="292" spans="13:15" x14ac:dyDescent="0.4">
      <c r="M292" s="36"/>
      <c r="N292" s="36"/>
      <c r="O292" s="36"/>
    </row>
    <row r="293" spans="13:15" x14ac:dyDescent="0.4">
      <c r="M293" s="36"/>
      <c r="N293" s="36"/>
      <c r="O293" s="36"/>
    </row>
    <row r="294" spans="13:15" x14ac:dyDescent="0.4">
      <c r="M294" s="36"/>
      <c r="N294" s="36"/>
      <c r="O294" s="36"/>
    </row>
    <row r="295" spans="13:15" x14ac:dyDescent="0.4">
      <c r="M295" s="36"/>
      <c r="N295" s="36"/>
      <c r="O295" s="36"/>
    </row>
    <row r="296" spans="13:15" x14ac:dyDescent="0.4">
      <c r="M296" s="36"/>
      <c r="N296" s="36"/>
      <c r="O296" s="36"/>
    </row>
    <row r="297" spans="13:15" x14ac:dyDescent="0.4">
      <c r="M297" s="36"/>
      <c r="N297" s="36"/>
      <c r="O297" s="36"/>
    </row>
    <row r="298" spans="13:15" x14ac:dyDescent="0.4">
      <c r="M298" s="36"/>
      <c r="N298" s="36"/>
      <c r="O298" s="36"/>
    </row>
    <row r="299" spans="13:15" x14ac:dyDescent="0.4">
      <c r="M299" s="36"/>
      <c r="N299" s="36"/>
      <c r="O299" s="36"/>
    </row>
    <row r="300" spans="13:15" x14ac:dyDescent="0.4">
      <c r="M300" s="36"/>
      <c r="N300" s="36"/>
      <c r="O300" s="36"/>
    </row>
    <row r="301" spans="13:15" x14ac:dyDescent="0.4">
      <c r="M301" s="36"/>
      <c r="N301" s="36"/>
      <c r="O301" s="36"/>
    </row>
    <row r="302" spans="13:15" x14ac:dyDescent="0.4">
      <c r="M302" s="36"/>
      <c r="N302" s="36"/>
      <c r="O302" s="36"/>
    </row>
    <row r="303" spans="13:15" x14ac:dyDescent="0.4">
      <c r="M303" s="36"/>
      <c r="N303" s="36"/>
      <c r="O303" s="36"/>
    </row>
    <row r="304" spans="13:15" x14ac:dyDescent="0.4">
      <c r="M304" s="36"/>
      <c r="N304" s="36"/>
      <c r="O304" s="36"/>
    </row>
    <row r="305" spans="13:15" x14ac:dyDescent="0.4">
      <c r="M305" s="36"/>
      <c r="N305" s="36"/>
      <c r="O305" s="36"/>
    </row>
    <row r="306" spans="13:15" x14ac:dyDescent="0.4">
      <c r="M306" s="36"/>
      <c r="N306" s="36"/>
      <c r="O306" s="36"/>
    </row>
    <row r="307" spans="13:15" x14ac:dyDescent="0.4">
      <c r="M307" s="36"/>
      <c r="N307" s="36"/>
      <c r="O307" s="36"/>
    </row>
    <row r="308" spans="13:15" x14ac:dyDescent="0.4">
      <c r="M308" s="36"/>
      <c r="N308" s="36"/>
      <c r="O308" s="36"/>
    </row>
    <row r="309" spans="13:15" x14ac:dyDescent="0.4">
      <c r="M309" s="36"/>
      <c r="N309" s="36"/>
      <c r="O309" s="36"/>
    </row>
    <row r="310" spans="13:15" x14ac:dyDescent="0.4">
      <c r="M310" s="36"/>
      <c r="N310" s="36"/>
      <c r="O310" s="36"/>
    </row>
    <row r="311" spans="13:15" x14ac:dyDescent="0.4">
      <c r="M311" s="36"/>
      <c r="N311" s="36"/>
      <c r="O311" s="36"/>
    </row>
    <row r="312" spans="13:15" x14ac:dyDescent="0.4">
      <c r="M312" s="36"/>
      <c r="N312" s="36"/>
      <c r="O312" s="36"/>
    </row>
    <row r="313" spans="13:15" x14ac:dyDescent="0.4">
      <c r="M313" s="36"/>
      <c r="N313" s="36"/>
      <c r="O313" s="36"/>
    </row>
    <row r="314" spans="13:15" x14ac:dyDescent="0.4">
      <c r="M314" s="36"/>
      <c r="N314" s="36"/>
      <c r="O314" s="36"/>
    </row>
    <row r="315" spans="13:15" x14ac:dyDescent="0.4">
      <c r="M315" s="36"/>
      <c r="N315" s="36"/>
      <c r="O315" s="36"/>
    </row>
    <row r="316" spans="13:15" x14ac:dyDescent="0.4">
      <c r="M316" s="36"/>
      <c r="N316" s="36"/>
      <c r="O316" s="36"/>
    </row>
    <row r="317" spans="13:15" x14ac:dyDescent="0.4">
      <c r="M317" s="36"/>
      <c r="N317" s="36"/>
      <c r="O317" s="36"/>
    </row>
    <row r="318" spans="13:15" x14ac:dyDescent="0.4">
      <c r="M318" s="36"/>
      <c r="N318" s="36"/>
      <c r="O318" s="36"/>
    </row>
    <row r="319" spans="13:15" x14ac:dyDescent="0.4">
      <c r="M319" s="36"/>
      <c r="N319" s="36"/>
      <c r="O319" s="36"/>
    </row>
    <row r="320" spans="13:15" x14ac:dyDescent="0.4">
      <c r="M320" s="36"/>
      <c r="N320" s="36"/>
      <c r="O320" s="36"/>
    </row>
    <row r="321" spans="13:15" x14ac:dyDescent="0.4">
      <c r="M321" s="36"/>
      <c r="N321" s="36"/>
      <c r="O321" s="36"/>
    </row>
    <row r="322" spans="13:15" x14ac:dyDescent="0.4">
      <c r="M322" s="36"/>
      <c r="N322" s="36"/>
      <c r="O322" s="36"/>
    </row>
    <row r="323" spans="13:15" x14ac:dyDescent="0.4">
      <c r="M323" s="36"/>
      <c r="N323" s="36"/>
      <c r="O323" s="36"/>
    </row>
    <row r="324" spans="13:15" x14ac:dyDescent="0.4">
      <c r="M324" s="36"/>
      <c r="N324" s="36"/>
      <c r="O324" s="36"/>
    </row>
    <row r="325" spans="13:15" x14ac:dyDescent="0.4">
      <c r="M325" s="36"/>
      <c r="N325" s="36"/>
      <c r="O325" s="36"/>
    </row>
    <row r="326" spans="13:15" x14ac:dyDescent="0.4">
      <c r="M326" s="36"/>
      <c r="N326" s="36"/>
      <c r="O326" s="36"/>
    </row>
    <row r="327" spans="13:15" x14ac:dyDescent="0.4">
      <c r="M327" s="36"/>
      <c r="N327" s="36"/>
      <c r="O327" s="36"/>
    </row>
    <row r="328" spans="13:15" x14ac:dyDescent="0.4">
      <c r="M328" s="36"/>
      <c r="N328" s="36"/>
      <c r="O328" s="36"/>
    </row>
    <row r="329" spans="13:15" x14ac:dyDescent="0.4">
      <c r="M329" s="36"/>
      <c r="N329" s="36"/>
      <c r="O329" s="36"/>
    </row>
    <row r="330" spans="13:15" x14ac:dyDescent="0.4">
      <c r="M330" s="36"/>
      <c r="N330" s="36"/>
      <c r="O330" s="36"/>
    </row>
    <row r="331" spans="13:15" x14ac:dyDescent="0.4">
      <c r="M331" s="36"/>
      <c r="N331" s="36"/>
      <c r="O331" s="36"/>
    </row>
    <row r="332" spans="13:15" x14ac:dyDescent="0.4">
      <c r="M332" s="36"/>
      <c r="N332" s="36"/>
      <c r="O332" s="36"/>
    </row>
    <row r="333" spans="13:15" x14ac:dyDescent="0.4">
      <c r="M333" s="36"/>
      <c r="N333" s="36"/>
      <c r="O333" s="36"/>
    </row>
    <row r="334" spans="13:15" x14ac:dyDescent="0.4">
      <c r="M334" s="36"/>
      <c r="N334" s="36"/>
      <c r="O334" s="36"/>
    </row>
    <row r="335" spans="13:15" x14ac:dyDescent="0.4">
      <c r="M335" s="36"/>
      <c r="N335" s="36"/>
      <c r="O335" s="36"/>
    </row>
    <row r="336" spans="13:15" x14ac:dyDescent="0.4">
      <c r="M336" s="36"/>
      <c r="N336" s="36"/>
      <c r="O336" s="36"/>
    </row>
    <row r="337" spans="13:15" x14ac:dyDescent="0.4">
      <c r="M337" s="36"/>
      <c r="N337" s="36"/>
      <c r="O337" s="36"/>
    </row>
    <row r="338" spans="13:15" x14ac:dyDescent="0.4">
      <c r="M338" s="36"/>
      <c r="N338" s="36"/>
      <c r="O338" s="36"/>
    </row>
    <row r="339" spans="13:15" x14ac:dyDescent="0.4">
      <c r="M339" s="36"/>
      <c r="N339" s="36"/>
      <c r="O339" s="36"/>
    </row>
    <row r="340" spans="13:15" x14ac:dyDescent="0.4">
      <c r="M340" s="36"/>
      <c r="N340" s="36"/>
      <c r="O340" s="36"/>
    </row>
    <row r="341" spans="13:15" x14ac:dyDescent="0.4">
      <c r="M341" s="36"/>
      <c r="N341" s="36"/>
      <c r="O341" s="36"/>
    </row>
    <row r="342" spans="13:15" x14ac:dyDescent="0.4">
      <c r="M342" s="36"/>
      <c r="N342" s="36"/>
      <c r="O342" s="36"/>
    </row>
    <row r="343" spans="13:15" x14ac:dyDescent="0.4">
      <c r="M343" s="36"/>
      <c r="N343" s="36"/>
      <c r="O343" s="36"/>
    </row>
    <row r="344" spans="13:15" x14ac:dyDescent="0.4">
      <c r="M344" s="36"/>
      <c r="N344" s="36"/>
      <c r="O344" s="36"/>
    </row>
    <row r="345" spans="13:15" x14ac:dyDescent="0.4">
      <c r="M345" s="36"/>
      <c r="N345" s="36"/>
      <c r="O345" s="36"/>
    </row>
    <row r="346" spans="13:15" x14ac:dyDescent="0.4">
      <c r="M346" s="36"/>
      <c r="N346" s="36"/>
      <c r="O346" s="36"/>
    </row>
    <row r="347" spans="13:15" x14ac:dyDescent="0.4">
      <c r="M347" s="36"/>
      <c r="N347" s="36"/>
      <c r="O347" s="36"/>
    </row>
    <row r="348" spans="13:15" x14ac:dyDescent="0.4">
      <c r="M348" s="36"/>
      <c r="N348" s="36"/>
      <c r="O348" s="36"/>
    </row>
    <row r="349" spans="13:15" x14ac:dyDescent="0.4">
      <c r="M349" s="36"/>
      <c r="N349" s="36"/>
      <c r="O349" s="36"/>
    </row>
    <row r="350" spans="13:15" x14ac:dyDescent="0.4">
      <c r="M350" s="36"/>
      <c r="N350" s="36"/>
      <c r="O350" s="36"/>
    </row>
    <row r="351" spans="13:15" x14ac:dyDescent="0.4">
      <c r="M351" s="36"/>
      <c r="N351" s="36"/>
      <c r="O351" s="36"/>
    </row>
    <row r="352" spans="13:15" x14ac:dyDescent="0.4">
      <c r="M352" s="36"/>
      <c r="N352" s="36"/>
      <c r="O352" s="36"/>
    </row>
    <row r="353" spans="13:15" x14ac:dyDescent="0.4">
      <c r="M353" s="36"/>
      <c r="N353" s="36"/>
      <c r="O353" s="36"/>
    </row>
    <row r="354" spans="13:15" x14ac:dyDescent="0.4">
      <c r="M354" s="36"/>
      <c r="N354" s="36"/>
      <c r="O354" s="36"/>
    </row>
    <row r="355" spans="13:15" x14ac:dyDescent="0.4">
      <c r="M355" s="36"/>
      <c r="N355" s="36"/>
      <c r="O355" s="36"/>
    </row>
    <row r="356" spans="13:15" x14ac:dyDescent="0.4">
      <c r="M356" s="36"/>
      <c r="N356" s="36"/>
      <c r="O356" s="36"/>
    </row>
    <row r="357" spans="13:15" x14ac:dyDescent="0.4">
      <c r="M357" s="36"/>
      <c r="N357" s="36"/>
      <c r="O357" s="36"/>
    </row>
    <row r="358" spans="13:15" x14ac:dyDescent="0.4">
      <c r="M358" s="36"/>
      <c r="N358" s="36"/>
      <c r="O358" s="36"/>
    </row>
    <row r="359" spans="13:15" x14ac:dyDescent="0.4">
      <c r="M359" s="36"/>
      <c r="N359" s="36"/>
      <c r="O359" s="36"/>
    </row>
    <row r="360" spans="13:15" x14ac:dyDescent="0.4">
      <c r="M360" s="36"/>
      <c r="N360" s="36"/>
      <c r="O360" s="36"/>
    </row>
    <row r="361" spans="13:15" x14ac:dyDescent="0.4">
      <c r="M361" s="36"/>
      <c r="N361" s="36"/>
      <c r="O361" s="36"/>
    </row>
    <row r="362" spans="13:15" x14ac:dyDescent="0.4">
      <c r="M362" s="36"/>
      <c r="N362" s="36"/>
      <c r="O362" s="36"/>
    </row>
    <row r="363" spans="13:15" x14ac:dyDescent="0.4">
      <c r="M363" s="36"/>
      <c r="N363" s="36"/>
      <c r="O363" s="36"/>
    </row>
    <row r="364" spans="13:15" x14ac:dyDescent="0.4">
      <c r="M364" s="36"/>
      <c r="N364" s="36"/>
      <c r="O364" s="36"/>
    </row>
    <row r="365" spans="13:15" x14ac:dyDescent="0.4">
      <c r="M365" s="36"/>
      <c r="N365" s="36"/>
      <c r="O365" s="36"/>
    </row>
    <row r="366" spans="13:15" x14ac:dyDescent="0.4">
      <c r="M366" s="36"/>
      <c r="N366" s="36"/>
      <c r="O366" s="36"/>
    </row>
    <row r="367" spans="13:15" x14ac:dyDescent="0.4">
      <c r="M367" s="36"/>
      <c r="N367" s="36"/>
      <c r="O367" s="36"/>
    </row>
    <row r="368" spans="13:15" x14ac:dyDescent="0.4">
      <c r="M368" s="36"/>
      <c r="N368" s="36"/>
      <c r="O368" s="36"/>
    </row>
    <row r="369" spans="13:15" x14ac:dyDescent="0.4">
      <c r="M369" s="36"/>
      <c r="N369" s="36"/>
      <c r="O369" s="36"/>
    </row>
    <row r="370" spans="13:15" x14ac:dyDescent="0.4">
      <c r="M370" s="36"/>
      <c r="N370" s="36"/>
      <c r="O370" s="36"/>
    </row>
    <row r="371" spans="13:15" x14ac:dyDescent="0.4">
      <c r="M371" s="36"/>
      <c r="N371" s="36"/>
      <c r="O371" s="36"/>
    </row>
    <row r="372" spans="13:15" x14ac:dyDescent="0.4">
      <c r="M372" s="36"/>
      <c r="N372" s="36"/>
      <c r="O372" s="36"/>
    </row>
    <row r="373" spans="13:15" x14ac:dyDescent="0.4">
      <c r="M373" s="36"/>
      <c r="N373" s="36"/>
      <c r="O373" s="36"/>
    </row>
    <row r="374" spans="13:15" x14ac:dyDescent="0.4">
      <c r="M374" s="36"/>
      <c r="N374" s="36"/>
      <c r="O374" s="36"/>
    </row>
    <row r="375" spans="13:15" x14ac:dyDescent="0.4">
      <c r="M375" s="36"/>
      <c r="N375" s="36"/>
      <c r="O375" s="36"/>
    </row>
    <row r="376" spans="13:15" x14ac:dyDescent="0.4">
      <c r="M376" s="36"/>
      <c r="N376" s="36"/>
      <c r="O376" s="36"/>
    </row>
    <row r="377" spans="13:15" x14ac:dyDescent="0.4">
      <c r="M377" s="36"/>
      <c r="N377" s="36"/>
      <c r="O377" s="36"/>
    </row>
    <row r="378" spans="13:15" x14ac:dyDescent="0.4">
      <c r="M378" s="36"/>
      <c r="N378" s="36"/>
      <c r="O378" s="36"/>
    </row>
    <row r="379" spans="13:15" x14ac:dyDescent="0.4">
      <c r="M379" s="36"/>
      <c r="N379" s="36"/>
      <c r="O379" s="36"/>
    </row>
    <row r="380" spans="13:15" x14ac:dyDescent="0.4">
      <c r="M380" s="36"/>
      <c r="N380" s="36"/>
      <c r="O380" s="36"/>
    </row>
    <row r="381" spans="13:15" x14ac:dyDescent="0.4">
      <c r="M381" s="36"/>
      <c r="N381" s="36"/>
      <c r="O381" s="36"/>
    </row>
    <row r="382" spans="13:15" x14ac:dyDescent="0.4">
      <c r="M382" s="36"/>
      <c r="N382" s="36"/>
      <c r="O382" s="36"/>
    </row>
    <row r="383" spans="13:15" x14ac:dyDescent="0.4">
      <c r="M383" s="36"/>
      <c r="N383" s="36"/>
      <c r="O383" s="36"/>
    </row>
    <row r="384" spans="13:15" x14ac:dyDescent="0.4">
      <c r="M384" s="36"/>
      <c r="N384" s="36"/>
      <c r="O384" s="36"/>
    </row>
    <row r="385" spans="13:15" x14ac:dyDescent="0.4">
      <c r="M385" s="36"/>
      <c r="N385" s="36"/>
      <c r="O385" s="36"/>
    </row>
    <row r="386" spans="13:15" x14ac:dyDescent="0.4">
      <c r="M386" s="36"/>
      <c r="N386" s="36"/>
      <c r="O386" s="36"/>
    </row>
    <row r="387" spans="13:15" x14ac:dyDescent="0.4">
      <c r="M387" s="36"/>
      <c r="N387" s="36"/>
      <c r="O387" s="36"/>
    </row>
    <row r="388" spans="13:15" x14ac:dyDescent="0.4">
      <c r="M388" s="36"/>
      <c r="N388" s="36"/>
      <c r="O388" s="36"/>
    </row>
    <row r="389" spans="13:15" x14ac:dyDescent="0.4">
      <c r="M389" s="36"/>
      <c r="N389" s="36"/>
      <c r="O389" s="36"/>
    </row>
    <row r="390" spans="13:15" x14ac:dyDescent="0.4">
      <c r="M390" s="36"/>
      <c r="N390" s="36"/>
      <c r="O390" s="36"/>
    </row>
    <row r="391" spans="13:15" x14ac:dyDescent="0.4">
      <c r="M391" s="36"/>
      <c r="N391" s="36"/>
      <c r="O391" s="36"/>
    </row>
    <row r="392" spans="13:15" x14ac:dyDescent="0.4">
      <c r="M392" s="36"/>
      <c r="N392" s="36"/>
      <c r="O392" s="36"/>
    </row>
    <row r="393" spans="13:15" x14ac:dyDescent="0.4">
      <c r="M393" s="36"/>
      <c r="N393" s="36"/>
      <c r="O393" s="36"/>
    </row>
    <row r="394" spans="13:15" x14ac:dyDescent="0.4">
      <c r="M394" s="36"/>
      <c r="N394" s="36"/>
      <c r="O394" s="36"/>
    </row>
    <row r="395" spans="13:15" x14ac:dyDescent="0.4">
      <c r="M395" s="36"/>
      <c r="N395" s="36"/>
      <c r="O395" s="36"/>
    </row>
    <row r="396" spans="13:15" x14ac:dyDescent="0.4">
      <c r="M396" s="36"/>
      <c r="N396" s="36"/>
      <c r="O396" s="36"/>
    </row>
    <row r="397" spans="13:15" x14ac:dyDescent="0.4">
      <c r="M397" s="36"/>
      <c r="N397" s="36"/>
      <c r="O397" s="36"/>
    </row>
    <row r="398" spans="13:15" x14ac:dyDescent="0.4">
      <c r="M398" s="36"/>
      <c r="N398" s="36"/>
      <c r="O398" s="36"/>
    </row>
    <row r="399" spans="13:15" x14ac:dyDescent="0.4">
      <c r="M399" s="36"/>
      <c r="N399" s="36"/>
      <c r="O399" s="36"/>
    </row>
    <row r="400" spans="13:15" x14ac:dyDescent="0.4">
      <c r="M400" s="36"/>
      <c r="N400" s="36"/>
      <c r="O400" s="36"/>
    </row>
    <row r="401" spans="13:15" x14ac:dyDescent="0.4">
      <c r="M401" s="36"/>
      <c r="N401" s="36"/>
      <c r="O401" s="36"/>
    </row>
    <row r="402" spans="13:15" x14ac:dyDescent="0.4">
      <c r="M402" s="36"/>
      <c r="N402" s="36"/>
      <c r="O402" s="36"/>
    </row>
    <row r="403" spans="13:15" x14ac:dyDescent="0.4">
      <c r="M403" s="36"/>
      <c r="N403" s="36"/>
      <c r="O403" s="36"/>
    </row>
    <row r="404" spans="13:15" x14ac:dyDescent="0.4">
      <c r="M404" s="36"/>
      <c r="N404" s="36"/>
      <c r="O404" s="36"/>
    </row>
    <row r="405" spans="13:15" x14ac:dyDescent="0.4">
      <c r="M405" s="36"/>
      <c r="N405" s="36"/>
      <c r="O405" s="36"/>
    </row>
    <row r="406" spans="13:15" x14ac:dyDescent="0.4">
      <c r="M406" s="36"/>
      <c r="N406" s="36"/>
      <c r="O406" s="36"/>
    </row>
    <row r="407" spans="13:15" x14ac:dyDescent="0.4">
      <c r="M407" s="36"/>
      <c r="N407" s="36"/>
      <c r="O407" s="36"/>
    </row>
    <row r="408" spans="13:15" x14ac:dyDescent="0.4">
      <c r="M408" s="36"/>
      <c r="N408" s="36"/>
      <c r="O408" s="36"/>
    </row>
    <row r="409" spans="13:15" x14ac:dyDescent="0.4">
      <c r="M409" s="36"/>
      <c r="N409" s="36"/>
      <c r="O409" s="36"/>
    </row>
    <row r="410" spans="13:15" x14ac:dyDescent="0.4">
      <c r="M410" s="36"/>
      <c r="N410" s="36"/>
      <c r="O410" s="36"/>
    </row>
    <row r="411" spans="13:15" x14ac:dyDescent="0.4">
      <c r="M411" s="36"/>
      <c r="N411" s="36"/>
      <c r="O411" s="36"/>
    </row>
    <row r="412" spans="13:15" x14ac:dyDescent="0.4">
      <c r="M412" s="36"/>
      <c r="N412" s="36"/>
      <c r="O412" s="36"/>
    </row>
    <row r="413" spans="13:15" x14ac:dyDescent="0.4">
      <c r="M413" s="36"/>
      <c r="N413" s="36"/>
      <c r="O413" s="36"/>
    </row>
    <row r="414" spans="13:15" x14ac:dyDescent="0.4">
      <c r="M414" s="36"/>
      <c r="N414" s="36"/>
      <c r="O414" s="36"/>
    </row>
    <row r="415" spans="13:15" x14ac:dyDescent="0.4">
      <c r="M415" s="36"/>
      <c r="N415" s="36"/>
      <c r="O415" s="36"/>
    </row>
    <row r="416" spans="13:15" x14ac:dyDescent="0.4">
      <c r="M416" s="36"/>
      <c r="N416" s="36"/>
      <c r="O416" s="36"/>
    </row>
    <row r="417" spans="13:15" x14ac:dyDescent="0.4">
      <c r="M417" s="36"/>
      <c r="N417" s="36"/>
      <c r="O417" s="36"/>
    </row>
    <row r="418" spans="13:15" x14ac:dyDescent="0.4">
      <c r="M418" s="36"/>
      <c r="N418" s="36"/>
      <c r="O418" s="36"/>
    </row>
    <row r="419" spans="13:15" x14ac:dyDescent="0.4">
      <c r="M419" s="36"/>
      <c r="N419" s="36"/>
      <c r="O419" s="36"/>
    </row>
    <row r="420" spans="13:15" x14ac:dyDescent="0.4">
      <c r="M420" s="36"/>
      <c r="N420" s="36"/>
      <c r="O420" s="36"/>
    </row>
    <row r="421" spans="13:15" x14ac:dyDescent="0.4">
      <c r="M421" s="36"/>
      <c r="N421" s="36"/>
      <c r="O421" s="36"/>
    </row>
    <row r="422" spans="13:15" x14ac:dyDescent="0.4">
      <c r="M422" s="36"/>
      <c r="N422" s="36"/>
      <c r="O422" s="36"/>
    </row>
    <row r="423" spans="13:15" x14ac:dyDescent="0.4">
      <c r="M423" s="36"/>
      <c r="N423" s="36"/>
      <c r="O423" s="36"/>
    </row>
    <row r="424" spans="13:15" x14ac:dyDescent="0.4">
      <c r="M424" s="36"/>
      <c r="N424" s="36"/>
      <c r="O424" s="36"/>
    </row>
    <row r="425" spans="13:15" x14ac:dyDescent="0.4">
      <c r="M425" s="36"/>
      <c r="N425" s="36"/>
      <c r="O425" s="36"/>
    </row>
    <row r="426" spans="13:15" x14ac:dyDescent="0.4">
      <c r="M426" s="36"/>
      <c r="N426" s="36"/>
      <c r="O426" s="36"/>
    </row>
    <row r="427" spans="13:15" x14ac:dyDescent="0.4">
      <c r="M427" s="36"/>
      <c r="N427" s="36"/>
      <c r="O427" s="36"/>
    </row>
    <row r="428" spans="13:15" x14ac:dyDescent="0.4">
      <c r="M428" s="36"/>
      <c r="N428" s="36"/>
      <c r="O428" s="36"/>
    </row>
    <row r="429" spans="13:15" x14ac:dyDescent="0.4">
      <c r="M429" s="36"/>
      <c r="N429" s="36"/>
      <c r="O429" s="36"/>
    </row>
    <row r="430" spans="13:15" x14ac:dyDescent="0.4">
      <c r="M430" s="36"/>
      <c r="N430" s="36"/>
      <c r="O430" s="36"/>
    </row>
    <row r="431" spans="13:15" x14ac:dyDescent="0.4">
      <c r="M431" s="36"/>
      <c r="N431" s="36"/>
      <c r="O431" s="36"/>
    </row>
    <row r="432" spans="13:15" x14ac:dyDescent="0.4">
      <c r="M432" s="36"/>
      <c r="N432" s="36"/>
      <c r="O432" s="36"/>
    </row>
    <row r="433" spans="13:15" x14ac:dyDescent="0.4">
      <c r="M433" s="36"/>
      <c r="N433" s="36"/>
      <c r="O433" s="36"/>
    </row>
    <row r="434" spans="13:15" x14ac:dyDescent="0.4">
      <c r="M434" s="36"/>
      <c r="N434" s="36"/>
      <c r="O434" s="36"/>
    </row>
    <row r="435" spans="13:15" x14ac:dyDescent="0.4">
      <c r="M435" s="36"/>
      <c r="N435" s="36"/>
      <c r="O435" s="36"/>
    </row>
    <row r="436" spans="13:15" x14ac:dyDescent="0.4">
      <c r="M436" s="36"/>
      <c r="N436" s="36"/>
      <c r="O436" s="36"/>
    </row>
    <row r="437" spans="13:15" x14ac:dyDescent="0.4">
      <c r="M437" s="36"/>
      <c r="N437" s="36"/>
      <c r="O437" s="36"/>
    </row>
    <row r="438" spans="13:15" x14ac:dyDescent="0.4">
      <c r="M438" s="36"/>
      <c r="N438" s="36"/>
      <c r="O438" s="36"/>
    </row>
    <row r="439" spans="13:15" x14ac:dyDescent="0.4">
      <c r="M439" s="36"/>
      <c r="N439" s="36"/>
      <c r="O439" s="36"/>
    </row>
    <row r="440" spans="13:15" x14ac:dyDescent="0.4">
      <c r="M440" s="36"/>
      <c r="N440" s="36"/>
      <c r="O440" s="36"/>
    </row>
    <row r="441" spans="13:15" x14ac:dyDescent="0.4">
      <c r="M441" s="36"/>
      <c r="N441" s="36"/>
      <c r="O441" s="36"/>
    </row>
    <row r="442" spans="13:15" x14ac:dyDescent="0.4">
      <c r="M442" s="36"/>
      <c r="N442" s="36"/>
      <c r="O442" s="36"/>
    </row>
    <row r="443" spans="13:15" x14ac:dyDescent="0.4">
      <c r="M443" s="36"/>
      <c r="N443" s="36"/>
      <c r="O443" s="36"/>
    </row>
    <row r="444" spans="13:15" x14ac:dyDescent="0.4">
      <c r="M444" s="36"/>
      <c r="N444" s="36"/>
      <c r="O444" s="36"/>
    </row>
    <row r="445" spans="13:15" x14ac:dyDescent="0.4">
      <c r="M445" s="36"/>
      <c r="N445" s="36"/>
      <c r="O445" s="36"/>
    </row>
    <row r="446" spans="13:15" x14ac:dyDescent="0.4">
      <c r="M446" s="36"/>
      <c r="N446" s="36"/>
      <c r="O446" s="36"/>
    </row>
    <row r="447" spans="13:15" x14ac:dyDescent="0.4">
      <c r="M447" s="36"/>
      <c r="N447" s="36"/>
      <c r="O447" s="36"/>
    </row>
    <row r="448" spans="13:15" x14ac:dyDescent="0.4">
      <c r="M448" s="36"/>
      <c r="N448" s="36"/>
      <c r="O448" s="36"/>
    </row>
    <row r="449" spans="13:15" x14ac:dyDescent="0.4">
      <c r="M449" s="36"/>
      <c r="N449" s="36"/>
      <c r="O449" s="36"/>
    </row>
    <row r="450" spans="13:15" x14ac:dyDescent="0.4">
      <c r="M450" s="36"/>
      <c r="N450" s="36"/>
      <c r="O450" s="36"/>
    </row>
    <row r="451" spans="13:15" x14ac:dyDescent="0.4">
      <c r="M451" s="36"/>
      <c r="N451" s="36"/>
      <c r="O451" s="36"/>
    </row>
    <row r="452" spans="13:15" x14ac:dyDescent="0.4">
      <c r="M452" s="36"/>
      <c r="N452" s="36"/>
      <c r="O452" s="36"/>
    </row>
    <row r="453" spans="13:15" x14ac:dyDescent="0.4">
      <c r="M453" s="36"/>
      <c r="N453" s="36"/>
      <c r="O453" s="36"/>
    </row>
    <row r="454" spans="13:15" x14ac:dyDescent="0.4">
      <c r="M454" s="36"/>
      <c r="N454" s="36"/>
      <c r="O454" s="36"/>
    </row>
    <row r="455" spans="13:15" x14ac:dyDescent="0.4">
      <c r="M455" s="36"/>
      <c r="N455" s="36"/>
      <c r="O455" s="36"/>
    </row>
    <row r="456" spans="13:15" x14ac:dyDescent="0.4">
      <c r="M456" s="36"/>
      <c r="N456" s="36"/>
      <c r="O456" s="36"/>
    </row>
    <row r="457" spans="13:15" x14ac:dyDescent="0.4">
      <c r="M457" s="36"/>
      <c r="N457" s="36"/>
      <c r="O457" s="36"/>
    </row>
    <row r="458" spans="13:15" x14ac:dyDescent="0.4">
      <c r="M458" s="36"/>
      <c r="N458" s="36"/>
      <c r="O458" s="36"/>
    </row>
    <row r="459" spans="13:15" x14ac:dyDescent="0.4">
      <c r="M459" s="36"/>
      <c r="N459" s="36"/>
      <c r="O459" s="36"/>
    </row>
    <row r="460" spans="13:15" x14ac:dyDescent="0.4">
      <c r="M460" s="36"/>
      <c r="N460" s="36"/>
      <c r="O460" s="36"/>
    </row>
    <row r="461" spans="13:15" x14ac:dyDescent="0.4">
      <c r="M461" s="36"/>
      <c r="N461" s="36"/>
      <c r="O461" s="36"/>
    </row>
    <row r="462" spans="13:15" x14ac:dyDescent="0.4">
      <c r="M462" s="36"/>
      <c r="N462" s="36"/>
      <c r="O462" s="36"/>
    </row>
    <row r="463" spans="13:15" x14ac:dyDescent="0.4">
      <c r="M463" s="36"/>
      <c r="N463" s="36"/>
      <c r="O463" s="36"/>
    </row>
    <row r="464" spans="13:15" x14ac:dyDescent="0.4">
      <c r="M464" s="36"/>
      <c r="N464" s="36"/>
      <c r="O464" s="36"/>
    </row>
    <row r="465" spans="13:15" x14ac:dyDescent="0.4">
      <c r="M465" s="36"/>
      <c r="N465" s="36"/>
      <c r="O465" s="36"/>
    </row>
    <row r="466" spans="13:15" x14ac:dyDescent="0.4">
      <c r="M466" s="36"/>
      <c r="N466" s="36"/>
      <c r="O466" s="36"/>
    </row>
    <row r="467" spans="13:15" x14ac:dyDescent="0.4">
      <c r="M467" s="36"/>
      <c r="N467" s="36"/>
      <c r="O467" s="36"/>
    </row>
    <row r="468" spans="13:15" x14ac:dyDescent="0.4">
      <c r="M468" s="36"/>
      <c r="N468" s="36"/>
      <c r="O468" s="36"/>
    </row>
    <row r="469" spans="13:15" x14ac:dyDescent="0.4">
      <c r="M469" s="36"/>
      <c r="N469" s="36"/>
      <c r="O469" s="36"/>
    </row>
    <row r="470" spans="13:15" x14ac:dyDescent="0.4">
      <c r="M470" s="36"/>
      <c r="N470" s="36"/>
      <c r="O470" s="36"/>
    </row>
    <row r="471" spans="13:15" x14ac:dyDescent="0.4">
      <c r="M471" s="36"/>
      <c r="N471" s="36"/>
      <c r="O471" s="36"/>
    </row>
    <row r="472" spans="13:15" x14ac:dyDescent="0.4">
      <c r="M472" s="36"/>
      <c r="N472" s="36"/>
      <c r="O472" s="36"/>
    </row>
    <row r="473" spans="13:15" x14ac:dyDescent="0.4">
      <c r="M473" s="36"/>
      <c r="N473" s="36"/>
      <c r="O473" s="36"/>
    </row>
    <row r="474" spans="13:15" x14ac:dyDescent="0.4">
      <c r="M474" s="36"/>
      <c r="N474" s="36"/>
      <c r="O474" s="36"/>
    </row>
    <row r="475" spans="13:15" x14ac:dyDescent="0.4">
      <c r="M475" s="36"/>
      <c r="N475" s="36"/>
      <c r="O475" s="36"/>
    </row>
    <row r="476" spans="13:15" x14ac:dyDescent="0.4">
      <c r="M476" s="36"/>
      <c r="N476" s="36"/>
      <c r="O476" s="36"/>
    </row>
    <row r="477" spans="13:15" x14ac:dyDescent="0.4">
      <c r="M477" s="36"/>
      <c r="N477" s="36"/>
      <c r="O477" s="36"/>
    </row>
    <row r="478" spans="13:15" x14ac:dyDescent="0.4">
      <c r="M478" s="36"/>
      <c r="N478" s="36"/>
      <c r="O478" s="36"/>
    </row>
    <row r="479" spans="13:15" x14ac:dyDescent="0.4">
      <c r="M479" s="36"/>
      <c r="N479" s="36"/>
      <c r="O479" s="36"/>
    </row>
    <row r="480" spans="13:15" x14ac:dyDescent="0.4">
      <c r="M480" s="36"/>
      <c r="N480" s="36"/>
      <c r="O480" s="36"/>
    </row>
    <row r="481" spans="13:15" x14ac:dyDescent="0.4">
      <c r="M481" s="36"/>
      <c r="N481" s="36"/>
      <c r="O481" s="36"/>
    </row>
    <row r="482" spans="13:15" x14ac:dyDescent="0.4">
      <c r="M482" s="36"/>
      <c r="N482" s="36"/>
      <c r="O482" s="36"/>
    </row>
    <row r="483" spans="13:15" x14ac:dyDescent="0.4">
      <c r="M483" s="36"/>
      <c r="N483" s="36"/>
      <c r="O483" s="36"/>
    </row>
    <row r="484" spans="13:15" x14ac:dyDescent="0.4">
      <c r="M484" s="36"/>
      <c r="N484" s="36"/>
      <c r="O484" s="36"/>
    </row>
    <row r="485" spans="13:15" x14ac:dyDescent="0.4">
      <c r="M485" s="36"/>
      <c r="N485" s="36"/>
      <c r="O485" s="36"/>
    </row>
    <row r="486" spans="13:15" x14ac:dyDescent="0.4">
      <c r="M486" s="36"/>
      <c r="N486" s="36"/>
      <c r="O486" s="36"/>
    </row>
    <row r="487" spans="13:15" x14ac:dyDescent="0.4">
      <c r="M487" s="36"/>
      <c r="N487" s="36"/>
      <c r="O487" s="36"/>
    </row>
    <row r="488" spans="13:15" x14ac:dyDescent="0.4">
      <c r="M488" s="36"/>
      <c r="N488" s="36"/>
      <c r="O488" s="36"/>
    </row>
    <row r="489" spans="13:15" x14ac:dyDescent="0.4">
      <c r="M489" s="36"/>
      <c r="N489" s="36"/>
      <c r="O489" s="36"/>
    </row>
    <row r="490" spans="13:15" x14ac:dyDescent="0.4">
      <c r="M490" s="36"/>
      <c r="N490" s="36"/>
      <c r="O490" s="36"/>
    </row>
    <row r="491" spans="13:15" x14ac:dyDescent="0.4">
      <c r="M491" s="36"/>
      <c r="N491" s="36"/>
      <c r="O491" s="36"/>
    </row>
    <row r="492" spans="13:15" x14ac:dyDescent="0.4">
      <c r="M492" s="36"/>
      <c r="N492" s="36"/>
      <c r="O492" s="36"/>
    </row>
    <row r="493" spans="13:15" x14ac:dyDescent="0.4">
      <c r="M493" s="36"/>
      <c r="N493" s="36"/>
      <c r="O493" s="36"/>
    </row>
    <row r="494" spans="13:15" x14ac:dyDescent="0.4">
      <c r="M494" s="36"/>
      <c r="N494" s="36"/>
      <c r="O494" s="36"/>
    </row>
    <row r="495" spans="13:15" x14ac:dyDescent="0.4">
      <c r="M495" s="36"/>
      <c r="N495" s="36"/>
      <c r="O495" s="36"/>
    </row>
    <row r="496" spans="13:15" x14ac:dyDescent="0.4">
      <c r="M496" s="36"/>
      <c r="N496" s="36"/>
      <c r="O496" s="36"/>
    </row>
    <row r="497" spans="13:15" x14ac:dyDescent="0.4">
      <c r="M497" s="36"/>
      <c r="N497" s="36"/>
      <c r="O497" s="36"/>
    </row>
    <row r="498" spans="13:15" x14ac:dyDescent="0.4">
      <c r="M498" s="36"/>
      <c r="N498" s="36"/>
      <c r="O498" s="36"/>
    </row>
    <row r="499" spans="13:15" x14ac:dyDescent="0.4">
      <c r="M499" s="36"/>
      <c r="N499" s="36"/>
      <c r="O499" s="36"/>
    </row>
    <row r="500" spans="13:15" x14ac:dyDescent="0.4">
      <c r="M500" s="36"/>
      <c r="N500" s="36"/>
      <c r="O500" s="36"/>
    </row>
    <row r="501" spans="13:15" x14ac:dyDescent="0.4">
      <c r="M501" s="36"/>
      <c r="N501" s="36"/>
      <c r="O501" s="36"/>
    </row>
    <row r="502" spans="13:15" x14ac:dyDescent="0.4">
      <c r="M502" s="36"/>
      <c r="N502" s="36"/>
      <c r="O502" s="36"/>
    </row>
    <row r="503" spans="13:15" x14ac:dyDescent="0.4">
      <c r="M503" s="36"/>
      <c r="N503" s="36"/>
      <c r="O503" s="36"/>
    </row>
    <row r="504" spans="13:15" x14ac:dyDescent="0.4">
      <c r="M504" s="36"/>
      <c r="N504" s="36"/>
      <c r="O504" s="36"/>
    </row>
    <row r="505" spans="13:15" x14ac:dyDescent="0.4">
      <c r="M505" s="36"/>
      <c r="N505" s="36"/>
      <c r="O505" s="36"/>
    </row>
    <row r="506" spans="13:15" x14ac:dyDescent="0.4">
      <c r="M506" s="36"/>
      <c r="N506" s="36"/>
      <c r="O506" s="36"/>
    </row>
    <row r="507" spans="13:15" x14ac:dyDescent="0.4">
      <c r="M507" s="36"/>
      <c r="N507" s="36"/>
      <c r="O507" s="36"/>
    </row>
    <row r="508" spans="13:15" x14ac:dyDescent="0.4">
      <c r="M508" s="36"/>
      <c r="N508" s="36"/>
      <c r="O508" s="36"/>
    </row>
    <row r="509" spans="13:15" x14ac:dyDescent="0.4">
      <c r="M509" s="36"/>
      <c r="N509" s="36"/>
      <c r="O509" s="36"/>
    </row>
    <row r="510" spans="13:15" x14ac:dyDescent="0.4">
      <c r="M510" s="36"/>
      <c r="N510" s="36"/>
      <c r="O510" s="36"/>
    </row>
    <row r="511" spans="13:15" x14ac:dyDescent="0.4">
      <c r="M511" s="36"/>
      <c r="N511" s="36"/>
      <c r="O511" s="36"/>
    </row>
    <row r="512" spans="13:15" x14ac:dyDescent="0.4">
      <c r="M512" s="36"/>
      <c r="N512" s="36"/>
      <c r="O512" s="36"/>
    </row>
    <row r="513" spans="13:15" x14ac:dyDescent="0.4">
      <c r="M513" s="36"/>
      <c r="N513" s="36"/>
      <c r="O513" s="36"/>
    </row>
    <row r="514" spans="13:15" x14ac:dyDescent="0.4">
      <c r="M514" s="36"/>
      <c r="N514" s="36"/>
      <c r="O514" s="36"/>
    </row>
    <row r="515" spans="13:15" x14ac:dyDescent="0.4">
      <c r="M515" s="36"/>
      <c r="N515" s="36"/>
      <c r="O515" s="36"/>
    </row>
    <row r="516" spans="13:15" x14ac:dyDescent="0.4">
      <c r="M516" s="36"/>
      <c r="N516" s="36"/>
      <c r="O516" s="36"/>
    </row>
    <row r="517" spans="13:15" x14ac:dyDescent="0.4">
      <c r="M517" s="36"/>
      <c r="N517" s="36"/>
      <c r="O517" s="36"/>
    </row>
    <row r="518" spans="13:15" x14ac:dyDescent="0.4">
      <c r="M518" s="36"/>
      <c r="N518" s="36"/>
      <c r="O518" s="36"/>
    </row>
    <row r="519" spans="13:15" x14ac:dyDescent="0.4">
      <c r="M519" s="36"/>
      <c r="N519" s="36"/>
      <c r="O519" s="36"/>
    </row>
    <row r="520" spans="13:15" x14ac:dyDescent="0.4">
      <c r="M520" s="36"/>
      <c r="N520" s="36"/>
      <c r="O520" s="36"/>
    </row>
    <row r="521" spans="13:15" x14ac:dyDescent="0.4">
      <c r="M521" s="36"/>
      <c r="N521" s="36"/>
      <c r="O521" s="36"/>
    </row>
    <row r="522" spans="13:15" x14ac:dyDescent="0.4">
      <c r="M522" s="36"/>
      <c r="N522" s="36"/>
      <c r="O522" s="36"/>
    </row>
    <row r="523" spans="13:15" x14ac:dyDescent="0.4">
      <c r="M523" s="36"/>
      <c r="N523" s="36"/>
      <c r="O523" s="36"/>
    </row>
    <row r="524" spans="13:15" x14ac:dyDescent="0.4">
      <c r="M524" s="36"/>
      <c r="N524" s="36"/>
      <c r="O524" s="36"/>
    </row>
    <row r="525" spans="13:15" x14ac:dyDescent="0.4">
      <c r="M525" s="36"/>
      <c r="N525" s="36"/>
      <c r="O525" s="36"/>
    </row>
    <row r="526" spans="13:15" x14ac:dyDescent="0.4">
      <c r="M526" s="36"/>
      <c r="N526" s="36"/>
      <c r="O526" s="36"/>
    </row>
    <row r="527" spans="13:15" x14ac:dyDescent="0.4">
      <c r="M527" s="36"/>
      <c r="N527" s="36"/>
      <c r="O527" s="36"/>
    </row>
    <row r="528" spans="13:15" x14ac:dyDescent="0.4">
      <c r="M528" s="36"/>
      <c r="N528" s="36"/>
      <c r="O528" s="36"/>
    </row>
    <row r="529" spans="13:15" x14ac:dyDescent="0.4">
      <c r="M529" s="36"/>
      <c r="N529" s="36"/>
      <c r="O529" s="36"/>
    </row>
    <row r="530" spans="13:15" x14ac:dyDescent="0.4">
      <c r="M530" s="36"/>
      <c r="N530" s="36"/>
      <c r="O530" s="36"/>
    </row>
    <row r="531" spans="13:15" x14ac:dyDescent="0.4">
      <c r="M531" s="36"/>
      <c r="N531" s="36"/>
      <c r="O531" s="36"/>
    </row>
    <row r="532" spans="13:15" x14ac:dyDescent="0.4">
      <c r="M532" s="36"/>
      <c r="N532" s="36"/>
      <c r="O532" s="36"/>
    </row>
    <row r="533" spans="13:15" x14ac:dyDescent="0.4">
      <c r="M533" s="36"/>
      <c r="N533" s="36"/>
      <c r="O533" s="36"/>
    </row>
    <row r="534" spans="13:15" x14ac:dyDescent="0.4">
      <c r="M534" s="36"/>
      <c r="N534" s="36"/>
      <c r="O534" s="36"/>
    </row>
    <row r="535" spans="13:15" x14ac:dyDescent="0.4">
      <c r="M535" s="36"/>
      <c r="N535" s="36"/>
      <c r="O535" s="36"/>
    </row>
    <row r="536" spans="13:15" x14ac:dyDescent="0.4">
      <c r="M536" s="36"/>
      <c r="N536" s="36"/>
      <c r="O536" s="36"/>
    </row>
    <row r="537" spans="13:15" x14ac:dyDescent="0.4">
      <c r="M537" s="36"/>
      <c r="N537" s="36"/>
      <c r="O537" s="36"/>
    </row>
    <row r="538" spans="13:15" x14ac:dyDescent="0.4">
      <c r="M538" s="36"/>
      <c r="N538" s="36"/>
      <c r="O538" s="36"/>
    </row>
    <row r="539" spans="13:15" x14ac:dyDescent="0.4">
      <c r="M539" s="36"/>
      <c r="N539" s="36"/>
      <c r="O539" s="36"/>
    </row>
    <row r="540" spans="13:15" x14ac:dyDescent="0.4">
      <c r="M540" s="36"/>
      <c r="N540" s="36"/>
      <c r="O540" s="36"/>
    </row>
    <row r="541" spans="13:15" x14ac:dyDescent="0.4">
      <c r="M541" s="36"/>
      <c r="N541" s="36"/>
      <c r="O541" s="36"/>
    </row>
    <row r="542" spans="13:15" x14ac:dyDescent="0.4">
      <c r="M542" s="36"/>
      <c r="N542" s="36"/>
      <c r="O542" s="36"/>
    </row>
    <row r="543" spans="13:15" x14ac:dyDescent="0.4">
      <c r="M543" s="36"/>
      <c r="N543" s="36"/>
      <c r="O543" s="36"/>
    </row>
    <row r="544" spans="13:15" x14ac:dyDescent="0.4">
      <c r="M544" s="36"/>
      <c r="N544" s="36"/>
      <c r="O544" s="36"/>
    </row>
    <row r="545" spans="13:15" x14ac:dyDescent="0.4">
      <c r="M545" s="36"/>
      <c r="N545" s="36"/>
      <c r="O545" s="36"/>
    </row>
    <row r="546" spans="13:15" x14ac:dyDescent="0.4">
      <c r="M546" s="36"/>
      <c r="N546" s="36"/>
      <c r="O546" s="36"/>
    </row>
    <row r="547" spans="13:15" x14ac:dyDescent="0.4">
      <c r="M547" s="36"/>
      <c r="N547" s="36"/>
      <c r="O547" s="36"/>
    </row>
    <row r="548" spans="13:15" x14ac:dyDescent="0.4">
      <c r="M548" s="36"/>
      <c r="N548" s="36"/>
      <c r="O548" s="36"/>
    </row>
    <row r="549" spans="13:15" x14ac:dyDescent="0.4">
      <c r="M549" s="36"/>
      <c r="N549" s="36"/>
      <c r="O549" s="36"/>
    </row>
    <row r="550" spans="13:15" x14ac:dyDescent="0.4">
      <c r="M550" s="36"/>
      <c r="N550" s="36"/>
      <c r="O550" s="36"/>
    </row>
    <row r="551" spans="13:15" x14ac:dyDescent="0.4">
      <c r="M551" s="36"/>
      <c r="N551" s="36"/>
      <c r="O551" s="36"/>
    </row>
    <row r="552" spans="13:15" x14ac:dyDescent="0.4">
      <c r="M552" s="36"/>
      <c r="N552" s="36"/>
      <c r="O552" s="36"/>
    </row>
    <row r="553" spans="13:15" x14ac:dyDescent="0.4">
      <c r="M553" s="36"/>
      <c r="N553" s="36"/>
      <c r="O553" s="36"/>
    </row>
    <row r="554" spans="13:15" x14ac:dyDescent="0.4">
      <c r="M554" s="36"/>
      <c r="N554" s="36"/>
      <c r="O554" s="36"/>
    </row>
    <row r="555" spans="13:15" x14ac:dyDescent="0.4">
      <c r="M555" s="36"/>
      <c r="N555" s="36"/>
      <c r="O555" s="36"/>
    </row>
    <row r="556" spans="13:15" x14ac:dyDescent="0.4">
      <c r="M556" s="36"/>
      <c r="N556" s="36"/>
      <c r="O556" s="36"/>
    </row>
    <row r="557" spans="13:15" x14ac:dyDescent="0.4">
      <c r="M557" s="36"/>
      <c r="N557" s="36"/>
      <c r="O557" s="36"/>
    </row>
    <row r="558" spans="13:15" x14ac:dyDescent="0.4">
      <c r="M558" s="36"/>
      <c r="N558" s="36"/>
      <c r="O558" s="36"/>
    </row>
    <row r="559" spans="13:15" x14ac:dyDescent="0.4">
      <c r="M559" s="36"/>
      <c r="N559" s="36"/>
      <c r="O559" s="36"/>
    </row>
    <row r="560" spans="13:15" x14ac:dyDescent="0.4">
      <c r="M560" s="36"/>
      <c r="N560" s="36"/>
      <c r="O560" s="36"/>
    </row>
    <row r="561" spans="13:15" x14ac:dyDescent="0.4">
      <c r="M561" s="36"/>
      <c r="N561" s="36"/>
      <c r="O561" s="36"/>
    </row>
    <row r="562" spans="13:15" x14ac:dyDescent="0.4">
      <c r="M562" s="36"/>
      <c r="N562" s="36"/>
      <c r="O562" s="36"/>
    </row>
    <row r="563" spans="13:15" x14ac:dyDescent="0.4">
      <c r="M563" s="36"/>
      <c r="N563" s="36"/>
      <c r="O563" s="36"/>
    </row>
    <row r="564" spans="13:15" x14ac:dyDescent="0.4">
      <c r="M564" s="36"/>
      <c r="N564" s="36"/>
      <c r="O564" s="36"/>
    </row>
    <row r="565" spans="13:15" x14ac:dyDescent="0.4">
      <c r="M565" s="36"/>
      <c r="N565" s="36"/>
      <c r="O565" s="36"/>
    </row>
    <row r="566" spans="13:15" x14ac:dyDescent="0.4">
      <c r="M566" s="36"/>
      <c r="N566" s="36"/>
      <c r="O566" s="36"/>
    </row>
    <row r="567" spans="13:15" x14ac:dyDescent="0.4">
      <c r="M567" s="36"/>
      <c r="N567" s="36"/>
      <c r="O567" s="36"/>
    </row>
    <row r="568" spans="13:15" x14ac:dyDescent="0.4">
      <c r="M568" s="36"/>
      <c r="N568" s="36"/>
      <c r="O568" s="36"/>
    </row>
    <row r="569" spans="13:15" x14ac:dyDescent="0.4">
      <c r="M569" s="36"/>
      <c r="N569" s="36"/>
      <c r="O569" s="36"/>
    </row>
    <row r="570" spans="13:15" x14ac:dyDescent="0.4">
      <c r="M570" s="36"/>
      <c r="N570" s="36"/>
      <c r="O570" s="36"/>
    </row>
    <row r="571" spans="13:15" x14ac:dyDescent="0.4">
      <c r="M571" s="36"/>
      <c r="N571" s="36"/>
      <c r="O571" s="36"/>
    </row>
    <row r="572" spans="13:15" x14ac:dyDescent="0.4">
      <c r="M572" s="36"/>
      <c r="N572" s="36"/>
      <c r="O572" s="36"/>
    </row>
    <row r="573" spans="13:15" x14ac:dyDescent="0.4">
      <c r="M573" s="36"/>
      <c r="N573" s="36"/>
      <c r="O573" s="36"/>
    </row>
    <row r="574" spans="13:15" x14ac:dyDescent="0.4">
      <c r="M574" s="36"/>
      <c r="N574" s="36"/>
      <c r="O574" s="36"/>
    </row>
    <row r="575" spans="13:15" x14ac:dyDescent="0.4">
      <c r="M575" s="36"/>
      <c r="N575" s="36"/>
      <c r="O575" s="36"/>
    </row>
    <row r="576" spans="13:15" x14ac:dyDescent="0.4">
      <c r="M576" s="36"/>
      <c r="N576" s="36"/>
      <c r="O576" s="36"/>
    </row>
    <row r="577" spans="13:15" x14ac:dyDescent="0.4">
      <c r="M577" s="36"/>
      <c r="N577" s="36"/>
      <c r="O577" s="36"/>
    </row>
    <row r="578" spans="13:15" x14ac:dyDescent="0.4">
      <c r="M578" s="36"/>
      <c r="N578" s="36"/>
      <c r="O578" s="36"/>
    </row>
    <row r="579" spans="13:15" x14ac:dyDescent="0.4">
      <c r="M579" s="36"/>
      <c r="N579" s="36"/>
      <c r="O579" s="36"/>
    </row>
    <row r="580" spans="13:15" x14ac:dyDescent="0.4">
      <c r="M580" s="36"/>
      <c r="N580" s="36"/>
      <c r="O580" s="36"/>
    </row>
    <row r="581" spans="13:15" x14ac:dyDescent="0.4">
      <c r="M581" s="36"/>
      <c r="N581" s="36"/>
      <c r="O581" s="36"/>
    </row>
    <row r="582" spans="13:15" x14ac:dyDescent="0.4">
      <c r="M582" s="36"/>
      <c r="N582" s="36"/>
      <c r="O582" s="36"/>
    </row>
    <row r="583" spans="13:15" x14ac:dyDescent="0.4">
      <c r="M583" s="36"/>
      <c r="N583" s="36"/>
      <c r="O583" s="36"/>
    </row>
    <row r="584" spans="13:15" x14ac:dyDescent="0.4">
      <c r="M584" s="36"/>
      <c r="N584" s="36"/>
      <c r="O584" s="36"/>
    </row>
    <row r="585" spans="13:15" x14ac:dyDescent="0.4">
      <c r="M585" s="36"/>
      <c r="N585" s="36"/>
      <c r="O585" s="36"/>
    </row>
    <row r="586" spans="13:15" x14ac:dyDescent="0.4">
      <c r="M586" s="36"/>
      <c r="N586" s="36"/>
      <c r="O586" s="36"/>
    </row>
    <row r="587" spans="13:15" x14ac:dyDescent="0.4">
      <c r="M587" s="36"/>
      <c r="N587" s="36"/>
      <c r="O587" s="36"/>
    </row>
    <row r="588" spans="13:15" x14ac:dyDescent="0.4">
      <c r="M588" s="36"/>
      <c r="N588" s="36"/>
      <c r="O588" s="36"/>
    </row>
    <row r="589" spans="13:15" x14ac:dyDescent="0.4">
      <c r="M589" s="36"/>
      <c r="N589" s="36"/>
      <c r="O589" s="36"/>
    </row>
    <row r="590" spans="13:15" x14ac:dyDescent="0.4">
      <c r="M590" s="36"/>
      <c r="N590" s="36"/>
      <c r="O590" s="36"/>
    </row>
    <row r="591" spans="13:15" x14ac:dyDescent="0.4">
      <c r="M591" s="36"/>
      <c r="N591" s="36"/>
      <c r="O591" s="36"/>
    </row>
    <row r="592" spans="13:15" x14ac:dyDescent="0.4">
      <c r="M592" s="36"/>
      <c r="N592" s="36"/>
      <c r="O592" s="36"/>
    </row>
    <row r="593" spans="13:15" x14ac:dyDescent="0.4">
      <c r="M593" s="36"/>
      <c r="N593" s="36"/>
      <c r="O593" s="36"/>
    </row>
    <row r="594" spans="13:15" x14ac:dyDescent="0.4">
      <c r="M594" s="36"/>
      <c r="N594" s="36"/>
      <c r="O594" s="36"/>
    </row>
    <row r="595" spans="13:15" x14ac:dyDescent="0.4">
      <c r="M595" s="36"/>
      <c r="N595" s="36"/>
      <c r="O595" s="36"/>
    </row>
    <row r="596" spans="13:15" x14ac:dyDescent="0.4">
      <c r="M596" s="36"/>
      <c r="N596" s="36"/>
      <c r="O596" s="36"/>
    </row>
    <row r="597" spans="13:15" x14ac:dyDescent="0.4">
      <c r="M597" s="36"/>
      <c r="N597" s="36"/>
      <c r="O597" s="36"/>
    </row>
    <row r="598" spans="13:15" x14ac:dyDescent="0.4">
      <c r="M598" s="36"/>
      <c r="N598" s="36"/>
      <c r="O598" s="36"/>
    </row>
    <row r="599" spans="13:15" x14ac:dyDescent="0.4">
      <c r="M599" s="36"/>
      <c r="N599" s="36"/>
      <c r="O599" s="36"/>
    </row>
    <row r="600" spans="13:15" x14ac:dyDescent="0.4">
      <c r="M600" s="36"/>
      <c r="N600" s="36"/>
      <c r="O600" s="36"/>
    </row>
    <row r="601" spans="13:15" x14ac:dyDescent="0.4">
      <c r="M601" s="36"/>
      <c r="N601" s="36"/>
      <c r="O601" s="36"/>
    </row>
    <row r="602" spans="13:15" x14ac:dyDescent="0.4">
      <c r="M602" s="36"/>
      <c r="N602" s="36"/>
      <c r="O602" s="36"/>
    </row>
    <row r="603" spans="13:15" x14ac:dyDescent="0.4">
      <c r="M603" s="36"/>
      <c r="N603" s="36"/>
      <c r="O603" s="36"/>
    </row>
    <row r="604" spans="13:15" x14ac:dyDescent="0.4">
      <c r="M604" s="36"/>
      <c r="N604" s="36"/>
      <c r="O604" s="36"/>
    </row>
    <row r="605" spans="13:15" x14ac:dyDescent="0.4">
      <c r="M605" s="36"/>
      <c r="N605" s="36"/>
      <c r="O605" s="36"/>
    </row>
    <row r="606" spans="13:15" x14ac:dyDescent="0.4">
      <c r="M606" s="36"/>
      <c r="N606" s="36"/>
      <c r="O606" s="36"/>
    </row>
    <row r="607" spans="13:15" x14ac:dyDescent="0.4">
      <c r="M607" s="36"/>
      <c r="N607" s="36"/>
      <c r="O607" s="36"/>
    </row>
    <row r="608" spans="13:15" x14ac:dyDescent="0.4">
      <c r="M608" s="36"/>
      <c r="N608" s="36"/>
      <c r="O608" s="36"/>
    </row>
    <row r="609" spans="13:15" x14ac:dyDescent="0.4">
      <c r="M609" s="36"/>
      <c r="N609" s="36"/>
      <c r="O609" s="36"/>
    </row>
    <row r="610" spans="13:15" x14ac:dyDescent="0.4">
      <c r="M610" s="36"/>
      <c r="N610" s="36"/>
      <c r="O610" s="36"/>
    </row>
    <row r="611" spans="13:15" x14ac:dyDescent="0.4">
      <c r="M611" s="36"/>
      <c r="N611" s="36"/>
      <c r="O611" s="36"/>
    </row>
    <row r="612" spans="13:15" x14ac:dyDescent="0.4">
      <c r="M612" s="36"/>
      <c r="N612" s="36"/>
      <c r="O612" s="36"/>
    </row>
    <row r="613" spans="13:15" x14ac:dyDescent="0.4">
      <c r="M613" s="36"/>
      <c r="N613" s="36"/>
      <c r="O613" s="36"/>
    </row>
    <row r="614" spans="13:15" x14ac:dyDescent="0.4">
      <c r="M614" s="36"/>
      <c r="N614" s="36"/>
      <c r="O614" s="36"/>
    </row>
    <row r="615" spans="13:15" x14ac:dyDescent="0.4">
      <c r="M615" s="36"/>
      <c r="N615" s="36"/>
      <c r="O615" s="36"/>
    </row>
    <row r="616" spans="13:15" x14ac:dyDescent="0.4">
      <c r="M616" s="36"/>
      <c r="N616" s="36"/>
      <c r="O616" s="36"/>
    </row>
    <row r="617" spans="13:15" x14ac:dyDescent="0.4">
      <c r="M617" s="36"/>
      <c r="N617" s="36"/>
      <c r="O617" s="36"/>
    </row>
    <row r="618" spans="13:15" x14ac:dyDescent="0.4">
      <c r="M618" s="36"/>
      <c r="N618" s="36"/>
      <c r="O618" s="36"/>
    </row>
    <row r="619" spans="13:15" x14ac:dyDescent="0.4">
      <c r="M619" s="36"/>
      <c r="N619" s="36"/>
      <c r="O619" s="36"/>
    </row>
    <row r="620" spans="13:15" x14ac:dyDescent="0.4">
      <c r="M620" s="36"/>
      <c r="N620" s="36"/>
      <c r="O620" s="36"/>
    </row>
    <row r="621" spans="13:15" x14ac:dyDescent="0.4">
      <c r="M621" s="36"/>
      <c r="N621" s="36"/>
      <c r="O621" s="36"/>
    </row>
    <row r="622" spans="13:15" x14ac:dyDescent="0.4">
      <c r="M622" s="36"/>
      <c r="N622" s="36"/>
      <c r="O622" s="36"/>
    </row>
    <row r="623" spans="13:15" x14ac:dyDescent="0.4">
      <c r="M623" s="36"/>
      <c r="N623" s="36"/>
      <c r="O623" s="36"/>
    </row>
    <row r="624" spans="13:15" x14ac:dyDescent="0.4">
      <c r="M624" s="36"/>
      <c r="N624" s="36"/>
      <c r="O624" s="36"/>
    </row>
    <row r="625" spans="13:15" x14ac:dyDescent="0.4">
      <c r="M625" s="36"/>
      <c r="N625" s="36"/>
      <c r="O625" s="36"/>
    </row>
    <row r="626" spans="13:15" x14ac:dyDescent="0.4">
      <c r="M626" s="36"/>
      <c r="N626" s="36"/>
      <c r="O626" s="36"/>
    </row>
    <row r="627" spans="13:15" x14ac:dyDescent="0.4">
      <c r="M627" s="36"/>
      <c r="N627" s="36"/>
      <c r="O627" s="36"/>
    </row>
    <row r="628" spans="13:15" x14ac:dyDescent="0.4">
      <c r="M628" s="36"/>
      <c r="N628" s="36"/>
      <c r="O628" s="36"/>
    </row>
    <row r="629" spans="13:15" x14ac:dyDescent="0.4">
      <c r="M629" s="36"/>
      <c r="N629" s="36"/>
      <c r="O629" s="36"/>
    </row>
    <row r="630" spans="13:15" x14ac:dyDescent="0.4">
      <c r="M630" s="36"/>
      <c r="N630" s="36"/>
      <c r="O630" s="36"/>
    </row>
    <row r="631" spans="13:15" x14ac:dyDescent="0.4">
      <c r="M631" s="36"/>
      <c r="N631" s="36"/>
      <c r="O631" s="36"/>
    </row>
    <row r="632" spans="13:15" x14ac:dyDescent="0.4">
      <c r="M632" s="36"/>
      <c r="N632" s="36"/>
      <c r="O632" s="36"/>
    </row>
    <row r="633" spans="13:15" x14ac:dyDescent="0.4">
      <c r="M633" s="36"/>
      <c r="N633" s="36"/>
      <c r="O633" s="36"/>
    </row>
    <row r="634" spans="13:15" x14ac:dyDescent="0.4">
      <c r="M634" s="36"/>
      <c r="N634" s="36"/>
      <c r="O634" s="36"/>
    </row>
    <row r="635" spans="13:15" x14ac:dyDescent="0.4">
      <c r="M635" s="36"/>
      <c r="N635" s="36"/>
      <c r="O635" s="36"/>
    </row>
    <row r="636" spans="13:15" x14ac:dyDescent="0.4">
      <c r="M636" s="36"/>
      <c r="N636" s="36"/>
      <c r="O636" s="36"/>
    </row>
    <row r="637" spans="13:15" x14ac:dyDescent="0.4">
      <c r="M637" s="36"/>
      <c r="N637" s="36"/>
      <c r="O637" s="36"/>
    </row>
    <row r="638" spans="13:15" x14ac:dyDescent="0.4">
      <c r="M638" s="36"/>
      <c r="N638" s="36"/>
      <c r="O638" s="36"/>
    </row>
    <row r="639" spans="13:15" x14ac:dyDescent="0.4">
      <c r="M639" s="36"/>
      <c r="N639" s="36"/>
      <c r="O639" s="36"/>
    </row>
    <row r="640" spans="13:15" x14ac:dyDescent="0.4">
      <c r="M640" s="36"/>
      <c r="N640" s="36"/>
      <c r="O640" s="36"/>
    </row>
    <row r="641" spans="13:15" x14ac:dyDescent="0.4">
      <c r="M641" s="36"/>
      <c r="N641" s="36"/>
      <c r="O641" s="36"/>
    </row>
    <row r="642" spans="13:15" x14ac:dyDescent="0.4">
      <c r="M642" s="36"/>
      <c r="N642" s="36"/>
      <c r="O642" s="36"/>
    </row>
    <row r="643" spans="13:15" x14ac:dyDescent="0.4">
      <c r="M643" s="36"/>
      <c r="N643" s="36"/>
      <c r="O643" s="36"/>
    </row>
    <row r="644" spans="13:15" x14ac:dyDescent="0.4">
      <c r="M644" s="36"/>
      <c r="N644" s="36"/>
      <c r="O644" s="36"/>
    </row>
    <row r="645" spans="13:15" x14ac:dyDescent="0.4">
      <c r="M645" s="36"/>
      <c r="N645" s="36"/>
      <c r="O645" s="36"/>
    </row>
    <row r="646" spans="13:15" x14ac:dyDescent="0.4">
      <c r="M646" s="36"/>
      <c r="N646" s="36"/>
      <c r="O646" s="36"/>
    </row>
    <row r="647" spans="13:15" x14ac:dyDescent="0.4">
      <c r="M647" s="36"/>
      <c r="N647" s="36"/>
      <c r="O647" s="36"/>
    </row>
    <row r="648" spans="13:15" x14ac:dyDescent="0.4">
      <c r="M648" s="36"/>
      <c r="N648" s="36"/>
      <c r="O648" s="36"/>
    </row>
    <row r="649" spans="13:15" x14ac:dyDescent="0.4">
      <c r="M649" s="36"/>
      <c r="N649" s="36"/>
      <c r="O649" s="36"/>
    </row>
    <row r="650" spans="13:15" x14ac:dyDescent="0.4">
      <c r="M650" s="36"/>
      <c r="N650" s="36"/>
      <c r="O650" s="36"/>
    </row>
    <row r="651" spans="13:15" x14ac:dyDescent="0.4">
      <c r="M651" s="36"/>
      <c r="N651" s="36"/>
      <c r="O651" s="36"/>
    </row>
    <row r="652" spans="13:15" x14ac:dyDescent="0.4">
      <c r="M652" s="36"/>
      <c r="N652" s="36"/>
      <c r="O652" s="36"/>
    </row>
    <row r="653" spans="13:15" x14ac:dyDescent="0.4">
      <c r="M653" s="36"/>
      <c r="N653" s="36"/>
      <c r="O653" s="36"/>
    </row>
    <row r="654" spans="13:15" x14ac:dyDescent="0.4">
      <c r="M654" s="36"/>
      <c r="N654" s="36"/>
      <c r="O654" s="36"/>
    </row>
    <row r="655" spans="13:15" x14ac:dyDescent="0.4">
      <c r="M655" s="36"/>
      <c r="N655" s="36"/>
      <c r="O655" s="36"/>
    </row>
    <row r="656" spans="13:15" x14ac:dyDescent="0.4">
      <c r="M656" s="36"/>
      <c r="N656" s="36"/>
      <c r="O656" s="36"/>
    </row>
    <row r="657" spans="13:15" x14ac:dyDescent="0.4">
      <c r="M657" s="36"/>
      <c r="N657" s="36"/>
      <c r="O657" s="36"/>
    </row>
    <row r="658" spans="13:15" x14ac:dyDescent="0.4">
      <c r="M658" s="36"/>
      <c r="N658" s="36"/>
      <c r="O658" s="36"/>
    </row>
    <row r="659" spans="13:15" x14ac:dyDescent="0.4">
      <c r="M659" s="36"/>
      <c r="N659" s="36"/>
      <c r="O659" s="36"/>
    </row>
    <row r="660" spans="13:15" x14ac:dyDescent="0.4">
      <c r="M660" s="36"/>
      <c r="N660" s="36"/>
      <c r="O660" s="36"/>
    </row>
    <row r="661" spans="13:15" x14ac:dyDescent="0.4">
      <c r="M661" s="36"/>
      <c r="N661" s="36"/>
      <c r="O661" s="36"/>
    </row>
    <row r="662" spans="13:15" x14ac:dyDescent="0.4">
      <c r="M662" s="36"/>
      <c r="N662" s="36"/>
      <c r="O662" s="36"/>
    </row>
    <row r="663" spans="13:15" x14ac:dyDescent="0.4">
      <c r="M663" s="36"/>
      <c r="N663" s="36"/>
      <c r="O663" s="36"/>
    </row>
    <row r="664" spans="13:15" x14ac:dyDescent="0.4">
      <c r="M664" s="36"/>
      <c r="N664" s="36"/>
      <c r="O664" s="36"/>
    </row>
    <row r="665" spans="13:15" x14ac:dyDescent="0.4">
      <c r="M665" s="36"/>
      <c r="N665" s="36"/>
      <c r="O665" s="36"/>
    </row>
    <row r="666" spans="13:15" x14ac:dyDescent="0.4">
      <c r="M666" s="36"/>
      <c r="N666" s="36"/>
      <c r="O666" s="36"/>
    </row>
    <row r="667" spans="13:15" x14ac:dyDescent="0.4">
      <c r="M667" s="36"/>
      <c r="N667" s="36"/>
      <c r="O667" s="36"/>
    </row>
    <row r="668" spans="13:15" x14ac:dyDescent="0.4">
      <c r="M668" s="36"/>
      <c r="N668" s="36"/>
      <c r="O668" s="36"/>
    </row>
    <row r="669" spans="13:15" x14ac:dyDescent="0.4">
      <c r="M669" s="36"/>
      <c r="N669" s="36"/>
      <c r="O669" s="36"/>
    </row>
    <row r="670" spans="13:15" x14ac:dyDescent="0.4">
      <c r="M670" s="36"/>
      <c r="N670" s="36"/>
      <c r="O670" s="36"/>
    </row>
    <row r="671" spans="13:15" x14ac:dyDescent="0.4">
      <c r="M671" s="36"/>
      <c r="N671" s="36"/>
      <c r="O671" s="36"/>
    </row>
    <row r="672" spans="13:15" x14ac:dyDescent="0.4">
      <c r="M672" s="36"/>
      <c r="N672" s="36"/>
      <c r="O672" s="36"/>
    </row>
    <row r="673" spans="13:15" x14ac:dyDescent="0.4">
      <c r="M673" s="36"/>
      <c r="N673" s="36"/>
      <c r="O673" s="36"/>
    </row>
    <row r="674" spans="13:15" x14ac:dyDescent="0.4">
      <c r="M674" s="36"/>
      <c r="N674" s="36"/>
      <c r="O674" s="36"/>
    </row>
    <row r="675" spans="13:15" x14ac:dyDescent="0.4">
      <c r="M675" s="36"/>
      <c r="N675" s="36"/>
      <c r="O675" s="36"/>
    </row>
    <row r="676" spans="13:15" x14ac:dyDescent="0.4">
      <c r="M676" s="36"/>
      <c r="N676" s="36"/>
      <c r="O676" s="36"/>
    </row>
    <row r="677" spans="13:15" x14ac:dyDescent="0.4">
      <c r="M677" s="36"/>
      <c r="N677" s="36"/>
      <c r="O677" s="36"/>
    </row>
    <row r="678" spans="13:15" x14ac:dyDescent="0.4">
      <c r="M678" s="36"/>
      <c r="N678" s="36"/>
      <c r="O678" s="36"/>
    </row>
    <row r="679" spans="13:15" x14ac:dyDescent="0.4">
      <c r="M679" s="36"/>
      <c r="N679" s="36"/>
      <c r="O679" s="36"/>
    </row>
    <row r="680" spans="13:15" x14ac:dyDescent="0.4">
      <c r="M680" s="36"/>
      <c r="N680" s="36"/>
      <c r="O680" s="36"/>
    </row>
    <row r="681" spans="13:15" x14ac:dyDescent="0.4">
      <c r="M681" s="36"/>
      <c r="N681" s="36"/>
      <c r="O681" s="36"/>
    </row>
    <row r="682" spans="13:15" x14ac:dyDescent="0.4">
      <c r="M682" s="36"/>
      <c r="N682" s="36"/>
      <c r="O682" s="36"/>
    </row>
    <row r="683" spans="13:15" x14ac:dyDescent="0.4">
      <c r="M683" s="36"/>
      <c r="N683" s="36"/>
      <c r="O683" s="36"/>
    </row>
    <row r="684" spans="13:15" x14ac:dyDescent="0.4">
      <c r="M684" s="36"/>
      <c r="N684" s="36"/>
      <c r="O684" s="36"/>
    </row>
    <row r="685" spans="13:15" x14ac:dyDescent="0.4">
      <c r="M685" s="36"/>
      <c r="N685" s="36"/>
      <c r="O685" s="36"/>
    </row>
    <row r="686" spans="13:15" x14ac:dyDescent="0.4">
      <c r="M686" s="36"/>
      <c r="N686" s="36"/>
      <c r="O686" s="36"/>
    </row>
    <row r="687" spans="13:15" x14ac:dyDescent="0.4">
      <c r="M687" s="36"/>
      <c r="N687" s="36"/>
      <c r="O687" s="36"/>
    </row>
    <row r="688" spans="13:15" x14ac:dyDescent="0.4">
      <c r="M688" s="36"/>
      <c r="N688" s="36"/>
      <c r="O688" s="36"/>
    </row>
    <row r="689" spans="13:15" x14ac:dyDescent="0.4">
      <c r="M689" s="36"/>
      <c r="N689" s="36"/>
      <c r="O689" s="36"/>
    </row>
    <row r="690" spans="13:15" x14ac:dyDescent="0.4">
      <c r="M690" s="36"/>
      <c r="N690" s="36"/>
      <c r="O690" s="36"/>
    </row>
    <row r="691" spans="13:15" x14ac:dyDescent="0.4">
      <c r="M691" s="36"/>
      <c r="N691" s="36"/>
      <c r="O691" s="36"/>
    </row>
    <row r="692" spans="13:15" x14ac:dyDescent="0.4">
      <c r="M692" s="36"/>
      <c r="N692" s="36"/>
      <c r="O692" s="36"/>
    </row>
    <row r="693" spans="13:15" x14ac:dyDescent="0.4">
      <c r="M693" s="36"/>
      <c r="N693" s="36"/>
      <c r="O693" s="36"/>
    </row>
    <row r="694" spans="13:15" x14ac:dyDescent="0.4">
      <c r="M694" s="36"/>
      <c r="N694" s="36"/>
      <c r="O694" s="36"/>
    </row>
    <row r="695" spans="13:15" x14ac:dyDescent="0.4">
      <c r="M695" s="36"/>
      <c r="N695" s="36"/>
      <c r="O695" s="36"/>
    </row>
    <row r="696" spans="13:15" x14ac:dyDescent="0.4">
      <c r="M696" s="36"/>
      <c r="N696" s="36"/>
      <c r="O696" s="36"/>
    </row>
    <row r="697" spans="13:15" x14ac:dyDescent="0.4">
      <c r="M697" s="36"/>
      <c r="N697" s="36"/>
      <c r="O697" s="36"/>
    </row>
    <row r="698" spans="13:15" x14ac:dyDescent="0.4">
      <c r="M698" s="36"/>
      <c r="N698" s="36"/>
      <c r="O698" s="36"/>
    </row>
    <row r="699" spans="13:15" x14ac:dyDescent="0.4">
      <c r="M699" s="36"/>
      <c r="N699" s="36"/>
      <c r="O699" s="36"/>
    </row>
    <row r="700" spans="13:15" x14ac:dyDescent="0.4">
      <c r="M700" s="36"/>
      <c r="N700" s="36"/>
      <c r="O700" s="36"/>
    </row>
    <row r="701" spans="13:15" x14ac:dyDescent="0.4">
      <c r="M701" s="36"/>
      <c r="N701" s="36"/>
      <c r="O701" s="36"/>
    </row>
    <row r="702" spans="13:15" x14ac:dyDescent="0.4">
      <c r="M702" s="36"/>
      <c r="N702" s="36"/>
      <c r="O702" s="36"/>
    </row>
    <row r="703" spans="13:15" x14ac:dyDescent="0.4">
      <c r="M703" s="36"/>
      <c r="N703" s="36"/>
      <c r="O703" s="36"/>
    </row>
    <row r="704" spans="13:15" x14ac:dyDescent="0.4">
      <c r="M704" s="36"/>
      <c r="N704" s="36"/>
      <c r="O704" s="36"/>
    </row>
    <row r="705" spans="13:15" x14ac:dyDescent="0.4">
      <c r="M705" s="36"/>
      <c r="N705" s="36"/>
      <c r="O705" s="36"/>
    </row>
    <row r="706" spans="13:15" x14ac:dyDescent="0.4">
      <c r="M706" s="36"/>
      <c r="N706" s="36"/>
      <c r="O706" s="36"/>
    </row>
    <row r="707" spans="13:15" x14ac:dyDescent="0.4">
      <c r="M707" s="36"/>
      <c r="N707" s="36"/>
      <c r="O707" s="36"/>
    </row>
    <row r="708" spans="13:15" x14ac:dyDescent="0.4">
      <c r="M708" s="36"/>
      <c r="N708" s="36"/>
      <c r="O708" s="36"/>
    </row>
    <row r="709" spans="13:15" x14ac:dyDescent="0.4">
      <c r="M709" s="36"/>
      <c r="N709" s="36"/>
      <c r="O709" s="36"/>
    </row>
    <row r="710" spans="13:15" x14ac:dyDescent="0.4">
      <c r="M710" s="36"/>
      <c r="N710" s="36"/>
      <c r="O710" s="36"/>
    </row>
    <row r="711" spans="13:15" x14ac:dyDescent="0.4">
      <c r="M711" s="36"/>
      <c r="N711" s="36"/>
      <c r="O711" s="36"/>
    </row>
    <row r="712" spans="13:15" x14ac:dyDescent="0.4">
      <c r="M712" s="36"/>
      <c r="N712" s="36"/>
      <c r="O712" s="36"/>
    </row>
    <row r="713" spans="13:15" x14ac:dyDescent="0.4">
      <c r="M713" s="36"/>
      <c r="N713" s="36"/>
      <c r="O713" s="36"/>
    </row>
    <row r="714" spans="13:15" x14ac:dyDescent="0.4">
      <c r="M714" s="36"/>
      <c r="N714" s="36"/>
      <c r="O714" s="36"/>
    </row>
    <row r="715" spans="13:15" x14ac:dyDescent="0.4">
      <c r="M715" s="36"/>
      <c r="N715" s="36"/>
      <c r="O715" s="36"/>
    </row>
    <row r="716" spans="13:15" x14ac:dyDescent="0.4">
      <c r="M716" s="36"/>
      <c r="N716" s="36"/>
      <c r="O716" s="36"/>
    </row>
    <row r="717" spans="13:15" x14ac:dyDescent="0.4">
      <c r="M717" s="36"/>
      <c r="N717" s="36"/>
      <c r="O717" s="36"/>
    </row>
    <row r="718" spans="13:15" x14ac:dyDescent="0.4">
      <c r="M718" s="36"/>
      <c r="N718" s="36"/>
      <c r="O718" s="36"/>
    </row>
    <row r="719" spans="13:15" x14ac:dyDescent="0.4">
      <c r="M719" s="36"/>
      <c r="N719" s="36"/>
      <c r="O719" s="36"/>
    </row>
    <row r="720" spans="13:15" x14ac:dyDescent="0.4">
      <c r="M720" s="36"/>
      <c r="N720" s="36"/>
      <c r="O720" s="36"/>
    </row>
    <row r="721" spans="13:15" x14ac:dyDescent="0.4">
      <c r="M721" s="36"/>
      <c r="N721" s="36"/>
      <c r="O721" s="36"/>
    </row>
    <row r="722" spans="13:15" x14ac:dyDescent="0.4">
      <c r="M722" s="36"/>
      <c r="N722" s="36"/>
      <c r="O722" s="36"/>
    </row>
    <row r="723" spans="13:15" x14ac:dyDescent="0.4">
      <c r="M723" s="36"/>
      <c r="N723" s="36"/>
      <c r="O723" s="36"/>
    </row>
    <row r="724" spans="13:15" x14ac:dyDescent="0.4">
      <c r="M724" s="36"/>
      <c r="N724" s="36"/>
      <c r="O724" s="36"/>
    </row>
    <row r="725" spans="13:15" x14ac:dyDescent="0.4">
      <c r="M725" s="36"/>
      <c r="N725" s="36"/>
      <c r="O725" s="36"/>
    </row>
    <row r="726" spans="13:15" x14ac:dyDescent="0.4">
      <c r="M726" s="36"/>
      <c r="N726" s="36"/>
      <c r="O726" s="36"/>
    </row>
    <row r="727" spans="13:15" x14ac:dyDescent="0.4">
      <c r="M727" s="36"/>
      <c r="N727" s="36"/>
      <c r="O727" s="36"/>
    </row>
    <row r="728" spans="13:15" x14ac:dyDescent="0.4">
      <c r="M728" s="36"/>
      <c r="N728" s="36"/>
      <c r="O728" s="36"/>
    </row>
    <row r="729" spans="13:15" x14ac:dyDescent="0.4">
      <c r="M729" s="36"/>
      <c r="N729" s="36"/>
      <c r="O729" s="36"/>
    </row>
    <row r="730" spans="13:15" x14ac:dyDescent="0.4">
      <c r="M730" s="36"/>
      <c r="N730" s="36"/>
      <c r="O730" s="36"/>
    </row>
    <row r="731" spans="13:15" x14ac:dyDescent="0.4">
      <c r="M731" s="36"/>
      <c r="N731" s="36"/>
      <c r="O731" s="36"/>
    </row>
    <row r="732" spans="13:15" x14ac:dyDescent="0.4">
      <c r="M732" s="36"/>
      <c r="N732" s="36"/>
      <c r="O732" s="36"/>
    </row>
    <row r="733" spans="13:15" x14ac:dyDescent="0.4">
      <c r="M733" s="36"/>
      <c r="N733" s="36"/>
      <c r="O733" s="36"/>
    </row>
    <row r="734" spans="13:15" x14ac:dyDescent="0.4">
      <c r="M734" s="36"/>
      <c r="N734" s="36"/>
      <c r="O734" s="36"/>
    </row>
    <row r="735" spans="13:15" x14ac:dyDescent="0.4">
      <c r="M735" s="36"/>
      <c r="N735" s="36"/>
      <c r="O735" s="36"/>
    </row>
    <row r="736" spans="13:15" x14ac:dyDescent="0.4">
      <c r="M736" s="36"/>
      <c r="N736" s="36"/>
      <c r="O736" s="36"/>
    </row>
    <row r="737" spans="13:15" x14ac:dyDescent="0.4">
      <c r="M737" s="36"/>
      <c r="N737" s="36"/>
      <c r="O737" s="36"/>
    </row>
    <row r="738" spans="13:15" x14ac:dyDescent="0.4">
      <c r="M738" s="36"/>
      <c r="N738" s="36"/>
      <c r="O738" s="36"/>
    </row>
    <row r="739" spans="13:15" x14ac:dyDescent="0.4">
      <c r="M739" s="36"/>
      <c r="N739" s="36"/>
      <c r="O739" s="36"/>
    </row>
    <row r="740" spans="13:15" x14ac:dyDescent="0.4">
      <c r="M740" s="36"/>
      <c r="N740" s="36"/>
      <c r="O740" s="36"/>
    </row>
    <row r="741" spans="13:15" x14ac:dyDescent="0.4">
      <c r="M741" s="36"/>
      <c r="N741" s="36"/>
      <c r="O741" s="36"/>
    </row>
    <row r="742" spans="13:15" x14ac:dyDescent="0.4">
      <c r="M742" s="36"/>
      <c r="N742" s="36"/>
      <c r="O742" s="36"/>
    </row>
    <row r="743" spans="13:15" x14ac:dyDescent="0.4">
      <c r="M743" s="36"/>
      <c r="N743" s="36"/>
      <c r="O743" s="36"/>
    </row>
    <row r="744" spans="13:15" x14ac:dyDescent="0.4">
      <c r="M744" s="36"/>
      <c r="N744" s="36"/>
      <c r="O744" s="36"/>
    </row>
    <row r="745" spans="13:15" x14ac:dyDescent="0.4">
      <c r="M745" s="36"/>
      <c r="N745" s="36"/>
      <c r="O745" s="36"/>
    </row>
    <row r="746" spans="13:15" x14ac:dyDescent="0.4">
      <c r="M746" s="36"/>
      <c r="N746" s="36"/>
      <c r="O746" s="36"/>
    </row>
    <row r="747" spans="13:15" x14ac:dyDescent="0.4">
      <c r="M747" s="36"/>
      <c r="N747" s="36"/>
      <c r="O747" s="36"/>
    </row>
    <row r="748" spans="13:15" x14ac:dyDescent="0.4">
      <c r="M748" s="36"/>
      <c r="N748" s="36"/>
      <c r="O748" s="36"/>
    </row>
    <row r="749" spans="13:15" x14ac:dyDescent="0.4">
      <c r="M749" s="36"/>
      <c r="N749" s="36"/>
      <c r="O749" s="36"/>
    </row>
    <row r="750" spans="13:15" x14ac:dyDescent="0.4">
      <c r="M750" s="36"/>
      <c r="N750" s="36"/>
      <c r="O750" s="36"/>
    </row>
    <row r="751" spans="13:15" x14ac:dyDescent="0.4">
      <c r="M751" s="36"/>
      <c r="N751" s="36"/>
      <c r="O751" s="36"/>
    </row>
    <row r="752" spans="13:15" x14ac:dyDescent="0.4">
      <c r="M752" s="36"/>
      <c r="N752" s="36"/>
      <c r="O752" s="36"/>
    </row>
    <row r="753" spans="13:15" x14ac:dyDescent="0.4">
      <c r="M753" s="36"/>
      <c r="N753" s="36"/>
      <c r="O753" s="36"/>
    </row>
    <row r="754" spans="13:15" x14ac:dyDescent="0.4">
      <c r="M754" s="36"/>
      <c r="N754" s="36"/>
      <c r="O754" s="36"/>
    </row>
    <row r="755" spans="13:15" x14ac:dyDescent="0.4">
      <c r="M755" s="36"/>
      <c r="N755" s="36"/>
      <c r="O755" s="36"/>
    </row>
    <row r="756" spans="13:15" x14ac:dyDescent="0.4">
      <c r="M756" s="36"/>
      <c r="N756" s="36"/>
      <c r="O756" s="36"/>
    </row>
    <row r="757" spans="13:15" x14ac:dyDescent="0.4">
      <c r="M757" s="36"/>
      <c r="N757" s="36"/>
      <c r="O757" s="36"/>
    </row>
    <row r="758" spans="13:15" x14ac:dyDescent="0.4">
      <c r="M758" s="36"/>
      <c r="N758" s="36"/>
      <c r="O758" s="36"/>
    </row>
    <row r="759" spans="13:15" x14ac:dyDescent="0.4">
      <c r="M759" s="36"/>
      <c r="N759" s="36"/>
      <c r="O759" s="36"/>
    </row>
    <row r="760" spans="13:15" x14ac:dyDescent="0.4">
      <c r="M760" s="36"/>
      <c r="N760" s="36"/>
      <c r="O760" s="36"/>
    </row>
    <row r="761" spans="13:15" x14ac:dyDescent="0.4">
      <c r="M761" s="36"/>
      <c r="N761" s="36"/>
      <c r="O761" s="36"/>
    </row>
    <row r="762" spans="13:15" x14ac:dyDescent="0.4">
      <c r="M762" s="36"/>
      <c r="N762" s="36"/>
      <c r="O762" s="36"/>
    </row>
    <row r="763" spans="13:15" x14ac:dyDescent="0.4">
      <c r="M763" s="36"/>
      <c r="N763" s="36"/>
      <c r="O763" s="36"/>
    </row>
    <row r="764" spans="13:15" x14ac:dyDescent="0.4">
      <c r="M764" s="36"/>
      <c r="N764" s="36"/>
      <c r="O764" s="36"/>
    </row>
    <row r="765" spans="13:15" x14ac:dyDescent="0.4">
      <c r="M765" s="36"/>
      <c r="N765" s="36"/>
      <c r="O765" s="36"/>
    </row>
    <row r="766" spans="13:15" x14ac:dyDescent="0.4">
      <c r="M766" s="36"/>
      <c r="N766" s="36"/>
      <c r="O766" s="36"/>
    </row>
    <row r="767" spans="13:15" x14ac:dyDescent="0.4">
      <c r="M767" s="36"/>
      <c r="N767" s="36"/>
      <c r="O767" s="36"/>
    </row>
    <row r="768" spans="13:15" x14ac:dyDescent="0.4">
      <c r="M768" s="36"/>
      <c r="N768" s="36"/>
      <c r="O768" s="36"/>
    </row>
    <row r="769" spans="13:15" x14ac:dyDescent="0.4">
      <c r="M769" s="36"/>
      <c r="N769" s="36"/>
      <c r="O769" s="36"/>
    </row>
    <row r="770" spans="13:15" x14ac:dyDescent="0.4">
      <c r="M770" s="36"/>
      <c r="N770" s="36"/>
      <c r="O770" s="36"/>
    </row>
    <row r="771" spans="13:15" x14ac:dyDescent="0.4">
      <c r="M771" s="36"/>
      <c r="N771" s="36"/>
      <c r="O771" s="36"/>
    </row>
    <row r="772" spans="13:15" x14ac:dyDescent="0.4">
      <c r="M772" s="36"/>
      <c r="N772" s="36"/>
      <c r="O772" s="36"/>
    </row>
    <row r="773" spans="13:15" x14ac:dyDescent="0.4">
      <c r="M773" s="36"/>
      <c r="N773" s="36"/>
      <c r="O773" s="36"/>
    </row>
    <row r="774" spans="13:15" x14ac:dyDescent="0.4">
      <c r="M774" s="36"/>
      <c r="N774" s="36"/>
      <c r="O774" s="36"/>
    </row>
    <row r="775" spans="13:15" x14ac:dyDescent="0.4">
      <c r="M775" s="36"/>
      <c r="N775" s="36"/>
      <c r="O775" s="36"/>
    </row>
    <row r="776" spans="13:15" x14ac:dyDescent="0.4">
      <c r="M776" s="36"/>
      <c r="N776" s="36"/>
      <c r="O776" s="36"/>
    </row>
    <row r="777" spans="13:15" x14ac:dyDescent="0.4">
      <c r="M777" s="36"/>
      <c r="N777" s="36"/>
      <c r="O777" s="36"/>
    </row>
    <row r="778" spans="13:15" x14ac:dyDescent="0.4">
      <c r="M778" s="36"/>
      <c r="N778" s="36"/>
      <c r="O778" s="36"/>
    </row>
    <row r="779" spans="13:15" x14ac:dyDescent="0.4">
      <c r="M779" s="36"/>
      <c r="N779" s="36"/>
      <c r="O779" s="36"/>
    </row>
    <row r="780" spans="13:15" x14ac:dyDescent="0.4">
      <c r="M780" s="36"/>
      <c r="N780" s="36"/>
      <c r="O780" s="36"/>
    </row>
    <row r="781" spans="13:15" x14ac:dyDescent="0.4">
      <c r="M781" s="36"/>
      <c r="N781" s="36"/>
      <c r="O781" s="36"/>
    </row>
    <row r="782" spans="13:15" x14ac:dyDescent="0.4">
      <c r="M782" s="36"/>
      <c r="N782" s="36"/>
      <c r="O782" s="36"/>
    </row>
    <row r="783" spans="13:15" x14ac:dyDescent="0.4">
      <c r="M783" s="36"/>
      <c r="N783" s="36"/>
      <c r="O783" s="36"/>
    </row>
    <row r="784" spans="13:15" x14ac:dyDescent="0.4">
      <c r="M784" s="36"/>
      <c r="N784" s="36"/>
      <c r="O784" s="36"/>
    </row>
    <row r="785" spans="13:15" x14ac:dyDescent="0.4">
      <c r="M785" s="36"/>
      <c r="N785" s="36"/>
      <c r="O785" s="36"/>
    </row>
    <row r="786" spans="13:15" x14ac:dyDescent="0.4">
      <c r="M786" s="36"/>
      <c r="N786" s="36"/>
      <c r="O786" s="36"/>
    </row>
    <row r="787" spans="13:15" x14ac:dyDescent="0.4">
      <c r="M787" s="36"/>
      <c r="N787" s="36"/>
      <c r="O787" s="36"/>
    </row>
    <row r="788" spans="13:15" x14ac:dyDescent="0.4">
      <c r="M788" s="36"/>
      <c r="N788" s="36"/>
      <c r="O788" s="36"/>
    </row>
    <row r="789" spans="13:15" x14ac:dyDescent="0.4">
      <c r="M789" s="36"/>
      <c r="N789" s="36"/>
      <c r="O789" s="36"/>
    </row>
    <row r="790" spans="13:15" x14ac:dyDescent="0.4">
      <c r="M790" s="36"/>
      <c r="N790" s="36"/>
      <c r="O790" s="36"/>
    </row>
    <row r="791" spans="13:15" x14ac:dyDescent="0.4">
      <c r="M791" s="36"/>
      <c r="N791" s="36"/>
      <c r="O791" s="36"/>
    </row>
    <row r="792" spans="13:15" x14ac:dyDescent="0.4">
      <c r="M792" s="36"/>
      <c r="N792" s="36"/>
      <c r="O792" s="36"/>
    </row>
    <row r="793" spans="13:15" x14ac:dyDescent="0.4">
      <c r="M793" s="36"/>
      <c r="N793" s="36"/>
      <c r="O793" s="36"/>
    </row>
    <row r="794" spans="13:15" x14ac:dyDescent="0.4">
      <c r="M794" s="36"/>
      <c r="N794" s="36"/>
      <c r="O794" s="36"/>
    </row>
    <row r="795" spans="13:15" x14ac:dyDescent="0.4">
      <c r="M795" s="36"/>
      <c r="N795" s="36"/>
      <c r="O795" s="36"/>
    </row>
    <row r="796" spans="13:15" x14ac:dyDescent="0.4">
      <c r="M796" s="36"/>
      <c r="N796" s="36"/>
      <c r="O796" s="36"/>
    </row>
    <row r="797" spans="13:15" x14ac:dyDescent="0.4">
      <c r="M797" s="36"/>
      <c r="N797" s="36"/>
      <c r="O797" s="36"/>
    </row>
    <row r="798" spans="13:15" x14ac:dyDescent="0.4">
      <c r="M798" s="36"/>
      <c r="N798" s="36"/>
      <c r="O798" s="36"/>
    </row>
    <row r="799" spans="13:15" x14ac:dyDescent="0.4">
      <c r="M799" s="36"/>
      <c r="N799" s="36"/>
      <c r="O799" s="36"/>
    </row>
    <row r="800" spans="13:15" x14ac:dyDescent="0.4">
      <c r="M800" s="36"/>
      <c r="N800" s="36"/>
      <c r="O800" s="36"/>
    </row>
    <row r="801" spans="13:15" x14ac:dyDescent="0.4">
      <c r="M801" s="36"/>
      <c r="N801" s="36"/>
      <c r="O801" s="36"/>
    </row>
    <row r="802" spans="13:15" x14ac:dyDescent="0.4">
      <c r="M802" s="36"/>
      <c r="N802" s="36"/>
      <c r="O802" s="36"/>
    </row>
    <row r="803" spans="13:15" x14ac:dyDescent="0.4">
      <c r="M803" s="36"/>
      <c r="N803" s="36"/>
      <c r="O803" s="36"/>
    </row>
    <row r="804" spans="13:15" x14ac:dyDescent="0.4">
      <c r="M804" s="36"/>
      <c r="N804" s="36"/>
      <c r="O804" s="36"/>
    </row>
    <row r="805" spans="13:15" x14ac:dyDescent="0.4">
      <c r="M805" s="36"/>
      <c r="N805" s="36"/>
      <c r="O805" s="36"/>
    </row>
    <row r="806" spans="13:15" x14ac:dyDescent="0.4">
      <c r="M806" s="36"/>
      <c r="N806" s="36"/>
      <c r="O806" s="36"/>
    </row>
    <row r="807" spans="13:15" x14ac:dyDescent="0.4">
      <c r="M807" s="36"/>
      <c r="N807" s="36"/>
      <c r="O807" s="36"/>
    </row>
    <row r="808" spans="13:15" x14ac:dyDescent="0.4">
      <c r="M808" s="36"/>
      <c r="N808" s="36"/>
      <c r="O808" s="36"/>
    </row>
    <row r="809" spans="13:15" x14ac:dyDescent="0.4">
      <c r="M809" s="36"/>
      <c r="N809" s="36"/>
      <c r="O809" s="36"/>
    </row>
    <row r="810" spans="13:15" x14ac:dyDescent="0.4">
      <c r="M810" s="36"/>
      <c r="N810" s="36"/>
      <c r="O810" s="36"/>
    </row>
    <row r="811" spans="13:15" x14ac:dyDescent="0.4">
      <c r="M811" s="36"/>
      <c r="N811" s="36"/>
      <c r="O811" s="36"/>
    </row>
    <row r="812" spans="13:15" x14ac:dyDescent="0.4">
      <c r="M812" s="36"/>
      <c r="N812" s="36"/>
      <c r="O812" s="36"/>
    </row>
    <row r="813" spans="13:15" x14ac:dyDescent="0.4">
      <c r="M813" s="36"/>
      <c r="N813" s="36"/>
      <c r="O813" s="36"/>
    </row>
    <row r="814" spans="13:15" x14ac:dyDescent="0.4">
      <c r="M814" s="36"/>
      <c r="N814" s="36"/>
      <c r="O814" s="36"/>
    </row>
    <row r="815" spans="13:15" x14ac:dyDescent="0.4">
      <c r="M815" s="36"/>
      <c r="N815" s="36"/>
      <c r="O815" s="36"/>
    </row>
    <row r="816" spans="13:15" x14ac:dyDescent="0.4">
      <c r="M816" s="36"/>
      <c r="N816" s="36"/>
      <c r="O816" s="36"/>
    </row>
    <row r="817" spans="13:15" x14ac:dyDescent="0.4">
      <c r="M817" s="36"/>
      <c r="N817" s="36"/>
      <c r="O817" s="36"/>
    </row>
    <row r="818" spans="13:15" x14ac:dyDescent="0.4">
      <c r="M818" s="36"/>
      <c r="N818" s="36"/>
      <c r="O818" s="36"/>
    </row>
    <row r="819" spans="13:15" x14ac:dyDescent="0.4">
      <c r="M819" s="36"/>
      <c r="N819" s="36"/>
      <c r="O819" s="36"/>
    </row>
    <row r="820" spans="13:15" x14ac:dyDescent="0.4">
      <c r="M820" s="36"/>
      <c r="N820" s="36"/>
      <c r="O820" s="36"/>
    </row>
    <row r="821" spans="13:15" x14ac:dyDescent="0.4">
      <c r="M821" s="36"/>
      <c r="N821" s="36"/>
      <c r="O821" s="36"/>
    </row>
    <row r="822" spans="13:15" x14ac:dyDescent="0.4">
      <c r="M822" s="36"/>
      <c r="N822" s="36"/>
      <c r="O822" s="36"/>
    </row>
    <row r="823" spans="13:15" x14ac:dyDescent="0.4">
      <c r="M823" s="36"/>
      <c r="N823" s="36"/>
      <c r="O823" s="36"/>
    </row>
    <row r="824" spans="13:15" x14ac:dyDescent="0.4">
      <c r="M824" s="36"/>
      <c r="N824" s="36"/>
      <c r="O824" s="36"/>
    </row>
    <row r="825" spans="13:15" x14ac:dyDescent="0.4">
      <c r="M825" s="36"/>
      <c r="N825" s="36"/>
      <c r="O825" s="36"/>
    </row>
    <row r="826" spans="13:15" x14ac:dyDescent="0.4">
      <c r="M826" s="36"/>
      <c r="N826" s="36"/>
      <c r="O826" s="36"/>
    </row>
    <row r="827" spans="13:15" x14ac:dyDescent="0.4">
      <c r="M827" s="36"/>
      <c r="N827" s="36"/>
      <c r="O827" s="36"/>
    </row>
    <row r="828" spans="13:15" x14ac:dyDescent="0.4">
      <c r="M828" s="36"/>
      <c r="N828" s="36"/>
      <c r="O828" s="36"/>
    </row>
    <row r="829" spans="13:15" x14ac:dyDescent="0.4">
      <c r="M829" s="36"/>
      <c r="N829" s="36"/>
      <c r="O829" s="36"/>
    </row>
    <row r="830" spans="13:15" x14ac:dyDescent="0.4">
      <c r="M830" s="36"/>
      <c r="N830" s="36"/>
      <c r="O830" s="36"/>
    </row>
    <row r="831" spans="13:15" x14ac:dyDescent="0.4">
      <c r="M831" s="36"/>
      <c r="N831" s="36"/>
      <c r="O831" s="36"/>
    </row>
    <row r="832" spans="13:15" x14ac:dyDescent="0.4">
      <c r="M832" s="36"/>
      <c r="N832" s="36"/>
      <c r="O832" s="36"/>
    </row>
    <row r="833" spans="13:15" x14ac:dyDescent="0.4">
      <c r="M833" s="36"/>
      <c r="N833" s="36"/>
      <c r="O833" s="36"/>
    </row>
    <row r="834" spans="13:15" x14ac:dyDescent="0.4">
      <c r="M834" s="36"/>
      <c r="N834" s="36"/>
      <c r="O834" s="36"/>
    </row>
    <row r="835" spans="13:15" x14ac:dyDescent="0.4">
      <c r="M835" s="36"/>
      <c r="N835" s="36"/>
      <c r="O835" s="36"/>
    </row>
    <row r="836" spans="13:15" x14ac:dyDescent="0.4">
      <c r="M836" s="36"/>
      <c r="N836" s="36"/>
      <c r="O836" s="36"/>
    </row>
    <row r="837" spans="13:15" x14ac:dyDescent="0.4">
      <c r="M837" s="36"/>
      <c r="N837" s="36"/>
      <c r="O837" s="36"/>
    </row>
    <row r="838" spans="13:15" x14ac:dyDescent="0.4">
      <c r="M838" s="36"/>
      <c r="N838" s="36"/>
      <c r="O838" s="36"/>
    </row>
    <row r="839" spans="13:15" x14ac:dyDescent="0.4">
      <c r="M839" s="36"/>
      <c r="N839" s="36"/>
      <c r="O839" s="36"/>
    </row>
    <row r="840" spans="13:15" x14ac:dyDescent="0.4">
      <c r="M840" s="36"/>
      <c r="N840" s="36"/>
      <c r="O840" s="36"/>
    </row>
    <row r="841" spans="13:15" x14ac:dyDescent="0.4">
      <c r="M841" s="36"/>
      <c r="N841" s="36"/>
      <c r="O841" s="36"/>
    </row>
    <row r="842" spans="13:15" x14ac:dyDescent="0.4">
      <c r="M842" s="36"/>
      <c r="N842" s="36"/>
      <c r="O842" s="36"/>
    </row>
    <row r="843" spans="13:15" x14ac:dyDescent="0.4">
      <c r="M843" s="36"/>
      <c r="N843" s="36"/>
      <c r="O843" s="36"/>
    </row>
    <row r="844" spans="13:15" x14ac:dyDescent="0.4">
      <c r="M844" s="36"/>
      <c r="N844" s="36"/>
      <c r="O844" s="36"/>
    </row>
    <row r="845" spans="13:15" x14ac:dyDescent="0.4">
      <c r="M845" s="36"/>
      <c r="N845" s="36"/>
      <c r="O845" s="36"/>
    </row>
    <row r="846" spans="13:15" x14ac:dyDescent="0.4">
      <c r="M846" s="36"/>
      <c r="N846" s="36"/>
      <c r="O846" s="36"/>
    </row>
    <row r="847" spans="13:15" x14ac:dyDescent="0.4">
      <c r="M847" s="36"/>
      <c r="N847" s="36"/>
      <c r="O847" s="36"/>
    </row>
    <row r="848" spans="13:15" x14ac:dyDescent="0.4">
      <c r="M848" s="36"/>
      <c r="N848" s="36"/>
      <c r="O848" s="36"/>
    </row>
    <row r="849" spans="13:15" x14ac:dyDescent="0.4">
      <c r="M849" s="36"/>
      <c r="N849" s="36"/>
      <c r="O849" s="36"/>
    </row>
    <row r="850" spans="13:15" x14ac:dyDescent="0.4">
      <c r="M850" s="36"/>
      <c r="N850" s="36"/>
      <c r="O850" s="36"/>
    </row>
    <row r="851" spans="13:15" x14ac:dyDescent="0.4">
      <c r="M851" s="36"/>
      <c r="N851" s="36"/>
      <c r="O851" s="36"/>
    </row>
    <row r="852" spans="13:15" x14ac:dyDescent="0.4">
      <c r="M852" s="36"/>
      <c r="N852" s="36"/>
      <c r="O852" s="36"/>
    </row>
    <row r="853" spans="13:15" x14ac:dyDescent="0.4">
      <c r="M853" s="36"/>
      <c r="N853" s="36"/>
      <c r="O853" s="36"/>
    </row>
    <row r="854" spans="13:15" x14ac:dyDescent="0.4">
      <c r="M854" s="36"/>
      <c r="N854" s="36"/>
      <c r="O854" s="36"/>
    </row>
    <row r="855" spans="13:15" x14ac:dyDescent="0.4">
      <c r="M855" s="36"/>
      <c r="N855" s="36"/>
      <c r="O855" s="36"/>
    </row>
    <row r="856" spans="13:15" x14ac:dyDescent="0.4">
      <c r="M856" s="36"/>
      <c r="N856" s="36"/>
      <c r="O856" s="36"/>
    </row>
    <row r="857" spans="13:15" x14ac:dyDescent="0.4">
      <c r="M857" s="36"/>
      <c r="N857" s="36"/>
      <c r="O857" s="36"/>
    </row>
    <row r="858" spans="13:15" x14ac:dyDescent="0.4">
      <c r="M858" s="36"/>
      <c r="N858" s="36"/>
      <c r="O858" s="36"/>
    </row>
    <row r="859" spans="13:15" x14ac:dyDescent="0.4">
      <c r="M859" s="36"/>
      <c r="N859" s="36"/>
      <c r="O859" s="36"/>
    </row>
    <row r="860" spans="13:15" x14ac:dyDescent="0.4">
      <c r="M860" s="36"/>
      <c r="N860" s="36"/>
      <c r="O860" s="36"/>
    </row>
    <row r="861" spans="13:15" x14ac:dyDescent="0.4">
      <c r="M861" s="36"/>
      <c r="N861" s="36"/>
      <c r="O861" s="36"/>
    </row>
    <row r="862" spans="13:15" x14ac:dyDescent="0.4">
      <c r="M862" s="36"/>
      <c r="N862" s="36"/>
      <c r="O862" s="36"/>
    </row>
    <row r="863" spans="13:15" x14ac:dyDescent="0.4">
      <c r="M863" s="36"/>
      <c r="N863" s="36"/>
      <c r="O863" s="36"/>
    </row>
    <row r="864" spans="13:15" x14ac:dyDescent="0.4">
      <c r="M864" s="36"/>
      <c r="N864" s="36"/>
      <c r="O864" s="36"/>
    </row>
    <row r="865" spans="13:15" x14ac:dyDescent="0.4">
      <c r="M865" s="36"/>
      <c r="N865" s="36"/>
      <c r="O865" s="36"/>
    </row>
    <row r="866" spans="13:15" x14ac:dyDescent="0.4">
      <c r="M866" s="36"/>
      <c r="N866" s="36"/>
      <c r="O866" s="36"/>
    </row>
    <row r="867" spans="13:15" x14ac:dyDescent="0.4">
      <c r="M867" s="36"/>
      <c r="N867" s="36"/>
      <c r="O867" s="36"/>
    </row>
    <row r="868" spans="13:15" x14ac:dyDescent="0.4">
      <c r="M868" s="36"/>
      <c r="N868" s="36"/>
      <c r="O868" s="36"/>
    </row>
    <row r="869" spans="13:15" x14ac:dyDescent="0.4">
      <c r="M869" s="36"/>
      <c r="N869" s="36"/>
      <c r="O869" s="36"/>
    </row>
    <row r="870" spans="13:15" x14ac:dyDescent="0.4">
      <c r="M870" s="36"/>
      <c r="N870" s="36"/>
      <c r="O870" s="36"/>
    </row>
    <row r="871" spans="13:15" x14ac:dyDescent="0.4">
      <c r="M871" s="36"/>
      <c r="N871" s="36"/>
      <c r="O871" s="36"/>
    </row>
    <row r="872" spans="13:15" x14ac:dyDescent="0.4">
      <c r="M872" s="36"/>
      <c r="N872" s="36"/>
      <c r="O872" s="36"/>
    </row>
    <row r="873" spans="13:15" x14ac:dyDescent="0.4">
      <c r="M873" s="36"/>
      <c r="N873" s="36"/>
      <c r="O873" s="36"/>
    </row>
    <row r="874" spans="13:15" x14ac:dyDescent="0.4">
      <c r="M874" s="36"/>
      <c r="N874" s="36"/>
      <c r="O874" s="36"/>
    </row>
    <row r="875" spans="13:15" x14ac:dyDescent="0.4">
      <c r="M875" s="36"/>
      <c r="N875" s="36"/>
      <c r="O875" s="36"/>
    </row>
    <row r="876" spans="13:15" x14ac:dyDescent="0.4">
      <c r="M876" s="36"/>
      <c r="N876" s="36"/>
      <c r="O876" s="36"/>
    </row>
    <row r="877" spans="13:15" x14ac:dyDescent="0.4">
      <c r="M877" s="36"/>
      <c r="N877" s="36"/>
      <c r="O877" s="36"/>
    </row>
    <row r="878" spans="13:15" x14ac:dyDescent="0.4">
      <c r="M878" s="36"/>
      <c r="N878" s="36"/>
      <c r="O878" s="36"/>
    </row>
    <row r="879" spans="13:15" x14ac:dyDescent="0.4">
      <c r="M879" s="36"/>
      <c r="N879" s="36"/>
      <c r="O879" s="36"/>
    </row>
    <row r="880" spans="13:15" x14ac:dyDescent="0.4">
      <c r="M880" s="36"/>
      <c r="N880" s="36"/>
      <c r="O880" s="36"/>
    </row>
    <row r="881" spans="13:15" x14ac:dyDescent="0.4">
      <c r="M881" s="36"/>
      <c r="N881" s="36"/>
      <c r="O881" s="36"/>
    </row>
    <row r="882" spans="13:15" x14ac:dyDescent="0.4">
      <c r="M882" s="36"/>
      <c r="N882" s="36"/>
      <c r="O882" s="36"/>
    </row>
    <row r="883" spans="13:15" x14ac:dyDescent="0.4">
      <c r="M883" s="36"/>
      <c r="N883" s="36"/>
      <c r="O883" s="36"/>
    </row>
    <row r="884" spans="13:15" x14ac:dyDescent="0.4">
      <c r="M884" s="36"/>
      <c r="N884" s="36"/>
      <c r="O884" s="36"/>
    </row>
    <row r="885" spans="13:15" x14ac:dyDescent="0.4">
      <c r="M885" s="36"/>
      <c r="N885" s="36"/>
      <c r="O885" s="36"/>
    </row>
    <row r="886" spans="13:15" x14ac:dyDescent="0.4">
      <c r="M886" s="36"/>
      <c r="N886" s="36"/>
      <c r="O886" s="36"/>
    </row>
    <row r="887" spans="13:15" x14ac:dyDescent="0.4">
      <c r="M887" s="36"/>
      <c r="N887" s="36"/>
      <c r="O887" s="36"/>
    </row>
    <row r="888" spans="13:15" x14ac:dyDescent="0.4">
      <c r="M888" s="36"/>
      <c r="N888" s="36"/>
      <c r="O888" s="36"/>
    </row>
    <row r="889" spans="13:15" x14ac:dyDescent="0.4">
      <c r="M889" s="36"/>
      <c r="N889" s="36"/>
      <c r="O889" s="36"/>
    </row>
    <row r="890" spans="13:15" x14ac:dyDescent="0.4">
      <c r="M890" s="36"/>
      <c r="N890" s="36"/>
      <c r="O890" s="36"/>
    </row>
    <row r="891" spans="13:15" x14ac:dyDescent="0.4">
      <c r="M891" s="36"/>
      <c r="N891" s="36"/>
      <c r="O891" s="36"/>
    </row>
    <row r="892" spans="13:15" x14ac:dyDescent="0.4">
      <c r="M892" s="36"/>
      <c r="N892" s="36"/>
      <c r="O892" s="36"/>
    </row>
    <row r="893" spans="13:15" x14ac:dyDescent="0.4">
      <c r="M893" s="36"/>
      <c r="N893" s="36"/>
      <c r="O893" s="36"/>
    </row>
    <row r="894" spans="13:15" x14ac:dyDescent="0.4">
      <c r="M894" s="36"/>
      <c r="N894" s="36"/>
      <c r="O894" s="36"/>
    </row>
    <row r="895" spans="13:15" x14ac:dyDescent="0.4">
      <c r="M895" s="36"/>
      <c r="N895" s="36"/>
      <c r="O895" s="36"/>
    </row>
    <row r="896" spans="13:15" x14ac:dyDescent="0.4">
      <c r="M896" s="36"/>
      <c r="N896" s="36"/>
      <c r="O896" s="36"/>
    </row>
    <row r="897" spans="13:15" x14ac:dyDescent="0.4">
      <c r="M897" s="36"/>
      <c r="N897" s="36"/>
      <c r="O897" s="36"/>
    </row>
    <row r="898" spans="13:15" x14ac:dyDescent="0.4">
      <c r="M898" s="36"/>
      <c r="N898" s="36"/>
      <c r="O898" s="36"/>
    </row>
    <row r="899" spans="13:15" x14ac:dyDescent="0.4">
      <c r="M899" s="36"/>
      <c r="N899" s="36"/>
      <c r="O899" s="36"/>
    </row>
    <row r="900" spans="13:15" x14ac:dyDescent="0.4">
      <c r="M900" s="36"/>
      <c r="N900" s="36"/>
      <c r="O900" s="36"/>
    </row>
    <row r="901" spans="13:15" x14ac:dyDescent="0.4">
      <c r="M901" s="36"/>
      <c r="N901" s="36"/>
      <c r="O901" s="36"/>
    </row>
    <row r="902" spans="13:15" x14ac:dyDescent="0.4">
      <c r="M902" s="36"/>
      <c r="N902" s="36"/>
      <c r="O902" s="36"/>
    </row>
    <row r="903" spans="13:15" x14ac:dyDescent="0.4">
      <c r="M903" s="36"/>
      <c r="N903" s="36"/>
      <c r="O903" s="36"/>
    </row>
    <row r="904" spans="13:15" x14ac:dyDescent="0.4">
      <c r="M904" s="36"/>
      <c r="N904" s="36"/>
      <c r="O904" s="36"/>
    </row>
    <row r="905" spans="13:15" x14ac:dyDescent="0.4">
      <c r="M905" s="36"/>
      <c r="N905" s="36"/>
      <c r="O905" s="36"/>
    </row>
    <row r="906" spans="13:15" x14ac:dyDescent="0.4">
      <c r="M906" s="36"/>
      <c r="N906" s="36"/>
      <c r="O906" s="36"/>
    </row>
    <row r="907" spans="13:15" x14ac:dyDescent="0.4">
      <c r="M907" s="36"/>
      <c r="N907" s="36"/>
      <c r="O907" s="36"/>
    </row>
    <row r="908" spans="13:15" x14ac:dyDescent="0.4">
      <c r="M908" s="36"/>
      <c r="N908" s="36"/>
      <c r="O908" s="36"/>
    </row>
    <row r="909" spans="13:15" x14ac:dyDescent="0.4">
      <c r="M909" s="36"/>
      <c r="N909" s="36"/>
      <c r="O909" s="36"/>
    </row>
    <row r="910" spans="13:15" x14ac:dyDescent="0.4">
      <c r="M910" s="36"/>
      <c r="N910" s="36"/>
      <c r="O910" s="36"/>
    </row>
    <row r="911" spans="13:15" x14ac:dyDescent="0.4">
      <c r="M911" s="36"/>
      <c r="N911" s="36"/>
      <c r="O911" s="36"/>
    </row>
    <row r="912" spans="13:15" x14ac:dyDescent="0.4">
      <c r="M912" s="36"/>
      <c r="N912" s="36"/>
      <c r="O912" s="36"/>
    </row>
    <row r="913" spans="13:15" x14ac:dyDescent="0.4">
      <c r="M913" s="36"/>
      <c r="N913" s="36"/>
      <c r="O913" s="36"/>
    </row>
    <row r="914" spans="13:15" x14ac:dyDescent="0.4">
      <c r="M914" s="36"/>
      <c r="N914" s="36"/>
      <c r="O914" s="36"/>
    </row>
    <row r="915" spans="13:15" x14ac:dyDescent="0.4">
      <c r="M915" s="36"/>
      <c r="N915" s="36"/>
      <c r="O915" s="36"/>
    </row>
    <row r="916" spans="13:15" x14ac:dyDescent="0.4">
      <c r="M916" s="36"/>
      <c r="N916" s="36"/>
      <c r="O916" s="36"/>
    </row>
    <row r="917" spans="13:15" x14ac:dyDescent="0.4">
      <c r="M917" s="36"/>
      <c r="N917" s="36"/>
      <c r="O917" s="36"/>
    </row>
    <row r="918" spans="13:15" x14ac:dyDescent="0.4">
      <c r="M918" s="36"/>
      <c r="N918" s="36"/>
      <c r="O918" s="36"/>
    </row>
    <row r="919" spans="13:15" x14ac:dyDescent="0.4">
      <c r="M919" s="36"/>
      <c r="N919" s="36"/>
      <c r="O919" s="36"/>
    </row>
    <row r="920" spans="13:15" x14ac:dyDescent="0.4">
      <c r="M920" s="36"/>
      <c r="N920" s="36"/>
      <c r="O920" s="36"/>
    </row>
    <row r="921" spans="13:15" x14ac:dyDescent="0.4">
      <c r="M921" s="36"/>
      <c r="N921" s="36"/>
      <c r="O921" s="36"/>
    </row>
    <row r="922" spans="13:15" x14ac:dyDescent="0.4">
      <c r="M922" s="36"/>
      <c r="N922" s="36"/>
      <c r="O922" s="36"/>
    </row>
    <row r="923" spans="13:15" x14ac:dyDescent="0.4">
      <c r="M923" s="36"/>
      <c r="N923" s="36"/>
      <c r="O923" s="36"/>
    </row>
    <row r="924" spans="13:15" x14ac:dyDescent="0.4">
      <c r="M924" s="36"/>
      <c r="N924" s="36"/>
      <c r="O924" s="36"/>
    </row>
    <row r="925" spans="13:15" x14ac:dyDescent="0.4">
      <c r="M925" s="36"/>
      <c r="N925" s="36"/>
      <c r="O925" s="36"/>
    </row>
    <row r="926" spans="13:15" x14ac:dyDescent="0.4">
      <c r="M926" s="36"/>
      <c r="N926" s="36"/>
      <c r="O926" s="36"/>
    </row>
    <row r="927" spans="13:15" x14ac:dyDescent="0.4">
      <c r="M927" s="36"/>
      <c r="N927" s="36"/>
      <c r="O927" s="36"/>
    </row>
    <row r="928" spans="13:15" x14ac:dyDescent="0.4">
      <c r="M928" s="36"/>
      <c r="N928" s="36"/>
      <c r="O928" s="36"/>
    </row>
    <row r="929" spans="13:15" x14ac:dyDescent="0.4">
      <c r="M929" s="36"/>
      <c r="N929" s="36"/>
      <c r="O929" s="36"/>
    </row>
    <row r="930" spans="13:15" x14ac:dyDescent="0.4">
      <c r="M930" s="36"/>
      <c r="N930" s="36"/>
      <c r="O930" s="36"/>
    </row>
    <row r="931" spans="13:15" x14ac:dyDescent="0.4">
      <c r="M931" s="36"/>
      <c r="N931" s="36"/>
      <c r="O931" s="36"/>
    </row>
    <row r="932" spans="13:15" x14ac:dyDescent="0.4">
      <c r="M932" s="36"/>
      <c r="N932" s="36"/>
      <c r="O932" s="36"/>
    </row>
    <row r="933" spans="13:15" x14ac:dyDescent="0.4">
      <c r="M933" s="36"/>
      <c r="N933" s="36"/>
      <c r="O933" s="36"/>
    </row>
    <row r="934" spans="13:15" x14ac:dyDescent="0.4">
      <c r="M934" s="36"/>
      <c r="N934" s="36"/>
      <c r="O934" s="36"/>
    </row>
    <row r="935" spans="13:15" x14ac:dyDescent="0.4">
      <c r="M935" s="36"/>
      <c r="N935" s="36"/>
      <c r="O935" s="36"/>
    </row>
    <row r="936" spans="13:15" x14ac:dyDescent="0.4">
      <c r="M936" s="36"/>
      <c r="N936" s="36"/>
      <c r="O936" s="36"/>
    </row>
    <row r="937" spans="13:15" x14ac:dyDescent="0.4">
      <c r="M937" s="36"/>
      <c r="N937" s="36"/>
      <c r="O937" s="36"/>
    </row>
    <row r="938" spans="13:15" x14ac:dyDescent="0.4">
      <c r="M938" s="36"/>
      <c r="N938" s="36"/>
      <c r="O938" s="36"/>
    </row>
    <row r="939" spans="13:15" x14ac:dyDescent="0.4">
      <c r="M939" s="36"/>
      <c r="N939" s="36"/>
      <c r="O939" s="36"/>
    </row>
    <row r="940" spans="13:15" x14ac:dyDescent="0.4">
      <c r="M940" s="36"/>
      <c r="N940" s="36"/>
      <c r="O940" s="36"/>
    </row>
    <row r="941" spans="13:15" x14ac:dyDescent="0.4">
      <c r="M941" s="36"/>
      <c r="N941" s="36"/>
      <c r="O941" s="36"/>
    </row>
    <row r="942" spans="13:15" x14ac:dyDescent="0.4">
      <c r="M942" s="36"/>
      <c r="N942" s="36"/>
      <c r="O942" s="36"/>
    </row>
    <row r="943" spans="13:15" x14ac:dyDescent="0.4">
      <c r="M943" s="36"/>
      <c r="N943" s="36"/>
      <c r="O943" s="36"/>
    </row>
    <row r="944" spans="13:15" x14ac:dyDescent="0.4">
      <c r="M944" s="36"/>
      <c r="N944" s="36"/>
      <c r="O944" s="36"/>
    </row>
    <row r="945" spans="13:15" x14ac:dyDescent="0.4">
      <c r="M945" s="36"/>
      <c r="N945" s="36"/>
      <c r="O945" s="36"/>
    </row>
    <row r="946" spans="13:15" x14ac:dyDescent="0.4">
      <c r="M946" s="36"/>
      <c r="N946" s="36"/>
      <c r="O946" s="36"/>
    </row>
    <row r="947" spans="13:15" x14ac:dyDescent="0.4">
      <c r="M947" s="36"/>
      <c r="N947" s="36"/>
      <c r="O947" s="36"/>
    </row>
    <row r="948" spans="13:15" x14ac:dyDescent="0.4">
      <c r="M948" s="36"/>
      <c r="N948" s="36"/>
      <c r="O948" s="36"/>
    </row>
    <row r="949" spans="13:15" x14ac:dyDescent="0.4">
      <c r="M949" s="36"/>
      <c r="N949" s="36"/>
      <c r="O949" s="36"/>
    </row>
    <row r="950" spans="13:15" x14ac:dyDescent="0.4">
      <c r="M950" s="36"/>
      <c r="N950" s="36"/>
      <c r="O950" s="36"/>
    </row>
    <row r="951" spans="13:15" x14ac:dyDescent="0.4">
      <c r="M951" s="36"/>
      <c r="N951" s="36"/>
      <c r="O951" s="36"/>
    </row>
    <row r="952" spans="13:15" x14ac:dyDescent="0.4">
      <c r="M952" s="36"/>
      <c r="N952" s="36"/>
      <c r="O952" s="36"/>
    </row>
    <row r="953" spans="13:15" x14ac:dyDescent="0.4">
      <c r="M953" s="36"/>
      <c r="N953" s="36"/>
      <c r="O953" s="36"/>
    </row>
    <row r="954" spans="13:15" x14ac:dyDescent="0.4">
      <c r="M954" s="36"/>
      <c r="N954" s="36"/>
      <c r="O954" s="36"/>
    </row>
    <row r="955" spans="13:15" x14ac:dyDescent="0.4">
      <c r="M955" s="36"/>
      <c r="N955" s="36"/>
      <c r="O955" s="36"/>
    </row>
    <row r="956" spans="13:15" x14ac:dyDescent="0.4">
      <c r="M956" s="36"/>
      <c r="N956" s="36"/>
      <c r="O956" s="36"/>
    </row>
    <row r="957" spans="13:15" x14ac:dyDescent="0.4">
      <c r="M957" s="36"/>
      <c r="N957" s="36"/>
      <c r="O957" s="36"/>
    </row>
    <row r="958" spans="13:15" x14ac:dyDescent="0.4">
      <c r="M958" s="36"/>
      <c r="N958" s="36"/>
      <c r="O958" s="36"/>
    </row>
    <row r="959" spans="13:15" x14ac:dyDescent="0.4">
      <c r="M959" s="36"/>
      <c r="N959" s="36"/>
      <c r="O959" s="36"/>
    </row>
    <row r="960" spans="13:15" x14ac:dyDescent="0.4">
      <c r="M960" s="36"/>
      <c r="N960" s="36"/>
      <c r="O960" s="36"/>
    </row>
    <row r="961" spans="13:15" x14ac:dyDescent="0.4">
      <c r="M961" s="36"/>
      <c r="N961" s="36"/>
      <c r="O961" s="36"/>
    </row>
    <row r="962" spans="13:15" x14ac:dyDescent="0.4">
      <c r="M962" s="36"/>
      <c r="N962" s="36"/>
      <c r="O962" s="36"/>
    </row>
    <row r="963" spans="13:15" x14ac:dyDescent="0.4">
      <c r="M963" s="36"/>
      <c r="N963" s="36"/>
      <c r="O963" s="36"/>
    </row>
    <row r="964" spans="13:15" x14ac:dyDescent="0.4">
      <c r="M964" s="36"/>
      <c r="N964" s="36"/>
      <c r="O964" s="36"/>
    </row>
    <row r="965" spans="13:15" x14ac:dyDescent="0.4">
      <c r="M965" s="36"/>
      <c r="N965" s="36"/>
      <c r="O965" s="36"/>
    </row>
    <row r="966" spans="13:15" x14ac:dyDescent="0.4">
      <c r="M966" s="36"/>
      <c r="N966" s="36"/>
      <c r="O966" s="36"/>
    </row>
    <row r="967" spans="13:15" x14ac:dyDescent="0.4">
      <c r="M967" s="36"/>
      <c r="N967" s="36"/>
      <c r="O967" s="36"/>
    </row>
    <row r="968" spans="13:15" x14ac:dyDescent="0.4">
      <c r="M968" s="36"/>
      <c r="N968" s="36"/>
      <c r="O968" s="36"/>
    </row>
    <row r="969" spans="13:15" x14ac:dyDescent="0.4">
      <c r="M969" s="36"/>
      <c r="N969" s="36"/>
      <c r="O969" s="36"/>
    </row>
    <row r="970" spans="13:15" x14ac:dyDescent="0.4">
      <c r="M970" s="36"/>
      <c r="N970" s="36"/>
      <c r="O970" s="36"/>
    </row>
    <row r="971" spans="13:15" x14ac:dyDescent="0.4">
      <c r="M971" s="36"/>
      <c r="N971" s="36"/>
      <c r="O971" s="36"/>
    </row>
    <row r="972" spans="13:15" x14ac:dyDescent="0.4">
      <c r="M972" s="36"/>
      <c r="N972" s="36"/>
      <c r="O972" s="36"/>
    </row>
    <row r="973" spans="13:15" x14ac:dyDescent="0.4">
      <c r="M973" s="36"/>
      <c r="N973" s="36"/>
      <c r="O973" s="36"/>
    </row>
    <row r="974" spans="13:15" x14ac:dyDescent="0.4">
      <c r="M974" s="36"/>
      <c r="N974" s="36"/>
      <c r="O974" s="36"/>
    </row>
    <row r="975" spans="13:15" x14ac:dyDescent="0.4">
      <c r="M975" s="36"/>
      <c r="N975" s="36"/>
      <c r="O975" s="36"/>
    </row>
    <row r="976" spans="13:15" x14ac:dyDescent="0.4">
      <c r="M976" s="36"/>
      <c r="N976" s="36"/>
      <c r="O976" s="36"/>
    </row>
    <row r="977" spans="13:15" x14ac:dyDescent="0.4">
      <c r="M977" s="36"/>
      <c r="N977" s="36"/>
      <c r="O977" s="36"/>
    </row>
    <row r="978" spans="13:15" x14ac:dyDescent="0.4">
      <c r="M978" s="36"/>
      <c r="N978" s="36"/>
      <c r="O978" s="36"/>
    </row>
    <row r="979" spans="13:15" x14ac:dyDescent="0.4">
      <c r="M979" s="36"/>
      <c r="N979" s="36"/>
      <c r="O979" s="36"/>
    </row>
    <row r="980" spans="13:15" x14ac:dyDescent="0.4">
      <c r="M980" s="36"/>
      <c r="N980" s="36"/>
      <c r="O980" s="36"/>
    </row>
    <row r="981" spans="13:15" x14ac:dyDescent="0.4">
      <c r="M981" s="36"/>
      <c r="N981" s="36"/>
      <c r="O981" s="36"/>
    </row>
    <row r="982" spans="13:15" x14ac:dyDescent="0.4">
      <c r="M982" s="36"/>
      <c r="N982" s="36"/>
      <c r="O982" s="36"/>
    </row>
    <row r="983" spans="13:15" x14ac:dyDescent="0.4">
      <c r="M983" s="36"/>
      <c r="N983" s="36"/>
      <c r="O983" s="36"/>
    </row>
    <row r="984" spans="13:15" x14ac:dyDescent="0.4">
      <c r="M984" s="36"/>
      <c r="N984" s="36"/>
      <c r="O984" s="36"/>
    </row>
    <row r="985" spans="13:15" x14ac:dyDescent="0.4">
      <c r="M985" s="36"/>
      <c r="N985" s="36"/>
      <c r="O985" s="36"/>
    </row>
    <row r="986" spans="13:15" x14ac:dyDescent="0.4">
      <c r="M986" s="36"/>
      <c r="N986" s="36"/>
      <c r="O986" s="36"/>
    </row>
    <row r="987" spans="13:15" x14ac:dyDescent="0.4">
      <c r="M987" s="36"/>
      <c r="N987" s="36"/>
      <c r="O987" s="36"/>
    </row>
    <row r="988" spans="13:15" x14ac:dyDescent="0.4">
      <c r="M988" s="36"/>
      <c r="N988" s="36"/>
      <c r="O988" s="36"/>
    </row>
    <row r="989" spans="13:15" x14ac:dyDescent="0.4">
      <c r="M989" s="36"/>
      <c r="N989" s="36"/>
      <c r="O989" s="36"/>
    </row>
  </sheetData>
  <sheetProtection algorithmName="SHA-512" hashValue="acUcSpHaDJey7XuPlS0c4pqAmDquYe8H2gN0QIaszKEebnR/KXw9ufNX0FSfM1/AfTWm+Qo0kBjRkoki/CtOYg==" saltValue="oZ4VUa0RJJJW1sdcXJnwmg==" spinCount="100000" sheet="1" objects="1" scenarios="1" selectLockedCells="1" selectUnlockedCells="1"/>
  <mergeCells count="59">
    <mergeCell ref="A9:I9"/>
    <mergeCell ref="J9:V9"/>
    <mergeCell ref="K4:R4"/>
    <mergeCell ref="A6:V6"/>
    <mergeCell ref="A7:V7"/>
    <mergeCell ref="A8:I8"/>
    <mergeCell ref="J8:V8"/>
    <mergeCell ref="A10:I10"/>
    <mergeCell ref="J10:V10"/>
    <mergeCell ref="A11:I11"/>
    <mergeCell ref="J11:V11"/>
    <mergeCell ref="A12:I12"/>
    <mergeCell ref="J12:V12"/>
    <mergeCell ref="A13:I13"/>
    <mergeCell ref="J13:V13"/>
    <mergeCell ref="A14:I14"/>
    <mergeCell ref="J14:V14"/>
    <mergeCell ref="A15:I15"/>
    <mergeCell ref="J15:V15"/>
    <mergeCell ref="I18:I19"/>
    <mergeCell ref="A16:V16"/>
    <mergeCell ref="A17:A19"/>
    <mergeCell ref="B17:B19"/>
    <mergeCell ref="C17:H17"/>
    <mergeCell ref="I17:J17"/>
    <mergeCell ref="K17:R17"/>
    <mergeCell ref="S17:T17"/>
    <mergeCell ref="U17:U19"/>
    <mergeCell ref="V17:V19"/>
    <mergeCell ref="C18:C19"/>
    <mergeCell ref="D18:D19"/>
    <mergeCell ref="E18:E19"/>
    <mergeCell ref="F18:F19"/>
    <mergeCell ref="G18:G19"/>
    <mergeCell ref="H18:H19"/>
    <mergeCell ref="J18:J19"/>
    <mergeCell ref="K18:K19"/>
    <mergeCell ref="L18:L19"/>
    <mergeCell ref="M18:O18"/>
    <mergeCell ref="P18:R18"/>
    <mergeCell ref="T18:T19"/>
    <mergeCell ref="K20:K29"/>
    <mergeCell ref="L20:L29"/>
    <mergeCell ref="P20:P29"/>
    <mergeCell ref="Q20:Q29"/>
    <mergeCell ref="R20:R29"/>
    <mergeCell ref="S18:S19"/>
    <mergeCell ref="C35:I35"/>
    <mergeCell ref="C36:I36"/>
    <mergeCell ref="C37:I37"/>
    <mergeCell ref="C38:I38"/>
    <mergeCell ref="S20:S29"/>
    <mergeCell ref="A34:I34"/>
    <mergeCell ref="A30:J30"/>
    <mergeCell ref="M31:O31"/>
    <mergeCell ref="A32:V32"/>
    <mergeCell ref="A33:V33"/>
    <mergeCell ref="T20:T29"/>
    <mergeCell ref="U20:U29"/>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4:V54"/>
  <sheetViews>
    <sheetView showGridLines="0" topLeftCell="F14" zoomScale="50" zoomScaleNormal="50" zoomScaleSheetLayoutView="80" workbookViewId="0">
      <selection activeCell="O21" sqref="O21"/>
    </sheetView>
  </sheetViews>
  <sheetFormatPr defaultColWidth="9.140625" defaultRowHeight="26.25" x14ac:dyDescent="0.4"/>
  <cols>
    <col min="1" max="1" width="13" style="451" customWidth="1"/>
    <col min="2" max="2" width="23.85546875" style="451" customWidth="1"/>
    <col min="3" max="3" width="51" style="451" customWidth="1"/>
    <col min="4" max="4" width="30.5703125" style="451" customWidth="1"/>
    <col min="5" max="5" width="68.140625" style="451" customWidth="1"/>
    <col min="6" max="6" width="30.5703125" style="451" customWidth="1"/>
    <col min="7" max="7" width="39.28515625" style="451" customWidth="1"/>
    <col min="8" max="8" width="26.42578125" style="451" customWidth="1"/>
    <col min="9" max="9" width="17.5703125" style="451" customWidth="1"/>
    <col min="10" max="10" width="16.28515625" style="451" customWidth="1"/>
    <col min="11" max="15" width="32.28515625" style="451" customWidth="1"/>
    <col min="16" max="16" width="28.5703125" style="451" customWidth="1"/>
    <col min="17" max="17" width="27.140625" style="451" customWidth="1"/>
    <col min="18" max="18" width="30" style="451" customWidth="1"/>
    <col min="19" max="19" width="28.7109375" style="451" customWidth="1"/>
    <col min="20" max="20" width="25" style="451" customWidth="1"/>
    <col min="21" max="21" width="20" style="451" customWidth="1"/>
    <col min="22" max="22" width="36" style="455" customWidth="1"/>
    <col min="23" max="27" width="9.140625" style="454"/>
    <col min="28" max="28" width="14" style="454" bestFit="1" customWidth="1"/>
    <col min="29" max="16384" width="9.140625" style="454"/>
  </cols>
  <sheetData>
    <row r="4" spans="1:22" ht="33.75" x14ac:dyDescent="0.4">
      <c r="N4" s="453"/>
    </row>
    <row r="5" spans="1:22" ht="39" customHeight="1" x14ac:dyDescent="0.4"/>
    <row r="6" spans="1:22" ht="31.5" customHeight="1" x14ac:dyDescent="0.25">
      <c r="A6" s="969" t="s">
        <v>0</v>
      </c>
      <c r="B6" s="969"/>
      <c r="C6" s="969"/>
      <c r="D6" s="969"/>
      <c r="E6" s="969"/>
      <c r="F6" s="969"/>
      <c r="G6" s="969"/>
      <c r="H6" s="969"/>
      <c r="I6" s="969"/>
      <c r="J6" s="969"/>
      <c r="K6" s="969"/>
      <c r="L6" s="969"/>
      <c r="M6" s="969"/>
      <c r="N6" s="969"/>
      <c r="O6" s="969"/>
      <c r="P6" s="969"/>
      <c r="Q6" s="969"/>
      <c r="R6" s="969"/>
      <c r="S6" s="969"/>
      <c r="T6" s="969"/>
      <c r="U6" s="969"/>
      <c r="V6" s="969"/>
    </row>
    <row r="7" spans="1:22" x14ac:dyDescent="0.25">
      <c r="A7" s="970" t="s">
        <v>1</v>
      </c>
      <c r="B7" s="970"/>
      <c r="C7" s="970"/>
      <c r="D7" s="970"/>
      <c r="E7" s="970"/>
      <c r="F7" s="970"/>
      <c r="G7" s="970"/>
      <c r="H7" s="970"/>
      <c r="I7" s="970"/>
      <c r="J7" s="970"/>
      <c r="K7" s="970"/>
      <c r="L7" s="970"/>
      <c r="M7" s="970"/>
      <c r="N7" s="970"/>
      <c r="O7" s="970"/>
      <c r="P7" s="970"/>
      <c r="Q7" s="970"/>
      <c r="R7" s="970"/>
      <c r="S7" s="970"/>
      <c r="T7" s="970"/>
      <c r="U7" s="970"/>
      <c r="V7" s="970"/>
    </row>
    <row r="8" spans="1:22" ht="45" customHeight="1" x14ac:dyDescent="0.25">
      <c r="A8" s="971" t="s">
        <v>2</v>
      </c>
      <c r="B8" s="971"/>
      <c r="C8" s="971"/>
      <c r="D8" s="971"/>
      <c r="E8" s="971"/>
      <c r="F8" s="971"/>
      <c r="G8" s="971"/>
      <c r="H8" s="971"/>
      <c r="I8" s="971"/>
      <c r="J8" s="973" t="s">
        <v>1507</v>
      </c>
      <c r="K8" s="974"/>
      <c r="L8" s="974"/>
      <c r="M8" s="974"/>
      <c r="N8" s="974"/>
      <c r="O8" s="974"/>
      <c r="P8" s="974"/>
      <c r="Q8" s="974"/>
      <c r="R8" s="974"/>
      <c r="S8" s="974"/>
      <c r="T8" s="974"/>
      <c r="U8" s="974"/>
      <c r="V8" s="975"/>
    </row>
    <row r="9" spans="1:22" ht="45" customHeight="1" x14ac:dyDescent="0.25">
      <c r="A9" s="971" t="s">
        <v>4</v>
      </c>
      <c r="B9" s="971"/>
      <c r="C9" s="971"/>
      <c r="D9" s="971"/>
      <c r="E9" s="971"/>
      <c r="F9" s="971"/>
      <c r="G9" s="971"/>
      <c r="H9" s="971"/>
      <c r="I9" s="971"/>
      <c r="J9" s="973" t="s">
        <v>1497</v>
      </c>
      <c r="K9" s="974"/>
      <c r="L9" s="974"/>
      <c r="M9" s="974"/>
      <c r="N9" s="974"/>
      <c r="O9" s="974"/>
      <c r="P9" s="974"/>
      <c r="Q9" s="974"/>
      <c r="R9" s="974"/>
      <c r="S9" s="974"/>
      <c r="T9" s="974"/>
      <c r="U9" s="974"/>
      <c r="V9" s="975"/>
    </row>
    <row r="10" spans="1:22" ht="45" customHeight="1" x14ac:dyDescent="0.25">
      <c r="A10" s="971" t="s">
        <v>6</v>
      </c>
      <c r="B10" s="971"/>
      <c r="C10" s="971"/>
      <c r="D10" s="971"/>
      <c r="E10" s="971"/>
      <c r="F10" s="971"/>
      <c r="G10" s="971"/>
      <c r="H10" s="971"/>
      <c r="I10" s="971"/>
      <c r="J10" s="973" t="s">
        <v>680</v>
      </c>
      <c r="K10" s="974"/>
      <c r="L10" s="974"/>
      <c r="M10" s="974"/>
      <c r="N10" s="974"/>
      <c r="O10" s="974"/>
      <c r="P10" s="974"/>
      <c r="Q10" s="974"/>
      <c r="R10" s="974"/>
      <c r="S10" s="974"/>
      <c r="T10" s="974"/>
      <c r="U10" s="974"/>
      <c r="V10" s="975"/>
    </row>
    <row r="11" spans="1:22" ht="45" customHeight="1" x14ac:dyDescent="0.25">
      <c r="A11" s="971" t="s">
        <v>8</v>
      </c>
      <c r="B11" s="971"/>
      <c r="C11" s="971"/>
      <c r="D11" s="971"/>
      <c r="E11" s="971"/>
      <c r="F11" s="971"/>
      <c r="G11" s="971"/>
      <c r="H11" s="971"/>
      <c r="I11" s="971"/>
      <c r="J11" s="973" t="s">
        <v>1506</v>
      </c>
      <c r="K11" s="974"/>
      <c r="L11" s="974"/>
      <c r="M11" s="974"/>
      <c r="N11" s="974"/>
      <c r="O11" s="974"/>
      <c r="P11" s="974"/>
      <c r="Q11" s="974"/>
      <c r="R11" s="974"/>
      <c r="S11" s="974"/>
      <c r="T11" s="974"/>
      <c r="U11" s="974"/>
      <c r="V11" s="975"/>
    </row>
    <row r="12" spans="1:22" ht="45" customHeight="1" x14ac:dyDescent="0.25">
      <c r="A12" s="971" t="s">
        <v>85</v>
      </c>
      <c r="B12" s="971"/>
      <c r="C12" s="971"/>
      <c r="D12" s="971"/>
      <c r="E12" s="971"/>
      <c r="F12" s="971"/>
      <c r="G12" s="971"/>
      <c r="H12" s="971"/>
      <c r="I12" s="971"/>
      <c r="J12" s="973" t="s">
        <v>1505</v>
      </c>
      <c r="K12" s="974"/>
      <c r="L12" s="974"/>
      <c r="M12" s="974"/>
      <c r="N12" s="974"/>
      <c r="O12" s="974"/>
      <c r="P12" s="974"/>
      <c r="Q12" s="974"/>
      <c r="R12" s="974"/>
      <c r="S12" s="974"/>
      <c r="T12" s="974"/>
      <c r="U12" s="974"/>
      <c r="V12" s="975"/>
    </row>
    <row r="13" spans="1:22" ht="45" customHeight="1" x14ac:dyDescent="0.25">
      <c r="A13" s="971" t="s">
        <v>12</v>
      </c>
      <c r="B13" s="971"/>
      <c r="C13" s="971"/>
      <c r="D13" s="971"/>
      <c r="E13" s="971"/>
      <c r="F13" s="971"/>
      <c r="G13" s="971"/>
      <c r="H13" s="971"/>
      <c r="I13" s="971"/>
      <c r="J13" s="973" t="s">
        <v>1504</v>
      </c>
      <c r="K13" s="974"/>
      <c r="L13" s="974"/>
      <c r="M13" s="974"/>
      <c r="N13" s="974"/>
      <c r="O13" s="974"/>
      <c r="P13" s="974"/>
      <c r="Q13" s="974"/>
      <c r="R13" s="974"/>
      <c r="S13" s="974"/>
      <c r="T13" s="974"/>
      <c r="U13" s="974"/>
      <c r="V13" s="975"/>
    </row>
    <row r="14" spans="1:22" ht="45" customHeight="1" x14ac:dyDescent="0.25">
      <c r="A14" s="971" t="s">
        <v>14</v>
      </c>
      <c r="B14" s="971"/>
      <c r="C14" s="971"/>
      <c r="D14" s="971"/>
      <c r="E14" s="971"/>
      <c r="F14" s="971"/>
      <c r="G14" s="971"/>
      <c r="H14" s="971"/>
      <c r="I14" s="971"/>
      <c r="J14" s="973" t="s">
        <v>484</v>
      </c>
      <c r="K14" s="974"/>
      <c r="L14" s="974"/>
      <c r="M14" s="974"/>
      <c r="N14" s="974"/>
      <c r="O14" s="974"/>
      <c r="P14" s="974"/>
      <c r="Q14" s="974"/>
      <c r="R14" s="974"/>
      <c r="S14" s="974"/>
      <c r="T14" s="974"/>
      <c r="U14" s="974"/>
      <c r="V14" s="975"/>
    </row>
    <row r="15" spans="1:22" ht="45" customHeight="1" x14ac:dyDescent="0.25">
      <c r="A15" s="976" t="s">
        <v>16</v>
      </c>
      <c r="B15" s="976"/>
      <c r="C15" s="976"/>
      <c r="D15" s="976"/>
      <c r="E15" s="976"/>
      <c r="F15" s="976"/>
      <c r="G15" s="976"/>
      <c r="H15" s="976"/>
      <c r="I15" s="976"/>
      <c r="J15" s="1016" t="s">
        <v>1503</v>
      </c>
      <c r="K15" s="1017"/>
      <c r="L15" s="1017"/>
      <c r="M15" s="1017"/>
      <c r="N15" s="1017"/>
      <c r="O15" s="1017"/>
      <c r="P15" s="1017"/>
      <c r="Q15" s="1017"/>
      <c r="R15" s="1017"/>
      <c r="S15" s="1017"/>
      <c r="T15" s="1017"/>
      <c r="U15" s="1017"/>
      <c r="V15" s="1018"/>
    </row>
    <row r="16" spans="1:22" s="456" customFormat="1" ht="54" customHeight="1" x14ac:dyDescent="0.25">
      <c r="A16" s="978"/>
      <c r="B16" s="978"/>
      <c r="C16" s="978"/>
      <c r="D16" s="978"/>
      <c r="E16" s="978"/>
      <c r="F16" s="978"/>
      <c r="G16" s="978"/>
      <c r="H16" s="978"/>
      <c r="I16" s="978"/>
      <c r="J16" s="978"/>
      <c r="K16" s="978"/>
      <c r="L16" s="978"/>
      <c r="M16" s="978"/>
      <c r="N16" s="978"/>
      <c r="O16" s="978"/>
      <c r="P16" s="978"/>
      <c r="Q16" s="978"/>
      <c r="R16" s="978"/>
      <c r="S16" s="978"/>
      <c r="T16" s="978"/>
      <c r="U16" s="978"/>
      <c r="V16" s="978"/>
    </row>
    <row r="17" spans="1:22" ht="60" customHeight="1" x14ac:dyDescent="0.25">
      <c r="A17" s="931" t="s">
        <v>17</v>
      </c>
      <c r="B17" s="931" t="s">
        <v>18</v>
      </c>
      <c r="C17" s="932" t="s">
        <v>19</v>
      </c>
      <c r="D17" s="933"/>
      <c r="E17" s="933"/>
      <c r="F17" s="933"/>
      <c r="G17" s="933"/>
      <c r="H17" s="934"/>
      <c r="I17" s="932" t="s">
        <v>20</v>
      </c>
      <c r="J17" s="934"/>
      <c r="K17" s="929" t="s">
        <v>21</v>
      </c>
      <c r="L17" s="929"/>
      <c r="M17" s="929"/>
      <c r="N17" s="929"/>
      <c r="O17" s="929"/>
      <c r="P17" s="929"/>
      <c r="Q17" s="929"/>
      <c r="R17" s="929"/>
      <c r="S17" s="931" t="s">
        <v>22</v>
      </c>
      <c r="T17" s="931"/>
      <c r="U17" s="936" t="s">
        <v>89</v>
      </c>
      <c r="V17" s="931" t="s">
        <v>24</v>
      </c>
    </row>
    <row r="18" spans="1:22" ht="48.75" customHeight="1" x14ac:dyDescent="0.25">
      <c r="A18" s="931"/>
      <c r="B18" s="931"/>
      <c r="C18" s="929" t="s">
        <v>25</v>
      </c>
      <c r="D18" s="937" t="s">
        <v>26</v>
      </c>
      <c r="E18" s="937" t="s">
        <v>27</v>
      </c>
      <c r="F18" s="929" t="s">
        <v>28</v>
      </c>
      <c r="G18" s="937" t="s">
        <v>29</v>
      </c>
      <c r="H18" s="937" t="s">
        <v>30</v>
      </c>
      <c r="I18" s="929" t="s">
        <v>31</v>
      </c>
      <c r="J18" s="937" t="s">
        <v>32</v>
      </c>
      <c r="K18" s="929" t="s">
        <v>33</v>
      </c>
      <c r="L18" s="988" t="s">
        <v>1463</v>
      </c>
      <c r="M18" s="942" t="s">
        <v>35</v>
      </c>
      <c r="N18" s="943"/>
      <c r="O18" s="944"/>
      <c r="P18" s="942" t="s">
        <v>36</v>
      </c>
      <c r="Q18" s="943"/>
      <c r="R18" s="944"/>
      <c r="S18" s="931" t="s">
        <v>90</v>
      </c>
      <c r="T18" s="931" t="s">
        <v>91</v>
      </c>
      <c r="U18" s="936"/>
      <c r="V18" s="931"/>
    </row>
    <row r="19" spans="1:22" ht="79.900000000000006" customHeight="1" x14ac:dyDescent="0.25">
      <c r="A19" s="931"/>
      <c r="B19" s="931"/>
      <c r="C19" s="929"/>
      <c r="D19" s="938"/>
      <c r="E19" s="938"/>
      <c r="F19" s="929"/>
      <c r="G19" s="939"/>
      <c r="H19" s="939"/>
      <c r="I19" s="929"/>
      <c r="J19" s="939"/>
      <c r="K19" s="929"/>
      <c r="L19" s="989"/>
      <c r="M19" s="431" t="s">
        <v>39</v>
      </c>
      <c r="N19" s="431" t="s">
        <v>40</v>
      </c>
      <c r="O19" s="431" t="s">
        <v>41</v>
      </c>
      <c r="P19" s="431" t="s">
        <v>42</v>
      </c>
      <c r="Q19" s="431" t="s">
        <v>43</v>
      </c>
      <c r="R19" s="431" t="s">
        <v>44</v>
      </c>
      <c r="S19" s="931"/>
      <c r="T19" s="931"/>
      <c r="U19" s="936"/>
      <c r="V19" s="931"/>
    </row>
    <row r="20" spans="1:22" ht="309" customHeight="1" x14ac:dyDescent="0.25">
      <c r="A20" s="470">
        <v>1</v>
      </c>
      <c r="B20" s="433" t="s">
        <v>92</v>
      </c>
      <c r="C20" s="470" t="s">
        <v>1502</v>
      </c>
      <c r="D20" s="470" t="s">
        <v>1501</v>
      </c>
      <c r="E20" s="470" t="s">
        <v>1500</v>
      </c>
      <c r="F20" s="470" t="s">
        <v>1499</v>
      </c>
      <c r="G20" s="470" t="s">
        <v>1498</v>
      </c>
      <c r="H20" s="1012" t="s">
        <v>1497</v>
      </c>
      <c r="I20" s="1014">
        <v>43466</v>
      </c>
      <c r="J20" s="1014">
        <v>43800</v>
      </c>
      <c r="K20" s="945">
        <v>777891.69</v>
      </c>
      <c r="L20" s="945">
        <v>777891.69</v>
      </c>
      <c r="M20" s="489" t="s">
        <v>98</v>
      </c>
      <c r="N20" s="489" t="s">
        <v>98</v>
      </c>
      <c r="O20" s="489" t="s">
        <v>98</v>
      </c>
      <c r="P20" s="945">
        <v>219054.24</v>
      </c>
      <c r="Q20" s="945">
        <v>358837.44999999995</v>
      </c>
      <c r="R20" s="948">
        <v>577891.68999999994</v>
      </c>
      <c r="S20" s="951">
        <f>R20-L20</f>
        <v>-200000</v>
      </c>
      <c r="T20" s="1003">
        <f>IFERROR(S20/L20*100,0)</f>
        <v>-25.710520188228266</v>
      </c>
      <c r="U20" s="1003">
        <f>IFERROR(R20/$R$45*100,0)</f>
        <v>100</v>
      </c>
      <c r="V20" s="1006" t="s">
        <v>1497</v>
      </c>
    </row>
    <row r="21" spans="1:22" ht="262.5" customHeight="1" x14ac:dyDescent="0.4">
      <c r="A21" s="470">
        <v>2</v>
      </c>
      <c r="B21" s="433" t="s">
        <v>92</v>
      </c>
      <c r="C21" s="470" t="s">
        <v>1496</v>
      </c>
      <c r="D21" s="470" t="s">
        <v>1495</v>
      </c>
      <c r="E21" s="502" t="s">
        <v>1494</v>
      </c>
      <c r="F21" s="470" t="s">
        <v>1493</v>
      </c>
      <c r="G21" s="470" t="s">
        <v>1492</v>
      </c>
      <c r="H21" s="1013"/>
      <c r="I21" s="1015"/>
      <c r="J21" s="1015">
        <v>43070</v>
      </c>
      <c r="K21" s="947"/>
      <c r="L21" s="947"/>
      <c r="M21" s="489" t="s">
        <v>98</v>
      </c>
      <c r="N21" s="489" t="s">
        <v>98</v>
      </c>
      <c r="O21" s="489" t="s">
        <v>98</v>
      </c>
      <c r="P21" s="947"/>
      <c r="Q21" s="947"/>
      <c r="R21" s="950"/>
      <c r="S21" s="953"/>
      <c r="T21" s="1005"/>
      <c r="U21" s="1005"/>
      <c r="V21" s="1008"/>
    </row>
    <row r="22" spans="1:22" ht="55.5" hidden="1" customHeight="1" x14ac:dyDescent="0.25">
      <c r="A22" s="470">
        <v>3</v>
      </c>
      <c r="B22" s="499"/>
      <c r="C22" s="499"/>
      <c r="D22" s="499"/>
      <c r="E22" s="499"/>
      <c r="F22" s="499"/>
      <c r="G22" s="499"/>
      <c r="H22" s="501"/>
      <c r="I22" s="471"/>
      <c r="J22" s="471"/>
      <c r="K22" s="491"/>
      <c r="L22" s="491"/>
      <c r="M22" s="500"/>
      <c r="N22" s="500"/>
      <c r="O22" s="500"/>
      <c r="P22" s="491"/>
      <c r="Q22" s="491"/>
      <c r="R22" s="492">
        <f t="shared" ref="R22:R44" si="0">P22+Q22</f>
        <v>0</v>
      </c>
      <c r="S22" s="493">
        <f t="shared" ref="S22:S44" si="1">R22-K22</f>
        <v>0</v>
      </c>
      <c r="T22" s="494">
        <f t="shared" ref="T22:T44" si="2">IFERROR(S22/K22*100,0)</f>
        <v>0</v>
      </c>
      <c r="U22" s="494">
        <f t="shared" ref="U22:U44" si="3">IFERROR(R22/$R$45*100,0)</f>
        <v>0</v>
      </c>
      <c r="V22" s="499"/>
    </row>
    <row r="23" spans="1:22" ht="55.5" hidden="1" customHeight="1" x14ac:dyDescent="0.25">
      <c r="A23" s="470">
        <v>4</v>
      </c>
      <c r="B23" s="499"/>
      <c r="C23" s="499"/>
      <c r="D23" s="499"/>
      <c r="E23" s="499"/>
      <c r="F23" s="499"/>
      <c r="G23" s="499"/>
      <c r="H23" s="501"/>
      <c r="I23" s="471"/>
      <c r="J23" s="471"/>
      <c r="K23" s="491"/>
      <c r="L23" s="491"/>
      <c r="M23" s="500"/>
      <c r="N23" s="500"/>
      <c r="O23" s="500"/>
      <c r="P23" s="491"/>
      <c r="Q23" s="491"/>
      <c r="R23" s="492">
        <f t="shared" si="0"/>
        <v>0</v>
      </c>
      <c r="S23" s="493">
        <f t="shared" si="1"/>
        <v>0</v>
      </c>
      <c r="T23" s="494">
        <f t="shared" si="2"/>
        <v>0</v>
      </c>
      <c r="U23" s="494">
        <f t="shared" si="3"/>
        <v>0</v>
      </c>
      <c r="V23" s="499"/>
    </row>
    <row r="24" spans="1:22" ht="55.5" hidden="1" customHeight="1" x14ac:dyDescent="0.25">
      <c r="A24" s="470">
        <v>5</v>
      </c>
      <c r="B24" s="499"/>
      <c r="C24" s="499"/>
      <c r="D24" s="499"/>
      <c r="E24" s="499"/>
      <c r="F24" s="499"/>
      <c r="G24" s="499"/>
      <c r="H24" s="501"/>
      <c r="I24" s="471"/>
      <c r="J24" s="471"/>
      <c r="K24" s="491"/>
      <c r="L24" s="491"/>
      <c r="M24" s="500"/>
      <c r="N24" s="500"/>
      <c r="O24" s="500"/>
      <c r="P24" s="491"/>
      <c r="Q24" s="491"/>
      <c r="R24" s="492">
        <f t="shared" si="0"/>
        <v>0</v>
      </c>
      <c r="S24" s="493">
        <f t="shared" si="1"/>
        <v>0</v>
      </c>
      <c r="T24" s="494">
        <f t="shared" si="2"/>
        <v>0</v>
      </c>
      <c r="U24" s="494">
        <f t="shared" si="3"/>
        <v>0</v>
      </c>
      <c r="V24" s="499"/>
    </row>
    <row r="25" spans="1:22" ht="55.5" hidden="1" customHeight="1" x14ac:dyDescent="0.25">
      <c r="A25" s="470">
        <v>6</v>
      </c>
      <c r="B25" s="499"/>
      <c r="C25" s="499"/>
      <c r="D25" s="499"/>
      <c r="E25" s="499"/>
      <c r="F25" s="499"/>
      <c r="G25" s="499"/>
      <c r="H25" s="501"/>
      <c r="I25" s="471"/>
      <c r="J25" s="471"/>
      <c r="K25" s="491"/>
      <c r="L25" s="491"/>
      <c r="M25" s="500"/>
      <c r="N25" s="500"/>
      <c r="O25" s="500"/>
      <c r="P25" s="491"/>
      <c r="Q25" s="491"/>
      <c r="R25" s="492">
        <f t="shared" si="0"/>
        <v>0</v>
      </c>
      <c r="S25" s="493">
        <f t="shared" si="1"/>
        <v>0</v>
      </c>
      <c r="T25" s="494">
        <f t="shared" si="2"/>
        <v>0</v>
      </c>
      <c r="U25" s="494">
        <f t="shared" si="3"/>
        <v>0</v>
      </c>
      <c r="V25" s="499"/>
    </row>
    <row r="26" spans="1:22" ht="55.5" hidden="1" customHeight="1" x14ac:dyDescent="0.25">
      <c r="A26" s="470">
        <v>7</v>
      </c>
      <c r="B26" s="499"/>
      <c r="C26" s="499"/>
      <c r="D26" s="499"/>
      <c r="E26" s="499"/>
      <c r="F26" s="499"/>
      <c r="G26" s="499"/>
      <c r="H26" s="501"/>
      <c r="I26" s="471"/>
      <c r="J26" s="471"/>
      <c r="K26" s="491"/>
      <c r="L26" s="491"/>
      <c r="M26" s="500"/>
      <c r="N26" s="500"/>
      <c r="O26" s="500"/>
      <c r="P26" s="491"/>
      <c r="Q26" s="491"/>
      <c r="R26" s="492">
        <f t="shared" si="0"/>
        <v>0</v>
      </c>
      <c r="S26" s="493">
        <f t="shared" si="1"/>
        <v>0</v>
      </c>
      <c r="T26" s="494">
        <f t="shared" si="2"/>
        <v>0</v>
      </c>
      <c r="U26" s="494">
        <f t="shared" si="3"/>
        <v>0</v>
      </c>
      <c r="V26" s="499"/>
    </row>
    <row r="27" spans="1:22" ht="55.5" hidden="1" customHeight="1" x14ac:dyDescent="0.25">
      <c r="A27" s="470">
        <v>8</v>
      </c>
      <c r="B27" s="499"/>
      <c r="C27" s="499"/>
      <c r="D27" s="499"/>
      <c r="E27" s="499"/>
      <c r="F27" s="499"/>
      <c r="G27" s="499"/>
      <c r="H27" s="501"/>
      <c r="I27" s="471"/>
      <c r="J27" s="471"/>
      <c r="K27" s="491"/>
      <c r="L27" s="491"/>
      <c r="M27" s="500"/>
      <c r="N27" s="500"/>
      <c r="O27" s="500"/>
      <c r="P27" s="491"/>
      <c r="Q27" s="491"/>
      <c r="R27" s="492">
        <f t="shared" si="0"/>
        <v>0</v>
      </c>
      <c r="S27" s="493">
        <f t="shared" si="1"/>
        <v>0</v>
      </c>
      <c r="T27" s="494">
        <f t="shared" si="2"/>
        <v>0</v>
      </c>
      <c r="U27" s="494">
        <f t="shared" si="3"/>
        <v>0</v>
      </c>
      <c r="V27" s="499"/>
    </row>
    <row r="28" spans="1:22" ht="55.5" hidden="1" customHeight="1" x14ac:dyDescent="0.25">
      <c r="A28" s="470">
        <v>9</v>
      </c>
      <c r="B28" s="499"/>
      <c r="C28" s="499"/>
      <c r="D28" s="499"/>
      <c r="E28" s="499"/>
      <c r="F28" s="499"/>
      <c r="G28" s="499"/>
      <c r="H28" s="501"/>
      <c r="I28" s="471"/>
      <c r="J28" s="471"/>
      <c r="K28" s="491"/>
      <c r="L28" s="491"/>
      <c r="M28" s="500"/>
      <c r="N28" s="500"/>
      <c r="O28" s="500"/>
      <c r="P28" s="491"/>
      <c r="Q28" s="491"/>
      <c r="R28" s="492">
        <f t="shared" si="0"/>
        <v>0</v>
      </c>
      <c r="S28" s="493">
        <f t="shared" si="1"/>
        <v>0</v>
      </c>
      <c r="T28" s="494">
        <f t="shared" si="2"/>
        <v>0</v>
      </c>
      <c r="U28" s="494">
        <f t="shared" si="3"/>
        <v>0</v>
      </c>
      <c r="V28" s="499"/>
    </row>
    <row r="29" spans="1:22" ht="55.5" hidden="1" customHeight="1" x14ac:dyDescent="0.25">
      <c r="A29" s="470">
        <v>10</v>
      </c>
      <c r="B29" s="499"/>
      <c r="C29" s="499"/>
      <c r="D29" s="499"/>
      <c r="E29" s="499"/>
      <c r="F29" s="499"/>
      <c r="G29" s="499"/>
      <c r="H29" s="501"/>
      <c r="I29" s="471"/>
      <c r="J29" s="471"/>
      <c r="K29" s="491"/>
      <c r="L29" s="491"/>
      <c r="M29" s="500"/>
      <c r="N29" s="500"/>
      <c r="O29" s="500"/>
      <c r="P29" s="491"/>
      <c r="Q29" s="491"/>
      <c r="R29" s="492">
        <f t="shared" si="0"/>
        <v>0</v>
      </c>
      <c r="S29" s="493">
        <f t="shared" si="1"/>
        <v>0</v>
      </c>
      <c r="T29" s="494">
        <f t="shared" si="2"/>
        <v>0</v>
      </c>
      <c r="U29" s="494">
        <f t="shared" si="3"/>
        <v>0</v>
      </c>
      <c r="V29" s="499"/>
    </row>
    <row r="30" spans="1:22" ht="55.5" hidden="1" customHeight="1" x14ac:dyDescent="0.25">
      <c r="A30" s="470">
        <v>11</v>
      </c>
      <c r="B30" s="499"/>
      <c r="C30" s="499"/>
      <c r="D30" s="499"/>
      <c r="E30" s="499"/>
      <c r="F30" s="499"/>
      <c r="G30" s="499"/>
      <c r="H30" s="501"/>
      <c r="I30" s="471"/>
      <c r="J30" s="471"/>
      <c r="K30" s="491"/>
      <c r="L30" s="491"/>
      <c r="M30" s="500"/>
      <c r="N30" s="500"/>
      <c r="O30" s="500"/>
      <c r="P30" s="491"/>
      <c r="Q30" s="491"/>
      <c r="R30" s="492">
        <f t="shared" si="0"/>
        <v>0</v>
      </c>
      <c r="S30" s="493">
        <f t="shared" si="1"/>
        <v>0</v>
      </c>
      <c r="T30" s="494">
        <f t="shared" si="2"/>
        <v>0</v>
      </c>
      <c r="U30" s="494">
        <f t="shared" si="3"/>
        <v>0</v>
      </c>
      <c r="V30" s="499"/>
    </row>
    <row r="31" spans="1:22" ht="55.5" hidden="1" customHeight="1" x14ac:dyDescent="0.4">
      <c r="A31" s="470">
        <v>12</v>
      </c>
      <c r="B31" s="499"/>
      <c r="C31" s="499"/>
      <c r="D31" s="499"/>
      <c r="F31" s="499"/>
      <c r="G31" s="499"/>
      <c r="H31" s="501"/>
      <c r="I31" s="471"/>
      <c r="J31" s="471"/>
      <c r="K31" s="491"/>
      <c r="L31" s="491"/>
      <c r="M31" s="500"/>
      <c r="N31" s="500"/>
      <c r="O31" s="500"/>
      <c r="P31" s="491"/>
      <c r="Q31" s="491"/>
      <c r="R31" s="492">
        <f t="shared" si="0"/>
        <v>0</v>
      </c>
      <c r="S31" s="493">
        <f t="shared" si="1"/>
        <v>0</v>
      </c>
      <c r="T31" s="494">
        <f t="shared" si="2"/>
        <v>0</v>
      </c>
      <c r="U31" s="494">
        <f t="shared" si="3"/>
        <v>0</v>
      </c>
      <c r="V31" s="499"/>
    </row>
    <row r="32" spans="1:22" ht="55.5" hidden="1" customHeight="1" x14ac:dyDescent="0.25">
      <c r="A32" s="470">
        <v>13</v>
      </c>
      <c r="B32" s="499"/>
      <c r="C32" s="499"/>
      <c r="D32" s="499"/>
      <c r="E32" s="499"/>
      <c r="F32" s="499"/>
      <c r="G32" s="499"/>
      <c r="H32" s="501"/>
      <c r="I32" s="471"/>
      <c r="J32" s="471"/>
      <c r="K32" s="491"/>
      <c r="L32" s="491"/>
      <c r="M32" s="500"/>
      <c r="N32" s="500"/>
      <c r="O32" s="500"/>
      <c r="P32" s="491"/>
      <c r="Q32" s="491"/>
      <c r="R32" s="492">
        <f t="shared" si="0"/>
        <v>0</v>
      </c>
      <c r="S32" s="493">
        <f t="shared" si="1"/>
        <v>0</v>
      </c>
      <c r="T32" s="494">
        <f t="shared" si="2"/>
        <v>0</v>
      </c>
      <c r="U32" s="494">
        <f t="shared" si="3"/>
        <v>0</v>
      </c>
      <c r="V32" s="499"/>
    </row>
    <row r="33" spans="1:22" ht="55.5" hidden="1" customHeight="1" x14ac:dyDescent="0.25">
      <c r="A33" s="470">
        <v>14</v>
      </c>
      <c r="B33" s="499"/>
      <c r="C33" s="499"/>
      <c r="D33" s="499"/>
      <c r="E33" s="499"/>
      <c r="F33" s="499"/>
      <c r="G33" s="499"/>
      <c r="H33" s="501"/>
      <c r="I33" s="471"/>
      <c r="J33" s="471"/>
      <c r="K33" s="491"/>
      <c r="L33" s="491"/>
      <c r="M33" s="500"/>
      <c r="N33" s="500"/>
      <c r="O33" s="500"/>
      <c r="P33" s="491"/>
      <c r="Q33" s="491"/>
      <c r="R33" s="492">
        <f t="shared" si="0"/>
        <v>0</v>
      </c>
      <c r="S33" s="493">
        <f t="shared" si="1"/>
        <v>0</v>
      </c>
      <c r="T33" s="494">
        <f t="shared" si="2"/>
        <v>0</v>
      </c>
      <c r="U33" s="494">
        <f t="shared" si="3"/>
        <v>0</v>
      </c>
      <c r="V33" s="499"/>
    </row>
    <row r="34" spans="1:22" ht="55.5" hidden="1" customHeight="1" x14ac:dyDescent="0.25">
      <c r="A34" s="470">
        <v>15</v>
      </c>
      <c r="B34" s="499"/>
      <c r="C34" s="499"/>
      <c r="D34" s="499"/>
      <c r="E34" s="499"/>
      <c r="F34" s="499"/>
      <c r="G34" s="499"/>
      <c r="H34" s="501"/>
      <c r="I34" s="471"/>
      <c r="J34" s="471"/>
      <c r="K34" s="491"/>
      <c r="L34" s="491"/>
      <c r="M34" s="500"/>
      <c r="N34" s="500"/>
      <c r="O34" s="500"/>
      <c r="P34" s="491"/>
      <c r="Q34" s="491"/>
      <c r="R34" s="492">
        <f t="shared" si="0"/>
        <v>0</v>
      </c>
      <c r="S34" s="493">
        <f t="shared" si="1"/>
        <v>0</v>
      </c>
      <c r="T34" s="494">
        <f t="shared" si="2"/>
        <v>0</v>
      </c>
      <c r="U34" s="494">
        <f t="shared" si="3"/>
        <v>0</v>
      </c>
      <c r="V34" s="499"/>
    </row>
    <row r="35" spans="1:22" ht="55.5" hidden="1" customHeight="1" x14ac:dyDescent="0.25">
      <c r="A35" s="470">
        <v>16</v>
      </c>
      <c r="B35" s="499"/>
      <c r="C35" s="499"/>
      <c r="D35" s="499"/>
      <c r="E35" s="499"/>
      <c r="F35" s="499"/>
      <c r="G35" s="499"/>
      <c r="H35" s="501"/>
      <c r="I35" s="471"/>
      <c r="J35" s="471"/>
      <c r="K35" s="491"/>
      <c r="L35" s="491"/>
      <c r="M35" s="500"/>
      <c r="N35" s="500"/>
      <c r="O35" s="500"/>
      <c r="P35" s="491"/>
      <c r="Q35" s="491"/>
      <c r="R35" s="492">
        <f t="shared" si="0"/>
        <v>0</v>
      </c>
      <c r="S35" s="493">
        <f t="shared" si="1"/>
        <v>0</v>
      </c>
      <c r="T35" s="494">
        <f t="shared" si="2"/>
        <v>0</v>
      </c>
      <c r="U35" s="494">
        <f t="shared" si="3"/>
        <v>0</v>
      </c>
      <c r="V35" s="499"/>
    </row>
    <row r="36" spans="1:22" ht="55.5" hidden="1" customHeight="1" x14ac:dyDescent="0.25">
      <c r="A36" s="470">
        <v>17</v>
      </c>
      <c r="B36" s="499"/>
      <c r="C36" s="499"/>
      <c r="D36" s="499"/>
      <c r="E36" s="499"/>
      <c r="F36" s="499"/>
      <c r="G36" s="499"/>
      <c r="H36" s="501"/>
      <c r="I36" s="471"/>
      <c r="J36" s="471"/>
      <c r="K36" s="491"/>
      <c r="L36" s="491"/>
      <c r="M36" s="500"/>
      <c r="N36" s="500"/>
      <c r="O36" s="500"/>
      <c r="P36" s="491"/>
      <c r="Q36" s="491"/>
      <c r="R36" s="492">
        <f t="shared" si="0"/>
        <v>0</v>
      </c>
      <c r="S36" s="493">
        <f t="shared" si="1"/>
        <v>0</v>
      </c>
      <c r="T36" s="494">
        <f t="shared" si="2"/>
        <v>0</v>
      </c>
      <c r="U36" s="494">
        <f t="shared" si="3"/>
        <v>0</v>
      </c>
      <c r="V36" s="499"/>
    </row>
    <row r="37" spans="1:22" ht="55.5" hidden="1" customHeight="1" x14ac:dyDescent="0.25">
      <c r="A37" s="470">
        <v>18</v>
      </c>
      <c r="B37" s="499"/>
      <c r="C37" s="499"/>
      <c r="D37" s="499"/>
      <c r="E37" s="499"/>
      <c r="F37" s="499"/>
      <c r="G37" s="499"/>
      <c r="H37" s="501"/>
      <c r="I37" s="471"/>
      <c r="J37" s="471"/>
      <c r="K37" s="491"/>
      <c r="L37" s="491"/>
      <c r="M37" s="500"/>
      <c r="N37" s="500"/>
      <c r="O37" s="500"/>
      <c r="P37" s="491"/>
      <c r="Q37" s="491"/>
      <c r="R37" s="492">
        <f t="shared" si="0"/>
        <v>0</v>
      </c>
      <c r="S37" s="493">
        <f t="shared" si="1"/>
        <v>0</v>
      </c>
      <c r="T37" s="494">
        <f t="shared" si="2"/>
        <v>0</v>
      </c>
      <c r="U37" s="494">
        <f t="shared" si="3"/>
        <v>0</v>
      </c>
      <c r="V37" s="499"/>
    </row>
    <row r="38" spans="1:22" ht="55.5" hidden="1" customHeight="1" x14ac:dyDescent="0.25">
      <c r="A38" s="470">
        <v>19</v>
      </c>
      <c r="B38" s="499"/>
      <c r="C38" s="499"/>
      <c r="D38" s="499"/>
      <c r="E38" s="499"/>
      <c r="F38" s="499"/>
      <c r="G38" s="499"/>
      <c r="H38" s="501"/>
      <c r="I38" s="471"/>
      <c r="J38" s="471"/>
      <c r="K38" s="491"/>
      <c r="L38" s="491"/>
      <c r="M38" s="500"/>
      <c r="N38" s="500"/>
      <c r="O38" s="500"/>
      <c r="P38" s="491"/>
      <c r="Q38" s="491"/>
      <c r="R38" s="492">
        <f t="shared" si="0"/>
        <v>0</v>
      </c>
      <c r="S38" s="493">
        <f t="shared" si="1"/>
        <v>0</v>
      </c>
      <c r="T38" s="494">
        <f t="shared" si="2"/>
        <v>0</v>
      </c>
      <c r="U38" s="494">
        <f t="shared" si="3"/>
        <v>0</v>
      </c>
      <c r="V38" s="499"/>
    </row>
    <row r="39" spans="1:22" ht="55.5" hidden="1" customHeight="1" x14ac:dyDescent="0.25">
      <c r="A39" s="470">
        <v>20</v>
      </c>
      <c r="B39" s="499"/>
      <c r="C39" s="499"/>
      <c r="D39" s="499"/>
      <c r="E39" s="499"/>
      <c r="F39" s="499"/>
      <c r="G39" s="499"/>
      <c r="H39" s="501"/>
      <c r="I39" s="471"/>
      <c r="J39" s="471"/>
      <c r="K39" s="491"/>
      <c r="L39" s="491"/>
      <c r="M39" s="500"/>
      <c r="N39" s="500"/>
      <c r="O39" s="500"/>
      <c r="P39" s="491"/>
      <c r="Q39" s="491"/>
      <c r="R39" s="492">
        <f t="shared" si="0"/>
        <v>0</v>
      </c>
      <c r="S39" s="493">
        <f t="shared" si="1"/>
        <v>0</v>
      </c>
      <c r="T39" s="494">
        <f t="shared" si="2"/>
        <v>0</v>
      </c>
      <c r="U39" s="494">
        <f t="shared" si="3"/>
        <v>0</v>
      </c>
      <c r="V39" s="499"/>
    </row>
    <row r="40" spans="1:22" ht="55.5" hidden="1" customHeight="1" x14ac:dyDescent="0.25">
      <c r="A40" s="470">
        <v>21</v>
      </c>
      <c r="B40" s="499"/>
      <c r="C40" s="499"/>
      <c r="D40" s="499"/>
      <c r="E40" s="499"/>
      <c r="F40" s="499"/>
      <c r="G40" s="499"/>
      <c r="H40" s="501"/>
      <c r="I40" s="471"/>
      <c r="J40" s="471"/>
      <c r="K40" s="491"/>
      <c r="L40" s="491"/>
      <c r="M40" s="500"/>
      <c r="N40" s="500"/>
      <c r="O40" s="500"/>
      <c r="P40" s="491"/>
      <c r="Q40" s="491"/>
      <c r="R40" s="492">
        <f t="shared" si="0"/>
        <v>0</v>
      </c>
      <c r="S40" s="493">
        <f t="shared" si="1"/>
        <v>0</v>
      </c>
      <c r="T40" s="494">
        <f t="shared" si="2"/>
        <v>0</v>
      </c>
      <c r="U40" s="494">
        <f t="shared" si="3"/>
        <v>0</v>
      </c>
      <c r="V40" s="499"/>
    </row>
    <row r="41" spans="1:22" ht="55.5" hidden="1" customHeight="1" x14ac:dyDescent="0.25">
      <c r="A41" s="470">
        <v>22</v>
      </c>
      <c r="B41" s="499"/>
      <c r="C41" s="499"/>
      <c r="D41" s="499"/>
      <c r="E41" s="499"/>
      <c r="F41" s="499"/>
      <c r="G41" s="499"/>
      <c r="H41" s="501"/>
      <c r="I41" s="471"/>
      <c r="J41" s="471"/>
      <c r="K41" s="491"/>
      <c r="L41" s="491"/>
      <c r="M41" s="500"/>
      <c r="N41" s="500"/>
      <c r="O41" s="500"/>
      <c r="P41" s="491"/>
      <c r="Q41" s="491"/>
      <c r="R41" s="492">
        <f t="shared" si="0"/>
        <v>0</v>
      </c>
      <c r="S41" s="493">
        <f t="shared" si="1"/>
        <v>0</v>
      </c>
      <c r="T41" s="494">
        <f t="shared" si="2"/>
        <v>0</v>
      </c>
      <c r="U41" s="494">
        <f t="shared" si="3"/>
        <v>0</v>
      </c>
      <c r="V41" s="499"/>
    </row>
    <row r="42" spans="1:22" ht="55.5" hidden="1" customHeight="1" x14ac:dyDescent="0.25">
      <c r="A42" s="470">
        <v>23</v>
      </c>
      <c r="B42" s="499"/>
      <c r="C42" s="499"/>
      <c r="D42" s="499"/>
      <c r="E42" s="499"/>
      <c r="F42" s="499"/>
      <c r="G42" s="499"/>
      <c r="H42" s="501"/>
      <c r="I42" s="471"/>
      <c r="J42" s="471"/>
      <c r="K42" s="491"/>
      <c r="L42" s="491"/>
      <c r="M42" s="500"/>
      <c r="N42" s="500"/>
      <c r="O42" s="500"/>
      <c r="P42" s="491"/>
      <c r="Q42" s="491"/>
      <c r="R42" s="492">
        <f t="shared" si="0"/>
        <v>0</v>
      </c>
      <c r="S42" s="493">
        <f t="shared" si="1"/>
        <v>0</v>
      </c>
      <c r="T42" s="494">
        <f t="shared" si="2"/>
        <v>0</v>
      </c>
      <c r="U42" s="494">
        <f t="shared" si="3"/>
        <v>0</v>
      </c>
      <c r="V42" s="499"/>
    </row>
    <row r="43" spans="1:22" ht="55.5" hidden="1" customHeight="1" x14ac:dyDescent="0.25">
      <c r="A43" s="470">
        <v>24</v>
      </c>
      <c r="B43" s="499"/>
      <c r="C43" s="499"/>
      <c r="D43" s="499"/>
      <c r="E43" s="499"/>
      <c r="F43" s="499"/>
      <c r="G43" s="499"/>
      <c r="H43" s="501"/>
      <c r="I43" s="471"/>
      <c r="J43" s="471"/>
      <c r="K43" s="491"/>
      <c r="L43" s="491"/>
      <c r="M43" s="500"/>
      <c r="N43" s="500"/>
      <c r="O43" s="500"/>
      <c r="P43" s="491"/>
      <c r="Q43" s="491"/>
      <c r="R43" s="492">
        <f t="shared" si="0"/>
        <v>0</v>
      </c>
      <c r="S43" s="493">
        <f t="shared" si="1"/>
        <v>0</v>
      </c>
      <c r="T43" s="494">
        <f t="shared" si="2"/>
        <v>0</v>
      </c>
      <c r="U43" s="494">
        <f t="shared" si="3"/>
        <v>0</v>
      </c>
      <c r="V43" s="499"/>
    </row>
    <row r="44" spans="1:22" ht="40.5" hidden="1" customHeight="1" x14ac:dyDescent="0.25">
      <c r="A44" s="470">
        <v>25</v>
      </c>
      <c r="B44" s="499"/>
      <c r="C44" s="499"/>
      <c r="D44" s="499"/>
      <c r="E44" s="499"/>
      <c r="F44" s="499"/>
      <c r="G44" s="499"/>
      <c r="H44" s="501"/>
      <c r="I44" s="471"/>
      <c r="J44" s="471"/>
      <c r="K44" s="491"/>
      <c r="L44" s="491"/>
      <c r="M44" s="500"/>
      <c r="N44" s="500"/>
      <c r="O44" s="500"/>
      <c r="P44" s="491"/>
      <c r="Q44" s="491"/>
      <c r="R44" s="492">
        <f t="shared" si="0"/>
        <v>0</v>
      </c>
      <c r="S44" s="493">
        <f t="shared" si="1"/>
        <v>0</v>
      </c>
      <c r="T44" s="494">
        <f t="shared" si="2"/>
        <v>0</v>
      </c>
      <c r="U44" s="494">
        <f t="shared" si="3"/>
        <v>0</v>
      </c>
      <c r="V44" s="499"/>
    </row>
    <row r="45" spans="1:22" s="462" customFormat="1" ht="24.75" customHeight="1" x14ac:dyDescent="0.4">
      <c r="A45" s="990" t="s">
        <v>71</v>
      </c>
      <c r="B45" s="991"/>
      <c r="C45" s="991"/>
      <c r="D45" s="991"/>
      <c r="E45" s="991"/>
      <c r="F45" s="991"/>
      <c r="G45" s="991"/>
      <c r="H45" s="991"/>
      <c r="I45" s="991"/>
      <c r="J45" s="992"/>
      <c r="K45" s="437">
        <f>SUM(K20:K29)</f>
        <v>777891.69</v>
      </c>
      <c r="L45" s="437">
        <f>SUM(L20:L29)</f>
        <v>777891.69</v>
      </c>
      <c r="M45" s="486"/>
      <c r="N45" s="486"/>
      <c r="O45" s="486"/>
      <c r="P45" s="437">
        <f>SUM(P20:P29)</f>
        <v>219054.24</v>
      </c>
      <c r="Q45" s="437">
        <f>SUM(Q20:Q29)</f>
        <v>358837.44999999995</v>
      </c>
      <c r="R45" s="437">
        <f>SUM(R20:R29)</f>
        <v>577891.68999999994</v>
      </c>
      <c r="S45" s="439">
        <f>R45-L45</f>
        <v>-200000</v>
      </c>
      <c r="T45" s="480">
        <f>IFERROR(S45/L45*100,0)</f>
        <v>-25.710520188228266</v>
      </c>
      <c r="U45" s="480">
        <f>SUM(U20:U29)</f>
        <v>100</v>
      </c>
      <c r="V45" s="481"/>
    </row>
    <row r="46" spans="1:22" x14ac:dyDescent="0.4">
      <c r="A46" s="495" t="s">
        <v>72</v>
      </c>
      <c r="B46" s="495"/>
      <c r="C46" s="495"/>
      <c r="D46" s="495"/>
      <c r="E46" s="495"/>
      <c r="F46" s="495"/>
      <c r="G46" s="495"/>
      <c r="H46" s="495"/>
      <c r="I46" s="495"/>
      <c r="J46" s="495"/>
      <c r="K46" s="498"/>
      <c r="L46" s="498"/>
      <c r="M46" s="498"/>
      <c r="N46" s="498"/>
      <c r="O46" s="498"/>
      <c r="P46" s="497"/>
      <c r="Q46" s="497"/>
      <c r="R46" s="496"/>
      <c r="S46" s="495"/>
      <c r="T46" s="495"/>
      <c r="U46" s="495"/>
      <c r="V46" s="495"/>
    </row>
    <row r="47" spans="1:22" ht="36" customHeight="1" x14ac:dyDescent="0.25">
      <c r="A47" s="984" t="s">
        <v>73</v>
      </c>
      <c r="B47" s="985"/>
      <c r="C47" s="985"/>
      <c r="D47" s="985"/>
      <c r="E47" s="985"/>
      <c r="F47" s="985"/>
      <c r="G47" s="985"/>
      <c r="H47" s="985"/>
      <c r="I47" s="985"/>
      <c r="J47" s="985"/>
      <c r="K47" s="985"/>
      <c r="L47" s="985"/>
      <c r="M47" s="985"/>
      <c r="N47" s="985"/>
      <c r="O47" s="985"/>
      <c r="P47" s="985"/>
      <c r="Q47" s="985"/>
      <c r="R47" s="985"/>
      <c r="S47" s="985"/>
      <c r="T47" s="985"/>
      <c r="U47" s="985"/>
      <c r="V47" s="986"/>
    </row>
    <row r="48" spans="1:22" ht="95.25" customHeight="1" x14ac:dyDescent="0.4">
      <c r="A48" s="1009"/>
      <c r="B48" s="1010"/>
      <c r="C48" s="1010"/>
      <c r="D48" s="1010"/>
      <c r="E48" s="1010"/>
      <c r="F48" s="1010"/>
      <c r="G48" s="1010"/>
      <c r="H48" s="1010"/>
      <c r="I48" s="1010"/>
      <c r="J48" s="1010"/>
      <c r="K48" s="1010"/>
      <c r="L48" s="1010"/>
      <c r="M48" s="1010"/>
      <c r="N48" s="1010"/>
      <c r="O48" s="1010"/>
      <c r="P48" s="1010"/>
      <c r="Q48" s="1010"/>
      <c r="R48" s="1010"/>
      <c r="S48" s="1010"/>
      <c r="T48" s="1010"/>
      <c r="U48" s="1010"/>
      <c r="V48" s="1011"/>
    </row>
    <row r="49" spans="1:22" ht="15" hidden="1" customHeight="1" x14ac:dyDescent="0.4">
      <c r="A49" s="987" t="s">
        <v>74</v>
      </c>
      <c r="B49" s="987"/>
      <c r="C49" s="987"/>
      <c r="D49" s="987"/>
      <c r="E49" s="987"/>
      <c r="F49" s="987"/>
      <c r="G49" s="987"/>
      <c r="H49" s="987"/>
      <c r="I49" s="987"/>
      <c r="J49" s="467"/>
      <c r="K49" s="467"/>
      <c r="L49" s="467"/>
      <c r="M49" s="467"/>
      <c r="N49" s="467"/>
      <c r="O49" s="467"/>
      <c r="P49" s="467"/>
      <c r="Q49" s="467"/>
      <c r="R49" s="467"/>
      <c r="S49" s="467"/>
      <c r="T49" s="467"/>
      <c r="U49" s="467"/>
      <c r="V49" s="467"/>
    </row>
    <row r="50" spans="1:22" ht="15" hidden="1" customHeight="1" x14ac:dyDescent="0.4">
      <c r="A50" s="468" t="s">
        <v>75</v>
      </c>
      <c r="B50" s="468"/>
      <c r="C50" s="979" t="s">
        <v>76</v>
      </c>
      <c r="D50" s="979"/>
      <c r="E50" s="979"/>
      <c r="F50" s="979"/>
      <c r="G50" s="979"/>
      <c r="H50" s="979"/>
      <c r="I50" s="979"/>
      <c r="V50" s="451"/>
    </row>
    <row r="51" spans="1:22" ht="15" hidden="1" customHeight="1" x14ac:dyDescent="0.4">
      <c r="A51" s="468" t="s">
        <v>77</v>
      </c>
      <c r="B51" s="468"/>
      <c r="C51" s="979" t="s">
        <v>78</v>
      </c>
      <c r="D51" s="979"/>
      <c r="E51" s="979"/>
      <c r="F51" s="979"/>
      <c r="G51" s="979"/>
      <c r="H51" s="979"/>
      <c r="I51" s="979"/>
      <c r="V51" s="451"/>
    </row>
    <row r="52" spans="1:22" ht="15" hidden="1" customHeight="1" x14ac:dyDescent="0.4">
      <c r="A52" s="468" t="s">
        <v>79</v>
      </c>
      <c r="B52" s="468"/>
      <c r="C52" s="979" t="s">
        <v>80</v>
      </c>
      <c r="D52" s="979"/>
      <c r="E52" s="979"/>
      <c r="F52" s="979"/>
      <c r="G52" s="979"/>
      <c r="H52" s="979"/>
      <c r="I52" s="979"/>
      <c r="V52" s="451"/>
    </row>
    <row r="53" spans="1:22" ht="15" hidden="1" customHeight="1" x14ac:dyDescent="0.4">
      <c r="A53" s="468" t="s">
        <v>81</v>
      </c>
      <c r="B53" s="468"/>
      <c r="C53" s="979" t="s">
        <v>82</v>
      </c>
      <c r="D53" s="979"/>
      <c r="E53" s="979"/>
      <c r="F53" s="979"/>
      <c r="G53" s="979"/>
      <c r="H53" s="979"/>
      <c r="I53" s="979"/>
      <c r="V53" s="451"/>
    </row>
    <row r="54" spans="1:22" ht="35.25" customHeight="1" x14ac:dyDescent="0.4"/>
  </sheetData>
  <sheetProtection algorithmName="SHA-512" hashValue="s6qw4ss41p4K7YbRgyz9dSBTJX5AnW6zdDNb8N/a4Dg/3/834WkjxgI3vKwgC9tTTPQ+Nt62GxtL7LQegG3MuA==" saltValue="cO/TuMSbjKDJPSB7wIzvKQ==" spinCount="100000" sheet="1" objects="1" scenarios="1" selectLockedCells="1" selectUnlockedCells="1"/>
  <mergeCells count="61">
    <mergeCell ref="J12:V12"/>
    <mergeCell ref="A6:V6"/>
    <mergeCell ref="A7:V7"/>
    <mergeCell ref="A8:I8"/>
    <mergeCell ref="J8:V8"/>
    <mergeCell ref="A9:I9"/>
    <mergeCell ref="J9:V9"/>
    <mergeCell ref="A10:I10"/>
    <mergeCell ref="J10:V10"/>
    <mergeCell ref="A11:I11"/>
    <mergeCell ref="J11:V11"/>
    <mergeCell ref="A12:I12"/>
    <mergeCell ref="J13:V13"/>
    <mergeCell ref="A14:I14"/>
    <mergeCell ref="J14:V14"/>
    <mergeCell ref="A15:I15"/>
    <mergeCell ref="J15:V15"/>
    <mergeCell ref="A13:I13"/>
    <mergeCell ref="A16:V16"/>
    <mergeCell ref="A17:A19"/>
    <mergeCell ref="B17:B19"/>
    <mergeCell ref="C17:H17"/>
    <mergeCell ref="I17:J17"/>
    <mergeCell ref="K17:R17"/>
    <mergeCell ref="S17:T17"/>
    <mergeCell ref="U17:U19"/>
    <mergeCell ref="V17:V19"/>
    <mergeCell ref="C18:C19"/>
    <mergeCell ref="D18:D19"/>
    <mergeCell ref="E18:E19"/>
    <mergeCell ref="F18:F19"/>
    <mergeCell ref="G18:G19"/>
    <mergeCell ref="H18:H19"/>
    <mergeCell ref="H20:H21"/>
    <mergeCell ref="I20:I21"/>
    <mergeCell ref="J20:J21"/>
    <mergeCell ref="K20:K21"/>
    <mergeCell ref="I18:I19"/>
    <mergeCell ref="V20:V21"/>
    <mergeCell ref="J18:J19"/>
    <mergeCell ref="K18:K19"/>
    <mergeCell ref="P18:R18"/>
    <mergeCell ref="S18:S19"/>
    <mergeCell ref="T18:T19"/>
    <mergeCell ref="Q20:Q21"/>
    <mergeCell ref="R20:R21"/>
    <mergeCell ref="S20:S21"/>
    <mergeCell ref="T20:T21"/>
    <mergeCell ref="U20:U21"/>
    <mergeCell ref="L20:L21"/>
    <mergeCell ref="L18:L19"/>
    <mergeCell ref="M18:O18"/>
    <mergeCell ref="P20:P21"/>
    <mergeCell ref="C52:I52"/>
    <mergeCell ref="C53:I53"/>
    <mergeCell ref="A45:J45"/>
    <mergeCell ref="A47:V47"/>
    <mergeCell ref="A48:V48"/>
    <mergeCell ref="A49:I49"/>
    <mergeCell ref="C50:I50"/>
    <mergeCell ref="C51:I51"/>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W985"/>
  <sheetViews>
    <sheetView showGridLines="0" topLeftCell="D22" zoomScale="40" zoomScaleNormal="40" zoomScaleSheetLayoutView="80" workbookViewId="0">
      <selection activeCell="P20" sqref="P20:P25"/>
    </sheetView>
  </sheetViews>
  <sheetFormatPr defaultColWidth="9.140625" defaultRowHeight="26.25" x14ac:dyDescent="0.4"/>
  <cols>
    <col min="1" max="1" width="13" style="35" customWidth="1"/>
    <col min="2" max="2" width="23.85546875" style="35" customWidth="1"/>
    <col min="3" max="3" width="51" style="35" customWidth="1"/>
    <col min="4" max="4" width="46.42578125" style="35" customWidth="1"/>
    <col min="5" max="5" width="63.28515625" style="35" customWidth="1"/>
    <col min="6" max="6" width="36.5703125" style="35" customWidth="1"/>
    <col min="7" max="8" width="26.42578125" style="35" customWidth="1"/>
    <col min="9" max="9" width="23" style="35" customWidth="1"/>
    <col min="10" max="10" width="21.140625" style="35" customWidth="1"/>
    <col min="11" max="12" width="32.28515625" style="35" customWidth="1"/>
    <col min="13" max="15" width="34.85546875" style="59" customWidth="1"/>
    <col min="16" max="16" width="28.5703125" style="35" customWidth="1"/>
    <col min="17" max="17" width="27.140625" style="35" customWidth="1"/>
    <col min="18" max="18" width="30" style="35" customWidth="1"/>
    <col min="19" max="19" width="19.5703125" style="35" customWidth="1"/>
    <col min="20" max="20" width="25" style="35" customWidth="1"/>
    <col min="21" max="21" width="20" style="35" customWidth="1"/>
    <col min="22" max="22" width="36" style="37" customWidth="1"/>
    <col min="23" max="23" width="35.140625" style="38" customWidth="1"/>
    <col min="24" max="27" width="9.140625" style="38"/>
    <col min="28" max="28" width="14" style="38" bestFit="1" customWidth="1"/>
    <col min="29" max="16384" width="9.140625" style="38"/>
  </cols>
  <sheetData>
    <row r="1" spans="1:22" x14ac:dyDescent="0.4">
      <c r="M1" s="36"/>
      <c r="N1" s="36"/>
      <c r="O1" s="36"/>
    </row>
    <row r="2" spans="1:22" x14ac:dyDescent="0.4">
      <c r="M2" s="36"/>
      <c r="N2" s="36"/>
      <c r="O2" s="36"/>
    </row>
    <row r="3" spans="1:22" x14ac:dyDescent="0.4">
      <c r="M3" s="36"/>
      <c r="N3" s="36"/>
      <c r="O3" s="36"/>
    </row>
    <row r="4" spans="1:22" ht="33.75" x14ac:dyDescent="0.4">
      <c r="M4" s="35"/>
      <c r="N4" s="35"/>
      <c r="O4" s="35"/>
      <c r="P4" s="1837"/>
      <c r="Q4" s="1837"/>
      <c r="R4" s="1837"/>
      <c r="S4" s="1837"/>
    </row>
    <row r="5" spans="1:22" ht="39" customHeight="1" x14ac:dyDescent="0.4">
      <c r="M5" s="36"/>
      <c r="N5" s="36"/>
      <c r="O5" s="36"/>
    </row>
    <row r="6" spans="1:22" ht="31.5" customHeight="1" x14ac:dyDescent="0.25">
      <c r="A6" s="1808" t="s">
        <v>242</v>
      </c>
      <c r="B6" s="1808"/>
      <c r="C6" s="1808"/>
      <c r="D6" s="1808"/>
      <c r="E6" s="1808"/>
      <c r="F6" s="1808"/>
      <c r="G6" s="1808"/>
      <c r="H6" s="1808"/>
      <c r="I6" s="1808"/>
      <c r="J6" s="1808"/>
      <c r="K6" s="1808"/>
      <c r="L6" s="1808"/>
      <c r="M6" s="1808"/>
      <c r="N6" s="1808"/>
      <c r="O6" s="1808"/>
      <c r="P6" s="1808"/>
      <c r="Q6" s="1808"/>
      <c r="R6" s="1808"/>
      <c r="S6" s="1808"/>
      <c r="T6" s="1808"/>
      <c r="U6" s="1808"/>
      <c r="V6" s="1808"/>
    </row>
    <row r="7" spans="1:22" x14ac:dyDescent="0.25">
      <c r="A7" s="1809" t="s">
        <v>1</v>
      </c>
      <c r="B7" s="1809"/>
      <c r="C7" s="1809"/>
      <c r="D7" s="1809"/>
      <c r="E7" s="1809"/>
      <c r="F7" s="1809"/>
      <c r="G7" s="1809"/>
      <c r="H7" s="1809"/>
      <c r="I7" s="1809"/>
      <c r="J7" s="1809"/>
      <c r="K7" s="1809"/>
      <c r="L7" s="1809"/>
      <c r="M7" s="1809"/>
      <c r="N7" s="1809"/>
      <c r="O7" s="1809"/>
      <c r="P7" s="1809"/>
      <c r="Q7" s="1809"/>
      <c r="R7" s="1809"/>
      <c r="S7" s="1809"/>
      <c r="T7" s="1809"/>
      <c r="U7" s="1809"/>
      <c r="V7" s="1809"/>
    </row>
    <row r="8" spans="1:22" ht="45" customHeight="1" x14ac:dyDescent="0.25">
      <c r="A8" s="1804" t="s">
        <v>2</v>
      </c>
      <c r="B8" s="1804"/>
      <c r="C8" s="1804"/>
      <c r="D8" s="1804"/>
      <c r="E8" s="1804"/>
      <c r="F8" s="1804"/>
      <c r="G8" s="1804"/>
      <c r="H8" s="1804"/>
      <c r="I8" s="1804"/>
      <c r="J8" s="1805" t="s">
        <v>243</v>
      </c>
      <c r="K8" s="1805"/>
      <c r="L8" s="1805"/>
      <c r="M8" s="1805"/>
      <c r="N8" s="1805"/>
      <c r="O8" s="1805"/>
      <c r="P8" s="1805"/>
      <c r="Q8" s="1805"/>
      <c r="R8" s="1805"/>
      <c r="S8" s="1805"/>
      <c r="T8" s="1805"/>
      <c r="U8" s="1805"/>
      <c r="V8" s="1805"/>
    </row>
    <row r="9" spans="1:22" ht="45" customHeight="1" x14ac:dyDescent="0.25">
      <c r="A9" s="1804" t="s">
        <v>4</v>
      </c>
      <c r="B9" s="1804"/>
      <c r="C9" s="1804"/>
      <c r="D9" s="1804"/>
      <c r="E9" s="1804"/>
      <c r="F9" s="1804"/>
      <c r="G9" s="1804"/>
      <c r="H9" s="1804"/>
      <c r="I9" s="1804"/>
      <c r="J9" s="1805" t="s">
        <v>244</v>
      </c>
      <c r="K9" s="1805"/>
      <c r="L9" s="1805"/>
      <c r="M9" s="1805"/>
      <c r="N9" s="1805"/>
      <c r="O9" s="1805"/>
      <c r="P9" s="1805"/>
      <c r="Q9" s="1805"/>
      <c r="R9" s="1805"/>
      <c r="S9" s="1805"/>
      <c r="T9" s="1805"/>
      <c r="U9" s="1805"/>
      <c r="V9" s="1805"/>
    </row>
    <row r="10" spans="1:22" ht="45" customHeight="1" x14ac:dyDescent="0.25">
      <c r="A10" s="1804" t="s">
        <v>6</v>
      </c>
      <c r="B10" s="1804"/>
      <c r="C10" s="1804"/>
      <c r="D10" s="1804"/>
      <c r="E10" s="1804"/>
      <c r="F10" s="1804"/>
      <c r="G10" s="1804"/>
      <c r="H10" s="1804"/>
      <c r="I10" s="1804"/>
      <c r="J10" s="1805" t="s">
        <v>7</v>
      </c>
      <c r="K10" s="1805"/>
      <c r="L10" s="1805"/>
      <c r="M10" s="1805"/>
      <c r="N10" s="1805"/>
      <c r="O10" s="1805"/>
      <c r="P10" s="1805"/>
      <c r="Q10" s="1805"/>
      <c r="R10" s="1805"/>
      <c r="S10" s="1805"/>
      <c r="T10" s="1805"/>
      <c r="U10" s="1805"/>
      <c r="V10" s="1805"/>
    </row>
    <row r="11" spans="1:22" ht="45" customHeight="1" x14ac:dyDescent="0.25">
      <c r="A11" s="1804" t="s">
        <v>8</v>
      </c>
      <c r="B11" s="1804"/>
      <c r="C11" s="1804"/>
      <c r="D11" s="1804"/>
      <c r="E11" s="1804"/>
      <c r="F11" s="1804"/>
      <c r="G11" s="1804"/>
      <c r="H11" s="1804"/>
      <c r="I11" s="1804"/>
      <c r="J11" s="1805" t="s">
        <v>385</v>
      </c>
      <c r="K11" s="1805"/>
      <c r="L11" s="1805"/>
      <c r="M11" s="1805"/>
      <c r="N11" s="1805"/>
      <c r="O11" s="1805"/>
      <c r="P11" s="1805"/>
      <c r="Q11" s="1805"/>
      <c r="R11" s="1805"/>
      <c r="S11" s="1805"/>
      <c r="T11" s="1805"/>
      <c r="U11" s="1805"/>
      <c r="V11" s="1805"/>
    </row>
    <row r="12" spans="1:22" ht="134.25" customHeight="1" x14ac:dyDescent="0.25">
      <c r="A12" s="1804" t="s">
        <v>85</v>
      </c>
      <c r="B12" s="1804"/>
      <c r="C12" s="1804"/>
      <c r="D12" s="1804"/>
      <c r="E12" s="1804"/>
      <c r="F12" s="1804"/>
      <c r="G12" s="1804"/>
      <c r="H12" s="1804"/>
      <c r="I12" s="1804"/>
      <c r="J12" s="1805" t="s">
        <v>245</v>
      </c>
      <c r="K12" s="1805"/>
      <c r="L12" s="1805"/>
      <c r="M12" s="1805"/>
      <c r="N12" s="1805"/>
      <c r="O12" s="1805"/>
      <c r="P12" s="1805"/>
      <c r="Q12" s="1805"/>
      <c r="R12" s="1805"/>
      <c r="S12" s="1805"/>
      <c r="T12" s="1805"/>
      <c r="U12" s="1805"/>
      <c r="V12" s="1805"/>
    </row>
    <row r="13" spans="1:22" ht="45" customHeight="1" x14ac:dyDescent="0.25">
      <c r="A13" s="1804" t="s">
        <v>12</v>
      </c>
      <c r="B13" s="1804"/>
      <c r="C13" s="1804"/>
      <c r="D13" s="1804"/>
      <c r="E13" s="1804"/>
      <c r="F13" s="1804"/>
      <c r="G13" s="1804"/>
      <c r="H13" s="1804"/>
      <c r="I13" s="1804"/>
      <c r="J13" s="1805" t="s">
        <v>246</v>
      </c>
      <c r="K13" s="1805"/>
      <c r="L13" s="1805"/>
      <c r="M13" s="1805"/>
      <c r="N13" s="1805"/>
      <c r="O13" s="1805"/>
      <c r="P13" s="1805"/>
      <c r="Q13" s="1805"/>
      <c r="R13" s="1805"/>
      <c r="S13" s="1805"/>
      <c r="T13" s="1805"/>
      <c r="U13" s="1805"/>
      <c r="V13" s="1805"/>
    </row>
    <row r="14" spans="1:22" ht="45" customHeight="1" x14ac:dyDescent="0.25">
      <c r="A14" s="1804" t="s">
        <v>14</v>
      </c>
      <c r="B14" s="1804"/>
      <c r="C14" s="1804"/>
      <c r="D14" s="1804"/>
      <c r="E14" s="1804"/>
      <c r="F14" s="1804"/>
      <c r="G14" s="1804"/>
      <c r="H14" s="1804"/>
      <c r="I14" s="1804"/>
      <c r="J14" s="1805" t="s">
        <v>247</v>
      </c>
      <c r="K14" s="1805"/>
      <c r="L14" s="1805"/>
      <c r="M14" s="1805"/>
      <c r="N14" s="1805"/>
      <c r="O14" s="1805"/>
      <c r="P14" s="1805"/>
      <c r="Q14" s="1805"/>
      <c r="R14" s="1805"/>
      <c r="S14" s="1805"/>
      <c r="T14" s="1805"/>
      <c r="U14" s="1805"/>
      <c r="V14" s="1805"/>
    </row>
    <row r="15" spans="1:22" ht="45" customHeight="1" x14ac:dyDescent="0.25">
      <c r="A15" s="1806" t="s">
        <v>16</v>
      </c>
      <c r="B15" s="1806"/>
      <c r="C15" s="1806"/>
      <c r="D15" s="1806"/>
      <c r="E15" s="1806"/>
      <c r="F15" s="1806"/>
      <c r="G15" s="1806"/>
      <c r="H15" s="1806"/>
      <c r="I15" s="1806"/>
      <c r="J15" s="1807" t="s">
        <v>248</v>
      </c>
      <c r="K15" s="1807"/>
      <c r="L15" s="1807"/>
      <c r="M15" s="1807"/>
      <c r="N15" s="1807"/>
      <c r="O15" s="1807"/>
      <c r="P15" s="1807"/>
      <c r="Q15" s="1807"/>
      <c r="R15" s="1807"/>
      <c r="S15" s="1807"/>
      <c r="T15" s="1807"/>
      <c r="U15" s="1807"/>
      <c r="V15" s="1807"/>
    </row>
    <row r="16" spans="1:22" s="39" customFormat="1" ht="54" customHeight="1" x14ac:dyDescent="0.25">
      <c r="A16" s="1803"/>
      <c r="B16" s="1803"/>
      <c r="C16" s="1803"/>
      <c r="D16" s="1803"/>
      <c r="E16" s="1803"/>
      <c r="F16" s="1803"/>
      <c r="G16" s="1803"/>
      <c r="H16" s="1803"/>
      <c r="I16" s="1803"/>
      <c r="J16" s="1803"/>
      <c r="K16" s="1803"/>
      <c r="L16" s="1803"/>
      <c r="M16" s="1803"/>
      <c r="N16" s="1803"/>
      <c r="O16" s="1803"/>
      <c r="P16" s="1803"/>
      <c r="Q16" s="1803"/>
      <c r="R16" s="1803"/>
      <c r="S16" s="1803"/>
      <c r="T16" s="1803"/>
      <c r="U16" s="1803"/>
      <c r="V16" s="1803"/>
    </row>
    <row r="17" spans="1:23" ht="60" customHeight="1" x14ac:dyDescent="0.25">
      <c r="A17" s="1621" t="s">
        <v>17</v>
      </c>
      <c r="B17" s="1621" t="s">
        <v>18</v>
      </c>
      <c r="C17" s="1622" t="s">
        <v>19</v>
      </c>
      <c r="D17" s="1623"/>
      <c r="E17" s="1623"/>
      <c r="F17" s="1623"/>
      <c r="G17" s="1623"/>
      <c r="H17" s="1624"/>
      <c r="I17" s="1622" t="s">
        <v>20</v>
      </c>
      <c r="J17" s="1624"/>
      <c r="K17" s="1035" t="s">
        <v>21</v>
      </c>
      <c r="L17" s="1035"/>
      <c r="M17" s="1035"/>
      <c r="N17" s="1035"/>
      <c r="O17" s="1035"/>
      <c r="P17" s="1035"/>
      <c r="Q17" s="1035"/>
      <c r="R17" s="1035"/>
      <c r="S17" s="1035" t="s">
        <v>22</v>
      </c>
      <c r="T17" s="1035"/>
      <c r="U17" s="1514" t="s">
        <v>23</v>
      </c>
      <c r="V17" s="1621" t="s">
        <v>24</v>
      </c>
    </row>
    <row r="18" spans="1:23" ht="48.75" customHeight="1" x14ac:dyDescent="0.25">
      <c r="A18" s="1621"/>
      <c r="B18" s="1621"/>
      <c r="C18" s="1626" t="s">
        <v>25</v>
      </c>
      <c r="D18" s="1627" t="s">
        <v>26</v>
      </c>
      <c r="E18" s="1627" t="s">
        <v>27</v>
      </c>
      <c r="F18" s="1626" t="s">
        <v>28</v>
      </c>
      <c r="G18" s="1627" t="s">
        <v>29</v>
      </c>
      <c r="H18" s="1627" t="s">
        <v>30</v>
      </c>
      <c r="I18" s="1626" t="s">
        <v>31</v>
      </c>
      <c r="J18" s="1627" t="s">
        <v>32</v>
      </c>
      <c r="K18" s="1035" t="s">
        <v>33</v>
      </c>
      <c r="L18" s="1047" t="s">
        <v>249</v>
      </c>
      <c r="M18" s="1518" t="s">
        <v>35</v>
      </c>
      <c r="N18" s="1519"/>
      <c r="O18" s="1520"/>
      <c r="P18" s="1518" t="s">
        <v>36</v>
      </c>
      <c r="Q18" s="1519"/>
      <c r="R18" s="1520"/>
      <c r="S18" s="1035" t="s">
        <v>37</v>
      </c>
      <c r="T18" s="1035" t="s">
        <v>38</v>
      </c>
      <c r="U18" s="1514"/>
      <c r="V18" s="1621"/>
    </row>
    <row r="19" spans="1:23" ht="79.900000000000006" customHeight="1" x14ac:dyDescent="0.25">
      <c r="A19" s="1621"/>
      <c r="B19" s="1621"/>
      <c r="C19" s="1626"/>
      <c r="D19" s="1628"/>
      <c r="E19" s="1628"/>
      <c r="F19" s="1626"/>
      <c r="G19" s="1629"/>
      <c r="H19" s="1629"/>
      <c r="I19" s="1626"/>
      <c r="J19" s="1629"/>
      <c r="K19" s="1035"/>
      <c r="L19" s="1048"/>
      <c r="M19" s="6" t="s">
        <v>39</v>
      </c>
      <c r="N19" s="6" t="s">
        <v>40</v>
      </c>
      <c r="O19" s="6" t="s">
        <v>41</v>
      </c>
      <c r="P19" s="6" t="s">
        <v>42</v>
      </c>
      <c r="Q19" s="6" t="s">
        <v>43</v>
      </c>
      <c r="R19" s="6" t="s">
        <v>44</v>
      </c>
      <c r="S19" s="1035"/>
      <c r="T19" s="1035"/>
      <c r="U19" s="1514"/>
      <c r="V19" s="1621"/>
    </row>
    <row r="20" spans="1:23" ht="206.25" customHeight="1" x14ac:dyDescent="0.25">
      <c r="A20" s="8">
        <v>1</v>
      </c>
      <c r="B20" s="8" t="s">
        <v>45</v>
      </c>
      <c r="C20" s="111" t="s">
        <v>250</v>
      </c>
      <c r="D20" s="111" t="s">
        <v>251</v>
      </c>
      <c r="E20" s="111" t="s">
        <v>252</v>
      </c>
      <c r="F20" s="111" t="s">
        <v>253</v>
      </c>
      <c r="G20" s="112" t="s">
        <v>254</v>
      </c>
      <c r="H20" s="8" t="s">
        <v>244</v>
      </c>
      <c r="I20" s="113">
        <v>43770</v>
      </c>
      <c r="J20" s="113">
        <v>43800</v>
      </c>
      <c r="K20" s="1479">
        <v>54694.16</v>
      </c>
      <c r="L20" s="1521">
        <v>24381.71</v>
      </c>
      <c r="M20" s="73"/>
      <c r="N20" s="73"/>
      <c r="O20" s="73"/>
      <c r="P20" s="1832">
        <v>89724.05</v>
      </c>
      <c r="Q20" s="1479">
        <v>139090.60999999999</v>
      </c>
      <c r="R20" s="1482">
        <f>Q20+P20</f>
        <v>228814.65999999997</v>
      </c>
      <c r="S20" s="1854">
        <f>R20-L20</f>
        <v>204432.94999999998</v>
      </c>
      <c r="T20" s="1810">
        <f>IFERROR(S20/L20*100,0)</f>
        <v>838.46846673182472</v>
      </c>
      <c r="U20" s="1810">
        <f>IFERROR(R20/$R$26*100,0)</f>
        <v>100</v>
      </c>
      <c r="V20" s="1849" t="s">
        <v>244</v>
      </c>
    </row>
    <row r="21" spans="1:23" s="82" customFormat="1" ht="267" customHeight="1" x14ac:dyDescent="0.25">
      <c r="A21" s="8">
        <v>2</v>
      </c>
      <c r="B21" s="8" t="s">
        <v>45</v>
      </c>
      <c r="C21" s="111" t="s">
        <v>255</v>
      </c>
      <c r="D21" s="114" t="s">
        <v>256</v>
      </c>
      <c r="E21" s="111" t="s">
        <v>257</v>
      </c>
      <c r="F21" s="111" t="s">
        <v>258</v>
      </c>
      <c r="G21" s="112" t="s">
        <v>259</v>
      </c>
      <c r="H21" s="8" t="s">
        <v>244</v>
      </c>
      <c r="I21" s="113">
        <v>43466</v>
      </c>
      <c r="J21" s="113">
        <v>43800</v>
      </c>
      <c r="K21" s="1480"/>
      <c r="L21" s="1522"/>
      <c r="M21" s="73"/>
      <c r="N21" s="73"/>
      <c r="O21" s="73"/>
      <c r="P21" s="1833"/>
      <c r="Q21" s="1480"/>
      <c r="R21" s="1483"/>
      <c r="S21" s="1855"/>
      <c r="T21" s="1811"/>
      <c r="U21" s="1811"/>
      <c r="V21" s="1850"/>
    </row>
    <row r="22" spans="1:23" ht="393.75" customHeight="1" x14ac:dyDescent="0.25">
      <c r="A22" s="8">
        <v>3</v>
      </c>
      <c r="B22" s="8" t="s">
        <v>45</v>
      </c>
      <c r="C22" s="111" t="s">
        <v>260</v>
      </c>
      <c r="D22" s="111" t="s">
        <v>261</v>
      </c>
      <c r="E22" s="111" t="s">
        <v>262</v>
      </c>
      <c r="F22" s="111" t="s">
        <v>263</v>
      </c>
      <c r="G22" s="112" t="s">
        <v>264</v>
      </c>
      <c r="H22" s="8" t="s">
        <v>244</v>
      </c>
      <c r="I22" s="113">
        <v>43466</v>
      </c>
      <c r="J22" s="113">
        <v>43800</v>
      </c>
      <c r="K22" s="1480"/>
      <c r="L22" s="1522"/>
      <c r="M22" s="73"/>
      <c r="N22" s="73"/>
      <c r="O22" s="73"/>
      <c r="P22" s="1833"/>
      <c r="Q22" s="1480"/>
      <c r="R22" s="1483"/>
      <c r="S22" s="1855"/>
      <c r="T22" s="1811"/>
      <c r="U22" s="1811"/>
      <c r="V22" s="1849" t="s">
        <v>244</v>
      </c>
      <c r="W22" s="115" t="s">
        <v>265</v>
      </c>
    </row>
    <row r="23" spans="1:23" ht="288.75" customHeight="1" x14ac:dyDescent="0.25">
      <c r="A23" s="8">
        <v>4</v>
      </c>
      <c r="B23" s="8" t="s">
        <v>45</v>
      </c>
      <c r="C23" s="111" t="s">
        <v>266</v>
      </c>
      <c r="D23" s="111" t="s">
        <v>267</v>
      </c>
      <c r="E23" s="111" t="s">
        <v>268</v>
      </c>
      <c r="F23" s="111" t="s">
        <v>269</v>
      </c>
      <c r="G23" s="111" t="s">
        <v>270</v>
      </c>
      <c r="H23" s="8" t="s">
        <v>244</v>
      </c>
      <c r="I23" s="113">
        <v>43466</v>
      </c>
      <c r="J23" s="113">
        <v>43800</v>
      </c>
      <c r="K23" s="1480"/>
      <c r="L23" s="1522"/>
      <c r="M23" s="73"/>
      <c r="N23" s="73"/>
      <c r="O23" s="73"/>
      <c r="P23" s="1833"/>
      <c r="Q23" s="1480"/>
      <c r="R23" s="1483"/>
      <c r="S23" s="1855"/>
      <c r="T23" s="1811"/>
      <c r="U23" s="1811"/>
      <c r="V23" s="1850"/>
    </row>
    <row r="24" spans="1:23" ht="367.5" customHeight="1" x14ac:dyDescent="0.25">
      <c r="A24" s="8">
        <v>5</v>
      </c>
      <c r="B24" s="8" t="s">
        <v>45</v>
      </c>
      <c r="C24" s="111" t="s">
        <v>271</v>
      </c>
      <c r="D24" s="111" t="s">
        <v>272</v>
      </c>
      <c r="E24" s="111" t="s">
        <v>273</v>
      </c>
      <c r="F24" s="111" t="s">
        <v>274</v>
      </c>
      <c r="G24" s="111" t="s">
        <v>275</v>
      </c>
      <c r="H24" s="8" t="s">
        <v>244</v>
      </c>
      <c r="I24" s="113">
        <v>43466</v>
      </c>
      <c r="J24" s="113">
        <v>43800</v>
      </c>
      <c r="K24" s="1480"/>
      <c r="L24" s="1522"/>
      <c r="M24" s="73"/>
      <c r="N24" s="73"/>
      <c r="O24" s="73"/>
      <c r="P24" s="1833"/>
      <c r="Q24" s="1480"/>
      <c r="R24" s="1483"/>
      <c r="S24" s="1855"/>
      <c r="T24" s="1811"/>
      <c r="U24" s="1811"/>
      <c r="V24" s="1849" t="s">
        <v>244</v>
      </c>
    </row>
    <row r="25" spans="1:23" ht="236.25" customHeight="1" x14ac:dyDescent="0.25">
      <c r="A25" s="8">
        <v>6</v>
      </c>
      <c r="B25" s="8" t="s">
        <v>45</v>
      </c>
      <c r="C25" s="111" t="s">
        <v>276</v>
      </c>
      <c r="D25" s="111" t="s">
        <v>277</v>
      </c>
      <c r="E25" s="111" t="s">
        <v>278</v>
      </c>
      <c r="F25" s="111" t="s">
        <v>279</v>
      </c>
      <c r="G25" s="111" t="s">
        <v>280</v>
      </c>
      <c r="H25" s="8" t="s">
        <v>244</v>
      </c>
      <c r="I25" s="113">
        <v>43466</v>
      </c>
      <c r="J25" s="113">
        <v>43800</v>
      </c>
      <c r="K25" s="1481"/>
      <c r="L25" s="1838"/>
      <c r="M25" s="73"/>
      <c r="N25" s="73"/>
      <c r="O25" s="73"/>
      <c r="P25" s="1839"/>
      <c r="Q25" s="1481"/>
      <c r="R25" s="1484"/>
      <c r="S25" s="1856"/>
      <c r="T25" s="1812"/>
      <c r="U25" s="1812"/>
      <c r="V25" s="1850"/>
    </row>
    <row r="26" spans="1:23" s="54" customFormat="1" ht="24.75" customHeight="1" x14ac:dyDescent="0.4">
      <c r="A26" s="1794" t="s">
        <v>71</v>
      </c>
      <c r="B26" s="1795"/>
      <c r="C26" s="1795"/>
      <c r="D26" s="1795"/>
      <c r="E26" s="1795"/>
      <c r="F26" s="1795"/>
      <c r="G26" s="1795"/>
      <c r="H26" s="1795"/>
      <c r="I26" s="1795"/>
      <c r="J26" s="1813"/>
      <c r="K26" s="24">
        <f>SUM(K20:K25)</f>
        <v>54694.16</v>
      </c>
      <c r="L26" s="24">
        <f>SUM(L20:L25)</f>
        <v>24381.71</v>
      </c>
      <c r="M26" s="1851"/>
      <c r="N26" s="1852"/>
      <c r="O26" s="1853"/>
      <c r="P26" s="24">
        <f>SUM(P20:P25)</f>
        <v>89724.05</v>
      </c>
      <c r="Q26" s="24">
        <f>SUM(Q20:Q25)</f>
        <v>139090.60999999999</v>
      </c>
      <c r="R26" s="24">
        <f>SUM(R20:R25)</f>
        <v>228814.65999999997</v>
      </c>
      <c r="S26" s="84">
        <f>R26-L26</f>
        <v>204432.94999999998</v>
      </c>
      <c r="T26" s="71">
        <f>IFERROR(S26/L26*100,0)</f>
        <v>838.46846673182472</v>
      </c>
      <c r="U26" s="71">
        <f>SUM(U20:U25)</f>
        <v>100</v>
      </c>
      <c r="V26" s="53"/>
    </row>
    <row r="27" spans="1:23" x14ac:dyDescent="0.4">
      <c r="A27" s="55" t="s">
        <v>72</v>
      </c>
      <c r="B27" s="55"/>
      <c r="C27" s="55"/>
      <c r="D27" s="55"/>
      <c r="E27" s="55"/>
      <c r="F27" s="55"/>
      <c r="G27" s="55"/>
      <c r="H27" s="55"/>
      <c r="I27" s="55"/>
      <c r="J27" s="55"/>
      <c r="K27" s="30">
        <v>0</v>
      </c>
      <c r="L27" s="80"/>
      <c r="M27" s="1829"/>
      <c r="N27" s="1830"/>
      <c r="O27" s="1831"/>
      <c r="P27" s="31"/>
      <c r="Q27" s="31"/>
      <c r="R27" s="56"/>
      <c r="S27" s="55"/>
      <c r="T27" s="55"/>
      <c r="U27" s="55"/>
      <c r="V27" s="55"/>
    </row>
    <row r="28" spans="1:23" ht="36" customHeight="1" x14ac:dyDescent="0.25">
      <c r="A28" s="1796" t="s">
        <v>73</v>
      </c>
      <c r="B28" s="1797"/>
      <c r="C28" s="1797"/>
      <c r="D28" s="1797"/>
      <c r="E28" s="1797"/>
      <c r="F28" s="1797"/>
      <c r="G28" s="1797"/>
      <c r="H28" s="1797"/>
      <c r="I28" s="1797"/>
      <c r="J28" s="1797"/>
      <c r="K28" s="1797"/>
      <c r="L28" s="1797"/>
      <c r="M28" s="1797"/>
      <c r="N28" s="1797"/>
      <c r="O28" s="1797"/>
      <c r="P28" s="1797"/>
      <c r="Q28" s="1797"/>
      <c r="R28" s="1797"/>
      <c r="S28" s="1797"/>
      <c r="T28" s="1797"/>
      <c r="U28" s="1797"/>
      <c r="V28" s="1798"/>
    </row>
    <row r="29" spans="1:23" ht="95.25" customHeight="1" x14ac:dyDescent="0.4">
      <c r="A29" s="1799"/>
      <c r="B29" s="1800"/>
      <c r="C29" s="1800"/>
      <c r="D29" s="1800"/>
      <c r="E29" s="1800"/>
      <c r="F29" s="1800"/>
      <c r="G29" s="1800"/>
      <c r="H29" s="1800"/>
      <c r="I29" s="1800"/>
      <c r="J29" s="1800"/>
      <c r="K29" s="1800"/>
      <c r="L29" s="1800"/>
      <c r="M29" s="1800"/>
      <c r="N29" s="1800"/>
      <c r="O29" s="1800"/>
      <c r="P29" s="1800"/>
      <c r="Q29" s="1800"/>
      <c r="R29" s="1800"/>
      <c r="S29" s="1800"/>
      <c r="T29" s="1800"/>
      <c r="U29" s="1800"/>
      <c r="V29" s="1801"/>
    </row>
    <row r="30" spans="1:23" ht="15" hidden="1" customHeight="1" x14ac:dyDescent="0.4">
      <c r="A30" s="1802" t="s">
        <v>74</v>
      </c>
      <c r="B30" s="1802"/>
      <c r="C30" s="1802"/>
      <c r="D30" s="1802"/>
      <c r="E30" s="1802"/>
      <c r="F30" s="1802"/>
      <c r="G30" s="1802"/>
      <c r="H30" s="1802"/>
      <c r="I30" s="1802"/>
      <c r="J30" s="57"/>
      <c r="K30" s="57"/>
      <c r="L30" s="57"/>
      <c r="M30" s="36"/>
      <c r="N30" s="36"/>
      <c r="O30" s="36"/>
      <c r="P30" s="57"/>
      <c r="Q30" s="57"/>
      <c r="R30" s="57"/>
      <c r="S30" s="57"/>
      <c r="T30" s="57"/>
      <c r="U30" s="57"/>
      <c r="V30" s="57"/>
    </row>
    <row r="31" spans="1:23" ht="15" hidden="1" customHeight="1" x14ac:dyDescent="0.4">
      <c r="A31" s="58" t="s">
        <v>75</v>
      </c>
      <c r="B31" s="58"/>
      <c r="C31" s="1787" t="s">
        <v>76</v>
      </c>
      <c r="D31" s="1787"/>
      <c r="E31" s="1787"/>
      <c r="F31" s="1787"/>
      <c r="G31" s="1787"/>
      <c r="H31" s="1787"/>
      <c r="I31" s="1787"/>
      <c r="M31" s="36"/>
      <c r="N31" s="36"/>
      <c r="O31" s="36"/>
      <c r="V31" s="35"/>
    </row>
    <row r="32" spans="1:23" ht="15" hidden="1" customHeight="1" x14ac:dyDescent="0.4">
      <c r="A32" s="58" t="s">
        <v>77</v>
      </c>
      <c r="B32" s="58"/>
      <c r="C32" s="1787" t="s">
        <v>78</v>
      </c>
      <c r="D32" s="1787"/>
      <c r="E32" s="1787"/>
      <c r="F32" s="1787"/>
      <c r="G32" s="1787"/>
      <c r="H32" s="1787"/>
      <c r="I32" s="1787"/>
      <c r="M32" s="36"/>
      <c r="N32" s="36"/>
      <c r="O32" s="36"/>
      <c r="V32" s="35"/>
    </row>
    <row r="33" spans="1:22" ht="15" hidden="1" customHeight="1" x14ac:dyDescent="0.4">
      <c r="A33" s="58" t="s">
        <v>79</v>
      </c>
      <c r="B33" s="58"/>
      <c r="C33" s="1787" t="s">
        <v>80</v>
      </c>
      <c r="D33" s="1787"/>
      <c r="E33" s="1787"/>
      <c r="F33" s="1787"/>
      <c r="G33" s="1787"/>
      <c r="H33" s="1787"/>
      <c r="I33" s="1787"/>
      <c r="M33" s="36"/>
      <c r="N33" s="36"/>
      <c r="O33" s="36"/>
      <c r="V33" s="35"/>
    </row>
    <row r="34" spans="1:22" ht="15" hidden="1" customHeight="1" x14ac:dyDescent="0.4">
      <c r="A34" s="58" t="s">
        <v>81</v>
      </c>
      <c r="B34" s="58"/>
      <c r="C34" s="1787" t="s">
        <v>82</v>
      </c>
      <c r="D34" s="1787"/>
      <c r="E34" s="1787"/>
      <c r="F34" s="1787"/>
      <c r="G34" s="1787"/>
      <c r="H34" s="1787"/>
      <c r="I34" s="1787"/>
      <c r="M34" s="36"/>
      <c r="N34" s="36"/>
      <c r="O34" s="36"/>
      <c r="V34" s="35"/>
    </row>
    <row r="35" spans="1:22" ht="35.25" customHeight="1" x14ac:dyDescent="0.4">
      <c r="M35" s="36"/>
      <c r="N35" s="36"/>
      <c r="O35" s="36"/>
    </row>
    <row r="36" spans="1:22" x14ac:dyDescent="0.4">
      <c r="M36" s="36"/>
      <c r="N36" s="36"/>
      <c r="O36" s="36"/>
    </row>
    <row r="37" spans="1:22" x14ac:dyDescent="0.4">
      <c r="M37" s="36"/>
      <c r="N37" s="36"/>
      <c r="O37" s="36"/>
    </row>
    <row r="38" spans="1:22" x14ac:dyDescent="0.4">
      <c r="M38" s="36"/>
      <c r="N38" s="36"/>
      <c r="O38" s="36"/>
    </row>
    <row r="39" spans="1:22" x14ac:dyDescent="0.4">
      <c r="M39" s="36"/>
      <c r="N39" s="36"/>
      <c r="O39" s="36"/>
    </row>
    <row r="40" spans="1:22" x14ac:dyDescent="0.4">
      <c r="M40" s="36"/>
      <c r="N40" s="36"/>
      <c r="O40" s="36"/>
    </row>
    <row r="41" spans="1:22" x14ac:dyDescent="0.4">
      <c r="M41" s="36"/>
      <c r="N41" s="36"/>
      <c r="O41" s="36"/>
    </row>
    <row r="42" spans="1:22" x14ac:dyDescent="0.4">
      <c r="M42" s="36"/>
      <c r="N42" s="36"/>
      <c r="O42" s="36"/>
    </row>
    <row r="43" spans="1:22" x14ac:dyDescent="0.4">
      <c r="M43" s="36"/>
      <c r="N43" s="36"/>
      <c r="O43" s="36"/>
    </row>
    <row r="44" spans="1:22" x14ac:dyDescent="0.4">
      <c r="M44" s="36"/>
      <c r="N44" s="36"/>
      <c r="O44" s="36"/>
    </row>
    <row r="45" spans="1:22" x14ac:dyDescent="0.4">
      <c r="M45" s="36"/>
      <c r="N45" s="36"/>
      <c r="O45" s="36"/>
    </row>
    <row r="46" spans="1:22" x14ac:dyDescent="0.4">
      <c r="M46" s="36"/>
      <c r="N46" s="36"/>
      <c r="O46" s="36"/>
    </row>
    <row r="47" spans="1:22" x14ac:dyDescent="0.4">
      <c r="M47" s="36"/>
      <c r="N47" s="36"/>
      <c r="O47" s="36"/>
    </row>
    <row r="48" spans="1:22" x14ac:dyDescent="0.4">
      <c r="M48" s="36"/>
      <c r="N48" s="36"/>
      <c r="O48" s="36"/>
    </row>
    <row r="49" spans="13:15" x14ac:dyDescent="0.4">
      <c r="M49" s="36"/>
      <c r="N49" s="36"/>
      <c r="O49" s="36"/>
    </row>
    <row r="50" spans="13:15" x14ac:dyDescent="0.4">
      <c r="M50" s="36"/>
      <c r="N50" s="36"/>
      <c r="O50" s="36"/>
    </row>
    <row r="51" spans="13:15" x14ac:dyDescent="0.4">
      <c r="M51" s="36"/>
      <c r="N51" s="36"/>
      <c r="O51" s="36"/>
    </row>
    <row r="52" spans="13:15" x14ac:dyDescent="0.4">
      <c r="M52" s="36"/>
      <c r="N52" s="36"/>
      <c r="O52" s="36"/>
    </row>
    <row r="53" spans="13:15" x14ac:dyDescent="0.4">
      <c r="M53" s="36"/>
      <c r="N53" s="36"/>
      <c r="O53" s="36"/>
    </row>
    <row r="54" spans="13:15" x14ac:dyDescent="0.4">
      <c r="M54" s="36"/>
      <c r="N54" s="36"/>
      <c r="O54" s="36"/>
    </row>
    <row r="55" spans="13:15" x14ac:dyDescent="0.4">
      <c r="M55" s="36"/>
      <c r="N55" s="36"/>
      <c r="O55" s="36"/>
    </row>
    <row r="56" spans="13:15" x14ac:dyDescent="0.4">
      <c r="M56" s="36"/>
      <c r="N56" s="36"/>
      <c r="O56" s="36"/>
    </row>
    <row r="57" spans="13:15" x14ac:dyDescent="0.4">
      <c r="M57" s="36"/>
      <c r="N57" s="36"/>
      <c r="O57" s="36"/>
    </row>
    <row r="58" spans="13:15" x14ac:dyDescent="0.4">
      <c r="M58" s="36"/>
      <c r="N58" s="36"/>
      <c r="O58" s="36"/>
    </row>
    <row r="59" spans="13:15" x14ac:dyDescent="0.4">
      <c r="M59" s="36"/>
      <c r="N59" s="36"/>
      <c r="O59" s="36"/>
    </row>
    <row r="60" spans="13:15" x14ac:dyDescent="0.4">
      <c r="M60" s="36"/>
      <c r="N60" s="36"/>
      <c r="O60" s="36"/>
    </row>
    <row r="61" spans="13:15" x14ac:dyDescent="0.4">
      <c r="M61" s="36"/>
      <c r="N61" s="36"/>
      <c r="O61" s="36"/>
    </row>
    <row r="62" spans="13:15" x14ac:dyDescent="0.4">
      <c r="M62" s="36"/>
      <c r="N62" s="36"/>
      <c r="O62" s="36"/>
    </row>
    <row r="63" spans="13:15" x14ac:dyDescent="0.4">
      <c r="M63" s="36"/>
      <c r="N63" s="36"/>
      <c r="O63" s="36"/>
    </row>
    <row r="64" spans="13:15" x14ac:dyDescent="0.4">
      <c r="M64" s="36"/>
      <c r="N64" s="36"/>
      <c r="O64" s="36"/>
    </row>
    <row r="65" spans="13:15" x14ac:dyDescent="0.4">
      <c r="M65" s="36"/>
      <c r="N65" s="36"/>
      <c r="O65" s="36"/>
    </row>
    <row r="66" spans="13:15" x14ac:dyDescent="0.4">
      <c r="M66" s="36"/>
      <c r="N66" s="36"/>
      <c r="O66" s="36"/>
    </row>
    <row r="67" spans="13:15" x14ac:dyDescent="0.4">
      <c r="M67" s="36"/>
      <c r="N67" s="36"/>
      <c r="O67" s="36"/>
    </row>
    <row r="68" spans="13:15" x14ac:dyDescent="0.4">
      <c r="M68" s="36"/>
      <c r="N68" s="36"/>
      <c r="O68" s="36"/>
    </row>
    <row r="69" spans="13:15" x14ac:dyDescent="0.4">
      <c r="M69" s="36"/>
      <c r="N69" s="36"/>
      <c r="O69" s="36"/>
    </row>
    <row r="70" spans="13:15" x14ac:dyDescent="0.4">
      <c r="M70" s="36"/>
      <c r="N70" s="36"/>
      <c r="O70" s="36"/>
    </row>
    <row r="71" spans="13:15" x14ac:dyDescent="0.4">
      <c r="M71" s="36"/>
      <c r="N71" s="36"/>
      <c r="O71" s="36"/>
    </row>
    <row r="72" spans="13:15" x14ac:dyDescent="0.4">
      <c r="M72" s="36"/>
      <c r="N72" s="36"/>
      <c r="O72" s="36"/>
    </row>
    <row r="73" spans="13:15" x14ac:dyDescent="0.4">
      <c r="M73" s="36"/>
      <c r="N73" s="36"/>
      <c r="O73" s="36"/>
    </row>
    <row r="74" spans="13:15" x14ac:dyDescent="0.4">
      <c r="M74" s="36"/>
      <c r="N74" s="36"/>
      <c r="O74" s="36"/>
    </row>
    <row r="75" spans="13:15" x14ac:dyDescent="0.4">
      <c r="M75" s="36"/>
      <c r="N75" s="36"/>
      <c r="O75" s="36"/>
    </row>
    <row r="76" spans="13:15" x14ac:dyDescent="0.4">
      <c r="M76" s="36"/>
      <c r="N76" s="36"/>
      <c r="O76" s="36"/>
    </row>
    <row r="77" spans="13:15" x14ac:dyDescent="0.4">
      <c r="M77" s="36"/>
      <c r="N77" s="36"/>
      <c r="O77" s="36"/>
    </row>
    <row r="78" spans="13:15" x14ac:dyDescent="0.4">
      <c r="M78" s="36"/>
      <c r="N78" s="36"/>
      <c r="O78" s="36"/>
    </row>
    <row r="79" spans="13:15" x14ac:dyDescent="0.4">
      <c r="M79" s="36"/>
      <c r="N79" s="36"/>
      <c r="O79" s="36"/>
    </row>
    <row r="80" spans="13:15" x14ac:dyDescent="0.4">
      <c r="M80" s="36"/>
      <c r="N80" s="36"/>
      <c r="O80" s="36"/>
    </row>
    <row r="81" spans="13:15" x14ac:dyDescent="0.4">
      <c r="M81" s="36"/>
      <c r="N81" s="36"/>
      <c r="O81" s="36"/>
    </row>
    <row r="82" spans="13:15" x14ac:dyDescent="0.4">
      <c r="M82" s="36"/>
      <c r="N82" s="36"/>
      <c r="O82" s="36"/>
    </row>
    <row r="83" spans="13:15" x14ac:dyDescent="0.4">
      <c r="M83" s="36"/>
      <c r="N83" s="36"/>
      <c r="O83" s="36"/>
    </row>
    <row r="84" spans="13:15" x14ac:dyDescent="0.4">
      <c r="M84" s="36"/>
      <c r="N84" s="36"/>
      <c r="O84" s="36"/>
    </row>
    <row r="85" spans="13:15" x14ac:dyDescent="0.4">
      <c r="M85" s="36"/>
      <c r="N85" s="36"/>
      <c r="O85" s="36"/>
    </row>
    <row r="86" spans="13:15" x14ac:dyDescent="0.4">
      <c r="M86" s="36"/>
      <c r="N86" s="36"/>
      <c r="O86" s="36"/>
    </row>
    <row r="87" spans="13:15" x14ac:dyDescent="0.4">
      <c r="M87" s="36"/>
      <c r="N87" s="36"/>
      <c r="O87" s="36"/>
    </row>
    <row r="88" spans="13:15" x14ac:dyDescent="0.4">
      <c r="M88" s="36"/>
      <c r="N88" s="36"/>
      <c r="O88" s="36"/>
    </row>
    <row r="89" spans="13:15" x14ac:dyDescent="0.4">
      <c r="M89" s="36"/>
      <c r="N89" s="36"/>
      <c r="O89" s="36"/>
    </row>
    <row r="90" spans="13:15" x14ac:dyDescent="0.4">
      <c r="M90" s="36"/>
      <c r="N90" s="36"/>
      <c r="O90" s="36"/>
    </row>
    <row r="91" spans="13:15" x14ac:dyDescent="0.4">
      <c r="M91" s="36"/>
      <c r="N91" s="36"/>
      <c r="O91" s="36"/>
    </row>
    <row r="92" spans="13:15" x14ac:dyDescent="0.4">
      <c r="M92" s="36"/>
      <c r="N92" s="36"/>
      <c r="O92" s="36"/>
    </row>
    <row r="93" spans="13:15" x14ac:dyDescent="0.4">
      <c r="M93" s="36"/>
      <c r="N93" s="36"/>
      <c r="O93" s="36"/>
    </row>
    <row r="94" spans="13:15" x14ac:dyDescent="0.4">
      <c r="M94" s="36"/>
      <c r="N94" s="36"/>
      <c r="O94" s="36"/>
    </row>
    <row r="95" spans="13:15" x14ac:dyDescent="0.4">
      <c r="M95" s="36"/>
      <c r="N95" s="36"/>
      <c r="O95" s="36"/>
    </row>
    <row r="96" spans="13:15" x14ac:dyDescent="0.4">
      <c r="M96" s="36"/>
      <c r="N96" s="36"/>
      <c r="O96" s="36"/>
    </row>
    <row r="97" spans="13:15" x14ac:dyDescent="0.4">
      <c r="M97" s="36"/>
      <c r="N97" s="36"/>
      <c r="O97" s="36"/>
    </row>
    <row r="98" spans="13:15" x14ac:dyDescent="0.4">
      <c r="M98" s="36"/>
      <c r="N98" s="36"/>
      <c r="O98" s="36"/>
    </row>
    <row r="99" spans="13:15" x14ac:dyDescent="0.4">
      <c r="M99" s="36"/>
      <c r="N99" s="36"/>
      <c r="O99" s="36"/>
    </row>
    <row r="100" spans="13:15" x14ac:dyDescent="0.4">
      <c r="M100" s="36"/>
      <c r="N100" s="36"/>
      <c r="O100" s="36"/>
    </row>
    <row r="101" spans="13:15" x14ac:dyDescent="0.4">
      <c r="M101" s="36"/>
      <c r="N101" s="36"/>
      <c r="O101" s="36"/>
    </row>
    <row r="102" spans="13:15" x14ac:dyDescent="0.4">
      <c r="M102" s="36"/>
      <c r="N102" s="36"/>
      <c r="O102" s="36"/>
    </row>
    <row r="103" spans="13:15" x14ac:dyDescent="0.4">
      <c r="M103" s="36"/>
      <c r="N103" s="36"/>
      <c r="O103" s="36"/>
    </row>
    <row r="104" spans="13:15" x14ac:dyDescent="0.4">
      <c r="M104" s="36"/>
      <c r="N104" s="36"/>
      <c r="O104" s="36"/>
    </row>
    <row r="105" spans="13:15" x14ac:dyDescent="0.4">
      <c r="M105" s="36"/>
      <c r="N105" s="36"/>
      <c r="O105" s="36"/>
    </row>
    <row r="106" spans="13:15" x14ac:dyDescent="0.4">
      <c r="M106" s="36"/>
      <c r="N106" s="36"/>
      <c r="O106" s="36"/>
    </row>
    <row r="107" spans="13:15" x14ac:dyDescent="0.4">
      <c r="M107" s="36"/>
      <c r="N107" s="36"/>
      <c r="O107" s="36"/>
    </row>
    <row r="108" spans="13:15" x14ac:dyDescent="0.4">
      <c r="M108" s="36"/>
      <c r="N108" s="36"/>
      <c r="O108" s="36"/>
    </row>
    <row r="109" spans="13:15" x14ac:dyDescent="0.4">
      <c r="M109" s="36"/>
      <c r="N109" s="36"/>
      <c r="O109" s="36"/>
    </row>
    <row r="110" spans="13:15" x14ac:dyDescent="0.4">
      <c r="M110" s="36"/>
      <c r="N110" s="36"/>
      <c r="O110" s="36"/>
    </row>
    <row r="111" spans="13:15" x14ac:dyDescent="0.4">
      <c r="M111" s="36"/>
      <c r="N111" s="36"/>
      <c r="O111" s="36"/>
    </row>
    <row r="112" spans="13:15" x14ac:dyDescent="0.4">
      <c r="M112" s="36"/>
      <c r="N112" s="36"/>
      <c r="O112" s="36"/>
    </row>
    <row r="113" spans="13:15" x14ac:dyDescent="0.4">
      <c r="M113" s="36"/>
      <c r="N113" s="36"/>
      <c r="O113" s="36"/>
    </row>
    <row r="114" spans="13:15" x14ac:dyDescent="0.4">
      <c r="M114" s="36"/>
      <c r="N114" s="36"/>
      <c r="O114" s="36"/>
    </row>
    <row r="115" spans="13:15" x14ac:dyDescent="0.4">
      <c r="M115" s="36"/>
      <c r="N115" s="36"/>
      <c r="O115" s="36"/>
    </row>
    <row r="116" spans="13:15" x14ac:dyDescent="0.4">
      <c r="M116" s="36"/>
      <c r="N116" s="36"/>
      <c r="O116" s="36"/>
    </row>
    <row r="117" spans="13:15" x14ac:dyDescent="0.4">
      <c r="M117" s="36"/>
      <c r="N117" s="36"/>
      <c r="O117" s="36"/>
    </row>
    <row r="118" spans="13:15" x14ac:dyDescent="0.4">
      <c r="M118" s="36"/>
      <c r="N118" s="36"/>
      <c r="O118" s="36"/>
    </row>
    <row r="119" spans="13:15" x14ac:dyDescent="0.4">
      <c r="M119" s="36"/>
      <c r="N119" s="36"/>
      <c r="O119" s="36"/>
    </row>
    <row r="120" spans="13:15" x14ac:dyDescent="0.4">
      <c r="M120" s="36"/>
      <c r="N120" s="36"/>
      <c r="O120" s="36"/>
    </row>
    <row r="121" spans="13:15" x14ac:dyDescent="0.4">
      <c r="M121" s="36"/>
      <c r="N121" s="36"/>
      <c r="O121" s="36"/>
    </row>
    <row r="122" spans="13:15" x14ac:dyDescent="0.4">
      <c r="M122" s="36"/>
      <c r="N122" s="36"/>
      <c r="O122" s="36"/>
    </row>
    <row r="123" spans="13:15" x14ac:dyDescent="0.4">
      <c r="M123" s="36"/>
      <c r="N123" s="36"/>
      <c r="O123" s="36"/>
    </row>
    <row r="124" spans="13:15" x14ac:dyDescent="0.4">
      <c r="M124" s="36"/>
      <c r="N124" s="36"/>
      <c r="O124" s="36"/>
    </row>
    <row r="125" spans="13:15" x14ac:dyDescent="0.4">
      <c r="M125" s="36"/>
      <c r="N125" s="36"/>
      <c r="O125" s="36"/>
    </row>
    <row r="126" spans="13:15" x14ac:dyDescent="0.4">
      <c r="M126" s="36"/>
      <c r="N126" s="36"/>
      <c r="O126" s="36"/>
    </row>
    <row r="127" spans="13:15" x14ac:dyDescent="0.4">
      <c r="M127" s="36"/>
      <c r="N127" s="36"/>
      <c r="O127" s="36"/>
    </row>
    <row r="128" spans="13:15" x14ac:dyDescent="0.4">
      <c r="M128" s="36"/>
      <c r="N128" s="36"/>
      <c r="O128" s="36"/>
    </row>
    <row r="129" spans="13:15" x14ac:dyDescent="0.4">
      <c r="M129" s="36"/>
      <c r="N129" s="36"/>
      <c r="O129" s="36"/>
    </row>
    <row r="130" spans="13:15" x14ac:dyDescent="0.4">
      <c r="M130" s="36"/>
      <c r="N130" s="36"/>
      <c r="O130" s="36"/>
    </row>
    <row r="131" spans="13:15" x14ac:dyDescent="0.4">
      <c r="M131" s="36"/>
      <c r="N131" s="36"/>
      <c r="O131" s="36"/>
    </row>
    <row r="132" spans="13:15" x14ac:dyDescent="0.4">
      <c r="M132" s="36"/>
      <c r="N132" s="36"/>
      <c r="O132" s="36"/>
    </row>
    <row r="133" spans="13:15" x14ac:dyDescent="0.4">
      <c r="M133" s="36"/>
      <c r="N133" s="36"/>
      <c r="O133" s="36"/>
    </row>
    <row r="134" spans="13:15" x14ac:dyDescent="0.4">
      <c r="M134" s="36"/>
      <c r="N134" s="36"/>
      <c r="O134" s="36"/>
    </row>
    <row r="135" spans="13:15" x14ac:dyDescent="0.4">
      <c r="M135" s="36"/>
      <c r="N135" s="36"/>
      <c r="O135" s="36"/>
    </row>
    <row r="136" spans="13:15" x14ac:dyDescent="0.4">
      <c r="M136" s="36"/>
      <c r="N136" s="36"/>
      <c r="O136" s="36"/>
    </row>
    <row r="137" spans="13:15" x14ac:dyDescent="0.4">
      <c r="M137" s="36"/>
      <c r="N137" s="36"/>
      <c r="O137" s="36"/>
    </row>
    <row r="138" spans="13:15" x14ac:dyDescent="0.4">
      <c r="M138" s="36"/>
      <c r="N138" s="36"/>
      <c r="O138" s="36"/>
    </row>
    <row r="139" spans="13:15" x14ac:dyDescent="0.4">
      <c r="M139" s="36"/>
      <c r="N139" s="36"/>
      <c r="O139" s="36"/>
    </row>
    <row r="140" spans="13:15" x14ac:dyDescent="0.4">
      <c r="M140" s="36"/>
      <c r="N140" s="36"/>
      <c r="O140" s="36"/>
    </row>
    <row r="141" spans="13:15" x14ac:dyDescent="0.4">
      <c r="M141" s="36"/>
      <c r="N141" s="36"/>
      <c r="O141" s="36"/>
    </row>
    <row r="142" spans="13:15" x14ac:dyDescent="0.4">
      <c r="M142" s="36"/>
      <c r="N142" s="36"/>
      <c r="O142" s="36"/>
    </row>
    <row r="143" spans="13:15" x14ac:dyDescent="0.4">
      <c r="M143" s="36"/>
      <c r="N143" s="36"/>
      <c r="O143" s="36"/>
    </row>
    <row r="144" spans="13:15" x14ac:dyDescent="0.4">
      <c r="M144" s="36"/>
      <c r="N144" s="36"/>
      <c r="O144" s="36"/>
    </row>
    <row r="145" spans="13:15" x14ac:dyDescent="0.4">
      <c r="M145" s="36"/>
      <c r="N145" s="36"/>
      <c r="O145" s="36"/>
    </row>
    <row r="146" spans="13:15" x14ac:dyDescent="0.4">
      <c r="M146" s="36"/>
      <c r="N146" s="36"/>
      <c r="O146" s="36"/>
    </row>
    <row r="147" spans="13:15" x14ac:dyDescent="0.4">
      <c r="M147" s="36"/>
      <c r="N147" s="36"/>
      <c r="O147" s="36"/>
    </row>
    <row r="148" spans="13:15" x14ac:dyDescent="0.4">
      <c r="M148" s="36"/>
      <c r="N148" s="36"/>
      <c r="O148" s="36"/>
    </row>
    <row r="149" spans="13:15" x14ac:dyDescent="0.4">
      <c r="M149" s="36"/>
      <c r="N149" s="36"/>
      <c r="O149" s="36"/>
    </row>
    <row r="150" spans="13:15" x14ac:dyDescent="0.4">
      <c r="M150" s="36"/>
      <c r="N150" s="36"/>
      <c r="O150" s="36"/>
    </row>
    <row r="151" spans="13:15" x14ac:dyDescent="0.4">
      <c r="M151" s="36"/>
      <c r="N151" s="36"/>
      <c r="O151" s="36"/>
    </row>
    <row r="152" spans="13:15" x14ac:dyDescent="0.4">
      <c r="M152" s="36"/>
      <c r="N152" s="36"/>
      <c r="O152" s="36"/>
    </row>
    <row r="153" spans="13:15" x14ac:dyDescent="0.4">
      <c r="M153" s="36"/>
      <c r="N153" s="36"/>
      <c r="O153" s="36"/>
    </row>
    <row r="154" spans="13:15" x14ac:dyDescent="0.4">
      <c r="M154" s="36"/>
      <c r="N154" s="36"/>
      <c r="O154" s="36"/>
    </row>
    <row r="155" spans="13:15" x14ac:dyDescent="0.4">
      <c r="M155" s="36"/>
      <c r="N155" s="36"/>
      <c r="O155" s="36"/>
    </row>
    <row r="156" spans="13:15" x14ac:dyDescent="0.4">
      <c r="M156" s="36"/>
      <c r="N156" s="36"/>
      <c r="O156" s="36"/>
    </row>
    <row r="157" spans="13:15" x14ac:dyDescent="0.4">
      <c r="M157" s="36"/>
      <c r="N157" s="36"/>
      <c r="O157" s="36"/>
    </row>
    <row r="158" spans="13:15" x14ac:dyDescent="0.4">
      <c r="M158" s="36"/>
      <c r="N158" s="36"/>
      <c r="O158" s="36"/>
    </row>
    <row r="159" spans="13:15" x14ac:dyDescent="0.4">
      <c r="M159" s="36"/>
      <c r="N159" s="36"/>
      <c r="O159" s="36"/>
    </row>
    <row r="160" spans="13:15" x14ac:dyDescent="0.4">
      <c r="M160" s="36"/>
      <c r="N160" s="36"/>
      <c r="O160" s="36"/>
    </row>
    <row r="161" spans="13:15" x14ac:dyDescent="0.4">
      <c r="M161" s="36"/>
      <c r="N161" s="36"/>
      <c r="O161" s="36"/>
    </row>
    <row r="162" spans="13:15" x14ac:dyDescent="0.4">
      <c r="M162" s="36"/>
      <c r="N162" s="36"/>
      <c r="O162" s="36"/>
    </row>
    <row r="163" spans="13:15" x14ac:dyDescent="0.4">
      <c r="M163" s="36"/>
      <c r="N163" s="36"/>
      <c r="O163" s="36"/>
    </row>
    <row r="164" spans="13:15" x14ac:dyDescent="0.4">
      <c r="M164" s="36"/>
      <c r="N164" s="36"/>
      <c r="O164" s="36"/>
    </row>
    <row r="165" spans="13:15" x14ac:dyDescent="0.4">
      <c r="M165" s="36"/>
      <c r="N165" s="36"/>
      <c r="O165" s="36"/>
    </row>
    <row r="166" spans="13:15" x14ac:dyDescent="0.4">
      <c r="M166" s="36"/>
      <c r="N166" s="36"/>
      <c r="O166" s="36"/>
    </row>
    <row r="167" spans="13:15" x14ac:dyDescent="0.4">
      <c r="M167" s="36"/>
      <c r="N167" s="36"/>
      <c r="O167" s="36"/>
    </row>
    <row r="168" spans="13:15" x14ac:dyDescent="0.4">
      <c r="M168" s="36"/>
      <c r="N168" s="36"/>
      <c r="O168" s="36"/>
    </row>
    <row r="169" spans="13:15" x14ac:dyDescent="0.4">
      <c r="M169" s="36"/>
      <c r="N169" s="36"/>
      <c r="O169" s="36"/>
    </row>
    <row r="170" spans="13:15" x14ac:dyDescent="0.4">
      <c r="M170" s="36"/>
      <c r="N170" s="36"/>
      <c r="O170" s="36"/>
    </row>
    <row r="171" spans="13:15" x14ac:dyDescent="0.4">
      <c r="M171" s="36"/>
      <c r="N171" s="36"/>
      <c r="O171" s="36"/>
    </row>
    <row r="172" spans="13:15" x14ac:dyDescent="0.4">
      <c r="M172" s="36"/>
      <c r="N172" s="36"/>
      <c r="O172" s="36"/>
    </row>
    <row r="173" spans="13:15" x14ac:dyDescent="0.4">
      <c r="M173" s="36"/>
      <c r="N173" s="36"/>
      <c r="O173" s="36"/>
    </row>
    <row r="174" spans="13:15" x14ac:dyDescent="0.4">
      <c r="M174" s="36"/>
      <c r="N174" s="36"/>
      <c r="O174" s="36"/>
    </row>
    <row r="175" spans="13:15" x14ac:dyDescent="0.4">
      <c r="M175" s="36"/>
      <c r="N175" s="36"/>
      <c r="O175" s="36"/>
    </row>
    <row r="176" spans="13:15" x14ac:dyDescent="0.4">
      <c r="M176" s="36"/>
      <c r="N176" s="36"/>
      <c r="O176" s="36"/>
    </row>
    <row r="177" spans="13:15" x14ac:dyDescent="0.4">
      <c r="M177" s="36"/>
      <c r="N177" s="36"/>
      <c r="O177" s="36"/>
    </row>
    <row r="178" spans="13:15" x14ac:dyDescent="0.4">
      <c r="M178" s="36"/>
      <c r="N178" s="36"/>
      <c r="O178" s="36"/>
    </row>
    <row r="179" spans="13:15" x14ac:dyDescent="0.4">
      <c r="M179" s="36"/>
      <c r="N179" s="36"/>
      <c r="O179" s="36"/>
    </row>
    <row r="180" spans="13:15" x14ac:dyDescent="0.4">
      <c r="M180" s="36"/>
      <c r="N180" s="36"/>
      <c r="O180" s="36"/>
    </row>
    <row r="181" spans="13:15" x14ac:dyDescent="0.4">
      <c r="M181" s="36"/>
      <c r="N181" s="36"/>
      <c r="O181" s="36"/>
    </row>
    <row r="182" spans="13:15" x14ac:dyDescent="0.4">
      <c r="M182" s="36"/>
      <c r="N182" s="36"/>
      <c r="O182" s="36"/>
    </row>
    <row r="183" spans="13:15" x14ac:dyDescent="0.4">
      <c r="M183" s="36"/>
      <c r="N183" s="36"/>
      <c r="O183" s="36"/>
    </row>
    <row r="184" spans="13:15" x14ac:dyDescent="0.4">
      <c r="M184" s="36"/>
      <c r="N184" s="36"/>
      <c r="O184" s="36"/>
    </row>
    <row r="185" spans="13:15" x14ac:dyDescent="0.4">
      <c r="M185" s="36"/>
      <c r="N185" s="36"/>
      <c r="O185" s="36"/>
    </row>
    <row r="186" spans="13:15" x14ac:dyDescent="0.4">
      <c r="M186" s="36"/>
      <c r="N186" s="36"/>
      <c r="O186" s="36"/>
    </row>
    <row r="187" spans="13:15" x14ac:dyDescent="0.4">
      <c r="M187" s="36"/>
      <c r="N187" s="36"/>
      <c r="O187" s="36"/>
    </row>
    <row r="188" spans="13:15" x14ac:dyDescent="0.4">
      <c r="M188" s="36"/>
      <c r="N188" s="36"/>
      <c r="O188" s="36"/>
    </row>
    <row r="189" spans="13:15" x14ac:dyDescent="0.4">
      <c r="M189" s="36"/>
      <c r="N189" s="36"/>
      <c r="O189" s="36"/>
    </row>
    <row r="190" spans="13:15" x14ac:dyDescent="0.4">
      <c r="M190" s="36"/>
      <c r="N190" s="36"/>
      <c r="O190" s="36"/>
    </row>
    <row r="191" spans="13:15" x14ac:dyDescent="0.4">
      <c r="M191" s="36"/>
      <c r="N191" s="36"/>
      <c r="O191" s="36"/>
    </row>
    <row r="192" spans="13:15" x14ac:dyDescent="0.4">
      <c r="M192" s="36"/>
      <c r="N192" s="36"/>
      <c r="O192" s="36"/>
    </row>
    <row r="193" spans="13:15" x14ac:dyDescent="0.4">
      <c r="M193" s="36"/>
      <c r="N193" s="36"/>
      <c r="O193" s="36"/>
    </row>
    <row r="194" spans="13:15" x14ac:dyDescent="0.4">
      <c r="M194" s="36"/>
      <c r="N194" s="36"/>
      <c r="O194" s="36"/>
    </row>
    <row r="195" spans="13:15" x14ac:dyDescent="0.4">
      <c r="M195" s="36"/>
      <c r="N195" s="36"/>
      <c r="O195" s="36"/>
    </row>
    <row r="196" spans="13:15" x14ac:dyDescent="0.4">
      <c r="M196" s="36"/>
      <c r="N196" s="36"/>
      <c r="O196" s="36"/>
    </row>
    <row r="197" spans="13:15" x14ac:dyDescent="0.4">
      <c r="M197" s="36"/>
      <c r="N197" s="36"/>
      <c r="O197" s="36"/>
    </row>
    <row r="198" spans="13:15" x14ac:dyDescent="0.4">
      <c r="M198" s="36"/>
      <c r="N198" s="36"/>
      <c r="O198" s="36"/>
    </row>
    <row r="199" spans="13:15" x14ac:dyDescent="0.4">
      <c r="M199" s="36"/>
      <c r="N199" s="36"/>
      <c r="O199" s="36"/>
    </row>
    <row r="200" spans="13:15" x14ac:dyDescent="0.4">
      <c r="M200" s="36"/>
      <c r="N200" s="36"/>
      <c r="O200" s="36"/>
    </row>
    <row r="201" spans="13:15" x14ac:dyDescent="0.4">
      <c r="M201" s="36"/>
      <c r="N201" s="36"/>
      <c r="O201" s="36"/>
    </row>
    <row r="202" spans="13:15" x14ac:dyDescent="0.4">
      <c r="M202" s="36"/>
      <c r="N202" s="36"/>
      <c r="O202" s="36"/>
    </row>
    <row r="203" spans="13:15" x14ac:dyDescent="0.4">
      <c r="M203" s="36"/>
      <c r="N203" s="36"/>
      <c r="O203" s="36"/>
    </row>
    <row r="204" spans="13:15" x14ac:dyDescent="0.4">
      <c r="M204" s="36"/>
      <c r="N204" s="36"/>
      <c r="O204" s="36"/>
    </row>
    <row r="205" spans="13:15" x14ac:dyDescent="0.4">
      <c r="M205" s="36"/>
      <c r="N205" s="36"/>
      <c r="O205" s="36"/>
    </row>
    <row r="206" spans="13:15" x14ac:dyDescent="0.4">
      <c r="M206" s="36"/>
      <c r="N206" s="36"/>
      <c r="O206" s="36"/>
    </row>
    <row r="207" spans="13:15" x14ac:dyDescent="0.4">
      <c r="M207" s="36"/>
      <c r="N207" s="36"/>
      <c r="O207" s="36"/>
    </row>
    <row r="208" spans="13:15" x14ac:dyDescent="0.4">
      <c r="M208" s="36"/>
      <c r="N208" s="36"/>
      <c r="O208" s="36"/>
    </row>
    <row r="209" spans="13:15" x14ac:dyDescent="0.4">
      <c r="M209" s="36"/>
      <c r="N209" s="36"/>
      <c r="O209" s="36"/>
    </row>
    <row r="210" spans="13:15" x14ac:dyDescent="0.4">
      <c r="M210" s="36"/>
      <c r="N210" s="36"/>
      <c r="O210" s="36"/>
    </row>
    <row r="211" spans="13:15" x14ac:dyDescent="0.4">
      <c r="M211" s="36"/>
      <c r="N211" s="36"/>
      <c r="O211" s="36"/>
    </row>
    <row r="212" spans="13:15" x14ac:dyDescent="0.4">
      <c r="M212" s="36"/>
      <c r="N212" s="36"/>
      <c r="O212" s="36"/>
    </row>
    <row r="213" spans="13:15" x14ac:dyDescent="0.4">
      <c r="M213" s="36"/>
      <c r="N213" s="36"/>
      <c r="O213" s="36"/>
    </row>
    <row r="214" spans="13:15" x14ac:dyDescent="0.4">
      <c r="M214" s="36"/>
      <c r="N214" s="36"/>
      <c r="O214" s="36"/>
    </row>
    <row r="215" spans="13:15" x14ac:dyDescent="0.4">
      <c r="M215" s="36"/>
      <c r="N215" s="36"/>
      <c r="O215" s="36"/>
    </row>
    <row r="216" spans="13:15" x14ac:dyDescent="0.4">
      <c r="M216" s="36"/>
      <c r="N216" s="36"/>
      <c r="O216" s="36"/>
    </row>
    <row r="217" spans="13:15" x14ac:dyDescent="0.4">
      <c r="M217" s="36"/>
      <c r="N217" s="36"/>
      <c r="O217" s="36"/>
    </row>
    <row r="218" spans="13:15" x14ac:dyDescent="0.4">
      <c r="M218" s="36"/>
      <c r="N218" s="36"/>
      <c r="O218" s="36"/>
    </row>
    <row r="219" spans="13:15" x14ac:dyDescent="0.4">
      <c r="M219" s="36"/>
      <c r="N219" s="36"/>
      <c r="O219" s="36"/>
    </row>
    <row r="220" spans="13:15" x14ac:dyDescent="0.4">
      <c r="M220" s="36"/>
      <c r="N220" s="36"/>
      <c r="O220" s="36"/>
    </row>
    <row r="221" spans="13:15" x14ac:dyDescent="0.4">
      <c r="M221" s="36"/>
      <c r="N221" s="36"/>
      <c r="O221" s="36"/>
    </row>
    <row r="222" spans="13:15" x14ac:dyDescent="0.4">
      <c r="M222" s="36"/>
      <c r="N222" s="36"/>
      <c r="O222" s="36"/>
    </row>
    <row r="223" spans="13:15" x14ac:dyDescent="0.4">
      <c r="M223" s="36"/>
      <c r="N223" s="36"/>
      <c r="O223" s="36"/>
    </row>
    <row r="224" spans="13:15" x14ac:dyDescent="0.4">
      <c r="M224" s="36"/>
      <c r="N224" s="36"/>
      <c r="O224" s="36"/>
    </row>
    <row r="225" spans="13:15" x14ac:dyDescent="0.4">
      <c r="M225" s="36"/>
      <c r="N225" s="36"/>
      <c r="O225" s="36"/>
    </row>
    <row r="226" spans="13:15" x14ac:dyDescent="0.4">
      <c r="M226" s="36"/>
      <c r="N226" s="36"/>
      <c r="O226" s="36"/>
    </row>
    <row r="227" spans="13:15" x14ac:dyDescent="0.4">
      <c r="M227" s="36"/>
      <c r="N227" s="36"/>
      <c r="O227" s="36"/>
    </row>
    <row r="228" spans="13:15" x14ac:dyDescent="0.4">
      <c r="M228" s="36"/>
      <c r="N228" s="36"/>
      <c r="O228" s="36"/>
    </row>
    <row r="229" spans="13:15" x14ac:dyDescent="0.4">
      <c r="M229" s="36"/>
      <c r="N229" s="36"/>
      <c r="O229" s="36"/>
    </row>
    <row r="230" spans="13:15" x14ac:dyDescent="0.4">
      <c r="M230" s="36"/>
      <c r="N230" s="36"/>
      <c r="O230" s="36"/>
    </row>
    <row r="231" spans="13:15" x14ac:dyDescent="0.4">
      <c r="M231" s="36"/>
      <c r="N231" s="36"/>
      <c r="O231" s="36"/>
    </row>
    <row r="232" spans="13:15" x14ac:dyDescent="0.4">
      <c r="M232" s="36"/>
      <c r="N232" s="36"/>
      <c r="O232" s="36"/>
    </row>
    <row r="233" spans="13:15" x14ac:dyDescent="0.4">
      <c r="M233" s="36"/>
      <c r="N233" s="36"/>
      <c r="O233" s="36"/>
    </row>
    <row r="234" spans="13:15" x14ac:dyDescent="0.4">
      <c r="M234" s="36"/>
      <c r="N234" s="36"/>
      <c r="O234" s="36"/>
    </row>
    <row r="235" spans="13:15" x14ac:dyDescent="0.4">
      <c r="M235" s="36"/>
      <c r="N235" s="36"/>
      <c r="O235" s="36"/>
    </row>
    <row r="236" spans="13:15" x14ac:dyDescent="0.4">
      <c r="M236" s="36"/>
      <c r="N236" s="36"/>
      <c r="O236" s="36"/>
    </row>
    <row r="237" spans="13:15" x14ac:dyDescent="0.4">
      <c r="M237" s="36"/>
      <c r="N237" s="36"/>
      <c r="O237" s="36"/>
    </row>
    <row r="238" spans="13:15" x14ac:dyDescent="0.4">
      <c r="M238" s="36"/>
      <c r="N238" s="36"/>
      <c r="O238" s="36"/>
    </row>
    <row r="239" spans="13:15" x14ac:dyDescent="0.4">
      <c r="M239" s="36"/>
      <c r="N239" s="36"/>
      <c r="O239" s="36"/>
    </row>
    <row r="240" spans="13:15" x14ac:dyDescent="0.4">
      <c r="M240" s="36"/>
      <c r="N240" s="36"/>
      <c r="O240" s="36"/>
    </row>
    <row r="241" spans="13:15" x14ac:dyDescent="0.4">
      <c r="M241" s="36"/>
      <c r="N241" s="36"/>
      <c r="O241" s="36"/>
    </row>
    <row r="242" spans="13:15" x14ac:dyDescent="0.4">
      <c r="M242" s="36"/>
      <c r="N242" s="36"/>
      <c r="O242" s="36"/>
    </row>
    <row r="243" spans="13:15" x14ac:dyDescent="0.4">
      <c r="M243" s="36"/>
      <c r="N243" s="36"/>
      <c r="O243" s="36"/>
    </row>
    <row r="244" spans="13:15" x14ac:dyDescent="0.4">
      <c r="M244" s="36"/>
      <c r="N244" s="36"/>
      <c r="O244" s="36"/>
    </row>
    <row r="245" spans="13:15" x14ac:dyDescent="0.4">
      <c r="M245" s="36"/>
      <c r="N245" s="36"/>
      <c r="O245" s="36"/>
    </row>
    <row r="246" spans="13:15" x14ac:dyDescent="0.4">
      <c r="M246" s="36"/>
      <c r="N246" s="36"/>
      <c r="O246" s="36"/>
    </row>
    <row r="247" spans="13:15" x14ac:dyDescent="0.4">
      <c r="M247" s="36"/>
      <c r="N247" s="36"/>
      <c r="O247" s="36"/>
    </row>
    <row r="248" spans="13:15" x14ac:dyDescent="0.4">
      <c r="M248" s="36"/>
      <c r="N248" s="36"/>
      <c r="O248" s="36"/>
    </row>
    <row r="249" spans="13:15" x14ac:dyDescent="0.4">
      <c r="M249" s="36"/>
      <c r="N249" s="36"/>
      <c r="O249" s="36"/>
    </row>
    <row r="250" spans="13:15" x14ac:dyDescent="0.4">
      <c r="M250" s="36"/>
      <c r="N250" s="36"/>
      <c r="O250" s="36"/>
    </row>
    <row r="251" spans="13:15" x14ac:dyDescent="0.4">
      <c r="M251" s="36"/>
      <c r="N251" s="36"/>
      <c r="O251" s="36"/>
    </row>
    <row r="252" spans="13:15" x14ac:dyDescent="0.4">
      <c r="M252" s="36"/>
      <c r="N252" s="36"/>
      <c r="O252" s="36"/>
    </row>
    <row r="253" spans="13:15" x14ac:dyDescent="0.4">
      <c r="M253" s="36"/>
      <c r="N253" s="36"/>
      <c r="O253" s="36"/>
    </row>
    <row r="254" spans="13:15" x14ac:dyDescent="0.4">
      <c r="M254" s="36"/>
      <c r="N254" s="36"/>
      <c r="O254" s="36"/>
    </row>
    <row r="255" spans="13:15" x14ac:dyDescent="0.4">
      <c r="M255" s="36"/>
      <c r="N255" s="36"/>
      <c r="O255" s="36"/>
    </row>
    <row r="256" spans="13:15" x14ac:dyDescent="0.4">
      <c r="M256" s="36"/>
      <c r="N256" s="36"/>
      <c r="O256" s="36"/>
    </row>
    <row r="257" spans="13:15" x14ac:dyDescent="0.4">
      <c r="M257" s="36"/>
      <c r="N257" s="36"/>
      <c r="O257" s="36"/>
    </row>
    <row r="258" spans="13:15" x14ac:dyDescent="0.4">
      <c r="M258" s="36"/>
      <c r="N258" s="36"/>
      <c r="O258" s="36"/>
    </row>
    <row r="259" spans="13:15" x14ac:dyDescent="0.4">
      <c r="M259" s="36"/>
      <c r="N259" s="36"/>
      <c r="O259" s="36"/>
    </row>
    <row r="260" spans="13:15" x14ac:dyDescent="0.4">
      <c r="M260" s="36"/>
      <c r="N260" s="36"/>
      <c r="O260" s="36"/>
    </row>
    <row r="261" spans="13:15" x14ac:dyDescent="0.4">
      <c r="M261" s="36"/>
      <c r="N261" s="36"/>
      <c r="O261" s="36"/>
    </row>
    <row r="262" spans="13:15" x14ac:dyDescent="0.4">
      <c r="M262" s="36"/>
      <c r="N262" s="36"/>
      <c r="O262" s="36"/>
    </row>
    <row r="263" spans="13:15" x14ac:dyDescent="0.4">
      <c r="M263" s="36"/>
      <c r="N263" s="36"/>
      <c r="O263" s="36"/>
    </row>
    <row r="264" spans="13:15" x14ac:dyDescent="0.4">
      <c r="M264" s="36"/>
      <c r="N264" s="36"/>
      <c r="O264" s="36"/>
    </row>
    <row r="265" spans="13:15" x14ac:dyDescent="0.4">
      <c r="M265" s="36"/>
      <c r="N265" s="36"/>
      <c r="O265" s="36"/>
    </row>
    <row r="266" spans="13:15" x14ac:dyDescent="0.4">
      <c r="M266" s="36"/>
      <c r="N266" s="36"/>
      <c r="O266" s="36"/>
    </row>
    <row r="267" spans="13:15" x14ac:dyDescent="0.4">
      <c r="M267" s="36"/>
      <c r="N267" s="36"/>
      <c r="O267" s="36"/>
    </row>
    <row r="268" spans="13:15" x14ac:dyDescent="0.4">
      <c r="M268" s="36"/>
      <c r="N268" s="36"/>
      <c r="O268" s="36"/>
    </row>
    <row r="269" spans="13:15" x14ac:dyDescent="0.4">
      <c r="M269" s="36"/>
      <c r="N269" s="36"/>
      <c r="O269" s="36"/>
    </row>
    <row r="270" spans="13:15" x14ac:dyDescent="0.4">
      <c r="M270" s="36"/>
      <c r="N270" s="36"/>
      <c r="O270" s="36"/>
    </row>
    <row r="271" spans="13:15" x14ac:dyDescent="0.4">
      <c r="M271" s="36"/>
      <c r="N271" s="36"/>
      <c r="O271" s="36"/>
    </row>
    <row r="272" spans="13:15" x14ac:dyDescent="0.4">
      <c r="M272" s="36"/>
      <c r="N272" s="36"/>
      <c r="O272" s="36"/>
    </row>
    <row r="273" spans="13:15" x14ac:dyDescent="0.4">
      <c r="M273" s="36"/>
      <c r="N273" s="36"/>
      <c r="O273" s="36"/>
    </row>
    <row r="274" spans="13:15" x14ac:dyDescent="0.4">
      <c r="M274" s="36"/>
      <c r="N274" s="36"/>
      <c r="O274" s="36"/>
    </row>
    <row r="275" spans="13:15" x14ac:dyDescent="0.4">
      <c r="M275" s="36"/>
      <c r="N275" s="36"/>
      <c r="O275" s="36"/>
    </row>
    <row r="276" spans="13:15" x14ac:dyDescent="0.4">
      <c r="M276" s="36"/>
      <c r="N276" s="36"/>
      <c r="O276" s="36"/>
    </row>
    <row r="277" spans="13:15" x14ac:dyDescent="0.4">
      <c r="M277" s="36"/>
      <c r="N277" s="36"/>
      <c r="O277" s="36"/>
    </row>
    <row r="278" spans="13:15" x14ac:dyDescent="0.4">
      <c r="M278" s="36"/>
      <c r="N278" s="36"/>
      <c r="O278" s="36"/>
    </row>
    <row r="279" spans="13:15" x14ac:dyDescent="0.4">
      <c r="M279" s="36"/>
      <c r="N279" s="36"/>
      <c r="O279" s="36"/>
    </row>
    <row r="280" spans="13:15" x14ac:dyDescent="0.4">
      <c r="M280" s="36"/>
      <c r="N280" s="36"/>
      <c r="O280" s="36"/>
    </row>
    <row r="281" spans="13:15" x14ac:dyDescent="0.4">
      <c r="M281" s="36"/>
      <c r="N281" s="36"/>
      <c r="O281" s="36"/>
    </row>
    <row r="282" spans="13:15" x14ac:dyDescent="0.4">
      <c r="M282" s="36"/>
      <c r="N282" s="36"/>
      <c r="O282" s="36"/>
    </row>
    <row r="283" spans="13:15" x14ac:dyDescent="0.4">
      <c r="M283" s="36"/>
      <c r="N283" s="36"/>
      <c r="O283" s="36"/>
    </row>
    <row r="284" spans="13:15" x14ac:dyDescent="0.4">
      <c r="M284" s="36"/>
      <c r="N284" s="36"/>
      <c r="O284" s="36"/>
    </row>
    <row r="285" spans="13:15" x14ac:dyDescent="0.4">
      <c r="M285" s="36"/>
      <c r="N285" s="36"/>
      <c r="O285" s="36"/>
    </row>
    <row r="286" spans="13:15" x14ac:dyDescent="0.4">
      <c r="M286" s="36"/>
      <c r="N286" s="36"/>
      <c r="O286" s="36"/>
    </row>
    <row r="287" spans="13:15" x14ac:dyDescent="0.4">
      <c r="M287" s="36"/>
      <c r="N287" s="36"/>
      <c r="O287" s="36"/>
    </row>
    <row r="288" spans="13:15" x14ac:dyDescent="0.4">
      <c r="M288" s="36"/>
      <c r="N288" s="36"/>
      <c r="O288" s="36"/>
    </row>
    <row r="289" spans="13:15" x14ac:dyDescent="0.4">
      <c r="M289" s="36"/>
      <c r="N289" s="36"/>
      <c r="O289" s="36"/>
    </row>
    <row r="290" spans="13:15" x14ac:dyDescent="0.4">
      <c r="M290" s="36"/>
      <c r="N290" s="36"/>
      <c r="O290" s="36"/>
    </row>
    <row r="291" spans="13:15" x14ac:dyDescent="0.4">
      <c r="M291" s="36"/>
      <c r="N291" s="36"/>
      <c r="O291" s="36"/>
    </row>
    <row r="292" spans="13:15" x14ac:dyDescent="0.4">
      <c r="M292" s="36"/>
      <c r="N292" s="36"/>
      <c r="O292" s="36"/>
    </row>
    <row r="293" spans="13:15" x14ac:dyDescent="0.4">
      <c r="M293" s="36"/>
      <c r="N293" s="36"/>
      <c r="O293" s="36"/>
    </row>
    <row r="294" spans="13:15" x14ac:dyDescent="0.4">
      <c r="M294" s="36"/>
      <c r="N294" s="36"/>
      <c r="O294" s="36"/>
    </row>
    <row r="295" spans="13:15" x14ac:dyDescent="0.4">
      <c r="M295" s="36"/>
      <c r="N295" s="36"/>
      <c r="O295" s="36"/>
    </row>
    <row r="296" spans="13:15" x14ac:dyDescent="0.4">
      <c r="M296" s="36"/>
      <c r="N296" s="36"/>
      <c r="O296" s="36"/>
    </row>
    <row r="297" spans="13:15" x14ac:dyDescent="0.4">
      <c r="M297" s="36"/>
      <c r="N297" s="36"/>
      <c r="O297" s="36"/>
    </row>
    <row r="298" spans="13:15" x14ac:dyDescent="0.4">
      <c r="M298" s="36"/>
      <c r="N298" s="36"/>
      <c r="O298" s="36"/>
    </row>
    <row r="299" spans="13:15" x14ac:dyDescent="0.4">
      <c r="M299" s="36"/>
      <c r="N299" s="36"/>
      <c r="O299" s="36"/>
    </row>
    <row r="300" spans="13:15" x14ac:dyDescent="0.4">
      <c r="M300" s="36"/>
      <c r="N300" s="36"/>
      <c r="O300" s="36"/>
    </row>
    <row r="301" spans="13:15" x14ac:dyDescent="0.4">
      <c r="M301" s="36"/>
      <c r="N301" s="36"/>
      <c r="O301" s="36"/>
    </row>
    <row r="302" spans="13:15" x14ac:dyDescent="0.4">
      <c r="M302" s="36"/>
      <c r="N302" s="36"/>
      <c r="O302" s="36"/>
    </row>
    <row r="303" spans="13:15" x14ac:dyDescent="0.4">
      <c r="M303" s="36"/>
      <c r="N303" s="36"/>
      <c r="O303" s="36"/>
    </row>
    <row r="304" spans="13:15" x14ac:dyDescent="0.4">
      <c r="M304" s="36"/>
      <c r="N304" s="36"/>
      <c r="O304" s="36"/>
    </row>
    <row r="305" spans="13:15" x14ac:dyDescent="0.4">
      <c r="M305" s="36"/>
      <c r="N305" s="36"/>
      <c r="O305" s="36"/>
    </row>
    <row r="306" spans="13:15" x14ac:dyDescent="0.4">
      <c r="M306" s="36"/>
      <c r="N306" s="36"/>
      <c r="O306" s="36"/>
    </row>
    <row r="307" spans="13:15" x14ac:dyDescent="0.4">
      <c r="M307" s="36"/>
      <c r="N307" s="36"/>
      <c r="O307" s="36"/>
    </row>
    <row r="308" spans="13:15" x14ac:dyDescent="0.4">
      <c r="M308" s="36"/>
      <c r="N308" s="36"/>
      <c r="O308" s="36"/>
    </row>
    <row r="309" spans="13:15" x14ac:dyDescent="0.4">
      <c r="M309" s="36"/>
      <c r="N309" s="36"/>
      <c r="O309" s="36"/>
    </row>
    <row r="310" spans="13:15" x14ac:dyDescent="0.4">
      <c r="M310" s="36"/>
      <c r="N310" s="36"/>
      <c r="O310" s="36"/>
    </row>
    <row r="311" spans="13:15" x14ac:dyDescent="0.4">
      <c r="M311" s="36"/>
      <c r="N311" s="36"/>
      <c r="O311" s="36"/>
    </row>
    <row r="312" spans="13:15" x14ac:dyDescent="0.4">
      <c r="M312" s="36"/>
      <c r="N312" s="36"/>
      <c r="O312" s="36"/>
    </row>
    <row r="313" spans="13:15" x14ac:dyDescent="0.4">
      <c r="M313" s="36"/>
      <c r="N313" s="36"/>
      <c r="O313" s="36"/>
    </row>
    <row r="314" spans="13:15" x14ac:dyDescent="0.4">
      <c r="M314" s="36"/>
      <c r="N314" s="36"/>
      <c r="O314" s="36"/>
    </row>
    <row r="315" spans="13:15" x14ac:dyDescent="0.4">
      <c r="M315" s="36"/>
      <c r="N315" s="36"/>
      <c r="O315" s="36"/>
    </row>
    <row r="316" spans="13:15" x14ac:dyDescent="0.4">
      <c r="M316" s="36"/>
      <c r="N316" s="36"/>
      <c r="O316" s="36"/>
    </row>
    <row r="317" spans="13:15" x14ac:dyDescent="0.4">
      <c r="M317" s="36"/>
      <c r="N317" s="36"/>
      <c r="O317" s="36"/>
    </row>
    <row r="318" spans="13:15" x14ac:dyDescent="0.4">
      <c r="M318" s="36"/>
      <c r="N318" s="36"/>
      <c r="O318" s="36"/>
    </row>
    <row r="319" spans="13:15" x14ac:dyDescent="0.4">
      <c r="M319" s="36"/>
      <c r="N319" s="36"/>
      <c r="O319" s="36"/>
    </row>
    <row r="320" spans="13:15" x14ac:dyDescent="0.4">
      <c r="M320" s="36"/>
      <c r="N320" s="36"/>
      <c r="O320" s="36"/>
    </row>
    <row r="321" spans="13:15" x14ac:dyDescent="0.4">
      <c r="M321" s="36"/>
      <c r="N321" s="36"/>
      <c r="O321" s="36"/>
    </row>
    <row r="322" spans="13:15" x14ac:dyDescent="0.4">
      <c r="M322" s="36"/>
      <c r="N322" s="36"/>
      <c r="O322" s="36"/>
    </row>
    <row r="323" spans="13:15" x14ac:dyDescent="0.4">
      <c r="M323" s="36"/>
      <c r="N323" s="36"/>
      <c r="O323" s="36"/>
    </row>
    <row r="324" spans="13:15" x14ac:dyDescent="0.4">
      <c r="M324" s="36"/>
      <c r="N324" s="36"/>
      <c r="O324" s="36"/>
    </row>
    <row r="325" spans="13:15" x14ac:dyDescent="0.4">
      <c r="M325" s="36"/>
      <c r="N325" s="36"/>
      <c r="O325" s="36"/>
    </row>
    <row r="326" spans="13:15" x14ac:dyDescent="0.4">
      <c r="M326" s="36"/>
      <c r="N326" s="36"/>
      <c r="O326" s="36"/>
    </row>
    <row r="327" spans="13:15" x14ac:dyDescent="0.4">
      <c r="M327" s="36"/>
      <c r="N327" s="36"/>
      <c r="O327" s="36"/>
    </row>
    <row r="328" spans="13:15" x14ac:dyDescent="0.4">
      <c r="M328" s="36"/>
      <c r="N328" s="36"/>
      <c r="O328" s="36"/>
    </row>
    <row r="329" spans="13:15" x14ac:dyDescent="0.4">
      <c r="M329" s="36"/>
      <c r="N329" s="36"/>
      <c r="O329" s="36"/>
    </row>
    <row r="330" spans="13:15" x14ac:dyDescent="0.4">
      <c r="M330" s="36"/>
      <c r="N330" s="36"/>
      <c r="O330" s="36"/>
    </row>
    <row r="331" spans="13:15" x14ac:dyDescent="0.4">
      <c r="M331" s="36"/>
      <c r="N331" s="36"/>
      <c r="O331" s="36"/>
    </row>
    <row r="332" spans="13:15" x14ac:dyDescent="0.4">
      <c r="M332" s="36"/>
      <c r="N332" s="36"/>
      <c r="O332" s="36"/>
    </row>
    <row r="333" spans="13:15" x14ac:dyDescent="0.4">
      <c r="M333" s="36"/>
      <c r="N333" s="36"/>
      <c r="O333" s="36"/>
    </row>
    <row r="334" spans="13:15" x14ac:dyDescent="0.4">
      <c r="M334" s="36"/>
      <c r="N334" s="36"/>
      <c r="O334" s="36"/>
    </row>
    <row r="335" spans="13:15" x14ac:dyDescent="0.4">
      <c r="M335" s="36"/>
      <c r="N335" s="36"/>
      <c r="O335" s="36"/>
    </row>
    <row r="336" spans="13:15" x14ac:dyDescent="0.4">
      <c r="M336" s="36"/>
      <c r="N336" s="36"/>
      <c r="O336" s="36"/>
    </row>
    <row r="337" spans="13:15" x14ac:dyDescent="0.4">
      <c r="M337" s="36"/>
      <c r="N337" s="36"/>
      <c r="O337" s="36"/>
    </row>
    <row r="338" spans="13:15" x14ac:dyDescent="0.4">
      <c r="M338" s="36"/>
      <c r="N338" s="36"/>
      <c r="O338" s="36"/>
    </row>
    <row r="339" spans="13:15" x14ac:dyDescent="0.4">
      <c r="M339" s="36"/>
      <c r="N339" s="36"/>
      <c r="O339" s="36"/>
    </row>
    <row r="340" spans="13:15" x14ac:dyDescent="0.4">
      <c r="M340" s="36"/>
      <c r="N340" s="36"/>
      <c r="O340" s="36"/>
    </row>
    <row r="341" spans="13:15" x14ac:dyDescent="0.4">
      <c r="M341" s="36"/>
      <c r="N341" s="36"/>
      <c r="O341" s="36"/>
    </row>
    <row r="342" spans="13:15" x14ac:dyDescent="0.4">
      <c r="M342" s="36"/>
      <c r="N342" s="36"/>
      <c r="O342" s="36"/>
    </row>
    <row r="343" spans="13:15" x14ac:dyDescent="0.4">
      <c r="M343" s="36"/>
      <c r="N343" s="36"/>
      <c r="O343" s="36"/>
    </row>
    <row r="344" spans="13:15" x14ac:dyDescent="0.4">
      <c r="M344" s="36"/>
      <c r="N344" s="36"/>
      <c r="O344" s="36"/>
    </row>
    <row r="345" spans="13:15" x14ac:dyDescent="0.4">
      <c r="M345" s="36"/>
      <c r="N345" s="36"/>
      <c r="O345" s="36"/>
    </row>
    <row r="346" spans="13:15" x14ac:dyDescent="0.4">
      <c r="M346" s="36"/>
      <c r="N346" s="36"/>
      <c r="O346" s="36"/>
    </row>
    <row r="347" spans="13:15" x14ac:dyDescent="0.4">
      <c r="M347" s="36"/>
      <c r="N347" s="36"/>
      <c r="O347" s="36"/>
    </row>
    <row r="348" spans="13:15" x14ac:dyDescent="0.4">
      <c r="M348" s="36"/>
      <c r="N348" s="36"/>
      <c r="O348" s="36"/>
    </row>
    <row r="349" spans="13:15" x14ac:dyDescent="0.4">
      <c r="M349" s="36"/>
      <c r="N349" s="36"/>
      <c r="O349" s="36"/>
    </row>
    <row r="350" spans="13:15" x14ac:dyDescent="0.4">
      <c r="M350" s="36"/>
      <c r="N350" s="36"/>
      <c r="O350" s="36"/>
    </row>
    <row r="351" spans="13:15" x14ac:dyDescent="0.4">
      <c r="M351" s="36"/>
      <c r="N351" s="36"/>
      <c r="O351" s="36"/>
    </row>
    <row r="352" spans="13:15" x14ac:dyDescent="0.4">
      <c r="M352" s="36"/>
      <c r="N352" s="36"/>
      <c r="O352" s="36"/>
    </row>
    <row r="353" spans="13:15" x14ac:dyDescent="0.4">
      <c r="M353" s="36"/>
      <c r="N353" s="36"/>
      <c r="O353" s="36"/>
    </row>
    <row r="354" spans="13:15" x14ac:dyDescent="0.4">
      <c r="M354" s="36"/>
      <c r="N354" s="36"/>
      <c r="O354" s="36"/>
    </row>
    <row r="355" spans="13:15" x14ac:dyDescent="0.4">
      <c r="M355" s="36"/>
      <c r="N355" s="36"/>
      <c r="O355" s="36"/>
    </row>
    <row r="356" spans="13:15" x14ac:dyDescent="0.4">
      <c r="M356" s="36"/>
      <c r="N356" s="36"/>
      <c r="O356" s="36"/>
    </row>
    <row r="357" spans="13:15" x14ac:dyDescent="0.4">
      <c r="M357" s="36"/>
      <c r="N357" s="36"/>
      <c r="O357" s="36"/>
    </row>
    <row r="358" spans="13:15" x14ac:dyDescent="0.4">
      <c r="M358" s="36"/>
      <c r="N358" s="36"/>
      <c r="O358" s="36"/>
    </row>
    <row r="359" spans="13:15" x14ac:dyDescent="0.4">
      <c r="M359" s="36"/>
      <c r="N359" s="36"/>
      <c r="O359" s="36"/>
    </row>
    <row r="360" spans="13:15" x14ac:dyDescent="0.4">
      <c r="M360" s="36"/>
      <c r="N360" s="36"/>
      <c r="O360" s="36"/>
    </row>
    <row r="361" spans="13:15" x14ac:dyDescent="0.4">
      <c r="M361" s="36"/>
      <c r="N361" s="36"/>
      <c r="O361" s="36"/>
    </row>
    <row r="362" spans="13:15" x14ac:dyDescent="0.4">
      <c r="M362" s="36"/>
      <c r="N362" s="36"/>
      <c r="O362" s="36"/>
    </row>
    <row r="363" spans="13:15" x14ac:dyDescent="0.4">
      <c r="M363" s="36"/>
      <c r="N363" s="36"/>
      <c r="O363" s="36"/>
    </row>
    <row r="364" spans="13:15" x14ac:dyDescent="0.4">
      <c r="M364" s="36"/>
      <c r="N364" s="36"/>
      <c r="O364" s="36"/>
    </row>
    <row r="365" spans="13:15" x14ac:dyDescent="0.4">
      <c r="M365" s="36"/>
      <c r="N365" s="36"/>
      <c r="O365" s="36"/>
    </row>
    <row r="366" spans="13:15" x14ac:dyDescent="0.4">
      <c r="M366" s="36"/>
      <c r="N366" s="36"/>
      <c r="O366" s="36"/>
    </row>
    <row r="367" spans="13:15" x14ac:dyDescent="0.4">
      <c r="M367" s="36"/>
      <c r="N367" s="36"/>
      <c r="O367" s="36"/>
    </row>
    <row r="368" spans="13:15" x14ac:dyDescent="0.4">
      <c r="M368" s="36"/>
      <c r="N368" s="36"/>
      <c r="O368" s="36"/>
    </row>
    <row r="369" spans="13:15" x14ac:dyDescent="0.4">
      <c r="M369" s="36"/>
      <c r="N369" s="36"/>
      <c r="O369" s="36"/>
    </row>
    <row r="370" spans="13:15" x14ac:dyDescent="0.4">
      <c r="M370" s="36"/>
      <c r="N370" s="36"/>
      <c r="O370" s="36"/>
    </row>
    <row r="371" spans="13:15" x14ac:dyDescent="0.4">
      <c r="M371" s="36"/>
      <c r="N371" s="36"/>
      <c r="O371" s="36"/>
    </row>
    <row r="372" spans="13:15" x14ac:dyDescent="0.4">
      <c r="M372" s="36"/>
      <c r="N372" s="36"/>
      <c r="O372" s="36"/>
    </row>
    <row r="373" spans="13:15" x14ac:dyDescent="0.4">
      <c r="M373" s="36"/>
      <c r="N373" s="36"/>
      <c r="O373" s="36"/>
    </row>
    <row r="374" spans="13:15" x14ac:dyDescent="0.4">
      <c r="M374" s="36"/>
      <c r="N374" s="36"/>
      <c r="O374" s="36"/>
    </row>
    <row r="375" spans="13:15" x14ac:dyDescent="0.4">
      <c r="M375" s="36"/>
      <c r="N375" s="36"/>
      <c r="O375" s="36"/>
    </row>
    <row r="376" spans="13:15" x14ac:dyDescent="0.4">
      <c r="M376" s="36"/>
      <c r="N376" s="36"/>
      <c r="O376" s="36"/>
    </row>
    <row r="377" spans="13:15" x14ac:dyDescent="0.4">
      <c r="M377" s="36"/>
      <c r="N377" s="36"/>
      <c r="O377" s="36"/>
    </row>
    <row r="378" spans="13:15" x14ac:dyDescent="0.4">
      <c r="M378" s="36"/>
      <c r="N378" s="36"/>
      <c r="O378" s="36"/>
    </row>
    <row r="379" spans="13:15" x14ac:dyDescent="0.4">
      <c r="M379" s="36"/>
      <c r="N379" s="36"/>
      <c r="O379" s="36"/>
    </row>
    <row r="380" spans="13:15" x14ac:dyDescent="0.4">
      <c r="M380" s="36"/>
      <c r="N380" s="36"/>
      <c r="O380" s="36"/>
    </row>
    <row r="381" spans="13:15" x14ac:dyDescent="0.4">
      <c r="M381" s="36"/>
      <c r="N381" s="36"/>
      <c r="O381" s="36"/>
    </row>
    <row r="382" spans="13:15" x14ac:dyDescent="0.4">
      <c r="M382" s="36"/>
      <c r="N382" s="36"/>
      <c r="O382" s="36"/>
    </row>
    <row r="383" spans="13:15" x14ac:dyDescent="0.4">
      <c r="M383" s="36"/>
      <c r="N383" s="36"/>
      <c r="O383" s="36"/>
    </row>
    <row r="384" spans="13:15" x14ac:dyDescent="0.4">
      <c r="M384" s="36"/>
      <c r="N384" s="36"/>
      <c r="O384" s="36"/>
    </row>
    <row r="385" spans="13:15" x14ac:dyDescent="0.4">
      <c r="M385" s="36"/>
      <c r="N385" s="36"/>
      <c r="O385" s="36"/>
    </row>
    <row r="386" spans="13:15" x14ac:dyDescent="0.4">
      <c r="M386" s="36"/>
      <c r="N386" s="36"/>
      <c r="O386" s="36"/>
    </row>
    <row r="387" spans="13:15" x14ac:dyDescent="0.4">
      <c r="M387" s="36"/>
      <c r="N387" s="36"/>
      <c r="O387" s="36"/>
    </row>
    <row r="388" spans="13:15" x14ac:dyDescent="0.4">
      <c r="M388" s="36"/>
      <c r="N388" s="36"/>
      <c r="O388" s="36"/>
    </row>
    <row r="389" spans="13:15" x14ac:dyDescent="0.4">
      <c r="M389" s="36"/>
      <c r="N389" s="36"/>
      <c r="O389" s="36"/>
    </row>
    <row r="390" spans="13:15" x14ac:dyDescent="0.4">
      <c r="M390" s="36"/>
      <c r="N390" s="36"/>
      <c r="O390" s="36"/>
    </row>
    <row r="391" spans="13:15" x14ac:dyDescent="0.4">
      <c r="M391" s="36"/>
      <c r="N391" s="36"/>
      <c r="O391" s="36"/>
    </row>
    <row r="392" spans="13:15" x14ac:dyDescent="0.4">
      <c r="M392" s="36"/>
      <c r="N392" s="36"/>
      <c r="O392" s="36"/>
    </row>
    <row r="393" spans="13:15" x14ac:dyDescent="0.4">
      <c r="M393" s="36"/>
      <c r="N393" s="36"/>
      <c r="O393" s="36"/>
    </row>
    <row r="394" spans="13:15" x14ac:dyDescent="0.4">
      <c r="M394" s="36"/>
      <c r="N394" s="36"/>
      <c r="O394" s="36"/>
    </row>
    <row r="395" spans="13:15" x14ac:dyDescent="0.4">
      <c r="M395" s="36"/>
      <c r="N395" s="36"/>
      <c r="O395" s="36"/>
    </row>
    <row r="396" spans="13:15" x14ac:dyDescent="0.4">
      <c r="M396" s="36"/>
      <c r="N396" s="36"/>
      <c r="O396" s="36"/>
    </row>
    <row r="397" spans="13:15" x14ac:dyDescent="0.4">
      <c r="M397" s="36"/>
      <c r="N397" s="36"/>
      <c r="O397" s="36"/>
    </row>
    <row r="398" spans="13:15" x14ac:dyDescent="0.4">
      <c r="M398" s="36"/>
      <c r="N398" s="36"/>
      <c r="O398" s="36"/>
    </row>
    <row r="399" spans="13:15" x14ac:dyDescent="0.4">
      <c r="M399" s="36"/>
      <c r="N399" s="36"/>
      <c r="O399" s="36"/>
    </row>
    <row r="400" spans="13:15" x14ac:dyDescent="0.4">
      <c r="M400" s="36"/>
      <c r="N400" s="36"/>
      <c r="O400" s="36"/>
    </row>
    <row r="401" spans="13:15" x14ac:dyDescent="0.4">
      <c r="M401" s="36"/>
      <c r="N401" s="36"/>
      <c r="O401" s="36"/>
    </row>
    <row r="402" spans="13:15" x14ac:dyDescent="0.4">
      <c r="M402" s="36"/>
      <c r="N402" s="36"/>
      <c r="O402" s="36"/>
    </row>
    <row r="403" spans="13:15" x14ac:dyDescent="0.4">
      <c r="M403" s="36"/>
      <c r="N403" s="36"/>
      <c r="O403" s="36"/>
    </row>
    <row r="404" spans="13:15" x14ac:dyDescent="0.4">
      <c r="M404" s="36"/>
      <c r="N404" s="36"/>
      <c r="O404" s="36"/>
    </row>
    <row r="405" spans="13:15" x14ac:dyDescent="0.4">
      <c r="M405" s="36"/>
      <c r="N405" s="36"/>
      <c r="O405" s="36"/>
    </row>
    <row r="406" spans="13:15" x14ac:dyDescent="0.4">
      <c r="M406" s="36"/>
      <c r="N406" s="36"/>
      <c r="O406" s="36"/>
    </row>
    <row r="407" spans="13:15" x14ac:dyDescent="0.4">
      <c r="M407" s="36"/>
      <c r="N407" s="36"/>
      <c r="O407" s="36"/>
    </row>
    <row r="408" spans="13:15" x14ac:dyDescent="0.4">
      <c r="M408" s="36"/>
      <c r="N408" s="36"/>
      <c r="O408" s="36"/>
    </row>
    <row r="409" spans="13:15" x14ac:dyDescent="0.4">
      <c r="M409" s="36"/>
      <c r="N409" s="36"/>
      <c r="O409" s="36"/>
    </row>
    <row r="410" spans="13:15" x14ac:dyDescent="0.4">
      <c r="M410" s="36"/>
      <c r="N410" s="36"/>
      <c r="O410" s="36"/>
    </row>
    <row r="411" spans="13:15" x14ac:dyDescent="0.4">
      <c r="M411" s="36"/>
      <c r="N411" s="36"/>
      <c r="O411" s="36"/>
    </row>
    <row r="412" spans="13:15" x14ac:dyDescent="0.4">
      <c r="M412" s="36"/>
      <c r="N412" s="36"/>
      <c r="O412" s="36"/>
    </row>
    <row r="413" spans="13:15" x14ac:dyDescent="0.4">
      <c r="M413" s="36"/>
      <c r="N413" s="36"/>
      <c r="O413" s="36"/>
    </row>
    <row r="414" spans="13:15" x14ac:dyDescent="0.4">
      <c r="M414" s="36"/>
      <c r="N414" s="36"/>
      <c r="O414" s="36"/>
    </row>
    <row r="415" spans="13:15" x14ac:dyDescent="0.4">
      <c r="M415" s="36"/>
      <c r="N415" s="36"/>
      <c r="O415" s="36"/>
    </row>
    <row r="416" spans="13:15" x14ac:dyDescent="0.4">
      <c r="M416" s="36"/>
      <c r="N416" s="36"/>
      <c r="O416" s="36"/>
    </row>
    <row r="417" spans="13:15" x14ac:dyDescent="0.4">
      <c r="M417" s="36"/>
      <c r="N417" s="36"/>
      <c r="O417" s="36"/>
    </row>
    <row r="418" spans="13:15" x14ac:dyDescent="0.4">
      <c r="M418" s="36"/>
      <c r="N418" s="36"/>
      <c r="O418" s="36"/>
    </row>
    <row r="419" spans="13:15" x14ac:dyDescent="0.4">
      <c r="M419" s="36"/>
      <c r="N419" s="36"/>
      <c r="O419" s="36"/>
    </row>
    <row r="420" spans="13:15" x14ac:dyDescent="0.4">
      <c r="M420" s="36"/>
      <c r="N420" s="36"/>
      <c r="O420" s="36"/>
    </row>
    <row r="421" spans="13:15" x14ac:dyDescent="0.4">
      <c r="M421" s="36"/>
      <c r="N421" s="36"/>
      <c r="O421" s="36"/>
    </row>
    <row r="422" spans="13:15" x14ac:dyDescent="0.4">
      <c r="M422" s="36"/>
      <c r="N422" s="36"/>
      <c r="O422" s="36"/>
    </row>
    <row r="423" spans="13:15" x14ac:dyDescent="0.4">
      <c r="M423" s="36"/>
      <c r="N423" s="36"/>
      <c r="O423" s="36"/>
    </row>
    <row r="424" spans="13:15" x14ac:dyDescent="0.4">
      <c r="M424" s="36"/>
      <c r="N424" s="36"/>
      <c r="O424" s="36"/>
    </row>
    <row r="425" spans="13:15" x14ac:dyDescent="0.4">
      <c r="M425" s="36"/>
      <c r="N425" s="36"/>
      <c r="O425" s="36"/>
    </row>
    <row r="426" spans="13:15" x14ac:dyDescent="0.4">
      <c r="M426" s="36"/>
      <c r="N426" s="36"/>
      <c r="O426" s="36"/>
    </row>
    <row r="427" spans="13:15" x14ac:dyDescent="0.4">
      <c r="M427" s="36"/>
      <c r="N427" s="36"/>
      <c r="O427" s="36"/>
    </row>
    <row r="428" spans="13:15" x14ac:dyDescent="0.4">
      <c r="M428" s="36"/>
      <c r="N428" s="36"/>
      <c r="O428" s="36"/>
    </row>
    <row r="429" spans="13:15" x14ac:dyDescent="0.4">
      <c r="M429" s="36"/>
      <c r="N429" s="36"/>
      <c r="O429" s="36"/>
    </row>
    <row r="430" spans="13:15" x14ac:dyDescent="0.4">
      <c r="M430" s="36"/>
      <c r="N430" s="36"/>
      <c r="O430" s="36"/>
    </row>
    <row r="431" spans="13:15" x14ac:dyDescent="0.4">
      <c r="M431" s="36"/>
      <c r="N431" s="36"/>
      <c r="O431" s="36"/>
    </row>
    <row r="432" spans="13:15" x14ac:dyDescent="0.4">
      <c r="M432" s="36"/>
      <c r="N432" s="36"/>
      <c r="O432" s="36"/>
    </row>
    <row r="433" spans="13:15" x14ac:dyDescent="0.4">
      <c r="M433" s="36"/>
      <c r="N433" s="36"/>
      <c r="O433" s="36"/>
    </row>
    <row r="434" spans="13:15" x14ac:dyDescent="0.4">
      <c r="M434" s="36"/>
      <c r="N434" s="36"/>
      <c r="O434" s="36"/>
    </row>
    <row r="435" spans="13:15" x14ac:dyDescent="0.4">
      <c r="M435" s="36"/>
      <c r="N435" s="36"/>
      <c r="O435" s="36"/>
    </row>
    <row r="436" spans="13:15" x14ac:dyDescent="0.4">
      <c r="M436" s="36"/>
      <c r="N436" s="36"/>
      <c r="O436" s="36"/>
    </row>
    <row r="437" spans="13:15" x14ac:dyDescent="0.4">
      <c r="M437" s="36"/>
      <c r="N437" s="36"/>
      <c r="O437" s="36"/>
    </row>
    <row r="438" spans="13:15" x14ac:dyDescent="0.4">
      <c r="M438" s="36"/>
      <c r="N438" s="36"/>
      <c r="O438" s="36"/>
    </row>
    <row r="439" spans="13:15" x14ac:dyDescent="0.4">
      <c r="M439" s="36"/>
      <c r="N439" s="36"/>
      <c r="O439" s="36"/>
    </row>
    <row r="440" spans="13:15" x14ac:dyDescent="0.4">
      <c r="M440" s="36"/>
      <c r="N440" s="36"/>
      <c r="O440" s="36"/>
    </row>
    <row r="441" spans="13:15" x14ac:dyDescent="0.4">
      <c r="M441" s="36"/>
      <c r="N441" s="36"/>
      <c r="O441" s="36"/>
    </row>
    <row r="442" spans="13:15" x14ac:dyDescent="0.4">
      <c r="M442" s="36"/>
      <c r="N442" s="36"/>
      <c r="O442" s="36"/>
    </row>
    <row r="443" spans="13:15" x14ac:dyDescent="0.4">
      <c r="M443" s="36"/>
      <c r="N443" s="36"/>
      <c r="O443" s="36"/>
    </row>
    <row r="444" spans="13:15" x14ac:dyDescent="0.4">
      <c r="M444" s="36"/>
      <c r="N444" s="36"/>
      <c r="O444" s="36"/>
    </row>
    <row r="445" spans="13:15" x14ac:dyDescent="0.4">
      <c r="M445" s="36"/>
      <c r="N445" s="36"/>
      <c r="O445" s="36"/>
    </row>
    <row r="446" spans="13:15" x14ac:dyDescent="0.4">
      <c r="M446" s="36"/>
      <c r="N446" s="36"/>
      <c r="O446" s="36"/>
    </row>
    <row r="447" spans="13:15" x14ac:dyDescent="0.4">
      <c r="M447" s="36"/>
      <c r="N447" s="36"/>
      <c r="O447" s="36"/>
    </row>
    <row r="448" spans="13:15" x14ac:dyDescent="0.4">
      <c r="M448" s="36"/>
      <c r="N448" s="36"/>
      <c r="O448" s="36"/>
    </row>
    <row r="449" spans="13:15" x14ac:dyDescent="0.4">
      <c r="M449" s="36"/>
      <c r="N449" s="36"/>
      <c r="O449" s="36"/>
    </row>
    <row r="450" spans="13:15" x14ac:dyDescent="0.4">
      <c r="M450" s="36"/>
      <c r="N450" s="36"/>
      <c r="O450" s="36"/>
    </row>
    <row r="451" spans="13:15" x14ac:dyDescent="0.4">
      <c r="M451" s="36"/>
      <c r="N451" s="36"/>
      <c r="O451" s="36"/>
    </row>
    <row r="452" spans="13:15" x14ac:dyDescent="0.4">
      <c r="M452" s="36"/>
      <c r="N452" s="36"/>
      <c r="O452" s="36"/>
    </row>
    <row r="453" spans="13:15" x14ac:dyDescent="0.4">
      <c r="M453" s="36"/>
      <c r="N453" s="36"/>
      <c r="O453" s="36"/>
    </row>
    <row r="454" spans="13:15" x14ac:dyDescent="0.4">
      <c r="M454" s="36"/>
      <c r="N454" s="36"/>
      <c r="O454" s="36"/>
    </row>
    <row r="455" spans="13:15" x14ac:dyDescent="0.4">
      <c r="M455" s="36"/>
      <c r="N455" s="36"/>
      <c r="O455" s="36"/>
    </row>
    <row r="456" spans="13:15" x14ac:dyDescent="0.4">
      <c r="M456" s="36"/>
      <c r="N456" s="36"/>
      <c r="O456" s="36"/>
    </row>
    <row r="457" spans="13:15" x14ac:dyDescent="0.4">
      <c r="M457" s="36"/>
      <c r="N457" s="36"/>
      <c r="O457" s="36"/>
    </row>
    <row r="458" spans="13:15" x14ac:dyDescent="0.4">
      <c r="M458" s="36"/>
      <c r="N458" s="36"/>
      <c r="O458" s="36"/>
    </row>
    <row r="459" spans="13:15" x14ac:dyDescent="0.4">
      <c r="M459" s="36"/>
      <c r="N459" s="36"/>
      <c r="O459" s="36"/>
    </row>
    <row r="460" spans="13:15" x14ac:dyDescent="0.4">
      <c r="M460" s="36"/>
      <c r="N460" s="36"/>
      <c r="O460" s="36"/>
    </row>
    <row r="461" spans="13:15" x14ac:dyDescent="0.4">
      <c r="M461" s="36"/>
      <c r="N461" s="36"/>
      <c r="O461" s="36"/>
    </row>
    <row r="462" spans="13:15" x14ac:dyDescent="0.4">
      <c r="M462" s="36"/>
      <c r="N462" s="36"/>
      <c r="O462" s="36"/>
    </row>
    <row r="463" spans="13:15" x14ac:dyDescent="0.4">
      <c r="M463" s="36"/>
      <c r="N463" s="36"/>
      <c r="O463" s="36"/>
    </row>
    <row r="464" spans="13:15" x14ac:dyDescent="0.4">
      <c r="M464" s="36"/>
      <c r="N464" s="36"/>
      <c r="O464" s="36"/>
    </row>
    <row r="465" spans="13:15" x14ac:dyDescent="0.4">
      <c r="M465" s="36"/>
      <c r="N465" s="36"/>
      <c r="O465" s="36"/>
    </row>
    <row r="466" spans="13:15" x14ac:dyDescent="0.4">
      <c r="M466" s="36"/>
      <c r="N466" s="36"/>
      <c r="O466" s="36"/>
    </row>
    <row r="467" spans="13:15" x14ac:dyDescent="0.4">
      <c r="M467" s="36"/>
      <c r="N467" s="36"/>
      <c r="O467" s="36"/>
    </row>
    <row r="468" spans="13:15" x14ac:dyDescent="0.4">
      <c r="M468" s="36"/>
      <c r="N468" s="36"/>
      <c r="O468" s="36"/>
    </row>
    <row r="469" spans="13:15" x14ac:dyDescent="0.4">
      <c r="M469" s="36"/>
      <c r="N469" s="36"/>
      <c r="O469" s="36"/>
    </row>
    <row r="470" spans="13:15" x14ac:dyDescent="0.4">
      <c r="M470" s="36"/>
      <c r="N470" s="36"/>
      <c r="O470" s="36"/>
    </row>
    <row r="471" spans="13:15" x14ac:dyDescent="0.4">
      <c r="M471" s="36"/>
      <c r="N471" s="36"/>
      <c r="O471" s="36"/>
    </row>
    <row r="472" spans="13:15" x14ac:dyDescent="0.4">
      <c r="M472" s="36"/>
      <c r="N472" s="36"/>
      <c r="O472" s="36"/>
    </row>
    <row r="473" spans="13:15" x14ac:dyDescent="0.4">
      <c r="M473" s="36"/>
      <c r="N473" s="36"/>
      <c r="O473" s="36"/>
    </row>
    <row r="474" spans="13:15" x14ac:dyDescent="0.4">
      <c r="M474" s="36"/>
      <c r="N474" s="36"/>
      <c r="O474" s="36"/>
    </row>
    <row r="475" spans="13:15" x14ac:dyDescent="0.4">
      <c r="M475" s="36"/>
      <c r="N475" s="36"/>
      <c r="O475" s="36"/>
    </row>
    <row r="476" spans="13:15" x14ac:dyDescent="0.4">
      <c r="M476" s="36"/>
      <c r="N476" s="36"/>
      <c r="O476" s="36"/>
    </row>
    <row r="477" spans="13:15" x14ac:dyDescent="0.4">
      <c r="M477" s="36"/>
      <c r="N477" s="36"/>
      <c r="O477" s="36"/>
    </row>
    <row r="478" spans="13:15" x14ac:dyDescent="0.4">
      <c r="M478" s="36"/>
      <c r="N478" s="36"/>
      <c r="O478" s="36"/>
    </row>
    <row r="479" spans="13:15" x14ac:dyDescent="0.4">
      <c r="M479" s="36"/>
      <c r="N479" s="36"/>
      <c r="O479" s="36"/>
    </row>
    <row r="480" spans="13:15" x14ac:dyDescent="0.4">
      <c r="M480" s="36"/>
      <c r="N480" s="36"/>
      <c r="O480" s="36"/>
    </row>
    <row r="481" spans="13:15" x14ac:dyDescent="0.4">
      <c r="M481" s="36"/>
      <c r="N481" s="36"/>
      <c r="O481" s="36"/>
    </row>
    <row r="482" spans="13:15" x14ac:dyDescent="0.4">
      <c r="M482" s="36"/>
      <c r="N482" s="36"/>
      <c r="O482" s="36"/>
    </row>
    <row r="483" spans="13:15" x14ac:dyDescent="0.4">
      <c r="M483" s="36"/>
      <c r="N483" s="36"/>
      <c r="O483" s="36"/>
    </row>
    <row r="484" spans="13:15" x14ac:dyDescent="0.4">
      <c r="M484" s="36"/>
      <c r="N484" s="36"/>
      <c r="O484" s="36"/>
    </row>
    <row r="485" spans="13:15" x14ac:dyDescent="0.4">
      <c r="M485" s="36"/>
      <c r="N485" s="36"/>
      <c r="O485" s="36"/>
    </row>
    <row r="486" spans="13:15" x14ac:dyDescent="0.4">
      <c r="M486" s="36"/>
      <c r="N486" s="36"/>
      <c r="O486" s="36"/>
    </row>
    <row r="487" spans="13:15" x14ac:dyDescent="0.4">
      <c r="M487" s="36"/>
      <c r="N487" s="36"/>
      <c r="O487" s="36"/>
    </row>
    <row r="488" spans="13:15" x14ac:dyDescent="0.4">
      <c r="M488" s="36"/>
      <c r="N488" s="36"/>
      <c r="O488" s="36"/>
    </row>
    <row r="489" spans="13:15" x14ac:dyDescent="0.4">
      <c r="M489" s="36"/>
      <c r="N489" s="36"/>
      <c r="O489" s="36"/>
    </row>
    <row r="490" spans="13:15" x14ac:dyDescent="0.4">
      <c r="M490" s="36"/>
      <c r="N490" s="36"/>
      <c r="O490" s="36"/>
    </row>
    <row r="491" spans="13:15" x14ac:dyDescent="0.4">
      <c r="M491" s="36"/>
      <c r="N491" s="36"/>
      <c r="O491" s="36"/>
    </row>
    <row r="492" spans="13:15" x14ac:dyDescent="0.4">
      <c r="M492" s="36"/>
      <c r="N492" s="36"/>
      <c r="O492" s="36"/>
    </row>
    <row r="493" spans="13:15" x14ac:dyDescent="0.4">
      <c r="M493" s="36"/>
      <c r="N493" s="36"/>
      <c r="O493" s="36"/>
    </row>
    <row r="494" spans="13:15" x14ac:dyDescent="0.4">
      <c r="M494" s="36"/>
      <c r="N494" s="36"/>
      <c r="O494" s="36"/>
    </row>
    <row r="495" spans="13:15" x14ac:dyDescent="0.4">
      <c r="M495" s="36"/>
      <c r="N495" s="36"/>
      <c r="O495" s="36"/>
    </row>
    <row r="496" spans="13:15" x14ac:dyDescent="0.4">
      <c r="M496" s="36"/>
      <c r="N496" s="36"/>
      <c r="O496" s="36"/>
    </row>
    <row r="497" spans="13:15" x14ac:dyDescent="0.4">
      <c r="M497" s="36"/>
      <c r="N497" s="36"/>
      <c r="O497" s="36"/>
    </row>
    <row r="498" spans="13:15" x14ac:dyDescent="0.4">
      <c r="M498" s="36"/>
      <c r="N498" s="36"/>
      <c r="O498" s="36"/>
    </row>
    <row r="499" spans="13:15" x14ac:dyDescent="0.4">
      <c r="M499" s="36"/>
      <c r="N499" s="36"/>
      <c r="O499" s="36"/>
    </row>
    <row r="500" spans="13:15" x14ac:dyDescent="0.4">
      <c r="M500" s="36"/>
      <c r="N500" s="36"/>
      <c r="O500" s="36"/>
    </row>
    <row r="501" spans="13:15" x14ac:dyDescent="0.4">
      <c r="M501" s="36"/>
      <c r="N501" s="36"/>
      <c r="O501" s="36"/>
    </row>
    <row r="502" spans="13:15" x14ac:dyDescent="0.4">
      <c r="M502" s="36"/>
      <c r="N502" s="36"/>
      <c r="O502" s="36"/>
    </row>
    <row r="503" spans="13:15" x14ac:dyDescent="0.4">
      <c r="M503" s="36"/>
      <c r="N503" s="36"/>
      <c r="O503" s="36"/>
    </row>
    <row r="504" spans="13:15" x14ac:dyDescent="0.4">
      <c r="M504" s="36"/>
      <c r="N504" s="36"/>
      <c r="O504" s="36"/>
    </row>
    <row r="505" spans="13:15" x14ac:dyDescent="0.4">
      <c r="M505" s="36"/>
      <c r="N505" s="36"/>
      <c r="O505" s="36"/>
    </row>
    <row r="506" spans="13:15" x14ac:dyDescent="0.4">
      <c r="M506" s="36"/>
      <c r="N506" s="36"/>
      <c r="O506" s="36"/>
    </row>
    <row r="507" spans="13:15" x14ac:dyDescent="0.4">
      <c r="M507" s="36"/>
      <c r="N507" s="36"/>
      <c r="O507" s="36"/>
    </row>
    <row r="508" spans="13:15" x14ac:dyDescent="0.4">
      <c r="M508" s="36"/>
      <c r="N508" s="36"/>
      <c r="O508" s="36"/>
    </row>
    <row r="509" spans="13:15" x14ac:dyDescent="0.4">
      <c r="M509" s="36"/>
      <c r="N509" s="36"/>
      <c r="O509" s="36"/>
    </row>
    <row r="510" spans="13:15" x14ac:dyDescent="0.4">
      <c r="M510" s="36"/>
      <c r="N510" s="36"/>
      <c r="O510" s="36"/>
    </row>
    <row r="511" spans="13:15" x14ac:dyDescent="0.4">
      <c r="M511" s="36"/>
      <c r="N511" s="36"/>
      <c r="O511" s="36"/>
    </row>
    <row r="512" spans="13:15" x14ac:dyDescent="0.4">
      <c r="M512" s="36"/>
      <c r="N512" s="36"/>
      <c r="O512" s="36"/>
    </row>
    <row r="513" spans="13:15" x14ac:dyDescent="0.4">
      <c r="M513" s="36"/>
      <c r="N513" s="36"/>
      <c r="O513" s="36"/>
    </row>
    <row r="514" spans="13:15" x14ac:dyDescent="0.4">
      <c r="M514" s="36"/>
      <c r="N514" s="36"/>
      <c r="O514" s="36"/>
    </row>
    <row r="515" spans="13:15" x14ac:dyDescent="0.4">
      <c r="M515" s="36"/>
      <c r="N515" s="36"/>
      <c r="O515" s="36"/>
    </row>
    <row r="516" spans="13:15" x14ac:dyDescent="0.4">
      <c r="M516" s="36"/>
      <c r="N516" s="36"/>
      <c r="O516" s="36"/>
    </row>
    <row r="517" spans="13:15" x14ac:dyDescent="0.4">
      <c r="M517" s="36"/>
      <c r="N517" s="36"/>
      <c r="O517" s="36"/>
    </row>
    <row r="518" spans="13:15" x14ac:dyDescent="0.4">
      <c r="M518" s="36"/>
      <c r="N518" s="36"/>
      <c r="O518" s="36"/>
    </row>
    <row r="519" spans="13:15" x14ac:dyDescent="0.4">
      <c r="M519" s="36"/>
      <c r="N519" s="36"/>
      <c r="O519" s="36"/>
    </row>
    <row r="520" spans="13:15" x14ac:dyDescent="0.4">
      <c r="M520" s="36"/>
      <c r="N520" s="36"/>
      <c r="O520" s="36"/>
    </row>
    <row r="521" spans="13:15" x14ac:dyDescent="0.4">
      <c r="M521" s="36"/>
      <c r="N521" s="36"/>
      <c r="O521" s="36"/>
    </row>
    <row r="522" spans="13:15" x14ac:dyDescent="0.4">
      <c r="M522" s="36"/>
      <c r="N522" s="36"/>
      <c r="O522" s="36"/>
    </row>
    <row r="523" spans="13:15" x14ac:dyDescent="0.4">
      <c r="M523" s="36"/>
      <c r="N523" s="36"/>
      <c r="O523" s="36"/>
    </row>
    <row r="524" spans="13:15" x14ac:dyDescent="0.4">
      <c r="M524" s="36"/>
      <c r="N524" s="36"/>
      <c r="O524" s="36"/>
    </row>
    <row r="525" spans="13:15" x14ac:dyDescent="0.4">
      <c r="M525" s="36"/>
      <c r="N525" s="36"/>
      <c r="O525" s="36"/>
    </row>
    <row r="526" spans="13:15" x14ac:dyDescent="0.4">
      <c r="M526" s="36"/>
      <c r="N526" s="36"/>
      <c r="O526" s="36"/>
    </row>
    <row r="527" spans="13:15" x14ac:dyDescent="0.4">
      <c r="M527" s="36"/>
      <c r="N527" s="36"/>
      <c r="O527" s="36"/>
    </row>
    <row r="528" spans="13:15" x14ac:dyDescent="0.4">
      <c r="M528" s="36"/>
      <c r="N528" s="36"/>
      <c r="O528" s="36"/>
    </row>
    <row r="529" spans="13:15" x14ac:dyDescent="0.4">
      <c r="M529" s="36"/>
      <c r="N529" s="36"/>
      <c r="O529" s="36"/>
    </row>
    <row r="530" spans="13:15" x14ac:dyDescent="0.4">
      <c r="M530" s="36"/>
      <c r="N530" s="36"/>
      <c r="O530" s="36"/>
    </row>
    <row r="531" spans="13:15" x14ac:dyDescent="0.4">
      <c r="M531" s="36"/>
      <c r="N531" s="36"/>
      <c r="O531" s="36"/>
    </row>
    <row r="532" spans="13:15" x14ac:dyDescent="0.4">
      <c r="M532" s="36"/>
      <c r="N532" s="36"/>
      <c r="O532" s="36"/>
    </row>
    <row r="533" spans="13:15" x14ac:dyDescent="0.4">
      <c r="M533" s="36"/>
      <c r="N533" s="36"/>
      <c r="O533" s="36"/>
    </row>
    <row r="534" spans="13:15" x14ac:dyDescent="0.4">
      <c r="M534" s="36"/>
      <c r="N534" s="36"/>
      <c r="O534" s="36"/>
    </row>
    <row r="535" spans="13:15" x14ac:dyDescent="0.4">
      <c r="M535" s="36"/>
      <c r="N535" s="36"/>
      <c r="O535" s="36"/>
    </row>
    <row r="536" spans="13:15" x14ac:dyDescent="0.4">
      <c r="M536" s="36"/>
      <c r="N536" s="36"/>
      <c r="O536" s="36"/>
    </row>
    <row r="537" spans="13:15" x14ac:dyDescent="0.4">
      <c r="M537" s="36"/>
      <c r="N537" s="36"/>
      <c r="O537" s="36"/>
    </row>
    <row r="538" spans="13:15" x14ac:dyDescent="0.4">
      <c r="M538" s="36"/>
      <c r="N538" s="36"/>
      <c r="O538" s="36"/>
    </row>
    <row r="539" spans="13:15" x14ac:dyDescent="0.4">
      <c r="M539" s="36"/>
      <c r="N539" s="36"/>
      <c r="O539" s="36"/>
    </row>
    <row r="540" spans="13:15" x14ac:dyDescent="0.4">
      <c r="M540" s="36"/>
      <c r="N540" s="36"/>
      <c r="O540" s="36"/>
    </row>
    <row r="541" spans="13:15" x14ac:dyDescent="0.4">
      <c r="M541" s="36"/>
      <c r="N541" s="36"/>
      <c r="O541" s="36"/>
    </row>
    <row r="542" spans="13:15" x14ac:dyDescent="0.4">
      <c r="M542" s="36"/>
      <c r="N542" s="36"/>
      <c r="O542" s="36"/>
    </row>
    <row r="543" spans="13:15" x14ac:dyDescent="0.4">
      <c r="M543" s="36"/>
      <c r="N543" s="36"/>
      <c r="O543" s="36"/>
    </row>
    <row r="544" spans="13:15" x14ac:dyDescent="0.4">
      <c r="M544" s="36"/>
      <c r="N544" s="36"/>
      <c r="O544" s="36"/>
    </row>
    <row r="545" spans="13:15" x14ac:dyDescent="0.4">
      <c r="M545" s="36"/>
      <c r="N545" s="36"/>
      <c r="O545" s="36"/>
    </row>
    <row r="546" spans="13:15" x14ac:dyDescent="0.4">
      <c r="M546" s="36"/>
      <c r="N546" s="36"/>
      <c r="O546" s="36"/>
    </row>
    <row r="547" spans="13:15" x14ac:dyDescent="0.4">
      <c r="M547" s="36"/>
      <c r="N547" s="36"/>
      <c r="O547" s="36"/>
    </row>
    <row r="548" spans="13:15" x14ac:dyDescent="0.4">
      <c r="M548" s="36"/>
      <c r="N548" s="36"/>
      <c r="O548" s="36"/>
    </row>
    <row r="549" spans="13:15" x14ac:dyDescent="0.4">
      <c r="M549" s="36"/>
      <c r="N549" s="36"/>
      <c r="O549" s="36"/>
    </row>
    <row r="550" spans="13:15" x14ac:dyDescent="0.4">
      <c r="M550" s="36"/>
      <c r="N550" s="36"/>
      <c r="O550" s="36"/>
    </row>
    <row r="551" spans="13:15" x14ac:dyDescent="0.4">
      <c r="M551" s="36"/>
      <c r="N551" s="36"/>
      <c r="O551" s="36"/>
    </row>
    <row r="552" spans="13:15" x14ac:dyDescent="0.4">
      <c r="M552" s="36"/>
      <c r="N552" s="36"/>
      <c r="O552" s="36"/>
    </row>
    <row r="553" spans="13:15" x14ac:dyDescent="0.4">
      <c r="M553" s="36"/>
      <c r="N553" s="36"/>
      <c r="O553" s="36"/>
    </row>
    <row r="554" spans="13:15" x14ac:dyDescent="0.4">
      <c r="M554" s="36"/>
      <c r="N554" s="36"/>
      <c r="O554" s="36"/>
    </row>
    <row r="555" spans="13:15" x14ac:dyDescent="0.4">
      <c r="M555" s="36"/>
      <c r="N555" s="36"/>
      <c r="O555" s="36"/>
    </row>
    <row r="556" spans="13:15" x14ac:dyDescent="0.4">
      <c r="M556" s="36"/>
      <c r="N556" s="36"/>
      <c r="O556" s="36"/>
    </row>
    <row r="557" spans="13:15" x14ac:dyDescent="0.4">
      <c r="M557" s="36"/>
      <c r="N557" s="36"/>
      <c r="O557" s="36"/>
    </row>
    <row r="558" spans="13:15" x14ac:dyDescent="0.4">
      <c r="M558" s="36"/>
      <c r="N558" s="36"/>
      <c r="O558" s="36"/>
    </row>
    <row r="559" spans="13:15" x14ac:dyDescent="0.4">
      <c r="M559" s="36"/>
      <c r="N559" s="36"/>
      <c r="O559" s="36"/>
    </row>
    <row r="560" spans="13:15" x14ac:dyDescent="0.4">
      <c r="M560" s="36"/>
      <c r="N560" s="36"/>
      <c r="O560" s="36"/>
    </row>
    <row r="561" spans="13:15" x14ac:dyDescent="0.4">
      <c r="M561" s="36"/>
      <c r="N561" s="36"/>
      <c r="O561" s="36"/>
    </row>
    <row r="562" spans="13:15" x14ac:dyDescent="0.4">
      <c r="M562" s="36"/>
      <c r="N562" s="36"/>
      <c r="O562" s="36"/>
    </row>
    <row r="563" spans="13:15" x14ac:dyDescent="0.4">
      <c r="M563" s="36"/>
      <c r="N563" s="36"/>
      <c r="O563" s="36"/>
    </row>
    <row r="564" spans="13:15" x14ac:dyDescent="0.4">
      <c r="M564" s="36"/>
      <c r="N564" s="36"/>
      <c r="O564" s="36"/>
    </row>
    <row r="565" spans="13:15" x14ac:dyDescent="0.4">
      <c r="M565" s="36"/>
      <c r="N565" s="36"/>
      <c r="O565" s="36"/>
    </row>
    <row r="566" spans="13:15" x14ac:dyDescent="0.4">
      <c r="M566" s="36"/>
      <c r="N566" s="36"/>
      <c r="O566" s="36"/>
    </row>
    <row r="567" spans="13:15" x14ac:dyDescent="0.4">
      <c r="M567" s="36"/>
      <c r="N567" s="36"/>
      <c r="O567" s="36"/>
    </row>
    <row r="568" spans="13:15" x14ac:dyDescent="0.4">
      <c r="M568" s="36"/>
      <c r="N568" s="36"/>
      <c r="O568" s="36"/>
    </row>
    <row r="569" spans="13:15" x14ac:dyDescent="0.4">
      <c r="M569" s="36"/>
      <c r="N569" s="36"/>
      <c r="O569" s="36"/>
    </row>
    <row r="570" spans="13:15" x14ac:dyDescent="0.4">
      <c r="M570" s="36"/>
      <c r="N570" s="36"/>
      <c r="O570" s="36"/>
    </row>
    <row r="571" spans="13:15" x14ac:dyDescent="0.4">
      <c r="M571" s="36"/>
      <c r="N571" s="36"/>
      <c r="O571" s="36"/>
    </row>
    <row r="572" spans="13:15" x14ac:dyDescent="0.4">
      <c r="M572" s="36"/>
      <c r="N572" s="36"/>
      <c r="O572" s="36"/>
    </row>
    <row r="573" spans="13:15" x14ac:dyDescent="0.4">
      <c r="M573" s="36"/>
      <c r="N573" s="36"/>
      <c r="O573" s="36"/>
    </row>
    <row r="574" spans="13:15" x14ac:dyDescent="0.4">
      <c r="M574" s="36"/>
      <c r="N574" s="36"/>
      <c r="O574" s="36"/>
    </row>
    <row r="575" spans="13:15" x14ac:dyDescent="0.4">
      <c r="M575" s="36"/>
      <c r="N575" s="36"/>
      <c r="O575" s="36"/>
    </row>
    <row r="576" spans="13:15" x14ac:dyDescent="0.4">
      <c r="M576" s="36"/>
      <c r="N576" s="36"/>
      <c r="O576" s="36"/>
    </row>
    <row r="577" spans="13:15" x14ac:dyDescent="0.4">
      <c r="M577" s="36"/>
      <c r="N577" s="36"/>
      <c r="O577" s="36"/>
    </row>
    <row r="578" spans="13:15" x14ac:dyDescent="0.4">
      <c r="M578" s="36"/>
      <c r="N578" s="36"/>
      <c r="O578" s="36"/>
    </row>
    <row r="579" spans="13:15" x14ac:dyDescent="0.4">
      <c r="M579" s="36"/>
      <c r="N579" s="36"/>
      <c r="O579" s="36"/>
    </row>
    <row r="580" spans="13:15" x14ac:dyDescent="0.4">
      <c r="M580" s="36"/>
      <c r="N580" s="36"/>
      <c r="O580" s="36"/>
    </row>
    <row r="581" spans="13:15" x14ac:dyDescent="0.4">
      <c r="M581" s="36"/>
      <c r="N581" s="36"/>
      <c r="O581" s="36"/>
    </row>
    <row r="582" spans="13:15" x14ac:dyDescent="0.4">
      <c r="M582" s="36"/>
      <c r="N582" s="36"/>
      <c r="O582" s="36"/>
    </row>
    <row r="583" spans="13:15" x14ac:dyDescent="0.4">
      <c r="M583" s="36"/>
      <c r="N583" s="36"/>
      <c r="O583" s="36"/>
    </row>
    <row r="584" spans="13:15" x14ac:dyDescent="0.4">
      <c r="M584" s="36"/>
      <c r="N584" s="36"/>
      <c r="O584" s="36"/>
    </row>
    <row r="585" spans="13:15" x14ac:dyDescent="0.4">
      <c r="M585" s="36"/>
      <c r="N585" s="36"/>
      <c r="O585" s="36"/>
    </row>
    <row r="586" spans="13:15" x14ac:dyDescent="0.4">
      <c r="M586" s="36"/>
      <c r="N586" s="36"/>
      <c r="O586" s="36"/>
    </row>
    <row r="587" spans="13:15" x14ac:dyDescent="0.4">
      <c r="M587" s="36"/>
      <c r="N587" s="36"/>
      <c r="O587" s="36"/>
    </row>
    <row r="588" spans="13:15" x14ac:dyDescent="0.4">
      <c r="M588" s="36"/>
      <c r="N588" s="36"/>
      <c r="O588" s="36"/>
    </row>
    <row r="589" spans="13:15" x14ac:dyDescent="0.4">
      <c r="M589" s="36"/>
      <c r="N589" s="36"/>
      <c r="O589" s="36"/>
    </row>
    <row r="590" spans="13:15" x14ac:dyDescent="0.4">
      <c r="M590" s="36"/>
      <c r="N590" s="36"/>
      <c r="O590" s="36"/>
    </row>
    <row r="591" spans="13:15" x14ac:dyDescent="0.4">
      <c r="M591" s="36"/>
      <c r="N591" s="36"/>
      <c r="O591" s="36"/>
    </row>
    <row r="592" spans="13:15" x14ac:dyDescent="0.4">
      <c r="M592" s="36"/>
      <c r="N592" s="36"/>
      <c r="O592" s="36"/>
    </row>
    <row r="593" spans="13:15" x14ac:dyDescent="0.4">
      <c r="M593" s="36"/>
      <c r="N593" s="36"/>
      <c r="O593" s="36"/>
    </row>
    <row r="594" spans="13:15" x14ac:dyDescent="0.4">
      <c r="M594" s="36"/>
      <c r="N594" s="36"/>
      <c r="O594" s="36"/>
    </row>
    <row r="595" spans="13:15" x14ac:dyDescent="0.4">
      <c r="M595" s="36"/>
      <c r="N595" s="36"/>
      <c r="O595" s="36"/>
    </row>
    <row r="596" spans="13:15" x14ac:dyDescent="0.4">
      <c r="M596" s="36"/>
      <c r="N596" s="36"/>
      <c r="O596" s="36"/>
    </row>
    <row r="597" spans="13:15" x14ac:dyDescent="0.4">
      <c r="M597" s="36"/>
      <c r="N597" s="36"/>
      <c r="O597" s="36"/>
    </row>
    <row r="598" spans="13:15" x14ac:dyDescent="0.4">
      <c r="M598" s="36"/>
      <c r="N598" s="36"/>
      <c r="O598" s="36"/>
    </row>
    <row r="599" spans="13:15" x14ac:dyDescent="0.4">
      <c r="M599" s="36"/>
      <c r="N599" s="36"/>
      <c r="O599" s="36"/>
    </row>
    <row r="600" spans="13:15" x14ac:dyDescent="0.4">
      <c r="M600" s="36"/>
      <c r="N600" s="36"/>
      <c r="O600" s="36"/>
    </row>
    <row r="601" spans="13:15" x14ac:dyDescent="0.4">
      <c r="M601" s="36"/>
      <c r="N601" s="36"/>
      <c r="O601" s="36"/>
    </row>
    <row r="602" spans="13:15" x14ac:dyDescent="0.4">
      <c r="M602" s="36"/>
      <c r="N602" s="36"/>
      <c r="O602" s="36"/>
    </row>
    <row r="603" spans="13:15" x14ac:dyDescent="0.4">
      <c r="M603" s="36"/>
      <c r="N603" s="36"/>
      <c r="O603" s="36"/>
    </row>
    <row r="604" spans="13:15" x14ac:dyDescent="0.4">
      <c r="M604" s="36"/>
      <c r="N604" s="36"/>
      <c r="O604" s="36"/>
    </row>
    <row r="605" spans="13:15" x14ac:dyDescent="0.4">
      <c r="M605" s="36"/>
      <c r="N605" s="36"/>
      <c r="O605" s="36"/>
    </row>
    <row r="606" spans="13:15" x14ac:dyDescent="0.4">
      <c r="M606" s="36"/>
      <c r="N606" s="36"/>
      <c r="O606" s="36"/>
    </row>
    <row r="607" spans="13:15" x14ac:dyDescent="0.4">
      <c r="M607" s="36"/>
      <c r="N607" s="36"/>
      <c r="O607" s="36"/>
    </row>
    <row r="608" spans="13:15" x14ac:dyDescent="0.4">
      <c r="M608" s="36"/>
      <c r="N608" s="36"/>
      <c r="O608" s="36"/>
    </row>
    <row r="609" spans="13:15" x14ac:dyDescent="0.4">
      <c r="M609" s="36"/>
      <c r="N609" s="36"/>
      <c r="O609" s="36"/>
    </row>
    <row r="610" spans="13:15" x14ac:dyDescent="0.4">
      <c r="M610" s="36"/>
      <c r="N610" s="36"/>
      <c r="O610" s="36"/>
    </row>
    <row r="611" spans="13:15" x14ac:dyDescent="0.4">
      <c r="M611" s="36"/>
      <c r="N611" s="36"/>
      <c r="O611" s="36"/>
    </row>
    <row r="612" spans="13:15" x14ac:dyDescent="0.4">
      <c r="M612" s="36"/>
      <c r="N612" s="36"/>
      <c r="O612" s="36"/>
    </row>
    <row r="613" spans="13:15" x14ac:dyDescent="0.4">
      <c r="M613" s="36"/>
      <c r="N613" s="36"/>
      <c r="O613" s="36"/>
    </row>
    <row r="614" spans="13:15" x14ac:dyDescent="0.4">
      <c r="M614" s="36"/>
      <c r="N614" s="36"/>
      <c r="O614" s="36"/>
    </row>
    <row r="615" spans="13:15" x14ac:dyDescent="0.4">
      <c r="M615" s="36"/>
      <c r="N615" s="36"/>
      <c r="O615" s="36"/>
    </row>
    <row r="616" spans="13:15" x14ac:dyDescent="0.4">
      <c r="M616" s="36"/>
      <c r="N616" s="36"/>
      <c r="O616" s="36"/>
    </row>
    <row r="617" spans="13:15" x14ac:dyDescent="0.4">
      <c r="M617" s="36"/>
      <c r="N617" s="36"/>
      <c r="O617" s="36"/>
    </row>
    <row r="618" spans="13:15" x14ac:dyDescent="0.4">
      <c r="M618" s="36"/>
      <c r="N618" s="36"/>
      <c r="O618" s="36"/>
    </row>
    <row r="619" spans="13:15" x14ac:dyDescent="0.4">
      <c r="M619" s="36"/>
      <c r="N619" s="36"/>
      <c r="O619" s="36"/>
    </row>
    <row r="620" spans="13:15" x14ac:dyDescent="0.4">
      <c r="M620" s="36"/>
      <c r="N620" s="36"/>
      <c r="O620" s="36"/>
    </row>
    <row r="621" spans="13:15" x14ac:dyDescent="0.4">
      <c r="M621" s="36"/>
      <c r="N621" s="36"/>
      <c r="O621" s="36"/>
    </row>
    <row r="622" spans="13:15" x14ac:dyDescent="0.4">
      <c r="M622" s="36"/>
      <c r="N622" s="36"/>
      <c r="O622" s="36"/>
    </row>
    <row r="623" spans="13:15" x14ac:dyDescent="0.4">
      <c r="M623" s="36"/>
      <c r="N623" s="36"/>
      <c r="O623" s="36"/>
    </row>
    <row r="624" spans="13:15" x14ac:dyDescent="0.4">
      <c r="M624" s="36"/>
      <c r="N624" s="36"/>
      <c r="O624" s="36"/>
    </row>
    <row r="625" spans="13:15" x14ac:dyDescent="0.4">
      <c r="M625" s="36"/>
      <c r="N625" s="36"/>
      <c r="O625" s="36"/>
    </row>
    <row r="626" spans="13:15" x14ac:dyDescent="0.4">
      <c r="M626" s="36"/>
      <c r="N626" s="36"/>
      <c r="O626" s="36"/>
    </row>
    <row r="627" spans="13:15" x14ac:dyDescent="0.4">
      <c r="M627" s="36"/>
      <c r="N627" s="36"/>
      <c r="O627" s="36"/>
    </row>
    <row r="628" spans="13:15" x14ac:dyDescent="0.4">
      <c r="M628" s="36"/>
      <c r="N628" s="36"/>
      <c r="O628" s="36"/>
    </row>
    <row r="629" spans="13:15" x14ac:dyDescent="0.4">
      <c r="M629" s="36"/>
      <c r="N629" s="36"/>
      <c r="O629" s="36"/>
    </row>
    <row r="630" spans="13:15" x14ac:dyDescent="0.4">
      <c r="M630" s="36"/>
      <c r="N630" s="36"/>
      <c r="O630" s="36"/>
    </row>
    <row r="631" spans="13:15" x14ac:dyDescent="0.4">
      <c r="M631" s="36"/>
      <c r="N631" s="36"/>
      <c r="O631" s="36"/>
    </row>
    <row r="632" spans="13:15" x14ac:dyDescent="0.4">
      <c r="M632" s="36"/>
      <c r="N632" s="36"/>
      <c r="O632" s="36"/>
    </row>
    <row r="633" spans="13:15" x14ac:dyDescent="0.4">
      <c r="M633" s="36"/>
      <c r="N633" s="36"/>
      <c r="O633" s="36"/>
    </row>
    <row r="634" spans="13:15" x14ac:dyDescent="0.4">
      <c r="M634" s="36"/>
      <c r="N634" s="36"/>
      <c r="O634" s="36"/>
    </row>
    <row r="635" spans="13:15" x14ac:dyDescent="0.4">
      <c r="M635" s="36"/>
      <c r="N635" s="36"/>
      <c r="O635" s="36"/>
    </row>
    <row r="636" spans="13:15" x14ac:dyDescent="0.4">
      <c r="M636" s="36"/>
      <c r="N636" s="36"/>
      <c r="O636" s="36"/>
    </row>
    <row r="637" spans="13:15" x14ac:dyDescent="0.4">
      <c r="M637" s="36"/>
      <c r="N637" s="36"/>
      <c r="O637" s="36"/>
    </row>
    <row r="638" spans="13:15" x14ac:dyDescent="0.4">
      <c r="M638" s="36"/>
      <c r="N638" s="36"/>
      <c r="O638" s="36"/>
    </row>
    <row r="639" spans="13:15" x14ac:dyDescent="0.4">
      <c r="M639" s="36"/>
      <c r="N639" s="36"/>
      <c r="O639" s="36"/>
    </row>
    <row r="640" spans="13:15" x14ac:dyDescent="0.4">
      <c r="M640" s="36"/>
      <c r="N640" s="36"/>
      <c r="O640" s="36"/>
    </row>
    <row r="641" spans="13:15" x14ac:dyDescent="0.4">
      <c r="M641" s="36"/>
      <c r="N641" s="36"/>
      <c r="O641" s="36"/>
    </row>
    <row r="642" spans="13:15" x14ac:dyDescent="0.4">
      <c r="M642" s="36"/>
      <c r="N642" s="36"/>
      <c r="O642" s="36"/>
    </row>
    <row r="643" spans="13:15" x14ac:dyDescent="0.4">
      <c r="M643" s="36"/>
      <c r="N643" s="36"/>
      <c r="O643" s="36"/>
    </row>
    <row r="644" spans="13:15" x14ac:dyDescent="0.4">
      <c r="M644" s="36"/>
      <c r="N644" s="36"/>
      <c r="O644" s="36"/>
    </row>
    <row r="645" spans="13:15" x14ac:dyDescent="0.4">
      <c r="M645" s="36"/>
      <c r="N645" s="36"/>
      <c r="O645" s="36"/>
    </row>
    <row r="646" spans="13:15" x14ac:dyDescent="0.4">
      <c r="M646" s="36"/>
      <c r="N646" s="36"/>
      <c r="O646" s="36"/>
    </row>
    <row r="647" spans="13:15" x14ac:dyDescent="0.4">
      <c r="M647" s="36"/>
      <c r="N647" s="36"/>
      <c r="O647" s="36"/>
    </row>
    <row r="648" spans="13:15" x14ac:dyDescent="0.4">
      <c r="M648" s="36"/>
      <c r="N648" s="36"/>
      <c r="O648" s="36"/>
    </row>
    <row r="649" spans="13:15" x14ac:dyDescent="0.4">
      <c r="M649" s="36"/>
      <c r="N649" s="36"/>
      <c r="O649" s="36"/>
    </row>
    <row r="650" spans="13:15" x14ac:dyDescent="0.4">
      <c r="M650" s="36"/>
      <c r="N650" s="36"/>
      <c r="O650" s="36"/>
    </row>
    <row r="651" spans="13:15" x14ac:dyDescent="0.4">
      <c r="M651" s="36"/>
      <c r="N651" s="36"/>
      <c r="O651" s="36"/>
    </row>
    <row r="652" spans="13:15" x14ac:dyDescent="0.4">
      <c r="M652" s="36"/>
      <c r="N652" s="36"/>
      <c r="O652" s="36"/>
    </row>
    <row r="653" spans="13:15" x14ac:dyDescent="0.4">
      <c r="M653" s="36"/>
      <c r="N653" s="36"/>
      <c r="O653" s="36"/>
    </row>
    <row r="654" spans="13:15" x14ac:dyDescent="0.4">
      <c r="M654" s="36"/>
      <c r="N654" s="36"/>
      <c r="O654" s="36"/>
    </row>
    <row r="655" spans="13:15" x14ac:dyDescent="0.4">
      <c r="M655" s="36"/>
      <c r="N655" s="36"/>
      <c r="O655" s="36"/>
    </row>
    <row r="656" spans="13:15" x14ac:dyDescent="0.4">
      <c r="M656" s="36"/>
      <c r="N656" s="36"/>
      <c r="O656" s="36"/>
    </row>
    <row r="657" spans="13:15" x14ac:dyDescent="0.4">
      <c r="M657" s="36"/>
      <c r="N657" s="36"/>
      <c r="O657" s="36"/>
    </row>
    <row r="658" spans="13:15" x14ac:dyDescent="0.4">
      <c r="M658" s="36"/>
      <c r="N658" s="36"/>
      <c r="O658" s="36"/>
    </row>
    <row r="659" spans="13:15" x14ac:dyDescent="0.4">
      <c r="M659" s="36"/>
      <c r="N659" s="36"/>
      <c r="O659" s="36"/>
    </row>
    <row r="660" spans="13:15" x14ac:dyDescent="0.4">
      <c r="M660" s="36"/>
      <c r="N660" s="36"/>
      <c r="O660" s="36"/>
    </row>
    <row r="661" spans="13:15" x14ac:dyDescent="0.4">
      <c r="M661" s="36"/>
      <c r="N661" s="36"/>
      <c r="O661" s="36"/>
    </row>
    <row r="662" spans="13:15" x14ac:dyDescent="0.4">
      <c r="M662" s="36"/>
      <c r="N662" s="36"/>
      <c r="O662" s="36"/>
    </row>
    <row r="663" spans="13:15" x14ac:dyDescent="0.4">
      <c r="M663" s="36"/>
      <c r="N663" s="36"/>
      <c r="O663" s="36"/>
    </row>
    <row r="664" spans="13:15" x14ac:dyDescent="0.4">
      <c r="M664" s="36"/>
      <c r="N664" s="36"/>
      <c r="O664" s="36"/>
    </row>
    <row r="665" spans="13:15" x14ac:dyDescent="0.4">
      <c r="M665" s="36"/>
      <c r="N665" s="36"/>
      <c r="O665" s="36"/>
    </row>
    <row r="666" spans="13:15" x14ac:dyDescent="0.4">
      <c r="M666" s="36"/>
      <c r="N666" s="36"/>
      <c r="O666" s="36"/>
    </row>
    <row r="667" spans="13:15" x14ac:dyDescent="0.4">
      <c r="M667" s="36"/>
      <c r="N667" s="36"/>
      <c r="O667" s="36"/>
    </row>
    <row r="668" spans="13:15" x14ac:dyDescent="0.4">
      <c r="M668" s="36"/>
      <c r="N668" s="36"/>
      <c r="O668" s="36"/>
    </row>
    <row r="669" spans="13:15" x14ac:dyDescent="0.4">
      <c r="M669" s="36"/>
      <c r="N669" s="36"/>
      <c r="O669" s="36"/>
    </row>
    <row r="670" spans="13:15" x14ac:dyDescent="0.4">
      <c r="M670" s="36"/>
      <c r="N670" s="36"/>
      <c r="O670" s="36"/>
    </row>
    <row r="671" spans="13:15" x14ac:dyDescent="0.4">
      <c r="M671" s="36"/>
      <c r="N671" s="36"/>
      <c r="O671" s="36"/>
    </row>
    <row r="672" spans="13:15" x14ac:dyDescent="0.4">
      <c r="M672" s="36"/>
      <c r="N672" s="36"/>
      <c r="O672" s="36"/>
    </row>
    <row r="673" spans="13:15" x14ac:dyDescent="0.4">
      <c r="M673" s="36"/>
      <c r="N673" s="36"/>
      <c r="O673" s="36"/>
    </row>
    <row r="674" spans="13:15" x14ac:dyDescent="0.4">
      <c r="M674" s="36"/>
      <c r="N674" s="36"/>
      <c r="O674" s="36"/>
    </row>
    <row r="675" spans="13:15" x14ac:dyDescent="0.4">
      <c r="M675" s="36"/>
      <c r="N675" s="36"/>
      <c r="O675" s="36"/>
    </row>
    <row r="676" spans="13:15" x14ac:dyDescent="0.4">
      <c r="M676" s="36"/>
      <c r="N676" s="36"/>
      <c r="O676" s="36"/>
    </row>
    <row r="677" spans="13:15" x14ac:dyDescent="0.4">
      <c r="M677" s="36"/>
      <c r="N677" s="36"/>
      <c r="O677" s="36"/>
    </row>
    <row r="678" spans="13:15" x14ac:dyDescent="0.4">
      <c r="M678" s="36"/>
      <c r="N678" s="36"/>
      <c r="O678" s="36"/>
    </row>
    <row r="679" spans="13:15" x14ac:dyDescent="0.4">
      <c r="M679" s="36"/>
      <c r="N679" s="36"/>
      <c r="O679" s="36"/>
    </row>
    <row r="680" spans="13:15" x14ac:dyDescent="0.4">
      <c r="M680" s="36"/>
      <c r="N680" s="36"/>
      <c r="O680" s="36"/>
    </row>
    <row r="681" spans="13:15" x14ac:dyDescent="0.4">
      <c r="M681" s="36"/>
      <c r="N681" s="36"/>
      <c r="O681" s="36"/>
    </row>
    <row r="682" spans="13:15" x14ac:dyDescent="0.4">
      <c r="M682" s="36"/>
      <c r="N682" s="36"/>
      <c r="O682" s="36"/>
    </row>
    <row r="683" spans="13:15" x14ac:dyDescent="0.4">
      <c r="M683" s="36"/>
      <c r="N683" s="36"/>
      <c r="O683" s="36"/>
    </row>
    <row r="684" spans="13:15" x14ac:dyDescent="0.4">
      <c r="M684" s="36"/>
      <c r="N684" s="36"/>
      <c r="O684" s="36"/>
    </row>
    <row r="685" spans="13:15" x14ac:dyDescent="0.4">
      <c r="M685" s="36"/>
      <c r="N685" s="36"/>
      <c r="O685" s="36"/>
    </row>
    <row r="686" spans="13:15" x14ac:dyDescent="0.4">
      <c r="M686" s="36"/>
      <c r="N686" s="36"/>
      <c r="O686" s="36"/>
    </row>
    <row r="687" spans="13:15" x14ac:dyDescent="0.4">
      <c r="M687" s="36"/>
      <c r="N687" s="36"/>
      <c r="O687" s="36"/>
    </row>
    <row r="688" spans="13:15" x14ac:dyDescent="0.4">
      <c r="M688" s="36"/>
      <c r="N688" s="36"/>
      <c r="O688" s="36"/>
    </row>
    <row r="689" spans="13:15" x14ac:dyDescent="0.4">
      <c r="M689" s="36"/>
      <c r="N689" s="36"/>
      <c r="O689" s="36"/>
    </row>
    <row r="690" spans="13:15" x14ac:dyDescent="0.4">
      <c r="M690" s="36"/>
      <c r="N690" s="36"/>
      <c r="O690" s="36"/>
    </row>
    <row r="691" spans="13:15" x14ac:dyDescent="0.4">
      <c r="M691" s="36"/>
      <c r="N691" s="36"/>
      <c r="O691" s="36"/>
    </row>
    <row r="692" spans="13:15" x14ac:dyDescent="0.4">
      <c r="M692" s="36"/>
      <c r="N692" s="36"/>
      <c r="O692" s="36"/>
    </row>
    <row r="693" spans="13:15" x14ac:dyDescent="0.4">
      <c r="M693" s="36"/>
      <c r="N693" s="36"/>
      <c r="O693" s="36"/>
    </row>
    <row r="694" spans="13:15" x14ac:dyDescent="0.4">
      <c r="M694" s="36"/>
      <c r="N694" s="36"/>
      <c r="O694" s="36"/>
    </row>
    <row r="695" spans="13:15" x14ac:dyDescent="0.4">
      <c r="M695" s="36"/>
      <c r="N695" s="36"/>
      <c r="O695" s="36"/>
    </row>
    <row r="696" spans="13:15" x14ac:dyDescent="0.4">
      <c r="M696" s="36"/>
      <c r="N696" s="36"/>
      <c r="O696" s="36"/>
    </row>
    <row r="697" spans="13:15" x14ac:dyDescent="0.4">
      <c r="M697" s="36"/>
      <c r="N697" s="36"/>
      <c r="O697" s="36"/>
    </row>
    <row r="698" spans="13:15" x14ac:dyDescent="0.4">
      <c r="M698" s="36"/>
      <c r="N698" s="36"/>
      <c r="O698" s="36"/>
    </row>
    <row r="699" spans="13:15" x14ac:dyDescent="0.4">
      <c r="M699" s="36"/>
      <c r="N699" s="36"/>
      <c r="O699" s="36"/>
    </row>
    <row r="700" spans="13:15" x14ac:dyDescent="0.4">
      <c r="M700" s="36"/>
      <c r="N700" s="36"/>
      <c r="O700" s="36"/>
    </row>
    <row r="701" spans="13:15" x14ac:dyDescent="0.4">
      <c r="M701" s="36"/>
      <c r="N701" s="36"/>
      <c r="O701" s="36"/>
    </row>
    <row r="702" spans="13:15" x14ac:dyDescent="0.4">
      <c r="M702" s="36"/>
      <c r="N702" s="36"/>
      <c r="O702" s="36"/>
    </row>
    <row r="703" spans="13:15" x14ac:dyDescent="0.4">
      <c r="M703" s="36"/>
      <c r="N703" s="36"/>
      <c r="O703" s="36"/>
    </row>
    <row r="704" spans="13:15" x14ac:dyDescent="0.4">
      <c r="M704" s="36"/>
      <c r="N704" s="36"/>
      <c r="O704" s="36"/>
    </row>
    <row r="705" spans="13:15" x14ac:dyDescent="0.4">
      <c r="M705" s="36"/>
      <c r="N705" s="36"/>
      <c r="O705" s="36"/>
    </row>
    <row r="706" spans="13:15" x14ac:dyDescent="0.4">
      <c r="M706" s="36"/>
      <c r="N706" s="36"/>
      <c r="O706" s="36"/>
    </row>
    <row r="707" spans="13:15" x14ac:dyDescent="0.4">
      <c r="M707" s="36"/>
      <c r="N707" s="36"/>
      <c r="O707" s="36"/>
    </row>
    <row r="708" spans="13:15" x14ac:dyDescent="0.4">
      <c r="M708" s="36"/>
      <c r="N708" s="36"/>
      <c r="O708" s="36"/>
    </row>
    <row r="709" spans="13:15" x14ac:dyDescent="0.4">
      <c r="M709" s="36"/>
      <c r="N709" s="36"/>
      <c r="O709" s="36"/>
    </row>
    <row r="710" spans="13:15" x14ac:dyDescent="0.4">
      <c r="M710" s="36"/>
      <c r="N710" s="36"/>
      <c r="O710" s="36"/>
    </row>
    <row r="711" spans="13:15" x14ac:dyDescent="0.4">
      <c r="M711" s="36"/>
      <c r="N711" s="36"/>
      <c r="O711" s="36"/>
    </row>
    <row r="712" spans="13:15" x14ac:dyDescent="0.4">
      <c r="M712" s="36"/>
      <c r="N712" s="36"/>
      <c r="O712" s="36"/>
    </row>
    <row r="713" spans="13:15" x14ac:dyDescent="0.4">
      <c r="M713" s="36"/>
      <c r="N713" s="36"/>
      <c r="O713" s="36"/>
    </row>
    <row r="714" spans="13:15" x14ac:dyDescent="0.4">
      <c r="M714" s="36"/>
      <c r="N714" s="36"/>
      <c r="O714" s="36"/>
    </row>
    <row r="715" spans="13:15" x14ac:dyDescent="0.4">
      <c r="M715" s="36"/>
      <c r="N715" s="36"/>
      <c r="O715" s="36"/>
    </row>
    <row r="716" spans="13:15" x14ac:dyDescent="0.4">
      <c r="M716" s="36"/>
      <c r="N716" s="36"/>
      <c r="O716" s="36"/>
    </row>
    <row r="717" spans="13:15" x14ac:dyDescent="0.4">
      <c r="M717" s="36"/>
      <c r="N717" s="36"/>
      <c r="O717" s="36"/>
    </row>
    <row r="718" spans="13:15" x14ac:dyDescent="0.4">
      <c r="M718" s="36"/>
      <c r="N718" s="36"/>
      <c r="O718" s="36"/>
    </row>
    <row r="719" spans="13:15" x14ac:dyDescent="0.4">
      <c r="M719" s="36"/>
      <c r="N719" s="36"/>
      <c r="O719" s="36"/>
    </row>
    <row r="720" spans="13:15" x14ac:dyDescent="0.4">
      <c r="M720" s="36"/>
      <c r="N720" s="36"/>
      <c r="O720" s="36"/>
    </row>
    <row r="721" spans="13:15" x14ac:dyDescent="0.4">
      <c r="M721" s="36"/>
      <c r="N721" s="36"/>
      <c r="O721" s="36"/>
    </row>
    <row r="722" spans="13:15" x14ac:dyDescent="0.4">
      <c r="M722" s="36"/>
      <c r="N722" s="36"/>
      <c r="O722" s="36"/>
    </row>
    <row r="723" spans="13:15" x14ac:dyDescent="0.4">
      <c r="M723" s="36"/>
      <c r="N723" s="36"/>
      <c r="O723" s="36"/>
    </row>
    <row r="724" spans="13:15" x14ac:dyDescent="0.4">
      <c r="M724" s="36"/>
      <c r="N724" s="36"/>
      <c r="O724" s="36"/>
    </row>
    <row r="725" spans="13:15" x14ac:dyDescent="0.4">
      <c r="M725" s="36"/>
      <c r="N725" s="36"/>
      <c r="O725" s="36"/>
    </row>
    <row r="726" spans="13:15" x14ac:dyDescent="0.4">
      <c r="M726" s="36"/>
      <c r="N726" s="36"/>
      <c r="O726" s="36"/>
    </row>
    <row r="727" spans="13:15" x14ac:dyDescent="0.4">
      <c r="M727" s="36"/>
      <c r="N727" s="36"/>
      <c r="O727" s="36"/>
    </row>
    <row r="728" spans="13:15" x14ac:dyDescent="0.4">
      <c r="M728" s="36"/>
      <c r="N728" s="36"/>
      <c r="O728" s="36"/>
    </row>
    <row r="729" spans="13:15" x14ac:dyDescent="0.4">
      <c r="M729" s="36"/>
      <c r="N729" s="36"/>
      <c r="O729" s="36"/>
    </row>
    <row r="730" spans="13:15" x14ac:dyDescent="0.4">
      <c r="M730" s="36"/>
      <c r="N730" s="36"/>
      <c r="O730" s="36"/>
    </row>
    <row r="731" spans="13:15" x14ac:dyDescent="0.4">
      <c r="M731" s="36"/>
      <c r="N731" s="36"/>
      <c r="O731" s="36"/>
    </row>
    <row r="732" spans="13:15" x14ac:dyDescent="0.4">
      <c r="M732" s="36"/>
      <c r="N732" s="36"/>
      <c r="O732" s="36"/>
    </row>
    <row r="733" spans="13:15" x14ac:dyDescent="0.4">
      <c r="M733" s="36"/>
      <c r="N733" s="36"/>
      <c r="O733" s="36"/>
    </row>
    <row r="734" spans="13:15" x14ac:dyDescent="0.4">
      <c r="M734" s="36"/>
      <c r="N734" s="36"/>
      <c r="O734" s="36"/>
    </row>
    <row r="735" spans="13:15" x14ac:dyDescent="0.4">
      <c r="M735" s="36"/>
      <c r="N735" s="36"/>
      <c r="O735" s="36"/>
    </row>
    <row r="736" spans="13:15" x14ac:dyDescent="0.4">
      <c r="M736" s="36"/>
      <c r="N736" s="36"/>
      <c r="O736" s="36"/>
    </row>
    <row r="737" spans="13:15" x14ac:dyDescent="0.4">
      <c r="M737" s="36"/>
      <c r="N737" s="36"/>
      <c r="O737" s="36"/>
    </row>
    <row r="738" spans="13:15" x14ac:dyDescent="0.4">
      <c r="M738" s="36"/>
      <c r="N738" s="36"/>
      <c r="O738" s="36"/>
    </row>
    <row r="739" spans="13:15" x14ac:dyDescent="0.4">
      <c r="M739" s="36"/>
      <c r="N739" s="36"/>
      <c r="O739" s="36"/>
    </row>
    <row r="740" spans="13:15" x14ac:dyDescent="0.4">
      <c r="M740" s="36"/>
      <c r="N740" s="36"/>
      <c r="O740" s="36"/>
    </row>
    <row r="741" spans="13:15" x14ac:dyDescent="0.4">
      <c r="M741" s="36"/>
      <c r="N741" s="36"/>
      <c r="O741" s="36"/>
    </row>
    <row r="742" spans="13:15" x14ac:dyDescent="0.4">
      <c r="M742" s="36"/>
      <c r="N742" s="36"/>
      <c r="O742" s="36"/>
    </row>
    <row r="743" spans="13:15" x14ac:dyDescent="0.4">
      <c r="M743" s="36"/>
      <c r="N743" s="36"/>
      <c r="O743" s="36"/>
    </row>
    <row r="744" spans="13:15" x14ac:dyDescent="0.4">
      <c r="M744" s="36"/>
      <c r="N744" s="36"/>
      <c r="O744" s="36"/>
    </row>
    <row r="745" spans="13:15" x14ac:dyDescent="0.4">
      <c r="M745" s="36"/>
      <c r="N745" s="36"/>
      <c r="O745" s="36"/>
    </row>
    <row r="746" spans="13:15" x14ac:dyDescent="0.4">
      <c r="M746" s="36"/>
      <c r="N746" s="36"/>
      <c r="O746" s="36"/>
    </row>
    <row r="747" spans="13:15" x14ac:dyDescent="0.4">
      <c r="M747" s="36"/>
      <c r="N747" s="36"/>
      <c r="O747" s="36"/>
    </row>
    <row r="748" spans="13:15" x14ac:dyDescent="0.4">
      <c r="M748" s="36"/>
      <c r="N748" s="36"/>
      <c r="O748" s="36"/>
    </row>
    <row r="749" spans="13:15" x14ac:dyDescent="0.4">
      <c r="M749" s="36"/>
      <c r="N749" s="36"/>
      <c r="O749" s="36"/>
    </row>
    <row r="750" spans="13:15" x14ac:dyDescent="0.4">
      <c r="M750" s="36"/>
      <c r="N750" s="36"/>
      <c r="O750" s="36"/>
    </row>
    <row r="751" spans="13:15" x14ac:dyDescent="0.4">
      <c r="M751" s="36"/>
      <c r="N751" s="36"/>
      <c r="O751" s="36"/>
    </row>
    <row r="752" spans="13:15" x14ac:dyDescent="0.4">
      <c r="M752" s="36"/>
      <c r="N752" s="36"/>
      <c r="O752" s="36"/>
    </row>
    <row r="753" spans="13:15" x14ac:dyDescent="0.4">
      <c r="M753" s="36"/>
      <c r="N753" s="36"/>
      <c r="O753" s="36"/>
    </row>
    <row r="754" spans="13:15" x14ac:dyDescent="0.4">
      <c r="M754" s="36"/>
      <c r="N754" s="36"/>
      <c r="O754" s="36"/>
    </row>
    <row r="755" spans="13:15" x14ac:dyDescent="0.4">
      <c r="M755" s="36"/>
      <c r="N755" s="36"/>
      <c r="O755" s="36"/>
    </row>
    <row r="756" spans="13:15" x14ac:dyDescent="0.4">
      <c r="M756" s="36"/>
      <c r="N756" s="36"/>
      <c r="O756" s="36"/>
    </row>
    <row r="757" spans="13:15" x14ac:dyDescent="0.4">
      <c r="M757" s="36"/>
      <c r="N757" s="36"/>
      <c r="O757" s="36"/>
    </row>
    <row r="758" spans="13:15" x14ac:dyDescent="0.4">
      <c r="M758" s="36"/>
      <c r="N758" s="36"/>
      <c r="O758" s="36"/>
    </row>
    <row r="759" spans="13:15" x14ac:dyDescent="0.4">
      <c r="M759" s="36"/>
      <c r="N759" s="36"/>
      <c r="O759" s="36"/>
    </row>
    <row r="760" spans="13:15" x14ac:dyDescent="0.4">
      <c r="M760" s="36"/>
      <c r="N760" s="36"/>
      <c r="O760" s="36"/>
    </row>
    <row r="761" spans="13:15" x14ac:dyDescent="0.4">
      <c r="M761" s="36"/>
      <c r="N761" s="36"/>
      <c r="O761" s="36"/>
    </row>
    <row r="762" spans="13:15" x14ac:dyDescent="0.4">
      <c r="M762" s="36"/>
      <c r="N762" s="36"/>
      <c r="O762" s="36"/>
    </row>
    <row r="763" spans="13:15" x14ac:dyDescent="0.4">
      <c r="M763" s="36"/>
      <c r="N763" s="36"/>
      <c r="O763" s="36"/>
    </row>
    <row r="764" spans="13:15" x14ac:dyDescent="0.4">
      <c r="M764" s="36"/>
      <c r="N764" s="36"/>
      <c r="O764" s="36"/>
    </row>
    <row r="765" spans="13:15" x14ac:dyDescent="0.4">
      <c r="M765" s="36"/>
      <c r="N765" s="36"/>
      <c r="O765" s="36"/>
    </row>
    <row r="766" spans="13:15" x14ac:dyDescent="0.4">
      <c r="M766" s="36"/>
      <c r="N766" s="36"/>
      <c r="O766" s="36"/>
    </row>
    <row r="767" spans="13:15" x14ac:dyDescent="0.4">
      <c r="M767" s="36"/>
      <c r="N767" s="36"/>
      <c r="O767" s="36"/>
    </row>
    <row r="768" spans="13:15" x14ac:dyDescent="0.4">
      <c r="M768" s="36"/>
      <c r="N768" s="36"/>
      <c r="O768" s="36"/>
    </row>
    <row r="769" spans="13:15" x14ac:dyDescent="0.4">
      <c r="M769" s="36"/>
      <c r="N769" s="36"/>
      <c r="O769" s="36"/>
    </row>
    <row r="770" spans="13:15" x14ac:dyDescent="0.4">
      <c r="M770" s="36"/>
      <c r="N770" s="36"/>
      <c r="O770" s="36"/>
    </row>
    <row r="771" spans="13:15" x14ac:dyDescent="0.4">
      <c r="M771" s="36"/>
      <c r="N771" s="36"/>
      <c r="O771" s="36"/>
    </row>
    <row r="772" spans="13:15" x14ac:dyDescent="0.4">
      <c r="M772" s="36"/>
      <c r="N772" s="36"/>
      <c r="O772" s="36"/>
    </row>
    <row r="773" spans="13:15" x14ac:dyDescent="0.4">
      <c r="M773" s="36"/>
      <c r="N773" s="36"/>
      <c r="O773" s="36"/>
    </row>
    <row r="774" spans="13:15" x14ac:dyDescent="0.4">
      <c r="M774" s="36"/>
      <c r="N774" s="36"/>
      <c r="O774" s="36"/>
    </row>
    <row r="775" spans="13:15" x14ac:dyDescent="0.4">
      <c r="M775" s="36"/>
      <c r="N775" s="36"/>
      <c r="O775" s="36"/>
    </row>
    <row r="776" spans="13:15" x14ac:dyDescent="0.4">
      <c r="M776" s="36"/>
      <c r="N776" s="36"/>
      <c r="O776" s="36"/>
    </row>
    <row r="777" spans="13:15" x14ac:dyDescent="0.4">
      <c r="M777" s="36"/>
      <c r="N777" s="36"/>
      <c r="O777" s="36"/>
    </row>
    <row r="778" spans="13:15" x14ac:dyDescent="0.4">
      <c r="M778" s="36"/>
      <c r="N778" s="36"/>
      <c r="O778" s="36"/>
    </row>
    <row r="779" spans="13:15" x14ac:dyDescent="0.4">
      <c r="M779" s="36"/>
      <c r="N779" s="36"/>
      <c r="O779" s="36"/>
    </row>
    <row r="780" spans="13:15" x14ac:dyDescent="0.4">
      <c r="M780" s="36"/>
      <c r="N780" s="36"/>
      <c r="O780" s="36"/>
    </row>
    <row r="781" spans="13:15" x14ac:dyDescent="0.4">
      <c r="M781" s="36"/>
      <c r="N781" s="36"/>
      <c r="O781" s="36"/>
    </row>
    <row r="782" spans="13:15" x14ac:dyDescent="0.4">
      <c r="M782" s="36"/>
      <c r="N782" s="36"/>
      <c r="O782" s="36"/>
    </row>
    <row r="783" spans="13:15" x14ac:dyDescent="0.4">
      <c r="M783" s="36"/>
      <c r="N783" s="36"/>
      <c r="O783" s="36"/>
    </row>
    <row r="784" spans="13:15" x14ac:dyDescent="0.4">
      <c r="M784" s="36"/>
      <c r="N784" s="36"/>
      <c r="O784" s="36"/>
    </row>
    <row r="785" spans="13:15" x14ac:dyDescent="0.4">
      <c r="M785" s="36"/>
      <c r="N785" s="36"/>
      <c r="O785" s="36"/>
    </row>
    <row r="786" spans="13:15" x14ac:dyDescent="0.4">
      <c r="M786" s="36"/>
      <c r="N786" s="36"/>
      <c r="O786" s="36"/>
    </row>
    <row r="787" spans="13:15" x14ac:dyDescent="0.4">
      <c r="M787" s="36"/>
      <c r="N787" s="36"/>
      <c r="O787" s="36"/>
    </row>
    <row r="788" spans="13:15" x14ac:dyDescent="0.4">
      <c r="M788" s="36"/>
      <c r="N788" s="36"/>
      <c r="O788" s="36"/>
    </row>
    <row r="789" spans="13:15" x14ac:dyDescent="0.4">
      <c r="M789" s="36"/>
      <c r="N789" s="36"/>
      <c r="O789" s="36"/>
    </row>
    <row r="790" spans="13:15" x14ac:dyDescent="0.4">
      <c r="M790" s="36"/>
      <c r="N790" s="36"/>
      <c r="O790" s="36"/>
    </row>
    <row r="791" spans="13:15" x14ac:dyDescent="0.4">
      <c r="M791" s="36"/>
      <c r="N791" s="36"/>
      <c r="O791" s="36"/>
    </row>
    <row r="792" spans="13:15" x14ac:dyDescent="0.4">
      <c r="M792" s="36"/>
      <c r="N792" s="36"/>
      <c r="O792" s="36"/>
    </row>
    <row r="793" spans="13:15" x14ac:dyDescent="0.4">
      <c r="M793" s="36"/>
      <c r="N793" s="36"/>
      <c r="O793" s="36"/>
    </row>
    <row r="794" spans="13:15" x14ac:dyDescent="0.4">
      <c r="M794" s="36"/>
      <c r="N794" s="36"/>
      <c r="O794" s="36"/>
    </row>
    <row r="795" spans="13:15" x14ac:dyDescent="0.4">
      <c r="M795" s="36"/>
      <c r="N795" s="36"/>
      <c r="O795" s="36"/>
    </row>
    <row r="796" spans="13:15" x14ac:dyDescent="0.4">
      <c r="M796" s="36"/>
      <c r="N796" s="36"/>
      <c r="O796" s="36"/>
    </row>
    <row r="797" spans="13:15" x14ac:dyDescent="0.4">
      <c r="M797" s="36"/>
      <c r="N797" s="36"/>
      <c r="O797" s="36"/>
    </row>
    <row r="798" spans="13:15" x14ac:dyDescent="0.4">
      <c r="M798" s="36"/>
      <c r="N798" s="36"/>
      <c r="O798" s="36"/>
    </row>
    <row r="799" spans="13:15" x14ac:dyDescent="0.4">
      <c r="M799" s="36"/>
      <c r="N799" s="36"/>
      <c r="O799" s="36"/>
    </row>
    <row r="800" spans="13:15" x14ac:dyDescent="0.4">
      <c r="M800" s="36"/>
      <c r="N800" s="36"/>
      <c r="O800" s="36"/>
    </row>
    <row r="801" spans="13:15" x14ac:dyDescent="0.4">
      <c r="M801" s="36"/>
      <c r="N801" s="36"/>
      <c r="O801" s="36"/>
    </row>
    <row r="802" spans="13:15" x14ac:dyDescent="0.4">
      <c r="M802" s="36"/>
      <c r="N802" s="36"/>
      <c r="O802" s="36"/>
    </row>
    <row r="803" spans="13:15" x14ac:dyDescent="0.4">
      <c r="M803" s="36"/>
      <c r="N803" s="36"/>
      <c r="O803" s="36"/>
    </row>
    <row r="804" spans="13:15" x14ac:dyDescent="0.4">
      <c r="M804" s="36"/>
      <c r="N804" s="36"/>
      <c r="O804" s="36"/>
    </row>
    <row r="805" spans="13:15" x14ac:dyDescent="0.4">
      <c r="M805" s="36"/>
      <c r="N805" s="36"/>
      <c r="O805" s="36"/>
    </row>
    <row r="806" spans="13:15" x14ac:dyDescent="0.4">
      <c r="M806" s="36"/>
      <c r="N806" s="36"/>
      <c r="O806" s="36"/>
    </row>
    <row r="807" spans="13:15" x14ac:dyDescent="0.4">
      <c r="M807" s="36"/>
      <c r="N807" s="36"/>
      <c r="O807" s="36"/>
    </row>
    <row r="808" spans="13:15" x14ac:dyDescent="0.4">
      <c r="M808" s="36"/>
      <c r="N808" s="36"/>
      <c r="O808" s="36"/>
    </row>
    <row r="809" spans="13:15" x14ac:dyDescent="0.4">
      <c r="M809" s="36"/>
      <c r="N809" s="36"/>
      <c r="O809" s="36"/>
    </row>
    <row r="810" spans="13:15" x14ac:dyDescent="0.4">
      <c r="M810" s="36"/>
      <c r="N810" s="36"/>
      <c r="O810" s="36"/>
    </row>
    <row r="811" spans="13:15" x14ac:dyDescent="0.4">
      <c r="M811" s="36"/>
      <c r="N811" s="36"/>
      <c r="O811" s="36"/>
    </row>
    <row r="812" spans="13:15" x14ac:dyDescent="0.4">
      <c r="M812" s="36"/>
      <c r="N812" s="36"/>
      <c r="O812" s="36"/>
    </row>
    <row r="813" spans="13:15" x14ac:dyDescent="0.4">
      <c r="M813" s="36"/>
      <c r="N813" s="36"/>
      <c r="O813" s="36"/>
    </row>
    <row r="814" spans="13:15" x14ac:dyDescent="0.4">
      <c r="M814" s="36"/>
      <c r="N814" s="36"/>
      <c r="O814" s="36"/>
    </row>
    <row r="815" spans="13:15" x14ac:dyDescent="0.4">
      <c r="M815" s="36"/>
      <c r="N815" s="36"/>
      <c r="O815" s="36"/>
    </row>
    <row r="816" spans="13:15" x14ac:dyDescent="0.4">
      <c r="M816" s="36"/>
      <c r="N816" s="36"/>
      <c r="O816" s="36"/>
    </row>
    <row r="817" spans="13:15" x14ac:dyDescent="0.4">
      <c r="M817" s="36"/>
      <c r="N817" s="36"/>
      <c r="O817" s="36"/>
    </row>
    <row r="818" spans="13:15" x14ac:dyDescent="0.4">
      <c r="M818" s="36"/>
      <c r="N818" s="36"/>
      <c r="O818" s="36"/>
    </row>
    <row r="819" spans="13:15" x14ac:dyDescent="0.4">
      <c r="M819" s="36"/>
      <c r="N819" s="36"/>
      <c r="O819" s="36"/>
    </row>
    <row r="820" spans="13:15" x14ac:dyDescent="0.4">
      <c r="M820" s="36"/>
      <c r="N820" s="36"/>
      <c r="O820" s="36"/>
    </row>
    <row r="821" spans="13:15" x14ac:dyDescent="0.4">
      <c r="M821" s="36"/>
      <c r="N821" s="36"/>
      <c r="O821" s="36"/>
    </row>
    <row r="822" spans="13:15" x14ac:dyDescent="0.4">
      <c r="M822" s="36"/>
      <c r="N822" s="36"/>
      <c r="O822" s="36"/>
    </row>
    <row r="823" spans="13:15" x14ac:dyDescent="0.4">
      <c r="M823" s="36"/>
      <c r="N823" s="36"/>
      <c r="O823" s="36"/>
    </row>
    <row r="824" spans="13:15" x14ac:dyDescent="0.4">
      <c r="M824" s="36"/>
      <c r="N824" s="36"/>
      <c r="O824" s="36"/>
    </row>
    <row r="825" spans="13:15" x14ac:dyDescent="0.4">
      <c r="M825" s="36"/>
      <c r="N825" s="36"/>
      <c r="O825" s="36"/>
    </row>
    <row r="826" spans="13:15" x14ac:dyDescent="0.4">
      <c r="M826" s="36"/>
      <c r="N826" s="36"/>
      <c r="O826" s="36"/>
    </row>
    <row r="827" spans="13:15" x14ac:dyDescent="0.4">
      <c r="M827" s="36"/>
      <c r="N827" s="36"/>
      <c r="O827" s="36"/>
    </row>
    <row r="828" spans="13:15" x14ac:dyDescent="0.4">
      <c r="M828" s="36"/>
      <c r="N828" s="36"/>
      <c r="O828" s="36"/>
    </row>
    <row r="829" spans="13:15" x14ac:dyDescent="0.4">
      <c r="M829" s="36"/>
      <c r="N829" s="36"/>
      <c r="O829" s="36"/>
    </row>
    <row r="830" spans="13:15" x14ac:dyDescent="0.4">
      <c r="M830" s="36"/>
      <c r="N830" s="36"/>
      <c r="O830" s="36"/>
    </row>
    <row r="831" spans="13:15" x14ac:dyDescent="0.4">
      <c r="M831" s="36"/>
      <c r="N831" s="36"/>
      <c r="O831" s="36"/>
    </row>
    <row r="832" spans="13:15" x14ac:dyDescent="0.4">
      <c r="M832" s="36"/>
      <c r="N832" s="36"/>
      <c r="O832" s="36"/>
    </row>
    <row r="833" spans="13:15" x14ac:dyDescent="0.4">
      <c r="M833" s="36"/>
      <c r="N833" s="36"/>
      <c r="O833" s="36"/>
    </row>
    <row r="834" spans="13:15" x14ac:dyDescent="0.4">
      <c r="M834" s="36"/>
      <c r="N834" s="36"/>
      <c r="O834" s="36"/>
    </row>
    <row r="835" spans="13:15" x14ac:dyDescent="0.4">
      <c r="M835" s="36"/>
      <c r="N835" s="36"/>
      <c r="O835" s="36"/>
    </row>
    <row r="836" spans="13:15" x14ac:dyDescent="0.4">
      <c r="M836" s="36"/>
      <c r="N836" s="36"/>
      <c r="O836" s="36"/>
    </row>
    <row r="837" spans="13:15" x14ac:dyDescent="0.4">
      <c r="M837" s="36"/>
      <c r="N837" s="36"/>
      <c r="O837" s="36"/>
    </row>
    <row r="838" spans="13:15" x14ac:dyDescent="0.4">
      <c r="M838" s="36"/>
      <c r="N838" s="36"/>
      <c r="O838" s="36"/>
    </row>
    <row r="839" spans="13:15" x14ac:dyDescent="0.4">
      <c r="M839" s="36"/>
      <c r="N839" s="36"/>
      <c r="O839" s="36"/>
    </row>
    <row r="840" spans="13:15" x14ac:dyDescent="0.4">
      <c r="M840" s="36"/>
      <c r="N840" s="36"/>
      <c r="O840" s="36"/>
    </row>
    <row r="841" spans="13:15" x14ac:dyDescent="0.4">
      <c r="M841" s="36"/>
      <c r="N841" s="36"/>
      <c r="O841" s="36"/>
    </row>
    <row r="842" spans="13:15" x14ac:dyDescent="0.4">
      <c r="M842" s="36"/>
      <c r="N842" s="36"/>
      <c r="O842" s="36"/>
    </row>
    <row r="843" spans="13:15" x14ac:dyDescent="0.4">
      <c r="M843" s="36"/>
      <c r="N843" s="36"/>
      <c r="O843" s="36"/>
    </row>
    <row r="844" spans="13:15" x14ac:dyDescent="0.4">
      <c r="M844" s="36"/>
      <c r="N844" s="36"/>
      <c r="O844" s="36"/>
    </row>
    <row r="845" spans="13:15" x14ac:dyDescent="0.4">
      <c r="M845" s="36"/>
      <c r="N845" s="36"/>
      <c r="O845" s="36"/>
    </row>
    <row r="846" spans="13:15" x14ac:dyDescent="0.4">
      <c r="M846" s="36"/>
      <c r="N846" s="36"/>
      <c r="O846" s="36"/>
    </row>
    <row r="847" spans="13:15" x14ac:dyDescent="0.4">
      <c r="M847" s="36"/>
      <c r="N847" s="36"/>
      <c r="O847" s="36"/>
    </row>
    <row r="848" spans="13:15" x14ac:dyDescent="0.4">
      <c r="M848" s="36"/>
      <c r="N848" s="36"/>
      <c r="O848" s="36"/>
    </row>
    <row r="849" spans="13:15" x14ac:dyDescent="0.4">
      <c r="M849" s="36"/>
      <c r="N849" s="36"/>
      <c r="O849" s="36"/>
    </row>
    <row r="850" spans="13:15" x14ac:dyDescent="0.4">
      <c r="M850" s="36"/>
      <c r="N850" s="36"/>
      <c r="O850" s="36"/>
    </row>
    <row r="851" spans="13:15" x14ac:dyDescent="0.4">
      <c r="M851" s="36"/>
      <c r="N851" s="36"/>
      <c r="O851" s="36"/>
    </row>
    <row r="852" spans="13:15" x14ac:dyDescent="0.4">
      <c r="M852" s="36"/>
      <c r="N852" s="36"/>
      <c r="O852" s="36"/>
    </row>
    <row r="853" spans="13:15" x14ac:dyDescent="0.4">
      <c r="M853" s="36"/>
      <c r="N853" s="36"/>
      <c r="O853" s="36"/>
    </row>
    <row r="854" spans="13:15" x14ac:dyDescent="0.4">
      <c r="M854" s="36"/>
      <c r="N854" s="36"/>
      <c r="O854" s="36"/>
    </row>
    <row r="855" spans="13:15" x14ac:dyDescent="0.4">
      <c r="M855" s="36"/>
      <c r="N855" s="36"/>
      <c r="O855" s="36"/>
    </row>
    <row r="856" spans="13:15" x14ac:dyDescent="0.4">
      <c r="M856" s="36"/>
      <c r="N856" s="36"/>
      <c r="O856" s="36"/>
    </row>
    <row r="857" spans="13:15" x14ac:dyDescent="0.4">
      <c r="M857" s="36"/>
      <c r="N857" s="36"/>
      <c r="O857" s="36"/>
    </row>
    <row r="858" spans="13:15" x14ac:dyDescent="0.4">
      <c r="M858" s="36"/>
      <c r="N858" s="36"/>
      <c r="O858" s="36"/>
    </row>
    <row r="859" spans="13:15" x14ac:dyDescent="0.4">
      <c r="M859" s="36"/>
      <c r="N859" s="36"/>
      <c r="O859" s="36"/>
    </row>
    <row r="860" spans="13:15" x14ac:dyDescent="0.4">
      <c r="M860" s="36"/>
      <c r="N860" s="36"/>
      <c r="O860" s="36"/>
    </row>
    <row r="861" spans="13:15" x14ac:dyDescent="0.4">
      <c r="M861" s="36"/>
      <c r="N861" s="36"/>
      <c r="O861" s="36"/>
    </row>
    <row r="862" spans="13:15" x14ac:dyDescent="0.4">
      <c r="M862" s="36"/>
      <c r="N862" s="36"/>
      <c r="O862" s="36"/>
    </row>
    <row r="863" spans="13:15" x14ac:dyDescent="0.4">
      <c r="M863" s="36"/>
      <c r="N863" s="36"/>
      <c r="O863" s="36"/>
    </row>
    <row r="864" spans="13:15" x14ac:dyDescent="0.4">
      <c r="M864" s="36"/>
      <c r="N864" s="36"/>
      <c r="O864" s="36"/>
    </row>
    <row r="865" spans="13:15" x14ac:dyDescent="0.4">
      <c r="M865" s="36"/>
      <c r="N865" s="36"/>
      <c r="O865" s="36"/>
    </row>
    <row r="866" spans="13:15" x14ac:dyDescent="0.4">
      <c r="M866" s="36"/>
      <c r="N866" s="36"/>
      <c r="O866" s="36"/>
    </row>
    <row r="867" spans="13:15" x14ac:dyDescent="0.4">
      <c r="M867" s="36"/>
      <c r="N867" s="36"/>
      <c r="O867" s="36"/>
    </row>
    <row r="868" spans="13:15" x14ac:dyDescent="0.4">
      <c r="M868" s="36"/>
      <c r="N868" s="36"/>
      <c r="O868" s="36"/>
    </row>
    <row r="869" spans="13:15" x14ac:dyDescent="0.4">
      <c r="M869" s="36"/>
      <c r="N869" s="36"/>
      <c r="O869" s="36"/>
    </row>
    <row r="870" spans="13:15" x14ac:dyDescent="0.4">
      <c r="M870" s="36"/>
      <c r="N870" s="36"/>
      <c r="O870" s="36"/>
    </row>
    <row r="871" spans="13:15" x14ac:dyDescent="0.4">
      <c r="M871" s="36"/>
      <c r="N871" s="36"/>
      <c r="O871" s="36"/>
    </row>
    <row r="872" spans="13:15" x14ac:dyDescent="0.4">
      <c r="M872" s="36"/>
      <c r="N872" s="36"/>
      <c r="O872" s="36"/>
    </row>
    <row r="873" spans="13:15" x14ac:dyDescent="0.4">
      <c r="M873" s="36"/>
      <c r="N873" s="36"/>
      <c r="O873" s="36"/>
    </row>
    <row r="874" spans="13:15" x14ac:dyDescent="0.4">
      <c r="M874" s="36"/>
      <c r="N874" s="36"/>
      <c r="O874" s="36"/>
    </row>
    <row r="875" spans="13:15" x14ac:dyDescent="0.4">
      <c r="M875" s="36"/>
      <c r="N875" s="36"/>
      <c r="O875" s="36"/>
    </row>
    <row r="876" spans="13:15" x14ac:dyDescent="0.4">
      <c r="M876" s="36"/>
      <c r="N876" s="36"/>
      <c r="O876" s="36"/>
    </row>
    <row r="877" spans="13:15" x14ac:dyDescent="0.4">
      <c r="M877" s="36"/>
      <c r="N877" s="36"/>
      <c r="O877" s="36"/>
    </row>
    <row r="878" spans="13:15" x14ac:dyDescent="0.4">
      <c r="M878" s="36"/>
      <c r="N878" s="36"/>
      <c r="O878" s="36"/>
    </row>
    <row r="879" spans="13:15" x14ac:dyDescent="0.4">
      <c r="M879" s="36"/>
      <c r="N879" s="36"/>
      <c r="O879" s="36"/>
    </row>
    <row r="880" spans="13:15" x14ac:dyDescent="0.4">
      <c r="M880" s="36"/>
      <c r="N880" s="36"/>
      <c r="O880" s="36"/>
    </row>
    <row r="881" spans="13:15" x14ac:dyDescent="0.4">
      <c r="M881" s="36"/>
      <c r="N881" s="36"/>
      <c r="O881" s="36"/>
    </row>
    <row r="882" spans="13:15" x14ac:dyDescent="0.4">
      <c r="M882" s="36"/>
      <c r="N882" s="36"/>
      <c r="O882" s="36"/>
    </row>
    <row r="883" spans="13:15" x14ac:dyDescent="0.4">
      <c r="M883" s="36"/>
      <c r="N883" s="36"/>
      <c r="O883" s="36"/>
    </row>
    <row r="884" spans="13:15" x14ac:dyDescent="0.4">
      <c r="M884" s="36"/>
      <c r="N884" s="36"/>
      <c r="O884" s="36"/>
    </row>
    <row r="885" spans="13:15" x14ac:dyDescent="0.4">
      <c r="M885" s="36"/>
      <c r="N885" s="36"/>
      <c r="O885" s="36"/>
    </row>
    <row r="886" spans="13:15" x14ac:dyDescent="0.4">
      <c r="M886" s="36"/>
      <c r="N886" s="36"/>
      <c r="O886" s="36"/>
    </row>
    <row r="887" spans="13:15" x14ac:dyDescent="0.4">
      <c r="M887" s="36"/>
      <c r="N887" s="36"/>
      <c r="O887" s="36"/>
    </row>
    <row r="888" spans="13:15" x14ac:dyDescent="0.4">
      <c r="M888" s="36"/>
      <c r="N888" s="36"/>
      <c r="O888" s="36"/>
    </row>
    <row r="889" spans="13:15" x14ac:dyDescent="0.4">
      <c r="M889" s="36"/>
      <c r="N889" s="36"/>
      <c r="O889" s="36"/>
    </row>
    <row r="890" spans="13:15" x14ac:dyDescent="0.4">
      <c r="M890" s="36"/>
      <c r="N890" s="36"/>
      <c r="O890" s="36"/>
    </row>
    <row r="891" spans="13:15" x14ac:dyDescent="0.4">
      <c r="M891" s="36"/>
      <c r="N891" s="36"/>
      <c r="O891" s="36"/>
    </row>
    <row r="892" spans="13:15" x14ac:dyDescent="0.4">
      <c r="M892" s="36"/>
      <c r="N892" s="36"/>
      <c r="O892" s="36"/>
    </row>
    <row r="893" spans="13:15" x14ac:dyDescent="0.4">
      <c r="M893" s="36"/>
      <c r="N893" s="36"/>
      <c r="O893" s="36"/>
    </row>
    <row r="894" spans="13:15" x14ac:dyDescent="0.4">
      <c r="M894" s="36"/>
      <c r="N894" s="36"/>
      <c r="O894" s="36"/>
    </row>
    <row r="895" spans="13:15" x14ac:dyDescent="0.4">
      <c r="M895" s="36"/>
      <c r="N895" s="36"/>
      <c r="O895" s="36"/>
    </row>
    <row r="896" spans="13:15" x14ac:dyDescent="0.4">
      <c r="M896" s="36"/>
      <c r="N896" s="36"/>
      <c r="O896" s="36"/>
    </row>
    <row r="897" spans="13:15" x14ac:dyDescent="0.4">
      <c r="M897" s="36"/>
      <c r="N897" s="36"/>
      <c r="O897" s="36"/>
    </row>
    <row r="898" spans="13:15" x14ac:dyDescent="0.4">
      <c r="M898" s="36"/>
      <c r="N898" s="36"/>
      <c r="O898" s="36"/>
    </row>
    <row r="899" spans="13:15" x14ac:dyDescent="0.4">
      <c r="M899" s="36"/>
      <c r="N899" s="36"/>
      <c r="O899" s="36"/>
    </row>
    <row r="900" spans="13:15" x14ac:dyDescent="0.4">
      <c r="M900" s="36"/>
      <c r="N900" s="36"/>
      <c r="O900" s="36"/>
    </row>
    <row r="901" spans="13:15" x14ac:dyDescent="0.4">
      <c r="M901" s="36"/>
      <c r="N901" s="36"/>
      <c r="O901" s="36"/>
    </row>
    <row r="902" spans="13:15" x14ac:dyDescent="0.4">
      <c r="M902" s="36"/>
      <c r="N902" s="36"/>
      <c r="O902" s="36"/>
    </row>
    <row r="903" spans="13:15" x14ac:dyDescent="0.4">
      <c r="M903" s="36"/>
      <c r="N903" s="36"/>
      <c r="O903" s="36"/>
    </row>
    <row r="904" spans="13:15" x14ac:dyDescent="0.4">
      <c r="M904" s="36"/>
      <c r="N904" s="36"/>
      <c r="O904" s="36"/>
    </row>
    <row r="905" spans="13:15" x14ac:dyDescent="0.4">
      <c r="M905" s="36"/>
      <c r="N905" s="36"/>
      <c r="O905" s="36"/>
    </row>
    <row r="906" spans="13:15" x14ac:dyDescent="0.4">
      <c r="M906" s="36"/>
      <c r="N906" s="36"/>
      <c r="O906" s="36"/>
    </row>
    <row r="907" spans="13:15" x14ac:dyDescent="0.4">
      <c r="M907" s="36"/>
      <c r="N907" s="36"/>
      <c r="O907" s="36"/>
    </row>
    <row r="908" spans="13:15" x14ac:dyDescent="0.4">
      <c r="M908" s="36"/>
      <c r="N908" s="36"/>
      <c r="O908" s="36"/>
    </row>
    <row r="909" spans="13:15" x14ac:dyDescent="0.4">
      <c r="M909" s="36"/>
      <c r="N909" s="36"/>
      <c r="O909" s="36"/>
    </row>
    <row r="910" spans="13:15" x14ac:dyDescent="0.4">
      <c r="M910" s="36"/>
      <c r="N910" s="36"/>
      <c r="O910" s="36"/>
    </row>
    <row r="911" spans="13:15" x14ac:dyDescent="0.4">
      <c r="M911" s="36"/>
      <c r="N911" s="36"/>
      <c r="O911" s="36"/>
    </row>
    <row r="912" spans="13:15" x14ac:dyDescent="0.4">
      <c r="M912" s="36"/>
      <c r="N912" s="36"/>
      <c r="O912" s="36"/>
    </row>
    <row r="913" spans="13:15" x14ac:dyDescent="0.4">
      <c r="M913" s="36"/>
      <c r="N913" s="36"/>
      <c r="O913" s="36"/>
    </row>
    <row r="914" spans="13:15" x14ac:dyDescent="0.4">
      <c r="M914" s="36"/>
      <c r="N914" s="36"/>
      <c r="O914" s="36"/>
    </row>
    <row r="915" spans="13:15" x14ac:dyDescent="0.4">
      <c r="M915" s="36"/>
      <c r="N915" s="36"/>
      <c r="O915" s="36"/>
    </row>
    <row r="916" spans="13:15" x14ac:dyDescent="0.4">
      <c r="M916" s="36"/>
      <c r="N916" s="36"/>
      <c r="O916" s="36"/>
    </row>
    <row r="917" spans="13:15" x14ac:dyDescent="0.4">
      <c r="M917" s="36"/>
      <c r="N917" s="36"/>
      <c r="O917" s="36"/>
    </row>
    <row r="918" spans="13:15" x14ac:dyDescent="0.4">
      <c r="M918" s="36"/>
      <c r="N918" s="36"/>
      <c r="O918" s="36"/>
    </row>
    <row r="919" spans="13:15" x14ac:dyDescent="0.4">
      <c r="M919" s="36"/>
      <c r="N919" s="36"/>
      <c r="O919" s="36"/>
    </row>
    <row r="920" spans="13:15" x14ac:dyDescent="0.4">
      <c r="M920" s="36"/>
      <c r="N920" s="36"/>
      <c r="O920" s="36"/>
    </row>
    <row r="921" spans="13:15" x14ac:dyDescent="0.4">
      <c r="M921" s="36"/>
      <c r="N921" s="36"/>
      <c r="O921" s="36"/>
    </row>
    <row r="922" spans="13:15" x14ac:dyDescent="0.4">
      <c r="M922" s="36"/>
      <c r="N922" s="36"/>
      <c r="O922" s="36"/>
    </row>
    <row r="923" spans="13:15" x14ac:dyDescent="0.4">
      <c r="M923" s="36"/>
      <c r="N923" s="36"/>
      <c r="O923" s="36"/>
    </row>
    <row r="924" spans="13:15" x14ac:dyDescent="0.4">
      <c r="M924" s="36"/>
      <c r="N924" s="36"/>
      <c r="O924" s="36"/>
    </row>
    <row r="925" spans="13:15" x14ac:dyDescent="0.4">
      <c r="M925" s="36"/>
      <c r="N925" s="36"/>
      <c r="O925" s="36"/>
    </row>
    <row r="926" spans="13:15" x14ac:dyDescent="0.4">
      <c r="M926" s="36"/>
      <c r="N926" s="36"/>
      <c r="O926" s="36"/>
    </row>
    <row r="927" spans="13:15" x14ac:dyDescent="0.4">
      <c r="M927" s="36"/>
      <c r="N927" s="36"/>
      <c r="O927" s="36"/>
    </row>
    <row r="928" spans="13:15" x14ac:dyDescent="0.4">
      <c r="M928" s="36"/>
      <c r="N928" s="36"/>
      <c r="O928" s="36"/>
    </row>
    <row r="929" spans="13:15" x14ac:dyDescent="0.4">
      <c r="M929" s="36"/>
      <c r="N929" s="36"/>
      <c r="O929" s="36"/>
    </row>
    <row r="930" spans="13:15" x14ac:dyDescent="0.4">
      <c r="M930" s="36"/>
      <c r="N930" s="36"/>
      <c r="O930" s="36"/>
    </row>
    <row r="931" spans="13:15" x14ac:dyDescent="0.4">
      <c r="M931" s="36"/>
      <c r="N931" s="36"/>
      <c r="O931" s="36"/>
    </row>
    <row r="932" spans="13:15" x14ac:dyDescent="0.4">
      <c r="M932" s="36"/>
      <c r="N932" s="36"/>
      <c r="O932" s="36"/>
    </row>
    <row r="933" spans="13:15" x14ac:dyDescent="0.4">
      <c r="M933" s="36"/>
      <c r="N933" s="36"/>
      <c r="O933" s="36"/>
    </row>
    <row r="934" spans="13:15" x14ac:dyDescent="0.4">
      <c r="M934" s="36"/>
      <c r="N934" s="36"/>
      <c r="O934" s="36"/>
    </row>
    <row r="935" spans="13:15" x14ac:dyDescent="0.4">
      <c r="M935" s="36"/>
      <c r="N935" s="36"/>
      <c r="O935" s="36"/>
    </row>
    <row r="936" spans="13:15" x14ac:dyDescent="0.4">
      <c r="M936" s="36"/>
      <c r="N936" s="36"/>
      <c r="O936" s="36"/>
    </row>
    <row r="937" spans="13:15" x14ac:dyDescent="0.4">
      <c r="M937" s="36"/>
      <c r="N937" s="36"/>
      <c r="O937" s="36"/>
    </row>
    <row r="938" spans="13:15" x14ac:dyDescent="0.4">
      <c r="M938" s="36"/>
      <c r="N938" s="36"/>
      <c r="O938" s="36"/>
    </row>
    <row r="939" spans="13:15" x14ac:dyDescent="0.4">
      <c r="M939" s="36"/>
      <c r="N939" s="36"/>
      <c r="O939" s="36"/>
    </row>
    <row r="940" spans="13:15" x14ac:dyDescent="0.4">
      <c r="M940" s="36"/>
      <c r="N940" s="36"/>
      <c r="O940" s="36"/>
    </row>
    <row r="941" spans="13:15" x14ac:dyDescent="0.4">
      <c r="M941" s="36"/>
      <c r="N941" s="36"/>
      <c r="O941" s="36"/>
    </row>
    <row r="942" spans="13:15" x14ac:dyDescent="0.4">
      <c r="M942" s="36"/>
      <c r="N942" s="36"/>
      <c r="O942" s="36"/>
    </row>
    <row r="943" spans="13:15" x14ac:dyDescent="0.4">
      <c r="M943" s="36"/>
      <c r="N943" s="36"/>
      <c r="O943" s="36"/>
    </row>
    <row r="944" spans="13:15" x14ac:dyDescent="0.4">
      <c r="M944" s="36"/>
      <c r="N944" s="36"/>
      <c r="O944" s="36"/>
    </row>
    <row r="945" spans="13:15" x14ac:dyDescent="0.4">
      <c r="M945" s="36"/>
      <c r="N945" s="36"/>
      <c r="O945" s="36"/>
    </row>
    <row r="946" spans="13:15" x14ac:dyDescent="0.4">
      <c r="M946" s="36"/>
      <c r="N946" s="36"/>
      <c r="O946" s="36"/>
    </row>
    <row r="947" spans="13:15" x14ac:dyDescent="0.4">
      <c r="M947" s="36"/>
      <c r="N947" s="36"/>
      <c r="O947" s="36"/>
    </row>
    <row r="948" spans="13:15" x14ac:dyDescent="0.4">
      <c r="M948" s="36"/>
      <c r="N948" s="36"/>
      <c r="O948" s="36"/>
    </row>
    <row r="949" spans="13:15" x14ac:dyDescent="0.4">
      <c r="M949" s="36"/>
      <c r="N949" s="36"/>
      <c r="O949" s="36"/>
    </row>
    <row r="950" spans="13:15" x14ac:dyDescent="0.4">
      <c r="M950" s="36"/>
      <c r="N950" s="36"/>
      <c r="O950" s="36"/>
    </row>
    <row r="951" spans="13:15" x14ac:dyDescent="0.4">
      <c r="M951" s="36"/>
      <c r="N951" s="36"/>
      <c r="O951" s="36"/>
    </row>
    <row r="952" spans="13:15" x14ac:dyDescent="0.4">
      <c r="M952" s="36"/>
      <c r="N952" s="36"/>
      <c r="O952" s="36"/>
    </row>
    <row r="953" spans="13:15" x14ac:dyDescent="0.4">
      <c r="M953" s="36"/>
      <c r="N953" s="36"/>
      <c r="O953" s="36"/>
    </row>
    <row r="954" spans="13:15" x14ac:dyDescent="0.4">
      <c r="M954" s="36"/>
      <c r="N954" s="36"/>
      <c r="O954" s="36"/>
    </row>
    <row r="955" spans="13:15" x14ac:dyDescent="0.4">
      <c r="M955" s="36"/>
      <c r="N955" s="36"/>
      <c r="O955" s="36"/>
    </row>
    <row r="956" spans="13:15" x14ac:dyDescent="0.4">
      <c r="M956" s="36"/>
      <c r="N956" s="36"/>
      <c r="O956" s="36"/>
    </row>
    <row r="957" spans="13:15" x14ac:dyDescent="0.4">
      <c r="M957" s="36"/>
      <c r="N957" s="36"/>
      <c r="O957" s="36"/>
    </row>
    <row r="958" spans="13:15" x14ac:dyDescent="0.4">
      <c r="M958" s="36"/>
      <c r="N958" s="36"/>
      <c r="O958" s="36"/>
    </row>
    <row r="959" spans="13:15" x14ac:dyDescent="0.4">
      <c r="M959" s="36"/>
      <c r="N959" s="36"/>
      <c r="O959" s="36"/>
    </row>
    <row r="960" spans="13:15" x14ac:dyDescent="0.4">
      <c r="M960" s="36"/>
      <c r="N960" s="36"/>
      <c r="O960" s="36"/>
    </row>
    <row r="961" spans="13:15" x14ac:dyDescent="0.4">
      <c r="M961" s="36"/>
      <c r="N961" s="36"/>
      <c r="O961" s="36"/>
    </row>
    <row r="962" spans="13:15" x14ac:dyDescent="0.4">
      <c r="M962" s="36"/>
      <c r="N962" s="36"/>
      <c r="O962" s="36"/>
    </row>
    <row r="963" spans="13:15" x14ac:dyDescent="0.4">
      <c r="M963" s="36"/>
      <c r="N963" s="36"/>
      <c r="O963" s="36"/>
    </row>
    <row r="964" spans="13:15" x14ac:dyDescent="0.4">
      <c r="M964" s="36"/>
      <c r="N964" s="36"/>
      <c r="O964" s="36"/>
    </row>
    <row r="965" spans="13:15" x14ac:dyDescent="0.4">
      <c r="M965" s="36"/>
      <c r="N965" s="36"/>
      <c r="O965" s="36"/>
    </row>
    <row r="966" spans="13:15" x14ac:dyDescent="0.4">
      <c r="M966" s="36"/>
      <c r="N966" s="36"/>
      <c r="O966" s="36"/>
    </row>
    <row r="967" spans="13:15" x14ac:dyDescent="0.4">
      <c r="M967" s="36"/>
      <c r="N967" s="36"/>
      <c r="O967" s="36"/>
    </row>
    <row r="968" spans="13:15" x14ac:dyDescent="0.4">
      <c r="M968" s="36"/>
      <c r="N968" s="36"/>
      <c r="O968" s="36"/>
    </row>
    <row r="969" spans="13:15" x14ac:dyDescent="0.4">
      <c r="M969" s="36"/>
      <c r="N969" s="36"/>
      <c r="O969" s="36"/>
    </row>
    <row r="970" spans="13:15" x14ac:dyDescent="0.4">
      <c r="M970" s="36"/>
      <c r="N970" s="36"/>
      <c r="O970" s="36"/>
    </row>
    <row r="971" spans="13:15" x14ac:dyDescent="0.4">
      <c r="M971" s="36"/>
      <c r="N971" s="36"/>
      <c r="O971" s="36"/>
    </row>
    <row r="972" spans="13:15" x14ac:dyDescent="0.4">
      <c r="M972" s="36"/>
      <c r="N972" s="36"/>
      <c r="O972" s="36"/>
    </row>
    <row r="973" spans="13:15" x14ac:dyDescent="0.4">
      <c r="M973" s="36"/>
      <c r="N973" s="36"/>
      <c r="O973" s="36"/>
    </row>
    <row r="974" spans="13:15" x14ac:dyDescent="0.4">
      <c r="M974" s="36"/>
      <c r="N974" s="36"/>
      <c r="O974" s="36"/>
    </row>
    <row r="975" spans="13:15" x14ac:dyDescent="0.4">
      <c r="M975" s="36"/>
      <c r="N975" s="36"/>
      <c r="O975" s="36"/>
    </row>
    <row r="976" spans="13:15" x14ac:dyDescent="0.4">
      <c r="M976" s="36"/>
      <c r="N976" s="36"/>
      <c r="O976" s="36"/>
    </row>
    <row r="977" spans="13:15" x14ac:dyDescent="0.4">
      <c r="M977" s="36"/>
      <c r="N977" s="36"/>
      <c r="O977" s="36"/>
    </row>
    <row r="978" spans="13:15" x14ac:dyDescent="0.4">
      <c r="M978" s="36"/>
      <c r="N978" s="36"/>
      <c r="O978" s="36"/>
    </row>
    <row r="979" spans="13:15" x14ac:dyDescent="0.4">
      <c r="M979" s="36"/>
      <c r="N979" s="36"/>
      <c r="O979" s="36"/>
    </row>
    <row r="980" spans="13:15" x14ac:dyDescent="0.4">
      <c r="M980" s="36"/>
      <c r="N980" s="36"/>
      <c r="O980" s="36"/>
    </row>
    <row r="981" spans="13:15" x14ac:dyDescent="0.4">
      <c r="M981" s="36"/>
      <c r="N981" s="36"/>
      <c r="O981" s="36"/>
    </row>
    <row r="982" spans="13:15" x14ac:dyDescent="0.4">
      <c r="M982" s="36"/>
      <c r="N982" s="36"/>
      <c r="O982" s="36"/>
    </row>
    <row r="983" spans="13:15" x14ac:dyDescent="0.4">
      <c r="M983" s="36"/>
      <c r="N983" s="36"/>
      <c r="O983" s="36"/>
    </row>
    <row r="984" spans="13:15" x14ac:dyDescent="0.4">
      <c r="M984" s="36"/>
      <c r="N984" s="36"/>
      <c r="O984" s="36"/>
    </row>
    <row r="985" spans="13:15" x14ac:dyDescent="0.4">
      <c r="M985" s="36"/>
      <c r="N985" s="36"/>
      <c r="O985" s="36"/>
    </row>
  </sheetData>
  <sheetProtection algorithmName="SHA-512" hashValue="1yYnUIgCdpMy4hEP7K+MRXLSZTf/nVOwdtHK3refzDA6Uondt6cZ4Q4EhzVWj/6HbXvHLZzJx45uc+XreIhz1g==" saltValue="o2pbPdTwu6nuj3kMb7cIDg==" spinCount="100000" sheet="1" objects="1" scenarios="1" selectLockedCells="1" selectUnlockedCells="1"/>
  <mergeCells count="63">
    <mergeCell ref="A9:I9"/>
    <mergeCell ref="J9:V9"/>
    <mergeCell ref="P4:S4"/>
    <mergeCell ref="A6:V6"/>
    <mergeCell ref="A7:V7"/>
    <mergeCell ref="A8:I8"/>
    <mergeCell ref="J8:V8"/>
    <mergeCell ref="A10:I10"/>
    <mergeCell ref="J10:V10"/>
    <mergeCell ref="A11:I11"/>
    <mergeCell ref="J11:V11"/>
    <mergeCell ref="A12:I12"/>
    <mergeCell ref="J12:V12"/>
    <mergeCell ref="A13:I13"/>
    <mergeCell ref="J13:V13"/>
    <mergeCell ref="A14:I14"/>
    <mergeCell ref="J14:V14"/>
    <mergeCell ref="A15:I15"/>
    <mergeCell ref="J15:V15"/>
    <mergeCell ref="I18:I19"/>
    <mergeCell ref="A16:V16"/>
    <mergeCell ref="A17:A19"/>
    <mergeCell ref="B17:B19"/>
    <mergeCell ref="C17:H17"/>
    <mergeCell ref="I17:J17"/>
    <mergeCell ref="K17:R17"/>
    <mergeCell ref="S17:T17"/>
    <mergeCell ref="U17:U19"/>
    <mergeCell ref="V17:V19"/>
    <mergeCell ref="C18:C19"/>
    <mergeCell ref="D18:D19"/>
    <mergeCell ref="E18:E19"/>
    <mergeCell ref="F18:F19"/>
    <mergeCell ref="G18:G19"/>
    <mergeCell ref="H18:H19"/>
    <mergeCell ref="J18:J19"/>
    <mergeCell ref="K18:K19"/>
    <mergeCell ref="L18:L19"/>
    <mergeCell ref="M18:O18"/>
    <mergeCell ref="P18:R18"/>
    <mergeCell ref="T18:T19"/>
    <mergeCell ref="K20:K25"/>
    <mergeCell ref="L20:L25"/>
    <mergeCell ref="P20:P25"/>
    <mergeCell ref="Q20:Q25"/>
    <mergeCell ref="R20:R25"/>
    <mergeCell ref="S18:S19"/>
    <mergeCell ref="U20:U25"/>
    <mergeCell ref="C34:I34"/>
    <mergeCell ref="V20:V21"/>
    <mergeCell ref="A26:J26"/>
    <mergeCell ref="M26:O26"/>
    <mergeCell ref="M27:O27"/>
    <mergeCell ref="A28:V28"/>
    <mergeCell ref="V22:V23"/>
    <mergeCell ref="V24:V25"/>
    <mergeCell ref="A29:V29"/>
    <mergeCell ref="A30:I30"/>
    <mergeCell ref="C31:I31"/>
    <mergeCell ref="C32:I32"/>
    <mergeCell ref="C33:I33"/>
    <mergeCell ref="S20:S25"/>
    <mergeCell ref="T20:T25"/>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V1004"/>
  <sheetViews>
    <sheetView showGridLines="0" view="pageBreakPreview" topLeftCell="F21" zoomScale="40" zoomScaleNormal="40" zoomScaleSheetLayoutView="40" zoomScalePageLayoutView="115" workbookViewId="0">
      <selection activeCell="R20" sqref="R20:R24"/>
    </sheetView>
  </sheetViews>
  <sheetFormatPr defaultColWidth="9.140625" defaultRowHeight="26.25" x14ac:dyDescent="0.4"/>
  <cols>
    <col min="1" max="1" width="13" style="85" customWidth="1"/>
    <col min="2" max="2" width="23.85546875" style="85" customWidth="1"/>
    <col min="3" max="3" width="70" style="85" customWidth="1"/>
    <col min="4" max="4" width="105.42578125" style="85" customWidth="1"/>
    <col min="5" max="5" width="111.140625" style="85" customWidth="1"/>
    <col min="6" max="6" width="80" style="85" customWidth="1"/>
    <col min="7" max="7" width="52.42578125" style="85" customWidth="1"/>
    <col min="8" max="8" width="26.42578125" style="85" customWidth="1"/>
    <col min="9" max="9" width="20.7109375" style="85" customWidth="1"/>
    <col min="10" max="10" width="21.140625" style="85" customWidth="1"/>
    <col min="11" max="11" width="33" style="85" customWidth="1"/>
    <col min="12" max="12" width="30.140625" style="85" customWidth="1"/>
    <col min="13" max="13" width="27.28515625" style="59" customWidth="1"/>
    <col min="14" max="14" width="23.42578125" style="59" customWidth="1"/>
    <col min="15" max="15" width="26.85546875" style="59" customWidth="1"/>
    <col min="16" max="16" width="32.5703125" style="85" customWidth="1"/>
    <col min="17" max="17" width="37.85546875" style="85" customWidth="1"/>
    <col min="18" max="18" width="32.85546875" style="85" customWidth="1"/>
    <col min="19" max="19" width="32.28515625" style="85" customWidth="1"/>
    <col min="20" max="20" width="21.7109375" style="85" customWidth="1"/>
    <col min="21" max="21" width="21.5703125" style="85" customWidth="1"/>
    <col min="22" max="22" width="26.7109375" style="86" customWidth="1"/>
    <col min="23" max="27" width="9.140625" style="87"/>
    <col min="28" max="28" width="14" style="87" bestFit="1" customWidth="1"/>
    <col min="29" max="16384" width="9.140625" style="87"/>
  </cols>
  <sheetData>
    <row r="1" spans="1:22" x14ac:dyDescent="0.4">
      <c r="M1" s="36"/>
      <c r="N1" s="36"/>
      <c r="O1" s="36"/>
    </row>
    <row r="2" spans="1:22" x14ac:dyDescent="0.4">
      <c r="M2" s="36"/>
      <c r="N2" s="36"/>
      <c r="O2" s="36"/>
    </row>
    <row r="3" spans="1:22" x14ac:dyDescent="0.4">
      <c r="M3" s="36"/>
      <c r="N3" s="36"/>
      <c r="O3" s="36"/>
    </row>
    <row r="4" spans="1:22" ht="33.75" x14ac:dyDescent="0.4">
      <c r="M4" s="85"/>
      <c r="N4" s="85"/>
      <c r="O4" s="85"/>
      <c r="Q4" s="1837"/>
      <c r="R4" s="1837"/>
      <c r="S4" s="1837"/>
      <c r="T4" s="1837"/>
    </row>
    <row r="5" spans="1:22" ht="39" customHeight="1" x14ac:dyDescent="0.4">
      <c r="M5" s="36"/>
      <c r="N5" s="36"/>
      <c r="O5" s="36"/>
    </row>
    <row r="6" spans="1:22" ht="37.5" customHeight="1" x14ac:dyDescent="0.25">
      <c r="A6" s="1907" t="s">
        <v>0</v>
      </c>
      <c r="B6" s="1907"/>
      <c r="C6" s="1907"/>
      <c r="D6" s="1907"/>
      <c r="E6" s="1907"/>
      <c r="F6" s="1907"/>
      <c r="G6" s="1907"/>
      <c r="H6" s="1907"/>
      <c r="I6" s="1907"/>
      <c r="J6" s="1907"/>
      <c r="K6" s="1907"/>
      <c r="L6" s="1907"/>
      <c r="M6" s="1907"/>
      <c r="N6" s="1907"/>
      <c r="O6" s="1907"/>
      <c r="P6" s="1907"/>
      <c r="Q6" s="1907"/>
      <c r="R6" s="1907"/>
      <c r="S6" s="1907"/>
      <c r="T6" s="1907"/>
      <c r="U6" s="1907"/>
      <c r="V6" s="1907"/>
    </row>
    <row r="7" spans="1:22" ht="33.75" x14ac:dyDescent="0.25">
      <c r="A7" s="1908" t="s">
        <v>1</v>
      </c>
      <c r="B7" s="1908"/>
      <c r="C7" s="1908"/>
      <c r="D7" s="1908"/>
      <c r="E7" s="1908"/>
      <c r="F7" s="1908"/>
      <c r="G7" s="1908"/>
      <c r="H7" s="1908"/>
      <c r="I7" s="1908"/>
      <c r="J7" s="1908"/>
      <c r="K7" s="1908"/>
      <c r="L7" s="1908"/>
      <c r="M7" s="1908"/>
      <c r="N7" s="1908"/>
      <c r="O7" s="1908"/>
      <c r="P7" s="1908"/>
      <c r="Q7" s="1908"/>
      <c r="R7" s="1908"/>
      <c r="S7" s="1908"/>
      <c r="T7" s="1908"/>
      <c r="U7" s="1908"/>
      <c r="V7" s="1908"/>
    </row>
    <row r="8" spans="1:22" ht="45" customHeight="1" x14ac:dyDescent="0.25">
      <c r="A8" s="1903" t="s">
        <v>2</v>
      </c>
      <c r="B8" s="1903"/>
      <c r="C8" s="1903"/>
      <c r="D8" s="1903"/>
      <c r="E8" s="1903"/>
      <c r="F8" s="1903"/>
      <c r="G8" s="1903"/>
      <c r="H8" s="1903"/>
      <c r="I8" s="1903"/>
      <c r="J8" s="1904" t="s">
        <v>387</v>
      </c>
      <c r="K8" s="1904"/>
      <c r="L8" s="1904"/>
      <c r="M8" s="1904"/>
      <c r="N8" s="1904"/>
      <c r="O8" s="1904"/>
      <c r="P8" s="1904"/>
      <c r="Q8" s="1904"/>
      <c r="R8" s="1904"/>
      <c r="S8" s="1904"/>
      <c r="T8" s="1904"/>
      <c r="U8" s="1904"/>
      <c r="V8" s="1904"/>
    </row>
    <row r="9" spans="1:22" ht="52.5" customHeight="1" x14ac:dyDescent="0.25">
      <c r="A9" s="1903" t="s">
        <v>4</v>
      </c>
      <c r="B9" s="1903"/>
      <c r="C9" s="1903"/>
      <c r="D9" s="1903"/>
      <c r="E9" s="1903"/>
      <c r="F9" s="1903"/>
      <c r="G9" s="1903"/>
      <c r="H9" s="1903"/>
      <c r="I9" s="1903"/>
      <c r="J9" s="1904" t="s">
        <v>210</v>
      </c>
      <c r="K9" s="1904"/>
      <c r="L9" s="1904"/>
      <c r="M9" s="1904"/>
      <c r="N9" s="1904"/>
      <c r="O9" s="1904"/>
      <c r="P9" s="1904"/>
      <c r="Q9" s="1904"/>
      <c r="R9" s="1904"/>
      <c r="S9" s="1904"/>
      <c r="T9" s="1904"/>
      <c r="U9" s="1904"/>
      <c r="V9" s="1904"/>
    </row>
    <row r="10" spans="1:22" ht="45" customHeight="1" x14ac:dyDescent="0.25">
      <c r="A10" s="1903" t="s">
        <v>6</v>
      </c>
      <c r="B10" s="1903"/>
      <c r="C10" s="1903"/>
      <c r="D10" s="1903"/>
      <c r="E10" s="1903"/>
      <c r="F10" s="1903"/>
      <c r="G10" s="1903"/>
      <c r="H10" s="1903"/>
      <c r="I10" s="1903"/>
      <c r="J10" s="1904" t="s">
        <v>7</v>
      </c>
      <c r="K10" s="1904"/>
      <c r="L10" s="1904"/>
      <c r="M10" s="1904"/>
      <c r="N10" s="1904"/>
      <c r="O10" s="1904"/>
      <c r="P10" s="1904"/>
      <c r="Q10" s="1904"/>
      <c r="R10" s="1904"/>
      <c r="S10" s="1904"/>
      <c r="T10" s="1904"/>
      <c r="U10" s="1904"/>
      <c r="V10" s="1904"/>
    </row>
    <row r="11" spans="1:22" ht="56.25" customHeight="1" x14ac:dyDescent="0.25">
      <c r="A11" s="1903" t="s">
        <v>8</v>
      </c>
      <c r="B11" s="1903"/>
      <c r="C11" s="1903"/>
      <c r="D11" s="1903"/>
      <c r="E11" s="1903"/>
      <c r="F11" s="1903"/>
      <c r="G11" s="1903"/>
      <c r="H11" s="1903"/>
      <c r="I11" s="1903"/>
      <c r="J11" s="1904" t="s">
        <v>386</v>
      </c>
      <c r="K11" s="1904"/>
      <c r="L11" s="1904"/>
      <c r="M11" s="1904"/>
      <c r="N11" s="1904"/>
      <c r="O11" s="1904"/>
      <c r="P11" s="1904"/>
      <c r="Q11" s="1904"/>
      <c r="R11" s="1904"/>
      <c r="S11" s="1904"/>
      <c r="T11" s="1904"/>
      <c r="U11" s="1904"/>
      <c r="V11" s="1904"/>
    </row>
    <row r="12" spans="1:22" ht="112.5" customHeight="1" x14ac:dyDescent="0.25">
      <c r="A12" s="1903" t="s">
        <v>85</v>
      </c>
      <c r="B12" s="1903"/>
      <c r="C12" s="1903"/>
      <c r="D12" s="1903"/>
      <c r="E12" s="1903"/>
      <c r="F12" s="1903"/>
      <c r="G12" s="1903"/>
      <c r="H12" s="1903"/>
      <c r="I12" s="1903"/>
      <c r="J12" s="1904" t="s">
        <v>211</v>
      </c>
      <c r="K12" s="1904"/>
      <c r="L12" s="1904"/>
      <c r="M12" s="1904"/>
      <c r="N12" s="1904"/>
      <c r="O12" s="1904"/>
      <c r="P12" s="1904"/>
      <c r="Q12" s="1904"/>
      <c r="R12" s="1904"/>
      <c r="S12" s="1904"/>
      <c r="T12" s="1904"/>
      <c r="U12" s="1904"/>
      <c r="V12" s="1904"/>
    </row>
    <row r="13" spans="1:22" ht="73.5" customHeight="1" x14ac:dyDescent="0.25">
      <c r="A13" s="1903" t="s">
        <v>12</v>
      </c>
      <c r="B13" s="1903"/>
      <c r="C13" s="1903"/>
      <c r="D13" s="1903"/>
      <c r="E13" s="1903"/>
      <c r="F13" s="1903"/>
      <c r="G13" s="1903"/>
      <c r="H13" s="1903"/>
      <c r="I13" s="1903"/>
      <c r="J13" s="1904" t="s">
        <v>137</v>
      </c>
      <c r="K13" s="1904"/>
      <c r="L13" s="1904"/>
      <c r="M13" s="1904"/>
      <c r="N13" s="1904"/>
      <c r="O13" s="1904"/>
      <c r="P13" s="1904"/>
      <c r="Q13" s="1904"/>
      <c r="R13" s="1904"/>
      <c r="S13" s="1904"/>
      <c r="T13" s="1904"/>
      <c r="U13" s="1904"/>
      <c r="V13" s="1904"/>
    </row>
    <row r="14" spans="1:22" ht="69.75" customHeight="1" x14ac:dyDescent="0.25">
      <c r="A14" s="1903" t="s">
        <v>14</v>
      </c>
      <c r="B14" s="1903"/>
      <c r="C14" s="1903"/>
      <c r="D14" s="1903"/>
      <c r="E14" s="1903"/>
      <c r="F14" s="1903"/>
      <c r="G14" s="1903"/>
      <c r="H14" s="1903"/>
      <c r="I14" s="1903"/>
      <c r="J14" s="1904" t="s">
        <v>88</v>
      </c>
      <c r="K14" s="1904"/>
      <c r="L14" s="1904"/>
      <c r="M14" s="1904"/>
      <c r="N14" s="1904"/>
      <c r="O14" s="1904"/>
      <c r="P14" s="1904"/>
      <c r="Q14" s="1904"/>
      <c r="R14" s="1904"/>
      <c r="S14" s="1904"/>
      <c r="T14" s="1904"/>
      <c r="U14" s="1904"/>
      <c r="V14" s="1904"/>
    </row>
    <row r="15" spans="1:22" ht="140.25" customHeight="1" x14ac:dyDescent="0.25">
      <c r="A15" s="1905" t="s">
        <v>16</v>
      </c>
      <c r="B15" s="1905"/>
      <c r="C15" s="1905"/>
      <c r="D15" s="1905"/>
      <c r="E15" s="1905"/>
      <c r="F15" s="1905"/>
      <c r="G15" s="1905"/>
      <c r="H15" s="1905"/>
      <c r="I15" s="1905"/>
      <c r="J15" s="1906" t="s">
        <v>212</v>
      </c>
      <c r="K15" s="1906"/>
      <c r="L15" s="1906"/>
      <c r="M15" s="1906"/>
      <c r="N15" s="1906"/>
      <c r="O15" s="1906"/>
      <c r="P15" s="1906"/>
      <c r="Q15" s="1906"/>
      <c r="R15" s="1906"/>
      <c r="S15" s="1906"/>
      <c r="T15" s="1906"/>
      <c r="U15" s="1906"/>
      <c r="V15" s="1906"/>
    </row>
    <row r="16" spans="1:22" s="88" customFormat="1" ht="54" customHeight="1" x14ac:dyDescent="0.25">
      <c r="A16" s="1897"/>
      <c r="B16" s="1897"/>
      <c r="C16" s="1897"/>
      <c r="D16" s="1897"/>
      <c r="E16" s="1897"/>
      <c r="F16" s="1897"/>
      <c r="G16" s="1897"/>
      <c r="H16" s="1897"/>
      <c r="I16" s="1897"/>
      <c r="J16" s="1897"/>
      <c r="K16" s="1897"/>
      <c r="L16" s="1897"/>
      <c r="M16" s="1897"/>
      <c r="N16" s="1897"/>
      <c r="O16" s="1897"/>
      <c r="P16" s="1897"/>
      <c r="Q16" s="1897"/>
      <c r="R16" s="1897"/>
      <c r="S16" s="1897"/>
      <c r="T16" s="1897"/>
      <c r="U16" s="1897"/>
      <c r="V16" s="1897"/>
    </row>
    <row r="17" spans="1:22" ht="60" customHeight="1" x14ac:dyDescent="0.25">
      <c r="A17" s="1898" t="s">
        <v>17</v>
      </c>
      <c r="B17" s="1898" t="s">
        <v>18</v>
      </c>
      <c r="C17" s="1899" t="s">
        <v>19</v>
      </c>
      <c r="D17" s="1900"/>
      <c r="E17" s="1900"/>
      <c r="F17" s="1900"/>
      <c r="G17" s="1900"/>
      <c r="H17" s="1901"/>
      <c r="I17" s="1899" t="s">
        <v>20</v>
      </c>
      <c r="J17" s="1901"/>
      <c r="K17" s="1874" t="s">
        <v>21</v>
      </c>
      <c r="L17" s="1874"/>
      <c r="M17" s="1874"/>
      <c r="N17" s="1874"/>
      <c r="O17" s="1874"/>
      <c r="P17" s="1874"/>
      <c r="Q17" s="1874"/>
      <c r="R17" s="1874"/>
      <c r="S17" s="1874" t="s">
        <v>22</v>
      </c>
      <c r="T17" s="1874"/>
      <c r="U17" s="1902" t="s">
        <v>23</v>
      </c>
      <c r="V17" s="1898" t="s">
        <v>24</v>
      </c>
    </row>
    <row r="18" spans="1:22" ht="48.75" customHeight="1" x14ac:dyDescent="0.25">
      <c r="A18" s="1898"/>
      <c r="B18" s="1898"/>
      <c r="C18" s="1874" t="s">
        <v>25</v>
      </c>
      <c r="D18" s="1889" t="s">
        <v>26</v>
      </c>
      <c r="E18" s="1889" t="s">
        <v>27</v>
      </c>
      <c r="F18" s="1874" t="s">
        <v>28</v>
      </c>
      <c r="G18" s="1889" t="s">
        <v>29</v>
      </c>
      <c r="H18" s="1889" t="s">
        <v>30</v>
      </c>
      <c r="I18" s="1874" t="s">
        <v>31</v>
      </c>
      <c r="J18" s="1889" t="s">
        <v>32</v>
      </c>
      <c r="K18" s="1874" t="s">
        <v>33</v>
      </c>
      <c r="L18" s="1891" t="s">
        <v>213</v>
      </c>
      <c r="M18" s="1893" t="s">
        <v>35</v>
      </c>
      <c r="N18" s="1894"/>
      <c r="O18" s="1895"/>
      <c r="P18" s="1893" t="s">
        <v>36</v>
      </c>
      <c r="Q18" s="1894"/>
      <c r="R18" s="1895"/>
      <c r="S18" s="1874" t="s">
        <v>37</v>
      </c>
      <c r="T18" s="1874" t="s">
        <v>38</v>
      </c>
      <c r="U18" s="1902"/>
      <c r="V18" s="1898"/>
    </row>
    <row r="19" spans="1:22" ht="123" customHeight="1" x14ac:dyDescent="0.25">
      <c r="A19" s="1898"/>
      <c r="B19" s="1898"/>
      <c r="C19" s="1874"/>
      <c r="D19" s="1896"/>
      <c r="E19" s="1896"/>
      <c r="F19" s="1874"/>
      <c r="G19" s="1890"/>
      <c r="H19" s="1890"/>
      <c r="I19" s="1874"/>
      <c r="J19" s="1890"/>
      <c r="K19" s="1874"/>
      <c r="L19" s="1892"/>
      <c r="M19" s="89" t="s">
        <v>39</v>
      </c>
      <c r="N19" s="89" t="s">
        <v>40</v>
      </c>
      <c r="O19" s="89" t="s">
        <v>41</v>
      </c>
      <c r="P19" s="89" t="s">
        <v>42</v>
      </c>
      <c r="Q19" s="89" t="s">
        <v>43</v>
      </c>
      <c r="R19" s="89" t="s">
        <v>44</v>
      </c>
      <c r="S19" s="1874"/>
      <c r="T19" s="1874"/>
      <c r="U19" s="1902"/>
      <c r="V19" s="1898"/>
    </row>
    <row r="20" spans="1:22" ht="408.75" customHeight="1" x14ac:dyDescent="0.25">
      <c r="A20" s="90">
        <v>1</v>
      </c>
      <c r="B20" s="90" t="s">
        <v>214</v>
      </c>
      <c r="C20" s="90" t="s">
        <v>215</v>
      </c>
      <c r="D20" s="90" t="s">
        <v>216</v>
      </c>
      <c r="E20" s="90" t="s">
        <v>217</v>
      </c>
      <c r="F20" s="90" t="s">
        <v>218</v>
      </c>
      <c r="G20" s="90" t="s">
        <v>219</v>
      </c>
      <c r="H20" s="90" t="s">
        <v>210</v>
      </c>
      <c r="I20" s="91" t="s">
        <v>220</v>
      </c>
      <c r="J20" s="91" t="s">
        <v>53</v>
      </c>
      <c r="K20" s="1875">
        <v>42192.160000000003</v>
      </c>
      <c r="L20" s="1878">
        <v>24381.71</v>
      </c>
      <c r="M20" s="92"/>
      <c r="N20" s="92"/>
      <c r="O20" s="92"/>
      <c r="P20" s="1875">
        <v>20978.560000000001</v>
      </c>
      <c r="Q20" s="1880">
        <v>38403.149999999994</v>
      </c>
      <c r="R20" s="1883">
        <f>P20+Q20</f>
        <v>59381.709999999992</v>
      </c>
      <c r="S20" s="1886">
        <f>R20-L20</f>
        <v>34999.999999999993</v>
      </c>
      <c r="T20" s="1859">
        <f>IFERROR(S20/L20*100,0)</f>
        <v>143.55022678885112</v>
      </c>
      <c r="U20" s="1859">
        <f>IFERROR(R20/$R$45*100,0)</f>
        <v>100</v>
      </c>
      <c r="V20" s="93" t="str">
        <f>H20</f>
        <v>Violêta Saldanha Kubrusly</v>
      </c>
    </row>
    <row r="21" spans="1:22" ht="311.25" customHeight="1" x14ac:dyDescent="0.25">
      <c r="A21" s="90">
        <v>2</v>
      </c>
      <c r="B21" s="90" t="s">
        <v>214</v>
      </c>
      <c r="C21" s="90" t="s">
        <v>221</v>
      </c>
      <c r="D21" s="90" t="s">
        <v>222</v>
      </c>
      <c r="E21" s="94" t="s">
        <v>223</v>
      </c>
      <c r="F21" s="90" t="s">
        <v>224</v>
      </c>
      <c r="G21" s="90" t="s">
        <v>225</v>
      </c>
      <c r="H21" s="90" t="s">
        <v>210</v>
      </c>
      <c r="I21" s="91" t="s">
        <v>220</v>
      </c>
      <c r="J21" s="91" t="s">
        <v>53</v>
      </c>
      <c r="K21" s="1876"/>
      <c r="L21" s="1879"/>
      <c r="M21" s="92"/>
      <c r="N21" s="92"/>
      <c r="O21" s="92"/>
      <c r="P21" s="1876"/>
      <c r="Q21" s="1881"/>
      <c r="R21" s="1884"/>
      <c r="S21" s="1887"/>
      <c r="T21" s="1860"/>
      <c r="U21" s="1860"/>
      <c r="V21" s="93" t="str">
        <f>H21</f>
        <v>Violêta Saldanha Kubrusly</v>
      </c>
    </row>
    <row r="22" spans="1:22" ht="219.75" customHeight="1" x14ac:dyDescent="0.25">
      <c r="A22" s="90">
        <v>3</v>
      </c>
      <c r="B22" s="90" t="s">
        <v>214</v>
      </c>
      <c r="C22" s="90" t="s">
        <v>226</v>
      </c>
      <c r="D22" s="90" t="s">
        <v>227</v>
      </c>
      <c r="E22" s="90" t="s">
        <v>228</v>
      </c>
      <c r="F22" s="90" t="s">
        <v>229</v>
      </c>
      <c r="G22" s="90" t="s">
        <v>230</v>
      </c>
      <c r="H22" s="90" t="s">
        <v>210</v>
      </c>
      <c r="I22" s="91" t="s">
        <v>220</v>
      </c>
      <c r="J22" s="91" t="s">
        <v>53</v>
      </c>
      <c r="K22" s="1876"/>
      <c r="L22" s="1879"/>
      <c r="M22" s="92"/>
      <c r="N22" s="92"/>
      <c r="O22" s="92"/>
      <c r="P22" s="1876"/>
      <c r="Q22" s="1881"/>
      <c r="R22" s="1884"/>
      <c r="S22" s="1887"/>
      <c r="T22" s="1860"/>
      <c r="U22" s="1860"/>
      <c r="V22" s="93" t="str">
        <f>H22</f>
        <v>Violêta Saldanha Kubrusly</v>
      </c>
    </row>
    <row r="23" spans="1:22" ht="267.75" customHeight="1" x14ac:dyDescent="0.25">
      <c r="A23" s="90">
        <v>4</v>
      </c>
      <c r="B23" s="90" t="s">
        <v>214</v>
      </c>
      <c r="C23" s="90" t="s">
        <v>231</v>
      </c>
      <c r="D23" s="90" t="s">
        <v>232</v>
      </c>
      <c r="E23" s="90" t="s">
        <v>233</v>
      </c>
      <c r="F23" s="90" t="s">
        <v>234</v>
      </c>
      <c r="G23" s="90" t="s">
        <v>235</v>
      </c>
      <c r="H23" s="90" t="s">
        <v>210</v>
      </c>
      <c r="I23" s="91" t="s">
        <v>220</v>
      </c>
      <c r="J23" s="91" t="s">
        <v>53</v>
      </c>
      <c r="K23" s="1876"/>
      <c r="L23" s="1879"/>
      <c r="M23" s="92"/>
      <c r="N23" s="92"/>
      <c r="O23" s="92"/>
      <c r="P23" s="1876"/>
      <c r="Q23" s="1881"/>
      <c r="R23" s="1884"/>
      <c r="S23" s="1887"/>
      <c r="T23" s="1860"/>
      <c r="U23" s="1860"/>
      <c r="V23" s="93" t="str">
        <f>H23</f>
        <v>Violêta Saldanha Kubrusly</v>
      </c>
    </row>
    <row r="24" spans="1:22" ht="198.75" customHeight="1" x14ac:dyDescent="0.25">
      <c r="A24" s="90">
        <v>5</v>
      </c>
      <c r="B24" s="90" t="s">
        <v>214</v>
      </c>
      <c r="C24" s="90" t="s">
        <v>236</v>
      </c>
      <c r="D24" s="90" t="s">
        <v>237</v>
      </c>
      <c r="E24" s="90" t="s">
        <v>238</v>
      </c>
      <c r="F24" s="90" t="s">
        <v>239</v>
      </c>
      <c r="G24" s="90" t="s">
        <v>240</v>
      </c>
      <c r="H24" s="90" t="s">
        <v>210</v>
      </c>
      <c r="I24" s="91" t="s">
        <v>220</v>
      </c>
      <c r="J24" s="91" t="s">
        <v>53</v>
      </c>
      <c r="K24" s="1877"/>
      <c r="L24" s="1879"/>
      <c r="M24" s="92"/>
      <c r="N24" s="92"/>
      <c r="O24" s="92"/>
      <c r="P24" s="1877"/>
      <c r="Q24" s="1882"/>
      <c r="R24" s="1885"/>
      <c r="S24" s="1888"/>
      <c r="T24" s="1861"/>
      <c r="U24" s="1861"/>
      <c r="V24" s="93" t="str">
        <f>H24</f>
        <v>Violêta Saldanha Kubrusly</v>
      </c>
    </row>
    <row r="25" spans="1:22" ht="55.5" hidden="1" customHeight="1" x14ac:dyDescent="0.25">
      <c r="A25" s="95">
        <v>6</v>
      </c>
      <c r="B25" s="96"/>
      <c r="C25" s="96"/>
      <c r="D25" s="96"/>
      <c r="E25" s="96"/>
      <c r="F25" s="96"/>
      <c r="G25" s="96"/>
      <c r="H25" s="97"/>
      <c r="I25" s="98"/>
      <c r="J25" s="98"/>
      <c r="K25" s="66"/>
      <c r="L25" s="99"/>
      <c r="M25" s="73"/>
      <c r="N25" s="73"/>
      <c r="O25" s="73"/>
      <c r="P25" s="66"/>
      <c r="Q25" s="66"/>
      <c r="R25" s="100">
        <f t="shared" ref="R25:R30" si="0">P25+Q25</f>
        <v>0</v>
      </c>
      <c r="S25" s="83">
        <f t="shared" ref="S25:S30" si="1">R25-K25</f>
        <v>0</v>
      </c>
      <c r="T25" s="101">
        <f t="shared" ref="T25:T30" si="2">IFERROR(S25/K25*100,0)</f>
        <v>0</v>
      </c>
      <c r="U25" s="101">
        <f t="shared" ref="U25:U30" si="3">IFERROR(R25/$R$45*100,0)</f>
        <v>0</v>
      </c>
      <c r="V25" s="96"/>
    </row>
    <row r="26" spans="1:22" ht="55.5" hidden="1" customHeight="1" x14ac:dyDescent="0.25">
      <c r="A26" s="95">
        <v>7</v>
      </c>
      <c r="B26" s="96"/>
      <c r="C26" s="96"/>
      <c r="D26" s="96"/>
      <c r="E26" s="96"/>
      <c r="F26" s="96"/>
      <c r="G26" s="96"/>
      <c r="H26" s="97"/>
      <c r="I26" s="98"/>
      <c r="J26" s="98"/>
      <c r="K26" s="66"/>
      <c r="L26" s="99"/>
      <c r="M26" s="73"/>
      <c r="N26" s="73"/>
      <c r="O26" s="73"/>
      <c r="P26" s="66"/>
      <c r="Q26" s="66"/>
      <c r="R26" s="100">
        <f t="shared" si="0"/>
        <v>0</v>
      </c>
      <c r="S26" s="83">
        <f t="shared" si="1"/>
        <v>0</v>
      </c>
      <c r="T26" s="101">
        <f t="shared" si="2"/>
        <v>0</v>
      </c>
      <c r="U26" s="101">
        <f t="shared" si="3"/>
        <v>0</v>
      </c>
      <c r="V26" s="96"/>
    </row>
    <row r="27" spans="1:22" ht="55.5" hidden="1" customHeight="1" x14ac:dyDescent="0.25">
      <c r="A27" s="95">
        <v>8</v>
      </c>
      <c r="B27" s="96"/>
      <c r="C27" s="96"/>
      <c r="D27" s="96"/>
      <c r="E27" s="96"/>
      <c r="F27" s="96"/>
      <c r="G27" s="96"/>
      <c r="H27" s="97"/>
      <c r="I27" s="98"/>
      <c r="J27" s="98"/>
      <c r="K27" s="66"/>
      <c r="L27" s="99"/>
      <c r="M27" s="73"/>
      <c r="N27" s="73"/>
      <c r="O27" s="73"/>
      <c r="P27" s="66"/>
      <c r="Q27" s="66"/>
      <c r="R27" s="100">
        <f t="shared" si="0"/>
        <v>0</v>
      </c>
      <c r="S27" s="83">
        <f t="shared" si="1"/>
        <v>0</v>
      </c>
      <c r="T27" s="101">
        <f t="shared" si="2"/>
        <v>0</v>
      </c>
      <c r="U27" s="101">
        <f t="shared" si="3"/>
        <v>0</v>
      </c>
      <c r="V27" s="96"/>
    </row>
    <row r="28" spans="1:22" ht="55.5" hidden="1" customHeight="1" x14ac:dyDescent="0.25">
      <c r="A28" s="95">
        <v>9</v>
      </c>
      <c r="B28" s="96"/>
      <c r="C28" s="96"/>
      <c r="D28" s="96"/>
      <c r="E28" s="96"/>
      <c r="F28" s="96"/>
      <c r="G28" s="96"/>
      <c r="H28" s="97"/>
      <c r="I28" s="98"/>
      <c r="J28" s="98"/>
      <c r="K28" s="66"/>
      <c r="L28" s="99"/>
      <c r="M28" s="73"/>
      <c r="N28" s="73"/>
      <c r="O28" s="73"/>
      <c r="P28" s="66"/>
      <c r="Q28" s="66"/>
      <c r="R28" s="100">
        <f t="shared" si="0"/>
        <v>0</v>
      </c>
      <c r="S28" s="83">
        <f t="shared" si="1"/>
        <v>0</v>
      </c>
      <c r="T28" s="101">
        <f t="shared" si="2"/>
        <v>0</v>
      </c>
      <c r="U28" s="101">
        <f t="shared" si="3"/>
        <v>0</v>
      </c>
      <c r="V28" s="96"/>
    </row>
    <row r="29" spans="1:22" ht="55.5" hidden="1" customHeight="1" x14ac:dyDescent="0.25">
      <c r="A29" s="95">
        <v>10</v>
      </c>
      <c r="B29" s="96"/>
      <c r="C29" s="96"/>
      <c r="D29" s="96"/>
      <c r="E29" s="96"/>
      <c r="F29" s="96"/>
      <c r="G29" s="96"/>
      <c r="H29" s="97"/>
      <c r="I29" s="98"/>
      <c r="J29" s="98"/>
      <c r="K29" s="66"/>
      <c r="L29" s="99"/>
      <c r="M29" s="73"/>
      <c r="N29" s="73"/>
      <c r="O29" s="73"/>
      <c r="P29" s="66"/>
      <c r="Q29" s="66"/>
      <c r="R29" s="100">
        <f t="shared" si="0"/>
        <v>0</v>
      </c>
      <c r="S29" s="83">
        <f t="shared" si="1"/>
        <v>0</v>
      </c>
      <c r="T29" s="101">
        <f t="shared" si="2"/>
        <v>0</v>
      </c>
      <c r="U29" s="101">
        <f t="shared" si="3"/>
        <v>0</v>
      </c>
      <c r="V29" s="96"/>
    </row>
    <row r="30" spans="1:22" ht="55.5" hidden="1" customHeight="1" x14ac:dyDescent="0.25">
      <c r="A30" s="95">
        <v>11</v>
      </c>
      <c r="B30" s="96"/>
      <c r="C30" s="96"/>
      <c r="D30" s="96"/>
      <c r="E30" s="96"/>
      <c r="F30" s="96"/>
      <c r="G30" s="96"/>
      <c r="H30" s="97"/>
      <c r="I30" s="98"/>
      <c r="J30" s="98"/>
      <c r="K30" s="66"/>
      <c r="L30" s="99"/>
      <c r="M30" s="73"/>
      <c r="N30" s="73"/>
      <c r="O30" s="73"/>
      <c r="P30" s="66"/>
      <c r="Q30" s="66"/>
      <c r="R30" s="100">
        <f t="shared" si="0"/>
        <v>0</v>
      </c>
      <c r="S30" s="83">
        <f t="shared" si="1"/>
        <v>0</v>
      </c>
      <c r="T30" s="101">
        <f t="shared" si="2"/>
        <v>0</v>
      </c>
      <c r="U30" s="101">
        <f t="shared" si="3"/>
        <v>0</v>
      </c>
      <c r="V30" s="96"/>
    </row>
    <row r="31" spans="1:22" ht="55.5" hidden="1" customHeight="1" x14ac:dyDescent="0.4">
      <c r="A31" s="95">
        <v>12</v>
      </c>
      <c r="B31" s="96"/>
      <c r="C31" s="96"/>
      <c r="D31" s="96"/>
      <c r="F31" s="96"/>
      <c r="G31" s="96"/>
      <c r="H31" s="97"/>
      <c r="I31" s="98"/>
      <c r="J31" s="98"/>
      <c r="K31" s="66"/>
      <c r="L31" s="99"/>
      <c r="M31" s="73"/>
      <c r="N31" s="73"/>
      <c r="O31" s="73"/>
      <c r="P31" s="66"/>
      <c r="Q31" s="66"/>
      <c r="R31" s="100">
        <f t="shared" ref="R31:R44" si="4">P31+Q31</f>
        <v>0</v>
      </c>
      <c r="S31" s="83">
        <f t="shared" ref="S31:S44" si="5">R31-K31</f>
        <v>0</v>
      </c>
      <c r="T31" s="101">
        <f t="shared" ref="T31:T44" si="6">IFERROR(S31/K31*100,0)</f>
        <v>0</v>
      </c>
      <c r="U31" s="101">
        <f t="shared" ref="U31:U39" si="7">IFERROR(R31/$R$45*100,0)</f>
        <v>0</v>
      </c>
      <c r="V31" s="96"/>
    </row>
    <row r="32" spans="1:22" ht="55.5" hidden="1" customHeight="1" x14ac:dyDescent="0.25">
      <c r="A32" s="95">
        <v>13</v>
      </c>
      <c r="B32" s="96"/>
      <c r="C32" s="96"/>
      <c r="D32" s="96"/>
      <c r="E32" s="96"/>
      <c r="F32" s="96"/>
      <c r="G32" s="96"/>
      <c r="H32" s="97"/>
      <c r="I32" s="98"/>
      <c r="J32" s="98"/>
      <c r="K32" s="66"/>
      <c r="L32" s="99"/>
      <c r="M32" s="73"/>
      <c r="N32" s="73"/>
      <c r="O32" s="73"/>
      <c r="P32" s="66"/>
      <c r="Q32" s="66"/>
      <c r="R32" s="100">
        <f t="shared" si="4"/>
        <v>0</v>
      </c>
      <c r="S32" s="83">
        <f t="shared" si="5"/>
        <v>0</v>
      </c>
      <c r="T32" s="101">
        <f t="shared" si="6"/>
        <v>0</v>
      </c>
      <c r="U32" s="101">
        <f t="shared" si="7"/>
        <v>0</v>
      </c>
      <c r="V32" s="96"/>
    </row>
    <row r="33" spans="1:22" ht="55.5" hidden="1" customHeight="1" x14ac:dyDescent="0.25">
      <c r="A33" s="95">
        <v>14</v>
      </c>
      <c r="B33" s="96"/>
      <c r="C33" s="96"/>
      <c r="D33" s="96"/>
      <c r="E33" s="96"/>
      <c r="F33" s="96"/>
      <c r="G33" s="96"/>
      <c r="H33" s="97"/>
      <c r="I33" s="98"/>
      <c r="J33" s="98"/>
      <c r="K33" s="66"/>
      <c r="L33" s="99"/>
      <c r="M33" s="77"/>
      <c r="N33" s="77"/>
      <c r="O33" s="77"/>
      <c r="P33" s="66"/>
      <c r="Q33" s="66"/>
      <c r="R33" s="100">
        <f t="shared" si="4"/>
        <v>0</v>
      </c>
      <c r="S33" s="83">
        <f t="shared" si="5"/>
        <v>0</v>
      </c>
      <c r="T33" s="101">
        <f t="shared" si="6"/>
        <v>0</v>
      </c>
      <c r="U33" s="101">
        <f t="shared" si="7"/>
        <v>0</v>
      </c>
      <c r="V33" s="96"/>
    </row>
    <row r="34" spans="1:22" ht="55.5" hidden="1" customHeight="1" x14ac:dyDescent="0.4">
      <c r="A34" s="95">
        <v>15</v>
      </c>
      <c r="B34" s="96"/>
      <c r="C34" s="96"/>
      <c r="D34" s="96"/>
      <c r="E34" s="96"/>
      <c r="F34" s="96"/>
      <c r="G34" s="96"/>
      <c r="H34" s="97"/>
      <c r="I34" s="98"/>
      <c r="J34" s="98"/>
      <c r="K34" s="66"/>
      <c r="L34" s="99"/>
      <c r="M34" s="78"/>
      <c r="N34" s="78"/>
      <c r="O34" s="78"/>
      <c r="P34" s="66"/>
      <c r="Q34" s="66"/>
      <c r="R34" s="100">
        <f t="shared" si="4"/>
        <v>0</v>
      </c>
      <c r="S34" s="83">
        <f t="shared" si="5"/>
        <v>0</v>
      </c>
      <c r="T34" s="101">
        <f t="shared" si="6"/>
        <v>0</v>
      </c>
      <c r="U34" s="101">
        <f t="shared" si="7"/>
        <v>0</v>
      </c>
      <c r="V34" s="96"/>
    </row>
    <row r="35" spans="1:22" ht="55.5" hidden="1" customHeight="1" x14ac:dyDescent="0.25">
      <c r="A35" s="95">
        <v>16</v>
      </c>
      <c r="B35" s="96"/>
      <c r="C35" s="96"/>
      <c r="D35" s="96"/>
      <c r="E35" s="96"/>
      <c r="F35" s="96"/>
      <c r="G35" s="96"/>
      <c r="H35" s="97"/>
      <c r="I35" s="98"/>
      <c r="J35" s="98"/>
      <c r="K35" s="66"/>
      <c r="L35" s="66"/>
      <c r="M35" s="17"/>
      <c r="N35" s="17"/>
      <c r="O35" s="17"/>
      <c r="P35" s="66"/>
      <c r="Q35" s="66"/>
      <c r="R35" s="100">
        <f t="shared" si="4"/>
        <v>0</v>
      </c>
      <c r="S35" s="83">
        <f t="shared" si="5"/>
        <v>0</v>
      </c>
      <c r="T35" s="101">
        <f t="shared" si="6"/>
        <v>0</v>
      </c>
      <c r="U35" s="101">
        <f t="shared" si="7"/>
        <v>0</v>
      </c>
      <c r="V35" s="96"/>
    </row>
    <row r="36" spans="1:22" ht="55.5" hidden="1" customHeight="1" x14ac:dyDescent="0.25">
      <c r="A36" s="95">
        <v>17</v>
      </c>
      <c r="B36" s="96"/>
      <c r="C36" s="96"/>
      <c r="D36" s="96"/>
      <c r="E36" s="96"/>
      <c r="F36" s="96"/>
      <c r="G36" s="96"/>
      <c r="H36" s="97"/>
      <c r="I36" s="98"/>
      <c r="J36" s="98"/>
      <c r="K36" s="66"/>
      <c r="L36" s="66"/>
      <c r="M36" s="17"/>
      <c r="N36" s="17"/>
      <c r="O36" s="17"/>
      <c r="P36" s="66"/>
      <c r="Q36" s="66"/>
      <c r="R36" s="100">
        <f t="shared" si="4"/>
        <v>0</v>
      </c>
      <c r="S36" s="83">
        <f t="shared" si="5"/>
        <v>0</v>
      </c>
      <c r="T36" s="101">
        <f t="shared" si="6"/>
        <v>0</v>
      </c>
      <c r="U36" s="101">
        <f t="shared" si="7"/>
        <v>0</v>
      </c>
      <c r="V36" s="96"/>
    </row>
    <row r="37" spans="1:22" ht="55.5" hidden="1" customHeight="1" x14ac:dyDescent="0.25">
      <c r="A37" s="95">
        <v>18</v>
      </c>
      <c r="B37" s="96"/>
      <c r="C37" s="96"/>
      <c r="D37" s="96"/>
      <c r="E37" s="96"/>
      <c r="F37" s="96"/>
      <c r="G37" s="96"/>
      <c r="H37" s="97"/>
      <c r="I37" s="98"/>
      <c r="J37" s="98"/>
      <c r="K37" s="66"/>
      <c r="L37" s="99"/>
      <c r="M37" s="36"/>
      <c r="N37" s="36"/>
      <c r="O37" s="36"/>
      <c r="P37" s="66"/>
      <c r="Q37" s="66"/>
      <c r="R37" s="100">
        <f t="shared" si="4"/>
        <v>0</v>
      </c>
      <c r="S37" s="83">
        <f t="shared" si="5"/>
        <v>0</v>
      </c>
      <c r="T37" s="101">
        <f t="shared" si="6"/>
        <v>0</v>
      </c>
      <c r="U37" s="101">
        <f t="shared" si="7"/>
        <v>0</v>
      </c>
      <c r="V37" s="96"/>
    </row>
    <row r="38" spans="1:22" ht="55.5" hidden="1" customHeight="1" x14ac:dyDescent="0.25">
      <c r="A38" s="95">
        <v>19</v>
      </c>
      <c r="B38" s="96"/>
      <c r="C38" s="96"/>
      <c r="D38" s="96"/>
      <c r="E38" s="96"/>
      <c r="F38" s="96"/>
      <c r="G38" s="96"/>
      <c r="H38" s="97"/>
      <c r="I38" s="98"/>
      <c r="J38" s="98"/>
      <c r="K38" s="66"/>
      <c r="L38" s="99"/>
      <c r="M38" s="36"/>
      <c r="N38" s="36"/>
      <c r="O38" s="36"/>
      <c r="P38" s="66"/>
      <c r="Q38" s="66"/>
      <c r="R38" s="100">
        <f t="shared" si="4"/>
        <v>0</v>
      </c>
      <c r="S38" s="83">
        <f t="shared" si="5"/>
        <v>0</v>
      </c>
      <c r="T38" s="101">
        <f t="shared" si="6"/>
        <v>0</v>
      </c>
      <c r="U38" s="101">
        <f t="shared" si="7"/>
        <v>0</v>
      </c>
      <c r="V38" s="96"/>
    </row>
    <row r="39" spans="1:22" ht="55.5" hidden="1" customHeight="1" x14ac:dyDescent="0.25">
      <c r="A39" s="95">
        <v>20</v>
      </c>
      <c r="B39" s="96"/>
      <c r="C39" s="96"/>
      <c r="D39" s="96"/>
      <c r="E39" s="96"/>
      <c r="F39" s="96"/>
      <c r="G39" s="96"/>
      <c r="H39" s="97"/>
      <c r="I39" s="98"/>
      <c r="J39" s="98"/>
      <c r="K39" s="66"/>
      <c r="L39" s="99"/>
      <c r="M39" s="36"/>
      <c r="N39" s="36"/>
      <c r="O39" s="36"/>
      <c r="P39" s="66"/>
      <c r="Q39" s="66"/>
      <c r="R39" s="100">
        <f t="shared" si="4"/>
        <v>0</v>
      </c>
      <c r="S39" s="83">
        <f t="shared" si="5"/>
        <v>0</v>
      </c>
      <c r="T39" s="101">
        <f t="shared" si="6"/>
        <v>0</v>
      </c>
      <c r="U39" s="101">
        <f t="shared" si="7"/>
        <v>0</v>
      </c>
      <c r="V39" s="96"/>
    </row>
    <row r="40" spans="1:22" ht="55.5" hidden="1" customHeight="1" x14ac:dyDescent="0.25">
      <c r="A40" s="95">
        <v>21</v>
      </c>
      <c r="B40" s="96"/>
      <c r="C40" s="96"/>
      <c r="D40" s="96"/>
      <c r="E40" s="96"/>
      <c r="F40" s="96"/>
      <c r="G40" s="96"/>
      <c r="H40" s="97"/>
      <c r="I40" s="98"/>
      <c r="J40" s="98"/>
      <c r="K40" s="66"/>
      <c r="L40" s="99"/>
      <c r="M40" s="36"/>
      <c r="N40" s="36"/>
      <c r="O40" s="36"/>
      <c r="P40" s="66"/>
      <c r="Q40" s="66"/>
      <c r="R40" s="100">
        <f t="shared" si="4"/>
        <v>0</v>
      </c>
      <c r="S40" s="83">
        <f t="shared" si="5"/>
        <v>0</v>
      </c>
      <c r="T40" s="101">
        <f t="shared" si="6"/>
        <v>0</v>
      </c>
      <c r="U40" s="101">
        <f>IFERROR(R40/$R$45*100,0)</f>
        <v>0</v>
      </c>
      <c r="V40" s="96"/>
    </row>
    <row r="41" spans="1:22" ht="55.5" hidden="1" customHeight="1" x14ac:dyDescent="0.25">
      <c r="A41" s="95">
        <v>22</v>
      </c>
      <c r="B41" s="96"/>
      <c r="C41" s="96"/>
      <c r="D41" s="96"/>
      <c r="E41" s="96"/>
      <c r="F41" s="96"/>
      <c r="G41" s="96"/>
      <c r="H41" s="97"/>
      <c r="I41" s="98"/>
      <c r="J41" s="98"/>
      <c r="K41" s="66"/>
      <c r="L41" s="99"/>
      <c r="M41" s="36"/>
      <c r="N41" s="36"/>
      <c r="O41" s="36"/>
      <c r="P41" s="66"/>
      <c r="Q41" s="66"/>
      <c r="R41" s="100">
        <f t="shared" si="4"/>
        <v>0</v>
      </c>
      <c r="S41" s="83">
        <f t="shared" si="5"/>
        <v>0</v>
      </c>
      <c r="T41" s="101">
        <f t="shared" si="6"/>
        <v>0</v>
      </c>
      <c r="U41" s="101">
        <f>IFERROR(R41/$R$45*100,0)</f>
        <v>0</v>
      </c>
      <c r="V41" s="96"/>
    </row>
    <row r="42" spans="1:22" ht="55.5" hidden="1" customHeight="1" x14ac:dyDescent="0.25">
      <c r="A42" s="95">
        <v>23</v>
      </c>
      <c r="B42" s="96"/>
      <c r="C42" s="96"/>
      <c r="D42" s="96"/>
      <c r="E42" s="96"/>
      <c r="F42" s="96"/>
      <c r="G42" s="96"/>
      <c r="H42" s="97"/>
      <c r="I42" s="98"/>
      <c r="J42" s="98"/>
      <c r="K42" s="66"/>
      <c r="L42" s="99"/>
      <c r="M42" s="36"/>
      <c r="N42" s="36"/>
      <c r="O42" s="36"/>
      <c r="P42" s="66"/>
      <c r="Q42" s="66"/>
      <c r="R42" s="100">
        <f t="shared" si="4"/>
        <v>0</v>
      </c>
      <c r="S42" s="83">
        <f t="shared" si="5"/>
        <v>0</v>
      </c>
      <c r="T42" s="101">
        <f t="shared" si="6"/>
        <v>0</v>
      </c>
      <c r="U42" s="101">
        <f>IFERROR(R42/$R$45*100,0)</f>
        <v>0</v>
      </c>
      <c r="V42" s="96"/>
    </row>
    <row r="43" spans="1:22" ht="55.5" hidden="1" customHeight="1" x14ac:dyDescent="0.25">
      <c r="A43" s="95">
        <v>24</v>
      </c>
      <c r="B43" s="96"/>
      <c r="C43" s="96"/>
      <c r="D43" s="96"/>
      <c r="E43" s="96"/>
      <c r="F43" s="96"/>
      <c r="G43" s="96"/>
      <c r="H43" s="97"/>
      <c r="I43" s="98"/>
      <c r="J43" s="98"/>
      <c r="K43" s="66"/>
      <c r="L43" s="99"/>
      <c r="M43" s="36"/>
      <c r="N43" s="36"/>
      <c r="O43" s="36"/>
      <c r="P43" s="66"/>
      <c r="Q43" s="66"/>
      <c r="R43" s="100">
        <f t="shared" si="4"/>
        <v>0</v>
      </c>
      <c r="S43" s="83">
        <f t="shared" si="5"/>
        <v>0</v>
      </c>
      <c r="T43" s="101">
        <f t="shared" si="6"/>
        <v>0</v>
      </c>
      <c r="U43" s="101">
        <f>IFERROR(R43/$R$45*100,0)</f>
        <v>0</v>
      </c>
      <c r="V43" s="96"/>
    </row>
    <row r="44" spans="1:22" ht="55.5" hidden="1" customHeight="1" x14ac:dyDescent="0.4">
      <c r="A44" s="95">
        <v>25</v>
      </c>
      <c r="B44" s="96"/>
      <c r="C44" s="96"/>
      <c r="D44" s="96"/>
      <c r="E44" s="96"/>
      <c r="F44" s="96"/>
      <c r="G44" s="96"/>
      <c r="H44" s="97"/>
      <c r="I44" s="98"/>
      <c r="J44" s="98"/>
      <c r="K44" s="66"/>
      <c r="L44" s="66"/>
      <c r="M44" s="23"/>
      <c r="N44" s="23"/>
      <c r="O44" s="23"/>
      <c r="P44" s="66"/>
      <c r="Q44" s="66"/>
      <c r="R44" s="100">
        <f t="shared" si="4"/>
        <v>0</v>
      </c>
      <c r="S44" s="83">
        <f t="shared" si="5"/>
        <v>0</v>
      </c>
      <c r="T44" s="101">
        <f t="shared" si="6"/>
        <v>0</v>
      </c>
      <c r="U44" s="101">
        <f>IFERROR(R44/$R$45*100,0)</f>
        <v>0</v>
      </c>
      <c r="V44" s="96"/>
    </row>
    <row r="45" spans="1:22" s="104" customFormat="1" ht="24.75" customHeight="1" x14ac:dyDescent="0.4">
      <c r="A45" s="1862" t="s">
        <v>71</v>
      </c>
      <c r="B45" s="1863"/>
      <c r="C45" s="1863"/>
      <c r="D45" s="1863"/>
      <c r="E45" s="1863"/>
      <c r="F45" s="1863"/>
      <c r="G45" s="1863"/>
      <c r="H45" s="1863"/>
      <c r="I45" s="1863"/>
      <c r="J45" s="1864"/>
      <c r="K45" s="22">
        <f>SUM(K20:K29)</f>
        <v>42192.160000000003</v>
      </c>
      <c r="L45" s="22">
        <f>SUM(L20:L29)</f>
        <v>24381.71</v>
      </c>
      <c r="M45" s="1851"/>
      <c r="N45" s="1852"/>
      <c r="O45" s="1853"/>
      <c r="P45" s="22">
        <f>SUM(P20:P29)</f>
        <v>20978.560000000001</v>
      </c>
      <c r="Q45" s="22">
        <f>SUM(Q20:Q29)</f>
        <v>38403.149999999994</v>
      </c>
      <c r="R45" s="22">
        <f>SUM(R20:R29)</f>
        <v>59381.709999999992</v>
      </c>
      <c r="S45" s="84">
        <f>R45-L45</f>
        <v>34999.999999999993</v>
      </c>
      <c r="T45" s="102">
        <f>IFERROR(S45/L45*100,0)</f>
        <v>143.55022678885112</v>
      </c>
      <c r="U45" s="102">
        <f>SUM(U20:U29)</f>
        <v>100</v>
      </c>
      <c r="V45" s="103"/>
    </row>
    <row r="46" spans="1:22" x14ac:dyDescent="0.4">
      <c r="A46" s="105" t="s">
        <v>72</v>
      </c>
      <c r="B46" s="105"/>
      <c r="C46" s="105"/>
      <c r="D46" s="105"/>
      <c r="E46" s="105"/>
      <c r="F46" s="105"/>
      <c r="G46" s="105"/>
      <c r="H46" s="105"/>
      <c r="I46" s="105"/>
      <c r="J46" s="105"/>
      <c r="K46" s="106">
        <v>0</v>
      </c>
      <c r="L46" s="107"/>
      <c r="M46" s="1865"/>
      <c r="N46" s="1866"/>
      <c r="O46" s="1867"/>
      <c r="P46" s="31">
        <v>0</v>
      </c>
      <c r="Q46" s="31"/>
      <c r="R46" s="108"/>
      <c r="S46" s="105"/>
      <c r="T46" s="105"/>
      <c r="U46" s="105"/>
      <c r="V46" s="105"/>
    </row>
    <row r="47" spans="1:22" ht="36" customHeight="1" x14ac:dyDescent="0.25">
      <c r="A47" s="1868" t="s">
        <v>73</v>
      </c>
      <c r="B47" s="1869"/>
      <c r="C47" s="1869"/>
      <c r="D47" s="1869"/>
      <c r="E47" s="1869"/>
      <c r="F47" s="1869"/>
      <c r="G47" s="1869"/>
      <c r="H47" s="1869"/>
      <c r="I47" s="1869"/>
      <c r="J47" s="1869"/>
      <c r="K47" s="1869"/>
      <c r="L47" s="1869"/>
      <c r="M47" s="1869"/>
      <c r="N47" s="1869"/>
      <c r="O47" s="1869"/>
      <c r="P47" s="1869"/>
      <c r="Q47" s="1869"/>
      <c r="R47" s="1869"/>
      <c r="S47" s="1869"/>
      <c r="T47" s="1869"/>
      <c r="U47" s="1869"/>
      <c r="V47" s="1870"/>
    </row>
    <row r="48" spans="1:22" ht="95.25" customHeight="1" x14ac:dyDescent="0.4">
      <c r="A48" s="1871"/>
      <c r="B48" s="1872"/>
      <c r="C48" s="1872"/>
      <c r="D48" s="1872"/>
      <c r="E48" s="1872"/>
      <c r="F48" s="1872"/>
      <c r="G48" s="1872"/>
      <c r="H48" s="1872"/>
      <c r="I48" s="1872"/>
      <c r="J48" s="1872"/>
      <c r="K48" s="1872"/>
      <c r="L48" s="1872"/>
      <c r="M48" s="1872"/>
      <c r="N48" s="1872"/>
      <c r="O48" s="1872"/>
      <c r="P48" s="1872"/>
      <c r="Q48" s="1872"/>
      <c r="R48" s="1872"/>
      <c r="S48" s="1872"/>
      <c r="T48" s="1872"/>
      <c r="U48" s="1872"/>
      <c r="V48" s="1873"/>
    </row>
    <row r="49" spans="1:22" ht="15" hidden="1" customHeight="1" x14ac:dyDescent="0.4">
      <c r="A49" s="1857" t="s">
        <v>74</v>
      </c>
      <c r="B49" s="1857"/>
      <c r="C49" s="1857"/>
      <c r="D49" s="1857"/>
      <c r="E49" s="1857"/>
      <c r="F49" s="1857"/>
      <c r="G49" s="1857"/>
      <c r="H49" s="1857"/>
      <c r="I49" s="1857"/>
      <c r="J49" s="109"/>
      <c r="K49" s="109"/>
      <c r="L49" s="109"/>
      <c r="M49" s="36"/>
      <c r="N49" s="36"/>
      <c r="O49" s="36"/>
      <c r="P49" s="109"/>
      <c r="Q49" s="109"/>
      <c r="R49" s="109"/>
      <c r="S49" s="109"/>
      <c r="T49" s="109"/>
      <c r="U49" s="109"/>
      <c r="V49" s="109"/>
    </row>
    <row r="50" spans="1:22" ht="15" hidden="1" customHeight="1" x14ac:dyDescent="0.4">
      <c r="A50" s="110" t="s">
        <v>75</v>
      </c>
      <c r="B50" s="110"/>
      <c r="C50" s="1858" t="s">
        <v>76</v>
      </c>
      <c r="D50" s="1858"/>
      <c r="E50" s="1858"/>
      <c r="F50" s="1858"/>
      <c r="G50" s="1858"/>
      <c r="H50" s="1858"/>
      <c r="I50" s="1858"/>
      <c r="M50" s="36"/>
      <c r="N50" s="36"/>
      <c r="O50" s="36"/>
      <c r="V50" s="85"/>
    </row>
    <row r="51" spans="1:22" ht="15" hidden="1" customHeight="1" x14ac:dyDescent="0.4">
      <c r="A51" s="110" t="s">
        <v>77</v>
      </c>
      <c r="B51" s="110"/>
      <c r="C51" s="1858" t="s">
        <v>78</v>
      </c>
      <c r="D51" s="1858"/>
      <c r="E51" s="1858"/>
      <c r="F51" s="1858"/>
      <c r="G51" s="1858"/>
      <c r="H51" s="1858"/>
      <c r="I51" s="1858"/>
      <c r="M51" s="36"/>
      <c r="N51" s="36"/>
      <c r="O51" s="36"/>
      <c r="V51" s="85"/>
    </row>
    <row r="52" spans="1:22" ht="15" hidden="1" customHeight="1" x14ac:dyDescent="0.4">
      <c r="A52" s="110" t="s">
        <v>79</v>
      </c>
      <c r="B52" s="110"/>
      <c r="C52" s="1858" t="s">
        <v>80</v>
      </c>
      <c r="D52" s="1858"/>
      <c r="E52" s="1858"/>
      <c r="F52" s="1858"/>
      <c r="G52" s="1858"/>
      <c r="H52" s="1858"/>
      <c r="I52" s="1858"/>
      <c r="M52" s="36"/>
      <c r="N52" s="36"/>
      <c r="O52" s="36"/>
      <c r="V52" s="85"/>
    </row>
    <row r="53" spans="1:22" ht="15" hidden="1" customHeight="1" x14ac:dyDescent="0.4">
      <c r="A53" s="110" t="s">
        <v>81</v>
      </c>
      <c r="B53" s="110"/>
      <c r="C53" s="1858" t="s">
        <v>82</v>
      </c>
      <c r="D53" s="1858"/>
      <c r="E53" s="1858"/>
      <c r="F53" s="1858"/>
      <c r="G53" s="1858"/>
      <c r="H53" s="1858"/>
      <c r="I53" s="1858"/>
      <c r="M53" s="36"/>
      <c r="N53" s="36"/>
      <c r="O53" s="36"/>
      <c r="V53" s="85"/>
    </row>
    <row r="54" spans="1:22" ht="35.25" customHeight="1" x14ac:dyDescent="0.4">
      <c r="M54" s="36"/>
      <c r="N54" s="36"/>
      <c r="O54" s="36"/>
    </row>
    <row r="55" spans="1:22" x14ac:dyDescent="0.4">
      <c r="M55" s="36"/>
      <c r="N55" s="36"/>
      <c r="O55" s="36"/>
    </row>
    <row r="56" spans="1:22" x14ac:dyDescent="0.4">
      <c r="M56" s="36"/>
      <c r="N56" s="36"/>
      <c r="O56" s="36"/>
    </row>
    <row r="57" spans="1:22" x14ac:dyDescent="0.4">
      <c r="M57" s="36"/>
      <c r="N57" s="36"/>
      <c r="O57" s="36"/>
    </row>
    <row r="58" spans="1:22" x14ac:dyDescent="0.4">
      <c r="M58" s="36"/>
      <c r="N58" s="36"/>
      <c r="O58" s="36"/>
    </row>
    <row r="59" spans="1:22" x14ac:dyDescent="0.4">
      <c r="M59" s="36"/>
      <c r="N59" s="36"/>
      <c r="O59" s="36"/>
    </row>
    <row r="60" spans="1:22" x14ac:dyDescent="0.4">
      <c r="M60" s="36"/>
      <c r="N60" s="36"/>
      <c r="O60" s="36"/>
    </row>
    <row r="61" spans="1:22" x14ac:dyDescent="0.4">
      <c r="M61" s="36"/>
      <c r="N61" s="36"/>
      <c r="O61" s="36"/>
    </row>
    <row r="62" spans="1:22" x14ac:dyDescent="0.4">
      <c r="M62" s="36"/>
      <c r="N62" s="36"/>
      <c r="O62" s="36"/>
    </row>
    <row r="63" spans="1:22" x14ac:dyDescent="0.4">
      <c r="M63" s="36"/>
      <c r="N63" s="36"/>
      <c r="O63" s="36"/>
    </row>
    <row r="64" spans="1:22" x14ac:dyDescent="0.4">
      <c r="M64" s="36"/>
      <c r="N64" s="36"/>
      <c r="O64" s="36"/>
    </row>
    <row r="65" spans="13:15" x14ac:dyDescent="0.4">
      <c r="M65" s="36"/>
      <c r="N65" s="36"/>
      <c r="O65" s="36"/>
    </row>
    <row r="66" spans="13:15" x14ac:dyDescent="0.4">
      <c r="M66" s="36"/>
      <c r="N66" s="36"/>
      <c r="O66" s="36"/>
    </row>
    <row r="67" spans="13:15" x14ac:dyDescent="0.4">
      <c r="M67" s="36"/>
      <c r="N67" s="36"/>
      <c r="O67" s="36"/>
    </row>
    <row r="68" spans="13:15" x14ac:dyDescent="0.4">
      <c r="M68" s="36"/>
      <c r="N68" s="36"/>
      <c r="O68" s="36"/>
    </row>
    <row r="69" spans="13:15" x14ac:dyDescent="0.4">
      <c r="M69" s="36"/>
      <c r="N69" s="36"/>
      <c r="O69" s="36"/>
    </row>
    <row r="70" spans="13:15" x14ac:dyDescent="0.4">
      <c r="M70" s="36"/>
      <c r="N70" s="36"/>
      <c r="O70" s="36"/>
    </row>
    <row r="71" spans="13:15" x14ac:dyDescent="0.4">
      <c r="M71" s="36"/>
      <c r="N71" s="36"/>
      <c r="O71" s="36"/>
    </row>
    <row r="72" spans="13:15" x14ac:dyDescent="0.4">
      <c r="M72" s="36"/>
      <c r="N72" s="36"/>
      <c r="O72" s="36"/>
    </row>
    <row r="73" spans="13:15" x14ac:dyDescent="0.4">
      <c r="M73" s="36"/>
      <c r="N73" s="36"/>
      <c r="O73" s="36"/>
    </row>
    <row r="74" spans="13:15" x14ac:dyDescent="0.4">
      <c r="M74" s="36"/>
      <c r="N74" s="36"/>
      <c r="O74" s="36"/>
    </row>
    <row r="75" spans="13:15" x14ac:dyDescent="0.4">
      <c r="M75" s="36"/>
      <c r="N75" s="36"/>
      <c r="O75" s="36"/>
    </row>
    <row r="76" spans="13:15" x14ac:dyDescent="0.4">
      <c r="M76" s="36"/>
      <c r="N76" s="36"/>
      <c r="O76" s="36"/>
    </row>
    <row r="77" spans="13:15" x14ac:dyDescent="0.4">
      <c r="M77" s="36"/>
      <c r="N77" s="36"/>
      <c r="O77" s="36"/>
    </row>
    <row r="78" spans="13:15" x14ac:dyDescent="0.4">
      <c r="M78" s="36"/>
      <c r="N78" s="36"/>
      <c r="O78" s="36"/>
    </row>
    <row r="79" spans="13:15" x14ac:dyDescent="0.4">
      <c r="M79" s="36"/>
      <c r="N79" s="36"/>
      <c r="O79" s="36"/>
    </row>
    <row r="80" spans="13:15" x14ac:dyDescent="0.4">
      <c r="M80" s="36"/>
      <c r="N80" s="36"/>
      <c r="O80" s="36"/>
    </row>
    <row r="81" spans="13:15" x14ac:dyDescent="0.4">
      <c r="M81" s="36"/>
      <c r="N81" s="36"/>
      <c r="O81" s="36"/>
    </row>
    <row r="82" spans="13:15" x14ac:dyDescent="0.4">
      <c r="M82" s="36"/>
      <c r="N82" s="36"/>
      <c r="O82" s="36"/>
    </row>
    <row r="83" spans="13:15" x14ac:dyDescent="0.4">
      <c r="M83" s="36"/>
      <c r="N83" s="36"/>
      <c r="O83" s="36"/>
    </row>
    <row r="84" spans="13:15" x14ac:dyDescent="0.4">
      <c r="M84" s="36"/>
      <c r="N84" s="36"/>
      <c r="O84" s="36"/>
    </row>
    <row r="85" spans="13:15" x14ac:dyDescent="0.4">
      <c r="M85" s="36"/>
      <c r="N85" s="36"/>
      <c r="O85" s="36"/>
    </row>
    <row r="86" spans="13:15" x14ac:dyDescent="0.4">
      <c r="M86" s="36"/>
      <c r="N86" s="36"/>
      <c r="O86" s="36"/>
    </row>
    <row r="87" spans="13:15" x14ac:dyDescent="0.4">
      <c r="M87" s="36"/>
      <c r="N87" s="36"/>
      <c r="O87" s="36"/>
    </row>
    <row r="88" spans="13:15" x14ac:dyDescent="0.4">
      <c r="M88" s="36"/>
      <c r="N88" s="36"/>
      <c r="O88" s="36"/>
    </row>
    <row r="89" spans="13:15" x14ac:dyDescent="0.4">
      <c r="M89" s="36"/>
      <c r="N89" s="36"/>
      <c r="O89" s="36"/>
    </row>
    <row r="90" spans="13:15" x14ac:dyDescent="0.4">
      <c r="M90" s="36"/>
      <c r="N90" s="36"/>
      <c r="O90" s="36"/>
    </row>
    <row r="91" spans="13:15" x14ac:dyDescent="0.4">
      <c r="M91" s="36"/>
      <c r="N91" s="36"/>
      <c r="O91" s="36"/>
    </row>
    <row r="92" spans="13:15" x14ac:dyDescent="0.4">
      <c r="M92" s="36"/>
      <c r="N92" s="36"/>
      <c r="O92" s="36"/>
    </row>
    <row r="93" spans="13:15" x14ac:dyDescent="0.4">
      <c r="M93" s="36"/>
      <c r="N93" s="36"/>
      <c r="O93" s="36"/>
    </row>
    <row r="94" spans="13:15" x14ac:dyDescent="0.4">
      <c r="M94" s="36"/>
      <c r="N94" s="36"/>
      <c r="O94" s="36"/>
    </row>
    <row r="95" spans="13:15" x14ac:dyDescent="0.4">
      <c r="M95" s="36"/>
      <c r="N95" s="36"/>
      <c r="O95" s="36"/>
    </row>
    <row r="96" spans="13:15" x14ac:dyDescent="0.4">
      <c r="M96" s="36"/>
      <c r="N96" s="36"/>
      <c r="O96" s="36"/>
    </row>
    <row r="97" spans="13:15" x14ac:dyDescent="0.4">
      <c r="M97" s="36"/>
      <c r="N97" s="36"/>
      <c r="O97" s="36"/>
    </row>
    <row r="98" spans="13:15" x14ac:dyDescent="0.4">
      <c r="M98" s="36"/>
      <c r="N98" s="36"/>
      <c r="O98" s="36"/>
    </row>
    <row r="99" spans="13:15" x14ac:dyDescent="0.4">
      <c r="M99" s="36"/>
      <c r="N99" s="36"/>
      <c r="O99" s="36"/>
    </row>
    <row r="100" spans="13:15" x14ac:dyDescent="0.4">
      <c r="M100" s="36"/>
      <c r="N100" s="36"/>
      <c r="O100" s="36"/>
    </row>
    <row r="101" spans="13:15" x14ac:dyDescent="0.4">
      <c r="M101" s="36"/>
      <c r="N101" s="36"/>
      <c r="O101" s="36"/>
    </row>
    <row r="102" spans="13:15" x14ac:dyDescent="0.4">
      <c r="M102" s="36"/>
      <c r="N102" s="36"/>
      <c r="O102" s="36"/>
    </row>
    <row r="103" spans="13:15" x14ac:dyDescent="0.4">
      <c r="M103" s="36"/>
      <c r="N103" s="36"/>
      <c r="O103" s="36"/>
    </row>
    <row r="104" spans="13:15" x14ac:dyDescent="0.4">
      <c r="M104" s="36"/>
      <c r="N104" s="36"/>
      <c r="O104" s="36"/>
    </row>
    <row r="105" spans="13:15" x14ac:dyDescent="0.4">
      <c r="M105" s="36"/>
      <c r="N105" s="36"/>
      <c r="O105" s="36"/>
    </row>
    <row r="106" spans="13:15" x14ac:dyDescent="0.4">
      <c r="M106" s="36"/>
      <c r="N106" s="36"/>
      <c r="O106" s="36"/>
    </row>
    <row r="107" spans="13:15" x14ac:dyDescent="0.4">
      <c r="M107" s="36"/>
      <c r="N107" s="36"/>
      <c r="O107" s="36"/>
    </row>
    <row r="108" spans="13:15" x14ac:dyDescent="0.4">
      <c r="M108" s="36"/>
      <c r="N108" s="36"/>
      <c r="O108" s="36"/>
    </row>
    <row r="109" spans="13:15" x14ac:dyDescent="0.4">
      <c r="M109" s="36"/>
      <c r="N109" s="36"/>
      <c r="O109" s="36"/>
    </row>
    <row r="110" spans="13:15" x14ac:dyDescent="0.4">
      <c r="M110" s="36"/>
      <c r="N110" s="36"/>
      <c r="O110" s="36"/>
    </row>
    <row r="111" spans="13:15" x14ac:dyDescent="0.4">
      <c r="M111" s="36"/>
      <c r="N111" s="36"/>
      <c r="O111" s="36"/>
    </row>
    <row r="112" spans="13:15" x14ac:dyDescent="0.4">
      <c r="M112" s="36"/>
      <c r="N112" s="36"/>
      <c r="O112" s="36"/>
    </row>
    <row r="113" spans="13:15" x14ac:dyDescent="0.4">
      <c r="M113" s="36"/>
      <c r="N113" s="36"/>
      <c r="O113" s="36"/>
    </row>
    <row r="114" spans="13:15" x14ac:dyDescent="0.4">
      <c r="M114" s="36"/>
      <c r="N114" s="36"/>
      <c r="O114" s="36"/>
    </row>
    <row r="115" spans="13:15" x14ac:dyDescent="0.4">
      <c r="M115" s="36"/>
      <c r="N115" s="36"/>
      <c r="O115" s="36"/>
    </row>
    <row r="116" spans="13:15" x14ac:dyDescent="0.4">
      <c r="M116" s="36"/>
      <c r="N116" s="36"/>
      <c r="O116" s="36"/>
    </row>
    <row r="117" spans="13:15" x14ac:dyDescent="0.4">
      <c r="M117" s="36"/>
      <c r="N117" s="36"/>
      <c r="O117" s="36"/>
    </row>
    <row r="118" spans="13:15" x14ac:dyDescent="0.4">
      <c r="M118" s="36"/>
      <c r="N118" s="36"/>
      <c r="O118" s="36"/>
    </row>
    <row r="119" spans="13:15" x14ac:dyDescent="0.4">
      <c r="M119" s="36"/>
      <c r="N119" s="36"/>
      <c r="O119" s="36"/>
    </row>
    <row r="120" spans="13:15" x14ac:dyDescent="0.4">
      <c r="M120" s="36"/>
      <c r="N120" s="36"/>
      <c r="O120" s="36"/>
    </row>
    <row r="121" spans="13:15" x14ac:dyDescent="0.4">
      <c r="M121" s="36"/>
      <c r="N121" s="36"/>
      <c r="O121" s="36"/>
    </row>
    <row r="122" spans="13:15" x14ac:dyDescent="0.4">
      <c r="M122" s="36"/>
      <c r="N122" s="36"/>
      <c r="O122" s="36"/>
    </row>
    <row r="123" spans="13:15" x14ac:dyDescent="0.4">
      <c r="M123" s="36"/>
      <c r="N123" s="36"/>
      <c r="O123" s="36"/>
    </row>
    <row r="124" spans="13:15" x14ac:dyDescent="0.4">
      <c r="M124" s="36"/>
      <c r="N124" s="36"/>
      <c r="O124" s="36"/>
    </row>
    <row r="125" spans="13:15" x14ac:dyDescent="0.4">
      <c r="M125" s="36"/>
      <c r="N125" s="36"/>
      <c r="O125" s="36"/>
    </row>
    <row r="126" spans="13:15" x14ac:dyDescent="0.4">
      <c r="M126" s="36"/>
      <c r="N126" s="36"/>
      <c r="O126" s="36"/>
    </row>
    <row r="127" spans="13:15" x14ac:dyDescent="0.4">
      <c r="M127" s="36"/>
      <c r="N127" s="36"/>
      <c r="O127" s="36"/>
    </row>
    <row r="128" spans="13:15" x14ac:dyDescent="0.4">
      <c r="M128" s="36"/>
      <c r="N128" s="36"/>
      <c r="O128" s="36"/>
    </row>
    <row r="129" spans="13:15" x14ac:dyDescent="0.4">
      <c r="M129" s="36"/>
      <c r="N129" s="36"/>
      <c r="O129" s="36"/>
    </row>
    <row r="130" spans="13:15" x14ac:dyDescent="0.4">
      <c r="M130" s="36"/>
      <c r="N130" s="36"/>
      <c r="O130" s="36"/>
    </row>
    <row r="131" spans="13:15" x14ac:dyDescent="0.4">
      <c r="M131" s="36"/>
      <c r="N131" s="36"/>
      <c r="O131" s="36"/>
    </row>
    <row r="132" spans="13:15" x14ac:dyDescent="0.4">
      <c r="M132" s="36"/>
      <c r="N132" s="36"/>
      <c r="O132" s="36"/>
    </row>
    <row r="133" spans="13:15" x14ac:dyDescent="0.4">
      <c r="M133" s="36"/>
      <c r="N133" s="36"/>
      <c r="O133" s="36"/>
    </row>
    <row r="134" spans="13:15" x14ac:dyDescent="0.4">
      <c r="M134" s="36"/>
      <c r="N134" s="36"/>
      <c r="O134" s="36"/>
    </row>
    <row r="135" spans="13:15" x14ac:dyDescent="0.4">
      <c r="M135" s="36"/>
      <c r="N135" s="36"/>
      <c r="O135" s="36"/>
    </row>
    <row r="136" spans="13:15" x14ac:dyDescent="0.4">
      <c r="M136" s="36"/>
      <c r="N136" s="36"/>
      <c r="O136" s="36"/>
    </row>
    <row r="137" spans="13:15" x14ac:dyDescent="0.4">
      <c r="M137" s="36"/>
      <c r="N137" s="36"/>
      <c r="O137" s="36"/>
    </row>
    <row r="138" spans="13:15" x14ac:dyDescent="0.4">
      <c r="M138" s="36"/>
      <c r="N138" s="36"/>
      <c r="O138" s="36"/>
    </row>
    <row r="139" spans="13:15" x14ac:dyDescent="0.4">
      <c r="M139" s="36"/>
      <c r="N139" s="36"/>
      <c r="O139" s="36"/>
    </row>
    <row r="140" spans="13:15" x14ac:dyDescent="0.4">
      <c r="M140" s="36"/>
      <c r="N140" s="36"/>
      <c r="O140" s="36"/>
    </row>
    <row r="141" spans="13:15" x14ac:dyDescent="0.4">
      <c r="M141" s="36"/>
      <c r="N141" s="36"/>
      <c r="O141" s="36"/>
    </row>
    <row r="142" spans="13:15" x14ac:dyDescent="0.4">
      <c r="M142" s="36"/>
      <c r="N142" s="36"/>
      <c r="O142" s="36"/>
    </row>
    <row r="143" spans="13:15" x14ac:dyDescent="0.4">
      <c r="M143" s="36"/>
      <c r="N143" s="36"/>
      <c r="O143" s="36"/>
    </row>
    <row r="144" spans="13:15" x14ac:dyDescent="0.4">
      <c r="M144" s="36"/>
      <c r="N144" s="36"/>
      <c r="O144" s="36"/>
    </row>
    <row r="145" spans="13:15" x14ac:dyDescent="0.4">
      <c r="M145" s="36"/>
      <c r="N145" s="36"/>
      <c r="O145" s="36"/>
    </row>
    <row r="146" spans="13:15" x14ac:dyDescent="0.4">
      <c r="M146" s="36"/>
      <c r="N146" s="36"/>
      <c r="O146" s="36"/>
    </row>
    <row r="147" spans="13:15" x14ac:dyDescent="0.4">
      <c r="M147" s="36"/>
      <c r="N147" s="36"/>
      <c r="O147" s="36"/>
    </row>
    <row r="148" spans="13:15" x14ac:dyDescent="0.4">
      <c r="M148" s="36"/>
      <c r="N148" s="36"/>
      <c r="O148" s="36"/>
    </row>
    <row r="149" spans="13:15" x14ac:dyDescent="0.4">
      <c r="M149" s="36"/>
      <c r="N149" s="36"/>
      <c r="O149" s="36"/>
    </row>
    <row r="150" spans="13:15" x14ac:dyDescent="0.4">
      <c r="M150" s="36"/>
      <c r="N150" s="36"/>
      <c r="O150" s="36"/>
    </row>
    <row r="151" spans="13:15" x14ac:dyDescent="0.4">
      <c r="M151" s="36"/>
      <c r="N151" s="36"/>
      <c r="O151" s="36"/>
    </row>
    <row r="152" spans="13:15" x14ac:dyDescent="0.4">
      <c r="M152" s="36"/>
      <c r="N152" s="36"/>
      <c r="O152" s="36"/>
    </row>
    <row r="153" spans="13:15" x14ac:dyDescent="0.4">
      <c r="M153" s="36"/>
      <c r="N153" s="36"/>
      <c r="O153" s="36"/>
    </row>
    <row r="154" spans="13:15" x14ac:dyDescent="0.4">
      <c r="M154" s="36"/>
      <c r="N154" s="36"/>
      <c r="O154" s="36"/>
    </row>
    <row r="155" spans="13:15" x14ac:dyDescent="0.4">
      <c r="M155" s="36"/>
      <c r="N155" s="36"/>
      <c r="O155" s="36"/>
    </row>
    <row r="156" spans="13:15" x14ac:dyDescent="0.4">
      <c r="M156" s="36"/>
      <c r="N156" s="36"/>
      <c r="O156" s="36"/>
    </row>
    <row r="157" spans="13:15" x14ac:dyDescent="0.4">
      <c r="M157" s="36"/>
      <c r="N157" s="36"/>
      <c r="O157" s="36"/>
    </row>
    <row r="158" spans="13:15" x14ac:dyDescent="0.4">
      <c r="M158" s="36"/>
      <c r="N158" s="36"/>
      <c r="O158" s="36"/>
    </row>
    <row r="159" spans="13:15" x14ac:dyDescent="0.4">
      <c r="M159" s="36"/>
      <c r="N159" s="36"/>
      <c r="O159" s="36"/>
    </row>
    <row r="160" spans="13:15" x14ac:dyDescent="0.4">
      <c r="M160" s="36"/>
      <c r="N160" s="36"/>
      <c r="O160" s="36"/>
    </row>
    <row r="161" spans="13:15" x14ac:dyDescent="0.4">
      <c r="M161" s="36"/>
      <c r="N161" s="36"/>
      <c r="O161" s="36"/>
    </row>
    <row r="162" spans="13:15" x14ac:dyDescent="0.4">
      <c r="M162" s="36"/>
      <c r="N162" s="36"/>
      <c r="O162" s="36"/>
    </row>
    <row r="163" spans="13:15" x14ac:dyDescent="0.4">
      <c r="M163" s="36"/>
      <c r="N163" s="36"/>
      <c r="O163" s="36"/>
    </row>
    <row r="164" spans="13:15" x14ac:dyDescent="0.4">
      <c r="M164" s="36"/>
      <c r="N164" s="36"/>
      <c r="O164" s="36"/>
    </row>
    <row r="165" spans="13:15" x14ac:dyDescent="0.4">
      <c r="M165" s="36"/>
      <c r="N165" s="36"/>
      <c r="O165" s="36"/>
    </row>
    <row r="166" spans="13:15" x14ac:dyDescent="0.4">
      <c r="M166" s="36"/>
      <c r="N166" s="36"/>
      <c r="O166" s="36"/>
    </row>
    <row r="167" spans="13:15" x14ac:dyDescent="0.4">
      <c r="M167" s="36"/>
      <c r="N167" s="36"/>
      <c r="O167" s="36"/>
    </row>
    <row r="168" spans="13:15" x14ac:dyDescent="0.4">
      <c r="M168" s="36"/>
      <c r="N168" s="36"/>
      <c r="O168" s="36"/>
    </row>
    <row r="169" spans="13:15" x14ac:dyDescent="0.4">
      <c r="M169" s="36"/>
      <c r="N169" s="36"/>
      <c r="O169" s="36"/>
    </row>
    <row r="170" spans="13:15" x14ac:dyDescent="0.4">
      <c r="M170" s="36"/>
      <c r="N170" s="36"/>
      <c r="O170" s="36"/>
    </row>
    <row r="171" spans="13:15" x14ac:dyDescent="0.4">
      <c r="M171" s="36"/>
      <c r="N171" s="36"/>
      <c r="O171" s="36"/>
    </row>
    <row r="172" spans="13:15" x14ac:dyDescent="0.4">
      <c r="M172" s="36"/>
      <c r="N172" s="36"/>
      <c r="O172" s="36"/>
    </row>
    <row r="173" spans="13:15" x14ac:dyDescent="0.4">
      <c r="M173" s="36"/>
      <c r="N173" s="36"/>
      <c r="O173" s="36"/>
    </row>
    <row r="174" spans="13:15" x14ac:dyDescent="0.4">
      <c r="M174" s="36"/>
      <c r="N174" s="36"/>
      <c r="O174" s="36"/>
    </row>
    <row r="175" spans="13:15" x14ac:dyDescent="0.4">
      <c r="M175" s="36"/>
      <c r="N175" s="36"/>
      <c r="O175" s="36"/>
    </row>
    <row r="176" spans="13:15" x14ac:dyDescent="0.4">
      <c r="M176" s="36"/>
      <c r="N176" s="36"/>
      <c r="O176" s="36"/>
    </row>
    <row r="177" spans="13:15" x14ac:dyDescent="0.4">
      <c r="M177" s="36"/>
      <c r="N177" s="36"/>
      <c r="O177" s="36"/>
    </row>
    <row r="178" spans="13:15" x14ac:dyDescent="0.4">
      <c r="M178" s="36"/>
      <c r="N178" s="36"/>
      <c r="O178" s="36"/>
    </row>
    <row r="179" spans="13:15" x14ac:dyDescent="0.4">
      <c r="M179" s="36"/>
      <c r="N179" s="36"/>
      <c r="O179" s="36"/>
    </row>
    <row r="180" spans="13:15" x14ac:dyDescent="0.4">
      <c r="M180" s="36"/>
      <c r="N180" s="36"/>
      <c r="O180" s="36"/>
    </row>
    <row r="181" spans="13:15" x14ac:dyDescent="0.4">
      <c r="M181" s="36"/>
      <c r="N181" s="36"/>
      <c r="O181" s="36"/>
    </row>
    <row r="182" spans="13:15" x14ac:dyDescent="0.4">
      <c r="M182" s="36"/>
      <c r="N182" s="36"/>
      <c r="O182" s="36"/>
    </row>
    <row r="183" spans="13:15" x14ac:dyDescent="0.4">
      <c r="M183" s="36"/>
      <c r="N183" s="36"/>
      <c r="O183" s="36"/>
    </row>
    <row r="184" spans="13:15" x14ac:dyDescent="0.4">
      <c r="M184" s="36"/>
      <c r="N184" s="36"/>
      <c r="O184" s="36"/>
    </row>
    <row r="185" spans="13:15" x14ac:dyDescent="0.4">
      <c r="M185" s="36"/>
      <c r="N185" s="36"/>
      <c r="O185" s="36"/>
    </row>
    <row r="186" spans="13:15" x14ac:dyDescent="0.4">
      <c r="M186" s="36"/>
      <c r="N186" s="36"/>
      <c r="O186" s="36"/>
    </row>
    <row r="187" spans="13:15" x14ac:dyDescent="0.4">
      <c r="M187" s="36"/>
      <c r="N187" s="36"/>
      <c r="O187" s="36"/>
    </row>
    <row r="188" spans="13:15" x14ac:dyDescent="0.4">
      <c r="M188" s="36"/>
      <c r="N188" s="36"/>
      <c r="O188" s="36"/>
    </row>
    <row r="189" spans="13:15" x14ac:dyDescent="0.4">
      <c r="M189" s="36"/>
      <c r="N189" s="36"/>
      <c r="O189" s="36"/>
    </row>
    <row r="190" spans="13:15" x14ac:dyDescent="0.4">
      <c r="M190" s="36"/>
      <c r="N190" s="36"/>
      <c r="O190" s="36"/>
    </row>
    <row r="191" spans="13:15" x14ac:dyDescent="0.4">
      <c r="M191" s="36"/>
      <c r="N191" s="36"/>
      <c r="O191" s="36"/>
    </row>
    <row r="192" spans="13:15" x14ac:dyDescent="0.4">
      <c r="M192" s="36"/>
      <c r="N192" s="36"/>
      <c r="O192" s="36"/>
    </row>
    <row r="193" spans="13:15" x14ac:dyDescent="0.4">
      <c r="M193" s="36"/>
      <c r="N193" s="36"/>
      <c r="O193" s="36"/>
    </row>
    <row r="194" spans="13:15" x14ac:dyDescent="0.4">
      <c r="M194" s="36"/>
      <c r="N194" s="36"/>
      <c r="O194" s="36"/>
    </row>
    <row r="195" spans="13:15" x14ac:dyDescent="0.4">
      <c r="M195" s="36"/>
      <c r="N195" s="36"/>
      <c r="O195" s="36"/>
    </row>
    <row r="196" spans="13:15" x14ac:dyDescent="0.4">
      <c r="M196" s="36"/>
      <c r="N196" s="36"/>
      <c r="O196" s="36"/>
    </row>
    <row r="197" spans="13:15" x14ac:dyDescent="0.4">
      <c r="M197" s="36"/>
      <c r="N197" s="36"/>
      <c r="O197" s="36"/>
    </row>
    <row r="198" spans="13:15" x14ac:dyDescent="0.4">
      <c r="M198" s="36"/>
      <c r="N198" s="36"/>
      <c r="O198" s="36"/>
    </row>
    <row r="199" spans="13:15" x14ac:dyDescent="0.4">
      <c r="M199" s="36"/>
      <c r="N199" s="36"/>
      <c r="O199" s="36"/>
    </row>
    <row r="200" spans="13:15" x14ac:dyDescent="0.4">
      <c r="M200" s="36"/>
      <c r="N200" s="36"/>
      <c r="O200" s="36"/>
    </row>
    <row r="201" spans="13:15" x14ac:dyDescent="0.4">
      <c r="M201" s="36"/>
      <c r="N201" s="36"/>
      <c r="O201" s="36"/>
    </row>
    <row r="202" spans="13:15" x14ac:dyDescent="0.4">
      <c r="M202" s="36"/>
      <c r="N202" s="36"/>
      <c r="O202" s="36"/>
    </row>
    <row r="203" spans="13:15" x14ac:dyDescent="0.4">
      <c r="M203" s="36"/>
      <c r="N203" s="36"/>
      <c r="O203" s="36"/>
    </row>
    <row r="204" spans="13:15" x14ac:dyDescent="0.4">
      <c r="M204" s="36"/>
      <c r="N204" s="36"/>
      <c r="O204" s="36"/>
    </row>
    <row r="205" spans="13:15" x14ac:dyDescent="0.4">
      <c r="M205" s="36"/>
      <c r="N205" s="36"/>
      <c r="O205" s="36"/>
    </row>
    <row r="206" spans="13:15" x14ac:dyDescent="0.4">
      <c r="M206" s="36"/>
      <c r="N206" s="36"/>
      <c r="O206" s="36"/>
    </row>
    <row r="207" spans="13:15" x14ac:dyDescent="0.4">
      <c r="M207" s="36"/>
      <c r="N207" s="36"/>
      <c r="O207" s="36"/>
    </row>
    <row r="208" spans="13:15" x14ac:dyDescent="0.4">
      <c r="M208" s="36"/>
      <c r="N208" s="36"/>
      <c r="O208" s="36"/>
    </row>
    <row r="209" spans="13:15" x14ac:dyDescent="0.4">
      <c r="M209" s="36"/>
      <c r="N209" s="36"/>
      <c r="O209" s="36"/>
    </row>
    <row r="210" spans="13:15" x14ac:dyDescent="0.4">
      <c r="M210" s="36"/>
      <c r="N210" s="36"/>
      <c r="O210" s="36"/>
    </row>
    <row r="211" spans="13:15" x14ac:dyDescent="0.4">
      <c r="M211" s="36"/>
      <c r="N211" s="36"/>
      <c r="O211" s="36"/>
    </row>
    <row r="212" spans="13:15" x14ac:dyDescent="0.4">
      <c r="M212" s="36"/>
      <c r="N212" s="36"/>
      <c r="O212" s="36"/>
    </row>
    <row r="213" spans="13:15" x14ac:dyDescent="0.4">
      <c r="M213" s="36"/>
      <c r="N213" s="36"/>
      <c r="O213" s="36"/>
    </row>
    <row r="214" spans="13:15" x14ac:dyDescent="0.4">
      <c r="M214" s="36"/>
      <c r="N214" s="36"/>
      <c r="O214" s="36"/>
    </row>
    <row r="215" spans="13:15" x14ac:dyDescent="0.4">
      <c r="M215" s="36"/>
      <c r="N215" s="36"/>
      <c r="O215" s="36"/>
    </row>
    <row r="216" spans="13:15" x14ac:dyDescent="0.4">
      <c r="M216" s="36"/>
      <c r="N216" s="36"/>
      <c r="O216" s="36"/>
    </row>
    <row r="217" spans="13:15" x14ac:dyDescent="0.4">
      <c r="M217" s="36"/>
      <c r="N217" s="36"/>
      <c r="O217" s="36"/>
    </row>
    <row r="218" spans="13:15" x14ac:dyDescent="0.4">
      <c r="M218" s="36"/>
      <c r="N218" s="36"/>
      <c r="O218" s="36"/>
    </row>
    <row r="219" spans="13:15" x14ac:dyDescent="0.4">
      <c r="M219" s="36"/>
      <c r="N219" s="36"/>
      <c r="O219" s="36"/>
    </row>
    <row r="220" spans="13:15" x14ac:dyDescent="0.4">
      <c r="M220" s="36"/>
      <c r="N220" s="36"/>
      <c r="O220" s="36"/>
    </row>
    <row r="221" spans="13:15" x14ac:dyDescent="0.4">
      <c r="M221" s="36"/>
      <c r="N221" s="36"/>
      <c r="O221" s="36"/>
    </row>
    <row r="222" spans="13:15" x14ac:dyDescent="0.4">
      <c r="M222" s="36"/>
      <c r="N222" s="36"/>
      <c r="O222" s="36"/>
    </row>
    <row r="223" spans="13:15" x14ac:dyDescent="0.4">
      <c r="M223" s="36"/>
      <c r="N223" s="36"/>
      <c r="O223" s="36"/>
    </row>
    <row r="224" spans="13:15" x14ac:dyDescent="0.4">
      <c r="M224" s="36"/>
      <c r="N224" s="36"/>
      <c r="O224" s="36"/>
    </row>
    <row r="225" spans="13:15" x14ac:dyDescent="0.4">
      <c r="M225" s="36"/>
      <c r="N225" s="36"/>
      <c r="O225" s="36"/>
    </row>
    <row r="226" spans="13:15" x14ac:dyDescent="0.4">
      <c r="M226" s="36"/>
      <c r="N226" s="36"/>
      <c r="O226" s="36"/>
    </row>
    <row r="227" spans="13:15" x14ac:dyDescent="0.4">
      <c r="M227" s="36"/>
      <c r="N227" s="36"/>
      <c r="O227" s="36"/>
    </row>
    <row r="228" spans="13:15" x14ac:dyDescent="0.4">
      <c r="M228" s="36"/>
      <c r="N228" s="36"/>
      <c r="O228" s="36"/>
    </row>
    <row r="229" spans="13:15" x14ac:dyDescent="0.4">
      <c r="M229" s="36"/>
      <c r="N229" s="36"/>
      <c r="O229" s="36"/>
    </row>
    <row r="230" spans="13:15" x14ac:dyDescent="0.4">
      <c r="M230" s="36"/>
      <c r="N230" s="36"/>
      <c r="O230" s="36"/>
    </row>
    <row r="231" spans="13:15" x14ac:dyDescent="0.4">
      <c r="M231" s="36"/>
      <c r="N231" s="36"/>
      <c r="O231" s="36"/>
    </row>
    <row r="232" spans="13:15" x14ac:dyDescent="0.4">
      <c r="M232" s="36"/>
      <c r="N232" s="36"/>
      <c r="O232" s="36"/>
    </row>
    <row r="233" spans="13:15" x14ac:dyDescent="0.4">
      <c r="M233" s="36"/>
      <c r="N233" s="36"/>
      <c r="O233" s="36"/>
    </row>
    <row r="234" spans="13:15" x14ac:dyDescent="0.4">
      <c r="M234" s="36"/>
      <c r="N234" s="36"/>
      <c r="O234" s="36"/>
    </row>
    <row r="235" spans="13:15" x14ac:dyDescent="0.4">
      <c r="M235" s="36"/>
      <c r="N235" s="36"/>
      <c r="O235" s="36"/>
    </row>
    <row r="236" spans="13:15" x14ac:dyDescent="0.4">
      <c r="M236" s="36"/>
      <c r="N236" s="36"/>
      <c r="O236" s="36"/>
    </row>
    <row r="237" spans="13:15" x14ac:dyDescent="0.4">
      <c r="M237" s="36"/>
      <c r="N237" s="36"/>
      <c r="O237" s="36"/>
    </row>
    <row r="238" spans="13:15" x14ac:dyDescent="0.4">
      <c r="M238" s="36"/>
      <c r="N238" s="36"/>
      <c r="O238" s="36"/>
    </row>
    <row r="239" spans="13:15" x14ac:dyDescent="0.4">
      <c r="M239" s="36"/>
      <c r="N239" s="36"/>
      <c r="O239" s="36"/>
    </row>
    <row r="240" spans="13:15" x14ac:dyDescent="0.4">
      <c r="M240" s="36"/>
      <c r="N240" s="36"/>
      <c r="O240" s="36"/>
    </row>
    <row r="241" spans="13:15" x14ac:dyDescent="0.4">
      <c r="M241" s="36"/>
      <c r="N241" s="36"/>
      <c r="O241" s="36"/>
    </row>
    <row r="242" spans="13:15" x14ac:dyDescent="0.4">
      <c r="M242" s="36"/>
      <c r="N242" s="36"/>
      <c r="O242" s="36"/>
    </row>
    <row r="243" spans="13:15" x14ac:dyDescent="0.4">
      <c r="M243" s="36"/>
      <c r="N243" s="36"/>
      <c r="O243" s="36"/>
    </row>
    <row r="244" spans="13:15" x14ac:dyDescent="0.4">
      <c r="M244" s="36"/>
      <c r="N244" s="36"/>
      <c r="O244" s="36"/>
    </row>
    <row r="245" spans="13:15" x14ac:dyDescent="0.4">
      <c r="M245" s="36"/>
      <c r="N245" s="36"/>
      <c r="O245" s="36"/>
    </row>
    <row r="246" spans="13:15" x14ac:dyDescent="0.4">
      <c r="M246" s="36"/>
      <c r="N246" s="36"/>
      <c r="O246" s="36"/>
    </row>
    <row r="247" spans="13:15" x14ac:dyDescent="0.4">
      <c r="M247" s="36"/>
      <c r="N247" s="36"/>
      <c r="O247" s="36"/>
    </row>
    <row r="248" spans="13:15" x14ac:dyDescent="0.4">
      <c r="M248" s="36"/>
      <c r="N248" s="36"/>
      <c r="O248" s="36"/>
    </row>
    <row r="249" spans="13:15" x14ac:dyDescent="0.4">
      <c r="M249" s="36"/>
      <c r="N249" s="36"/>
      <c r="O249" s="36"/>
    </row>
    <row r="250" spans="13:15" x14ac:dyDescent="0.4">
      <c r="M250" s="36"/>
      <c r="N250" s="36"/>
      <c r="O250" s="36"/>
    </row>
    <row r="251" spans="13:15" x14ac:dyDescent="0.4">
      <c r="M251" s="36"/>
      <c r="N251" s="36"/>
      <c r="O251" s="36"/>
    </row>
    <row r="252" spans="13:15" x14ac:dyDescent="0.4">
      <c r="M252" s="36"/>
      <c r="N252" s="36"/>
      <c r="O252" s="36"/>
    </row>
    <row r="253" spans="13:15" x14ac:dyDescent="0.4">
      <c r="M253" s="36"/>
      <c r="N253" s="36"/>
      <c r="O253" s="36"/>
    </row>
    <row r="254" spans="13:15" x14ac:dyDescent="0.4">
      <c r="M254" s="36"/>
      <c r="N254" s="36"/>
      <c r="O254" s="36"/>
    </row>
    <row r="255" spans="13:15" x14ac:dyDescent="0.4">
      <c r="M255" s="36"/>
      <c r="N255" s="36"/>
      <c r="O255" s="36"/>
    </row>
    <row r="256" spans="13:15" x14ac:dyDescent="0.4">
      <c r="M256" s="36"/>
      <c r="N256" s="36"/>
      <c r="O256" s="36"/>
    </row>
    <row r="257" spans="13:15" x14ac:dyDescent="0.4">
      <c r="M257" s="36"/>
      <c r="N257" s="36"/>
      <c r="O257" s="36"/>
    </row>
    <row r="258" spans="13:15" x14ac:dyDescent="0.4">
      <c r="M258" s="36"/>
      <c r="N258" s="36"/>
      <c r="O258" s="36"/>
    </row>
    <row r="259" spans="13:15" x14ac:dyDescent="0.4">
      <c r="M259" s="36"/>
      <c r="N259" s="36"/>
      <c r="O259" s="36"/>
    </row>
    <row r="260" spans="13:15" x14ac:dyDescent="0.4">
      <c r="M260" s="36"/>
      <c r="N260" s="36"/>
      <c r="O260" s="36"/>
    </row>
    <row r="261" spans="13:15" x14ac:dyDescent="0.4">
      <c r="M261" s="36"/>
      <c r="N261" s="36"/>
      <c r="O261" s="36"/>
    </row>
    <row r="262" spans="13:15" x14ac:dyDescent="0.4">
      <c r="M262" s="36"/>
      <c r="N262" s="36"/>
      <c r="O262" s="36"/>
    </row>
    <row r="263" spans="13:15" x14ac:dyDescent="0.4">
      <c r="M263" s="36"/>
      <c r="N263" s="36"/>
      <c r="O263" s="36"/>
    </row>
    <row r="264" spans="13:15" x14ac:dyDescent="0.4">
      <c r="M264" s="36"/>
      <c r="N264" s="36"/>
      <c r="O264" s="36"/>
    </row>
    <row r="265" spans="13:15" x14ac:dyDescent="0.4">
      <c r="M265" s="36"/>
      <c r="N265" s="36"/>
      <c r="O265" s="36"/>
    </row>
    <row r="266" spans="13:15" x14ac:dyDescent="0.4">
      <c r="M266" s="36"/>
      <c r="N266" s="36"/>
      <c r="O266" s="36"/>
    </row>
    <row r="267" spans="13:15" x14ac:dyDescent="0.4">
      <c r="M267" s="36"/>
      <c r="N267" s="36"/>
      <c r="O267" s="36"/>
    </row>
    <row r="268" spans="13:15" x14ac:dyDescent="0.4">
      <c r="M268" s="36"/>
      <c r="N268" s="36"/>
      <c r="O268" s="36"/>
    </row>
    <row r="269" spans="13:15" x14ac:dyDescent="0.4">
      <c r="M269" s="36"/>
      <c r="N269" s="36"/>
      <c r="O269" s="36"/>
    </row>
    <row r="270" spans="13:15" x14ac:dyDescent="0.4">
      <c r="M270" s="36"/>
      <c r="N270" s="36"/>
      <c r="O270" s="36"/>
    </row>
    <row r="271" spans="13:15" x14ac:dyDescent="0.4">
      <c r="M271" s="36"/>
      <c r="N271" s="36"/>
      <c r="O271" s="36"/>
    </row>
    <row r="272" spans="13:15" x14ac:dyDescent="0.4">
      <c r="M272" s="36"/>
      <c r="N272" s="36"/>
      <c r="O272" s="36"/>
    </row>
    <row r="273" spans="13:15" x14ac:dyDescent="0.4">
      <c r="M273" s="36"/>
      <c r="N273" s="36"/>
      <c r="O273" s="36"/>
    </row>
    <row r="274" spans="13:15" x14ac:dyDescent="0.4">
      <c r="M274" s="36"/>
      <c r="N274" s="36"/>
      <c r="O274" s="36"/>
    </row>
    <row r="275" spans="13:15" x14ac:dyDescent="0.4">
      <c r="M275" s="36"/>
      <c r="N275" s="36"/>
      <c r="O275" s="36"/>
    </row>
    <row r="276" spans="13:15" x14ac:dyDescent="0.4">
      <c r="M276" s="36"/>
      <c r="N276" s="36"/>
      <c r="O276" s="36"/>
    </row>
    <row r="277" spans="13:15" x14ac:dyDescent="0.4">
      <c r="M277" s="36"/>
      <c r="N277" s="36"/>
      <c r="O277" s="36"/>
    </row>
    <row r="278" spans="13:15" x14ac:dyDescent="0.4">
      <c r="M278" s="36"/>
      <c r="N278" s="36"/>
      <c r="O278" s="36"/>
    </row>
    <row r="279" spans="13:15" x14ac:dyDescent="0.4">
      <c r="M279" s="36"/>
      <c r="N279" s="36"/>
      <c r="O279" s="36"/>
    </row>
    <row r="280" spans="13:15" x14ac:dyDescent="0.4">
      <c r="M280" s="36"/>
      <c r="N280" s="36"/>
      <c r="O280" s="36"/>
    </row>
    <row r="281" spans="13:15" x14ac:dyDescent="0.4">
      <c r="M281" s="36"/>
      <c r="N281" s="36"/>
      <c r="O281" s="36"/>
    </row>
    <row r="282" spans="13:15" x14ac:dyDescent="0.4">
      <c r="M282" s="36"/>
      <c r="N282" s="36"/>
      <c r="O282" s="36"/>
    </row>
    <row r="283" spans="13:15" x14ac:dyDescent="0.4">
      <c r="M283" s="36"/>
      <c r="N283" s="36"/>
      <c r="O283" s="36"/>
    </row>
    <row r="284" spans="13:15" x14ac:dyDescent="0.4">
      <c r="M284" s="36"/>
      <c r="N284" s="36"/>
      <c r="O284" s="36"/>
    </row>
    <row r="285" spans="13:15" x14ac:dyDescent="0.4">
      <c r="M285" s="36"/>
      <c r="N285" s="36"/>
      <c r="O285" s="36"/>
    </row>
    <row r="286" spans="13:15" x14ac:dyDescent="0.4">
      <c r="M286" s="36"/>
      <c r="N286" s="36"/>
      <c r="O286" s="36"/>
    </row>
    <row r="287" spans="13:15" x14ac:dyDescent="0.4">
      <c r="M287" s="36"/>
      <c r="N287" s="36"/>
      <c r="O287" s="36"/>
    </row>
    <row r="288" spans="13:15" x14ac:dyDescent="0.4">
      <c r="M288" s="36"/>
      <c r="N288" s="36"/>
      <c r="O288" s="36"/>
    </row>
    <row r="289" spans="13:15" x14ac:dyDescent="0.4">
      <c r="M289" s="36"/>
      <c r="N289" s="36"/>
      <c r="O289" s="36"/>
    </row>
    <row r="290" spans="13:15" x14ac:dyDescent="0.4">
      <c r="M290" s="36"/>
      <c r="N290" s="36"/>
      <c r="O290" s="36"/>
    </row>
    <row r="291" spans="13:15" x14ac:dyDescent="0.4">
      <c r="M291" s="36"/>
      <c r="N291" s="36"/>
      <c r="O291" s="36"/>
    </row>
    <row r="292" spans="13:15" x14ac:dyDescent="0.4">
      <c r="M292" s="36"/>
      <c r="N292" s="36"/>
      <c r="O292" s="36"/>
    </row>
    <row r="293" spans="13:15" x14ac:dyDescent="0.4">
      <c r="M293" s="36"/>
      <c r="N293" s="36"/>
      <c r="O293" s="36"/>
    </row>
    <row r="294" spans="13:15" x14ac:dyDescent="0.4">
      <c r="M294" s="36"/>
      <c r="N294" s="36"/>
      <c r="O294" s="36"/>
    </row>
    <row r="295" spans="13:15" x14ac:dyDescent="0.4">
      <c r="M295" s="36"/>
      <c r="N295" s="36"/>
      <c r="O295" s="36"/>
    </row>
    <row r="296" spans="13:15" x14ac:dyDescent="0.4">
      <c r="M296" s="36"/>
      <c r="N296" s="36"/>
      <c r="O296" s="36"/>
    </row>
    <row r="297" spans="13:15" x14ac:dyDescent="0.4">
      <c r="M297" s="36"/>
      <c r="N297" s="36"/>
      <c r="O297" s="36"/>
    </row>
    <row r="298" spans="13:15" x14ac:dyDescent="0.4">
      <c r="M298" s="36"/>
      <c r="N298" s="36"/>
      <c r="O298" s="36"/>
    </row>
    <row r="299" spans="13:15" x14ac:dyDescent="0.4">
      <c r="M299" s="36"/>
      <c r="N299" s="36"/>
      <c r="O299" s="36"/>
    </row>
    <row r="300" spans="13:15" x14ac:dyDescent="0.4">
      <c r="M300" s="36"/>
      <c r="N300" s="36"/>
      <c r="O300" s="36"/>
    </row>
    <row r="301" spans="13:15" x14ac:dyDescent="0.4">
      <c r="M301" s="36"/>
      <c r="N301" s="36"/>
      <c r="O301" s="36"/>
    </row>
    <row r="302" spans="13:15" x14ac:dyDescent="0.4">
      <c r="M302" s="36"/>
      <c r="N302" s="36"/>
      <c r="O302" s="36"/>
    </row>
    <row r="303" spans="13:15" x14ac:dyDescent="0.4">
      <c r="M303" s="36"/>
      <c r="N303" s="36"/>
      <c r="O303" s="36"/>
    </row>
    <row r="304" spans="13:15" x14ac:dyDescent="0.4">
      <c r="M304" s="36"/>
      <c r="N304" s="36"/>
      <c r="O304" s="36"/>
    </row>
    <row r="305" spans="13:15" x14ac:dyDescent="0.4">
      <c r="M305" s="36"/>
      <c r="N305" s="36"/>
      <c r="O305" s="36"/>
    </row>
    <row r="306" spans="13:15" x14ac:dyDescent="0.4">
      <c r="M306" s="36"/>
      <c r="N306" s="36"/>
      <c r="O306" s="36"/>
    </row>
    <row r="307" spans="13:15" x14ac:dyDescent="0.4">
      <c r="M307" s="36"/>
      <c r="N307" s="36"/>
      <c r="O307" s="36"/>
    </row>
    <row r="308" spans="13:15" x14ac:dyDescent="0.4">
      <c r="M308" s="36"/>
      <c r="N308" s="36"/>
      <c r="O308" s="36"/>
    </row>
    <row r="309" spans="13:15" x14ac:dyDescent="0.4">
      <c r="M309" s="36"/>
      <c r="N309" s="36"/>
      <c r="O309" s="36"/>
    </row>
    <row r="310" spans="13:15" x14ac:dyDescent="0.4">
      <c r="M310" s="36"/>
      <c r="N310" s="36"/>
      <c r="O310" s="36"/>
    </row>
    <row r="311" spans="13:15" x14ac:dyDescent="0.4">
      <c r="M311" s="36"/>
      <c r="N311" s="36"/>
      <c r="O311" s="36"/>
    </row>
    <row r="312" spans="13:15" x14ac:dyDescent="0.4">
      <c r="M312" s="36"/>
      <c r="N312" s="36"/>
      <c r="O312" s="36"/>
    </row>
    <row r="313" spans="13:15" x14ac:dyDescent="0.4">
      <c r="M313" s="36"/>
      <c r="N313" s="36"/>
      <c r="O313" s="36"/>
    </row>
    <row r="314" spans="13:15" x14ac:dyDescent="0.4">
      <c r="M314" s="36"/>
      <c r="N314" s="36"/>
      <c r="O314" s="36"/>
    </row>
    <row r="315" spans="13:15" x14ac:dyDescent="0.4">
      <c r="M315" s="36"/>
      <c r="N315" s="36"/>
      <c r="O315" s="36"/>
    </row>
    <row r="316" spans="13:15" x14ac:dyDescent="0.4">
      <c r="M316" s="36"/>
      <c r="N316" s="36"/>
      <c r="O316" s="36"/>
    </row>
    <row r="317" spans="13:15" x14ac:dyDescent="0.4">
      <c r="M317" s="36"/>
      <c r="N317" s="36"/>
      <c r="O317" s="36"/>
    </row>
    <row r="318" spans="13:15" x14ac:dyDescent="0.4">
      <c r="M318" s="36"/>
      <c r="N318" s="36"/>
      <c r="O318" s="36"/>
    </row>
    <row r="319" spans="13:15" x14ac:dyDescent="0.4">
      <c r="M319" s="36"/>
      <c r="N319" s="36"/>
      <c r="O319" s="36"/>
    </row>
    <row r="320" spans="13:15" x14ac:dyDescent="0.4">
      <c r="M320" s="36"/>
      <c r="N320" s="36"/>
      <c r="O320" s="36"/>
    </row>
    <row r="321" spans="13:15" x14ac:dyDescent="0.4">
      <c r="M321" s="36"/>
      <c r="N321" s="36"/>
      <c r="O321" s="36"/>
    </row>
    <row r="322" spans="13:15" x14ac:dyDescent="0.4">
      <c r="M322" s="36"/>
      <c r="N322" s="36"/>
      <c r="O322" s="36"/>
    </row>
    <row r="323" spans="13:15" x14ac:dyDescent="0.4">
      <c r="M323" s="36"/>
      <c r="N323" s="36"/>
      <c r="O323" s="36"/>
    </row>
    <row r="324" spans="13:15" x14ac:dyDescent="0.4">
      <c r="M324" s="36"/>
      <c r="N324" s="36"/>
      <c r="O324" s="36"/>
    </row>
    <row r="325" spans="13:15" x14ac:dyDescent="0.4">
      <c r="M325" s="36"/>
      <c r="N325" s="36"/>
      <c r="O325" s="36"/>
    </row>
    <row r="326" spans="13:15" x14ac:dyDescent="0.4">
      <c r="M326" s="36"/>
      <c r="N326" s="36"/>
      <c r="O326" s="36"/>
    </row>
    <row r="327" spans="13:15" x14ac:dyDescent="0.4">
      <c r="M327" s="36"/>
      <c r="N327" s="36"/>
      <c r="O327" s="36"/>
    </row>
    <row r="328" spans="13:15" x14ac:dyDescent="0.4">
      <c r="M328" s="36"/>
      <c r="N328" s="36"/>
      <c r="O328" s="36"/>
    </row>
    <row r="329" spans="13:15" x14ac:dyDescent="0.4">
      <c r="M329" s="36"/>
      <c r="N329" s="36"/>
      <c r="O329" s="36"/>
    </row>
    <row r="330" spans="13:15" x14ac:dyDescent="0.4">
      <c r="M330" s="36"/>
      <c r="N330" s="36"/>
      <c r="O330" s="36"/>
    </row>
    <row r="331" spans="13:15" x14ac:dyDescent="0.4">
      <c r="M331" s="36"/>
      <c r="N331" s="36"/>
      <c r="O331" s="36"/>
    </row>
    <row r="332" spans="13:15" x14ac:dyDescent="0.4">
      <c r="M332" s="36"/>
      <c r="N332" s="36"/>
      <c r="O332" s="36"/>
    </row>
    <row r="333" spans="13:15" x14ac:dyDescent="0.4">
      <c r="M333" s="36"/>
      <c r="N333" s="36"/>
      <c r="O333" s="36"/>
    </row>
    <row r="334" spans="13:15" x14ac:dyDescent="0.4">
      <c r="M334" s="36"/>
      <c r="N334" s="36"/>
      <c r="O334" s="36"/>
    </row>
    <row r="335" spans="13:15" x14ac:dyDescent="0.4">
      <c r="M335" s="36"/>
      <c r="N335" s="36"/>
      <c r="O335" s="36"/>
    </row>
    <row r="336" spans="13:15" x14ac:dyDescent="0.4">
      <c r="M336" s="36"/>
      <c r="N336" s="36"/>
      <c r="O336" s="36"/>
    </row>
    <row r="337" spans="13:15" x14ac:dyDescent="0.4">
      <c r="M337" s="36"/>
      <c r="N337" s="36"/>
      <c r="O337" s="36"/>
    </row>
    <row r="338" spans="13:15" x14ac:dyDescent="0.4">
      <c r="M338" s="36"/>
      <c r="N338" s="36"/>
      <c r="O338" s="36"/>
    </row>
    <row r="339" spans="13:15" x14ac:dyDescent="0.4">
      <c r="M339" s="36"/>
      <c r="N339" s="36"/>
      <c r="O339" s="36"/>
    </row>
    <row r="340" spans="13:15" x14ac:dyDescent="0.4">
      <c r="M340" s="36"/>
      <c r="N340" s="36"/>
      <c r="O340" s="36"/>
    </row>
    <row r="341" spans="13:15" x14ac:dyDescent="0.4">
      <c r="M341" s="36"/>
      <c r="N341" s="36"/>
      <c r="O341" s="36"/>
    </row>
    <row r="342" spans="13:15" x14ac:dyDescent="0.4">
      <c r="M342" s="36"/>
      <c r="N342" s="36"/>
      <c r="O342" s="36"/>
    </row>
    <row r="343" spans="13:15" x14ac:dyDescent="0.4">
      <c r="M343" s="36"/>
      <c r="N343" s="36"/>
      <c r="O343" s="36"/>
    </row>
    <row r="344" spans="13:15" x14ac:dyDescent="0.4">
      <c r="M344" s="36"/>
      <c r="N344" s="36"/>
      <c r="O344" s="36"/>
    </row>
    <row r="345" spans="13:15" x14ac:dyDescent="0.4">
      <c r="M345" s="36"/>
      <c r="N345" s="36"/>
      <c r="O345" s="36"/>
    </row>
    <row r="346" spans="13:15" x14ac:dyDescent="0.4">
      <c r="M346" s="36"/>
      <c r="N346" s="36"/>
      <c r="O346" s="36"/>
    </row>
    <row r="347" spans="13:15" x14ac:dyDescent="0.4">
      <c r="M347" s="36"/>
      <c r="N347" s="36"/>
      <c r="O347" s="36"/>
    </row>
    <row r="348" spans="13:15" x14ac:dyDescent="0.4">
      <c r="M348" s="36"/>
      <c r="N348" s="36"/>
      <c r="O348" s="36"/>
    </row>
    <row r="349" spans="13:15" x14ac:dyDescent="0.4">
      <c r="M349" s="36"/>
      <c r="N349" s="36"/>
      <c r="O349" s="36"/>
    </row>
    <row r="350" spans="13:15" x14ac:dyDescent="0.4">
      <c r="M350" s="36"/>
      <c r="N350" s="36"/>
      <c r="O350" s="36"/>
    </row>
    <row r="351" spans="13:15" x14ac:dyDescent="0.4">
      <c r="M351" s="36"/>
      <c r="N351" s="36"/>
      <c r="O351" s="36"/>
    </row>
    <row r="352" spans="13:15" x14ac:dyDescent="0.4">
      <c r="M352" s="36"/>
      <c r="N352" s="36"/>
      <c r="O352" s="36"/>
    </row>
    <row r="353" spans="13:15" x14ac:dyDescent="0.4">
      <c r="M353" s="36"/>
      <c r="N353" s="36"/>
      <c r="O353" s="36"/>
    </row>
    <row r="354" spans="13:15" x14ac:dyDescent="0.4">
      <c r="M354" s="36"/>
      <c r="N354" s="36"/>
      <c r="O354" s="36"/>
    </row>
    <row r="355" spans="13:15" x14ac:dyDescent="0.4">
      <c r="M355" s="36"/>
      <c r="N355" s="36"/>
      <c r="O355" s="36"/>
    </row>
    <row r="356" spans="13:15" x14ac:dyDescent="0.4">
      <c r="M356" s="36"/>
      <c r="N356" s="36"/>
      <c r="O356" s="36"/>
    </row>
    <row r="357" spans="13:15" x14ac:dyDescent="0.4">
      <c r="M357" s="36"/>
      <c r="N357" s="36"/>
      <c r="O357" s="36"/>
    </row>
    <row r="358" spans="13:15" x14ac:dyDescent="0.4">
      <c r="M358" s="36"/>
      <c r="N358" s="36"/>
      <c r="O358" s="36"/>
    </row>
    <row r="359" spans="13:15" x14ac:dyDescent="0.4">
      <c r="M359" s="36"/>
      <c r="N359" s="36"/>
      <c r="O359" s="36"/>
    </row>
    <row r="360" spans="13:15" x14ac:dyDescent="0.4">
      <c r="M360" s="36"/>
      <c r="N360" s="36"/>
      <c r="O360" s="36"/>
    </row>
    <row r="361" spans="13:15" x14ac:dyDescent="0.4">
      <c r="M361" s="36"/>
      <c r="N361" s="36"/>
      <c r="O361" s="36"/>
    </row>
    <row r="362" spans="13:15" x14ac:dyDescent="0.4">
      <c r="M362" s="36"/>
      <c r="N362" s="36"/>
      <c r="O362" s="36"/>
    </row>
    <row r="363" spans="13:15" x14ac:dyDescent="0.4">
      <c r="M363" s="36"/>
      <c r="N363" s="36"/>
      <c r="O363" s="36"/>
    </row>
    <row r="364" spans="13:15" x14ac:dyDescent="0.4">
      <c r="M364" s="36"/>
      <c r="N364" s="36"/>
      <c r="O364" s="36"/>
    </row>
    <row r="365" spans="13:15" x14ac:dyDescent="0.4">
      <c r="M365" s="36"/>
      <c r="N365" s="36"/>
      <c r="O365" s="36"/>
    </row>
    <row r="366" spans="13:15" x14ac:dyDescent="0.4">
      <c r="M366" s="36"/>
      <c r="N366" s="36"/>
      <c r="O366" s="36"/>
    </row>
    <row r="367" spans="13:15" x14ac:dyDescent="0.4">
      <c r="M367" s="36"/>
      <c r="N367" s="36"/>
      <c r="O367" s="36"/>
    </row>
    <row r="368" spans="13:15" x14ac:dyDescent="0.4">
      <c r="M368" s="36"/>
      <c r="N368" s="36"/>
      <c r="O368" s="36"/>
    </row>
    <row r="369" spans="13:15" x14ac:dyDescent="0.4">
      <c r="M369" s="36"/>
      <c r="N369" s="36"/>
      <c r="O369" s="36"/>
    </row>
    <row r="370" spans="13:15" x14ac:dyDescent="0.4">
      <c r="M370" s="36"/>
      <c r="N370" s="36"/>
      <c r="O370" s="36"/>
    </row>
    <row r="371" spans="13:15" x14ac:dyDescent="0.4">
      <c r="M371" s="36"/>
      <c r="N371" s="36"/>
      <c r="O371" s="36"/>
    </row>
    <row r="372" spans="13:15" x14ac:dyDescent="0.4">
      <c r="M372" s="36"/>
      <c r="N372" s="36"/>
      <c r="O372" s="36"/>
    </row>
    <row r="373" spans="13:15" x14ac:dyDescent="0.4">
      <c r="M373" s="36"/>
      <c r="N373" s="36"/>
      <c r="O373" s="36"/>
    </row>
    <row r="374" spans="13:15" x14ac:dyDescent="0.4">
      <c r="M374" s="36"/>
      <c r="N374" s="36"/>
      <c r="O374" s="36"/>
    </row>
    <row r="375" spans="13:15" x14ac:dyDescent="0.4">
      <c r="M375" s="36"/>
      <c r="N375" s="36"/>
      <c r="O375" s="36"/>
    </row>
    <row r="376" spans="13:15" x14ac:dyDescent="0.4">
      <c r="M376" s="36"/>
      <c r="N376" s="36"/>
      <c r="O376" s="36"/>
    </row>
    <row r="377" spans="13:15" x14ac:dyDescent="0.4">
      <c r="M377" s="36"/>
      <c r="N377" s="36"/>
      <c r="O377" s="36"/>
    </row>
    <row r="378" spans="13:15" x14ac:dyDescent="0.4">
      <c r="M378" s="36"/>
      <c r="N378" s="36"/>
      <c r="O378" s="36"/>
    </row>
    <row r="379" spans="13:15" x14ac:dyDescent="0.4">
      <c r="M379" s="36"/>
      <c r="N379" s="36"/>
      <c r="O379" s="36"/>
    </row>
    <row r="380" spans="13:15" x14ac:dyDescent="0.4">
      <c r="M380" s="36"/>
      <c r="N380" s="36"/>
      <c r="O380" s="36"/>
    </row>
    <row r="381" spans="13:15" x14ac:dyDescent="0.4">
      <c r="M381" s="36"/>
      <c r="N381" s="36"/>
      <c r="O381" s="36"/>
    </row>
    <row r="382" spans="13:15" x14ac:dyDescent="0.4">
      <c r="M382" s="36"/>
      <c r="N382" s="36"/>
      <c r="O382" s="36"/>
    </row>
    <row r="383" spans="13:15" x14ac:dyDescent="0.4">
      <c r="M383" s="36"/>
      <c r="N383" s="36"/>
      <c r="O383" s="36"/>
    </row>
    <row r="384" spans="13:15" x14ac:dyDescent="0.4">
      <c r="M384" s="36"/>
      <c r="N384" s="36"/>
      <c r="O384" s="36"/>
    </row>
    <row r="385" spans="13:15" x14ac:dyDescent="0.4">
      <c r="M385" s="36"/>
      <c r="N385" s="36"/>
      <c r="O385" s="36"/>
    </row>
    <row r="386" spans="13:15" x14ac:dyDescent="0.4">
      <c r="M386" s="36"/>
      <c r="N386" s="36"/>
      <c r="O386" s="36"/>
    </row>
    <row r="387" spans="13:15" x14ac:dyDescent="0.4">
      <c r="M387" s="36"/>
      <c r="N387" s="36"/>
      <c r="O387" s="36"/>
    </row>
    <row r="388" spans="13:15" x14ac:dyDescent="0.4">
      <c r="M388" s="36"/>
      <c r="N388" s="36"/>
      <c r="O388" s="36"/>
    </row>
    <row r="389" spans="13:15" x14ac:dyDescent="0.4">
      <c r="M389" s="36"/>
      <c r="N389" s="36"/>
      <c r="O389" s="36"/>
    </row>
    <row r="390" spans="13:15" x14ac:dyDescent="0.4">
      <c r="M390" s="36"/>
      <c r="N390" s="36"/>
      <c r="O390" s="36"/>
    </row>
    <row r="391" spans="13:15" x14ac:dyDescent="0.4">
      <c r="M391" s="36"/>
      <c r="N391" s="36"/>
      <c r="O391" s="36"/>
    </row>
    <row r="392" spans="13:15" x14ac:dyDescent="0.4">
      <c r="M392" s="36"/>
      <c r="N392" s="36"/>
      <c r="O392" s="36"/>
    </row>
    <row r="393" spans="13:15" x14ac:dyDescent="0.4">
      <c r="M393" s="36"/>
      <c r="N393" s="36"/>
      <c r="O393" s="36"/>
    </row>
    <row r="394" spans="13:15" x14ac:dyDescent="0.4">
      <c r="M394" s="36"/>
      <c r="N394" s="36"/>
      <c r="O394" s="36"/>
    </row>
    <row r="395" spans="13:15" x14ac:dyDescent="0.4">
      <c r="M395" s="36"/>
      <c r="N395" s="36"/>
      <c r="O395" s="36"/>
    </row>
    <row r="396" spans="13:15" x14ac:dyDescent="0.4">
      <c r="M396" s="36"/>
      <c r="N396" s="36"/>
      <c r="O396" s="36"/>
    </row>
    <row r="397" spans="13:15" x14ac:dyDescent="0.4">
      <c r="M397" s="36"/>
      <c r="N397" s="36"/>
      <c r="O397" s="36"/>
    </row>
    <row r="398" spans="13:15" x14ac:dyDescent="0.4">
      <c r="M398" s="36"/>
      <c r="N398" s="36"/>
      <c r="O398" s="36"/>
    </row>
    <row r="399" spans="13:15" x14ac:dyDescent="0.4">
      <c r="M399" s="36"/>
      <c r="N399" s="36"/>
      <c r="O399" s="36"/>
    </row>
    <row r="400" spans="13:15" x14ac:dyDescent="0.4">
      <c r="M400" s="36"/>
      <c r="N400" s="36"/>
      <c r="O400" s="36"/>
    </row>
    <row r="401" spans="13:15" x14ac:dyDescent="0.4">
      <c r="M401" s="36"/>
      <c r="N401" s="36"/>
      <c r="O401" s="36"/>
    </row>
    <row r="402" spans="13:15" x14ac:dyDescent="0.4">
      <c r="M402" s="36"/>
      <c r="N402" s="36"/>
      <c r="O402" s="36"/>
    </row>
    <row r="403" spans="13:15" x14ac:dyDescent="0.4">
      <c r="M403" s="36"/>
      <c r="N403" s="36"/>
      <c r="O403" s="36"/>
    </row>
    <row r="404" spans="13:15" x14ac:dyDescent="0.4">
      <c r="M404" s="36"/>
      <c r="N404" s="36"/>
      <c r="O404" s="36"/>
    </row>
    <row r="405" spans="13:15" x14ac:dyDescent="0.4">
      <c r="M405" s="36"/>
      <c r="N405" s="36"/>
      <c r="O405" s="36"/>
    </row>
    <row r="406" spans="13:15" x14ac:dyDescent="0.4">
      <c r="M406" s="36"/>
      <c r="N406" s="36"/>
      <c r="O406" s="36"/>
    </row>
    <row r="407" spans="13:15" x14ac:dyDescent="0.4">
      <c r="M407" s="36"/>
      <c r="N407" s="36"/>
      <c r="O407" s="36"/>
    </row>
    <row r="408" spans="13:15" x14ac:dyDescent="0.4">
      <c r="M408" s="36"/>
      <c r="N408" s="36"/>
      <c r="O408" s="36"/>
    </row>
    <row r="409" spans="13:15" x14ac:dyDescent="0.4">
      <c r="M409" s="36"/>
      <c r="N409" s="36"/>
      <c r="O409" s="36"/>
    </row>
    <row r="410" spans="13:15" x14ac:dyDescent="0.4">
      <c r="M410" s="36"/>
      <c r="N410" s="36"/>
      <c r="O410" s="36"/>
    </row>
    <row r="411" spans="13:15" x14ac:dyDescent="0.4">
      <c r="M411" s="36"/>
      <c r="N411" s="36"/>
      <c r="O411" s="36"/>
    </row>
    <row r="412" spans="13:15" x14ac:dyDescent="0.4">
      <c r="M412" s="36"/>
      <c r="N412" s="36"/>
      <c r="O412" s="36"/>
    </row>
    <row r="413" spans="13:15" x14ac:dyDescent="0.4">
      <c r="M413" s="36"/>
      <c r="N413" s="36"/>
      <c r="O413" s="36"/>
    </row>
    <row r="414" spans="13:15" x14ac:dyDescent="0.4">
      <c r="M414" s="36"/>
      <c r="N414" s="36"/>
      <c r="O414" s="36"/>
    </row>
    <row r="415" spans="13:15" x14ac:dyDescent="0.4">
      <c r="M415" s="36"/>
      <c r="N415" s="36"/>
      <c r="O415" s="36"/>
    </row>
    <row r="416" spans="13:15" x14ac:dyDescent="0.4">
      <c r="M416" s="36"/>
      <c r="N416" s="36"/>
      <c r="O416" s="36"/>
    </row>
    <row r="417" spans="13:15" x14ac:dyDescent="0.4">
      <c r="M417" s="36"/>
      <c r="N417" s="36"/>
      <c r="O417" s="36"/>
    </row>
    <row r="418" spans="13:15" x14ac:dyDescent="0.4">
      <c r="M418" s="36"/>
      <c r="N418" s="36"/>
      <c r="O418" s="36"/>
    </row>
    <row r="419" spans="13:15" x14ac:dyDescent="0.4">
      <c r="M419" s="36"/>
      <c r="N419" s="36"/>
      <c r="O419" s="36"/>
    </row>
    <row r="420" spans="13:15" x14ac:dyDescent="0.4">
      <c r="M420" s="36"/>
      <c r="N420" s="36"/>
      <c r="O420" s="36"/>
    </row>
    <row r="421" spans="13:15" x14ac:dyDescent="0.4">
      <c r="M421" s="36"/>
      <c r="N421" s="36"/>
      <c r="O421" s="36"/>
    </row>
    <row r="422" spans="13:15" x14ac:dyDescent="0.4">
      <c r="M422" s="36"/>
      <c r="N422" s="36"/>
      <c r="O422" s="36"/>
    </row>
    <row r="423" spans="13:15" x14ac:dyDescent="0.4">
      <c r="M423" s="36"/>
      <c r="N423" s="36"/>
      <c r="O423" s="36"/>
    </row>
    <row r="424" spans="13:15" x14ac:dyDescent="0.4">
      <c r="M424" s="36"/>
      <c r="N424" s="36"/>
      <c r="O424" s="36"/>
    </row>
    <row r="425" spans="13:15" x14ac:dyDescent="0.4">
      <c r="M425" s="36"/>
      <c r="N425" s="36"/>
      <c r="O425" s="36"/>
    </row>
    <row r="426" spans="13:15" x14ac:dyDescent="0.4">
      <c r="M426" s="36"/>
      <c r="N426" s="36"/>
      <c r="O426" s="36"/>
    </row>
    <row r="427" spans="13:15" x14ac:dyDescent="0.4">
      <c r="M427" s="36"/>
      <c r="N427" s="36"/>
      <c r="O427" s="36"/>
    </row>
    <row r="428" spans="13:15" x14ac:dyDescent="0.4">
      <c r="M428" s="36"/>
      <c r="N428" s="36"/>
      <c r="O428" s="36"/>
    </row>
    <row r="429" spans="13:15" x14ac:dyDescent="0.4">
      <c r="M429" s="36"/>
      <c r="N429" s="36"/>
      <c r="O429" s="36"/>
    </row>
    <row r="430" spans="13:15" x14ac:dyDescent="0.4">
      <c r="M430" s="36"/>
      <c r="N430" s="36"/>
      <c r="O430" s="36"/>
    </row>
    <row r="431" spans="13:15" x14ac:dyDescent="0.4">
      <c r="M431" s="36"/>
      <c r="N431" s="36"/>
      <c r="O431" s="36"/>
    </row>
    <row r="432" spans="13:15" x14ac:dyDescent="0.4">
      <c r="M432" s="36"/>
      <c r="N432" s="36"/>
      <c r="O432" s="36"/>
    </row>
    <row r="433" spans="13:15" x14ac:dyDescent="0.4">
      <c r="M433" s="36"/>
      <c r="N433" s="36"/>
      <c r="O433" s="36"/>
    </row>
    <row r="434" spans="13:15" x14ac:dyDescent="0.4">
      <c r="M434" s="36"/>
      <c r="N434" s="36"/>
      <c r="O434" s="36"/>
    </row>
    <row r="435" spans="13:15" x14ac:dyDescent="0.4">
      <c r="M435" s="36"/>
      <c r="N435" s="36"/>
      <c r="O435" s="36"/>
    </row>
    <row r="436" spans="13:15" x14ac:dyDescent="0.4">
      <c r="M436" s="36"/>
      <c r="N436" s="36"/>
      <c r="O436" s="36"/>
    </row>
    <row r="437" spans="13:15" x14ac:dyDescent="0.4">
      <c r="M437" s="36"/>
      <c r="N437" s="36"/>
      <c r="O437" s="36"/>
    </row>
    <row r="438" spans="13:15" x14ac:dyDescent="0.4">
      <c r="M438" s="36"/>
      <c r="N438" s="36"/>
      <c r="O438" s="36"/>
    </row>
    <row r="439" spans="13:15" x14ac:dyDescent="0.4">
      <c r="M439" s="36"/>
      <c r="N439" s="36"/>
      <c r="O439" s="36"/>
    </row>
    <row r="440" spans="13:15" x14ac:dyDescent="0.4">
      <c r="M440" s="36"/>
      <c r="N440" s="36"/>
      <c r="O440" s="36"/>
    </row>
    <row r="441" spans="13:15" x14ac:dyDescent="0.4">
      <c r="M441" s="36"/>
      <c r="N441" s="36"/>
      <c r="O441" s="36"/>
    </row>
    <row r="442" spans="13:15" x14ac:dyDescent="0.4">
      <c r="M442" s="36"/>
      <c r="N442" s="36"/>
      <c r="O442" s="36"/>
    </row>
    <row r="443" spans="13:15" x14ac:dyDescent="0.4">
      <c r="M443" s="36"/>
      <c r="N443" s="36"/>
      <c r="O443" s="36"/>
    </row>
    <row r="444" spans="13:15" x14ac:dyDescent="0.4">
      <c r="M444" s="36"/>
      <c r="N444" s="36"/>
      <c r="O444" s="36"/>
    </row>
    <row r="445" spans="13:15" x14ac:dyDescent="0.4">
      <c r="M445" s="36"/>
      <c r="N445" s="36"/>
      <c r="O445" s="36"/>
    </row>
    <row r="446" spans="13:15" x14ac:dyDescent="0.4">
      <c r="M446" s="36"/>
      <c r="N446" s="36"/>
      <c r="O446" s="36"/>
    </row>
    <row r="447" spans="13:15" x14ac:dyDescent="0.4">
      <c r="M447" s="36"/>
      <c r="N447" s="36"/>
      <c r="O447" s="36"/>
    </row>
    <row r="448" spans="13:15" x14ac:dyDescent="0.4">
      <c r="M448" s="36"/>
      <c r="N448" s="36"/>
      <c r="O448" s="36"/>
    </row>
    <row r="449" spans="13:15" x14ac:dyDescent="0.4">
      <c r="M449" s="36"/>
      <c r="N449" s="36"/>
      <c r="O449" s="36"/>
    </row>
    <row r="450" spans="13:15" x14ac:dyDescent="0.4">
      <c r="M450" s="36"/>
      <c r="N450" s="36"/>
      <c r="O450" s="36"/>
    </row>
    <row r="451" spans="13:15" x14ac:dyDescent="0.4">
      <c r="M451" s="36"/>
      <c r="N451" s="36"/>
      <c r="O451" s="36"/>
    </row>
    <row r="452" spans="13:15" x14ac:dyDescent="0.4">
      <c r="M452" s="36"/>
      <c r="N452" s="36"/>
      <c r="O452" s="36"/>
    </row>
    <row r="453" spans="13:15" x14ac:dyDescent="0.4">
      <c r="M453" s="36"/>
      <c r="N453" s="36"/>
      <c r="O453" s="36"/>
    </row>
    <row r="454" spans="13:15" x14ac:dyDescent="0.4">
      <c r="M454" s="36"/>
      <c r="N454" s="36"/>
      <c r="O454" s="36"/>
    </row>
    <row r="455" spans="13:15" x14ac:dyDescent="0.4">
      <c r="M455" s="36"/>
      <c r="N455" s="36"/>
      <c r="O455" s="36"/>
    </row>
    <row r="456" spans="13:15" x14ac:dyDescent="0.4">
      <c r="M456" s="36"/>
      <c r="N456" s="36"/>
      <c r="O456" s="36"/>
    </row>
    <row r="457" spans="13:15" x14ac:dyDescent="0.4">
      <c r="M457" s="36"/>
      <c r="N457" s="36"/>
      <c r="O457" s="36"/>
    </row>
    <row r="458" spans="13:15" x14ac:dyDescent="0.4">
      <c r="M458" s="36"/>
      <c r="N458" s="36"/>
      <c r="O458" s="36"/>
    </row>
    <row r="459" spans="13:15" x14ac:dyDescent="0.4">
      <c r="M459" s="36"/>
      <c r="N459" s="36"/>
      <c r="O459" s="36"/>
    </row>
    <row r="460" spans="13:15" x14ac:dyDescent="0.4">
      <c r="M460" s="36"/>
      <c r="N460" s="36"/>
      <c r="O460" s="36"/>
    </row>
    <row r="461" spans="13:15" x14ac:dyDescent="0.4">
      <c r="M461" s="36"/>
      <c r="N461" s="36"/>
      <c r="O461" s="36"/>
    </row>
    <row r="462" spans="13:15" x14ac:dyDescent="0.4">
      <c r="M462" s="36"/>
      <c r="N462" s="36"/>
      <c r="O462" s="36"/>
    </row>
    <row r="463" spans="13:15" x14ac:dyDescent="0.4">
      <c r="M463" s="36"/>
      <c r="N463" s="36"/>
      <c r="O463" s="36"/>
    </row>
    <row r="464" spans="13:15" x14ac:dyDescent="0.4">
      <c r="M464" s="36"/>
      <c r="N464" s="36"/>
      <c r="O464" s="36"/>
    </row>
    <row r="465" spans="13:15" x14ac:dyDescent="0.4">
      <c r="M465" s="36"/>
      <c r="N465" s="36"/>
      <c r="O465" s="36"/>
    </row>
    <row r="466" spans="13:15" x14ac:dyDescent="0.4">
      <c r="M466" s="36"/>
      <c r="N466" s="36"/>
      <c r="O466" s="36"/>
    </row>
    <row r="467" spans="13:15" x14ac:dyDescent="0.4">
      <c r="M467" s="36"/>
      <c r="N467" s="36"/>
      <c r="O467" s="36"/>
    </row>
    <row r="468" spans="13:15" x14ac:dyDescent="0.4">
      <c r="M468" s="36"/>
      <c r="N468" s="36"/>
      <c r="O468" s="36"/>
    </row>
    <row r="469" spans="13:15" x14ac:dyDescent="0.4">
      <c r="M469" s="36"/>
      <c r="N469" s="36"/>
      <c r="O469" s="36"/>
    </row>
    <row r="470" spans="13:15" x14ac:dyDescent="0.4">
      <c r="M470" s="36"/>
      <c r="N470" s="36"/>
      <c r="O470" s="36"/>
    </row>
    <row r="471" spans="13:15" x14ac:dyDescent="0.4">
      <c r="M471" s="36"/>
      <c r="N471" s="36"/>
      <c r="O471" s="36"/>
    </row>
    <row r="472" spans="13:15" x14ac:dyDescent="0.4">
      <c r="M472" s="36"/>
      <c r="N472" s="36"/>
      <c r="O472" s="36"/>
    </row>
    <row r="473" spans="13:15" x14ac:dyDescent="0.4">
      <c r="M473" s="36"/>
      <c r="N473" s="36"/>
      <c r="O473" s="36"/>
    </row>
    <row r="474" spans="13:15" x14ac:dyDescent="0.4">
      <c r="M474" s="36"/>
      <c r="N474" s="36"/>
      <c r="O474" s="36"/>
    </row>
    <row r="475" spans="13:15" x14ac:dyDescent="0.4">
      <c r="M475" s="36"/>
      <c r="N475" s="36"/>
      <c r="O475" s="36"/>
    </row>
    <row r="476" spans="13:15" x14ac:dyDescent="0.4">
      <c r="M476" s="36"/>
      <c r="N476" s="36"/>
      <c r="O476" s="36"/>
    </row>
    <row r="477" spans="13:15" x14ac:dyDescent="0.4">
      <c r="M477" s="36"/>
      <c r="N477" s="36"/>
      <c r="O477" s="36"/>
    </row>
    <row r="478" spans="13:15" x14ac:dyDescent="0.4">
      <c r="M478" s="36"/>
      <c r="N478" s="36"/>
      <c r="O478" s="36"/>
    </row>
    <row r="479" spans="13:15" x14ac:dyDescent="0.4">
      <c r="M479" s="36"/>
      <c r="N479" s="36"/>
      <c r="O479" s="36"/>
    </row>
    <row r="480" spans="13:15" x14ac:dyDescent="0.4">
      <c r="M480" s="36"/>
      <c r="N480" s="36"/>
      <c r="O480" s="36"/>
    </row>
    <row r="481" spans="13:15" x14ac:dyDescent="0.4">
      <c r="M481" s="36"/>
      <c r="N481" s="36"/>
      <c r="O481" s="36"/>
    </row>
    <row r="482" spans="13:15" x14ac:dyDescent="0.4">
      <c r="M482" s="36"/>
      <c r="N482" s="36"/>
      <c r="O482" s="36"/>
    </row>
    <row r="483" spans="13:15" x14ac:dyDescent="0.4">
      <c r="M483" s="36"/>
      <c r="N483" s="36"/>
      <c r="O483" s="36"/>
    </row>
    <row r="484" spans="13:15" x14ac:dyDescent="0.4">
      <c r="M484" s="36"/>
      <c r="N484" s="36"/>
      <c r="O484" s="36"/>
    </row>
    <row r="485" spans="13:15" x14ac:dyDescent="0.4">
      <c r="M485" s="36"/>
      <c r="N485" s="36"/>
      <c r="O485" s="36"/>
    </row>
    <row r="486" spans="13:15" x14ac:dyDescent="0.4">
      <c r="M486" s="36"/>
      <c r="N486" s="36"/>
      <c r="O486" s="36"/>
    </row>
    <row r="487" spans="13:15" x14ac:dyDescent="0.4">
      <c r="M487" s="36"/>
      <c r="N487" s="36"/>
      <c r="O487" s="36"/>
    </row>
    <row r="488" spans="13:15" x14ac:dyDescent="0.4">
      <c r="M488" s="36"/>
      <c r="N488" s="36"/>
      <c r="O488" s="36"/>
    </row>
    <row r="489" spans="13:15" x14ac:dyDescent="0.4">
      <c r="M489" s="36"/>
      <c r="N489" s="36"/>
      <c r="O489" s="36"/>
    </row>
    <row r="490" spans="13:15" x14ac:dyDescent="0.4">
      <c r="M490" s="36"/>
      <c r="N490" s="36"/>
      <c r="O490" s="36"/>
    </row>
    <row r="491" spans="13:15" x14ac:dyDescent="0.4">
      <c r="M491" s="36"/>
      <c r="N491" s="36"/>
      <c r="O491" s="36"/>
    </row>
    <row r="492" spans="13:15" x14ac:dyDescent="0.4">
      <c r="M492" s="36"/>
      <c r="N492" s="36"/>
      <c r="O492" s="36"/>
    </row>
    <row r="493" spans="13:15" x14ac:dyDescent="0.4">
      <c r="M493" s="36"/>
      <c r="N493" s="36"/>
      <c r="O493" s="36"/>
    </row>
    <row r="494" spans="13:15" x14ac:dyDescent="0.4">
      <c r="M494" s="36"/>
      <c r="N494" s="36"/>
      <c r="O494" s="36"/>
    </row>
    <row r="495" spans="13:15" x14ac:dyDescent="0.4">
      <c r="M495" s="36"/>
      <c r="N495" s="36"/>
      <c r="O495" s="36"/>
    </row>
    <row r="496" spans="13:15" x14ac:dyDescent="0.4">
      <c r="M496" s="36"/>
      <c r="N496" s="36"/>
      <c r="O496" s="36"/>
    </row>
    <row r="497" spans="13:15" x14ac:dyDescent="0.4">
      <c r="M497" s="36"/>
      <c r="N497" s="36"/>
      <c r="O497" s="36"/>
    </row>
    <row r="498" spans="13:15" x14ac:dyDescent="0.4">
      <c r="M498" s="36"/>
      <c r="N498" s="36"/>
      <c r="O498" s="36"/>
    </row>
    <row r="499" spans="13:15" x14ac:dyDescent="0.4">
      <c r="M499" s="36"/>
      <c r="N499" s="36"/>
      <c r="O499" s="36"/>
    </row>
    <row r="500" spans="13:15" x14ac:dyDescent="0.4">
      <c r="M500" s="36"/>
      <c r="N500" s="36"/>
      <c r="O500" s="36"/>
    </row>
    <row r="501" spans="13:15" x14ac:dyDescent="0.4">
      <c r="M501" s="36"/>
      <c r="N501" s="36"/>
      <c r="O501" s="36"/>
    </row>
    <row r="502" spans="13:15" x14ac:dyDescent="0.4">
      <c r="M502" s="36"/>
      <c r="N502" s="36"/>
      <c r="O502" s="36"/>
    </row>
    <row r="503" spans="13:15" x14ac:dyDescent="0.4">
      <c r="M503" s="36"/>
      <c r="N503" s="36"/>
      <c r="O503" s="36"/>
    </row>
    <row r="504" spans="13:15" x14ac:dyDescent="0.4">
      <c r="M504" s="36"/>
      <c r="N504" s="36"/>
      <c r="O504" s="36"/>
    </row>
    <row r="505" spans="13:15" x14ac:dyDescent="0.4">
      <c r="M505" s="36"/>
      <c r="N505" s="36"/>
      <c r="O505" s="36"/>
    </row>
    <row r="506" spans="13:15" x14ac:dyDescent="0.4">
      <c r="M506" s="36"/>
      <c r="N506" s="36"/>
      <c r="O506" s="36"/>
    </row>
    <row r="507" spans="13:15" x14ac:dyDescent="0.4">
      <c r="M507" s="36"/>
      <c r="N507" s="36"/>
      <c r="O507" s="36"/>
    </row>
    <row r="508" spans="13:15" x14ac:dyDescent="0.4">
      <c r="M508" s="36"/>
      <c r="N508" s="36"/>
      <c r="O508" s="36"/>
    </row>
    <row r="509" spans="13:15" x14ac:dyDescent="0.4">
      <c r="M509" s="36"/>
      <c r="N509" s="36"/>
      <c r="O509" s="36"/>
    </row>
    <row r="510" spans="13:15" x14ac:dyDescent="0.4">
      <c r="M510" s="36"/>
      <c r="N510" s="36"/>
      <c r="O510" s="36"/>
    </row>
    <row r="511" spans="13:15" x14ac:dyDescent="0.4">
      <c r="M511" s="36"/>
      <c r="N511" s="36"/>
      <c r="O511" s="36"/>
    </row>
    <row r="512" spans="13:15" x14ac:dyDescent="0.4">
      <c r="M512" s="36"/>
      <c r="N512" s="36"/>
      <c r="O512" s="36"/>
    </row>
    <row r="513" spans="13:15" x14ac:dyDescent="0.4">
      <c r="M513" s="36"/>
      <c r="N513" s="36"/>
      <c r="O513" s="36"/>
    </row>
    <row r="514" spans="13:15" x14ac:dyDescent="0.4">
      <c r="M514" s="36"/>
      <c r="N514" s="36"/>
      <c r="O514" s="36"/>
    </row>
    <row r="515" spans="13:15" x14ac:dyDescent="0.4">
      <c r="M515" s="36"/>
      <c r="N515" s="36"/>
      <c r="O515" s="36"/>
    </row>
    <row r="516" spans="13:15" x14ac:dyDescent="0.4">
      <c r="M516" s="36"/>
      <c r="N516" s="36"/>
      <c r="O516" s="36"/>
    </row>
    <row r="517" spans="13:15" x14ac:dyDescent="0.4">
      <c r="M517" s="36"/>
      <c r="N517" s="36"/>
      <c r="O517" s="36"/>
    </row>
    <row r="518" spans="13:15" x14ac:dyDescent="0.4">
      <c r="M518" s="36"/>
      <c r="N518" s="36"/>
      <c r="O518" s="36"/>
    </row>
    <row r="519" spans="13:15" x14ac:dyDescent="0.4">
      <c r="M519" s="36"/>
      <c r="N519" s="36"/>
      <c r="O519" s="36"/>
    </row>
    <row r="520" spans="13:15" x14ac:dyDescent="0.4">
      <c r="M520" s="36"/>
      <c r="N520" s="36"/>
      <c r="O520" s="36"/>
    </row>
    <row r="521" spans="13:15" x14ac:dyDescent="0.4">
      <c r="M521" s="36"/>
      <c r="N521" s="36"/>
      <c r="O521" s="36"/>
    </row>
    <row r="522" spans="13:15" x14ac:dyDescent="0.4">
      <c r="M522" s="36"/>
      <c r="N522" s="36"/>
      <c r="O522" s="36"/>
    </row>
    <row r="523" spans="13:15" x14ac:dyDescent="0.4">
      <c r="M523" s="36"/>
      <c r="N523" s="36"/>
      <c r="O523" s="36"/>
    </row>
    <row r="524" spans="13:15" x14ac:dyDescent="0.4">
      <c r="M524" s="36"/>
      <c r="N524" s="36"/>
      <c r="O524" s="36"/>
    </row>
    <row r="525" spans="13:15" x14ac:dyDescent="0.4">
      <c r="M525" s="36"/>
      <c r="N525" s="36"/>
      <c r="O525" s="36"/>
    </row>
    <row r="526" spans="13:15" x14ac:dyDescent="0.4">
      <c r="M526" s="36"/>
      <c r="N526" s="36"/>
      <c r="O526" s="36"/>
    </row>
    <row r="527" spans="13:15" x14ac:dyDescent="0.4">
      <c r="M527" s="36"/>
      <c r="N527" s="36"/>
      <c r="O527" s="36"/>
    </row>
    <row r="528" spans="13:15" x14ac:dyDescent="0.4">
      <c r="M528" s="36"/>
      <c r="N528" s="36"/>
      <c r="O528" s="36"/>
    </row>
    <row r="529" spans="13:15" x14ac:dyDescent="0.4">
      <c r="M529" s="36"/>
      <c r="N529" s="36"/>
      <c r="O529" s="36"/>
    </row>
    <row r="530" spans="13:15" x14ac:dyDescent="0.4">
      <c r="M530" s="36"/>
      <c r="N530" s="36"/>
      <c r="O530" s="36"/>
    </row>
    <row r="531" spans="13:15" x14ac:dyDescent="0.4">
      <c r="M531" s="36"/>
      <c r="N531" s="36"/>
      <c r="O531" s="36"/>
    </row>
    <row r="532" spans="13:15" x14ac:dyDescent="0.4">
      <c r="M532" s="36"/>
      <c r="N532" s="36"/>
      <c r="O532" s="36"/>
    </row>
    <row r="533" spans="13:15" x14ac:dyDescent="0.4">
      <c r="M533" s="36"/>
      <c r="N533" s="36"/>
      <c r="O533" s="36"/>
    </row>
    <row r="534" spans="13:15" x14ac:dyDescent="0.4">
      <c r="M534" s="36"/>
      <c r="N534" s="36"/>
      <c r="O534" s="36"/>
    </row>
    <row r="535" spans="13:15" x14ac:dyDescent="0.4">
      <c r="M535" s="36"/>
      <c r="N535" s="36"/>
      <c r="O535" s="36"/>
    </row>
    <row r="536" spans="13:15" x14ac:dyDescent="0.4">
      <c r="M536" s="36"/>
      <c r="N536" s="36"/>
      <c r="O536" s="36"/>
    </row>
    <row r="537" spans="13:15" x14ac:dyDescent="0.4">
      <c r="M537" s="36"/>
      <c r="N537" s="36"/>
      <c r="O537" s="36"/>
    </row>
    <row r="538" spans="13:15" x14ac:dyDescent="0.4">
      <c r="M538" s="36"/>
      <c r="N538" s="36"/>
      <c r="O538" s="36"/>
    </row>
    <row r="539" spans="13:15" x14ac:dyDescent="0.4">
      <c r="M539" s="36"/>
      <c r="N539" s="36"/>
      <c r="O539" s="36"/>
    </row>
    <row r="540" spans="13:15" x14ac:dyDescent="0.4">
      <c r="M540" s="36"/>
      <c r="N540" s="36"/>
      <c r="O540" s="36"/>
    </row>
    <row r="541" spans="13:15" x14ac:dyDescent="0.4">
      <c r="M541" s="36"/>
      <c r="N541" s="36"/>
      <c r="O541" s="36"/>
    </row>
    <row r="542" spans="13:15" x14ac:dyDescent="0.4">
      <c r="M542" s="36"/>
      <c r="N542" s="36"/>
      <c r="O542" s="36"/>
    </row>
    <row r="543" spans="13:15" x14ac:dyDescent="0.4">
      <c r="M543" s="36"/>
      <c r="N543" s="36"/>
      <c r="O543" s="36"/>
    </row>
    <row r="544" spans="13:15" x14ac:dyDescent="0.4">
      <c r="M544" s="36"/>
      <c r="N544" s="36"/>
      <c r="O544" s="36"/>
    </row>
    <row r="545" spans="13:15" x14ac:dyDescent="0.4">
      <c r="M545" s="36"/>
      <c r="N545" s="36"/>
      <c r="O545" s="36"/>
    </row>
    <row r="546" spans="13:15" x14ac:dyDescent="0.4">
      <c r="M546" s="36"/>
      <c r="N546" s="36"/>
      <c r="O546" s="36"/>
    </row>
    <row r="547" spans="13:15" x14ac:dyDescent="0.4">
      <c r="M547" s="36"/>
      <c r="N547" s="36"/>
      <c r="O547" s="36"/>
    </row>
    <row r="548" spans="13:15" x14ac:dyDescent="0.4">
      <c r="M548" s="36"/>
      <c r="N548" s="36"/>
      <c r="O548" s="36"/>
    </row>
    <row r="549" spans="13:15" x14ac:dyDescent="0.4">
      <c r="M549" s="36"/>
      <c r="N549" s="36"/>
      <c r="O549" s="36"/>
    </row>
    <row r="550" spans="13:15" x14ac:dyDescent="0.4">
      <c r="M550" s="36"/>
      <c r="N550" s="36"/>
      <c r="O550" s="36"/>
    </row>
    <row r="551" spans="13:15" x14ac:dyDescent="0.4">
      <c r="M551" s="36"/>
      <c r="N551" s="36"/>
      <c r="O551" s="36"/>
    </row>
    <row r="552" spans="13:15" x14ac:dyDescent="0.4">
      <c r="M552" s="36"/>
      <c r="N552" s="36"/>
      <c r="O552" s="36"/>
    </row>
    <row r="553" spans="13:15" x14ac:dyDescent="0.4">
      <c r="M553" s="36"/>
      <c r="N553" s="36"/>
      <c r="O553" s="36"/>
    </row>
    <row r="554" spans="13:15" x14ac:dyDescent="0.4">
      <c r="M554" s="36"/>
      <c r="N554" s="36"/>
      <c r="O554" s="36"/>
    </row>
    <row r="555" spans="13:15" x14ac:dyDescent="0.4">
      <c r="M555" s="36"/>
      <c r="N555" s="36"/>
      <c r="O555" s="36"/>
    </row>
    <row r="556" spans="13:15" x14ac:dyDescent="0.4">
      <c r="M556" s="36"/>
      <c r="N556" s="36"/>
      <c r="O556" s="36"/>
    </row>
    <row r="557" spans="13:15" x14ac:dyDescent="0.4">
      <c r="M557" s="36"/>
      <c r="N557" s="36"/>
      <c r="O557" s="36"/>
    </row>
    <row r="558" spans="13:15" x14ac:dyDescent="0.4">
      <c r="M558" s="36"/>
      <c r="N558" s="36"/>
      <c r="O558" s="36"/>
    </row>
    <row r="559" spans="13:15" x14ac:dyDescent="0.4">
      <c r="M559" s="36"/>
      <c r="N559" s="36"/>
      <c r="O559" s="36"/>
    </row>
    <row r="560" spans="13:15" x14ac:dyDescent="0.4">
      <c r="M560" s="36"/>
      <c r="N560" s="36"/>
      <c r="O560" s="36"/>
    </row>
    <row r="561" spans="13:15" x14ac:dyDescent="0.4">
      <c r="M561" s="36"/>
      <c r="N561" s="36"/>
      <c r="O561" s="36"/>
    </row>
    <row r="562" spans="13:15" x14ac:dyDescent="0.4">
      <c r="M562" s="36"/>
      <c r="N562" s="36"/>
      <c r="O562" s="36"/>
    </row>
    <row r="563" spans="13:15" x14ac:dyDescent="0.4">
      <c r="M563" s="36"/>
      <c r="N563" s="36"/>
      <c r="O563" s="36"/>
    </row>
    <row r="564" spans="13:15" x14ac:dyDescent="0.4">
      <c r="M564" s="36"/>
      <c r="N564" s="36"/>
      <c r="O564" s="36"/>
    </row>
    <row r="565" spans="13:15" x14ac:dyDescent="0.4">
      <c r="M565" s="36"/>
      <c r="N565" s="36"/>
      <c r="O565" s="36"/>
    </row>
    <row r="566" spans="13:15" x14ac:dyDescent="0.4">
      <c r="M566" s="36"/>
      <c r="N566" s="36"/>
      <c r="O566" s="36"/>
    </row>
    <row r="567" spans="13:15" x14ac:dyDescent="0.4">
      <c r="M567" s="36"/>
      <c r="N567" s="36"/>
      <c r="O567" s="36"/>
    </row>
    <row r="568" spans="13:15" x14ac:dyDescent="0.4">
      <c r="M568" s="36"/>
      <c r="N568" s="36"/>
      <c r="O568" s="36"/>
    </row>
    <row r="569" spans="13:15" x14ac:dyDescent="0.4">
      <c r="M569" s="36"/>
      <c r="N569" s="36"/>
      <c r="O569" s="36"/>
    </row>
    <row r="570" spans="13:15" x14ac:dyDescent="0.4">
      <c r="M570" s="36"/>
      <c r="N570" s="36"/>
      <c r="O570" s="36"/>
    </row>
    <row r="571" spans="13:15" x14ac:dyDescent="0.4">
      <c r="M571" s="36"/>
      <c r="N571" s="36"/>
      <c r="O571" s="36"/>
    </row>
    <row r="572" spans="13:15" x14ac:dyDescent="0.4">
      <c r="M572" s="36"/>
      <c r="N572" s="36"/>
      <c r="O572" s="36"/>
    </row>
    <row r="573" spans="13:15" x14ac:dyDescent="0.4">
      <c r="M573" s="36"/>
      <c r="N573" s="36"/>
      <c r="O573" s="36"/>
    </row>
    <row r="574" spans="13:15" x14ac:dyDescent="0.4">
      <c r="M574" s="36"/>
      <c r="N574" s="36"/>
      <c r="O574" s="36"/>
    </row>
    <row r="575" spans="13:15" x14ac:dyDescent="0.4">
      <c r="M575" s="36"/>
      <c r="N575" s="36"/>
      <c r="O575" s="36"/>
    </row>
    <row r="576" spans="13:15" x14ac:dyDescent="0.4">
      <c r="M576" s="36"/>
      <c r="N576" s="36"/>
      <c r="O576" s="36"/>
    </row>
    <row r="577" spans="13:15" x14ac:dyDescent="0.4">
      <c r="M577" s="36"/>
      <c r="N577" s="36"/>
      <c r="O577" s="36"/>
    </row>
    <row r="578" spans="13:15" x14ac:dyDescent="0.4">
      <c r="M578" s="36"/>
      <c r="N578" s="36"/>
      <c r="O578" s="36"/>
    </row>
    <row r="579" spans="13:15" x14ac:dyDescent="0.4">
      <c r="M579" s="36"/>
      <c r="N579" s="36"/>
      <c r="O579" s="36"/>
    </row>
    <row r="580" spans="13:15" x14ac:dyDescent="0.4">
      <c r="M580" s="36"/>
      <c r="N580" s="36"/>
      <c r="O580" s="36"/>
    </row>
    <row r="581" spans="13:15" x14ac:dyDescent="0.4">
      <c r="M581" s="36"/>
      <c r="N581" s="36"/>
      <c r="O581" s="36"/>
    </row>
    <row r="582" spans="13:15" x14ac:dyDescent="0.4">
      <c r="M582" s="36"/>
      <c r="N582" s="36"/>
      <c r="O582" s="36"/>
    </row>
    <row r="583" spans="13:15" x14ac:dyDescent="0.4">
      <c r="M583" s="36"/>
      <c r="N583" s="36"/>
      <c r="O583" s="36"/>
    </row>
    <row r="584" spans="13:15" x14ac:dyDescent="0.4">
      <c r="M584" s="36"/>
      <c r="N584" s="36"/>
      <c r="O584" s="36"/>
    </row>
    <row r="585" spans="13:15" x14ac:dyDescent="0.4">
      <c r="M585" s="36"/>
      <c r="N585" s="36"/>
      <c r="O585" s="36"/>
    </row>
    <row r="586" spans="13:15" x14ac:dyDescent="0.4">
      <c r="M586" s="36"/>
      <c r="N586" s="36"/>
      <c r="O586" s="36"/>
    </row>
    <row r="587" spans="13:15" x14ac:dyDescent="0.4">
      <c r="M587" s="36"/>
      <c r="N587" s="36"/>
      <c r="O587" s="36"/>
    </row>
    <row r="588" spans="13:15" x14ac:dyDescent="0.4">
      <c r="M588" s="36"/>
      <c r="N588" s="36"/>
      <c r="O588" s="36"/>
    </row>
    <row r="589" spans="13:15" x14ac:dyDescent="0.4">
      <c r="M589" s="36"/>
      <c r="N589" s="36"/>
      <c r="O589" s="36"/>
    </row>
    <row r="590" spans="13:15" x14ac:dyDescent="0.4">
      <c r="M590" s="36"/>
      <c r="N590" s="36"/>
      <c r="O590" s="36"/>
    </row>
    <row r="591" spans="13:15" x14ac:dyDescent="0.4">
      <c r="M591" s="36"/>
      <c r="N591" s="36"/>
      <c r="O591" s="36"/>
    </row>
    <row r="592" spans="13:15" x14ac:dyDescent="0.4">
      <c r="M592" s="36"/>
      <c r="N592" s="36"/>
      <c r="O592" s="36"/>
    </row>
    <row r="593" spans="13:15" x14ac:dyDescent="0.4">
      <c r="M593" s="36"/>
      <c r="N593" s="36"/>
      <c r="O593" s="36"/>
    </row>
    <row r="594" spans="13:15" x14ac:dyDescent="0.4">
      <c r="M594" s="36"/>
      <c r="N594" s="36"/>
      <c r="O594" s="36"/>
    </row>
    <row r="595" spans="13:15" x14ac:dyDescent="0.4">
      <c r="M595" s="36"/>
      <c r="N595" s="36"/>
      <c r="O595" s="36"/>
    </row>
    <row r="596" spans="13:15" x14ac:dyDescent="0.4">
      <c r="M596" s="36"/>
      <c r="N596" s="36"/>
      <c r="O596" s="36"/>
    </row>
    <row r="597" spans="13:15" x14ac:dyDescent="0.4">
      <c r="M597" s="36"/>
      <c r="N597" s="36"/>
      <c r="O597" s="36"/>
    </row>
    <row r="598" spans="13:15" x14ac:dyDescent="0.4">
      <c r="M598" s="36"/>
      <c r="N598" s="36"/>
      <c r="O598" s="36"/>
    </row>
    <row r="599" spans="13:15" x14ac:dyDescent="0.4">
      <c r="M599" s="36"/>
      <c r="N599" s="36"/>
      <c r="O599" s="36"/>
    </row>
    <row r="600" spans="13:15" x14ac:dyDescent="0.4">
      <c r="M600" s="36"/>
      <c r="N600" s="36"/>
      <c r="O600" s="36"/>
    </row>
    <row r="601" spans="13:15" x14ac:dyDescent="0.4">
      <c r="M601" s="36"/>
      <c r="N601" s="36"/>
      <c r="O601" s="36"/>
    </row>
    <row r="602" spans="13:15" x14ac:dyDescent="0.4">
      <c r="M602" s="36"/>
      <c r="N602" s="36"/>
      <c r="O602" s="36"/>
    </row>
    <row r="603" spans="13:15" x14ac:dyDescent="0.4">
      <c r="M603" s="36"/>
      <c r="N603" s="36"/>
      <c r="O603" s="36"/>
    </row>
    <row r="604" spans="13:15" x14ac:dyDescent="0.4">
      <c r="M604" s="36"/>
      <c r="N604" s="36"/>
      <c r="O604" s="36"/>
    </row>
    <row r="605" spans="13:15" x14ac:dyDescent="0.4">
      <c r="M605" s="36"/>
      <c r="N605" s="36"/>
      <c r="O605" s="36"/>
    </row>
    <row r="606" spans="13:15" x14ac:dyDescent="0.4">
      <c r="M606" s="36"/>
      <c r="N606" s="36"/>
      <c r="O606" s="36"/>
    </row>
    <row r="607" spans="13:15" x14ac:dyDescent="0.4">
      <c r="M607" s="36"/>
      <c r="N607" s="36"/>
      <c r="O607" s="36"/>
    </row>
    <row r="608" spans="13:15" x14ac:dyDescent="0.4">
      <c r="M608" s="36"/>
      <c r="N608" s="36"/>
      <c r="O608" s="36"/>
    </row>
    <row r="609" spans="13:15" x14ac:dyDescent="0.4">
      <c r="M609" s="36"/>
      <c r="N609" s="36"/>
      <c r="O609" s="36"/>
    </row>
    <row r="610" spans="13:15" x14ac:dyDescent="0.4">
      <c r="M610" s="36"/>
      <c r="N610" s="36"/>
      <c r="O610" s="36"/>
    </row>
    <row r="611" spans="13:15" x14ac:dyDescent="0.4">
      <c r="M611" s="36"/>
      <c r="N611" s="36"/>
      <c r="O611" s="36"/>
    </row>
    <row r="612" spans="13:15" x14ac:dyDescent="0.4">
      <c r="M612" s="36"/>
      <c r="N612" s="36"/>
      <c r="O612" s="36"/>
    </row>
    <row r="613" spans="13:15" x14ac:dyDescent="0.4">
      <c r="M613" s="36"/>
      <c r="N613" s="36"/>
      <c r="O613" s="36"/>
    </row>
    <row r="614" spans="13:15" x14ac:dyDescent="0.4">
      <c r="M614" s="36"/>
      <c r="N614" s="36"/>
      <c r="O614" s="36"/>
    </row>
    <row r="615" spans="13:15" x14ac:dyDescent="0.4">
      <c r="M615" s="36"/>
      <c r="N615" s="36"/>
      <c r="O615" s="36"/>
    </row>
    <row r="616" spans="13:15" x14ac:dyDescent="0.4">
      <c r="M616" s="36"/>
      <c r="N616" s="36"/>
      <c r="O616" s="36"/>
    </row>
    <row r="617" spans="13:15" x14ac:dyDescent="0.4">
      <c r="M617" s="36"/>
      <c r="N617" s="36"/>
      <c r="O617" s="36"/>
    </row>
    <row r="618" spans="13:15" x14ac:dyDescent="0.4">
      <c r="M618" s="36"/>
      <c r="N618" s="36"/>
      <c r="O618" s="36"/>
    </row>
    <row r="619" spans="13:15" x14ac:dyDescent="0.4">
      <c r="M619" s="36"/>
      <c r="N619" s="36"/>
      <c r="O619" s="36"/>
    </row>
    <row r="620" spans="13:15" x14ac:dyDescent="0.4">
      <c r="M620" s="36"/>
      <c r="N620" s="36"/>
      <c r="O620" s="36"/>
    </row>
    <row r="621" spans="13:15" x14ac:dyDescent="0.4">
      <c r="M621" s="36"/>
      <c r="N621" s="36"/>
      <c r="O621" s="36"/>
    </row>
    <row r="622" spans="13:15" x14ac:dyDescent="0.4">
      <c r="M622" s="36"/>
      <c r="N622" s="36"/>
      <c r="O622" s="36"/>
    </row>
    <row r="623" spans="13:15" x14ac:dyDescent="0.4">
      <c r="M623" s="36"/>
      <c r="N623" s="36"/>
      <c r="O623" s="36"/>
    </row>
    <row r="624" spans="13:15" x14ac:dyDescent="0.4">
      <c r="M624" s="36"/>
      <c r="N624" s="36"/>
      <c r="O624" s="36"/>
    </row>
    <row r="625" spans="13:15" x14ac:dyDescent="0.4">
      <c r="M625" s="36"/>
      <c r="N625" s="36"/>
      <c r="O625" s="36"/>
    </row>
    <row r="626" spans="13:15" x14ac:dyDescent="0.4">
      <c r="M626" s="36"/>
      <c r="N626" s="36"/>
      <c r="O626" s="36"/>
    </row>
    <row r="627" spans="13:15" x14ac:dyDescent="0.4">
      <c r="M627" s="36"/>
      <c r="N627" s="36"/>
      <c r="O627" s="36"/>
    </row>
    <row r="628" spans="13:15" x14ac:dyDescent="0.4">
      <c r="M628" s="36"/>
      <c r="N628" s="36"/>
      <c r="O628" s="36"/>
    </row>
    <row r="629" spans="13:15" x14ac:dyDescent="0.4">
      <c r="M629" s="36"/>
      <c r="N629" s="36"/>
      <c r="O629" s="36"/>
    </row>
    <row r="630" spans="13:15" x14ac:dyDescent="0.4">
      <c r="M630" s="36"/>
      <c r="N630" s="36"/>
      <c r="O630" s="36"/>
    </row>
    <row r="631" spans="13:15" x14ac:dyDescent="0.4">
      <c r="M631" s="36"/>
      <c r="N631" s="36"/>
      <c r="O631" s="36"/>
    </row>
    <row r="632" spans="13:15" x14ac:dyDescent="0.4">
      <c r="M632" s="36"/>
      <c r="N632" s="36"/>
      <c r="O632" s="36"/>
    </row>
    <row r="633" spans="13:15" x14ac:dyDescent="0.4">
      <c r="M633" s="36"/>
      <c r="N633" s="36"/>
      <c r="O633" s="36"/>
    </row>
    <row r="634" spans="13:15" x14ac:dyDescent="0.4">
      <c r="M634" s="36"/>
      <c r="N634" s="36"/>
      <c r="O634" s="36"/>
    </row>
    <row r="635" spans="13:15" x14ac:dyDescent="0.4">
      <c r="M635" s="36"/>
      <c r="N635" s="36"/>
      <c r="O635" s="36"/>
    </row>
    <row r="636" spans="13:15" x14ac:dyDescent="0.4">
      <c r="M636" s="36"/>
      <c r="N636" s="36"/>
      <c r="O636" s="36"/>
    </row>
    <row r="637" spans="13:15" x14ac:dyDescent="0.4">
      <c r="M637" s="36"/>
      <c r="N637" s="36"/>
      <c r="O637" s="36"/>
    </row>
    <row r="638" spans="13:15" x14ac:dyDescent="0.4">
      <c r="M638" s="36"/>
      <c r="N638" s="36"/>
      <c r="O638" s="36"/>
    </row>
    <row r="639" spans="13:15" x14ac:dyDescent="0.4">
      <c r="M639" s="36"/>
      <c r="N639" s="36"/>
      <c r="O639" s="36"/>
    </row>
    <row r="640" spans="13:15" x14ac:dyDescent="0.4">
      <c r="M640" s="36"/>
      <c r="N640" s="36"/>
      <c r="O640" s="36"/>
    </row>
    <row r="641" spans="13:15" x14ac:dyDescent="0.4">
      <c r="M641" s="36"/>
      <c r="N641" s="36"/>
      <c r="O641" s="36"/>
    </row>
    <row r="642" spans="13:15" x14ac:dyDescent="0.4">
      <c r="M642" s="36"/>
      <c r="N642" s="36"/>
      <c r="O642" s="36"/>
    </row>
    <row r="643" spans="13:15" x14ac:dyDescent="0.4">
      <c r="M643" s="36"/>
      <c r="N643" s="36"/>
      <c r="O643" s="36"/>
    </row>
    <row r="644" spans="13:15" x14ac:dyDescent="0.4">
      <c r="M644" s="36"/>
      <c r="N644" s="36"/>
      <c r="O644" s="36"/>
    </row>
    <row r="645" spans="13:15" x14ac:dyDescent="0.4">
      <c r="M645" s="36"/>
      <c r="N645" s="36"/>
      <c r="O645" s="36"/>
    </row>
    <row r="646" spans="13:15" x14ac:dyDescent="0.4">
      <c r="M646" s="36"/>
      <c r="N646" s="36"/>
      <c r="O646" s="36"/>
    </row>
    <row r="647" spans="13:15" x14ac:dyDescent="0.4">
      <c r="M647" s="36"/>
      <c r="N647" s="36"/>
      <c r="O647" s="36"/>
    </row>
    <row r="648" spans="13:15" x14ac:dyDescent="0.4">
      <c r="M648" s="36"/>
      <c r="N648" s="36"/>
      <c r="O648" s="36"/>
    </row>
    <row r="649" spans="13:15" x14ac:dyDescent="0.4">
      <c r="M649" s="36"/>
      <c r="N649" s="36"/>
      <c r="O649" s="36"/>
    </row>
    <row r="650" spans="13:15" x14ac:dyDescent="0.4">
      <c r="M650" s="36"/>
      <c r="N650" s="36"/>
      <c r="O650" s="36"/>
    </row>
    <row r="651" spans="13:15" x14ac:dyDescent="0.4">
      <c r="M651" s="36"/>
      <c r="N651" s="36"/>
      <c r="O651" s="36"/>
    </row>
    <row r="652" spans="13:15" x14ac:dyDescent="0.4">
      <c r="M652" s="36"/>
      <c r="N652" s="36"/>
      <c r="O652" s="36"/>
    </row>
    <row r="653" spans="13:15" x14ac:dyDescent="0.4">
      <c r="M653" s="36"/>
      <c r="N653" s="36"/>
      <c r="O653" s="36"/>
    </row>
    <row r="654" spans="13:15" x14ac:dyDescent="0.4">
      <c r="M654" s="36"/>
      <c r="N654" s="36"/>
      <c r="O654" s="36"/>
    </row>
    <row r="655" spans="13:15" x14ac:dyDescent="0.4">
      <c r="M655" s="36"/>
      <c r="N655" s="36"/>
      <c r="O655" s="36"/>
    </row>
    <row r="656" spans="13:15" x14ac:dyDescent="0.4">
      <c r="M656" s="36"/>
      <c r="N656" s="36"/>
      <c r="O656" s="36"/>
    </row>
    <row r="657" spans="13:15" x14ac:dyDescent="0.4">
      <c r="M657" s="36"/>
      <c r="N657" s="36"/>
      <c r="O657" s="36"/>
    </row>
    <row r="658" spans="13:15" x14ac:dyDescent="0.4">
      <c r="M658" s="36"/>
      <c r="N658" s="36"/>
      <c r="O658" s="36"/>
    </row>
    <row r="659" spans="13:15" x14ac:dyDescent="0.4">
      <c r="M659" s="36"/>
      <c r="N659" s="36"/>
      <c r="O659" s="36"/>
    </row>
    <row r="660" spans="13:15" x14ac:dyDescent="0.4">
      <c r="M660" s="36"/>
      <c r="N660" s="36"/>
      <c r="O660" s="36"/>
    </row>
    <row r="661" spans="13:15" x14ac:dyDescent="0.4">
      <c r="M661" s="36"/>
      <c r="N661" s="36"/>
      <c r="O661" s="36"/>
    </row>
    <row r="662" spans="13:15" x14ac:dyDescent="0.4">
      <c r="M662" s="36"/>
      <c r="N662" s="36"/>
      <c r="O662" s="36"/>
    </row>
    <row r="663" spans="13:15" x14ac:dyDescent="0.4">
      <c r="M663" s="36"/>
      <c r="N663" s="36"/>
      <c r="O663" s="36"/>
    </row>
    <row r="664" spans="13:15" x14ac:dyDescent="0.4">
      <c r="M664" s="36"/>
      <c r="N664" s="36"/>
      <c r="O664" s="36"/>
    </row>
    <row r="665" spans="13:15" x14ac:dyDescent="0.4">
      <c r="M665" s="36"/>
      <c r="N665" s="36"/>
      <c r="O665" s="36"/>
    </row>
    <row r="666" spans="13:15" x14ac:dyDescent="0.4">
      <c r="M666" s="36"/>
      <c r="N666" s="36"/>
      <c r="O666" s="36"/>
    </row>
    <row r="667" spans="13:15" x14ac:dyDescent="0.4">
      <c r="M667" s="36"/>
      <c r="N667" s="36"/>
      <c r="O667" s="36"/>
    </row>
    <row r="668" spans="13:15" x14ac:dyDescent="0.4">
      <c r="M668" s="36"/>
      <c r="N668" s="36"/>
      <c r="O668" s="36"/>
    </row>
    <row r="669" spans="13:15" x14ac:dyDescent="0.4">
      <c r="M669" s="36"/>
      <c r="N669" s="36"/>
      <c r="O669" s="36"/>
    </row>
    <row r="670" spans="13:15" x14ac:dyDescent="0.4">
      <c r="M670" s="36"/>
      <c r="N670" s="36"/>
      <c r="O670" s="36"/>
    </row>
    <row r="671" spans="13:15" x14ac:dyDescent="0.4">
      <c r="M671" s="36"/>
      <c r="N671" s="36"/>
      <c r="O671" s="36"/>
    </row>
    <row r="672" spans="13:15" x14ac:dyDescent="0.4">
      <c r="M672" s="36"/>
      <c r="N672" s="36"/>
      <c r="O672" s="36"/>
    </row>
    <row r="673" spans="13:15" x14ac:dyDescent="0.4">
      <c r="M673" s="36"/>
      <c r="N673" s="36"/>
      <c r="O673" s="36"/>
    </row>
    <row r="674" spans="13:15" x14ac:dyDescent="0.4">
      <c r="M674" s="36"/>
      <c r="N674" s="36"/>
      <c r="O674" s="36"/>
    </row>
    <row r="675" spans="13:15" x14ac:dyDescent="0.4">
      <c r="M675" s="36"/>
      <c r="N675" s="36"/>
      <c r="O675" s="36"/>
    </row>
    <row r="676" spans="13:15" x14ac:dyDescent="0.4">
      <c r="M676" s="36"/>
      <c r="N676" s="36"/>
      <c r="O676" s="36"/>
    </row>
    <row r="677" spans="13:15" x14ac:dyDescent="0.4">
      <c r="M677" s="36"/>
      <c r="N677" s="36"/>
      <c r="O677" s="36"/>
    </row>
    <row r="678" spans="13:15" x14ac:dyDescent="0.4">
      <c r="M678" s="36"/>
      <c r="N678" s="36"/>
      <c r="O678" s="36"/>
    </row>
    <row r="679" spans="13:15" x14ac:dyDescent="0.4">
      <c r="M679" s="36"/>
      <c r="N679" s="36"/>
      <c r="O679" s="36"/>
    </row>
    <row r="680" spans="13:15" x14ac:dyDescent="0.4">
      <c r="M680" s="36"/>
      <c r="N680" s="36"/>
      <c r="O680" s="36"/>
    </row>
    <row r="681" spans="13:15" x14ac:dyDescent="0.4">
      <c r="M681" s="36"/>
      <c r="N681" s="36"/>
      <c r="O681" s="36"/>
    </row>
    <row r="682" spans="13:15" x14ac:dyDescent="0.4">
      <c r="M682" s="36"/>
      <c r="N682" s="36"/>
      <c r="O682" s="36"/>
    </row>
    <row r="683" spans="13:15" x14ac:dyDescent="0.4">
      <c r="M683" s="36"/>
      <c r="N683" s="36"/>
      <c r="O683" s="36"/>
    </row>
    <row r="684" spans="13:15" x14ac:dyDescent="0.4">
      <c r="M684" s="36"/>
      <c r="N684" s="36"/>
      <c r="O684" s="36"/>
    </row>
    <row r="685" spans="13:15" x14ac:dyDescent="0.4">
      <c r="M685" s="36"/>
      <c r="N685" s="36"/>
      <c r="O685" s="36"/>
    </row>
    <row r="686" spans="13:15" x14ac:dyDescent="0.4">
      <c r="M686" s="36"/>
      <c r="N686" s="36"/>
      <c r="O686" s="36"/>
    </row>
    <row r="687" spans="13:15" x14ac:dyDescent="0.4">
      <c r="M687" s="36"/>
      <c r="N687" s="36"/>
      <c r="O687" s="36"/>
    </row>
    <row r="688" spans="13:15" x14ac:dyDescent="0.4">
      <c r="M688" s="36"/>
      <c r="N688" s="36"/>
      <c r="O688" s="36"/>
    </row>
    <row r="689" spans="13:15" x14ac:dyDescent="0.4">
      <c r="M689" s="36"/>
      <c r="N689" s="36"/>
      <c r="O689" s="36"/>
    </row>
    <row r="690" spans="13:15" x14ac:dyDescent="0.4">
      <c r="M690" s="36"/>
      <c r="N690" s="36"/>
      <c r="O690" s="36"/>
    </row>
    <row r="691" spans="13:15" x14ac:dyDescent="0.4">
      <c r="M691" s="36"/>
      <c r="N691" s="36"/>
      <c r="O691" s="36"/>
    </row>
    <row r="692" spans="13:15" x14ac:dyDescent="0.4">
      <c r="M692" s="36"/>
      <c r="N692" s="36"/>
      <c r="O692" s="36"/>
    </row>
    <row r="693" spans="13:15" x14ac:dyDescent="0.4">
      <c r="M693" s="36"/>
      <c r="N693" s="36"/>
      <c r="O693" s="36"/>
    </row>
    <row r="694" spans="13:15" x14ac:dyDescent="0.4">
      <c r="M694" s="36"/>
      <c r="N694" s="36"/>
      <c r="O694" s="36"/>
    </row>
    <row r="695" spans="13:15" x14ac:dyDescent="0.4">
      <c r="M695" s="36"/>
      <c r="N695" s="36"/>
      <c r="O695" s="36"/>
    </row>
    <row r="696" spans="13:15" x14ac:dyDescent="0.4">
      <c r="M696" s="36"/>
      <c r="N696" s="36"/>
      <c r="O696" s="36"/>
    </row>
    <row r="697" spans="13:15" x14ac:dyDescent="0.4">
      <c r="M697" s="36"/>
      <c r="N697" s="36"/>
      <c r="O697" s="36"/>
    </row>
    <row r="698" spans="13:15" x14ac:dyDescent="0.4">
      <c r="M698" s="36"/>
      <c r="N698" s="36"/>
      <c r="O698" s="36"/>
    </row>
    <row r="699" spans="13:15" x14ac:dyDescent="0.4">
      <c r="M699" s="36"/>
      <c r="N699" s="36"/>
      <c r="O699" s="36"/>
    </row>
    <row r="700" spans="13:15" x14ac:dyDescent="0.4">
      <c r="M700" s="36"/>
      <c r="N700" s="36"/>
      <c r="O700" s="36"/>
    </row>
    <row r="701" spans="13:15" x14ac:dyDescent="0.4">
      <c r="M701" s="36"/>
      <c r="N701" s="36"/>
      <c r="O701" s="36"/>
    </row>
    <row r="702" spans="13:15" x14ac:dyDescent="0.4">
      <c r="M702" s="36"/>
      <c r="N702" s="36"/>
      <c r="O702" s="36"/>
    </row>
    <row r="703" spans="13:15" x14ac:dyDescent="0.4">
      <c r="M703" s="36"/>
      <c r="N703" s="36"/>
      <c r="O703" s="36"/>
    </row>
    <row r="704" spans="13:15" x14ac:dyDescent="0.4">
      <c r="M704" s="36"/>
      <c r="N704" s="36"/>
      <c r="O704" s="36"/>
    </row>
    <row r="705" spans="13:15" x14ac:dyDescent="0.4">
      <c r="M705" s="36"/>
      <c r="N705" s="36"/>
      <c r="O705" s="36"/>
    </row>
    <row r="706" spans="13:15" x14ac:dyDescent="0.4">
      <c r="M706" s="36"/>
      <c r="N706" s="36"/>
      <c r="O706" s="36"/>
    </row>
    <row r="707" spans="13:15" x14ac:dyDescent="0.4">
      <c r="M707" s="36"/>
      <c r="N707" s="36"/>
      <c r="O707" s="36"/>
    </row>
    <row r="708" spans="13:15" x14ac:dyDescent="0.4">
      <c r="M708" s="36"/>
      <c r="N708" s="36"/>
      <c r="O708" s="36"/>
    </row>
    <row r="709" spans="13:15" x14ac:dyDescent="0.4">
      <c r="M709" s="36"/>
      <c r="N709" s="36"/>
      <c r="O709" s="36"/>
    </row>
    <row r="710" spans="13:15" x14ac:dyDescent="0.4">
      <c r="M710" s="36"/>
      <c r="N710" s="36"/>
      <c r="O710" s="36"/>
    </row>
    <row r="711" spans="13:15" x14ac:dyDescent="0.4">
      <c r="M711" s="36"/>
      <c r="N711" s="36"/>
      <c r="O711" s="36"/>
    </row>
    <row r="712" spans="13:15" x14ac:dyDescent="0.4">
      <c r="M712" s="36"/>
      <c r="N712" s="36"/>
      <c r="O712" s="36"/>
    </row>
    <row r="713" spans="13:15" x14ac:dyDescent="0.4">
      <c r="M713" s="36"/>
      <c r="N713" s="36"/>
      <c r="O713" s="36"/>
    </row>
    <row r="714" spans="13:15" x14ac:dyDescent="0.4">
      <c r="M714" s="36"/>
      <c r="N714" s="36"/>
      <c r="O714" s="36"/>
    </row>
    <row r="715" spans="13:15" x14ac:dyDescent="0.4">
      <c r="M715" s="36"/>
      <c r="N715" s="36"/>
      <c r="O715" s="36"/>
    </row>
    <row r="716" spans="13:15" x14ac:dyDescent="0.4">
      <c r="M716" s="36"/>
      <c r="N716" s="36"/>
      <c r="O716" s="36"/>
    </row>
    <row r="717" spans="13:15" x14ac:dyDescent="0.4">
      <c r="M717" s="36"/>
      <c r="N717" s="36"/>
      <c r="O717" s="36"/>
    </row>
    <row r="718" spans="13:15" x14ac:dyDescent="0.4">
      <c r="M718" s="36"/>
      <c r="N718" s="36"/>
      <c r="O718" s="36"/>
    </row>
    <row r="719" spans="13:15" x14ac:dyDescent="0.4">
      <c r="M719" s="36"/>
      <c r="N719" s="36"/>
      <c r="O719" s="36"/>
    </row>
    <row r="720" spans="13:15" x14ac:dyDescent="0.4">
      <c r="M720" s="36"/>
      <c r="N720" s="36"/>
      <c r="O720" s="36"/>
    </row>
    <row r="721" spans="13:15" x14ac:dyDescent="0.4">
      <c r="M721" s="36"/>
      <c r="N721" s="36"/>
      <c r="O721" s="36"/>
    </row>
    <row r="722" spans="13:15" x14ac:dyDescent="0.4">
      <c r="M722" s="36"/>
      <c r="N722" s="36"/>
      <c r="O722" s="36"/>
    </row>
    <row r="723" spans="13:15" x14ac:dyDescent="0.4">
      <c r="M723" s="36"/>
      <c r="N723" s="36"/>
      <c r="O723" s="36"/>
    </row>
    <row r="724" spans="13:15" x14ac:dyDescent="0.4">
      <c r="M724" s="36"/>
      <c r="N724" s="36"/>
      <c r="O724" s="36"/>
    </row>
    <row r="725" spans="13:15" x14ac:dyDescent="0.4">
      <c r="M725" s="36"/>
      <c r="N725" s="36"/>
      <c r="O725" s="36"/>
    </row>
    <row r="726" spans="13:15" x14ac:dyDescent="0.4">
      <c r="M726" s="36"/>
      <c r="N726" s="36"/>
      <c r="O726" s="36"/>
    </row>
    <row r="727" spans="13:15" x14ac:dyDescent="0.4">
      <c r="M727" s="36"/>
      <c r="N727" s="36"/>
      <c r="O727" s="36"/>
    </row>
    <row r="728" spans="13:15" x14ac:dyDescent="0.4">
      <c r="M728" s="36"/>
      <c r="N728" s="36"/>
      <c r="O728" s="36"/>
    </row>
    <row r="729" spans="13:15" x14ac:dyDescent="0.4">
      <c r="M729" s="36"/>
      <c r="N729" s="36"/>
      <c r="O729" s="36"/>
    </row>
    <row r="730" spans="13:15" x14ac:dyDescent="0.4">
      <c r="M730" s="36"/>
      <c r="N730" s="36"/>
      <c r="O730" s="36"/>
    </row>
    <row r="731" spans="13:15" x14ac:dyDescent="0.4">
      <c r="M731" s="36"/>
      <c r="N731" s="36"/>
      <c r="O731" s="36"/>
    </row>
    <row r="732" spans="13:15" x14ac:dyDescent="0.4">
      <c r="M732" s="36"/>
      <c r="N732" s="36"/>
      <c r="O732" s="36"/>
    </row>
    <row r="733" spans="13:15" x14ac:dyDescent="0.4">
      <c r="M733" s="36"/>
      <c r="N733" s="36"/>
      <c r="O733" s="36"/>
    </row>
    <row r="734" spans="13:15" x14ac:dyDescent="0.4">
      <c r="M734" s="36"/>
      <c r="N734" s="36"/>
      <c r="O734" s="36"/>
    </row>
    <row r="735" spans="13:15" x14ac:dyDescent="0.4">
      <c r="M735" s="36"/>
      <c r="N735" s="36"/>
      <c r="O735" s="36"/>
    </row>
    <row r="736" spans="13:15" x14ac:dyDescent="0.4">
      <c r="M736" s="36"/>
      <c r="N736" s="36"/>
      <c r="O736" s="36"/>
    </row>
    <row r="737" spans="13:15" x14ac:dyDescent="0.4">
      <c r="M737" s="36"/>
      <c r="N737" s="36"/>
      <c r="O737" s="36"/>
    </row>
    <row r="738" spans="13:15" x14ac:dyDescent="0.4">
      <c r="M738" s="36"/>
      <c r="N738" s="36"/>
      <c r="O738" s="36"/>
    </row>
    <row r="739" spans="13:15" x14ac:dyDescent="0.4">
      <c r="M739" s="36"/>
      <c r="N739" s="36"/>
      <c r="O739" s="36"/>
    </row>
    <row r="740" spans="13:15" x14ac:dyDescent="0.4">
      <c r="M740" s="36"/>
      <c r="N740" s="36"/>
      <c r="O740" s="36"/>
    </row>
    <row r="741" spans="13:15" x14ac:dyDescent="0.4">
      <c r="M741" s="36"/>
      <c r="N741" s="36"/>
      <c r="O741" s="36"/>
    </row>
    <row r="742" spans="13:15" x14ac:dyDescent="0.4">
      <c r="M742" s="36"/>
      <c r="N742" s="36"/>
      <c r="O742" s="36"/>
    </row>
    <row r="743" spans="13:15" x14ac:dyDescent="0.4">
      <c r="M743" s="36"/>
      <c r="N743" s="36"/>
      <c r="O743" s="36"/>
    </row>
    <row r="744" spans="13:15" x14ac:dyDescent="0.4">
      <c r="M744" s="36"/>
      <c r="N744" s="36"/>
      <c r="O744" s="36"/>
    </row>
    <row r="745" spans="13:15" x14ac:dyDescent="0.4">
      <c r="M745" s="36"/>
      <c r="N745" s="36"/>
      <c r="O745" s="36"/>
    </row>
    <row r="746" spans="13:15" x14ac:dyDescent="0.4">
      <c r="M746" s="36"/>
      <c r="N746" s="36"/>
      <c r="O746" s="36"/>
    </row>
    <row r="747" spans="13:15" x14ac:dyDescent="0.4">
      <c r="M747" s="36"/>
      <c r="N747" s="36"/>
      <c r="O747" s="36"/>
    </row>
    <row r="748" spans="13:15" x14ac:dyDescent="0.4">
      <c r="M748" s="36"/>
      <c r="N748" s="36"/>
      <c r="O748" s="36"/>
    </row>
    <row r="749" spans="13:15" x14ac:dyDescent="0.4">
      <c r="M749" s="36"/>
      <c r="N749" s="36"/>
      <c r="O749" s="36"/>
    </row>
    <row r="750" spans="13:15" x14ac:dyDescent="0.4">
      <c r="M750" s="36"/>
      <c r="N750" s="36"/>
      <c r="O750" s="36"/>
    </row>
    <row r="751" spans="13:15" x14ac:dyDescent="0.4">
      <c r="M751" s="36"/>
      <c r="N751" s="36"/>
      <c r="O751" s="36"/>
    </row>
    <row r="752" spans="13:15" x14ac:dyDescent="0.4">
      <c r="M752" s="36"/>
      <c r="N752" s="36"/>
      <c r="O752" s="36"/>
    </row>
    <row r="753" spans="13:15" x14ac:dyDescent="0.4">
      <c r="M753" s="36"/>
      <c r="N753" s="36"/>
      <c r="O753" s="36"/>
    </row>
    <row r="754" spans="13:15" x14ac:dyDescent="0.4">
      <c r="M754" s="36"/>
      <c r="N754" s="36"/>
      <c r="O754" s="36"/>
    </row>
    <row r="755" spans="13:15" x14ac:dyDescent="0.4">
      <c r="M755" s="36"/>
      <c r="N755" s="36"/>
      <c r="O755" s="36"/>
    </row>
    <row r="756" spans="13:15" x14ac:dyDescent="0.4">
      <c r="M756" s="36"/>
      <c r="N756" s="36"/>
      <c r="O756" s="36"/>
    </row>
    <row r="757" spans="13:15" x14ac:dyDescent="0.4">
      <c r="M757" s="36"/>
      <c r="N757" s="36"/>
      <c r="O757" s="36"/>
    </row>
    <row r="758" spans="13:15" x14ac:dyDescent="0.4">
      <c r="M758" s="36"/>
      <c r="N758" s="36"/>
      <c r="O758" s="36"/>
    </row>
    <row r="759" spans="13:15" x14ac:dyDescent="0.4">
      <c r="M759" s="36"/>
      <c r="N759" s="36"/>
      <c r="O759" s="36"/>
    </row>
    <row r="760" spans="13:15" x14ac:dyDescent="0.4">
      <c r="M760" s="36"/>
      <c r="N760" s="36"/>
      <c r="O760" s="36"/>
    </row>
    <row r="761" spans="13:15" x14ac:dyDescent="0.4">
      <c r="M761" s="36"/>
      <c r="N761" s="36"/>
      <c r="O761" s="36"/>
    </row>
    <row r="762" spans="13:15" x14ac:dyDescent="0.4">
      <c r="M762" s="36"/>
      <c r="N762" s="36"/>
      <c r="O762" s="36"/>
    </row>
    <row r="763" spans="13:15" x14ac:dyDescent="0.4">
      <c r="M763" s="36"/>
      <c r="N763" s="36"/>
      <c r="O763" s="36"/>
    </row>
    <row r="764" spans="13:15" x14ac:dyDescent="0.4">
      <c r="M764" s="36"/>
      <c r="N764" s="36"/>
      <c r="O764" s="36"/>
    </row>
    <row r="765" spans="13:15" x14ac:dyDescent="0.4">
      <c r="M765" s="36"/>
      <c r="N765" s="36"/>
      <c r="O765" s="36"/>
    </row>
    <row r="766" spans="13:15" x14ac:dyDescent="0.4">
      <c r="M766" s="36"/>
      <c r="N766" s="36"/>
      <c r="O766" s="36"/>
    </row>
    <row r="767" spans="13:15" x14ac:dyDescent="0.4">
      <c r="M767" s="36"/>
      <c r="N767" s="36"/>
      <c r="O767" s="36"/>
    </row>
    <row r="768" spans="13:15" x14ac:dyDescent="0.4">
      <c r="M768" s="36"/>
      <c r="N768" s="36"/>
      <c r="O768" s="36"/>
    </row>
    <row r="769" spans="13:15" x14ac:dyDescent="0.4">
      <c r="M769" s="36"/>
      <c r="N769" s="36"/>
      <c r="O769" s="36"/>
    </row>
    <row r="770" spans="13:15" x14ac:dyDescent="0.4">
      <c r="M770" s="36"/>
      <c r="N770" s="36"/>
      <c r="O770" s="36"/>
    </row>
    <row r="771" spans="13:15" x14ac:dyDescent="0.4">
      <c r="M771" s="36"/>
      <c r="N771" s="36"/>
      <c r="O771" s="36"/>
    </row>
    <row r="772" spans="13:15" x14ac:dyDescent="0.4">
      <c r="M772" s="36"/>
      <c r="N772" s="36"/>
      <c r="O772" s="36"/>
    </row>
    <row r="773" spans="13:15" x14ac:dyDescent="0.4">
      <c r="M773" s="36"/>
      <c r="N773" s="36"/>
      <c r="O773" s="36"/>
    </row>
    <row r="774" spans="13:15" x14ac:dyDescent="0.4">
      <c r="M774" s="36"/>
      <c r="N774" s="36"/>
      <c r="O774" s="36"/>
    </row>
    <row r="775" spans="13:15" x14ac:dyDescent="0.4">
      <c r="M775" s="36"/>
      <c r="N775" s="36"/>
      <c r="O775" s="36"/>
    </row>
    <row r="776" spans="13:15" x14ac:dyDescent="0.4">
      <c r="M776" s="36"/>
      <c r="N776" s="36"/>
      <c r="O776" s="36"/>
    </row>
    <row r="777" spans="13:15" x14ac:dyDescent="0.4">
      <c r="M777" s="36"/>
      <c r="N777" s="36"/>
      <c r="O777" s="36"/>
    </row>
    <row r="778" spans="13:15" x14ac:dyDescent="0.4">
      <c r="M778" s="36"/>
      <c r="N778" s="36"/>
      <c r="O778" s="36"/>
    </row>
    <row r="779" spans="13:15" x14ac:dyDescent="0.4">
      <c r="M779" s="36"/>
      <c r="N779" s="36"/>
      <c r="O779" s="36"/>
    </row>
    <row r="780" spans="13:15" x14ac:dyDescent="0.4">
      <c r="M780" s="36"/>
      <c r="N780" s="36"/>
      <c r="O780" s="36"/>
    </row>
    <row r="781" spans="13:15" x14ac:dyDescent="0.4">
      <c r="M781" s="36"/>
      <c r="N781" s="36"/>
      <c r="O781" s="36"/>
    </row>
    <row r="782" spans="13:15" x14ac:dyDescent="0.4">
      <c r="M782" s="36"/>
      <c r="N782" s="36"/>
      <c r="O782" s="36"/>
    </row>
    <row r="783" spans="13:15" x14ac:dyDescent="0.4">
      <c r="M783" s="36"/>
      <c r="N783" s="36"/>
      <c r="O783" s="36"/>
    </row>
    <row r="784" spans="13:15" x14ac:dyDescent="0.4">
      <c r="M784" s="36"/>
      <c r="N784" s="36"/>
      <c r="O784" s="36"/>
    </row>
    <row r="785" spans="13:15" x14ac:dyDescent="0.4">
      <c r="M785" s="36"/>
      <c r="N785" s="36"/>
      <c r="O785" s="36"/>
    </row>
    <row r="786" spans="13:15" x14ac:dyDescent="0.4">
      <c r="M786" s="36"/>
      <c r="N786" s="36"/>
      <c r="O786" s="36"/>
    </row>
    <row r="787" spans="13:15" x14ac:dyDescent="0.4">
      <c r="M787" s="36"/>
      <c r="N787" s="36"/>
      <c r="O787" s="36"/>
    </row>
    <row r="788" spans="13:15" x14ac:dyDescent="0.4">
      <c r="M788" s="36"/>
      <c r="N788" s="36"/>
      <c r="O788" s="36"/>
    </row>
    <row r="789" spans="13:15" x14ac:dyDescent="0.4">
      <c r="M789" s="36"/>
      <c r="N789" s="36"/>
      <c r="O789" s="36"/>
    </row>
    <row r="790" spans="13:15" x14ac:dyDescent="0.4">
      <c r="M790" s="36"/>
      <c r="N790" s="36"/>
      <c r="O790" s="36"/>
    </row>
    <row r="791" spans="13:15" x14ac:dyDescent="0.4">
      <c r="M791" s="36"/>
      <c r="N791" s="36"/>
      <c r="O791" s="36"/>
    </row>
    <row r="792" spans="13:15" x14ac:dyDescent="0.4">
      <c r="M792" s="36"/>
      <c r="N792" s="36"/>
      <c r="O792" s="36"/>
    </row>
    <row r="793" spans="13:15" x14ac:dyDescent="0.4">
      <c r="M793" s="36"/>
      <c r="N793" s="36"/>
      <c r="O793" s="36"/>
    </row>
    <row r="794" spans="13:15" x14ac:dyDescent="0.4">
      <c r="M794" s="36"/>
      <c r="N794" s="36"/>
      <c r="O794" s="36"/>
    </row>
    <row r="795" spans="13:15" x14ac:dyDescent="0.4">
      <c r="M795" s="36"/>
      <c r="N795" s="36"/>
      <c r="O795" s="36"/>
    </row>
    <row r="796" spans="13:15" x14ac:dyDescent="0.4">
      <c r="M796" s="36"/>
      <c r="N796" s="36"/>
      <c r="O796" s="36"/>
    </row>
    <row r="797" spans="13:15" x14ac:dyDescent="0.4">
      <c r="M797" s="36"/>
      <c r="N797" s="36"/>
      <c r="O797" s="36"/>
    </row>
    <row r="798" spans="13:15" x14ac:dyDescent="0.4">
      <c r="M798" s="36"/>
      <c r="N798" s="36"/>
      <c r="O798" s="36"/>
    </row>
    <row r="799" spans="13:15" x14ac:dyDescent="0.4">
      <c r="M799" s="36"/>
      <c r="N799" s="36"/>
      <c r="O799" s="36"/>
    </row>
    <row r="800" spans="13:15" x14ac:dyDescent="0.4">
      <c r="M800" s="36"/>
      <c r="N800" s="36"/>
      <c r="O800" s="36"/>
    </row>
    <row r="801" spans="13:15" x14ac:dyDescent="0.4">
      <c r="M801" s="36"/>
      <c r="N801" s="36"/>
      <c r="O801" s="36"/>
    </row>
    <row r="802" spans="13:15" x14ac:dyDescent="0.4">
      <c r="M802" s="36"/>
      <c r="N802" s="36"/>
      <c r="O802" s="36"/>
    </row>
    <row r="803" spans="13:15" x14ac:dyDescent="0.4">
      <c r="M803" s="36"/>
      <c r="N803" s="36"/>
      <c r="O803" s="36"/>
    </row>
    <row r="804" spans="13:15" x14ac:dyDescent="0.4">
      <c r="M804" s="36"/>
      <c r="N804" s="36"/>
      <c r="O804" s="36"/>
    </row>
    <row r="805" spans="13:15" x14ac:dyDescent="0.4">
      <c r="M805" s="36"/>
      <c r="N805" s="36"/>
      <c r="O805" s="36"/>
    </row>
    <row r="806" spans="13:15" x14ac:dyDescent="0.4">
      <c r="M806" s="36"/>
      <c r="N806" s="36"/>
      <c r="O806" s="36"/>
    </row>
    <row r="807" spans="13:15" x14ac:dyDescent="0.4">
      <c r="M807" s="36"/>
      <c r="N807" s="36"/>
      <c r="O807" s="36"/>
    </row>
    <row r="808" spans="13:15" x14ac:dyDescent="0.4">
      <c r="M808" s="36"/>
      <c r="N808" s="36"/>
      <c r="O808" s="36"/>
    </row>
    <row r="809" spans="13:15" x14ac:dyDescent="0.4">
      <c r="M809" s="36"/>
      <c r="N809" s="36"/>
      <c r="O809" s="36"/>
    </row>
    <row r="810" spans="13:15" x14ac:dyDescent="0.4">
      <c r="M810" s="36"/>
      <c r="N810" s="36"/>
      <c r="O810" s="36"/>
    </row>
    <row r="811" spans="13:15" x14ac:dyDescent="0.4">
      <c r="M811" s="36"/>
      <c r="N811" s="36"/>
      <c r="O811" s="36"/>
    </row>
    <row r="812" spans="13:15" x14ac:dyDescent="0.4">
      <c r="M812" s="36"/>
      <c r="N812" s="36"/>
      <c r="O812" s="36"/>
    </row>
    <row r="813" spans="13:15" x14ac:dyDescent="0.4">
      <c r="M813" s="36"/>
      <c r="N813" s="36"/>
      <c r="O813" s="36"/>
    </row>
    <row r="814" spans="13:15" x14ac:dyDescent="0.4">
      <c r="M814" s="36"/>
      <c r="N814" s="36"/>
      <c r="O814" s="36"/>
    </row>
    <row r="815" spans="13:15" x14ac:dyDescent="0.4">
      <c r="M815" s="36"/>
      <c r="N815" s="36"/>
      <c r="O815" s="36"/>
    </row>
    <row r="816" spans="13:15" x14ac:dyDescent="0.4">
      <c r="M816" s="36"/>
      <c r="N816" s="36"/>
      <c r="O816" s="36"/>
    </row>
    <row r="817" spans="13:15" x14ac:dyDescent="0.4">
      <c r="M817" s="36"/>
      <c r="N817" s="36"/>
      <c r="O817" s="36"/>
    </row>
    <row r="818" spans="13:15" x14ac:dyDescent="0.4">
      <c r="M818" s="36"/>
      <c r="N818" s="36"/>
      <c r="O818" s="36"/>
    </row>
    <row r="819" spans="13:15" x14ac:dyDescent="0.4">
      <c r="M819" s="36"/>
      <c r="N819" s="36"/>
      <c r="O819" s="36"/>
    </row>
    <row r="820" spans="13:15" x14ac:dyDescent="0.4">
      <c r="M820" s="36"/>
      <c r="N820" s="36"/>
      <c r="O820" s="36"/>
    </row>
    <row r="821" spans="13:15" x14ac:dyDescent="0.4">
      <c r="M821" s="36"/>
      <c r="N821" s="36"/>
      <c r="O821" s="36"/>
    </row>
    <row r="822" spans="13:15" x14ac:dyDescent="0.4">
      <c r="M822" s="36"/>
      <c r="N822" s="36"/>
      <c r="O822" s="36"/>
    </row>
    <row r="823" spans="13:15" x14ac:dyDescent="0.4">
      <c r="M823" s="36"/>
      <c r="N823" s="36"/>
      <c r="O823" s="36"/>
    </row>
    <row r="824" spans="13:15" x14ac:dyDescent="0.4">
      <c r="M824" s="36"/>
      <c r="N824" s="36"/>
      <c r="O824" s="36"/>
    </row>
    <row r="825" spans="13:15" x14ac:dyDescent="0.4">
      <c r="M825" s="36"/>
      <c r="N825" s="36"/>
      <c r="O825" s="36"/>
    </row>
    <row r="826" spans="13:15" x14ac:dyDescent="0.4">
      <c r="M826" s="36"/>
      <c r="N826" s="36"/>
      <c r="O826" s="36"/>
    </row>
    <row r="827" spans="13:15" x14ac:dyDescent="0.4">
      <c r="M827" s="36"/>
      <c r="N827" s="36"/>
      <c r="O827" s="36"/>
    </row>
    <row r="828" spans="13:15" x14ac:dyDescent="0.4">
      <c r="M828" s="36"/>
      <c r="N828" s="36"/>
      <c r="O828" s="36"/>
    </row>
    <row r="829" spans="13:15" x14ac:dyDescent="0.4">
      <c r="M829" s="36"/>
      <c r="N829" s="36"/>
      <c r="O829" s="36"/>
    </row>
    <row r="830" spans="13:15" x14ac:dyDescent="0.4">
      <c r="M830" s="36"/>
      <c r="N830" s="36"/>
      <c r="O830" s="36"/>
    </row>
    <row r="831" spans="13:15" x14ac:dyDescent="0.4">
      <c r="M831" s="36"/>
      <c r="N831" s="36"/>
      <c r="O831" s="36"/>
    </row>
    <row r="832" spans="13:15" x14ac:dyDescent="0.4">
      <c r="M832" s="36"/>
      <c r="N832" s="36"/>
      <c r="O832" s="36"/>
    </row>
    <row r="833" spans="13:15" x14ac:dyDescent="0.4">
      <c r="M833" s="36"/>
      <c r="N833" s="36"/>
      <c r="O833" s="36"/>
    </row>
    <row r="834" spans="13:15" x14ac:dyDescent="0.4">
      <c r="M834" s="36"/>
      <c r="N834" s="36"/>
      <c r="O834" s="36"/>
    </row>
    <row r="835" spans="13:15" x14ac:dyDescent="0.4">
      <c r="M835" s="36"/>
      <c r="N835" s="36"/>
      <c r="O835" s="36"/>
    </row>
    <row r="836" spans="13:15" x14ac:dyDescent="0.4">
      <c r="M836" s="36"/>
      <c r="N836" s="36"/>
      <c r="O836" s="36"/>
    </row>
    <row r="837" spans="13:15" x14ac:dyDescent="0.4">
      <c r="M837" s="36"/>
      <c r="N837" s="36"/>
      <c r="O837" s="36"/>
    </row>
    <row r="838" spans="13:15" x14ac:dyDescent="0.4">
      <c r="M838" s="36"/>
      <c r="N838" s="36"/>
      <c r="O838" s="36"/>
    </row>
    <row r="839" spans="13:15" x14ac:dyDescent="0.4">
      <c r="M839" s="36"/>
      <c r="N839" s="36"/>
      <c r="O839" s="36"/>
    </row>
    <row r="840" spans="13:15" x14ac:dyDescent="0.4">
      <c r="M840" s="36"/>
      <c r="N840" s="36"/>
      <c r="O840" s="36"/>
    </row>
    <row r="841" spans="13:15" x14ac:dyDescent="0.4">
      <c r="M841" s="36"/>
      <c r="N841" s="36"/>
      <c r="O841" s="36"/>
    </row>
    <row r="842" spans="13:15" x14ac:dyDescent="0.4">
      <c r="M842" s="36"/>
      <c r="N842" s="36"/>
      <c r="O842" s="36"/>
    </row>
    <row r="843" spans="13:15" x14ac:dyDescent="0.4">
      <c r="M843" s="36"/>
      <c r="N843" s="36"/>
      <c r="O843" s="36"/>
    </row>
    <row r="844" spans="13:15" x14ac:dyDescent="0.4">
      <c r="M844" s="36"/>
      <c r="N844" s="36"/>
      <c r="O844" s="36"/>
    </row>
    <row r="845" spans="13:15" x14ac:dyDescent="0.4">
      <c r="M845" s="36"/>
      <c r="N845" s="36"/>
      <c r="O845" s="36"/>
    </row>
    <row r="846" spans="13:15" x14ac:dyDescent="0.4">
      <c r="M846" s="36"/>
      <c r="N846" s="36"/>
      <c r="O846" s="36"/>
    </row>
    <row r="847" spans="13:15" x14ac:dyDescent="0.4">
      <c r="M847" s="36"/>
      <c r="N847" s="36"/>
      <c r="O847" s="36"/>
    </row>
    <row r="848" spans="13:15" x14ac:dyDescent="0.4">
      <c r="M848" s="36"/>
      <c r="N848" s="36"/>
      <c r="O848" s="36"/>
    </row>
    <row r="849" spans="13:15" x14ac:dyDescent="0.4">
      <c r="M849" s="36"/>
      <c r="N849" s="36"/>
      <c r="O849" s="36"/>
    </row>
    <row r="850" spans="13:15" x14ac:dyDescent="0.4">
      <c r="M850" s="36"/>
      <c r="N850" s="36"/>
      <c r="O850" s="36"/>
    </row>
    <row r="851" spans="13:15" x14ac:dyDescent="0.4">
      <c r="M851" s="36"/>
      <c r="N851" s="36"/>
      <c r="O851" s="36"/>
    </row>
    <row r="852" spans="13:15" x14ac:dyDescent="0.4">
      <c r="M852" s="36"/>
      <c r="N852" s="36"/>
      <c r="O852" s="36"/>
    </row>
    <row r="853" spans="13:15" x14ac:dyDescent="0.4">
      <c r="M853" s="36"/>
      <c r="N853" s="36"/>
      <c r="O853" s="36"/>
    </row>
    <row r="854" spans="13:15" x14ac:dyDescent="0.4">
      <c r="M854" s="36"/>
      <c r="N854" s="36"/>
      <c r="O854" s="36"/>
    </row>
    <row r="855" spans="13:15" x14ac:dyDescent="0.4">
      <c r="M855" s="36"/>
      <c r="N855" s="36"/>
      <c r="O855" s="36"/>
    </row>
    <row r="856" spans="13:15" x14ac:dyDescent="0.4">
      <c r="M856" s="36"/>
      <c r="N856" s="36"/>
      <c r="O856" s="36"/>
    </row>
    <row r="857" spans="13:15" x14ac:dyDescent="0.4">
      <c r="M857" s="36"/>
      <c r="N857" s="36"/>
      <c r="O857" s="36"/>
    </row>
    <row r="858" spans="13:15" x14ac:dyDescent="0.4">
      <c r="M858" s="36"/>
      <c r="N858" s="36"/>
      <c r="O858" s="36"/>
    </row>
    <row r="859" spans="13:15" x14ac:dyDescent="0.4">
      <c r="M859" s="36"/>
      <c r="N859" s="36"/>
      <c r="O859" s="36"/>
    </row>
    <row r="860" spans="13:15" x14ac:dyDescent="0.4">
      <c r="M860" s="36"/>
      <c r="N860" s="36"/>
      <c r="O860" s="36"/>
    </row>
    <row r="861" spans="13:15" x14ac:dyDescent="0.4">
      <c r="M861" s="36"/>
      <c r="N861" s="36"/>
      <c r="O861" s="36"/>
    </row>
    <row r="862" spans="13:15" x14ac:dyDescent="0.4">
      <c r="M862" s="36"/>
      <c r="N862" s="36"/>
      <c r="O862" s="36"/>
    </row>
    <row r="863" spans="13:15" x14ac:dyDescent="0.4">
      <c r="M863" s="36"/>
      <c r="N863" s="36"/>
      <c r="O863" s="36"/>
    </row>
    <row r="864" spans="13:15" x14ac:dyDescent="0.4">
      <c r="M864" s="36"/>
      <c r="N864" s="36"/>
      <c r="O864" s="36"/>
    </row>
    <row r="865" spans="13:15" x14ac:dyDescent="0.4">
      <c r="M865" s="36"/>
      <c r="N865" s="36"/>
      <c r="O865" s="36"/>
    </row>
    <row r="866" spans="13:15" x14ac:dyDescent="0.4">
      <c r="M866" s="36"/>
      <c r="N866" s="36"/>
      <c r="O866" s="36"/>
    </row>
    <row r="867" spans="13:15" x14ac:dyDescent="0.4">
      <c r="M867" s="36"/>
      <c r="N867" s="36"/>
      <c r="O867" s="36"/>
    </row>
    <row r="868" spans="13:15" x14ac:dyDescent="0.4">
      <c r="M868" s="36"/>
      <c r="N868" s="36"/>
      <c r="O868" s="36"/>
    </row>
    <row r="869" spans="13:15" x14ac:dyDescent="0.4">
      <c r="M869" s="36"/>
      <c r="N869" s="36"/>
      <c r="O869" s="36"/>
    </row>
    <row r="870" spans="13:15" x14ac:dyDescent="0.4">
      <c r="M870" s="36"/>
      <c r="N870" s="36"/>
      <c r="O870" s="36"/>
    </row>
    <row r="871" spans="13:15" x14ac:dyDescent="0.4">
      <c r="M871" s="36"/>
      <c r="N871" s="36"/>
      <c r="O871" s="36"/>
    </row>
    <row r="872" spans="13:15" x14ac:dyDescent="0.4">
      <c r="M872" s="36"/>
      <c r="N872" s="36"/>
      <c r="O872" s="36"/>
    </row>
    <row r="873" spans="13:15" x14ac:dyDescent="0.4">
      <c r="M873" s="36"/>
      <c r="N873" s="36"/>
      <c r="O873" s="36"/>
    </row>
    <row r="874" spans="13:15" x14ac:dyDescent="0.4">
      <c r="M874" s="36"/>
      <c r="N874" s="36"/>
      <c r="O874" s="36"/>
    </row>
    <row r="875" spans="13:15" x14ac:dyDescent="0.4">
      <c r="M875" s="36"/>
      <c r="N875" s="36"/>
      <c r="O875" s="36"/>
    </row>
    <row r="876" spans="13:15" x14ac:dyDescent="0.4">
      <c r="M876" s="36"/>
      <c r="N876" s="36"/>
      <c r="O876" s="36"/>
    </row>
    <row r="877" spans="13:15" x14ac:dyDescent="0.4">
      <c r="M877" s="36"/>
      <c r="N877" s="36"/>
      <c r="O877" s="36"/>
    </row>
    <row r="878" spans="13:15" x14ac:dyDescent="0.4">
      <c r="M878" s="36"/>
      <c r="N878" s="36"/>
      <c r="O878" s="36"/>
    </row>
    <row r="879" spans="13:15" x14ac:dyDescent="0.4">
      <c r="M879" s="36"/>
      <c r="N879" s="36"/>
      <c r="O879" s="36"/>
    </row>
    <row r="880" spans="13:15" x14ac:dyDescent="0.4">
      <c r="M880" s="36"/>
      <c r="N880" s="36"/>
      <c r="O880" s="36"/>
    </row>
    <row r="881" spans="13:15" x14ac:dyDescent="0.4">
      <c r="M881" s="36"/>
      <c r="N881" s="36"/>
      <c r="O881" s="36"/>
    </row>
    <row r="882" spans="13:15" x14ac:dyDescent="0.4">
      <c r="M882" s="36"/>
      <c r="N882" s="36"/>
      <c r="O882" s="36"/>
    </row>
    <row r="883" spans="13:15" x14ac:dyDescent="0.4">
      <c r="M883" s="36"/>
      <c r="N883" s="36"/>
      <c r="O883" s="36"/>
    </row>
    <row r="884" spans="13:15" x14ac:dyDescent="0.4">
      <c r="M884" s="36"/>
      <c r="N884" s="36"/>
      <c r="O884" s="36"/>
    </row>
    <row r="885" spans="13:15" x14ac:dyDescent="0.4">
      <c r="M885" s="36"/>
      <c r="N885" s="36"/>
      <c r="O885" s="36"/>
    </row>
    <row r="886" spans="13:15" x14ac:dyDescent="0.4">
      <c r="M886" s="36"/>
      <c r="N886" s="36"/>
      <c r="O886" s="36"/>
    </row>
    <row r="887" spans="13:15" x14ac:dyDescent="0.4">
      <c r="M887" s="36"/>
      <c r="N887" s="36"/>
      <c r="O887" s="36"/>
    </row>
    <row r="888" spans="13:15" x14ac:dyDescent="0.4">
      <c r="M888" s="36"/>
      <c r="N888" s="36"/>
      <c r="O888" s="36"/>
    </row>
    <row r="889" spans="13:15" x14ac:dyDescent="0.4">
      <c r="M889" s="36"/>
      <c r="N889" s="36"/>
      <c r="O889" s="36"/>
    </row>
    <row r="890" spans="13:15" x14ac:dyDescent="0.4">
      <c r="M890" s="36"/>
      <c r="N890" s="36"/>
      <c r="O890" s="36"/>
    </row>
    <row r="891" spans="13:15" x14ac:dyDescent="0.4">
      <c r="M891" s="36"/>
      <c r="N891" s="36"/>
      <c r="O891" s="36"/>
    </row>
    <row r="892" spans="13:15" x14ac:dyDescent="0.4">
      <c r="M892" s="36"/>
      <c r="N892" s="36"/>
      <c r="O892" s="36"/>
    </row>
    <row r="893" spans="13:15" x14ac:dyDescent="0.4">
      <c r="M893" s="36"/>
      <c r="N893" s="36"/>
      <c r="O893" s="36"/>
    </row>
    <row r="894" spans="13:15" x14ac:dyDescent="0.4">
      <c r="M894" s="36"/>
      <c r="N894" s="36"/>
      <c r="O894" s="36"/>
    </row>
    <row r="895" spans="13:15" x14ac:dyDescent="0.4">
      <c r="M895" s="36"/>
      <c r="N895" s="36"/>
      <c r="O895" s="36"/>
    </row>
    <row r="896" spans="13:15" x14ac:dyDescent="0.4">
      <c r="M896" s="36"/>
      <c r="N896" s="36"/>
      <c r="O896" s="36"/>
    </row>
    <row r="897" spans="13:15" x14ac:dyDescent="0.4">
      <c r="M897" s="36"/>
      <c r="N897" s="36"/>
      <c r="O897" s="36"/>
    </row>
    <row r="898" spans="13:15" x14ac:dyDescent="0.4">
      <c r="M898" s="36"/>
      <c r="N898" s="36"/>
      <c r="O898" s="36"/>
    </row>
    <row r="899" spans="13:15" x14ac:dyDescent="0.4">
      <c r="M899" s="36"/>
      <c r="N899" s="36"/>
      <c r="O899" s="36"/>
    </row>
    <row r="900" spans="13:15" x14ac:dyDescent="0.4">
      <c r="M900" s="36"/>
      <c r="N900" s="36"/>
      <c r="O900" s="36"/>
    </row>
    <row r="901" spans="13:15" x14ac:dyDescent="0.4">
      <c r="M901" s="36"/>
      <c r="N901" s="36"/>
      <c r="O901" s="36"/>
    </row>
    <row r="902" spans="13:15" x14ac:dyDescent="0.4">
      <c r="M902" s="36"/>
      <c r="N902" s="36"/>
      <c r="O902" s="36"/>
    </row>
    <row r="903" spans="13:15" x14ac:dyDescent="0.4">
      <c r="M903" s="36"/>
      <c r="N903" s="36"/>
      <c r="O903" s="36"/>
    </row>
    <row r="904" spans="13:15" x14ac:dyDescent="0.4">
      <c r="M904" s="36"/>
      <c r="N904" s="36"/>
      <c r="O904" s="36"/>
    </row>
    <row r="905" spans="13:15" x14ac:dyDescent="0.4">
      <c r="M905" s="36"/>
      <c r="N905" s="36"/>
      <c r="O905" s="36"/>
    </row>
    <row r="906" spans="13:15" x14ac:dyDescent="0.4">
      <c r="M906" s="36"/>
      <c r="N906" s="36"/>
      <c r="O906" s="36"/>
    </row>
    <row r="907" spans="13:15" x14ac:dyDescent="0.4">
      <c r="M907" s="36"/>
      <c r="N907" s="36"/>
      <c r="O907" s="36"/>
    </row>
    <row r="908" spans="13:15" x14ac:dyDescent="0.4">
      <c r="M908" s="36"/>
      <c r="N908" s="36"/>
      <c r="O908" s="36"/>
    </row>
    <row r="909" spans="13:15" x14ac:dyDescent="0.4">
      <c r="M909" s="36"/>
      <c r="N909" s="36"/>
      <c r="O909" s="36"/>
    </row>
    <row r="910" spans="13:15" x14ac:dyDescent="0.4">
      <c r="M910" s="36"/>
      <c r="N910" s="36"/>
      <c r="O910" s="36"/>
    </row>
    <row r="911" spans="13:15" x14ac:dyDescent="0.4">
      <c r="M911" s="36"/>
      <c r="N911" s="36"/>
      <c r="O911" s="36"/>
    </row>
    <row r="912" spans="13:15" x14ac:dyDescent="0.4">
      <c r="M912" s="36"/>
      <c r="N912" s="36"/>
      <c r="O912" s="36"/>
    </row>
    <row r="913" spans="13:15" x14ac:dyDescent="0.4">
      <c r="M913" s="36"/>
      <c r="N913" s="36"/>
      <c r="O913" s="36"/>
    </row>
    <row r="914" spans="13:15" x14ac:dyDescent="0.4">
      <c r="M914" s="36"/>
      <c r="N914" s="36"/>
      <c r="O914" s="36"/>
    </row>
    <row r="915" spans="13:15" x14ac:dyDescent="0.4">
      <c r="M915" s="36"/>
      <c r="N915" s="36"/>
      <c r="O915" s="36"/>
    </row>
    <row r="916" spans="13:15" x14ac:dyDescent="0.4">
      <c r="M916" s="36"/>
      <c r="N916" s="36"/>
      <c r="O916" s="36"/>
    </row>
    <row r="917" spans="13:15" x14ac:dyDescent="0.4">
      <c r="M917" s="36"/>
      <c r="N917" s="36"/>
      <c r="O917" s="36"/>
    </row>
    <row r="918" spans="13:15" x14ac:dyDescent="0.4">
      <c r="M918" s="36"/>
      <c r="N918" s="36"/>
      <c r="O918" s="36"/>
    </row>
    <row r="919" spans="13:15" x14ac:dyDescent="0.4">
      <c r="M919" s="36"/>
      <c r="N919" s="36"/>
      <c r="O919" s="36"/>
    </row>
    <row r="920" spans="13:15" x14ac:dyDescent="0.4">
      <c r="M920" s="36"/>
      <c r="N920" s="36"/>
      <c r="O920" s="36"/>
    </row>
    <row r="921" spans="13:15" x14ac:dyDescent="0.4">
      <c r="M921" s="36"/>
      <c r="N921" s="36"/>
      <c r="O921" s="36"/>
    </row>
    <row r="922" spans="13:15" x14ac:dyDescent="0.4">
      <c r="M922" s="36"/>
      <c r="N922" s="36"/>
      <c r="O922" s="36"/>
    </row>
    <row r="923" spans="13:15" x14ac:dyDescent="0.4">
      <c r="M923" s="36"/>
      <c r="N923" s="36"/>
      <c r="O923" s="36"/>
    </row>
    <row r="924" spans="13:15" x14ac:dyDescent="0.4">
      <c r="M924" s="36"/>
      <c r="N924" s="36"/>
      <c r="O924" s="36"/>
    </row>
    <row r="925" spans="13:15" x14ac:dyDescent="0.4">
      <c r="M925" s="36"/>
      <c r="N925" s="36"/>
      <c r="O925" s="36"/>
    </row>
    <row r="926" spans="13:15" x14ac:dyDescent="0.4">
      <c r="M926" s="36"/>
      <c r="N926" s="36"/>
      <c r="O926" s="36"/>
    </row>
    <row r="927" spans="13:15" x14ac:dyDescent="0.4">
      <c r="M927" s="36"/>
      <c r="N927" s="36"/>
      <c r="O927" s="36"/>
    </row>
    <row r="928" spans="13:15" x14ac:dyDescent="0.4">
      <c r="M928" s="36"/>
      <c r="N928" s="36"/>
      <c r="O928" s="36"/>
    </row>
    <row r="929" spans="13:15" x14ac:dyDescent="0.4">
      <c r="M929" s="36"/>
      <c r="N929" s="36"/>
      <c r="O929" s="36"/>
    </row>
    <row r="930" spans="13:15" x14ac:dyDescent="0.4">
      <c r="M930" s="36"/>
      <c r="N930" s="36"/>
      <c r="O930" s="36"/>
    </row>
    <row r="931" spans="13:15" x14ac:dyDescent="0.4">
      <c r="M931" s="36"/>
      <c r="N931" s="36"/>
      <c r="O931" s="36"/>
    </row>
    <row r="932" spans="13:15" x14ac:dyDescent="0.4">
      <c r="M932" s="36"/>
      <c r="N932" s="36"/>
      <c r="O932" s="36"/>
    </row>
    <row r="933" spans="13:15" x14ac:dyDescent="0.4">
      <c r="M933" s="36"/>
      <c r="N933" s="36"/>
      <c r="O933" s="36"/>
    </row>
    <row r="934" spans="13:15" x14ac:dyDescent="0.4">
      <c r="M934" s="36"/>
      <c r="N934" s="36"/>
      <c r="O934" s="36"/>
    </row>
    <row r="935" spans="13:15" x14ac:dyDescent="0.4">
      <c r="M935" s="36"/>
      <c r="N935" s="36"/>
      <c r="O935" s="36"/>
    </row>
    <row r="936" spans="13:15" x14ac:dyDescent="0.4">
      <c r="M936" s="36"/>
      <c r="N936" s="36"/>
      <c r="O936" s="36"/>
    </row>
    <row r="937" spans="13:15" x14ac:dyDescent="0.4">
      <c r="M937" s="36"/>
      <c r="N937" s="36"/>
      <c r="O937" s="36"/>
    </row>
    <row r="938" spans="13:15" x14ac:dyDescent="0.4">
      <c r="M938" s="36"/>
      <c r="N938" s="36"/>
      <c r="O938" s="36"/>
    </row>
    <row r="939" spans="13:15" x14ac:dyDescent="0.4">
      <c r="M939" s="36"/>
      <c r="N939" s="36"/>
      <c r="O939" s="36"/>
    </row>
    <row r="940" spans="13:15" x14ac:dyDescent="0.4">
      <c r="M940" s="36"/>
      <c r="N940" s="36"/>
      <c r="O940" s="36"/>
    </row>
    <row r="941" spans="13:15" x14ac:dyDescent="0.4">
      <c r="M941" s="36"/>
      <c r="N941" s="36"/>
      <c r="O941" s="36"/>
    </row>
    <row r="942" spans="13:15" x14ac:dyDescent="0.4">
      <c r="M942" s="36"/>
      <c r="N942" s="36"/>
      <c r="O942" s="36"/>
    </row>
    <row r="943" spans="13:15" x14ac:dyDescent="0.4">
      <c r="M943" s="36"/>
      <c r="N943" s="36"/>
      <c r="O943" s="36"/>
    </row>
    <row r="944" spans="13:15" x14ac:dyDescent="0.4">
      <c r="M944" s="36"/>
      <c r="N944" s="36"/>
      <c r="O944" s="36"/>
    </row>
    <row r="945" spans="13:15" x14ac:dyDescent="0.4">
      <c r="M945" s="36"/>
      <c r="N945" s="36"/>
      <c r="O945" s="36"/>
    </row>
    <row r="946" spans="13:15" x14ac:dyDescent="0.4">
      <c r="M946" s="36"/>
      <c r="N946" s="36"/>
      <c r="O946" s="36"/>
    </row>
    <row r="947" spans="13:15" x14ac:dyDescent="0.4">
      <c r="M947" s="36"/>
      <c r="N947" s="36"/>
      <c r="O947" s="36"/>
    </row>
    <row r="948" spans="13:15" x14ac:dyDescent="0.4">
      <c r="M948" s="36"/>
      <c r="N948" s="36"/>
      <c r="O948" s="36"/>
    </row>
    <row r="949" spans="13:15" x14ac:dyDescent="0.4">
      <c r="M949" s="36"/>
      <c r="N949" s="36"/>
      <c r="O949" s="36"/>
    </row>
    <row r="950" spans="13:15" x14ac:dyDescent="0.4">
      <c r="M950" s="36"/>
      <c r="N950" s="36"/>
      <c r="O950" s="36"/>
    </row>
    <row r="951" spans="13:15" x14ac:dyDescent="0.4">
      <c r="M951" s="36"/>
      <c r="N951" s="36"/>
      <c r="O951" s="36"/>
    </row>
    <row r="952" spans="13:15" x14ac:dyDescent="0.4">
      <c r="M952" s="36"/>
      <c r="N952" s="36"/>
      <c r="O952" s="36"/>
    </row>
    <row r="953" spans="13:15" x14ac:dyDescent="0.4">
      <c r="M953" s="36"/>
      <c r="N953" s="36"/>
      <c r="O953" s="36"/>
    </row>
    <row r="954" spans="13:15" x14ac:dyDescent="0.4">
      <c r="M954" s="36"/>
      <c r="N954" s="36"/>
      <c r="O954" s="36"/>
    </row>
    <row r="955" spans="13:15" x14ac:dyDescent="0.4">
      <c r="M955" s="36"/>
      <c r="N955" s="36"/>
      <c r="O955" s="36"/>
    </row>
    <row r="956" spans="13:15" x14ac:dyDescent="0.4">
      <c r="M956" s="36"/>
      <c r="N956" s="36"/>
      <c r="O956" s="36"/>
    </row>
    <row r="957" spans="13:15" x14ac:dyDescent="0.4">
      <c r="M957" s="36"/>
      <c r="N957" s="36"/>
      <c r="O957" s="36"/>
    </row>
    <row r="958" spans="13:15" x14ac:dyDescent="0.4">
      <c r="M958" s="36"/>
      <c r="N958" s="36"/>
      <c r="O958" s="36"/>
    </row>
    <row r="959" spans="13:15" x14ac:dyDescent="0.4">
      <c r="M959" s="36"/>
      <c r="N959" s="36"/>
      <c r="O959" s="36"/>
    </row>
    <row r="960" spans="13:15" x14ac:dyDescent="0.4">
      <c r="M960" s="36"/>
      <c r="N960" s="36"/>
      <c r="O960" s="36"/>
    </row>
    <row r="961" spans="13:15" x14ac:dyDescent="0.4">
      <c r="M961" s="36"/>
      <c r="N961" s="36"/>
      <c r="O961" s="36"/>
    </row>
    <row r="962" spans="13:15" x14ac:dyDescent="0.4">
      <c r="M962" s="36"/>
      <c r="N962" s="36"/>
      <c r="O962" s="36"/>
    </row>
    <row r="963" spans="13:15" x14ac:dyDescent="0.4">
      <c r="M963" s="36"/>
      <c r="N963" s="36"/>
      <c r="O963" s="36"/>
    </row>
    <row r="964" spans="13:15" x14ac:dyDescent="0.4">
      <c r="M964" s="36"/>
      <c r="N964" s="36"/>
      <c r="O964" s="36"/>
    </row>
    <row r="965" spans="13:15" x14ac:dyDescent="0.4">
      <c r="M965" s="36"/>
      <c r="N965" s="36"/>
      <c r="O965" s="36"/>
    </row>
    <row r="966" spans="13:15" x14ac:dyDescent="0.4">
      <c r="M966" s="36"/>
      <c r="N966" s="36"/>
      <c r="O966" s="36"/>
    </row>
    <row r="967" spans="13:15" x14ac:dyDescent="0.4">
      <c r="M967" s="36"/>
      <c r="N967" s="36"/>
      <c r="O967" s="36"/>
    </row>
    <row r="968" spans="13:15" x14ac:dyDescent="0.4">
      <c r="M968" s="36"/>
      <c r="N968" s="36"/>
      <c r="O968" s="36"/>
    </row>
    <row r="969" spans="13:15" x14ac:dyDescent="0.4">
      <c r="M969" s="36"/>
      <c r="N969" s="36"/>
      <c r="O969" s="36"/>
    </row>
    <row r="970" spans="13:15" x14ac:dyDescent="0.4">
      <c r="M970" s="36"/>
      <c r="N970" s="36"/>
      <c r="O970" s="36"/>
    </row>
    <row r="971" spans="13:15" x14ac:dyDescent="0.4">
      <c r="M971" s="36"/>
      <c r="N971" s="36"/>
      <c r="O971" s="36"/>
    </row>
    <row r="972" spans="13:15" x14ac:dyDescent="0.4">
      <c r="M972" s="36"/>
      <c r="N972" s="36"/>
      <c r="O972" s="36"/>
    </row>
    <row r="973" spans="13:15" x14ac:dyDescent="0.4">
      <c r="M973" s="36"/>
      <c r="N973" s="36"/>
      <c r="O973" s="36"/>
    </row>
    <row r="974" spans="13:15" x14ac:dyDescent="0.4">
      <c r="M974" s="36"/>
      <c r="N974" s="36"/>
      <c r="O974" s="36"/>
    </row>
    <row r="975" spans="13:15" x14ac:dyDescent="0.4">
      <c r="M975" s="36"/>
      <c r="N975" s="36"/>
      <c r="O975" s="36"/>
    </row>
    <row r="976" spans="13:15" x14ac:dyDescent="0.4">
      <c r="M976" s="36"/>
      <c r="N976" s="36"/>
      <c r="O976" s="36"/>
    </row>
    <row r="977" spans="13:15" x14ac:dyDescent="0.4">
      <c r="M977" s="36"/>
      <c r="N977" s="36"/>
      <c r="O977" s="36"/>
    </row>
    <row r="978" spans="13:15" x14ac:dyDescent="0.4">
      <c r="M978" s="36"/>
      <c r="N978" s="36"/>
      <c r="O978" s="36"/>
    </row>
    <row r="979" spans="13:15" x14ac:dyDescent="0.4">
      <c r="M979" s="36"/>
      <c r="N979" s="36"/>
      <c r="O979" s="36"/>
    </row>
    <row r="980" spans="13:15" x14ac:dyDescent="0.4">
      <c r="M980" s="36"/>
      <c r="N980" s="36"/>
      <c r="O980" s="36"/>
    </row>
    <row r="981" spans="13:15" x14ac:dyDescent="0.4">
      <c r="M981" s="36"/>
      <c r="N981" s="36"/>
      <c r="O981" s="36"/>
    </row>
    <row r="982" spans="13:15" x14ac:dyDescent="0.4">
      <c r="M982" s="36"/>
      <c r="N982" s="36"/>
      <c r="O982" s="36"/>
    </row>
    <row r="983" spans="13:15" x14ac:dyDescent="0.4">
      <c r="M983" s="36"/>
      <c r="N983" s="36"/>
      <c r="O983" s="36"/>
    </row>
    <row r="984" spans="13:15" x14ac:dyDescent="0.4">
      <c r="M984" s="36"/>
      <c r="N984" s="36"/>
      <c r="O984" s="36"/>
    </row>
    <row r="985" spans="13:15" x14ac:dyDescent="0.4">
      <c r="M985" s="36"/>
      <c r="N985" s="36"/>
      <c r="O985" s="36"/>
    </row>
    <row r="986" spans="13:15" x14ac:dyDescent="0.4">
      <c r="M986" s="36"/>
      <c r="N986" s="36"/>
      <c r="O986" s="36"/>
    </row>
    <row r="987" spans="13:15" x14ac:dyDescent="0.4">
      <c r="M987" s="36"/>
      <c r="N987" s="36"/>
      <c r="O987" s="36"/>
    </row>
    <row r="988" spans="13:15" x14ac:dyDescent="0.4">
      <c r="M988" s="36"/>
      <c r="N988" s="36"/>
      <c r="O988" s="36"/>
    </row>
    <row r="989" spans="13:15" x14ac:dyDescent="0.4">
      <c r="M989" s="36"/>
      <c r="N989" s="36"/>
      <c r="O989" s="36"/>
    </row>
    <row r="990" spans="13:15" x14ac:dyDescent="0.4">
      <c r="M990" s="36"/>
      <c r="N990" s="36"/>
      <c r="O990" s="36"/>
    </row>
    <row r="991" spans="13:15" x14ac:dyDescent="0.4">
      <c r="M991" s="36"/>
      <c r="N991" s="36"/>
      <c r="O991" s="36"/>
    </row>
    <row r="992" spans="13:15" x14ac:dyDescent="0.4">
      <c r="M992" s="36"/>
      <c r="N992" s="36"/>
      <c r="O992" s="36"/>
    </row>
    <row r="993" spans="13:15" x14ac:dyDescent="0.4">
      <c r="M993" s="36"/>
      <c r="N993" s="36"/>
      <c r="O993" s="36"/>
    </row>
    <row r="994" spans="13:15" x14ac:dyDescent="0.4">
      <c r="M994" s="36"/>
      <c r="N994" s="36"/>
      <c r="O994" s="36"/>
    </row>
    <row r="995" spans="13:15" x14ac:dyDescent="0.4">
      <c r="M995" s="36"/>
      <c r="N995" s="36"/>
      <c r="O995" s="36"/>
    </row>
    <row r="996" spans="13:15" x14ac:dyDescent="0.4">
      <c r="M996" s="36"/>
      <c r="N996" s="36"/>
      <c r="O996" s="36"/>
    </row>
    <row r="997" spans="13:15" x14ac:dyDescent="0.4">
      <c r="M997" s="36"/>
      <c r="N997" s="36"/>
      <c r="O997" s="36"/>
    </row>
    <row r="998" spans="13:15" x14ac:dyDescent="0.4">
      <c r="M998" s="36"/>
      <c r="N998" s="36"/>
      <c r="O998" s="36"/>
    </row>
    <row r="999" spans="13:15" x14ac:dyDescent="0.4">
      <c r="M999" s="36"/>
      <c r="N999" s="36"/>
      <c r="O999" s="36"/>
    </row>
    <row r="1000" spans="13:15" x14ac:dyDescent="0.4">
      <c r="M1000" s="36"/>
      <c r="N1000" s="36"/>
      <c r="O1000" s="36"/>
    </row>
    <row r="1001" spans="13:15" x14ac:dyDescent="0.4">
      <c r="M1001" s="36"/>
      <c r="N1001" s="36"/>
      <c r="O1001" s="36"/>
    </row>
    <row r="1002" spans="13:15" x14ac:dyDescent="0.4">
      <c r="M1002" s="36"/>
      <c r="N1002" s="36"/>
      <c r="O1002" s="36"/>
    </row>
    <row r="1003" spans="13:15" x14ac:dyDescent="0.4">
      <c r="M1003" s="36"/>
      <c r="N1003" s="36"/>
      <c r="O1003" s="36"/>
    </row>
    <row r="1004" spans="13:15" x14ac:dyDescent="0.4">
      <c r="M1004" s="36"/>
      <c r="N1004" s="36"/>
      <c r="O1004" s="36"/>
    </row>
  </sheetData>
  <sheetProtection algorithmName="SHA-512" hashValue="KzkPh1pyqompYaN/K9lPcR0VTbgjr+LkTz2fodyT5Ph+PM/PD9nG2LJMk3oVpjasvAxoLGhRbJXhePp7yN5NFQ==" saltValue="GPWDUm/kPyq/JOIGobgkSg==" spinCount="100000" sheet="1" objects="1" scenarios="1" selectLockedCells="1" selectUnlockedCells="1"/>
  <mergeCells count="60">
    <mergeCell ref="A9:I9"/>
    <mergeCell ref="J9:V9"/>
    <mergeCell ref="Q4:T4"/>
    <mergeCell ref="A6:V6"/>
    <mergeCell ref="A7:V7"/>
    <mergeCell ref="A8:I8"/>
    <mergeCell ref="J8:V8"/>
    <mergeCell ref="A10:I10"/>
    <mergeCell ref="J10:V10"/>
    <mergeCell ref="A11:I11"/>
    <mergeCell ref="J11:V11"/>
    <mergeCell ref="A12:I12"/>
    <mergeCell ref="J12:V12"/>
    <mergeCell ref="A13:I13"/>
    <mergeCell ref="J13:V13"/>
    <mergeCell ref="A14:I14"/>
    <mergeCell ref="J14:V14"/>
    <mergeCell ref="A15:I15"/>
    <mergeCell ref="J15:V15"/>
    <mergeCell ref="A16:V16"/>
    <mergeCell ref="A17:A19"/>
    <mergeCell ref="B17:B19"/>
    <mergeCell ref="C17:H17"/>
    <mergeCell ref="I17:J17"/>
    <mergeCell ref="K17:R17"/>
    <mergeCell ref="S17:T17"/>
    <mergeCell ref="U17:U19"/>
    <mergeCell ref="V17:V19"/>
    <mergeCell ref="C18:C19"/>
    <mergeCell ref="E18:E19"/>
    <mergeCell ref="F18:F19"/>
    <mergeCell ref="G18:G19"/>
    <mergeCell ref="H18:H19"/>
    <mergeCell ref="I18:I19"/>
    <mergeCell ref="A48:V48"/>
    <mergeCell ref="T18:T19"/>
    <mergeCell ref="K20:K24"/>
    <mergeCell ref="L20:L24"/>
    <mergeCell ref="P20:P24"/>
    <mergeCell ref="Q20:Q24"/>
    <mergeCell ref="R20:R24"/>
    <mergeCell ref="S20:S24"/>
    <mergeCell ref="T20:T24"/>
    <mergeCell ref="J18:J19"/>
    <mergeCell ref="K18:K19"/>
    <mergeCell ref="L18:L19"/>
    <mergeCell ref="M18:O18"/>
    <mergeCell ref="P18:R18"/>
    <mergeCell ref="S18:S19"/>
    <mergeCell ref="D18:D19"/>
    <mergeCell ref="U20:U24"/>
    <mergeCell ref="A45:J45"/>
    <mergeCell ref="M45:O45"/>
    <mergeCell ref="M46:O46"/>
    <mergeCell ref="A47:V47"/>
    <mergeCell ref="A49:I49"/>
    <mergeCell ref="C50:I50"/>
    <mergeCell ref="C51:I51"/>
    <mergeCell ref="C52:I52"/>
    <mergeCell ref="C53:I53"/>
  </mergeCells>
  <pageMargins left="0.511811024" right="0.511811024" top="0.78740157499999996" bottom="0.78740157499999996" header="0.31496062000000002" footer="0.31496062000000002"/>
  <pageSetup paperSize="9" scale="15" orientation="landscape" r:id="rId1"/>
  <drawing r:id="rId2"/>
  <legacyDrawing r:id="rId3"/>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Y984"/>
  <sheetViews>
    <sheetView showGridLines="0" topLeftCell="G17" zoomScale="50" zoomScaleNormal="50" zoomScaleSheetLayoutView="80" workbookViewId="0">
      <selection activeCell="R25" sqref="R25"/>
    </sheetView>
  </sheetViews>
  <sheetFormatPr defaultColWidth="9.140625" defaultRowHeight="26.25" x14ac:dyDescent="0.4"/>
  <cols>
    <col min="1" max="1" width="13" style="35" customWidth="1"/>
    <col min="2" max="2" width="23.85546875" style="35" customWidth="1"/>
    <col min="3" max="3" width="55" style="35" customWidth="1"/>
    <col min="4" max="4" width="48.85546875" style="35" customWidth="1"/>
    <col min="5" max="5" width="48.140625" style="35" customWidth="1"/>
    <col min="6" max="6" width="55.7109375" style="35" customWidth="1"/>
    <col min="7" max="7" width="32.42578125" style="35" customWidth="1"/>
    <col min="8" max="8" width="26.42578125" style="35" customWidth="1"/>
    <col min="9" max="9" width="21" style="35" customWidth="1"/>
    <col min="10" max="10" width="23.140625" style="35" customWidth="1"/>
    <col min="11" max="12" width="32.28515625" style="35" customWidth="1"/>
    <col min="13" max="15" width="34.85546875" style="59" customWidth="1"/>
    <col min="16" max="16" width="28.5703125" style="35" customWidth="1"/>
    <col min="17" max="17" width="27.140625" style="35" customWidth="1"/>
    <col min="18" max="18" width="30" style="35" customWidth="1"/>
    <col min="19" max="19" width="24.7109375" style="35" customWidth="1"/>
    <col min="20" max="20" width="25" style="35" customWidth="1"/>
    <col min="21" max="21" width="20" style="35" customWidth="1"/>
    <col min="22" max="22" width="36" style="37" customWidth="1"/>
    <col min="23" max="24" width="9.140625" style="38"/>
    <col min="25" max="25" width="29.5703125" style="38" customWidth="1"/>
    <col min="26" max="27" width="9.140625" style="38"/>
    <col min="28" max="28" width="14" style="38" bestFit="1" customWidth="1"/>
    <col min="29" max="16384" width="9.140625" style="38"/>
  </cols>
  <sheetData>
    <row r="1" spans="1:25" x14ac:dyDescent="0.4">
      <c r="M1" s="36"/>
      <c r="N1" s="36"/>
      <c r="O1" s="36"/>
    </row>
    <row r="2" spans="1:25" x14ac:dyDescent="0.4">
      <c r="M2" s="36"/>
      <c r="N2" s="36"/>
      <c r="O2" s="36"/>
    </row>
    <row r="3" spans="1:25" x14ac:dyDescent="0.4">
      <c r="M3" s="36"/>
      <c r="N3" s="36"/>
      <c r="O3" s="36"/>
    </row>
    <row r="4" spans="1:25" ht="33.75" x14ac:dyDescent="0.4">
      <c r="K4" s="1837"/>
      <c r="L4" s="1837"/>
      <c r="M4" s="1837"/>
      <c r="N4" s="1837"/>
      <c r="O4" s="1837"/>
      <c r="P4" s="1837"/>
      <c r="Q4" s="1837"/>
      <c r="R4" s="1837"/>
    </row>
    <row r="5" spans="1:25" ht="39" customHeight="1" x14ac:dyDescent="0.4">
      <c r="M5" s="36"/>
      <c r="N5" s="36"/>
      <c r="O5" s="36"/>
    </row>
    <row r="6" spans="1:25" ht="31.5" customHeight="1" x14ac:dyDescent="0.25">
      <c r="A6" s="1808" t="s">
        <v>0</v>
      </c>
      <c r="B6" s="1808"/>
      <c r="C6" s="1808"/>
      <c r="D6" s="1808"/>
      <c r="E6" s="1808"/>
      <c r="F6" s="1808"/>
      <c r="G6" s="1808"/>
      <c r="H6" s="1808"/>
      <c r="I6" s="1808"/>
      <c r="J6" s="1808"/>
      <c r="K6" s="1808"/>
      <c r="L6" s="1808"/>
      <c r="M6" s="1808"/>
      <c r="N6" s="1808"/>
      <c r="O6" s="1808"/>
      <c r="P6" s="1808"/>
      <c r="Q6" s="1808"/>
      <c r="R6" s="1808"/>
      <c r="S6" s="1808"/>
      <c r="T6" s="1808"/>
      <c r="U6" s="1808"/>
      <c r="V6" s="1808"/>
    </row>
    <row r="7" spans="1:25" x14ac:dyDescent="0.25">
      <c r="A7" s="1809" t="s">
        <v>1</v>
      </c>
      <c r="B7" s="1809"/>
      <c r="C7" s="1809"/>
      <c r="D7" s="1809"/>
      <c r="E7" s="1809"/>
      <c r="F7" s="1809"/>
      <c r="G7" s="1809"/>
      <c r="H7" s="1809"/>
      <c r="I7" s="1809"/>
      <c r="J7" s="1809"/>
      <c r="K7" s="1809"/>
      <c r="L7" s="1809"/>
      <c r="M7" s="1809"/>
      <c r="N7" s="1809"/>
      <c r="O7" s="1809"/>
      <c r="P7" s="1809"/>
      <c r="Q7" s="1809"/>
      <c r="R7" s="1809"/>
      <c r="S7" s="1809"/>
      <c r="T7" s="1809"/>
      <c r="U7" s="1809"/>
      <c r="V7" s="1809"/>
    </row>
    <row r="8" spans="1:25" ht="45" customHeight="1" x14ac:dyDescent="0.25">
      <c r="A8" s="1804" t="s">
        <v>2</v>
      </c>
      <c r="B8" s="1804"/>
      <c r="C8" s="1804"/>
      <c r="D8" s="1804"/>
      <c r="E8" s="1804"/>
      <c r="F8" s="1804"/>
      <c r="G8" s="1804"/>
      <c r="H8" s="1804"/>
      <c r="I8" s="1804"/>
      <c r="J8" s="1805" t="s">
        <v>180</v>
      </c>
      <c r="K8" s="1805"/>
      <c r="L8" s="1805"/>
      <c r="M8" s="1805"/>
      <c r="N8" s="1805"/>
      <c r="O8" s="1805"/>
      <c r="P8" s="1805"/>
      <c r="Q8" s="1805"/>
      <c r="R8" s="1805"/>
      <c r="S8" s="1805"/>
      <c r="T8" s="1805"/>
      <c r="U8" s="1805"/>
      <c r="V8" s="1805"/>
    </row>
    <row r="9" spans="1:25" ht="45" customHeight="1" x14ac:dyDescent="0.25">
      <c r="A9" s="1804" t="s">
        <v>4</v>
      </c>
      <c r="B9" s="1804"/>
      <c r="C9" s="1804"/>
      <c r="D9" s="1804"/>
      <c r="E9" s="1804"/>
      <c r="F9" s="1804"/>
      <c r="G9" s="1804"/>
      <c r="H9" s="1804"/>
      <c r="I9" s="1804"/>
      <c r="J9" s="1805" t="s">
        <v>181</v>
      </c>
      <c r="K9" s="1805"/>
      <c r="L9" s="1805"/>
      <c r="M9" s="1805"/>
      <c r="N9" s="1805"/>
      <c r="O9" s="1805"/>
      <c r="P9" s="1805"/>
      <c r="Q9" s="1805"/>
      <c r="R9" s="1805"/>
      <c r="S9" s="1805"/>
      <c r="T9" s="1805"/>
      <c r="U9" s="1805"/>
      <c r="V9" s="1805"/>
    </row>
    <row r="10" spans="1:25" ht="45" customHeight="1" x14ac:dyDescent="0.25">
      <c r="A10" s="1804" t="s">
        <v>6</v>
      </c>
      <c r="B10" s="1804"/>
      <c r="C10" s="1804"/>
      <c r="D10" s="1804"/>
      <c r="E10" s="1804"/>
      <c r="F10" s="1804"/>
      <c r="G10" s="1804"/>
      <c r="H10" s="1804"/>
      <c r="I10" s="1804"/>
      <c r="J10" s="1805" t="s">
        <v>7</v>
      </c>
      <c r="K10" s="1805"/>
      <c r="L10" s="1805"/>
      <c r="M10" s="1805"/>
      <c r="N10" s="1805"/>
      <c r="O10" s="1805"/>
      <c r="P10" s="1805"/>
      <c r="Q10" s="1805"/>
      <c r="R10" s="1805"/>
      <c r="S10" s="1805"/>
      <c r="T10" s="1805"/>
      <c r="U10" s="1805"/>
      <c r="V10" s="1805"/>
    </row>
    <row r="11" spans="1:25" ht="45" customHeight="1" x14ac:dyDescent="0.25">
      <c r="A11" s="1804" t="s">
        <v>8</v>
      </c>
      <c r="B11" s="1804"/>
      <c r="C11" s="1804"/>
      <c r="D11" s="1804"/>
      <c r="E11" s="1804"/>
      <c r="F11" s="1804"/>
      <c r="G11" s="1804"/>
      <c r="H11" s="1804"/>
      <c r="I11" s="1804"/>
      <c r="J11" s="1805" t="s">
        <v>388</v>
      </c>
      <c r="K11" s="1805"/>
      <c r="L11" s="1805"/>
      <c r="M11" s="1805"/>
      <c r="N11" s="1805"/>
      <c r="O11" s="1805"/>
      <c r="P11" s="1805"/>
      <c r="Q11" s="1805"/>
      <c r="R11" s="1805"/>
      <c r="S11" s="1805"/>
      <c r="T11" s="1805"/>
      <c r="U11" s="1805"/>
      <c r="V11" s="1805"/>
    </row>
    <row r="12" spans="1:25" ht="115.5" customHeight="1" x14ac:dyDescent="0.25">
      <c r="A12" s="1804" t="s">
        <v>85</v>
      </c>
      <c r="B12" s="1804"/>
      <c r="C12" s="1804"/>
      <c r="D12" s="1804"/>
      <c r="E12" s="1804"/>
      <c r="F12" s="1804"/>
      <c r="G12" s="1804"/>
      <c r="H12" s="1804"/>
      <c r="I12" s="1804"/>
      <c r="J12" s="1805" t="s">
        <v>182</v>
      </c>
      <c r="K12" s="1805"/>
      <c r="L12" s="1805"/>
      <c r="M12" s="1805"/>
      <c r="N12" s="1805"/>
      <c r="O12" s="1805"/>
      <c r="P12" s="1805"/>
      <c r="Q12" s="1805"/>
      <c r="R12" s="1805"/>
      <c r="S12" s="1805"/>
      <c r="T12" s="1805"/>
      <c r="U12" s="1805"/>
      <c r="V12" s="1805"/>
    </row>
    <row r="13" spans="1:25" ht="45" customHeight="1" x14ac:dyDescent="0.25">
      <c r="A13" s="1804" t="s">
        <v>12</v>
      </c>
      <c r="B13" s="1804"/>
      <c r="C13" s="1804"/>
      <c r="D13" s="1804"/>
      <c r="E13" s="1804"/>
      <c r="F13" s="1804"/>
      <c r="G13" s="1804"/>
      <c r="H13" s="1804"/>
      <c r="I13" s="1804"/>
      <c r="J13" s="1805" t="s">
        <v>137</v>
      </c>
      <c r="K13" s="1805"/>
      <c r="L13" s="1805"/>
      <c r="M13" s="1805"/>
      <c r="N13" s="1805"/>
      <c r="O13" s="1805"/>
      <c r="P13" s="1805"/>
      <c r="Q13" s="1805"/>
      <c r="R13" s="1805"/>
      <c r="S13" s="1805"/>
      <c r="T13" s="1805"/>
      <c r="U13" s="1805"/>
      <c r="V13" s="1805"/>
    </row>
    <row r="14" spans="1:25" ht="45" customHeight="1" x14ac:dyDescent="0.25">
      <c r="A14" s="1804" t="s">
        <v>14</v>
      </c>
      <c r="B14" s="1804"/>
      <c r="C14" s="1804"/>
      <c r="D14" s="1804"/>
      <c r="E14" s="1804"/>
      <c r="F14" s="1804"/>
      <c r="G14" s="1804"/>
      <c r="H14" s="1804"/>
      <c r="I14" s="1804"/>
      <c r="J14" s="1805" t="s">
        <v>88</v>
      </c>
      <c r="K14" s="1805"/>
      <c r="L14" s="1805"/>
      <c r="M14" s="1805"/>
      <c r="N14" s="1805"/>
      <c r="O14" s="1805"/>
      <c r="P14" s="1805"/>
      <c r="Q14" s="1805"/>
      <c r="R14" s="1805"/>
      <c r="S14" s="1805"/>
      <c r="T14" s="1805"/>
      <c r="U14" s="1805"/>
      <c r="V14" s="1805"/>
    </row>
    <row r="15" spans="1:25" ht="45" customHeight="1" x14ac:dyDescent="0.25">
      <c r="A15" s="1806" t="s">
        <v>16</v>
      </c>
      <c r="B15" s="1806"/>
      <c r="C15" s="1806"/>
      <c r="D15" s="1806"/>
      <c r="E15" s="1806"/>
      <c r="F15" s="1806"/>
      <c r="G15" s="1806"/>
      <c r="H15" s="1806"/>
      <c r="I15" s="1806"/>
      <c r="J15" s="1807" t="s">
        <v>183</v>
      </c>
      <c r="K15" s="1807"/>
      <c r="L15" s="1807"/>
      <c r="M15" s="1807"/>
      <c r="N15" s="1807"/>
      <c r="O15" s="1807"/>
      <c r="P15" s="1807"/>
      <c r="Q15" s="1807"/>
      <c r="R15" s="1807"/>
      <c r="S15" s="1807"/>
      <c r="T15" s="1807"/>
      <c r="U15" s="1807"/>
      <c r="V15" s="1807"/>
      <c r="Y15" s="60"/>
    </row>
    <row r="16" spans="1:25" s="39" customFormat="1" ht="54" customHeight="1" x14ac:dyDescent="0.25">
      <c r="A16" s="1803"/>
      <c r="B16" s="1803"/>
      <c r="C16" s="1803"/>
      <c r="D16" s="1803"/>
      <c r="E16" s="1803"/>
      <c r="F16" s="1803"/>
      <c r="G16" s="1803"/>
      <c r="H16" s="1803"/>
      <c r="I16" s="1803"/>
      <c r="J16" s="1803"/>
      <c r="K16" s="1803"/>
      <c r="L16" s="1803"/>
      <c r="M16" s="1803"/>
      <c r="N16" s="1803"/>
      <c r="O16" s="1803"/>
      <c r="P16" s="1803"/>
      <c r="Q16" s="1803"/>
      <c r="R16" s="1803"/>
      <c r="S16" s="1803"/>
      <c r="T16" s="1803"/>
      <c r="U16" s="1803"/>
      <c r="V16" s="1803"/>
    </row>
    <row r="17" spans="1:22" ht="60" customHeight="1" x14ac:dyDescent="0.25">
      <c r="A17" s="1621" t="s">
        <v>17</v>
      </c>
      <c r="B17" s="1621" t="s">
        <v>18</v>
      </c>
      <c r="C17" s="1622" t="s">
        <v>19</v>
      </c>
      <c r="D17" s="1623"/>
      <c r="E17" s="1623"/>
      <c r="F17" s="1623"/>
      <c r="G17" s="1623"/>
      <c r="H17" s="1624"/>
      <c r="I17" s="1622" t="s">
        <v>20</v>
      </c>
      <c r="J17" s="1624"/>
      <c r="K17" s="1035" t="s">
        <v>21</v>
      </c>
      <c r="L17" s="1035"/>
      <c r="M17" s="1035"/>
      <c r="N17" s="1035"/>
      <c r="O17" s="1035"/>
      <c r="P17" s="1035"/>
      <c r="Q17" s="1035"/>
      <c r="R17" s="1035"/>
      <c r="S17" s="1035" t="s">
        <v>22</v>
      </c>
      <c r="T17" s="1035"/>
      <c r="U17" s="1514" t="s">
        <v>23</v>
      </c>
      <c r="V17" s="1621" t="s">
        <v>24</v>
      </c>
    </row>
    <row r="18" spans="1:22" ht="48.75" customHeight="1" x14ac:dyDescent="0.25">
      <c r="A18" s="1621"/>
      <c r="B18" s="1621"/>
      <c r="C18" s="1626" t="s">
        <v>25</v>
      </c>
      <c r="D18" s="1627" t="s">
        <v>26</v>
      </c>
      <c r="E18" s="1627" t="s">
        <v>27</v>
      </c>
      <c r="F18" s="1626" t="s">
        <v>28</v>
      </c>
      <c r="G18" s="1627" t="s">
        <v>29</v>
      </c>
      <c r="H18" s="1627" t="s">
        <v>30</v>
      </c>
      <c r="I18" s="1626" t="s">
        <v>31</v>
      </c>
      <c r="J18" s="1627" t="s">
        <v>32</v>
      </c>
      <c r="K18" s="1035" t="s">
        <v>33</v>
      </c>
      <c r="L18" s="1047" t="s">
        <v>184</v>
      </c>
      <c r="M18" s="1518" t="s">
        <v>35</v>
      </c>
      <c r="N18" s="1519"/>
      <c r="O18" s="1520"/>
      <c r="P18" s="1518" t="s">
        <v>36</v>
      </c>
      <c r="Q18" s="1519"/>
      <c r="R18" s="1520"/>
      <c r="S18" s="1035" t="s">
        <v>37</v>
      </c>
      <c r="T18" s="1035" t="s">
        <v>38</v>
      </c>
      <c r="U18" s="1514"/>
      <c r="V18" s="1621"/>
    </row>
    <row r="19" spans="1:22" ht="79.900000000000006" customHeight="1" x14ac:dyDescent="0.25">
      <c r="A19" s="1621"/>
      <c r="B19" s="1621"/>
      <c r="C19" s="1626"/>
      <c r="D19" s="1628"/>
      <c r="E19" s="1628"/>
      <c r="F19" s="1626"/>
      <c r="G19" s="1629"/>
      <c r="H19" s="1629"/>
      <c r="I19" s="1626"/>
      <c r="J19" s="1629"/>
      <c r="K19" s="1035"/>
      <c r="L19" s="1048"/>
      <c r="M19" s="6" t="s">
        <v>39</v>
      </c>
      <c r="N19" s="6" t="s">
        <v>40</v>
      </c>
      <c r="O19" s="6" t="s">
        <v>41</v>
      </c>
      <c r="P19" s="6" t="s">
        <v>42</v>
      </c>
      <c r="Q19" s="6" t="s">
        <v>43</v>
      </c>
      <c r="R19" s="6" t="s">
        <v>44</v>
      </c>
      <c r="S19" s="1035"/>
      <c r="T19" s="1035"/>
      <c r="U19" s="1514"/>
      <c r="V19" s="1621"/>
    </row>
    <row r="20" spans="1:22" ht="135" customHeight="1" x14ac:dyDescent="0.25">
      <c r="A20" s="61">
        <v>1</v>
      </c>
      <c r="B20" s="61" t="s">
        <v>45</v>
      </c>
      <c r="C20" s="61" t="s">
        <v>185</v>
      </c>
      <c r="D20" s="61" t="s">
        <v>186</v>
      </c>
      <c r="E20" s="61" t="s">
        <v>187</v>
      </c>
      <c r="F20" s="61" t="s">
        <v>183</v>
      </c>
      <c r="G20" s="61" t="s">
        <v>188</v>
      </c>
      <c r="H20" s="61" t="s">
        <v>181</v>
      </c>
      <c r="I20" s="62" t="s">
        <v>65</v>
      </c>
      <c r="J20" s="62" t="s">
        <v>53</v>
      </c>
      <c r="K20" s="1818">
        <v>42964.18</v>
      </c>
      <c r="L20" s="1843">
        <v>31987.35</v>
      </c>
      <c r="M20" s="81" t="s">
        <v>189</v>
      </c>
      <c r="N20" s="81" t="s">
        <v>189</v>
      </c>
      <c r="O20" s="81" t="s">
        <v>189</v>
      </c>
      <c r="P20" s="1818">
        <v>32673.62</v>
      </c>
      <c r="Q20" s="1818">
        <v>46813.73000000001</v>
      </c>
      <c r="R20" s="1818">
        <f>P20+Q20</f>
        <v>79487.350000000006</v>
      </c>
      <c r="S20" s="1485">
        <f>R20-L20</f>
        <v>47500.000000000007</v>
      </c>
      <c r="T20" s="1810">
        <f>IFERROR(S20/L20*100,0)</f>
        <v>148.49620240501326</v>
      </c>
      <c r="U20" s="1810">
        <f>IFERROR(R20/$R$25*100,0)</f>
        <v>100</v>
      </c>
      <c r="V20" s="61" t="str">
        <f>J9</f>
        <v>Silvana Serafino Cambiaghi</v>
      </c>
    </row>
    <row r="21" spans="1:22" s="82" customFormat="1" ht="172.5" customHeight="1" x14ac:dyDescent="0.25">
      <c r="A21" s="61">
        <v>2</v>
      </c>
      <c r="B21" s="61" t="s">
        <v>45</v>
      </c>
      <c r="C21" s="61" t="s">
        <v>190</v>
      </c>
      <c r="D21" s="61" t="s">
        <v>191</v>
      </c>
      <c r="E21" s="63" t="s">
        <v>192</v>
      </c>
      <c r="F21" s="61" t="s">
        <v>193</v>
      </c>
      <c r="G21" s="61" t="s">
        <v>194</v>
      </c>
      <c r="H21" s="61" t="s">
        <v>181</v>
      </c>
      <c r="I21" s="62" t="s">
        <v>65</v>
      </c>
      <c r="J21" s="62" t="s">
        <v>53</v>
      </c>
      <c r="K21" s="1819"/>
      <c r="L21" s="1844"/>
      <c r="M21" s="81" t="s">
        <v>189</v>
      </c>
      <c r="N21" s="81" t="s">
        <v>189</v>
      </c>
      <c r="O21" s="81" t="s">
        <v>189</v>
      </c>
      <c r="P21" s="1819"/>
      <c r="Q21" s="1819"/>
      <c r="R21" s="1819"/>
      <c r="S21" s="1486"/>
      <c r="T21" s="1811"/>
      <c r="U21" s="1811"/>
      <c r="V21" s="61" t="s">
        <v>181</v>
      </c>
    </row>
    <row r="22" spans="1:22" ht="131.25" x14ac:dyDescent="0.25">
      <c r="A22" s="61">
        <v>3</v>
      </c>
      <c r="B22" s="61" t="s">
        <v>45</v>
      </c>
      <c r="C22" s="61" t="s">
        <v>195</v>
      </c>
      <c r="D22" s="61" t="s">
        <v>196</v>
      </c>
      <c r="E22" s="61" t="s">
        <v>197</v>
      </c>
      <c r="F22" s="61" t="s">
        <v>198</v>
      </c>
      <c r="G22" s="61" t="s">
        <v>199</v>
      </c>
      <c r="H22" s="61" t="s">
        <v>181</v>
      </c>
      <c r="I22" s="62" t="s">
        <v>65</v>
      </c>
      <c r="J22" s="62" t="s">
        <v>53</v>
      </c>
      <c r="K22" s="1819"/>
      <c r="L22" s="1844"/>
      <c r="M22" s="81" t="s">
        <v>189</v>
      </c>
      <c r="N22" s="81" t="s">
        <v>189</v>
      </c>
      <c r="O22" s="81" t="s">
        <v>189</v>
      </c>
      <c r="P22" s="1819"/>
      <c r="Q22" s="1819"/>
      <c r="R22" s="1819"/>
      <c r="S22" s="1486"/>
      <c r="T22" s="1811"/>
      <c r="U22" s="1811"/>
      <c r="V22" s="61" t="s">
        <v>181</v>
      </c>
    </row>
    <row r="23" spans="1:22" ht="178.5" customHeight="1" x14ac:dyDescent="0.25">
      <c r="A23" s="61">
        <v>4</v>
      </c>
      <c r="B23" s="61" t="s">
        <v>45</v>
      </c>
      <c r="C23" s="61" t="s">
        <v>200</v>
      </c>
      <c r="D23" s="61" t="s">
        <v>201</v>
      </c>
      <c r="E23" s="61" t="s">
        <v>202</v>
      </c>
      <c r="F23" s="61" t="s">
        <v>203</v>
      </c>
      <c r="G23" s="61" t="s">
        <v>204</v>
      </c>
      <c r="H23" s="61" t="s">
        <v>181</v>
      </c>
      <c r="I23" s="62" t="s">
        <v>65</v>
      </c>
      <c r="J23" s="62" t="s">
        <v>53</v>
      </c>
      <c r="K23" s="1819"/>
      <c r="L23" s="1844"/>
      <c r="M23" s="81" t="s">
        <v>189</v>
      </c>
      <c r="N23" s="81" t="s">
        <v>189</v>
      </c>
      <c r="O23" s="81" t="s">
        <v>189</v>
      </c>
      <c r="P23" s="1819"/>
      <c r="Q23" s="1819"/>
      <c r="R23" s="1819"/>
      <c r="S23" s="1486"/>
      <c r="T23" s="1811"/>
      <c r="U23" s="1811"/>
      <c r="V23" s="61" t="s">
        <v>181</v>
      </c>
    </row>
    <row r="24" spans="1:22" ht="157.5" x14ac:dyDescent="0.25">
      <c r="A24" s="61">
        <v>5</v>
      </c>
      <c r="B24" s="61" t="s">
        <v>45</v>
      </c>
      <c r="C24" s="61" t="s">
        <v>205</v>
      </c>
      <c r="D24" s="61" t="s">
        <v>206</v>
      </c>
      <c r="E24" s="61" t="s">
        <v>207</v>
      </c>
      <c r="F24" s="61" t="s">
        <v>208</v>
      </c>
      <c r="G24" s="61" t="s">
        <v>209</v>
      </c>
      <c r="H24" s="61" t="s">
        <v>181</v>
      </c>
      <c r="I24" s="62" t="s">
        <v>65</v>
      </c>
      <c r="J24" s="62" t="s">
        <v>53</v>
      </c>
      <c r="K24" s="1820"/>
      <c r="L24" s="1844"/>
      <c r="M24" s="81" t="s">
        <v>189</v>
      </c>
      <c r="N24" s="81" t="s">
        <v>189</v>
      </c>
      <c r="O24" s="81" t="s">
        <v>189</v>
      </c>
      <c r="P24" s="1820"/>
      <c r="Q24" s="1820"/>
      <c r="R24" s="1820"/>
      <c r="S24" s="1487"/>
      <c r="T24" s="1812"/>
      <c r="U24" s="1812"/>
      <c r="V24" s="61" t="s">
        <v>181</v>
      </c>
    </row>
    <row r="25" spans="1:22" s="54" customFormat="1" ht="24.75" customHeight="1" x14ac:dyDescent="0.4">
      <c r="A25" s="1794" t="s">
        <v>71</v>
      </c>
      <c r="B25" s="1795"/>
      <c r="C25" s="1795"/>
      <c r="D25" s="1795"/>
      <c r="E25" s="1795"/>
      <c r="F25" s="1795"/>
      <c r="G25" s="1795"/>
      <c r="H25" s="1795"/>
      <c r="I25" s="1795"/>
      <c r="J25" s="1813"/>
      <c r="K25" s="22">
        <f>SUM(K20:K24)</f>
        <v>42964.18</v>
      </c>
      <c r="L25" s="22">
        <f>SUM(L20:L24)</f>
        <v>31987.35</v>
      </c>
      <c r="M25" s="22"/>
      <c r="N25" s="22"/>
      <c r="O25" s="22"/>
      <c r="P25" s="22">
        <f>SUM(P20:P24)</f>
        <v>32673.62</v>
      </c>
      <c r="Q25" s="24">
        <f>SUM(Q20:Q24)</f>
        <v>46813.73000000001</v>
      </c>
      <c r="R25" s="24">
        <f>SUM(R20:R24)</f>
        <v>79487.350000000006</v>
      </c>
      <c r="S25" s="84">
        <f>R25-L25</f>
        <v>47500.000000000007</v>
      </c>
      <c r="T25" s="71">
        <f>IFERROR(S25/L25*100,0)</f>
        <v>148.49620240501326</v>
      </c>
      <c r="U25" s="71">
        <f>SUM(U20:U24)</f>
        <v>100</v>
      </c>
      <c r="V25" s="53"/>
    </row>
    <row r="26" spans="1:22" x14ac:dyDescent="0.4">
      <c r="A26" s="55" t="s">
        <v>72</v>
      </c>
      <c r="B26" s="55"/>
      <c r="C26" s="55"/>
      <c r="D26" s="55"/>
      <c r="E26" s="55"/>
      <c r="F26" s="55"/>
      <c r="G26" s="55"/>
      <c r="H26" s="55"/>
      <c r="I26" s="55"/>
      <c r="J26" s="55"/>
      <c r="K26" s="30">
        <v>0</v>
      </c>
      <c r="L26" s="80"/>
      <c r="M26" s="1865"/>
      <c r="N26" s="1866"/>
      <c r="O26" s="1867"/>
      <c r="P26" s="1865"/>
      <c r="Q26" s="1866"/>
      <c r="R26" s="1867"/>
      <c r="S26" s="1865"/>
      <c r="T26" s="1866"/>
      <c r="U26" s="55"/>
      <c r="V26" s="55"/>
    </row>
    <row r="27" spans="1:22" ht="36" customHeight="1" x14ac:dyDescent="0.25">
      <c r="A27" s="1796" t="s">
        <v>73</v>
      </c>
      <c r="B27" s="1797"/>
      <c r="C27" s="1797"/>
      <c r="D27" s="1797"/>
      <c r="E27" s="1797"/>
      <c r="F27" s="1797"/>
      <c r="G27" s="1797"/>
      <c r="H27" s="1797"/>
      <c r="I27" s="1797"/>
      <c r="J27" s="1797"/>
      <c r="K27" s="1797"/>
      <c r="L27" s="1797"/>
      <c r="M27" s="1797"/>
      <c r="N27" s="1797"/>
      <c r="O27" s="1797"/>
      <c r="P27" s="1797"/>
      <c r="Q27" s="1797"/>
      <c r="R27" s="1797"/>
      <c r="S27" s="1797"/>
      <c r="T27" s="1797"/>
      <c r="U27" s="1797"/>
      <c r="V27" s="1798"/>
    </row>
    <row r="28" spans="1:22" ht="95.25" customHeight="1" x14ac:dyDescent="0.4">
      <c r="A28" s="1799"/>
      <c r="B28" s="1800"/>
      <c r="C28" s="1800"/>
      <c r="D28" s="1800"/>
      <c r="E28" s="1800"/>
      <c r="F28" s="1800"/>
      <c r="G28" s="1800"/>
      <c r="H28" s="1800"/>
      <c r="I28" s="1800"/>
      <c r="J28" s="1800"/>
      <c r="K28" s="1800"/>
      <c r="L28" s="1800"/>
      <c r="M28" s="1800"/>
      <c r="N28" s="1800"/>
      <c r="O28" s="1800"/>
      <c r="P28" s="1800"/>
      <c r="Q28" s="1800"/>
      <c r="R28" s="1800"/>
      <c r="S28" s="1800"/>
      <c r="T28" s="1800"/>
      <c r="U28" s="1800"/>
      <c r="V28" s="1801"/>
    </row>
    <row r="29" spans="1:22" ht="15" hidden="1" customHeight="1" x14ac:dyDescent="0.4">
      <c r="A29" s="1802" t="s">
        <v>74</v>
      </c>
      <c r="B29" s="1802"/>
      <c r="C29" s="1802"/>
      <c r="D29" s="1802"/>
      <c r="E29" s="1802"/>
      <c r="F29" s="1802"/>
      <c r="G29" s="1802"/>
      <c r="H29" s="1802"/>
      <c r="I29" s="1802"/>
      <c r="J29" s="57"/>
      <c r="K29" s="57"/>
      <c r="L29" s="57"/>
      <c r="M29" s="36"/>
      <c r="N29" s="36"/>
      <c r="O29" s="36"/>
      <c r="P29" s="57"/>
      <c r="Q29" s="57"/>
      <c r="R29" s="57"/>
      <c r="S29" s="57"/>
      <c r="T29" s="57"/>
      <c r="U29" s="57"/>
      <c r="V29" s="57"/>
    </row>
    <row r="30" spans="1:22" ht="15" hidden="1" customHeight="1" x14ac:dyDescent="0.4">
      <c r="A30" s="58" t="s">
        <v>75</v>
      </c>
      <c r="B30" s="58"/>
      <c r="C30" s="1787" t="s">
        <v>76</v>
      </c>
      <c r="D30" s="1787"/>
      <c r="E30" s="1787"/>
      <c r="F30" s="1787"/>
      <c r="G30" s="1787"/>
      <c r="H30" s="1787"/>
      <c r="I30" s="1787"/>
      <c r="M30" s="36"/>
      <c r="N30" s="36"/>
      <c r="O30" s="36"/>
      <c r="V30" s="35"/>
    </row>
    <row r="31" spans="1:22" ht="15" hidden="1" customHeight="1" x14ac:dyDescent="0.4">
      <c r="A31" s="58" t="s">
        <v>77</v>
      </c>
      <c r="B31" s="58"/>
      <c r="C31" s="1787" t="s">
        <v>78</v>
      </c>
      <c r="D31" s="1787"/>
      <c r="E31" s="1787"/>
      <c r="F31" s="1787"/>
      <c r="G31" s="1787"/>
      <c r="H31" s="1787"/>
      <c r="I31" s="1787"/>
      <c r="M31" s="36"/>
      <c r="N31" s="36"/>
      <c r="O31" s="36"/>
      <c r="V31" s="35"/>
    </row>
    <row r="32" spans="1:22" ht="15" hidden="1" customHeight="1" x14ac:dyDescent="0.4">
      <c r="A32" s="58" t="s">
        <v>79</v>
      </c>
      <c r="B32" s="58"/>
      <c r="C32" s="1787" t="s">
        <v>80</v>
      </c>
      <c r="D32" s="1787"/>
      <c r="E32" s="1787"/>
      <c r="F32" s="1787"/>
      <c r="G32" s="1787"/>
      <c r="H32" s="1787"/>
      <c r="I32" s="1787"/>
      <c r="M32" s="36"/>
      <c r="N32" s="36"/>
      <c r="O32" s="36"/>
      <c r="V32" s="35"/>
    </row>
    <row r="33" spans="1:22" ht="15" hidden="1" customHeight="1" x14ac:dyDescent="0.4">
      <c r="A33" s="58" t="s">
        <v>81</v>
      </c>
      <c r="B33" s="58"/>
      <c r="C33" s="1787" t="s">
        <v>82</v>
      </c>
      <c r="D33" s="1787"/>
      <c r="E33" s="1787"/>
      <c r="F33" s="1787"/>
      <c r="G33" s="1787"/>
      <c r="H33" s="1787"/>
      <c r="I33" s="1787"/>
      <c r="M33" s="36"/>
      <c r="N33" s="36"/>
      <c r="O33" s="36"/>
      <c r="V33" s="35"/>
    </row>
    <row r="34" spans="1:22" ht="35.25" customHeight="1" x14ac:dyDescent="0.4">
      <c r="M34" s="36"/>
      <c r="N34" s="36"/>
      <c r="O34" s="36"/>
    </row>
    <row r="35" spans="1:22" x14ac:dyDescent="0.4">
      <c r="M35" s="36"/>
      <c r="N35" s="36"/>
      <c r="O35" s="36"/>
    </row>
    <row r="36" spans="1:22" x14ac:dyDescent="0.4">
      <c r="M36" s="36"/>
      <c r="N36" s="36"/>
      <c r="O36" s="36"/>
    </row>
    <row r="37" spans="1:22" x14ac:dyDescent="0.4">
      <c r="M37" s="36"/>
      <c r="N37" s="36"/>
      <c r="O37" s="36"/>
    </row>
    <row r="38" spans="1:22" x14ac:dyDescent="0.4">
      <c r="M38" s="36"/>
      <c r="N38" s="36"/>
      <c r="O38" s="36"/>
    </row>
    <row r="39" spans="1:22" x14ac:dyDescent="0.4">
      <c r="M39" s="36"/>
      <c r="N39" s="36"/>
      <c r="O39" s="36"/>
    </row>
    <row r="40" spans="1:22" x14ac:dyDescent="0.4">
      <c r="M40" s="36"/>
      <c r="N40" s="36"/>
      <c r="O40" s="36"/>
    </row>
    <row r="41" spans="1:22" x14ac:dyDescent="0.4">
      <c r="M41" s="36"/>
      <c r="N41" s="36"/>
      <c r="O41" s="36"/>
    </row>
    <row r="42" spans="1:22" x14ac:dyDescent="0.4">
      <c r="M42" s="36"/>
      <c r="N42" s="36"/>
      <c r="O42" s="36"/>
    </row>
    <row r="43" spans="1:22" x14ac:dyDescent="0.4">
      <c r="M43" s="36"/>
      <c r="N43" s="36"/>
      <c r="O43" s="36"/>
    </row>
    <row r="44" spans="1:22" x14ac:dyDescent="0.4">
      <c r="M44" s="36"/>
      <c r="N44" s="36"/>
      <c r="O44" s="36"/>
    </row>
    <row r="45" spans="1:22" x14ac:dyDescent="0.4">
      <c r="M45" s="36"/>
      <c r="N45" s="36"/>
      <c r="O45" s="36"/>
    </row>
    <row r="46" spans="1:22" x14ac:dyDescent="0.4">
      <c r="M46" s="36"/>
      <c r="N46" s="36"/>
      <c r="O46" s="36"/>
    </row>
    <row r="47" spans="1:22" x14ac:dyDescent="0.4">
      <c r="M47" s="36"/>
      <c r="N47" s="36"/>
      <c r="O47" s="36"/>
    </row>
    <row r="48" spans="1:22" x14ac:dyDescent="0.4">
      <c r="M48" s="36"/>
      <c r="N48" s="36"/>
      <c r="O48" s="36"/>
    </row>
    <row r="49" spans="13:15" x14ac:dyDescent="0.4">
      <c r="M49" s="36"/>
      <c r="N49" s="36"/>
      <c r="O49" s="36"/>
    </row>
    <row r="50" spans="13:15" x14ac:dyDescent="0.4">
      <c r="M50" s="36"/>
      <c r="N50" s="36"/>
      <c r="O50" s="36"/>
    </row>
    <row r="51" spans="13:15" x14ac:dyDescent="0.4">
      <c r="M51" s="36"/>
      <c r="N51" s="36"/>
      <c r="O51" s="36"/>
    </row>
    <row r="52" spans="13:15" x14ac:dyDescent="0.4">
      <c r="M52" s="36"/>
      <c r="N52" s="36"/>
      <c r="O52" s="36"/>
    </row>
    <row r="53" spans="13:15" x14ac:dyDescent="0.4">
      <c r="M53" s="36"/>
      <c r="N53" s="36"/>
      <c r="O53" s="36"/>
    </row>
    <row r="54" spans="13:15" x14ac:dyDescent="0.4">
      <c r="M54" s="36"/>
      <c r="N54" s="36"/>
      <c r="O54" s="36"/>
    </row>
    <row r="55" spans="13:15" x14ac:dyDescent="0.4">
      <c r="M55" s="36"/>
      <c r="N55" s="36"/>
      <c r="O55" s="36"/>
    </row>
    <row r="56" spans="13:15" x14ac:dyDescent="0.4">
      <c r="M56" s="36"/>
      <c r="N56" s="36"/>
      <c r="O56" s="36"/>
    </row>
    <row r="57" spans="13:15" x14ac:dyDescent="0.4">
      <c r="M57" s="36"/>
      <c r="N57" s="36"/>
      <c r="O57" s="36"/>
    </row>
    <row r="58" spans="13:15" x14ac:dyDescent="0.4">
      <c r="M58" s="36"/>
      <c r="N58" s="36"/>
      <c r="O58" s="36"/>
    </row>
    <row r="59" spans="13:15" x14ac:dyDescent="0.4">
      <c r="M59" s="36"/>
      <c r="N59" s="36"/>
      <c r="O59" s="36"/>
    </row>
    <row r="60" spans="13:15" x14ac:dyDescent="0.4">
      <c r="M60" s="36"/>
      <c r="N60" s="36"/>
      <c r="O60" s="36"/>
    </row>
    <row r="61" spans="13:15" x14ac:dyDescent="0.4">
      <c r="M61" s="36"/>
      <c r="N61" s="36"/>
      <c r="O61" s="36"/>
    </row>
    <row r="62" spans="13:15" x14ac:dyDescent="0.4">
      <c r="M62" s="36"/>
      <c r="N62" s="36"/>
      <c r="O62" s="36"/>
    </row>
    <row r="63" spans="13:15" x14ac:dyDescent="0.4">
      <c r="M63" s="36"/>
      <c r="N63" s="36"/>
      <c r="O63" s="36"/>
    </row>
    <row r="64" spans="13:15" x14ac:dyDescent="0.4">
      <c r="M64" s="36"/>
      <c r="N64" s="36"/>
      <c r="O64" s="36"/>
    </row>
    <row r="65" spans="13:15" x14ac:dyDescent="0.4">
      <c r="M65" s="36"/>
      <c r="N65" s="36"/>
      <c r="O65" s="36"/>
    </row>
    <row r="66" spans="13:15" x14ac:dyDescent="0.4">
      <c r="M66" s="36"/>
      <c r="N66" s="36"/>
      <c r="O66" s="36"/>
    </row>
    <row r="67" spans="13:15" x14ac:dyDescent="0.4">
      <c r="M67" s="36"/>
      <c r="N67" s="36"/>
      <c r="O67" s="36"/>
    </row>
    <row r="68" spans="13:15" x14ac:dyDescent="0.4">
      <c r="M68" s="36"/>
      <c r="N68" s="36"/>
      <c r="O68" s="36"/>
    </row>
    <row r="69" spans="13:15" x14ac:dyDescent="0.4">
      <c r="M69" s="36"/>
      <c r="N69" s="36"/>
      <c r="O69" s="36"/>
    </row>
    <row r="70" spans="13:15" x14ac:dyDescent="0.4">
      <c r="M70" s="36"/>
      <c r="N70" s="36"/>
      <c r="O70" s="36"/>
    </row>
    <row r="71" spans="13:15" x14ac:dyDescent="0.4">
      <c r="M71" s="36"/>
      <c r="N71" s="36"/>
      <c r="O71" s="36"/>
    </row>
    <row r="72" spans="13:15" x14ac:dyDescent="0.4">
      <c r="M72" s="36"/>
      <c r="N72" s="36"/>
      <c r="O72" s="36"/>
    </row>
    <row r="73" spans="13:15" x14ac:dyDescent="0.4">
      <c r="M73" s="36"/>
      <c r="N73" s="36"/>
      <c r="O73" s="36"/>
    </row>
    <row r="74" spans="13:15" x14ac:dyDescent="0.4">
      <c r="M74" s="36"/>
      <c r="N74" s="36"/>
      <c r="O74" s="36"/>
    </row>
    <row r="75" spans="13:15" x14ac:dyDescent="0.4">
      <c r="M75" s="36"/>
      <c r="N75" s="36"/>
      <c r="O75" s="36"/>
    </row>
    <row r="76" spans="13:15" x14ac:dyDescent="0.4">
      <c r="M76" s="36"/>
      <c r="N76" s="36"/>
      <c r="O76" s="36"/>
    </row>
    <row r="77" spans="13:15" x14ac:dyDescent="0.4">
      <c r="M77" s="36"/>
      <c r="N77" s="36"/>
      <c r="O77" s="36"/>
    </row>
    <row r="78" spans="13:15" x14ac:dyDescent="0.4">
      <c r="M78" s="36"/>
      <c r="N78" s="36"/>
      <c r="O78" s="36"/>
    </row>
    <row r="79" spans="13:15" x14ac:dyDescent="0.4">
      <c r="M79" s="36"/>
      <c r="N79" s="36"/>
      <c r="O79" s="36"/>
    </row>
    <row r="80" spans="13:15" x14ac:dyDescent="0.4">
      <c r="M80" s="36"/>
      <c r="N80" s="36"/>
      <c r="O80" s="36"/>
    </row>
    <row r="81" spans="13:15" x14ac:dyDescent="0.4">
      <c r="M81" s="36"/>
      <c r="N81" s="36"/>
      <c r="O81" s="36"/>
    </row>
    <row r="82" spans="13:15" x14ac:dyDescent="0.4">
      <c r="M82" s="36"/>
      <c r="N82" s="36"/>
      <c r="O82" s="36"/>
    </row>
    <row r="83" spans="13:15" x14ac:dyDescent="0.4">
      <c r="M83" s="36"/>
      <c r="N83" s="36"/>
      <c r="O83" s="36"/>
    </row>
    <row r="84" spans="13:15" x14ac:dyDescent="0.4">
      <c r="M84" s="36"/>
      <c r="N84" s="36"/>
      <c r="O84" s="36"/>
    </row>
    <row r="85" spans="13:15" x14ac:dyDescent="0.4">
      <c r="M85" s="36"/>
      <c r="N85" s="36"/>
      <c r="O85" s="36"/>
    </row>
    <row r="86" spans="13:15" x14ac:dyDescent="0.4">
      <c r="M86" s="36"/>
      <c r="N86" s="36"/>
      <c r="O86" s="36"/>
    </row>
    <row r="87" spans="13:15" x14ac:dyDescent="0.4">
      <c r="M87" s="36"/>
      <c r="N87" s="36"/>
      <c r="O87" s="36"/>
    </row>
    <row r="88" spans="13:15" x14ac:dyDescent="0.4">
      <c r="M88" s="36"/>
      <c r="N88" s="36"/>
      <c r="O88" s="36"/>
    </row>
    <row r="89" spans="13:15" x14ac:dyDescent="0.4">
      <c r="M89" s="36"/>
      <c r="N89" s="36"/>
      <c r="O89" s="36"/>
    </row>
    <row r="90" spans="13:15" x14ac:dyDescent="0.4">
      <c r="M90" s="36"/>
      <c r="N90" s="36"/>
      <c r="O90" s="36"/>
    </row>
    <row r="91" spans="13:15" x14ac:dyDescent="0.4">
      <c r="M91" s="36"/>
      <c r="N91" s="36"/>
      <c r="O91" s="36"/>
    </row>
    <row r="92" spans="13:15" x14ac:dyDescent="0.4">
      <c r="M92" s="36"/>
      <c r="N92" s="36"/>
      <c r="O92" s="36"/>
    </row>
    <row r="93" spans="13:15" x14ac:dyDescent="0.4">
      <c r="M93" s="36"/>
      <c r="N93" s="36"/>
      <c r="O93" s="36"/>
    </row>
    <row r="94" spans="13:15" x14ac:dyDescent="0.4">
      <c r="M94" s="36"/>
      <c r="N94" s="36"/>
      <c r="O94" s="36"/>
    </row>
    <row r="95" spans="13:15" x14ac:dyDescent="0.4">
      <c r="M95" s="36"/>
      <c r="N95" s="36"/>
      <c r="O95" s="36"/>
    </row>
    <row r="96" spans="13:15" x14ac:dyDescent="0.4">
      <c r="M96" s="36"/>
      <c r="N96" s="36"/>
      <c r="O96" s="36"/>
    </row>
    <row r="97" spans="13:15" x14ac:dyDescent="0.4">
      <c r="M97" s="36"/>
      <c r="N97" s="36"/>
      <c r="O97" s="36"/>
    </row>
    <row r="98" spans="13:15" x14ac:dyDescent="0.4">
      <c r="M98" s="36"/>
      <c r="N98" s="36"/>
      <c r="O98" s="36"/>
    </row>
    <row r="99" spans="13:15" x14ac:dyDescent="0.4">
      <c r="M99" s="36"/>
      <c r="N99" s="36"/>
      <c r="O99" s="36"/>
    </row>
    <row r="100" spans="13:15" x14ac:dyDescent="0.4">
      <c r="M100" s="36"/>
      <c r="N100" s="36"/>
      <c r="O100" s="36"/>
    </row>
    <row r="101" spans="13:15" x14ac:dyDescent="0.4">
      <c r="M101" s="36"/>
      <c r="N101" s="36"/>
      <c r="O101" s="36"/>
    </row>
    <row r="102" spans="13:15" x14ac:dyDescent="0.4">
      <c r="M102" s="36"/>
      <c r="N102" s="36"/>
      <c r="O102" s="36"/>
    </row>
    <row r="103" spans="13:15" x14ac:dyDescent="0.4">
      <c r="M103" s="36"/>
      <c r="N103" s="36"/>
      <c r="O103" s="36"/>
    </row>
    <row r="104" spans="13:15" x14ac:dyDescent="0.4">
      <c r="M104" s="36"/>
      <c r="N104" s="36"/>
      <c r="O104" s="36"/>
    </row>
    <row r="105" spans="13:15" x14ac:dyDescent="0.4">
      <c r="M105" s="36"/>
      <c r="N105" s="36"/>
      <c r="O105" s="36"/>
    </row>
    <row r="106" spans="13:15" x14ac:dyDescent="0.4">
      <c r="M106" s="36"/>
      <c r="N106" s="36"/>
      <c r="O106" s="36"/>
    </row>
    <row r="107" spans="13:15" x14ac:dyDescent="0.4">
      <c r="M107" s="36"/>
      <c r="N107" s="36"/>
      <c r="O107" s="36"/>
    </row>
    <row r="108" spans="13:15" x14ac:dyDescent="0.4">
      <c r="M108" s="36"/>
      <c r="N108" s="36"/>
      <c r="O108" s="36"/>
    </row>
    <row r="109" spans="13:15" x14ac:dyDescent="0.4">
      <c r="M109" s="36"/>
      <c r="N109" s="36"/>
      <c r="O109" s="36"/>
    </row>
    <row r="110" spans="13:15" x14ac:dyDescent="0.4">
      <c r="M110" s="36"/>
      <c r="N110" s="36"/>
      <c r="O110" s="36"/>
    </row>
    <row r="111" spans="13:15" x14ac:dyDescent="0.4">
      <c r="M111" s="36"/>
      <c r="N111" s="36"/>
      <c r="O111" s="36"/>
    </row>
    <row r="112" spans="13:15" x14ac:dyDescent="0.4">
      <c r="M112" s="36"/>
      <c r="N112" s="36"/>
      <c r="O112" s="36"/>
    </row>
    <row r="113" spans="13:15" x14ac:dyDescent="0.4">
      <c r="M113" s="36"/>
      <c r="N113" s="36"/>
      <c r="O113" s="36"/>
    </row>
    <row r="114" spans="13:15" x14ac:dyDescent="0.4">
      <c r="M114" s="36"/>
      <c r="N114" s="36"/>
      <c r="O114" s="36"/>
    </row>
    <row r="115" spans="13:15" x14ac:dyDescent="0.4">
      <c r="M115" s="36"/>
      <c r="N115" s="36"/>
      <c r="O115" s="36"/>
    </row>
    <row r="116" spans="13:15" x14ac:dyDescent="0.4">
      <c r="M116" s="36"/>
      <c r="N116" s="36"/>
      <c r="O116" s="36"/>
    </row>
    <row r="117" spans="13:15" x14ac:dyDescent="0.4">
      <c r="M117" s="36"/>
      <c r="N117" s="36"/>
      <c r="O117" s="36"/>
    </row>
    <row r="118" spans="13:15" x14ac:dyDescent="0.4">
      <c r="M118" s="36"/>
      <c r="N118" s="36"/>
      <c r="O118" s="36"/>
    </row>
    <row r="119" spans="13:15" x14ac:dyDescent="0.4">
      <c r="M119" s="36"/>
      <c r="N119" s="36"/>
      <c r="O119" s="36"/>
    </row>
    <row r="120" spans="13:15" x14ac:dyDescent="0.4">
      <c r="M120" s="36"/>
      <c r="N120" s="36"/>
      <c r="O120" s="36"/>
    </row>
    <row r="121" spans="13:15" x14ac:dyDescent="0.4">
      <c r="M121" s="36"/>
      <c r="N121" s="36"/>
      <c r="O121" s="36"/>
    </row>
    <row r="122" spans="13:15" x14ac:dyDescent="0.4">
      <c r="M122" s="36"/>
      <c r="N122" s="36"/>
      <c r="O122" s="36"/>
    </row>
    <row r="123" spans="13:15" x14ac:dyDescent="0.4">
      <c r="M123" s="36"/>
      <c r="N123" s="36"/>
      <c r="O123" s="36"/>
    </row>
    <row r="124" spans="13:15" x14ac:dyDescent="0.4">
      <c r="M124" s="36"/>
      <c r="N124" s="36"/>
      <c r="O124" s="36"/>
    </row>
    <row r="125" spans="13:15" x14ac:dyDescent="0.4">
      <c r="M125" s="36"/>
      <c r="N125" s="36"/>
      <c r="O125" s="36"/>
    </row>
    <row r="126" spans="13:15" x14ac:dyDescent="0.4">
      <c r="M126" s="36"/>
      <c r="N126" s="36"/>
      <c r="O126" s="36"/>
    </row>
    <row r="127" spans="13:15" x14ac:dyDescent="0.4">
      <c r="M127" s="36"/>
      <c r="N127" s="36"/>
      <c r="O127" s="36"/>
    </row>
    <row r="128" spans="13:15" x14ac:dyDescent="0.4">
      <c r="M128" s="36"/>
      <c r="N128" s="36"/>
      <c r="O128" s="36"/>
    </row>
    <row r="129" spans="13:15" x14ac:dyDescent="0.4">
      <c r="M129" s="36"/>
      <c r="N129" s="36"/>
      <c r="O129" s="36"/>
    </row>
    <row r="130" spans="13:15" x14ac:dyDescent="0.4">
      <c r="M130" s="36"/>
      <c r="N130" s="36"/>
      <c r="O130" s="36"/>
    </row>
    <row r="131" spans="13:15" x14ac:dyDescent="0.4">
      <c r="M131" s="36"/>
      <c r="N131" s="36"/>
      <c r="O131" s="36"/>
    </row>
    <row r="132" spans="13:15" x14ac:dyDescent="0.4">
      <c r="M132" s="36"/>
      <c r="N132" s="36"/>
      <c r="O132" s="36"/>
    </row>
    <row r="133" spans="13:15" x14ac:dyDescent="0.4">
      <c r="M133" s="36"/>
      <c r="N133" s="36"/>
      <c r="O133" s="36"/>
    </row>
    <row r="134" spans="13:15" x14ac:dyDescent="0.4">
      <c r="M134" s="36"/>
      <c r="N134" s="36"/>
      <c r="O134" s="36"/>
    </row>
    <row r="135" spans="13:15" x14ac:dyDescent="0.4">
      <c r="M135" s="36"/>
      <c r="N135" s="36"/>
      <c r="O135" s="36"/>
    </row>
    <row r="136" spans="13:15" x14ac:dyDescent="0.4">
      <c r="M136" s="36"/>
      <c r="N136" s="36"/>
      <c r="O136" s="36"/>
    </row>
    <row r="137" spans="13:15" x14ac:dyDescent="0.4">
      <c r="M137" s="36"/>
      <c r="N137" s="36"/>
      <c r="O137" s="36"/>
    </row>
    <row r="138" spans="13:15" x14ac:dyDescent="0.4">
      <c r="M138" s="36"/>
      <c r="N138" s="36"/>
      <c r="O138" s="36"/>
    </row>
    <row r="139" spans="13:15" x14ac:dyDescent="0.4">
      <c r="M139" s="36"/>
      <c r="N139" s="36"/>
      <c r="O139" s="36"/>
    </row>
    <row r="140" spans="13:15" x14ac:dyDescent="0.4">
      <c r="M140" s="36"/>
      <c r="N140" s="36"/>
      <c r="O140" s="36"/>
    </row>
    <row r="141" spans="13:15" x14ac:dyDescent="0.4">
      <c r="M141" s="36"/>
      <c r="N141" s="36"/>
      <c r="O141" s="36"/>
    </row>
    <row r="142" spans="13:15" x14ac:dyDescent="0.4">
      <c r="M142" s="36"/>
      <c r="N142" s="36"/>
      <c r="O142" s="36"/>
    </row>
    <row r="143" spans="13:15" x14ac:dyDescent="0.4">
      <c r="M143" s="36"/>
      <c r="N143" s="36"/>
      <c r="O143" s="36"/>
    </row>
    <row r="144" spans="13:15" x14ac:dyDescent="0.4">
      <c r="M144" s="36"/>
      <c r="N144" s="36"/>
      <c r="O144" s="36"/>
    </row>
    <row r="145" spans="13:15" x14ac:dyDescent="0.4">
      <c r="M145" s="36"/>
      <c r="N145" s="36"/>
      <c r="O145" s="36"/>
    </row>
    <row r="146" spans="13:15" x14ac:dyDescent="0.4">
      <c r="M146" s="36"/>
      <c r="N146" s="36"/>
      <c r="O146" s="36"/>
    </row>
    <row r="147" spans="13:15" x14ac:dyDescent="0.4">
      <c r="M147" s="36"/>
      <c r="N147" s="36"/>
      <c r="O147" s="36"/>
    </row>
    <row r="148" spans="13:15" x14ac:dyDescent="0.4">
      <c r="M148" s="36"/>
      <c r="N148" s="36"/>
      <c r="O148" s="36"/>
    </row>
    <row r="149" spans="13:15" x14ac:dyDescent="0.4">
      <c r="M149" s="36"/>
      <c r="N149" s="36"/>
      <c r="O149" s="36"/>
    </row>
    <row r="150" spans="13:15" x14ac:dyDescent="0.4">
      <c r="M150" s="36"/>
      <c r="N150" s="36"/>
      <c r="O150" s="36"/>
    </row>
    <row r="151" spans="13:15" x14ac:dyDescent="0.4">
      <c r="M151" s="36"/>
      <c r="N151" s="36"/>
      <c r="O151" s="36"/>
    </row>
    <row r="152" spans="13:15" x14ac:dyDescent="0.4">
      <c r="M152" s="36"/>
      <c r="N152" s="36"/>
      <c r="O152" s="36"/>
    </row>
    <row r="153" spans="13:15" x14ac:dyDescent="0.4">
      <c r="M153" s="36"/>
      <c r="N153" s="36"/>
      <c r="O153" s="36"/>
    </row>
    <row r="154" spans="13:15" x14ac:dyDescent="0.4">
      <c r="M154" s="36"/>
      <c r="N154" s="36"/>
      <c r="O154" s="36"/>
    </row>
    <row r="155" spans="13:15" x14ac:dyDescent="0.4">
      <c r="M155" s="36"/>
      <c r="N155" s="36"/>
      <c r="O155" s="36"/>
    </row>
    <row r="156" spans="13:15" x14ac:dyDescent="0.4">
      <c r="M156" s="36"/>
      <c r="N156" s="36"/>
      <c r="O156" s="36"/>
    </row>
    <row r="157" spans="13:15" x14ac:dyDescent="0.4">
      <c r="M157" s="36"/>
      <c r="N157" s="36"/>
      <c r="O157" s="36"/>
    </row>
    <row r="158" spans="13:15" x14ac:dyDescent="0.4">
      <c r="M158" s="36"/>
      <c r="N158" s="36"/>
      <c r="O158" s="36"/>
    </row>
    <row r="159" spans="13:15" x14ac:dyDescent="0.4">
      <c r="M159" s="36"/>
      <c r="N159" s="36"/>
      <c r="O159" s="36"/>
    </row>
    <row r="160" spans="13:15" x14ac:dyDescent="0.4">
      <c r="M160" s="36"/>
      <c r="N160" s="36"/>
      <c r="O160" s="36"/>
    </row>
    <row r="161" spans="13:15" x14ac:dyDescent="0.4">
      <c r="M161" s="36"/>
      <c r="N161" s="36"/>
      <c r="O161" s="36"/>
    </row>
    <row r="162" spans="13:15" x14ac:dyDescent="0.4">
      <c r="M162" s="36"/>
      <c r="N162" s="36"/>
      <c r="O162" s="36"/>
    </row>
    <row r="163" spans="13:15" x14ac:dyDescent="0.4">
      <c r="M163" s="36"/>
      <c r="N163" s="36"/>
      <c r="O163" s="36"/>
    </row>
    <row r="164" spans="13:15" x14ac:dyDescent="0.4">
      <c r="M164" s="36"/>
      <c r="N164" s="36"/>
      <c r="O164" s="36"/>
    </row>
    <row r="165" spans="13:15" x14ac:dyDescent="0.4">
      <c r="M165" s="36"/>
      <c r="N165" s="36"/>
      <c r="O165" s="36"/>
    </row>
    <row r="166" spans="13:15" x14ac:dyDescent="0.4">
      <c r="M166" s="36"/>
      <c r="N166" s="36"/>
      <c r="O166" s="36"/>
    </row>
    <row r="167" spans="13:15" x14ac:dyDescent="0.4">
      <c r="M167" s="36"/>
      <c r="N167" s="36"/>
      <c r="O167" s="36"/>
    </row>
    <row r="168" spans="13:15" x14ac:dyDescent="0.4">
      <c r="M168" s="36"/>
      <c r="N168" s="36"/>
      <c r="O168" s="36"/>
    </row>
    <row r="169" spans="13:15" x14ac:dyDescent="0.4">
      <c r="M169" s="36"/>
      <c r="N169" s="36"/>
      <c r="O169" s="36"/>
    </row>
    <row r="170" spans="13:15" x14ac:dyDescent="0.4">
      <c r="M170" s="36"/>
      <c r="N170" s="36"/>
      <c r="O170" s="36"/>
    </row>
    <row r="171" spans="13:15" x14ac:dyDescent="0.4">
      <c r="M171" s="36"/>
      <c r="N171" s="36"/>
      <c r="O171" s="36"/>
    </row>
    <row r="172" spans="13:15" x14ac:dyDescent="0.4">
      <c r="M172" s="36"/>
      <c r="N172" s="36"/>
      <c r="O172" s="36"/>
    </row>
    <row r="173" spans="13:15" x14ac:dyDescent="0.4">
      <c r="M173" s="36"/>
      <c r="N173" s="36"/>
      <c r="O173" s="36"/>
    </row>
    <row r="174" spans="13:15" x14ac:dyDescent="0.4">
      <c r="M174" s="36"/>
      <c r="N174" s="36"/>
      <c r="O174" s="36"/>
    </row>
    <row r="175" spans="13:15" x14ac:dyDescent="0.4">
      <c r="M175" s="36"/>
      <c r="N175" s="36"/>
      <c r="O175" s="36"/>
    </row>
    <row r="176" spans="13:15" x14ac:dyDescent="0.4">
      <c r="M176" s="36"/>
      <c r="N176" s="36"/>
      <c r="O176" s="36"/>
    </row>
    <row r="177" spans="13:15" x14ac:dyDescent="0.4">
      <c r="M177" s="36"/>
      <c r="N177" s="36"/>
      <c r="O177" s="36"/>
    </row>
    <row r="178" spans="13:15" x14ac:dyDescent="0.4">
      <c r="M178" s="36"/>
      <c r="N178" s="36"/>
      <c r="O178" s="36"/>
    </row>
    <row r="179" spans="13:15" x14ac:dyDescent="0.4">
      <c r="M179" s="36"/>
      <c r="N179" s="36"/>
      <c r="O179" s="36"/>
    </row>
    <row r="180" spans="13:15" x14ac:dyDescent="0.4">
      <c r="M180" s="36"/>
      <c r="N180" s="36"/>
      <c r="O180" s="36"/>
    </row>
    <row r="181" spans="13:15" x14ac:dyDescent="0.4">
      <c r="M181" s="36"/>
      <c r="N181" s="36"/>
      <c r="O181" s="36"/>
    </row>
    <row r="182" spans="13:15" x14ac:dyDescent="0.4">
      <c r="M182" s="36"/>
      <c r="N182" s="36"/>
      <c r="O182" s="36"/>
    </row>
    <row r="183" spans="13:15" x14ac:dyDescent="0.4">
      <c r="M183" s="36"/>
      <c r="N183" s="36"/>
      <c r="O183" s="36"/>
    </row>
    <row r="184" spans="13:15" x14ac:dyDescent="0.4">
      <c r="M184" s="36"/>
      <c r="N184" s="36"/>
      <c r="O184" s="36"/>
    </row>
    <row r="185" spans="13:15" x14ac:dyDescent="0.4">
      <c r="M185" s="36"/>
      <c r="N185" s="36"/>
      <c r="O185" s="36"/>
    </row>
    <row r="186" spans="13:15" x14ac:dyDescent="0.4">
      <c r="M186" s="36"/>
      <c r="N186" s="36"/>
      <c r="O186" s="36"/>
    </row>
    <row r="187" spans="13:15" x14ac:dyDescent="0.4">
      <c r="M187" s="36"/>
      <c r="N187" s="36"/>
      <c r="O187" s="36"/>
    </row>
    <row r="188" spans="13:15" x14ac:dyDescent="0.4">
      <c r="M188" s="36"/>
      <c r="N188" s="36"/>
      <c r="O188" s="36"/>
    </row>
    <row r="189" spans="13:15" x14ac:dyDescent="0.4">
      <c r="M189" s="36"/>
      <c r="N189" s="36"/>
      <c r="O189" s="36"/>
    </row>
    <row r="190" spans="13:15" x14ac:dyDescent="0.4">
      <c r="M190" s="36"/>
      <c r="N190" s="36"/>
      <c r="O190" s="36"/>
    </row>
    <row r="191" spans="13:15" x14ac:dyDescent="0.4">
      <c r="M191" s="36"/>
      <c r="N191" s="36"/>
      <c r="O191" s="36"/>
    </row>
    <row r="192" spans="13:15" x14ac:dyDescent="0.4">
      <c r="M192" s="36"/>
      <c r="N192" s="36"/>
      <c r="O192" s="36"/>
    </row>
    <row r="193" spans="13:15" x14ac:dyDescent="0.4">
      <c r="M193" s="36"/>
      <c r="N193" s="36"/>
      <c r="O193" s="36"/>
    </row>
    <row r="194" spans="13:15" x14ac:dyDescent="0.4">
      <c r="M194" s="36"/>
      <c r="N194" s="36"/>
      <c r="O194" s="36"/>
    </row>
    <row r="195" spans="13:15" x14ac:dyDescent="0.4">
      <c r="M195" s="36"/>
      <c r="N195" s="36"/>
      <c r="O195" s="36"/>
    </row>
    <row r="196" spans="13:15" x14ac:dyDescent="0.4">
      <c r="M196" s="36"/>
      <c r="N196" s="36"/>
      <c r="O196" s="36"/>
    </row>
    <row r="197" spans="13:15" x14ac:dyDescent="0.4">
      <c r="M197" s="36"/>
      <c r="N197" s="36"/>
      <c r="O197" s="36"/>
    </row>
    <row r="198" spans="13:15" x14ac:dyDescent="0.4">
      <c r="M198" s="36"/>
      <c r="N198" s="36"/>
      <c r="O198" s="36"/>
    </row>
    <row r="199" spans="13:15" x14ac:dyDescent="0.4">
      <c r="M199" s="36"/>
      <c r="N199" s="36"/>
      <c r="O199" s="36"/>
    </row>
    <row r="200" spans="13:15" x14ac:dyDescent="0.4">
      <c r="M200" s="36"/>
      <c r="N200" s="36"/>
      <c r="O200" s="36"/>
    </row>
    <row r="201" spans="13:15" x14ac:dyDescent="0.4">
      <c r="M201" s="36"/>
      <c r="N201" s="36"/>
      <c r="O201" s="36"/>
    </row>
    <row r="202" spans="13:15" x14ac:dyDescent="0.4">
      <c r="M202" s="36"/>
      <c r="N202" s="36"/>
      <c r="O202" s="36"/>
    </row>
    <row r="203" spans="13:15" x14ac:dyDescent="0.4">
      <c r="M203" s="36"/>
      <c r="N203" s="36"/>
      <c r="O203" s="36"/>
    </row>
    <row r="204" spans="13:15" x14ac:dyDescent="0.4">
      <c r="M204" s="36"/>
      <c r="N204" s="36"/>
      <c r="O204" s="36"/>
    </row>
    <row r="205" spans="13:15" x14ac:dyDescent="0.4">
      <c r="M205" s="36"/>
      <c r="N205" s="36"/>
      <c r="O205" s="36"/>
    </row>
    <row r="206" spans="13:15" x14ac:dyDescent="0.4">
      <c r="M206" s="36"/>
      <c r="N206" s="36"/>
      <c r="O206" s="36"/>
    </row>
    <row r="207" spans="13:15" x14ac:dyDescent="0.4">
      <c r="M207" s="36"/>
      <c r="N207" s="36"/>
      <c r="O207" s="36"/>
    </row>
    <row r="208" spans="13:15" x14ac:dyDescent="0.4">
      <c r="M208" s="36"/>
      <c r="N208" s="36"/>
      <c r="O208" s="36"/>
    </row>
    <row r="209" spans="13:15" x14ac:dyDescent="0.4">
      <c r="M209" s="36"/>
      <c r="N209" s="36"/>
      <c r="O209" s="36"/>
    </row>
    <row r="210" spans="13:15" x14ac:dyDescent="0.4">
      <c r="M210" s="36"/>
      <c r="N210" s="36"/>
      <c r="O210" s="36"/>
    </row>
    <row r="211" spans="13:15" x14ac:dyDescent="0.4">
      <c r="M211" s="36"/>
      <c r="N211" s="36"/>
      <c r="O211" s="36"/>
    </row>
    <row r="212" spans="13:15" x14ac:dyDescent="0.4">
      <c r="M212" s="36"/>
      <c r="N212" s="36"/>
      <c r="O212" s="36"/>
    </row>
    <row r="213" spans="13:15" x14ac:dyDescent="0.4">
      <c r="M213" s="36"/>
      <c r="N213" s="36"/>
      <c r="O213" s="36"/>
    </row>
    <row r="214" spans="13:15" x14ac:dyDescent="0.4">
      <c r="M214" s="36"/>
      <c r="N214" s="36"/>
      <c r="O214" s="36"/>
    </row>
    <row r="215" spans="13:15" x14ac:dyDescent="0.4">
      <c r="M215" s="36"/>
      <c r="N215" s="36"/>
      <c r="O215" s="36"/>
    </row>
    <row r="216" spans="13:15" x14ac:dyDescent="0.4">
      <c r="M216" s="36"/>
      <c r="N216" s="36"/>
      <c r="O216" s="36"/>
    </row>
    <row r="217" spans="13:15" x14ac:dyDescent="0.4">
      <c r="M217" s="36"/>
      <c r="N217" s="36"/>
      <c r="O217" s="36"/>
    </row>
    <row r="218" spans="13:15" x14ac:dyDescent="0.4">
      <c r="M218" s="36"/>
      <c r="N218" s="36"/>
      <c r="O218" s="36"/>
    </row>
    <row r="219" spans="13:15" x14ac:dyDescent="0.4">
      <c r="M219" s="36"/>
      <c r="N219" s="36"/>
      <c r="O219" s="36"/>
    </row>
    <row r="220" spans="13:15" x14ac:dyDescent="0.4">
      <c r="M220" s="36"/>
      <c r="N220" s="36"/>
      <c r="O220" s="36"/>
    </row>
    <row r="221" spans="13:15" x14ac:dyDescent="0.4">
      <c r="M221" s="36"/>
      <c r="N221" s="36"/>
      <c r="O221" s="36"/>
    </row>
    <row r="222" spans="13:15" x14ac:dyDescent="0.4">
      <c r="M222" s="36"/>
      <c r="N222" s="36"/>
      <c r="O222" s="36"/>
    </row>
    <row r="223" spans="13:15" x14ac:dyDescent="0.4">
      <c r="M223" s="36"/>
      <c r="N223" s="36"/>
      <c r="O223" s="36"/>
    </row>
    <row r="224" spans="13:15" x14ac:dyDescent="0.4">
      <c r="M224" s="36"/>
      <c r="N224" s="36"/>
      <c r="O224" s="36"/>
    </row>
    <row r="225" spans="13:15" x14ac:dyDescent="0.4">
      <c r="M225" s="36"/>
      <c r="N225" s="36"/>
      <c r="O225" s="36"/>
    </row>
    <row r="226" spans="13:15" x14ac:dyDescent="0.4">
      <c r="M226" s="36"/>
      <c r="N226" s="36"/>
      <c r="O226" s="36"/>
    </row>
    <row r="227" spans="13:15" x14ac:dyDescent="0.4">
      <c r="M227" s="36"/>
      <c r="N227" s="36"/>
      <c r="O227" s="36"/>
    </row>
    <row r="228" spans="13:15" x14ac:dyDescent="0.4">
      <c r="M228" s="36"/>
      <c r="N228" s="36"/>
      <c r="O228" s="36"/>
    </row>
    <row r="229" spans="13:15" x14ac:dyDescent="0.4">
      <c r="M229" s="36"/>
      <c r="N229" s="36"/>
      <c r="O229" s="36"/>
    </row>
    <row r="230" spans="13:15" x14ac:dyDescent="0.4">
      <c r="M230" s="36"/>
      <c r="N230" s="36"/>
      <c r="O230" s="36"/>
    </row>
    <row r="231" spans="13:15" x14ac:dyDescent="0.4">
      <c r="M231" s="36"/>
      <c r="N231" s="36"/>
      <c r="O231" s="36"/>
    </row>
    <row r="232" spans="13:15" x14ac:dyDescent="0.4">
      <c r="M232" s="36"/>
      <c r="N232" s="36"/>
      <c r="O232" s="36"/>
    </row>
    <row r="233" spans="13:15" x14ac:dyDescent="0.4">
      <c r="M233" s="36"/>
      <c r="N233" s="36"/>
      <c r="O233" s="36"/>
    </row>
    <row r="234" spans="13:15" x14ac:dyDescent="0.4">
      <c r="M234" s="36"/>
      <c r="N234" s="36"/>
      <c r="O234" s="36"/>
    </row>
    <row r="235" spans="13:15" x14ac:dyDescent="0.4">
      <c r="M235" s="36"/>
      <c r="N235" s="36"/>
      <c r="O235" s="36"/>
    </row>
    <row r="236" spans="13:15" x14ac:dyDescent="0.4">
      <c r="M236" s="36"/>
      <c r="N236" s="36"/>
      <c r="O236" s="36"/>
    </row>
    <row r="237" spans="13:15" x14ac:dyDescent="0.4">
      <c r="M237" s="36"/>
      <c r="N237" s="36"/>
      <c r="O237" s="36"/>
    </row>
    <row r="238" spans="13:15" x14ac:dyDescent="0.4">
      <c r="M238" s="36"/>
      <c r="N238" s="36"/>
      <c r="O238" s="36"/>
    </row>
    <row r="239" spans="13:15" x14ac:dyDescent="0.4">
      <c r="M239" s="36"/>
      <c r="N239" s="36"/>
      <c r="O239" s="36"/>
    </row>
    <row r="240" spans="13:15" x14ac:dyDescent="0.4">
      <c r="M240" s="36"/>
      <c r="N240" s="36"/>
      <c r="O240" s="36"/>
    </row>
    <row r="241" spans="13:15" x14ac:dyDescent="0.4">
      <c r="M241" s="36"/>
      <c r="N241" s="36"/>
      <c r="O241" s="36"/>
    </row>
    <row r="242" spans="13:15" x14ac:dyDescent="0.4">
      <c r="M242" s="36"/>
      <c r="N242" s="36"/>
      <c r="O242" s="36"/>
    </row>
    <row r="243" spans="13:15" x14ac:dyDescent="0.4">
      <c r="M243" s="36"/>
      <c r="N243" s="36"/>
      <c r="O243" s="36"/>
    </row>
    <row r="244" spans="13:15" x14ac:dyDescent="0.4">
      <c r="M244" s="36"/>
      <c r="N244" s="36"/>
      <c r="O244" s="36"/>
    </row>
    <row r="245" spans="13:15" x14ac:dyDescent="0.4">
      <c r="M245" s="36"/>
      <c r="N245" s="36"/>
      <c r="O245" s="36"/>
    </row>
    <row r="246" spans="13:15" x14ac:dyDescent="0.4">
      <c r="M246" s="36"/>
      <c r="N246" s="36"/>
      <c r="O246" s="36"/>
    </row>
    <row r="247" spans="13:15" x14ac:dyDescent="0.4">
      <c r="M247" s="36"/>
      <c r="N247" s="36"/>
      <c r="O247" s="36"/>
    </row>
    <row r="248" spans="13:15" x14ac:dyDescent="0.4">
      <c r="M248" s="36"/>
      <c r="N248" s="36"/>
      <c r="O248" s="36"/>
    </row>
    <row r="249" spans="13:15" x14ac:dyDescent="0.4">
      <c r="M249" s="36"/>
      <c r="N249" s="36"/>
      <c r="O249" s="36"/>
    </row>
    <row r="250" spans="13:15" x14ac:dyDescent="0.4">
      <c r="M250" s="36"/>
      <c r="N250" s="36"/>
      <c r="O250" s="36"/>
    </row>
    <row r="251" spans="13:15" x14ac:dyDescent="0.4">
      <c r="M251" s="36"/>
      <c r="N251" s="36"/>
      <c r="O251" s="36"/>
    </row>
    <row r="252" spans="13:15" x14ac:dyDescent="0.4">
      <c r="M252" s="36"/>
      <c r="N252" s="36"/>
      <c r="O252" s="36"/>
    </row>
    <row r="253" spans="13:15" x14ac:dyDescent="0.4">
      <c r="M253" s="36"/>
      <c r="N253" s="36"/>
      <c r="O253" s="36"/>
    </row>
    <row r="254" spans="13:15" x14ac:dyDescent="0.4">
      <c r="M254" s="36"/>
      <c r="N254" s="36"/>
      <c r="O254" s="36"/>
    </row>
    <row r="255" spans="13:15" x14ac:dyDescent="0.4">
      <c r="M255" s="36"/>
      <c r="N255" s="36"/>
      <c r="O255" s="36"/>
    </row>
    <row r="256" spans="13:15" x14ac:dyDescent="0.4">
      <c r="M256" s="36"/>
      <c r="N256" s="36"/>
      <c r="O256" s="36"/>
    </row>
    <row r="257" spans="13:15" x14ac:dyDescent="0.4">
      <c r="M257" s="36"/>
      <c r="N257" s="36"/>
      <c r="O257" s="36"/>
    </row>
    <row r="258" spans="13:15" x14ac:dyDescent="0.4">
      <c r="M258" s="36"/>
      <c r="N258" s="36"/>
      <c r="O258" s="36"/>
    </row>
    <row r="259" spans="13:15" x14ac:dyDescent="0.4">
      <c r="M259" s="36"/>
      <c r="N259" s="36"/>
      <c r="O259" s="36"/>
    </row>
    <row r="260" spans="13:15" x14ac:dyDescent="0.4">
      <c r="M260" s="36"/>
      <c r="N260" s="36"/>
      <c r="O260" s="36"/>
    </row>
    <row r="261" spans="13:15" x14ac:dyDescent="0.4">
      <c r="M261" s="36"/>
      <c r="N261" s="36"/>
      <c r="O261" s="36"/>
    </row>
    <row r="262" spans="13:15" x14ac:dyDescent="0.4">
      <c r="M262" s="36"/>
      <c r="N262" s="36"/>
      <c r="O262" s="36"/>
    </row>
    <row r="263" spans="13:15" x14ac:dyDescent="0.4">
      <c r="M263" s="36"/>
      <c r="N263" s="36"/>
      <c r="O263" s="36"/>
    </row>
    <row r="264" spans="13:15" x14ac:dyDescent="0.4">
      <c r="M264" s="36"/>
      <c r="N264" s="36"/>
      <c r="O264" s="36"/>
    </row>
    <row r="265" spans="13:15" x14ac:dyDescent="0.4">
      <c r="M265" s="36"/>
      <c r="N265" s="36"/>
      <c r="O265" s="36"/>
    </row>
    <row r="266" spans="13:15" x14ac:dyDescent="0.4">
      <c r="M266" s="36"/>
      <c r="N266" s="36"/>
      <c r="O266" s="36"/>
    </row>
    <row r="267" spans="13:15" x14ac:dyDescent="0.4">
      <c r="M267" s="36"/>
      <c r="N267" s="36"/>
      <c r="O267" s="36"/>
    </row>
    <row r="268" spans="13:15" x14ac:dyDescent="0.4">
      <c r="M268" s="36"/>
      <c r="N268" s="36"/>
      <c r="O268" s="36"/>
    </row>
    <row r="269" spans="13:15" x14ac:dyDescent="0.4">
      <c r="M269" s="36"/>
      <c r="N269" s="36"/>
      <c r="O269" s="36"/>
    </row>
    <row r="270" spans="13:15" x14ac:dyDescent="0.4">
      <c r="M270" s="36"/>
      <c r="N270" s="36"/>
      <c r="O270" s="36"/>
    </row>
    <row r="271" spans="13:15" x14ac:dyDescent="0.4">
      <c r="M271" s="36"/>
      <c r="N271" s="36"/>
      <c r="O271" s="36"/>
    </row>
    <row r="272" spans="13:15" x14ac:dyDescent="0.4">
      <c r="M272" s="36"/>
      <c r="N272" s="36"/>
      <c r="O272" s="36"/>
    </row>
    <row r="273" spans="13:15" x14ac:dyDescent="0.4">
      <c r="M273" s="36"/>
      <c r="N273" s="36"/>
      <c r="O273" s="36"/>
    </row>
    <row r="274" spans="13:15" x14ac:dyDescent="0.4">
      <c r="M274" s="36"/>
      <c r="N274" s="36"/>
      <c r="O274" s="36"/>
    </row>
    <row r="275" spans="13:15" x14ac:dyDescent="0.4">
      <c r="M275" s="36"/>
      <c r="N275" s="36"/>
      <c r="O275" s="36"/>
    </row>
    <row r="276" spans="13:15" x14ac:dyDescent="0.4">
      <c r="M276" s="36"/>
      <c r="N276" s="36"/>
      <c r="O276" s="36"/>
    </row>
    <row r="277" spans="13:15" x14ac:dyDescent="0.4">
      <c r="M277" s="36"/>
      <c r="N277" s="36"/>
      <c r="O277" s="36"/>
    </row>
    <row r="278" spans="13:15" x14ac:dyDescent="0.4">
      <c r="M278" s="36"/>
      <c r="N278" s="36"/>
      <c r="O278" s="36"/>
    </row>
    <row r="279" spans="13:15" x14ac:dyDescent="0.4">
      <c r="M279" s="36"/>
      <c r="N279" s="36"/>
      <c r="O279" s="36"/>
    </row>
    <row r="280" spans="13:15" x14ac:dyDescent="0.4">
      <c r="M280" s="36"/>
      <c r="N280" s="36"/>
      <c r="O280" s="36"/>
    </row>
    <row r="281" spans="13:15" x14ac:dyDescent="0.4">
      <c r="M281" s="36"/>
      <c r="N281" s="36"/>
      <c r="O281" s="36"/>
    </row>
    <row r="282" spans="13:15" x14ac:dyDescent="0.4">
      <c r="M282" s="36"/>
      <c r="N282" s="36"/>
      <c r="O282" s="36"/>
    </row>
    <row r="283" spans="13:15" x14ac:dyDescent="0.4">
      <c r="M283" s="36"/>
      <c r="N283" s="36"/>
      <c r="O283" s="36"/>
    </row>
    <row r="284" spans="13:15" x14ac:dyDescent="0.4">
      <c r="M284" s="36"/>
      <c r="N284" s="36"/>
      <c r="O284" s="36"/>
    </row>
    <row r="285" spans="13:15" x14ac:dyDescent="0.4">
      <c r="M285" s="36"/>
      <c r="N285" s="36"/>
      <c r="O285" s="36"/>
    </row>
    <row r="286" spans="13:15" x14ac:dyDescent="0.4">
      <c r="M286" s="36"/>
      <c r="N286" s="36"/>
      <c r="O286" s="36"/>
    </row>
    <row r="287" spans="13:15" x14ac:dyDescent="0.4">
      <c r="M287" s="36"/>
      <c r="N287" s="36"/>
      <c r="O287" s="36"/>
    </row>
    <row r="288" spans="13:15" x14ac:dyDescent="0.4">
      <c r="M288" s="36"/>
      <c r="N288" s="36"/>
      <c r="O288" s="36"/>
    </row>
    <row r="289" spans="13:15" x14ac:dyDescent="0.4">
      <c r="M289" s="36"/>
      <c r="N289" s="36"/>
      <c r="O289" s="36"/>
    </row>
    <row r="290" spans="13:15" x14ac:dyDescent="0.4">
      <c r="M290" s="36"/>
      <c r="N290" s="36"/>
      <c r="O290" s="36"/>
    </row>
    <row r="291" spans="13:15" x14ac:dyDescent="0.4">
      <c r="M291" s="36"/>
      <c r="N291" s="36"/>
      <c r="O291" s="36"/>
    </row>
    <row r="292" spans="13:15" x14ac:dyDescent="0.4">
      <c r="M292" s="36"/>
      <c r="N292" s="36"/>
      <c r="O292" s="36"/>
    </row>
    <row r="293" spans="13:15" x14ac:dyDescent="0.4">
      <c r="M293" s="36"/>
      <c r="N293" s="36"/>
      <c r="O293" s="36"/>
    </row>
    <row r="294" spans="13:15" x14ac:dyDescent="0.4">
      <c r="M294" s="36"/>
      <c r="N294" s="36"/>
      <c r="O294" s="36"/>
    </row>
    <row r="295" spans="13:15" x14ac:dyDescent="0.4">
      <c r="M295" s="36"/>
      <c r="N295" s="36"/>
      <c r="O295" s="36"/>
    </row>
    <row r="296" spans="13:15" x14ac:dyDescent="0.4">
      <c r="M296" s="36"/>
      <c r="N296" s="36"/>
      <c r="O296" s="36"/>
    </row>
    <row r="297" spans="13:15" x14ac:dyDescent="0.4">
      <c r="M297" s="36"/>
      <c r="N297" s="36"/>
      <c r="O297" s="36"/>
    </row>
    <row r="298" spans="13:15" x14ac:dyDescent="0.4">
      <c r="M298" s="36"/>
      <c r="N298" s="36"/>
      <c r="O298" s="36"/>
    </row>
    <row r="299" spans="13:15" x14ac:dyDescent="0.4">
      <c r="M299" s="36"/>
      <c r="N299" s="36"/>
      <c r="O299" s="36"/>
    </row>
    <row r="300" spans="13:15" x14ac:dyDescent="0.4">
      <c r="M300" s="36"/>
      <c r="N300" s="36"/>
      <c r="O300" s="36"/>
    </row>
    <row r="301" spans="13:15" x14ac:dyDescent="0.4">
      <c r="M301" s="36"/>
      <c r="N301" s="36"/>
      <c r="O301" s="36"/>
    </row>
    <row r="302" spans="13:15" x14ac:dyDescent="0.4">
      <c r="M302" s="36"/>
      <c r="N302" s="36"/>
      <c r="O302" s="36"/>
    </row>
    <row r="303" spans="13:15" x14ac:dyDescent="0.4">
      <c r="M303" s="36"/>
      <c r="N303" s="36"/>
      <c r="O303" s="36"/>
    </row>
    <row r="304" spans="13:15" x14ac:dyDescent="0.4">
      <c r="M304" s="36"/>
      <c r="N304" s="36"/>
      <c r="O304" s="36"/>
    </row>
    <row r="305" spans="13:15" x14ac:dyDescent="0.4">
      <c r="M305" s="36"/>
      <c r="N305" s="36"/>
      <c r="O305" s="36"/>
    </row>
    <row r="306" spans="13:15" x14ac:dyDescent="0.4">
      <c r="M306" s="36"/>
      <c r="N306" s="36"/>
      <c r="O306" s="36"/>
    </row>
    <row r="307" spans="13:15" x14ac:dyDescent="0.4">
      <c r="M307" s="36"/>
      <c r="N307" s="36"/>
      <c r="O307" s="36"/>
    </row>
    <row r="308" spans="13:15" x14ac:dyDescent="0.4">
      <c r="M308" s="36"/>
      <c r="N308" s="36"/>
      <c r="O308" s="36"/>
    </row>
    <row r="309" spans="13:15" x14ac:dyDescent="0.4">
      <c r="M309" s="36"/>
      <c r="N309" s="36"/>
      <c r="O309" s="36"/>
    </row>
    <row r="310" spans="13:15" x14ac:dyDescent="0.4">
      <c r="M310" s="36"/>
      <c r="N310" s="36"/>
      <c r="O310" s="36"/>
    </row>
    <row r="311" spans="13:15" x14ac:dyDescent="0.4">
      <c r="M311" s="36"/>
      <c r="N311" s="36"/>
      <c r="O311" s="36"/>
    </row>
    <row r="312" spans="13:15" x14ac:dyDescent="0.4">
      <c r="M312" s="36"/>
      <c r="N312" s="36"/>
      <c r="O312" s="36"/>
    </row>
    <row r="313" spans="13:15" x14ac:dyDescent="0.4">
      <c r="M313" s="36"/>
      <c r="N313" s="36"/>
      <c r="O313" s="36"/>
    </row>
    <row r="314" spans="13:15" x14ac:dyDescent="0.4">
      <c r="M314" s="36"/>
      <c r="N314" s="36"/>
      <c r="O314" s="36"/>
    </row>
    <row r="315" spans="13:15" x14ac:dyDescent="0.4">
      <c r="M315" s="36"/>
      <c r="N315" s="36"/>
      <c r="O315" s="36"/>
    </row>
    <row r="316" spans="13:15" x14ac:dyDescent="0.4">
      <c r="M316" s="36"/>
      <c r="N316" s="36"/>
      <c r="O316" s="36"/>
    </row>
    <row r="317" spans="13:15" x14ac:dyDescent="0.4">
      <c r="M317" s="36"/>
      <c r="N317" s="36"/>
      <c r="O317" s="36"/>
    </row>
    <row r="318" spans="13:15" x14ac:dyDescent="0.4">
      <c r="M318" s="36"/>
      <c r="N318" s="36"/>
      <c r="O318" s="36"/>
    </row>
    <row r="319" spans="13:15" x14ac:dyDescent="0.4">
      <c r="M319" s="36"/>
      <c r="N319" s="36"/>
      <c r="O319" s="36"/>
    </row>
    <row r="320" spans="13:15" x14ac:dyDescent="0.4">
      <c r="M320" s="36"/>
      <c r="N320" s="36"/>
      <c r="O320" s="36"/>
    </row>
    <row r="321" spans="13:15" x14ac:dyDescent="0.4">
      <c r="M321" s="36"/>
      <c r="N321" s="36"/>
      <c r="O321" s="36"/>
    </row>
    <row r="322" spans="13:15" x14ac:dyDescent="0.4">
      <c r="M322" s="36"/>
      <c r="N322" s="36"/>
      <c r="O322" s="36"/>
    </row>
    <row r="323" spans="13:15" x14ac:dyDescent="0.4">
      <c r="M323" s="36"/>
      <c r="N323" s="36"/>
      <c r="O323" s="36"/>
    </row>
    <row r="324" spans="13:15" x14ac:dyDescent="0.4">
      <c r="M324" s="36"/>
      <c r="N324" s="36"/>
      <c r="O324" s="36"/>
    </row>
    <row r="325" spans="13:15" x14ac:dyDescent="0.4">
      <c r="M325" s="36"/>
      <c r="N325" s="36"/>
      <c r="O325" s="36"/>
    </row>
    <row r="326" spans="13:15" x14ac:dyDescent="0.4">
      <c r="M326" s="36"/>
      <c r="N326" s="36"/>
      <c r="O326" s="36"/>
    </row>
    <row r="327" spans="13:15" x14ac:dyDescent="0.4">
      <c r="M327" s="36"/>
      <c r="N327" s="36"/>
      <c r="O327" s="36"/>
    </row>
    <row r="328" spans="13:15" x14ac:dyDescent="0.4">
      <c r="M328" s="36"/>
      <c r="N328" s="36"/>
      <c r="O328" s="36"/>
    </row>
    <row r="329" spans="13:15" x14ac:dyDescent="0.4">
      <c r="M329" s="36"/>
      <c r="N329" s="36"/>
      <c r="O329" s="36"/>
    </row>
    <row r="330" spans="13:15" x14ac:dyDescent="0.4">
      <c r="M330" s="36"/>
      <c r="N330" s="36"/>
      <c r="O330" s="36"/>
    </row>
    <row r="331" spans="13:15" x14ac:dyDescent="0.4">
      <c r="M331" s="36"/>
      <c r="N331" s="36"/>
      <c r="O331" s="36"/>
    </row>
    <row r="332" spans="13:15" x14ac:dyDescent="0.4">
      <c r="M332" s="36"/>
      <c r="N332" s="36"/>
      <c r="O332" s="36"/>
    </row>
    <row r="333" spans="13:15" x14ac:dyDescent="0.4">
      <c r="M333" s="36"/>
      <c r="N333" s="36"/>
      <c r="O333" s="36"/>
    </row>
    <row r="334" spans="13:15" x14ac:dyDescent="0.4">
      <c r="M334" s="36"/>
      <c r="N334" s="36"/>
      <c r="O334" s="36"/>
    </row>
    <row r="335" spans="13:15" x14ac:dyDescent="0.4">
      <c r="M335" s="36"/>
      <c r="N335" s="36"/>
      <c r="O335" s="36"/>
    </row>
    <row r="336" spans="13:15" x14ac:dyDescent="0.4">
      <c r="M336" s="36"/>
      <c r="N336" s="36"/>
      <c r="O336" s="36"/>
    </row>
    <row r="337" spans="13:15" x14ac:dyDescent="0.4">
      <c r="M337" s="36"/>
      <c r="N337" s="36"/>
      <c r="O337" s="36"/>
    </row>
    <row r="338" spans="13:15" x14ac:dyDescent="0.4">
      <c r="M338" s="36"/>
      <c r="N338" s="36"/>
      <c r="O338" s="36"/>
    </row>
    <row r="339" spans="13:15" x14ac:dyDescent="0.4">
      <c r="M339" s="36"/>
      <c r="N339" s="36"/>
      <c r="O339" s="36"/>
    </row>
    <row r="340" spans="13:15" x14ac:dyDescent="0.4">
      <c r="M340" s="36"/>
      <c r="N340" s="36"/>
      <c r="O340" s="36"/>
    </row>
    <row r="341" spans="13:15" x14ac:dyDescent="0.4">
      <c r="M341" s="36"/>
      <c r="N341" s="36"/>
      <c r="O341" s="36"/>
    </row>
    <row r="342" spans="13:15" x14ac:dyDescent="0.4">
      <c r="M342" s="36"/>
      <c r="N342" s="36"/>
      <c r="O342" s="36"/>
    </row>
    <row r="343" spans="13:15" x14ac:dyDescent="0.4">
      <c r="M343" s="36"/>
      <c r="N343" s="36"/>
      <c r="O343" s="36"/>
    </row>
    <row r="344" spans="13:15" x14ac:dyDescent="0.4">
      <c r="M344" s="36"/>
      <c r="N344" s="36"/>
      <c r="O344" s="36"/>
    </row>
    <row r="345" spans="13:15" x14ac:dyDescent="0.4">
      <c r="M345" s="36"/>
      <c r="N345" s="36"/>
      <c r="O345" s="36"/>
    </row>
    <row r="346" spans="13:15" x14ac:dyDescent="0.4">
      <c r="M346" s="36"/>
      <c r="N346" s="36"/>
      <c r="O346" s="36"/>
    </row>
    <row r="347" spans="13:15" x14ac:dyDescent="0.4">
      <c r="M347" s="36"/>
      <c r="N347" s="36"/>
      <c r="O347" s="36"/>
    </row>
    <row r="348" spans="13:15" x14ac:dyDescent="0.4">
      <c r="M348" s="36"/>
      <c r="N348" s="36"/>
      <c r="O348" s="36"/>
    </row>
    <row r="349" spans="13:15" x14ac:dyDescent="0.4">
      <c r="M349" s="36"/>
      <c r="N349" s="36"/>
      <c r="O349" s="36"/>
    </row>
    <row r="350" spans="13:15" x14ac:dyDescent="0.4">
      <c r="M350" s="36"/>
      <c r="N350" s="36"/>
      <c r="O350" s="36"/>
    </row>
    <row r="351" spans="13:15" x14ac:dyDescent="0.4">
      <c r="M351" s="36"/>
      <c r="N351" s="36"/>
      <c r="O351" s="36"/>
    </row>
    <row r="352" spans="13:15" x14ac:dyDescent="0.4">
      <c r="M352" s="36"/>
      <c r="N352" s="36"/>
      <c r="O352" s="36"/>
    </row>
    <row r="353" spans="13:15" x14ac:dyDescent="0.4">
      <c r="M353" s="36"/>
      <c r="N353" s="36"/>
      <c r="O353" s="36"/>
    </row>
    <row r="354" spans="13:15" x14ac:dyDescent="0.4">
      <c r="M354" s="36"/>
      <c r="N354" s="36"/>
      <c r="O354" s="36"/>
    </row>
    <row r="355" spans="13:15" x14ac:dyDescent="0.4">
      <c r="M355" s="36"/>
      <c r="N355" s="36"/>
      <c r="O355" s="36"/>
    </row>
    <row r="356" spans="13:15" x14ac:dyDescent="0.4">
      <c r="M356" s="36"/>
      <c r="N356" s="36"/>
      <c r="O356" s="36"/>
    </row>
    <row r="357" spans="13:15" x14ac:dyDescent="0.4">
      <c r="M357" s="36"/>
      <c r="N357" s="36"/>
      <c r="O357" s="36"/>
    </row>
    <row r="358" spans="13:15" x14ac:dyDescent="0.4">
      <c r="M358" s="36"/>
      <c r="N358" s="36"/>
      <c r="O358" s="36"/>
    </row>
    <row r="359" spans="13:15" x14ac:dyDescent="0.4">
      <c r="M359" s="36"/>
      <c r="N359" s="36"/>
      <c r="O359" s="36"/>
    </row>
    <row r="360" spans="13:15" x14ac:dyDescent="0.4">
      <c r="M360" s="36"/>
      <c r="N360" s="36"/>
      <c r="O360" s="36"/>
    </row>
    <row r="361" spans="13:15" x14ac:dyDescent="0.4">
      <c r="M361" s="36"/>
      <c r="N361" s="36"/>
      <c r="O361" s="36"/>
    </row>
    <row r="362" spans="13:15" x14ac:dyDescent="0.4">
      <c r="M362" s="36"/>
      <c r="N362" s="36"/>
      <c r="O362" s="36"/>
    </row>
    <row r="363" spans="13:15" x14ac:dyDescent="0.4">
      <c r="M363" s="36"/>
      <c r="N363" s="36"/>
      <c r="O363" s="36"/>
    </row>
    <row r="364" spans="13:15" x14ac:dyDescent="0.4">
      <c r="M364" s="36"/>
      <c r="N364" s="36"/>
      <c r="O364" s="36"/>
    </row>
    <row r="365" spans="13:15" x14ac:dyDescent="0.4">
      <c r="M365" s="36"/>
      <c r="N365" s="36"/>
      <c r="O365" s="36"/>
    </row>
    <row r="366" spans="13:15" x14ac:dyDescent="0.4">
      <c r="M366" s="36"/>
      <c r="N366" s="36"/>
      <c r="O366" s="36"/>
    </row>
    <row r="367" spans="13:15" x14ac:dyDescent="0.4">
      <c r="M367" s="36"/>
      <c r="N367" s="36"/>
      <c r="O367" s="36"/>
    </row>
    <row r="368" spans="13:15" x14ac:dyDescent="0.4">
      <c r="M368" s="36"/>
      <c r="N368" s="36"/>
      <c r="O368" s="36"/>
    </row>
    <row r="369" spans="13:15" x14ac:dyDescent="0.4">
      <c r="M369" s="36"/>
      <c r="N369" s="36"/>
      <c r="O369" s="36"/>
    </row>
    <row r="370" spans="13:15" x14ac:dyDescent="0.4">
      <c r="M370" s="36"/>
      <c r="N370" s="36"/>
      <c r="O370" s="36"/>
    </row>
    <row r="371" spans="13:15" x14ac:dyDescent="0.4">
      <c r="M371" s="36"/>
      <c r="N371" s="36"/>
      <c r="O371" s="36"/>
    </row>
    <row r="372" spans="13:15" x14ac:dyDescent="0.4">
      <c r="M372" s="36"/>
      <c r="N372" s="36"/>
      <c r="O372" s="36"/>
    </row>
    <row r="373" spans="13:15" x14ac:dyDescent="0.4">
      <c r="M373" s="36"/>
      <c r="N373" s="36"/>
      <c r="O373" s="36"/>
    </row>
    <row r="374" spans="13:15" x14ac:dyDescent="0.4">
      <c r="M374" s="36"/>
      <c r="N374" s="36"/>
      <c r="O374" s="36"/>
    </row>
    <row r="375" spans="13:15" x14ac:dyDescent="0.4">
      <c r="M375" s="36"/>
      <c r="N375" s="36"/>
      <c r="O375" s="36"/>
    </row>
    <row r="376" spans="13:15" x14ac:dyDescent="0.4">
      <c r="M376" s="36"/>
      <c r="N376" s="36"/>
      <c r="O376" s="36"/>
    </row>
    <row r="377" spans="13:15" x14ac:dyDescent="0.4">
      <c r="M377" s="36"/>
      <c r="N377" s="36"/>
      <c r="O377" s="36"/>
    </row>
    <row r="378" spans="13:15" x14ac:dyDescent="0.4">
      <c r="M378" s="36"/>
      <c r="N378" s="36"/>
      <c r="O378" s="36"/>
    </row>
    <row r="379" spans="13:15" x14ac:dyDescent="0.4">
      <c r="M379" s="36"/>
      <c r="N379" s="36"/>
      <c r="O379" s="36"/>
    </row>
    <row r="380" spans="13:15" x14ac:dyDescent="0.4">
      <c r="M380" s="36"/>
      <c r="N380" s="36"/>
      <c r="O380" s="36"/>
    </row>
    <row r="381" spans="13:15" x14ac:dyDescent="0.4">
      <c r="M381" s="36"/>
      <c r="N381" s="36"/>
      <c r="O381" s="36"/>
    </row>
    <row r="382" spans="13:15" x14ac:dyDescent="0.4">
      <c r="M382" s="36"/>
      <c r="N382" s="36"/>
      <c r="O382" s="36"/>
    </row>
    <row r="383" spans="13:15" x14ac:dyDescent="0.4">
      <c r="M383" s="36"/>
      <c r="N383" s="36"/>
      <c r="O383" s="36"/>
    </row>
    <row r="384" spans="13:15" x14ac:dyDescent="0.4">
      <c r="M384" s="36"/>
      <c r="N384" s="36"/>
      <c r="O384" s="36"/>
    </row>
    <row r="385" spans="13:15" x14ac:dyDescent="0.4">
      <c r="M385" s="36"/>
      <c r="N385" s="36"/>
      <c r="O385" s="36"/>
    </row>
    <row r="386" spans="13:15" x14ac:dyDescent="0.4">
      <c r="M386" s="36"/>
      <c r="N386" s="36"/>
      <c r="O386" s="36"/>
    </row>
    <row r="387" spans="13:15" x14ac:dyDescent="0.4">
      <c r="M387" s="36"/>
      <c r="N387" s="36"/>
      <c r="O387" s="36"/>
    </row>
    <row r="388" spans="13:15" x14ac:dyDescent="0.4">
      <c r="M388" s="36"/>
      <c r="N388" s="36"/>
      <c r="O388" s="36"/>
    </row>
    <row r="389" spans="13:15" x14ac:dyDescent="0.4">
      <c r="M389" s="36"/>
      <c r="N389" s="36"/>
      <c r="O389" s="36"/>
    </row>
    <row r="390" spans="13:15" x14ac:dyDescent="0.4">
      <c r="M390" s="36"/>
      <c r="N390" s="36"/>
      <c r="O390" s="36"/>
    </row>
    <row r="391" spans="13:15" x14ac:dyDescent="0.4">
      <c r="M391" s="36"/>
      <c r="N391" s="36"/>
      <c r="O391" s="36"/>
    </row>
    <row r="392" spans="13:15" x14ac:dyDescent="0.4">
      <c r="M392" s="36"/>
      <c r="N392" s="36"/>
      <c r="O392" s="36"/>
    </row>
    <row r="393" spans="13:15" x14ac:dyDescent="0.4">
      <c r="M393" s="36"/>
      <c r="N393" s="36"/>
      <c r="O393" s="36"/>
    </row>
    <row r="394" spans="13:15" x14ac:dyDescent="0.4">
      <c r="M394" s="36"/>
      <c r="N394" s="36"/>
      <c r="O394" s="36"/>
    </row>
    <row r="395" spans="13:15" x14ac:dyDescent="0.4">
      <c r="M395" s="36"/>
      <c r="N395" s="36"/>
      <c r="O395" s="36"/>
    </row>
    <row r="396" spans="13:15" x14ac:dyDescent="0.4">
      <c r="M396" s="36"/>
      <c r="N396" s="36"/>
      <c r="O396" s="36"/>
    </row>
    <row r="397" spans="13:15" x14ac:dyDescent="0.4">
      <c r="M397" s="36"/>
      <c r="N397" s="36"/>
      <c r="O397" s="36"/>
    </row>
    <row r="398" spans="13:15" x14ac:dyDescent="0.4">
      <c r="M398" s="36"/>
      <c r="N398" s="36"/>
      <c r="O398" s="36"/>
    </row>
    <row r="399" spans="13:15" x14ac:dyDescent="0.4">
      <c r="M399" s="36"/>
      <c r="N399" s="36"/>
      <c r="O399" s="36"/>
    </row>
    <row r="400" spans="13:15" x14ac:dyDescent="0.4">
      <c r="M400" s="36"/>
      <c r="N400" s="36"/>
      <c r="O400" s="36"/>
    </row>
    <row r="401" spans="13:15" x14ac:dyDescent="0.4">
      <c r="M401" s="36"/>
      <c r="N401" s="36"/>
      <c r="O401" s="36"/>
    </row>
    <row r="402" spans="13:15" x14ac:dyDescent="0.4">
      <c r="M402" s="36"/>
      <c r="N402" s="36"/>
      <c r="O402" s="36"/>
    </row>
    <row r="403" spans="13:15" x14ac:dyDescent="0.4">
      <c r="M403" s="36"/>
      <c r="N403" s="36"/>
      <c r="O403" s="36"/>
    </row>
    <row r="404" spans="13:15" x14ac:dyDescent="0.4">
      <c r="M404" s="36"/>
      <c r="N404" s="36"/>
      <c r="O404" s="36"/>
    </row>
    <row r="405" spans="13:15" x14ac:dyDescent="0.4">
      <c r="M405" s="36"/>
      <c r="N405" s="36"/>
      <c r="O405" s="36"/>
    </row>
    <row r="406" spans="13:15" x14ac:dyDescent="0.4">
      <c r="M406" s="36"/>
      <c r="N406" s="36"/>
      <c r="O406" s="36"/>
    </row>
    <row r="407" spans="13:15" x14ac:dyDescent="0.4">
      <c r="M407" s="36"/>
      <c r="N407" s="36"/>
      <c r="O407" s="36"/>
    </row>
    <row r="408" spans="13:15" x14ac:dyDescent="0.4">
      <c r="M408" s="36"/>
      <c r="N408" s="36"/>
      <c r="O408" s="36"/>
    </row>
    <row r="409" spans="13:15" x14ac:dyDescent="0.4">
      <c r="M409" s="36"/>
      <c r="N409" s="36"/>
      <c r="O409" s="36"/>
    </row>
    <row r="410" spans="13:15" x14ac:dyDescent="0.4">
      <c r="M410" s="36"/>
      <c r="N410" s="36"/>
      <c r="O410" s="36"/>
    </row>
    <row r="411" spans="13:15" x14ac:dyDescent="0.4">
      <c r="M411" s="36"/>
      <c r="N411" s="36"/>
      <c r="O411" s="36"/>
    </row>
    <row r="412" spans="13:15" x14ac:dyDescent="0.4">
      <c r="M412" s="36"/>
      <c r="N412" s="36"/>
      <c r="O412" s="36"/>
    </row>
    <row r="413" spans="13:15" x14ac:dyDescent="0.4">
      <c r="M413" s="36"/>
      <c r="N413" s="36"/>
      <c r="O413" s="36"/>
    </row>
    <row r="414" spans="13:15" x14ac:dyDescent="0.4">
      <c r="M414" s="36"/>
      <c r="N414" s="36"/>
      <c r="O414" s="36"/>
    </row>
    <row r="415" spans="13:15" x14ac:dyDescent="0.4">
      <c r="M415" s="36"/>
      <c r="N415" s="36"/>
      <c r="O415" s="36"/>
    </row>
    <row r="416" spans="13:15" x14ac:dyDescent="0.4">
      <c r="M416" s="36"/>
      <c r="N416" s="36"/>
      <c r="O416" s="36"/>
    </row>
    <row r="417" spans="13:15" x14ac:dyDescent="0.4">
      <c r="M417" s="36"/>
      <c r="N417" s="36"/>
      <c r="O417" s="36"/>
    </row>
    <row r="418" spans="13:15" x14ac:dyDescent="0.4">
      <c r="M418" s="36"/>
      <c r="N418" s="36"/>
      <c r="O418" s="36"/>
    </row>
    <row r="419" spans="13:15" x14ac:dyDescent="0.4">
      <c r="M419" s="36"/>
      <c r="N419" s="36"/>
      <c r="O419" s="36"/>
    </row>
    <row r="420" spans="13:15" x14ac:dyDescent="0.4">
      <c r="M420" s="36"/>
      <c r="N420" s="36"/>
      <c r="O420" s="36"/>
    </row>
    <row r="421" spans="13:15" x14ac:dyDescent="0.4">
      <c r="M421" s="36"/>
      <c r="N421" s="36"/>
      <c r="O421" s="36"/>
    </row>
    <row r="422" spans="13:15" x14ac:dyDescent="0.4">
      <c r="M422" s="36"/>
      <c r="N422" s="36"/>
      <c r="O422" s="36"/>
    </row>
    <row r="423" spans="13:15" x14ac:dyDescent="0.4">
      <c r="M423" s="36"/>
      <c r="N423" s="36"/>
      <c r="O423" s="36"/>
    </row>
    <row r="424" spans="13:15" x14ac:dyDescent="0.4">
      <c r="M424" s="36"/>
      <c r="N424" s="36"/>
      <c r="O424" s="36"/>
    </row>
    <row r="425" spans="13:15" x14ac:dyDescent="0.4">
      <c r="M425" s="36"/>
      <c r="N425" s="36"/>
      <c r="O425" s="36"/>
    </row>
    <row r="426" spans="13:15" x14ac:dyDescent="0.4">
      <c r="M426" s="36"/>
      <c r="N426" s="36"/>
      <c r="O426" s="36"/>
    </row>
    <row r="427" spans="13:15" x14ac:dyDescent="0.4">
      <c r="M427" s="36"/>
      <c r="N427" s="36"/>
      <c r="O427" s="36"/>
    </row>
    <row r="428" spans="13:15" x14ac:dyDescent="0.4">
      <c r="M428" s="36"/>
      <c r="N428" s="36"/>
      <c r="O428" s="36"/>
    </row>
    <row r="429" spans="13:15" x14ac:dyDescent="0.4">
      <c r="M429" s="36"/>
      <c r="N429" s="36"/>
      <c r="O429" s="36"/>
    </row>
    <row r="430" spans="13:15" x14ac:dyDescent="0.4">
      <c r="M430" s="36"/>
      <c r="N430" s="36"/>
      <c r="O430" s="36"/>
    </row>
    <row r="431" spans="13:15" x14ac:dyDescent="0.4">
      <c r="M431" s="36"/>
      <c r="N431" s="36"/>
      <c r="O431" s="36"/>
    </row>
    <row r="432" spans="13:15" x14ac:dyDescent="0.4">
      <c r="M432" s="36"/>
      <c r="N432" s="36"/>
      <c r="O432" s="36"/>
    </row>
    <row r="433" spans="13:15" x14ac:dyDescent="0.4">
      <c r="M433" s="36"/>
      <c r="N433" s="36"/>
      <c r="O433" s="36"/>
    </row>
    <row r="434" spans="13:15" x14ac:dyDescent="0.4">
      <c r="M434" s="36"/>
      <c r="N434" s="36"/>
      <c r="O434" s="36"/>
    </row>
    <row r="435" spans="13:15" x14ac:dyDescent="0.4">
      <c r="M435" s="36"/>
      <c r="N435" s="36"/>
      <c r="O435" s="36"/>
    </row>
    <row r="436" spans="13:15" x14ac:dyDescent="0.4">
      <c r="M436" s="36"/>
      <c r="N436" s="36"/>
      <c r="O436" s="36"/>
    </row>
    <row r="437" spans="13:15" x14ac:dyDescent="0.4">
      <c r="M437" s="36"/>
      <c r="N437" s="36"/>
      <c r="O437" s="36"/>
    </row>
    <row r="438" spans="13:15" x14ac:dyDescent="0.4">
      <c r="M438" s="36"/>
      <c r="N438" s="36"/>
      <c r="O438" s="36"/>
    </row>
    <row r="439" spans="13:15" x14ac:dyDescent="0.4">
      <c r="M439" s="36"/>
      <c r="N439" s="36"/>
      <c r="O439" s="36"/>
    </row>
    <row r="440" spans="13:15" x14ac:dyDescent="0.4">
      <c r="M440" s="36"/>
      <c r="N440" s="36"/>
      <c r="O440" s="36"/>
    </row>
    <row r="441" spans="13:15" x14ac:dyDescent="0.4">
      <c r="M441" s="36"/>
      <c r="N441" s="36"/>
      <c r="O441" s="36"/>
    </row>
    <row r="442" spans="13:15" x14ac:dyDescent="0.4">
      <c r="M442" s="36"/>
      <c r="N442" s="36"/>
      <c r="O442" s="36"/>
    </row>
    <row r="443" spans="13:15" x14ac:dyDescent="0.4">
      <c r="M443" s="36"/>
      <c r="N443" s="36"/>
      <c r="O443" s="36"/>
    </row>
    <row r="444" spans="13:15" x14ac:dyDescent="0.4">
      <c r="M444" s="36"/>
      <c r="N444" s="36"/>
      <c r="O444" s="36"/>
    </row>
    <row r="445" spans="13:15" x14ac:dyDescent="0.4">
      <c r="M445" s="36"/>
      <c r="N445" s="36"/>
      <c r="O445" s="36"/>
    </row>
    <row r="446" spans="13:15" x14ac:dyDescent="0.4">
      <c r="M446" s="36"/>
      <c r="N446" s="36"/>
      <c r="O446" s="36"/>
    </row>
    <row r="447" spans="13:15" x14ac:dyDescent="0.4">
      <c r="M447" s="36"/>
      <c r="N447" s="36"/>
      <c r="O447" s="36"/>
    </row>
    <row r="448" spans="13:15" x14ac:dyDescent="0.4">
      <c r="M448" s="36"/>
      <c r="N448" s="36"/>
      <c r="O448" s="36"/>
    </row>
    <row r="449" spans="13:15" x14ac:dyDescent="0.4">
      <c r="M449" s="36"/>
      <c r="N449" s="36"/>
      <c r="O449" s="36"/>
    </row>
    <row r="450" spans="13:15" x14ac:dyDescent="0.4">
      <c r="M450" s="36"/>
      <c r="N450" s="36"/>
      <c r="O450" s="36"/>
    </row>
    <row r="451" spans="13:15" x14ac:dyDescent="0.4">
      <c r="M451" s="36"/>
      <c r="N451" s="36"/>
      <c r="O451" s="36"/>
    </row>
    <row r="452" spans="13:15" x14ac:dyDescent="0.4">
      <c r="M452" s="36"/>
      <c r="N452" s="36"/>
      <c r="O452" s="36"/>
    </row>
    <row r="453" spans="13:15" x14ac:dyDescent="0.4">
      <c r="M453" s="36"/>
      <c r="N453" s="36"/>
      <c r="O453" s="36"/>
    </row>
    <row r="454" spans="13:15" x14ac:dyDescent="0.4">
      <c r="M454" s="36"/>
      <c r="N454" s="36"/>
      <c r="O454" s="36"/>
    </row>
    <row r="455" spans="13:15" x14ac:dyDescent="0.4">
      <c r="M455" s="36"/>
      <c r="N455" s="36"/>
      <c r="O455" s="36"/>
    </row>
    <row r="456" spans="13:15" x14ac:dyDescent="0.4">
      <c r="M456" s="36"/>
      <c r="N456" s="36"/>
      <c r="O456" s="36"/>
    </row>
    <row r="457" spans="13:15" x14ac:dyDescent="0.4">
      <c r="M457" s="36"/>
      <c r="N457" s="36"/>
      <c r="O457" s="36"/>
    </row>
    <row r="458" spans="13:15" x14ac:dyDescent="0.4">
      <c r="M458" s="36"/>
      <c r="N458" s="36"/>
      <c r="O458" s="36"/>
    </row>
    <row r="459" spans="13:15" x14ac:dyDescent="0.4">
      <c r="M459" s="36"/>
      <c r="N459" s="36"/>
      <c r="O459" s="36"/>
    </row>
    <row r="460" spans="13:15" x14ac:dyDescent="0.4">
      <c r="M460" s="36"/>
      <c r="N460" s="36"/>
      <c r="O460" s="36"/>
    </row>
    <row r="461" spans="13:15" x14ac:dyDescent="0.4">
      <c r="M461" s="36"/>
      <c r="N461" s="36"/>
      <c r="O461" s="36"/>
    </row>
    <row r="462" spans="13:15" x14ac:dyDescent="0.4">
      <c r="M462" s="36"/>
      <c r="N462" s="36"/>
      <c r="O462" s="36"/>
    </row>
    <row r="463" spans="13:15" x14ac:dyDescent="0.4">
      <c r="M463" s="36"/>
      <c r="N463" s="36"/>
      <c r="O463" s="36"/>
    </row>
    <row r="464" spans="13:15" x14ac:dyDescent="0.4">
      <c r="M464" s="36"/>
      <c r="N464" s="36"/>
      <c r="O464" s="36"/>
    </row>
    <row r="465" spans="13:15" x14ac:dyDescent="0.4">
      <c r="M465" s="36"/>
      <c r="N465" s="36"/>
      <c r="O465" s="36"/>
    </row>
    <row r="466" spans="13:15" x14ac:dyDescent="0.4">
      <c r="M466" s="36"/>
      <c r="N466" s="36"/>
      <c r="O466" s="36"/>
    </row>
    <row r="467" spans="13:15" x14ac:dyDescent="0.4">
      <c r="M467" s="36"/>
      <c r="N467" s="36"/>
      <c r="O467" s="36"/>
    </row>
    <row r="468" spans="13:15" x14ac:dyDescent="0.4">
      <c r="M468" s="36"/>
      <c r="N468" s="36"/>
      <c r="O468" s="36"/>
    </row>
    <row r="469" spans="13:15" x14ac:dyDescent="0.4">
      <c r="M469" s="36"/>
      <c r="N469" s="36"/>
      <c r="O469" s="36"/>
    </row>
    <row r="470" spans="13:15" x14ac:dyDescent="0.4">
      <c r="M470" s="36"/>
      <c r="N470" s="36"/>
      <c r="O470" s="36"/>
    </row>
    <row r="471" spans="13:15" x14ac:dyDescent="0.4">
      <c r="M471" s="36"/>
      <c r="N471" s="36"/>
      <c r="O471" s="36"/>
    </row>
    <row r="472" spans="13:15" x14ac:dyDescent="0.4">
      <c r="M472" s="36"/>
      <c r="N472" s="36"/>
      <c r="O472" s="36"/>
    </row>
    <row r="473" spans="13:15" x14ac:dyDescent="0.4">
      <c r="M473" s="36"/>
      <c r="N473" s="36"/>
      <c r="O473" s="36"/>
    </row>
    <row r="474" spans="13:15" x14ac:dyDescent="0.4">
      <c r="M474" s="36"/>
      <c r="N474" s="36"/>
      <c r="O474" s="36"/>
    </row>
    <row r="475" spans="13:15" x14ac:dyDescent="0.4">
      <c r="M475" s="36"/>
      <c r="N475" s="36"/>
      <c r="O475" s="36"/>
    </row>
    <row r="476" spans="13:15" x14ac:dyDescent="0.4">
      <c r="M476" s="36"/>
      <c r="N476" s="36"/>
      <c r="O476" s="36"/>
    </row>
    <row r="477" spans="13:15" x14ac:dyDescent="0.4">
      <c r="M477" s="36"/>
      <c r="N477" s="36"/>
      <c r="O477" s="36"/>
    </row>
    <row r="478" spans="13:15" x14ac:dyDescent="0.4">
      <c r="M478" s="36"/>
      <c r="N478" s="36"/>
      <c r="O478" s="36"/>
    </row>
    <row r="479" spans="13:15" x14ac:dyDescent="0.4">
      <c r="M479" s="36"/>
      <c r="N479" s="36"/>
      <c r="O479" s="36"/>
    </row>
    <row r="480" spans="13:15" x14ac:dyDescent="0.4">
      <c r="M480" s="36"/>
      <c r="N480" s="36"/>
      <c r="O480" s="36"/>
    </row>
    <row r="481" spans="13:15" x14ac:dyDescent="0.4">
      <c r="M481" s="36"/>
      <c r="N481" s="36"/>
      <c r="O481" s="36"/>
    </row>
    <row r="482" spans="13:15" x14ac:dyDescent="0.4">
      <c r="M482" s="36"/>
      <c r="N482" s="36"/>
      <c r="O482" s="36"/>
    </row>
    <row r="483" spans="13:15" x14ac:dyDescent="0.4">
      <c r="M483" s="36"/>
      <c r="N483" s="36"/>
      <c r="O483" s="36"/>
    </row>
    <row r="484" spans="13:15" x14ac:dyDescent="0.4">
      <c r="M484" s="36"/>
      <c r="N484" s="36"/>
      <c r="O484" s="36"/>
    </row>
    <row r="485" spans="13:15" x14ac:dyDescent="0.4">
      <c r="M485" s="36"/>
      <c r="N485" s="36"/>
      <c r="O485" s="36"/>
    </row>
    <row r="486" spans="13:15" x14ac:dyDescent="0.4">
      <c r="M486" s="36"/>
      <c r="N486" s="36"/>
      <c r="O486" s="36"/>
    </row>
    <row r="487" spans="13:15" x14ac:dyDescent="0.4">
      <c r="M487" s="36"/>
      <c r="N487" s="36"/>
      <c r="O487" s="36"/>
    </row>
    <row r="488" spans="13:15" x14ac:dyDescent="0.4">
      <c r="M488" s="36"/>
      <c r="N488" s="36"/>
      <c r="O488" s="36"/>
    </row>
    <row r="489" spans="13:15" x14ac:dyDescent="0.4">
      <c r="M489" s="36"/>
      <c r="N489" s="36"/>
      <c r="O489" s="36"/>
    </row>
    <row r="490" spans="13:15" x14ac:dyDescent="0.4">
      <c r="M490" s="36"/>
      <c r="N490" s="36"/>
      <c r="O490" s="36"/>
    </row>
    <row r="491" spans="13:15" x14ac:dyDescent="0.4">
      <c r="M491" s="36"/>
      <c r="N491" s="36"/>
      <c r="O491" s="36"/>
    </row>
    <row r="492" spans="13:15" x14ac:dyDescent="0.4">
      <c r="M492" s="36"/>
      <c r="N492" s="36"/>
      <c r="O492" s="36"/>
    </row>
    <row r="493" spans="13:15" x14ac:dyDescent="0.4">
      <c r="M493" s="36"/>
      <c r="N493" s="36"/>
      <c r="O493" s="36"/>
    </row>
    <row r="494" spans="13:15" x14ac:dyDescent="0.4">
      <c r="M494" s="36"/>
      <c r="N494" s="36"/>
      <c r="O494" s="36"/>
    </row>
    <row r="495" spans="13:15" x14ac:dyDescent="0.4">
      <c r="M495" s="36"/>
      <c r="N495" s="36"/>
      <c r="O495" s="36"/>
    </row>
    <row r="496" spans="13:15" x14ac:dyDescent="0.4">
      <c r="M496" s="36"/>
      <c r="N496" s="36"/>
      <c r="O496" s="36"/>
    </row>
    <row r="497" spans="13:15" x14ac:dyDescent="0.4">
      <c r="M497" s="36"/>
      <c r="N497" s="36"/>
      <c r="O497" s="36"/>
    </row>
    <row r="498" spans="13:15" x14ac:dyDescent="0.4">
      <c r="M498" s="36"/>
      <c r="N498" s="36"/>
      <c r="O498" s="36"/>
    </row>
    <row r="499" spans="13:15" x14ac:dyDescent="0.4">
      <c r="M499" s="36"/>
      <c r="N499" s="36"/>
      <c r="O499" s="36"/>
    </row>
    <row r="500" spans="13:15" x14ac:dyDescent="0.4">
      <c r="M500" s="36"/>
      <c r="N500" s="36"/>
      <c r="O500" s="36"/>
    </row>
    <row r="501" spans="13:15" x14ac:dyDescent="0.4">
      <c r="M501" s="36"/>
      <c r="N501" s="36"/>
      <c r="O501" s="36"/>
    </row>
    <row r="502" spans="13:15" x14ac:dyDescent="0.4">
      <c r="M502" s="36"/>
      <c r="N502" s="36"/>
      <c r="O502" s="36"/>
    </row>
    <row r="503" spans="13:15" x14ac:dyDescent="0.4">
      <c r="M503" s="36"/>
      <c r="N503" s="36"/>
      <c r="O503" s="36"/>
    </row>
    <row r="504" spans="13:15" x14ac:dyDescent="0.4">
      <c r="M504" s="36"/>
      <c r="N504" s="36"/>
      <c r="O504" s="36"/>
    </row>
    <row r="505" spans="13:15" x14ac:dyDescent="0.4">
      <c r="M505" s="36"/>
      <c r="N505" s="36"/>
      <c r="O505" s="36"/>
    </row>
    <row r="506" spans="13:15" x14ac:dyDescent="0.4">
      <c r="M506" s="36"/>
      <c r="N506" s="36"/>
      <c r="O506" s="36"/>
    </row>
    <row r="507" spans="13:15" x14ac:dyDescent="0.4">
      <c r="M507" s="36"/>
      <c r="N507" s="36"/>
      <c r="O507" s="36"/>
    </row>
    <row r="508" spans="13:15" x14ac:dyDescent="0.4">
      <c r="M508" s="36"/>
      <c r="N508" s="36"/>
      <c r="O508" s="36"/>
    </row>
    <row r="509" spans="13:15" x14ac:dyDescent="0.4">
      <c r="M509" s="36"/>
      <c r="N509" s="36"/>
      <c r="O509" s="36"/>
    </row>
    <row r="510" spans="13:15" x14ac:dyDescent="0.4">
      <c r="M510" s="36"/>
      <c r="N510" s="36"/>
      <c r="O510" s="36"/>
    </row>
    <row r="511" spans="13:15" x14ac:dyDescent="0.4">
      <c r="M511" s="36"/>
      <c r="N511" s="36"/>
      <c r="O511" s="36"/>
    </row>
    <row r="512" spans="13:15" x14ac:dyDescent="0.4">
      <c r="M512" s="36"/>
      <c r="N512" s="36"/>
      <c r="O512" s="36"/>
    </row>
    <row r="513" spans="13:15" x14ac:dyDescent="0.4">
      <c r="M513" s="36"/>
      <c r="N513" s="36"/>
      <c r="O513" s="36"/>
    </row>
    <row r="514" spans="13:15" x14ac:dyDescent="0.4">
      <c r="M514" s="36"/>
      <c r="N514" s="36"/>
      <c r="O514" s="36"/>
    </row>
    <row r="515" spans="13:15" x14ac:dyDescent="0.4">
      <c r="M515" s="36"/>
      <c r="N515" s="36"/>
      <c r="O515" s="36"/>
    </row>
    <row r="516" spans="13:15" x14ac:dyDescent="0.4">
      <c r="M516" s="36"/>
      <c r="N516" s="36"/>
      <c r="O516" s="36"/>
    </row>
    <row r="517" spans="13:15" x14ac:dyDescent="0.4">
      <c r="M517" s="36"/>
      <c r="N517" s="36"/>
      <c r="O517" s="36"/>
    </row>
    <row r="518" spans="13:15" x14ac:dyDescent="0.4">
      <c r="M518" s="36"/>
      <c r="N518" s="36"/>
      <c r="O518" s="36"/>
    </row>
    <row r="519" spans="13:15" x14ac:dyDescent="0.4">
      <c r="M519" s="36"/>
      <c r="N519" s="36"/>
      <c r="O519" s="36"/>
    </row>
    <row r="520" spans="13:15" x14ac:dyDescent="0.4">
      <c r="M520" s="36"/>
      <c r="N520" s="36"/>
      <c r="O520" s="36"/>
    </row>
    <row r="521" spans="13:15" x14ac:dyDescent="0.4">
      <c r="M521" s="36"/>
      <c r="N521" s="36"/>
      <c r="O521" s="36"/>
    </row>
    <row r="522" spans="13:15" x14ac:dyDescent="0.4">
      <c r="M522" s="36"/>
      <c r="N522" s="36"/>
      <c r="O522" s="36"/>
    </row>
    <row r="523" spans="13:15" x14ac:dyDescent="0.4">
      <c r="M523" s="36"/>
      <c r="N523" s="36"/>
      <c r="O523" s="36"/>
    </row>
    <row r="524" spans="13:15" x14ac:dyDescent="0.4">
      <c r="M524" s="36"/>
      <c r="N524" s="36"/>
      <c r="O524" s="36"/>
    </row>
    <row r="525" spans="13:15" x14ac:dyDescent="0.4">
      <c r="M525" s="36"/>
      <c r="N525" s="36"/>
      <c r="O525" s="36"/>
    </row>
    <row r="526" spans="13:15" x14ac:dyDescent="0.4">
      <c r="M526" s="36"/>
      <c r="N526" s="36"/>
      <c r="O526" s="36"/>
    </row>
    <row r="527" spans="13:15" x14ac:dyDescent="0.4">
      <c r="M527" s="36"/>
      <c r="N527" s="36"/>
      <c r="O527" s="36"/>
    </row>
    <row r="528" spans="13:15" x14ac:dyDescent="0.4">
      <c r="M528" s="36"/>
      <c r="N528" s="36"/>
      <c r="O528" s="36"/>
    </row>
    <row r="529" spans="13:15" x14ac:dyDescent="0.4">
      <c r="M529" s="36"/>
      <c r="N529" s="36"/>
      <c r="O529" s="36"/>
    </row>
    <row r="530" spans="13:15" x14ac:dyDescent="0.4">
      <c r="M530" s="36"/>
      <c r="N530" s="36"/>
      <c r="O530" s="36"/>
    </row>
    <row r="531" spans="13:15" x14ac:dyDescent="0.4">
      <c r="M531" s="36"/>
      <c r="N531" s="36"/>
      <c r="O531" s="36"/>
    </row>
    <row r="532" spans="13:15" x14ac:dyDescent="0.4">
      <c r="M532" s="36"/>
      <c r="N532" s="36"/>
      <c r="O532" s="36"/>
    </row>
    <row r="533" spans="13:15" x14ac:dyDescent="0.4">
      <c r="M533" s="36"/>
      <c r="N533" s="36"/>
      <c r="O533" s="36"/>
    </row>
    <row r="534" spans="13:15" x14ac:dyDescent="0.4">
      <c r="M534" s="36"/>
      <c r="N534" s="36"/>
      <c r="O534" s="36"/>
    </row>
    <row r="535" spans="13:15" x14ac:dyDescent="0.4">
      <c r="M535" s="36"/>
      <c r="N535" s="36"/>
      <c r="O535" s="36"/>
    </row>
    <row r="536" spans="13:15" x14ac:dyDescent="0.4">
      <c r="M536" s="36"/>
      <c r="N536" s="36"/>
      <c r="O536" s="36"/>
    </row>
    <row r="537" spans="13:15" x14ac:dyDescent="0.4">
      <c r="M537" s="36"/>
      <c r="N537" s="36"/>
      <c r="O537" s="36"/>
    </row>
    <row r="538" spans="13:15" x14ac:dyDescent="0.4">
      <c r="M538" s="36"/>
      <c r="N538" s="36"/>
      <c r="O538" s="36"/>
    </row>
    <row r="539" spans="13:15" x14ac:dyDescent="0.4">
      <c r="M539" s="36"/>
      <c r="N539" s="36"/>
      <c r="O539" s="36"/>
    </row>
    <row r="540" spans="13:15" x14ac:dyDescent="0.4">
      <c r="M540" s="36"/>
      <c r="N540" s="36"/>
      <c r="O540" s="36"/>
    </row>
    <row r="541" spans="13:15" x14ac:dyDescent="0.4">
      <c r="M541" s="36"/>
      <c r="N541" s="36"/>
      <c r="O541" s="36"/>
    </row>
    <row r="542" spans="13:15" x14ac:dyDescent="0.4">
      <c r="M542" s="36"/>
      <c r="N542" s="36"/>
      <c r="O542" s="36"/>
    </row>
    <row r="543" spans="13:15" x14ac:dyDescent="0.4">
      <c r="M543" s="36"/>
      <c r="N543" s="36"/>
      <c r="O543" s="36"/>
    </row>
    <row r="544" spans="13:15" x14ac:dyDescent="0.4">
      <c r="M544" s="36"/>
      <c r="N544" s="36"/>
      <c r="O544" s="36"/>
    </row>
    <row r="545" spans="13:15" x14ac:dyDescent="0.4">
      <c r="M545" s="36"/>
      <c r="N545" s="36"/>
      <c r="O545" s="36"/>
    </row>
    <row r="546" spans="13:15" x14ac:dyDescent="0.4">
      <c r="M546" s="36"/>
      <c r="N546" s="36"/>
      <c r="O546" s="36"/>
    </row>
    <row r="547" spans="13:15" x14ac:dyDescent="0.4">
      <c r="M547" s="36"/>
      <c r="N547" s="36"/>
      <c r="O547" s="36"/>
    </row>
    <row r="548" spans="13:15" x14ac:dyDescent="0.4">
      <c r="M548" s="36"/>
      <c r="N548" s="36"/>
      <c r="O548" s="36"/>
    </row>
    <row r="549" spans="13:15" x14ac:dyDescent="0.4">
      <c r="M549" s="36"/>
      <c r="N549" s="36"/>
      <c r="O549" s="36"/>
    </row>
    <row r="550" spans="13:15" x14ac:dyDescent="0.4">
      <c r="M550" s="36"/>
      <c r="N550" s="36"/>
      <c r="O550" s="36"/>
    </row>
    <row r="551" spans="13:15" x14ac:dyDescent="0.4">
      <c r="M551" s="36"/>
      <c r="N551" s="36"/>
      <c r="O551" s="36"/>
    </row>
    <row r="552" spans="13:15" x14ac:dyDescent="0.4">
      <c r="M552" s="36"/>
      <c r="N552" s="36"/>
      <c r="O552" s="36"/>
    </row>
    <row r="553" spans="13:15" x14ac:dyDescent="0.4">
      <c r="M553" s="36"/>
      <c r="N553" s="36"/>
      <c r="O553" s="36"/>
    </row>
    <row r="554" spans="13:15" x14ac:dyDescent="0.4">
      <c r="M554" s="36"/>
      <c r="N554" s="36"/>
      <c r="O554" s="36"/>
    </row>
    <row r="555" spans="13:15" x14ac:dyDescent="0.4">
      <c r="M555" s="36"/>
      <c r="N555" s="36"/>
      <c r="O555" s="36"/>
    </row>
    <row r="556" spans="13:15" x14ac:dyDescent="0.4">
      <c r="M556" s="36"/>
      <c r="N556" s="36"/>
      <c r="O556" s="36"/>
    </row>
    <row r="557" spans="13:15" x14ac:dyDescent="0.4">
      <c r="M557" s="36"/>
      <c r="N557" s="36"/>
      <c r="O557" s="36"/>
    </row>
    <row r="558" spans="13:15" x14ac:dyDescent="0.4">
      <c r="M558" s="36"/>
      <c r="N558" s="36"/>
      <c r="O558" s="36"/>
    </row>
    <row r="559" spans="13:15" x14ac:dyDescent="0.4">
      <c r="M559" s="36"/>
      <c r="N559" s="36"/>
      <c r="O559" s="36"/>
    </row>
    <row r="560" spans="13:15" x14ac:dyDescent="0.4">
      <c r="M560" s="36"/>
      <c r="N560" s="36"/>
      <c r="O560" s="36"/>
    </row>
    <row r="561" spans="13:15" x14ac:dyDescent="0.4">
      <c r="M561" s="36"/>
      <c r="N561" s="36"/>
      <c r="O561" s="36"/>
    </row>
    <row r="562" spans="13:15" x14ac:dyDescent="0.4">
      <c r="M562" s="36"/>
      <c r="N562" s="36"/>
      <c r="O562" s="36"/>
    </row>
    <row r="563" spans="13:15" x14ac:dyDescent="0.4">
      <c r="M563" s="36"/>
      <c r="N563" s="36"/>
      <c r="O563" s="36"/>
    </row>
    <row r="564" spans="13:15" x14ac:dyDescent="0.4">
      <c r="M564" s="36"/>
      <c r="N564" s="36"/>
      <c r="O564" s="36"/>
    </row>
    <row r="565" spans="13:15" x14ac:dyDescent="0.4">
      <c r="M565" s="36"/>
      <c r="N565" s="36"/>
      <c r="O565" s="36"/>
    </row>
    <row r="566" spans="13:15" x14ac:dyDescent="0.4">
      <c r="M566" s="36"/>
      <c r="N566" s="36"/>
      <c r="O566" s="36"/>
    </row>
    <row r="567" spans="13:15" x14ac:dyDescent="0.4">
      <c r="M567" s="36"/>
      <c r="N567" s="36"/>
      <c r="O567" s="36"/>
    </row>
    <row r="568" spans="13:15" x14ac:dyDescent="0.4">
      <c r="M568" s="36"/>
      <c r="N568" s="36"/>
      <c r="O568" s="36"/>
    </row>
    <row r="569" spans="13:15" x14ac:dyDescent="0.4">
      <c r="M569" s="36"/>
      <c r="N569" s="36"/>
      <c r="O569" s="36"/>
    </row>
    <row r="570" spans="13:15" x14ac:dyDescent="0.4">
      <c r="M570" s="36"/>
      <c r="N570" s="36"/>
      <c r="O570" s="36"/>
    </row>
    <row r="571" spans="13:15" x14ac:dyDescent="0.4">
      <c r="M571" s="36"/>
      <c r="N571" s="36"/>
      <c r="O571" s="36"/>
    </row>
    <row r="572" spans="13:15" x14ac:dyDescent="0.4">
      <c r="M572" s="36"/>
      <c r="N572" s="36"/>
      <c r="O572" s="36"/>
    </row>
    <row r="573" spans="13:15" x14ac:dyDescent="0.4">
      <c r="M573" s="36"/>
      <c r="N573" s="36"/>
      <c r="O573" s="36"/>
    </row>
    <row r="574" spans="13:15" x14ac:dyDescent="0.4">
      <c r="M574" s="36"/>
      <c r="N574" s="36"/>
      <c r="O574" s="36"/>
    </row>
    <row r="575" spans="13:15" x14ac:dyDescent="0.4">
      <c r="M575" s="36"/>
      <c r="N575" s="36"/>
      <c r="O575" s="36"/>
    </row>
    <row r="576" spans="13:15" x14ac:dyDescent="0.4">
      <c r="M576" s="36"/>
      <c r="N576" s="36"/>
      <c r="O576" s="36"/>
    </row>
    <row r="577" spans="13:15" x14ac:dyDescent="0.4">
      <c r="M577" s="36"/>
      <c r="N577" s="36"/>
      <c r="O577" s="36"/>
    </row>
    <row r="578" spans="13:15" x14ac:dyDescent="0.4">
      <c r="M578" s="36"/>
      <c r="N578" s="36"/>
      <c r="O578" s="36"/>
    </row>
    <row r="579" spans="13:15" x14ac:dyDescent="0.4">
      <c r="M579" s="36"/>
      <c r="N579" s="36"/>
      <c r="O579" s="36"/>
    </row>
    <row r="580" spans="13:15" x14ac:dyDescent="0.4">
      <c r="M580" s="36"/>
      <c r="N580" s="36"/>
      <c r="O580" s="36"/>
    </row>
    <row r="581" spans="13:15" x14ac:dyDescent="0.4">
      <c r="M581" s="36"/>
      <c r="N581" s="36"/>
      <c r="O581" s="36"/>
    </row>
    <row r="582" spans="13:15" x14ac:dyDescent="0.4">
      <c r="M582" s="36"/>
      <c r="N582" s="36"/>
      <c r="O582" s="36"/>
    </row>
    <row r="583" spans="13:15" x14ac:dyDescent="0.4">
      <c r="M583" s="36"/>
      <c r="N583" s="36"/>
      <c r="O583" s="36"/>
    </row>
    <row r="584" spans="13:15" x14ac:dyDescent="0.4">
      <c r="M584" s="36"/>
      <c r="N584" s="36"/>
      <c r="O584" s="36"/>
    </row>
    <row r="585" spans="13:15" x14ac:dyDescent="0.4">
      <c r="M585" s="36"/>
      <c r="N585" s="36"/>
      <c r="O585" s="36"/>
    </row>
    <row r="586" spans="13:15" x14ac:dyDescent="0.4">
      <c r="M586" s="36"/>
      <c r="N586" s="36"/>
      <c r="O586" s="36"/>
    </row>
    <row r="587" spans="13:15" x14ac:dyDescent="0.4">
      <c r="M587" s="36"/>
      <c r="N587" s="36"/>
      <c r="O587" s="36"/>
    </row>
    <row r="588" spans="13:15" x14ac:dyDescent="0.4">
      <c r="M588" s="36"/>
      <c r="N588" s="36"/>
      <c r="O588" s="36"/>
    </row>
    <row r="589" spans="13:15" x14ac:dyDescent="0.4">
      <c r="M589" s="36"/>
      <c r="N589" s="36"/>
      <c r="O589" s="36"/>
    </row>
    <row r="590" spans="13:15" x14ac:dyDescent="0.4">
      <c r="M590" s="36"/>
      <c r="N590" s="36"/>
      <c r="O590" s="36"/>
    </row>
    <row r="591" spans="13:15" x14ac:dyDescent="0.4">
      <c r="M591" s="36"/>
      <c r="N591" s="36"/>
      <c r="O591" s="36"/>
    </row>
    <row r="592" spans="13:15" x14ac:dyDescent="0.4">
      <c r="M592" s="36"/>
      <c r="N592" s="36"/>
      <c r="O592" s="36"/>
    </row>
    <row r="593" spans="13:15" x14ac:dyDescent="0.4">
      <c r="M593" s="36"/>
      <c r="N593" s="36"/>
      <c r="O593" s="36"/>
    </row>
    <row r="594" spans="13:15" x14ac:dyDescent="0.4">
      <c r="M594" s="36"/>
      <c r="N594" s="36"/>
      <c r="O594" s="36"/>
    </row>
    <row r="595" spans="13:15" x14ac:dyDescent="0.4">
      <c r="M595" s="36"/>
      <c r="N595" s="36"/>
      <c r="O595" s="36"/>
    </row>
    <row r="596" spans="13:15" x14ac:dyDescent="0.4">
      <c r="M596" s="36"/>
      <c r="N596" s="36"/>
      <c r="O596" s="36"/>
    </row>
    <row r="597" spans="13:15" x14ac:dyDescent="0.4">
      <c r="M597" s="36"/>
      <c r="N597" s="36"/>
      <c r="O597" s="36"/>
    </row>
    <row r="598" spans="13:15" x14ac:dyDescent="0.4">
      <c r="M598" s="36"/>
      <c r="N598" s="36"/>
      <c r="O598" s="36"/>
    </row>
    <row r="599" spans="13:15" x14ac:dyDescent="0.4">
      <c r="M599" s="36"/>
      <c r="N599" s="36"/>
      <c r="O599" s="36"/>
    </row>
    <row r="600" spans="13:15" x14ac:dyDescent="0.4">
      <c r="M600" s="36"/>
      <c r="N600" s="36"/>
      <c r="O600" s="36"/>
    </row>
    <row r="601" spans="13:15" x14ac:dyDescent="0.4">
      <c r="M601" s="36"/>
      <c r="N601" s="36"/>
      <c r="O601" s="36"/>
    </row>
    <row r="602" spans="13:15" x14ac:dyDescent="0.4">
      <c r="M602" s="36"/>
      <c r="N602" s="36"/>
      <c r="O602" s="36"/>
    </row>
    <row r="603" spans="13:15" x14ac:dyDescent="0.4">
      <c r="M603" s="36"/>
      <c r="N603" s="36"/>
      <c r="O603" s="36"/>
    </row>
    <row r="604" spans="13:15" x14ac:dyDescent="0.4">
      <c r="M604" s="36"/>
      <c r="N604" s="36"/>
      <c r="O604" s="36"/>
    </row>
    <row r="605" spans="13:15" x14ac:dyDescent="0.4">
      <c r="M605" s="36"/>
      <c r="N605" s="36"/>
      <c r="O605" s="36"/>
    </row>
    <row r="606" spans="13:15" x14ac:dyDescent="0.4">
      <c r="M606" s="36"/>
      <c r="N606" s="36"/>
      <c r="O606" s="36"/>
    </row>
    <row r="607" spans="13:15" x14ac:dyDescent="0.4">
      <c r="M607" s="36"/>
      <c r="N607" s="36"/>
      <c r="O607" s="36"/>
    </row>
    <row r="608" spans="13:15" x14ac:dyDescent="0.4">
      <c r="M608" s="36"/>
      <c r="N608" s="36"/>
      <c r="O608" s="36"/>
    </row>
    <row r="609" spans="13:15" x14ac:dyDescent="0.4">
      <c r="M609" s="36"/>
      <c r="N609" s="36"/>
      <c r="O609" s="36"/>
    </row>
    <row r="610" spans="13:15" x14ac:dyDescent="0.4">
      <c r="M610" s="36"/>
      <c r="N610" s="36"/>
      <c r="O610" s="36"/>
    </row>
    <row r="611" spans="13:15" x14ac:dyDescent="0.4">
      <c r="M611" s="36"/>
      <c r="N611" s="36"/>
      <c r="O611" s="36"/>
    </row>
    <row r="612" spans="13:15" x14ac:dyDescent="0.4">
      <c r="M612" s="36"/>
      <c r="N612" s="36"/>
      <c r="O612" s="36"/>
    </row>
    <row r="613" spans="13:15" x14ac:dyDescent="0.4">
      <c r="M613" s="36"/>
      <c r="N613" s="36"/>
      <c r="O613" s="36"/>
    </row>
    <row r="614" spans="13:15" x14ac:dyDescent="0.4">
      <c r="M614" s="36"/>
      <c r="N614" s="36"/>
      <c r="O614" s="36"/>
    </row>
    <row r="615" spans="13:15" x14ac:dyDescent="0.4">
      <c r="M615" s="36"/>
      <c r="N615" s="36"/>
      <c r="O615" s="36"/>
    </row>
    <row r="616" spans="13:15" x14ac:dyDescent="0.4">
      <c r="M616" s="36"/>
      <c r="N616" s="36"/>
      <c r="O616" s="36"/>
    </row>
    <row r="617" spans="13:15" x14ac:dyDescent="0.4">
      <c r="M617" s="36"/>
      <c r="N617" s="36"/>
      <c r="O617" s="36"/>
    </row>
    <row r="618" spans="13:15" x14ac:dyDescent="0.4">
      <c r="M618" s="36"/>
      <c r="N618" s="36"/>
      <c r="O618" s="36"/>
    </row>
    <row r="619" spans="13:15" x14ac:dyDescent="0.4">
      <c r="M619" s="36"/>
      <c r="N619" s="36"/>
      <c r="O619" s="36"/>
    </row>
    <row r="620" spans="13:15" x14ac:dyDescent="0.4">
      <c r="M620" s="36"/>
      <c r="N620" s="36"/>
      <c r="O620" s="36"/>
    </row>
    <row r="621" spans="13:15" x14ac:dyDescent="0.4">
      <c r="M621" s="36"/>
      <c r="N621" s="36"/>
      <c r="O621" s="36"/>
    </row>
    <row r="622" spans="13:15" x14ac:dyDescent="0.4">
      <c r="M622" s="36"/>
      <c r="N622" s="36"/>
      <c r="O622" s="36"/>
    </row>
    <row r="623" spans="13:15" x14ac:dyDescent="0.4">
      <c r="M623" s="36"/>
      <c r="N623" s="36"/>
      <c r="O623" s="36"/>
    </row>
    <row r="624" spans="13:15" x14ac:dyDescent="0.4">
      <c r="M624" s="36"/>
      <c r="N624" s="36"/>
      <c r="O624" s="36"/>
    </row>
    <row r="625" spans="13:15" x14ac:dyDescent="0.4">
      <c r="M625" s="36"/>
      <c r="N625" s="36"/>
      <c r="O625" s="36"/>
    </row>
    <row r="626" spans="13:15" x14ac:dyDescent="0.4">
      <c r="M626" s="36"/>
      <c r="N626" s="36"/>
      <c r="O626" s="36"/>
    </row>
    <row r="627" spans="13:15" x14ac:dyDescent="0.4">
      <c r="M627" s="36"/>
      <c r="N627" s="36"/>
      <c r="O627" s="36"/>
    </row>
    <row r="628" spans="13:15" x14ac:dyDescent="0.4">
      <c r="M628" s="36"/>
      <c r="N628" s="36"/>
      <c r="O628" s="36"/>
    </row>
    <row r="629" spans="13:15" x14ac:dyDescent="0.4">
      <c r="M629" s="36"/>
      <c r="N629" s="36"/>
      <c r="O629" s="36"/>
    </row>
    <row r="630" spans="13:15" x14ac:dyDescent="0.4">
      <c r="M630" s="36"/>
      <c r="N630" s="36"/>
      <c r="O630" s="36"/>
    </row>
    <row r="631" spans="13:15" x14ac:dyDescent="0.4">
      <c r="M631" s="36"/>
      <c r="N631" s="36"/>
      <c r="O631" s="36"/>
    </row>
    <row r="632" spans="13:15" x14ac:dyDescent="0.4">
      <c r="M632" s="36"/>
      <c r="N632" s="36"/>
      <c r="O632" s="36"/>
    </row>
    <row r="633" spans="13:15" x14ac:dyDescent="0.4">
      <c r="M633" s="36"/>
      <c r="N633" s="36"/>
      <c r="O633" s="36"/>
    </row>
    <row r="634" spans="13:15" x14ac:dyDescent="0.4">
      <c r="M634" s="36"/>
      <c r="N634" s="36"/>
      <c r="O634" s="36"/>
    </row>
    <row r="635" spans="13:15" x14ac:dyDescent="0.4">
      <c r="M635" s="36"/>
      <c r="N635" s="36"/>
      <c r="O635" s="36"/>
    </row>
    <row r="636" spans="13:15" x14ac:dyDescent="0.4">
      <c r="M636" s="36"/>
      <c r="N636" s="36"/>
      <c r="O636" s="36"/>
    </row>
    <row r="637" spans="13:15" x14ac:dyDescent="0.4">
      <c r="M637" s="36"/>
      <c r="N637" s="36"/>
      <c r="O637" s="36"/>
    </row>
    <row r="638" spans="13:15" x14ac:dyDescent="0.4">
      <c r="M638" s="36"/>
      <c r="N638" s="36"/>
      <c r="O638" s="36"/>
    </row>
    <row r="639" spans="13:15" x14ac:dyDescent="0.4">
      <c r="M639" s="36"/>
      <c r="N639" s="36"/>
      <c r="O639" s="36"/>
    </row>
    <row r="640" spans="13:15" x14ac:dyDescent="0.4">
      <c r="M640" s="36"/>
      <c r="N640" s="36"/>
      <c r="O640" s="36"/>
    </row>
    <row r="641" spans="13:15" x14ac:dyDescent="0.4">
      <c r="M641" s="36"/>
      <c r="N641" s="36"/>
      <c r="O641" s="36"/>
    </row>
    <row r="642" spans="13:15" x14ac:dyDescent="0.4">
      <c r="M642" s="36"/>
      <c r="N642" s="36"/>
      <c r="O642" s="36"/>
    </row>
    <row r="643" spans="13:15" x14ac:dyDescent="0.4">
      <c r="M643" s="36"/>
      <c r="N643" s="36"/>
      <c r="O643" s="36"/>
    </row>
    <row r="644" spans="13:15" x14ac:dyDescent="0.4">
      <c r="M644" s="36"/>
      <c r="N644" s="36"/>
      <c r="O644" s="36"/>
    </row>
    <row r="645" spans="13:15" x14ac:dyDescent="0.4">
      <c r="M645" s="36"/>
      <c r="N645" s="36"/>
      <c r="O645" s="36"/>
    </row>
    <row r="646" spans="13:15" x14ac:dyDescent="0.4">
      <c r="M646" s="36"/>
      <c r="N646" s="36"/>
      <c r="O646" s="36"/>
    </row>
    <row r="647" spans="13:15" x14ac:dyDescent="0.4">
      <c r="M647" s="36"/>
      <c r="N647" s="36"/>
      <c r="O647" s="36"/>
    </row>
    <row r="648" spans="13:15" x14ac:dyDescent="0.4">
      <c r="M648" s="36"/>
      <c r="N648" s="36"/>
      <c r="O648" s="36"/>
    </row>
    <row r="649" spans="13:15" x14ac:dyDescent="0.4">
      <c r="M649" s="36"/>
      <c r="N649" s="36"/>
      <c r="O649" s="36"/>
    </row>
    <row r="650" spans="13:15" x14ac:dyDescent="0.4">
      <c r="M650" s="36"/>
      <c r="N650" s="36"/>
      <c r="O650" s="36"/>
    </row>
    <row r="651" spans="13:15" x14ac:dyDescent="0.4">
      <c r="M651" s="36"/>
      <c r="N651" s="36"/>
      <c r="O651" s="36"/>
    </row>
    <row r="652" spans="13:15" x14ac:dyDescent="0.4">
      <c r="M652" s="36"/>
      <c r="N652" s="36"/>
      <c r="O652" s="36"/>
    </row>
    <row r="653" spans="13:15" x14ac:dyDescent="0.4">
      <c r="M653" s="36"/>
      <c r="N653" s="36"/>
      <c r="O653" s="36"/>
    </row>
    <row r="654" spans="13:15" x14ac:dyDescent="0.4">
      <c r="M654" s="36"/>
      <c r="N654" s="36"/>
      <c r="O654" s="36"/>
    </row>
    <row r="655" spans="13:15" x14ac:dyDescent="0.4">
      <c r="M655" s="36"/>
      <c r="N655" s="36"/>
      <c r="O655" s="36"/>
    </row>
    <row r="656" spans="13:15" x14ac:dyDescent="0.4">
      <c r="M656" s="36"/>
      <c r="N656" s="36"/>
      <c r="O656" s="36"/>
    </row>
    <row r="657" spans="13:15" x14ac:dyDescent="0.4">
      <c r="M657" s="36"/>
      <c r="N657" s="36"/>
      <c r="O657" s="36"/>
    </row>
    <row r="658" spans="13:15" x14ac:dyDescent="0.4">
      <c r="M658" s="36"/>
      <c r="N658" s="36"/>
      <c r="O658" s="36"/>
    </row>
    <row r="659" spans="13:15" x14ac:dyDescent="0.4">
      <c r="M659" s="36"/>
      <c r="N659" s="36"/>
      <c r="O659" s="36"/>
    </row>
    <row r="660" spans="13:15" x14ac:dyDescent="0.4">
      <c r="M660" s="36"/>
      <c r="N660" s="36"/>
      <c r="O660" s="36"/>
    </row>
    <row r="661" spans="13:15" x14ac:dyDescent="0.4">
      <c r="M661" s="36"/>
      <c r="N661" s="36"/>
      <c r="O661" s="36"/>
    </row>
    <row r="662" spans="13:15" x14ac:dyDescent="0.4">
      <c r="M662" s="36"/>
      <c r="N662" s="36"/>
      <c r="O662" s="36"/>
    </row>
    <row r="663" spans="13:15" x14ac:dyDescent="0.4">
      <c r="M663" s="36"/>
      <c r="N663" s="36"/>
      <c r="O663" s="36"/>
    </row>
    <row r="664" spans="13:15" x14ac:dyDescent="0.4">
      <c r="M664" s="36"/>
      <c r="N664" s="36"/>
      <c r="O664" s="36"/>
    </row>
    <row r="665" spans="13:15" x14ac:dyDescent="0.4">
      <c r="M665" s="36"/>
      <c r="N665" s="36"/>
      <c r="O665" s="36"/>
    </row>
    <row r="666" spans="13:15" x14ac:dyDescent="0.4">
      <c r="M666" s="36"/>
      <c r="N666" s="36"/>
      <c r="O666" s="36"/>
    </row>
    <row r="667" spans="13:15" x14ac:dyDescent="0.4">
      <c r="M667" s="36"/>
      <c r="N667" s="36"/>
      <c r="O667" s="36"/>
    </row>
    <row r="668" spans="13:15" x14ac:dyDescent="0.4">
      <c r="M668" s="36"/>
      <c r="N668" s="36"/>
      <c r="O668" s="36"/>
    </row>
    <row r="669" spans="13:15" x14ac:dyDescent="0.4">
      <c r="M669" s="36"/>
      <c r="N669" s="36"/>
      <c r="O669" s="36"/>
    </row>
    <row r="670" spans="13:15" x14ac:dyDescent="0.4">
      <c r="M670" s="36"/>
      <c r="N670" s="36"/>
      <c r="O670" s="36"/>
    </row>
    <row r="671" spans="13:15" x14ac:dyDescent="0.4">
      <c r="M671" s="36"/>
      <c r="N671" s="36"/>
      <c r="O671" s="36"/>
    </row>
    <row r="672" spans="13:15" x14ac:dyDescent="0.4">
      <c r="M672" s="36"/>
      <c r="N672" s="36"/>
      <c r="O672" s="36"/>
    </row>
    <row r="673" spans="13:15" x14ac:dyDescent="0.4">
      <c r="M673" s="36"/>
      <c r="N673" s="36"/>
      <c r="O673" s="36"/>
    </row>
    <row r="674" spans="13:15" x14ac:dyDescent="0.4">
      <c r="M674" s="36"/>
      <c r="N674" s="36"/>
      <c r="O674" s="36"/>
    </row>
    <row r="675" spans="13:15" x14ac:dyDescent="0.4">
      <c r="M675" s="36"/>
      <c r="N675" s="36"/>
      <c r="O675" s="36"/>
    </row>
    <row r="676" spans="13:15" x14ac:dyDescent="0.4">
      <c r="M676" s="36"/>
      <c r="N676" s="36"/>
      <c r="O676" s="36"/>
    </row>
    <row r="677" spans="13:15" x14ac:dyDescent="0.4">
      <c r="M677" s="36"/>
      <c r="N677" s="36"/>
      <c r="O677" s="36"/>
    </row>
    <row r="678" spans="13:15" x14ac:dyDescent="0.4">
      <c r="M678" s="36"/>
      <c r="N678" s="36"/>
      <c r="O678" s="36"/>
    </row>
    <row r="679" spans="13:15" x14ac:dyDescent="0.4">
      <c r="M679" s="36"/>
      <c r="N679" s="36"/>
      <c r="O679" s="36"/>
    </row>
    <row r="680" spans="13:15" x14ac:dyDescent="0.4">
      <c r="M680" s="36"/>
      <c r="N680" s="36"/>
      <c r="O680" s="36"/>
    </row>
    <row r="681" spans="13:15" x14ac:dyDescent="0.4">
      <c r="M681" s="36"/>
      <c r="N681" s="36"/>
      <c r="O681" s="36"/>
    </row>
    <row r="682" spans="13:15" x14ac:dyDescent="0.4">
      <c r="M682" s="36"/>
      <c r="N682" s="36"/>
      <c r="O682" s="36"/>
    </row>
    <row r="683" spans="13:15" x14ac:dyDescent="0.4">
      <c r="M683" s="36"/>
      <c r="N683" s="36"/>
      <c r="O683" s="36"/>
    </row>
    <row r="684" spans="13:15" x14ac:dyDescent="0.4">
      <c r="M684" s="36"/>
      <c r="N684" s="36"/>
      <c r="O684" s="36"/>
    </row>
    <row r="685" spans="13:15" x14ac:dyDescent="0.4">
      <c r="M685" s="36"/>
      <c r="N685" s="36"/>
      <c r="O685" s="36"/>
    </row>
    <row r="686" spans="13:15" x14ac:dyDescent="0.4">
      <c r="M686" s="36"/>
      <c r="N686" s="36"/>
      <c r="O686" s="36"/>
    </row>
    <row r="687" spans="13:15" x14ac:dyDescent="0.4">
      <c r="M687" s="36"/>
      <c r="N687" s="36"/>
      <c r="O687" s="36"/>
    </row>
    <row r="688" spans="13:15" x14ac:dyDescent="0.4">
      <c r="M688" s="36"/>
      <c r="N688" s="36"/>
      <c r="O688" s="36"/>
    </row>
    <row r="689" spans="13:15" x14ac:dyDescent="0.4">
      <c r="M689" s="36"/>
      <c r="N689" s="36"/>
      <c r="O689" s="36"/>
    </row>
    <row r="690" spans="13:15" x14ac:dyDescent="0.4">
      <c r="M690" s="36"/>
      <c r="N690" s="36"/>
      <c r="O690" s="36"/>
    </row>
    <row r="691" spans="13:15" x14ac:dyDescent="0.4">
      <c r="M691" s="36"/>
      <c r="N691" s="36"/>
      <c r="O691" s="36"/>
    </row>
    <row r="692" spans="13:15" x14ac:dyDescent="0.4">
      <c r="M692" s="36"/>
      <c r="N692" s="36"/>
      <c r="O692" s="36"/>
    </row>
    <row r="693" spans="13:15" x14ac:dyDescent="0.4">
      <c r="M693" s="36"/>
      <c r="N693" s="36"/>
      <c r="O693" s="36"/>
    </row>
    <row r="694" spans="13:15" x14ac:dyDescent="0.4">
      <c r="M694" s="36"/>
      <c r="N694" s="36"/>
      <c r="O694" s="36"/>
    </row>
    <row r="695" spans="13:15" x14ac:dyDescent="0.4">
      <c r="M695" s="36"/>
      <c r="N695" s="36"/>
      <c r="O695" s="36"/>
    </row>
    <row r="696" spans="13:15" x14ac:dyDescent="0.4">
      <c r="M696" s="36"/>
      <c r="N696" s="36"/>
      <c r="O696" s="36"/>
    </row>
    <row r="697" spans="13:15" x14ac:dyDescent="0.4">
      <c r="M697" s="36"/>
      <c r="N697" s="36"/>
      <c r="O697" s="36"/>
    </row>
    <row r="698" spans="13:15" x14ac:dyDescent="0.4">
      <c r="M698" s="36"/>
      <c r="N698" s="36"/>
      <c r="O698" s="36"/>
    </row>
    <row r="699" spans="13:15" x14ac:dyDescent="0.4">
      <c r="M699" s="36"/>
      <c r="N699" s="36"/>
      <c r="O699" s="36"/>
    </row>
    <row r="700" spans="13:15" x14ac:dyDescent="0.4">
      <c r="M700" s="36"/>
      <c r="N700" s="36"/>
      <c r="O700" s="36"/>
    </row>
    <row r="701" spans="13:15" x14ac:dyDescent="0.4">
      <c r="M701" s="36"/>
      <c r="N701" s="36"/>
      <c r="O701" s="36"/>
    </row>
    <row r="702" spans="13:15" x14ac:dyDescent="0.4">
      <c r="M702" s="36"/>
      <c r="N702" s="36"/>
      <c r="O702" s="36"/>
    </row>
    <row r="703" spans="13:15" x14ac:dyDescent="0.4">
      <c r="M703" s="36"/>
      <c r="N703" s="36"/>
      <c r="O703" s="36"/>
    </row>
    <row r="704" spans="13:15" x14ac:dyDescent="0.4">
      <c r="M704" s="36"/>
      <c r="N704" s="36"/>
      <c r="O704" s="36"/>
    </row>
    <row r="705" spans="13:15" x14ac:dyDescent="0.4">
      <c r="M705" s="36"/>
      <c r="N705" s="36"/>
      <c r="O705" s="36"/>
    </row>
    <row r="706" spans="13:15" x14ac:dyDescent="0.4">
      <c r="M706" s="36"/>
      <c r="N706" s="36"/>
      <c r="O706" s="36"/>
    </row>
    <row r="707" spans="13:15" x14ac:dyDescent="0.4">
      <c r="M707" s="36"/>
      <c r="N707" s="36"/>
      <c r="O707" s="36"/>
    </row>
    <row r="708" spans="13:15" x14ac:dyDescent="0.4">
      <c r="M708" s="36"/>
      <c r="N708" s="36"/>
      <c r="O708" s="36"/>
    </row>
    <row r="709" spans="13:15" x14ac:dyDescent="0.4">
      <c r="M709" s="36"/>
      <c r="N709" s="36"/>
      <c r="O709" s="36"/>
    </row>
    <row r="710" spans="13:15" x14ac:dyDescent="0.4">
      <c r="M710" s="36"/>
      <c r="N710" s="36"/>
      <c r="O710" s="36"/>
    </row>
    <row r="711" spans="13:15" x14ac:dyDescent="0.4">
      <c r="M711" s="36"/>
      <c r="N711" s="36"/>
      <c r="O711" s="36"/>
    </row>
    <row r="712" spans="13:15" x14ac:dyDescent="0.4">
      <c r="M712" s="36"/>
      <c r="N712" s="36"/>
      <c r="O712" s="36"/>
    </row>
    <row r="713" spans="13:15" x14ac:dyDescent="0.4">
      <c r="M713" s="36"/>
      <c r="N713" s="36"/>
      <c r="O713" s="36"/>
    </row>
    <row r="714" spans="13:15" x14ac:dyDescent="0.4">
      <c r="M714" s="36"/>
      <c r="N714" s="36"/>
      <c r="O714" s="36"/>
    </row>
    <row r="715" spans="13:15" x14ac:dyDescent="0.4">
      <c r="M715" s="36"/>
      <c r="N715" s="36"/>
      <c r="O715" s="36"/>
    </row>
    <row r="716" spans="13:15" x14ac:dyDescent="0.4">
      <c r="M716" s="36"/>
      <c r="N716" s="36"/>
      <c r="O716" s="36"/>
    </row>
    <row r="717" spans="13:15" x14ac:dyDescent="0.4">
      <c r="M717" s="36"/>
      <c r="N717" s="36"/>
      <c r="O717" s="36"/>
    </row>
    <row r="718" spans="13:15" x14ac:dyDescent="0.4">
      <c r="M718" s="36"/>
      <c r="N718" s="36"/>
      <c r="O718" s="36"/>
    </row>
    <row r="719" spans="13:15" x14ac:dyDescent="0.4">
      <c r="M719" s="36"/>
      <c r="N719" s="36"/>
      <c r="O719" s="36"/>
    </row>
    <row r="720" spans="13:15" x14ac:dyDescent="0.4">
      <c r="M720" s="36"/>
      <c r="N720" s="36"/>
      <c r="O720" s="36"/>
    </row>
    <row r="721" spans="13:15" x14ac:dyDescent="0.4">
      <c r="M721" s="36"/>
      <c r="N721" s="36"/>
      <c r="O721" s="36"/>
    </row>
    <row r="722" spans="13:15" x14ac:dyDescent="0.4">
      <c r="M722" s="36"/>
      <c r="N722" s="36"/>
      <c r="O722" s="36"/>
    </row>
    <row r="723" spans="13:15" x14ac:dyDescent="0.4">
      <c r="M723" s="36"/>
      <c r="N723" s="36"/>
      <c r="O723" s="36"/>
    </row>
    <row r="724" spans="13:15" x14ac:dyDescent="0.4">
      <c r="M724" s="36"/>
      <c r="N724" s="36"/>
      <c r="O724" s="36"/>
    </row>
    <row r="725" spans="13:15" x14ac:dyDescent="0.4">
      <c r="M725" s="36"/>
      <c r="N725" s="36"/>
      <c r="O725" s="36"/>
    </row>
    <row r="726" spans="13:15" x14ac:dyDescent="0.4">
      <c r="M726" s="36"/>
      <c r="N726" s="36"/>
      <c r="O726" s="36"/>
    </row>
    <row r="727" spans="13:15" x14ac:dyDescent="0.4">
      <c r="M727" s="36"/>
      <c r="N727" s="36"/>
      <c r="O727" s="36"/>
    </row>
    <row r="728" spans="13:15" x14ac:dyDescent="0.4">
      <c r="M728" s="36"/>
      <c r="N728" s="36"/>
      <c r="O728" s="36"/>
    </row>
    <row r="729" spans="13:15" x14ac:dyDescent="0.4">
      <c r="M729" s="36"/>
      <c r="N729" s="36"/>
      <c r="O729" s="36"/>
    </row>
    <row r="730" spans="13:15" x14ac:dyDescent="0.4">
      <c r="M730" s="36"/>
      <c r="N730" s="36"/>
      <c r="O730" s="36"/>
    </row>
    <row r="731" spans="13:15" x14ac:dyDescent="0.4">
      <c r="M731" s="36"/>
      <c r="N731" s="36"/>
      <c r="O731" s="36"/>
    </row>
    <row r="732" spans="13:15" x14ac:dyDescent="0.4">
      <c r="M732" s="36"/>
      <c r="N732" s="36"/>
      <c r="O732" s="36"/>
    </row>
    <row r="733" spans="13:15" x14ac:dyDescent="0.4">
      <c r="M733" s="36"/>
      <c r="N733" s="36"/>
      <c r="O733" s="36"/>
    </row>
    <row r="734" spans="13:15" x14ac:dyDescent="0.4">
      <c r="M734" s="36"/>
      <c r="N734" s="36"/>
      <c r="O734" s="36"/>
    </row>
    <row r="735" spans="13:15" x14ac:dyDescent="0.4">
      <c r="M735" s="36"/>
      <c r="N735" s="36"/>
      <c r="O735" s="36"/>
    </row>
    <row r="736" spans="13:15" x14ac:dyDescent="0.4">
      <c r="M736" s="36"/>
      <c r="N736" s="36"/>
      <c r="O736" s="36"/>
    </row>
    <row r="737" spans="13:15" x14ac:dyDescent="0.4">
      <c r="M737" s="36"/>
      <c r="N737" s="36"/>
      <c r="O737" s="36"/>
    </row>
    <row r="738" spans="13:15" x14ac:dyDescent="0.4">
      <c r="M738" s="36"/>
      <c r="N738" s="36"/>
      <c r="O738" s="36"/>
    </row>
    <row r="739" spans="13:15" x14ac:dyDescent="0.4">
      <c r="M739" s="36"/>
      <c r="N739" s="36"/>
      <c r="O739" s="36"/>
    </row>
    <row r="740" spans="13:15" x14ac:dyDescent="0.4">
      <c r="M740" s="36"/>
      <c r="N740" s="36"/>
      <c r="O740" s="36"/>
    </row>
    <row r="741" spans="13:15" x14ac:dyDescent="0.4">
      <c r="M741" s="36"/>
      <c r="N741" s="36"/>
      <c r="O741" s="36"/>
    </row>
    <row r="742" spans="13:15" x14ac:dyDescent="0.4">
      <c r="M742" s="36"/>
      <c r="N742" s="36"/>
      <c r="O742" s="36"/>
    </row>
    <row r="743" spans="13:15" x14ac:dyDescent="0.4">
      <c r="M743" s="36"/>
      <c r="N743" s="36"/>
      <c r="O743" s="36"/>
    </row>
    <row r="744" spans="13:15" x14ac:dyDescent="0.4">
      <c r="M744" s="36"/>
      <c r="N744" s="36"/>
      <c r="O744" s="36"/>
    </row>
    <row r="745" spans="13:15" x14ac:dyDescent="0.4">
      <c r="M745" s="36"/>
      <c r="N745" s="36"/>
      <c r="O745" s="36"/>
    </row>
    <row r="746" spans="13:15" x14ac:dyDescent="0.4">
      <c r="M746" s="36"/>
      <c r="N746" s="36"/>
      <c r="O746" s="36"/>
    </row>
    <row r="747" spans="13:15" x14ac:dyDescent="0.4">
      <c r="M747" s="36"/>
      <c r="N747" s="36"/>
      <c r="O747" s="36"/>
    </row>
    <row r="748" spans="13:15" x14ac:dyDescent="0.4">
      <c r="M748" s="36"/>
      <c r="N748" s="36"/>
      <c r="O748" s="36"/>
    </row>
    <row r="749" spans="13:15" x14ac:dyDescent="0.4">
      <c r="M749" s="36"/>
      <c r="N749" s="36"/>
      <c r="O749" s="36"/>
    </row>
    <row r="750" spans="13:15" x14ac:dyDescent="0.4">
      <c r="M750" s="36"/>
      <c r="N750" s="36"/>
      <c r="O750" s="36"/>
    </row>
    <row r="751" spans="13:15" x14ac:dyDescent="0.4">
      <c r="M751" s="36"/>
      <c r="N751" s="36"/>
      <c r="O751" s="36"/>
    </row>
    <row r="752" spans="13:15" x14ac:dyDescent="0.4">
      <c r="M752" s="36"/>
      <c r="N752" s="36"/>
      <c r="O752" s="36"/>
    </row>
    <row r="753" spans="13:15" x14ac:dyDescent="0.4">
      <c r="M753" s="36"/>
      <c r="N753" s="36"/>
      <c r="O753" s="36"/>
    </row>
    <row r="754" spans="13:15" x14ac:dyDescent="0.4">
      <c r="M754" s="36"/>
      <c r="N754" s="36"/>
      <c r="O754" s="36"/>
    </row>
    <row r="755" spans="13:15" x14ac:dyDescent="0.4">
      <c r="M755" s="36"/>
      <c r="N755" s="36"/>
      <c r="O755" s="36"/>
    </row>
    <row r="756" spans="13:15" x14ac:dyDescent="0.4">
      <c r="M756" s="36"/>
      <c r="N756" s="36"/>
      <c r="O756" s="36"/>
    </row>
    <row r="757" spans="13:15" x14ac:dyDescent="0.4">
      <c r="M757" s="36"/>
      <c r="N757" s="36"/>
      <c r="O757" s="36"/>
    </row>
    <row r="758" spans="13:15" x14ac:dyDescent="0.4">
      <c r="M758" s="36"/>
      <c r="N758" s="36"/>
      <c r="O758" s="36"/>
    </row>
    <row r="759" spans="13:15" x14ac:dyDescent="0.4">
      <c r="M759" s="36"/>
      <c r="N759" s="36"/>
      <c r="O759" s="36"/>
    </row>
    <row r="760" spans="13:15" x14ac:dyDescent="0.4">
      <c r="M760" s="36"/>
      <c r="N760" s="36"/>
      <c r="O760" s="36"/>
    </row>
    <row r="761" spans="13:15" x14ac:dyDescent="0.4">
      <c r="M761" s="36"/>
      <c r="N761" s="36"/>
      <c r="O761" s="36"/>
    </row>
    <row r="762" spans="13:15" x14ac:dyDescent="0.4">
      <c r="M762" s="36"/>
      <c r="N762" s="36"/>
      <c r="O762" s="36"/>
    </row>
    <row r="763" spans="13:15" x14ac:dyDescent="0.4">
      <c r="M763" s="36"/>
      <c r="N763" s="36"/>
      <c r="O763" s="36"/>
    </row>
    <row r="764" spans="13:15" x14ac:dyDescent="0.4">
      <c r="M764" s="36"/>
      <c r="N764" s="36"/>
      <c r="O764" s="36"/>
    </row>
    <row r="765" spans="13:15" x14ac:dyDescent="0.4">
      <c r="M765" s="36"/>
      <c r="N765" s="36"/>
      <c r="O765" s="36"/>
    </row>
    <row r="766" spans="13:15" x14ac:dyDescent="0.4">
      <c r="M766" s="36"/>
      <c r="N766" s="36"/>
      <c r="O766" s="36"/>
    </row>
    <row r="767" spans="13:15" x14ac:dyDescent="0.4">
      <c r="M767" s="36"/>
      <c r="N767" s="36"/>
      <c r="O767" s="36"/>
    </row>
    <row r="768" spans="13:15" x14ac:dyDescent="0.4">
      <c r="M768" s="36"/>
      <c r="N768" s="36"/>
      <c r="O768" s="36"/>
    </row>
    <row r="769" spans="13:15" x14ac:dyDescent="0.4">
      <c r="M769" s="36"/>
      <c r="N769" s="36"/>
      <c r="O769" s="36"/>
    </row>
    <row r="770" spans="13:15" x14ac:dyDescent="0.4">
      <c r="M770" s="36"/>
      <c r="N770" s="36"/>
      <c r="O770" s="36"/>
    </row>
    <row r="771" spans="13:15" x14ac:dyDescent="0.4">
      <c r="M771" s="36"/>
      <c r="N771" s="36"/>
      <c r="O771" s="36"/>
    </row>
    <row r="772" spans="13:15" x14ac:dyDescent="0.4">
      <c r="M772" s="36"/>
      <c r="N772" s="36"/>
      <c r="O772" s="36"/>
    </row>
    <row r="773" spans="13:15" x14ac:dyDescent="0.4">
      <c r="M773" s="36"/>
      <c r="N773" s="36"/>
      <c r="O773" s="36"/>
    </row>
    <row r="774" spans="13:15" x14ac:dyDescent="0.4">
      <c r="M774" s="36"/>
      <c r="N774" s="36"/>
      <c r="O774" s="36"/>
    </row>
    <row r="775" spans="13:15" x14ac:dyDescent="0.4">
      <c r="M775" s="36"/>
      <c r="N775" s="36"/>
      <c r="O775" s="36"/>
    </row>
    <row r="776" spans="13:15" x14ac:dyDescent="0.4">
      <c r="M776" s="36"/>
      <c r="N776" s="36"/>
      <c r="O776" s="36"/>
    </row>
    <row r="777" spans="13:15" x14ac:dyDescent="0.4">
      <c r="M777" s="36"/>
      <c r="N777" s="36"/>
      <c r="O777" s="36"/>
    </row>
    <row r="778" spans="13:15" x14ac:dyDescent="0.4">
      <c r="M778" s="36"/>
      <c r="N778" s="36"/>
      <c r="O778" s="36"/>
    </row>
    <row r="779" spans="13:15" x14ac:dyDescent="0.4">
      <c r="M779" s="36"/>
      <c r="N779" s="36"/>
      <c r="O779" s="36"/>
    </row>
    <row r="780" spans="13:15" x14ac:dyDescent="0.4">
      <c r="M780" s="36"/>
      <c r="N780" s="36"/>
      <c r="O780" s="36"/>
    </row>
    <row r="781" spans="13:15" x14ac:dyDescent="0.4">
      <c r="M781" s="36"/>
      <c r="N781" s="36"/>
      <c r="O781" s="36"/>
    </row>
    <row r="782" spans="13:15" x14ac:dyDescent="0.4">
      <c r="M782" s="36"/>
      <c r="N782" s="36"/>
      <c r="O782" s="36"/>
    </row>
    <row r="783" spans="13:15" x14ac:dyDescent="0.4">
      <c r="M783" s="36"/>
      <c r="N783" s="36"/>
      <c r="O783" s="36"/>
    </row>
    <row r="784" spans="13:15" x14ac:dyDescent="0.4">
      <c r="M784" s="36"/>
      <c r="N784" s="36"/>
      <c r="O784" s="36"/>
    </row>
    <row r="785" spans="13:15" x14ac:dyDescent="0.4">
      <c r="M785" s="36"/>
      <c r="N785" s="36"/>
      <c r="O785" s="36"/>
    </row>
    <row r="786" spans="13:15" x14ac:dyDescent="0.4">
      <c r="M786" s="36"/>
      <c r="N786" s="36"/>
      <c r="O786" s="36"/>
    </row>
    <row r="787" spans="13:15" x14ac:dyDescent="0.4">
      <c r="M787" s="36"/>
      <c r="N787" s="36"/>
      <c r="O787" s="36"/>
    </row>
    <row r="788" spans="13:15" x14ac:dyDescent="0.4">
      <c r="M788" s="36"/>
      <c r="N788" s="36"/>
      <c r="O788" s="36"/>
    </row>
    <row r="789" spans="13:15" x14ac:dyDescent="0.4">
      <c r="M789" s="36"/>
      <c r="N789" s="36"/>
      <c r="O789" s="36"/>
    </row>
    <row r="790" spans="13:15" x14ac:dyDescent="0.4">
      <c r="M790" s="36"/>
      <c r="N790" s="36"/>
      <c r="O790" s="36"/>
    </row>
    <row r="791" spans="13:15" x14ac:dyDescent="0.4">
      <c r="M791" s="36"/>
      <c r="N791" s="36"/>
      <c r="O791" s="36"/>
    </row>
    <row r="792" spans="13:15" x14ac:dyDescent="0.4">
      <c r="M792" s="36"/>
      <c r="N792" s="36"/>
      <c r="O792" s="36"/>
    </row>
    <row r="793" spans="13:15" x14ac:dyDescent="0.4">
      <c r="M793" s="36"/>
      <c r="N793" s="36"/>
      <c r="O793" s="36"/>
    </row>
    <row r="794" spans="13:15" x14ac:dyDescent="0.4">
      <c r="M794" s="36"/>
      <c r="N794" s="36"/>
      <c r="O794" s="36"/>
    </row>
    <row r="795" spans="13:15" x14ac:dyDescent="0.4">
      <c r="M795" s="36"/>
      <c r="N795" s="36"/>
      <c r="O795" s="36"/>
    </row>
    <row r="796" spans="13:15" x14ac:dyDescent="0.4">
      <c r="M796" s="36"/>
      <c r="N796" s="36"/>
      <c r="O796" s="36"/>
    </row>
    <row r="797" spans="13:15" x14ac:dyDescent="0.4">
      <c r="M797" s="36"/>
      <c r="N797" s="36"/>
      <c r="O797" s="36"/>
    </row>
    <row r="798" spans="13:15" x14ac:dyDescent="0.4">
      <c r="M798" s="36"/>
      <c r="N798" s="36"/>
      <c r="O798" s="36"/>
    </row>
    <row r="799" spans="13:15" x14ac:dyDescent="0.4">
      <c r="M799" s="36"/>
      <c r="N799" s="36"/>
      <c r="O799" s="36"/>
    </row>
    <row r="800" spans="13:15" x14ac:dyDescent="0.4">
      <c r="M800" s="36"/>
      <c r="N800" s="36"/>
      <c r="O800" s="36"/>
    </row>
    <row r="801" spans="13:15" x14ac:dyDescent="0.4">
      <c r="M801" s="36"/>
      <c r="N801" s="36"/>
      <c r="O801" s="36"/>
    </row>
    <row r="802" spans="13:15" x14ac:dyDescent="0.4">
      <c r="M802" s="36"/>
      <c r="N802" s="36"/>
      <c r="O802" s="36"/>
    </row>
    <row r="803" spans="13:15" x14ac:dyDescent="0.4">
      <c r="M803" s="36"/>
      <c r="N803" s="36"/>
      <c r="O803" s="36"/>
    </row>
    <row r="804" spans="13:15" x14ac:dyDescent="0.4">
      <c r="M804" s="36"/>
      <c r="N804" s="36"/>
      <c r="O804" s="36"/>
    </row>
    <row r="805" spans="13:15" x14ac:dyDescent="0.4">
      <c r="M805" s="36"/>
      <c r="N805" s="36"/>
      <c r="O805" s="36"/>
    </row>
    <row r="806" spans="13:15" x14ac:dyDescent="0.4">
      <c r="M806" s="36"/>
      <c r="N806" s="36"/>
      <c r="O806" s="36"/>
    </row>
    <row r="807" spans="13:15" x14ac:dyDescent="0.4">
      <c r="M807" s="36"/>
      <c r="N807" s="36"/>
      <c r="O807" s="36"/>
    </row>
    <row r="808" spans="13:15" x14ac:dyDescent="0.4">
      <c r="M808" s="36"/>
      <c r="N808" s="36"/>
      <c r="O808" s="36"/>
    </row>
    <row r="809" spans="13:15" x14ac:dyDescent="0.4">
      <c r="M809" s="36"/>
      <c r="N809" s="36"/>
      <c r="O809" s="36"/>
    </row>
    <row r="810" spans="13:15" x14ac:dyDescent="0.4">
      <c r="M810" s="36"/>
      <c r="N810" s="36"/>
      <c r="O810" s="36"/>
    </row>
    <row r="811" spans="13:15" x14ac:dyDescent="0.4">
      <c r="M811" s="36"/>
      <c r="N811" s="36"/>
      <c r="O811" s="36"/>
    </row>
    <row r="812" spans="13:15" x14ac:dyDescent="0.4">
      <c r="M812" s="36"/>
      <c r="N812" s="36"/>
      <c r="O812" s="36"/>
    </row>
    <row r="813" spans="13:15" x14ac:dyDescent="0.4">
      <c r="M813" s="36"/>
      <c r="N813" s="36"/>
      <c r="O813" s="36"/>
    </row>
    <row r="814" spans="13:15" x14ac:dyDescent="0.4">
      <c r="M814" s="36"/>
      <c r="N814" s="36"/>
      <c r="O814" s="36"/>
    </row>
    <row r="815" spans="13:15" x14ac:dyDescent="0.4">
      <c r="M815" s="36"/>
      <c r="N815" s="36"/>
      <c r="O815" s="36"/>
    </row>
    <row r="816" spans="13:15" x14ac:dyDescent="0.4">
      <c r="M816" s="36"/>
      <c r="N816" s="36"/>
      <c r="O816" s="36"/>
    </row>
    <row r="817" spans="13:15" x14ac:dyDescent="0.4">
      <c r="M817" s="36"/>
      <c r="N817" s="36"/>
      <c r="O817" s="36"/>
    </row>
    <row r="818" spans="13:15" x14ac:dyDescent="0.4">
      <c r="M818" s="36"/>
      <c r="N818" s="36"/>
      <c r="O818" s="36"/>
    </row>
    <row r="819" spans="13:15" x14ac:dyDescent="0.4">
      <c r="M819" s="36"/>
      <c r="N819" s="36"/>
      <c r="O819" s="36"/>
    </row>
    <row r="820" spans="13:15" x14ac:dyDescent="0.4">
      <c r="M820" s="36"/>
      <c r="N820" s="36"/>
      <c r="O820" s="36"/>
    </row>
    <row r="821" spans="13:15" x14ac:dyDescent="0.4">
      <c r="M821" s="36"/>
      <c r="N821" s="36"/>
      <c r="O821" s="36"/>
    </row>
    <row r="822" spans="13:15" x14ac:dyDescent="0.4">
      <c r="M822" s="36"/>
      <c r="N822" s="36"/>
      <c r="O822" s="36"/>
    </row>
    <row r="823" spans="13:15" x14ac:dyDescent="0.4">
      <c r="M823" s="36"/>
      <c r="N823" s="36"/>
      <c r="O823" s="36"/>
    </row>
    <row r="824" spans="13:15" x14ac:dyDescent="0.4">
      <c r="M824" s="36"/>
      <c r="N824" s="36"/>
      <c r="O824" s="36"/>
    </row>
    <row r="825" spans="13:15" x14ac:dyDescent="0.4">
      <c r="M825" s="36"/>
      <c r="N825" s="36"/>
      <c r="O825" s="36"/>
    </row>
    <row r="826" spans="13:15" x14ac:dyDescent="0.4">
      <c r="M826" s="36"/>
      <c r="N826" s="36"/>
      <c r="O826" s="36"/>
    </row>
    <row r="827" spans="13:15" x14ac:dyDescent="0.4">
      <c r="M827" s="36"/>
      <c r="N827" s="36"/>
      <c r="O827" s="36"/>
    </row>
    <row r="828" spans="13:15" x14ac:dyDescent="0.4">
      <c r="M828" s="36"/>
      <c r="N828" s="36"/>
      <c r="O828" s="36"/>
    </row>
    <row r="829" spans="13:15" x14ac:dyDescent="0.4">
      <c r="M829" s="36"/>
      <c r="N829" s="36"/>
      <c r="O829" s="36"/>
    </row>
    <row r="830" spans="13:15" x14ac:dyDescent="0.4">
      <c r="M830" s="36"/>
      <c r="N830" s="36"/>
      <c r="O830" s="36"/>
    </row>
    <row r="831" spans="13:15" x14ac:dyDescent="0.4">
      <c r="M831" s="36"/>
      <c r="N831" s="36"/>
      <c r="O831" s="36"/>
    </row>
    <row r="832" spans="13:15" x14ac:dyDescent="0.4">
      <c r="M832" s="36"/>
      <c r="N832" s="36"/>
      <c r="O832" s="36"/>
    </row>
    <row r="833" spans="13:15" x14ac:dyDescent="0.4">
      <c r="M833" s="36"/>
      <c r="N833" s="36"/>
      <c r="O833" s="36"/>
    </row>
    <row r="834" spans="13:15" x14ac:dyDescent="0.4">
      <c r="M834" s="36"/>
      <c r="N834" s="36"/>
      <c r="O834" s="36"/>
    </row>
    <row r="835" spans="13:15" x14ac:dyDescent="0.4">
      <c r="M835" s="36"/>
      <c r="N835" s="36"/>
      <c r="O835" s="36"/>
    </row>
    <row r="836" spans="13:15" x14ac:dyDescent="0.4">
      <c r="M836" s="36"/>
      <c r="N836" s="36"/>
      <c r="O836" s="36"/>
    </row>
    <row r="837" spans="13:15" x14ac:dyDescent="0.4">
      <c r="M837" s="36"/>
      <c r="N837" s="36"/>
      <c r="O837" s="36"/>
    </row>
    <row r="838" spans="13:15" x14ac:dyDescent="0.4">
      <c r="M838" s="36"/>
      <c r="N838" s="36"/>
      <c r="O838" s="36"/>
    </row>
    <row r="839" spans="13:15" x14ac:dyDescent="0.4">
      <c r="M839" s="36"/>
      <c r="N839" s="36"/>
      <c r="O839" s="36"/>
    </row>
    <row r="840" spans="13:15" x14ac:dyDescent="0.4">
      <c r="M840" s="36"/>
      <c r="N840" s="36"/>
      <c r="O840" s="36"/>
    </row>
    <row r="841" spans="13:15" x14ac:dyDescent="0.4">
      <c r="M841" s="36"/>
      <c r="N841" s="36"/>
      <c r="O841" s="36"/>
    </row>
    <row r="842" spans="13:15" x14ac:dyDescent="0.4">
      <c r="M842" s="36"/>
      <c r="N842" s="36"/>
      <c r="O842" s="36"/>
    </row>
    <row r="843" spans="13:15" x14ac:dyDescent="0.4">
      <c r="M843" s="36"/>
      <c r="N843" s="36"/>
      <c r="O843" s="36"/>
    </row>
    <row r="844" spans="13:15" x14ac:dyDescent="0.4">
      <c r="M844" s="36"/>
      <c r="N844" s="36"/>
      <c r="O844" s="36"/>
    </row>
    <row r="845" spans="13:15" x14ac:dyDescent="0.4">
      <c r="M845" s="36"/>
      <c r="N845" s="36"/>
      <c r="O845" s="36"/>
    </row>
    <row r="846" spans="13:15" x14ac:dyDescent="0.4">
      <c r="M846" s="36"/>
      <c r="N846" s="36"/>
      <c r="O846" s="36"/>
    </row>
    <row r="847" spans="13:15" x14ac:dyDescent="0.4">
      <c r="M847" s="36"/>
      <c r="N847" s="36"/>
      <c r="O847" s="36"/>
    </row>
    <row r="848" spans="13:15" x14ac:dyDescent="0.4">
      <c r="M848" s="36"/>
      <c r="N848" s="36"/>
      <c r="O848" s="36"/>
    </row>
    <row r="849" spans="13:15" x14ac:dyDescent="0.4">
      <c r="M849" s="36"/>
      <c r="N849" s="36"/>
      <c r="O849" s="36"/>
    </row>
    <row r="850" spans="13:15" x14ac:dyDescent="0.4">
      <c r="M850" s="36"/>
      <c r="N850" s="36"/>
      <c r="O850" s="36"/>
    </row>
    <row r="851" spans="13:15" x14ac:dyDescent="0.4">
      <c r="M851" s="36"/>
      <c r="N851" s="36"/>
      <c r="O851" s="36"/>
    </row>
    <row r="852" spans="13:15" x14ac:dyDescent="0.4">
      <c r="M852" s="36"/>
      <c r="N852" s="36"/>
      <c r="O852" s="36"/>
    </row>
    <row r="853" spans="13:15" x14ac:dyDescent="0.4">
      <c r="M853" s="36"/>
      <c r="N853" s="36"/>
      <c r="O853" s="36"/>
    </row>
    <row r="854" spans="13:15" x14ac:dyDescent="0.4">
      <c r="M854" s="36"/>
      <c r="N854" s="36"/>
      <c r="O854" s="36"/>
    </row>
    <row r="855" spans="13:15" x14ac:dyDescent="0.4">
      <c r="M855" s="36"/>
      <c r="N855" s="36"/>
      <c r="O855" s="36"/>
    </row>
    <row r="856" spans="13:15" x14ac:dyDescent="0.4">
      <c r="M856" s="36"/>
      <c r="N856" s="36"/>
      <c r="O856" s="36"/>
    </row>
    <row r="857" spans="13:15" x14ac:dyDescent="0.4">
      <c r="M857" s="36"/>
      <c r="N857" s="36"/>
      <c r="O857" s="36"/>
    </row>
    <row r="858" spans="13:15" x14ac:dyDescent="0.4">
      <c r="M858" s="36"/>
      <c r="N858" s="36"/>
      <c r="O858" s="36"/>
    </row>
    <row r="859" spans="13:15" x14ac:dyDescent="0.4">
      <c r="M859" s="36"/>
      <c r="N859" s="36"/>
      <c r="O859" s="36"/>
    </row>
    <row r="860" spans="13:15" x14ac:dyDescent="0.4">
      <c r="M860" s="36"/>
      <c r="N860" s="36"/>
      <c r="O860" s="36"/>
    </row>
    <row r="861" spans="13:15" x14ac:dyDescent="0.4">
      <c r="M861" s="36"/>
      <c r="N861" s="36"/>
      <c r="O861" s="36"/>
    </row>
    <row r="862" spans="13:15" x14ac:dyDescent="0.4">
      <c r="M862" s="36"/>
      <c r="N862" s="36"/>
      <c r="O862" s="36"/>
    </row>
    <row r="863" spans="13:15" x14ac:dyDescent="0.4">
      <c r="M863" s="36"/>
      <c r="N863" s="36"/>
      <c r="O863" s="36"/>
    </row>
    <row r="864" spans="13:15" x14ac:dyDescent="0.4">
      <c r="M864" s="36"/>
      <c r="N864" s="36"/>
      <c r="O864" s="36"/>
    </row>
    <row r="865" spans="13:15" x14ac:dyDescent="0.4">
      <c r="M865" s="36"/>
      <c r="N865" s="36"/>
      <c r="O865" s="36"/>
    </row>
    <row r="866" spans="13:15" x14ac:dyDescent="0.4">
      <c r="M866" s="36"/>
      <c r="N866" s="36"/>
      <c r="O866" s="36"/>
    </row>
    <row r="867" spans="13:15" x14ac:dyDescent="0.4">
      <c r="M867" s="36"/>
      <c r="N867" s="36"/>
      <c r="O867" s="36"/>
    </row>
    <row r="868" spans="13:15" x14ac:dyDescent="0.4">
      <c r="M868" s="36"/>
      <c r="N868" s="36"/>
      <c r="O868" s="36"/>
    </row>
    <row r="869" spans="13:15" x14ac:dyDescent="0.4">
      <c r="M869" s="36"/>
      <c r="N869" s="36"/>
      <c r="O869" s="36"/>
    </row>
    <row r="870" spans="13:15" x14ac:dyDescent="0.4">
      <c r="M870" s="36"/>
      <c r="N870" s="36"/>
      <c r="O870" s="36"/>
    </row>
    <row r="871" spans="13:15" x14ac:dyDescent="0.4">
      <c r="M871" s="36"/>
      <c r="N871" s="36"/>
      <c r="O871" s="36"/>
    </row>
    <row r="872" spans="13:15" x14ac:dyDescent="0.4">
      <c r="M872" s="36"/>
      <c r="N872" s="36"/>
      <c r="O872" s="36"/>
    </row>
    <row r="873" spans="13:15" x14ac:dyDescent="0.4">
      <c r="M873" s="36"/>
      <c r="N873" s="36"/>
      <c r="O873" s="36"/>
    </row>
    <row r="874" spans="13:15" x14ac:dyDescent="0.4">
      <c r="M874" s="36"/>
      <c r="N874" s="36"/>
      <c r="O874" s="36"/>
    </row>
    <row r="875" spans="13:15" x14ac:dyDescent="0.4">
      <c r="M875" s="36"/>
      <c r="N875" s="36"/>
      <c r="O875" s="36"/>
    </row>
    <row r="876" spans="13:15" x14ac:dyDescent="0.4">
      <c r="M876" s="36"/>
      <c r="N876" s="36"/>
      <c r="O876" s="36"/>
    </row>
    <row r="877" spans="13:15" x14ac:dyDescent="0.4">
      <c r="M877" s="36"/>
      <c r="N877" s="36"/>
      <c r="O877" s="36"/>
    </row>
    <row r="878" spans="13:15" x14ac:dyDescent="0.4">
      <c r="M878" s="36"/>
      <c r="N878" s="36"/>
      <c r="O878" s="36"/>
    </row>
    <row r="879" spans="13:15" x14ac:dyDescent="0.4">
      <c r="M879" s="36"/>
      <c r="N879" s="36"/>
      <c r="O879" s="36"/>
    </row>
    <row r="880" spans="13:15" x14ac:dyDescent="0.4">
      <c r="M880" s="36"/>
      <c r="N880" s="36"/>
      <c r="O880" s="36"/>
    </row>
    <row r="881" spans="13:15" x14ac:dyDescent="0.4">
      <c r="M881" s="36"/>
      <c r="N881" s="36"/>
      <c r="O881" s="36"/>
    </row>
    <row r="882" spans="13:15" x14ac:dyDescent="0.4">
      <c r="M882" s="36"/>
      <c r="N882" s="36"/>
      <c r="O882" s="36"/>
    </row>
    <row r="883" spans="13:15" x14ac:dyDescent="0.4">
      <c r="M883" s="36"/>
      <c r="N883" s="36"/>
      <c r="O883" s="36"/>
    </row>
    <row r="884" spans="13:15" x14ac:dyDescent="0.4">
      <c r="M884" s="36"/>
      <c r="N884" s="36"/>
      <c r="O884" s="36"/>
    </row>
    <row r="885" spans="13:15" x14ac:dyDescent="0.4">
      <c r="M885" s="36"/>
      <c r="N885" s="36"/>
      <c r="O885" s="36"/>
    </row>
    <row r="886" spans="13:15" x14ac:dyDescent="0.4">
      <c r="M886" s="36"/>
      <c r="N886" s="36"/>
      <c r="O886" s="36"/>
    </row>
    <row r="887" spans="13:15" x14ac:dyDescent="0.4">
      <c r="M887" s="36"/>
      <c r="N887" s="36"/>
      <c r="O887" s="36"/>
    </row>
    <row r="888" spans="13:15" x14ac:dyDescent="0.4">
      <c r="M888" s="36"/>
      <c r="N888" s="36"/>
      <c r="O888" s="36"/>
    </row>
    <row r="889" spans="13:15" x14ac:dyDescent="0.4">
      <c r="M889" s="36"/>
      <c r="N889" s="36"/>
      <c r="O889" s="36"/>
    </row>
    <row r="890" spans="13:15" x14ac:dyDescent="0.4">
      <c r="M890" s="36"/>
      <c r="N890" s="36"/>
      <c r="O890" s="36"/>
    </row>
    <row r="891" spans="13:15" x14ac:dyDescent="0.4">
      <c r="M891" s="36"/>
      <c r="N891" s="36"/>
      <c r="O891" s="36"/>
    </row>
    <row r="892" spans="13:15" x14ac:dyDescent="0.4">
      <c r="M892" s="36"/>
      <c r="N892" s="36"/>
      <c r="O892" s="36"/>
    </row>
    <row r="893" spans="13:15" x14ac:dyDescent="0.4">
      <c r="M893" s="36"/>
      <c r="N893" s="36"/>
      <c r="O893" s="36"/>
    </row>
    <row r="894" spans="13:15" x14ac:dyDescent="0.4">
      <c r="M894" s="36"/>
      <c r="N894" s="36"/>
      <c r="O894" s="36"/>
    </row>
    <row r="895" spans="13:15" x14ac:dyDescent="0.4">
      <c r="M895" s="36"/>
      <c r="N895" s="36"/>
      <c r="O895" s="36"/>
    </row>
    <row r="896" spans="13:15" x14ac:dyDescent="0.4">
      <c r="M896" s="36"/>
      <c r="N896" s="36"/>
      <c r="O896" s="36"/>
    </row>
    <row r="897" spans="13:15" x14ac:dyDescent="0.4">
      <c r="M897" s="36"/>
      <c r="N897" s="36"/>
      <c r="O897" s="36"/>
    </row>
    <row r="898" spans="13:15" x14ac:dyDescent="0.4">
      <c r="M898" s="36"/>
      <c r="N898" s="36"/>
      <c r="O898" s="36"/>
    </row>
    <row r="899" spans="13:15" x14ac:dyDescent="0.4">
      <c r="M899" s="36"/>
      <c r="N899" s="36"/>
      <c r="O899" s="36"/>
    </row>
    <row r="900" spans="13:15" x14ac:dyDescent="0.4">
      <c r="M900" s="36"/>
      <c r="N900" s="36"/>
      <c r="O900" s="36"/>
    </row>
    <row r="901" spans="13:15" x14ac:dyDescent="0.4">
      <c r="M901" s="36"/>
      <c r="N901" s="36"/>
      <c r="O901" s="36"/>
    </row>
    <row r="902" spans="13:15" x14ac:dyDescent="0.4">
      <c r="M902" s="36"/>
      <c r="N902" s="36"/>
      <c r="O902" s="36"/>
    </row>
    <row r="903" spans="13:15" x14ac:dyDescent="0.4">
      <c r="M903" s="36"/>
      <c r="N903" s="36"/>
      <c r="O903" s="36"/>
    </row>
    <row r="904" spans="13:15" x14ac:dyDescent="0.4">
      <c r="M904" s="36"/>
      <c r="N904" s="36"/>
      <c r="O904" s="36"/>
    </row>
    <row r="905" spans="13:15" x14ac:dyDescent="0.4">
      <c r="M905" s="36"/>
      <c r="N905" s="36"/>
      <c r="O905" s="36"/>
    </row>
    <row r="906" spans="13:15" x14ac:dyDescent="0.4">
      <c r="M906" s="36"/>
      <c r="N906" s="36"/>
      <c r="O906" s="36"/>
    </row>
    <row r="907" spans="13:15" x14ac:dyDescent="0.4">
      <c r="M907" s="36"/>
      <c r="N907" s="36"/>
      <c r="O907" s="36"/>
    </row>
    <row r="908" spans="13:15" x14ac:dyDescent="0.4">
      <c r="M908" s="36"/>
      <c r="N908" s="36"/>
      <c r="O908" s="36"/>
    </row>
    <row r="909" spans="13:15" x14ac:dyDescent="0.4">
      <c r="M909" s="36"/>
      <c r="N909" s="36"/>
      <c r="O909" s="36"/>
    </row>
    <row r="910" spans="13:15" x14ac:dyDescent="0.4">
      <c r="M910" s="36"/>
      <c r="N910" s="36"/>
      <c r="O910" s="36"/>
    </row>
    <row r="911" spans="13:15" x14ac:dyDescent="0.4">
      <c r="M911" s="36"/>
      <c r="N911" s="36"/>
      <c r="O911" s="36"/>
    </row>
    <row r="912" spans="13:15" x14ac:dyDescent="0.4">
      <c r="M912" s="36"/>
      <c r="N912" s="36"/>
      <c r="O912" s="36"/>
    </row>
    <row r="913" spans="13:15" x14ac:dyDescent="0.4">
      <c r="M913" s="36"/>
      <c r="N913" s="36"/>
      <c r="O913" s="36"/>
    </row>
    <row r="914" spans="13:15" x14ac:dyDescent="0.4">
      <c r="M914" s="36"/>
      <c r="N914" s="36"/>
      <c r="O914" s="36"/>
    </row>
    <row r="915" spans="13:15" x14ac:dyDescent="0.4">
      <c r="M915" s="36"/>
      <c r="N915" s="36"/>
      <c r="O915" s="36"/>
    </row>
    <row r="916" spans="13:15" x14ac:dyDescent="0.4">
      <c r="M916" s="36"/>
      <c r="N916" s="36"/>
      <c r="O916" s="36"/>
    </row>
    <row r="917" spans="13:15" x14ac:dyDescent="0.4">
      <c r="M917" s="36"/>
      <c r="N917" s="36"/>
      <c r="O917" s="36"/>
    </row>
    <row r="918" spans="13:15" x14ac:dyDescent="0.4">
      <c r="M918" s="36"/>
      <c r="N918" s="36"/>
      <c r="O918" s="36"/>
    </row>
    <row r="919" spans="13:15" x14ac:dyDescent="0.4">
      <c r="M919" s="36"/>
      <c r="N919" s="36"/>
      <c r="O919" s="36"/>
    </row>
    <row r="920" spans="13:15" x14ac:dyDescent="0.4">
      <c r="M920" s="36"/>
      <c r="N920" s="36"/>
      <c r="O920" s="36"/>
    </row>
    <row r="921" spans="13:15" x14ac:dyDescent="0.4">
      <c r="M921" s="36"/>
      <c r="N921" s="36"/>
      <c r="O921" s="36"/>
    </row>
    <row r="922" spans="13:15" x14ac:dyDescent="0.4">
      <c r="M922" s="36"/>
      <c r="N922" s="36"/>
      <c r="O922" s="36"/>
    </row>
    <row r="923" spans="13:15" x14ac:dyDescent="0.4">
      <c r="M923" s="36"/>
      <c r="N923" s="36"/>
      <c r="O923" s="36"/>
    </row>
    <row r="924" spans="13:15" x14ac:dyDescent="0.4">
      <c r="M924" s="36"/>
      <c r="N924" s="36"/>
      <c r="O924" s="36"/>
    </row>
    <row r="925" spans="13:15" x14ac:dyDescent="0.4">
      <c r="M925" s="36"/>
      <c r="N925" s="36"/>
      <c r="O925" s="36"/>
    </row>
    <row r="926" spans="13:15" x14ac:dyDescent="0.4">
      <c r="M926" s="36"/>
      <c r="N926" s="36"/>
      <c r="O926" s="36"/>
    </row>
    <row r="927" spans="13:15" x14ac:dyDescent="0.4">
      <c r="M927" s="36"/>
      <c r="N927" s="36"/>
      <c r="O927" s="36"/>
    </row>
    <row r="928" spans="13:15" x14ac:dyDescent="0.4">
      <c r="M928" s="36"/>
      <c r="N928" s="36"/>
      <c r="O928" s="36"/>
    </row>
    <row r="929" spans="13:15" x14ac:dyDescent="0.4">
      <c r="M929" s="36"/>
      <c r="N929" s="36"/>
      <c r="O929" s="36"/>
    </row>
    <row r="930" spans="13:15" x14ac:dyDescent="0.4">
      <c r="M930" s="36"/>
      <c r="N930" s="36"/>
      <c r="O930" s="36"/>
    </row>
    <row r="931" spans="13:15" x14ac:dyDescent="0.4">
      <c r="M931" s="36"/>
      <c r="N931" s="36"/>
      <c r="O931" s="36"/>
    </row>
    <row r="932" spans="13:15" x14ac:dyDescent="0.4">
      <c r="M932" s="36"/>
      <c r="N932" s="36"/>
      <c r="O932" s="36"/>
    </row>
    <row r="933" spans="13:15" x14ac:dyDescent="0.4">
      <c r="M933" s="36"/>
      <c r="N933" s="36"/>
      <c r="O933" s="36"/>
    </row>
    <row r="934" spans="13:15" x14ac:dyDescent="0.4">
      <c r="M934" s="36"/>
      <c r="N934" s="36"/>
      <c r="O934" s="36"/>
    </row>
    <row r="935" spans="13:15" x14ac:dyDescent="0.4">
      <c r="M935" s="36"/>
      <c r="N935" s="36"/>
      <c r="O935" s="36"/>
    </row>
    <row r="936" spans="13:15" x14ac:dyDescent="0.4">
      <c r="M936" s="36"/>
      <c r="N936" s="36"/>
      <c r="O936" s="36"/>
    </row>
    <row r="937" spans="13:15" x14ac:dyDescent="0.4">
      <c r="M937" s="36"/>
      <c r="N937" s="36"/>
      <c r="O937" s="36"/>
    </row>
    <row r="938" spans="13:15" x14ac:dyDescent="0.4">
      <c r="M938" s="36"/>
      <c r="N938" s="36"/>
      <c r="O938" s="36"/>
    </row>
    <row r="939" spans="13:15" x14ac:dyDescent="0.4">
      <c r="M939" s="36"/>
      <c r="N939" s="36"/>
      <c r="O939" s="36"/>
    </row>
    <row r="940" spans="13:15" x14ac:dyDescent="0.4">
      <c r="M940" s="36"/>
      <c r="N940" s="36"/>
      <c r="O940" s="36"/>
    </row>
    <row r="941" spans="13:15" x14ac:dyDescent="0.4">
      <c r="M941" s="36"/>
      <c r="N941" s="36"/>
      <c r="O941" s="36"/>
    </row>
    <row r="942" spans="13:15" x14ac:dyDescent="0.4">
      <c r="M942" s="36"/>
      <c r="N942" s="36"/>
      <c r="O942" s="36"/>
    </row>
    <row r="943" spans="13:15" x14ac:dyDescent="0.4">
      <c r="M943" s="36"/>
      <c r="N943" s="36"/>
      <c r="O943" s="36"/>
    </row>
    <row r="944" spans="13:15" x14ac:dyDescent="0.4">
      <c r="M944" s="36"/>
      <c r="N944" s="36"/>
      <c r="O944" s="36"/>
    </row>
    <row r="945" spans="13:15" x14ac:dyDescent="0.4">
      <c r="M945" s="36"/>
      <c r="N945" s="36"/>
      <c r="O945" s="36"/>
    </row>
    <row r="946" spans="13:15" x14ac:dyDescent="0.4">
      <c r="M946" s="36"/>
      <c r="N946" s="36"/>
      <c r="O946" s="36"/>
    </row>
    <row r="947" spans="13:15" x14ac:dyDescent="0.4">
      <c r="M947" s="36"/>
      <c r="N947" s="36"/>
      <c r="O947" s="36"/>
    </row>
    <row r="948" spans="13:15" x14ac:dyDescent="0.4">
      <c r="M948" s="36"/>
      <c r="N948" s="36"/>
      <c r="O948" s="36"/>
    </row>
    <row r="949" spans="13:15" x14ac:dyDescent="0.4">
      <c r="M949" s="36"/>
      <c r="N949" s="36"/>
      <c r="O949" s="36"/>
    </row>
    <row r="950" spans="13:15" x14ac:dyDescent="0.4">
      <c r="M950" s="36"/>
      <c r="N950" s="36"/>
      <c r="O950" s="36"/>
    </row>
    <row r="951" spans="13:15" x14ac:dyDescent="0.4">
      <c r="M951" s="36"/>
      <c r="N951" s="36"/>
      <c r="O951" s="36"/>
    </row>
    <row r="952" spans="13:15" x14ac:dyDescent="0.4">
      <c r="M952" s="36"/>
      <c r="N952" s="36"/>
      <c r="O952" s="36"/>
    </row>
    <row r="953" spans="13:15" x14ac:dyDescent="0.4">
      <c r="M953" s="36"/>
      <c r="N953" s="36"/>
      <c r="O953" s="36"/>
    </row>
    <row r="954" spans="13:15" x14ac:dyDescent="0.4">
      <c r="M954" s="36"/>
      <c r="N954" s="36"/>
      <c r="O954" s="36"/>
    </row>
    <row r="955" spans="13:15" x14ac:dyDescent="0.4">
      <c r="M955" s="36"/>
      <c r="N955" s="36"/>
      <c r="O955" s="36"/>
    </row>
    <row r="956" spans="13:15" x14ac:dyDescent="0.4">
      <c r="M956" s="36"/>
      <c r="N956" s="36"/>
      <c r="O956" s="36"/>
    </row>
    <row r="957" spans="13:15" x14ac:dyDescent="0.4">
      <c r="M957" s="36"/>
      <c r="N957" s="36"/>
      <c r="O957" s="36"/>
    </row>
    <row r="958" spans="13:15" x14ac:dyDescent="0.4">
      <c r="M958" s="36"/>
      <c r="N958" s="36"/>
      <c r="O958" s="36"/>
    </row>
    <row r="959" spans="13:15" x14ac:dyDescent="0.4">
      <c r="M959" s="36"/>
      <c r="N959" s="36"/>
      <c r="O959" s="36"/>
    </row>
    <row r="960" spans="13:15" x14ac:dyDescent="0.4">
      <c r="M960" s="36"/>
      <c r="N960" s="36"/>
      <c r="O960" s="36"/>
    </row>
    <row r="961" spans="13:15" x14ac:dyDescent="0.4">
      <c r="M961" s="36"/>
      <c r="N961" s="36"/>
      <c r="O961" s="36"/>
    </row>
    <row r="962" spans="13:15" x14ac:dyDescent="0.4">
      <c r="M962" s="36"/>
      <c r="N962" s="36"/>
      <c r="O962" s="36"/>
    </row>
    <row r="963" spans="13:15" x14ac:dyDescent="0.4">
      <c r="M963" s="36"/>
      <c r="N963" s="36"/>
      <c r="O963" s="36"/>
    </row>
    <row r="964" spans="13:15" x14ac:dyDescent="0.4">
      <c r="M964" s="36"/>
      <c r="N964" s="36"/>
      <c r="O964" s="36"/>
    </row>
    <row r="965" spans="13:15" x14ac:dyDescent="0.4">
      <c r="M965" s="36"/>
      <c r="N965" s="36"/>
      <c r="O965" s="36"/>
    </row>
    <row r="966" spans="13:15" x14ac:dyDescent="0.4">
      <c r="M966" s="36"/>
      <c r="N966" s="36"/>
      <c r="O966" s="36"/>
    </row>
    <row r="967" spans="13:15" x14ac:dyDescent="0.4">
      <c r="M967" s="36"/>
      <c r="N967" s="36"/>
      <c r="O967" s="36"/>
    </row>
    <row r="968" spans="13:15" x14ac:dyDescent="0.4">
      <c r="M968" s="36"/>
      <c r="N968" s="36"/>
      <c r="O968" s="36"/>
    </row>
    <row r="969" spans="13:15" x14ac:dyDescent="0.4">
      <c r="M969" s="36"/>
      <c r="N969" s="36"/>
      <c r="O969" s="36"/>
    </row>
    <row r="970" spans="13:15" x14ac:dyDescent="0.4">
      <c r="M970" s="36"/>
      <c r="N970" s="36"/>
      <c r="O970" s="36"/>
    </row>
    <row r="971" spans="13:15" x14ac:dyDescent="0.4">
      <c r="M971" s="36"/>
      <c r="N971" s="36"/>
      <c r="O971" s="36"/>
    </row>
    <row r="972" spans="13:15" x14ac:dyDescent="0.4">
      <c r="M972" s="36"/>
      <c r="N972" s="36"/>
      <c r="O972" s="36"/>
    </row>
    <row r="973" spans="13:15" x14ac:dyDescent="0.4">
      <c r="M973" s="36"/>
      <c r="N973" s="36"/>
      <c r="O973" s="36"/>
    </row>
    <row r="974" spans="13:15" x14ac:dyDescent="0.4">
      <c r="M974" s="36"/>
      <c r="N974" s="36"/>
      <c r="O974" s="36"/>
    </row>
    <row r="975" spans="13:15" x14ac:dyDescent="0.4">
      <c r="M975" s="36"/>
      <c r="N975" s="36"/>
      <c r="O975" s="36"/>
    </row>
    <row r="976" spans="13:15" x14ac:dyDescent="0.4">
      <c r="M976" s="36"/>
      <c r="N976" s="36"/>
      <c r="O976" s="36"/>
    </row>
    <row r="977" spans="13:15" x14ac:dyDescent="0.4">
      <c r="M977" s="36"/>
      <c r="N977" s="36"/>
      <c r="O977" s="36"/>
    </row>
    <row r="978" spans="13:15" x14ac:dyDescent="0.4">
      <c r="M978" s="36"/>
      <c r="N978" s="36"/>
      <c r="O978" s="36"/>
    </row>
    <row r="979" spans="13:15" x14ac:dyDescent="0.4">
      <c r="M979" s="36"/>
      <c r="N979" s="36"/>
      <c r="O979" s="36"/>
    </row>
    <row r="980" spans="13:15" x14ac:dyDescent="0.4">
      <c r="M980" s="36"/>
      <c r="N980" s="36"/>
      <c r="O980" s="36"/>
    </row>
    <row r="981" spans="13:15" x14ac:dyDescent="0.4">
      <c r="M981" s="36"/>
      <c r="N981" s="36"/>
      <c r="O981" s="36"/>
    </row>
    <row r="982" spans="13:15" x14ac:dyDescent="0.4">
      <c r="M982" s="36"/>
      <c r="N982" s="36"/>
      <c r="O982" s="36"/>
    </row>
    <row r="983" spans="13:15" x14ac:dyDescent="0.4">
      <c r="M983" s="36"/>
      <c r="N983" s="36"/>
      <c r="O983" s="36"/>
    </row>
    <row r="984" spans="13:15" x14ac:dyDescent="0.4">
      <c r="M984" s="36"/>
      <c r="N984" s="36"/>
      <c r="O984" s="36"/>
    </row>
  </sheetData>
  <sheetProtection algorithmName="SHA-512" hashValue="t/FiIYQ62zmfDY3XfLxw3ej5t/mN+4HRuCl4CaRWlynzokVd1/g/UCTdpsNGmlQINm1vJSdwJjhajV2CLuO/fQ==" saltValue="UX1xuPWtW5ibmwF08i0rxg==" spinCount="100000" sheet="1" objects="1" scenarios="1" selectLockedCells="1" selectUnlockedCells="1"/>
  <mergeCells count="61">
    <mergeCell ref="A9:I9"/>
    <mergeCell ref="J9:V9"/>
    <mergeCell ref="K4:R4"/>
    <mergeCell ref="A6:V6"/>
    <mergeCell ref="A7:V7"/>
    <mergeCell ref="A8:I8"/>
    <mergeCell ref="J8:V8"/>
    <mergeCell ref="A10:I10"/>
    <mergeCell ref="J10:V10"/>
    <mergeCell ref="A11:I11"/>
    <mergeCell ref="J11:V11"/>
    <mergeCell ref="A12:I12"/>
    <mergeCell ref="J12:V12"/>
    <mergeCell ref="A13:I13"/>
    <mergeCell ref="J13:V13"/>
    <mergeCell ref="A14:I14"/>
    <mergeCell ref="J14:V14"/>
    <mergeCell ref="A15:I15"/>
    <mergeCell ref="J15:V15"/>
    <mergeCell ref="I18:I19"/>
    <mergeCell ref="A16:V16"/>
    <mergeCell ref="A17:A19"/>
    <mergeCell ref="B17:B19"/>
    <mergeCell ref="C17:H17"/>
    <mergeCell ref="I17:J17"/>
    <mergeCell ref="K17:R17"/>
    <mergeCell ref="S17:T17"/>
    <mergeCell ref="U17:U19"/>
    <mergeCell ref="V17:V19"/>
    <mergeCell ref="C18:C19"/>
    <mergeCell ref="D18:D19"/>
    <mergeCell ref="E18:E19"/>
    <mergeCell ref="F18:F19"/>
    <mergeCell ref="G18:G19"/>
    <mergeCell ref="H18:H19"/>
    <mergeCell ref="J18:J19"/>
    <mergeCell ref="K18:K19"/>
    <mergeCell ref="L18:L19"/>
    <mergeCell ref="M18:O18"/>
    <mergeCell ref="P18:R18"/>
    <mergeCell ref="S20:S24"/>
    <mergeCell ref="T20:T24"/>
    <mergeCell ref="U20:U24"/>
    <mergeCell ref="T18:T19"/>
    <mergeCell ref="K20:K24"/>
    <mergeCell ref="L20:L24"/>
    <mergeCell ref="P20:P24"/>
    <mergeCell ref="Q20:Q24"/>
    <mergeCell ref="R20:R24"/>
    <mergeCell ref="S18:S19"/>
    <mergeCell ref="C33:I33"/>
    <mergeCell ref="A25:J25"/>
    <mergeCell ref="M26:O26"/>
    <mergeCell ref="P26:R26"/>
    <mergeCell ref="S26:T26"/>
    <mergeCell ref="A27:V27"/>
    <mergeCell ref="A28:V28"/>
    <mergeCell ref="A29:I29"/>
    <mergeCell ref="C30:I30"/>
    <mergeCell ref="C31:I31"/>
    <mergeCell ref="C32:I32"/>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Z1004"/>
  <sheetViews>
    <sheetView showGridLines="0" topLeftCell="G13" zoomScale="50" zoomScaleNormal="50" zoomScaleSheetLayoutView="80" workbookViewId="0">
      <selection activeCell="V44" sqref="V44"/>
    </sheetView>
  </sheetViews>
  <sheetFormatPr defaultColWidth="9.140625" defaultRowHeight="26.25" x14ac:dyDescent="0.4"/>
  <cols>
    <col min="1" max="1" width="13" style="35" customWidth="1"/>
    <col min="2" max="2" width="23.85546875" style="35" customWidth="1"/>
    <col min="3" max="3" width="72.7109375" style="35" customWidth="1"/>
    <col min="4" max="4" width="87.7109375" style="35" customWidth="1"/>
    <col min="5" max="5" width="100.140625" style="35" customWidth="1"/>
    <col min="6" max="6" width="86.85546875" style="35" customWidth="1"/>
    <col min="7" max="7" width="45.85546875" style="35" customWidth="1"/>
    <col min="8" max="8" width="26.42578125" style="35" customWidth="1"/>
    <col min="9" max="9" width="20.7109375" style="35" customWidth="1"/>
    <col min="10" max="10" width="20.5703125" style="35" customWidth="1"/>
    <col min="11" max="12" width="32.28515625" style="35" customWidth="1"/>
    <col min="13" max="15" width="34.85546875" style="59" customWidth="1"/>
    <col min="16" max="16" width="28.5703125" style="35" customWidth="1"/>
    <col min="17" max="17" width="27.140625" style="35" customWidth="1"/>
    <col min="18" max="18" width="30" style="35" customWidth="1"/>
    <col min="19" max="19" width="27" style="35" customWidth="1"/>
    <col min="20" max="20" width="25" style="35" customWidth="1"/>
    <col min="21" max="21" width="20" style="35" customWidth="1"/>
    <col min="22" max="22" width="36" style="37" customWidth="1"/>
    <col min="23" max="25" width="9.140625" style="38"/>
    <col min="26" max="26" width="20.7109375" style="38" bestFit="1" customWidth="1"/>
    <col min="27" max="27" width="9.140625" style="38"/>
    <col min="28" max="28" width="14" style="38" bestFit="1" customWidth="1"/>
    <col min="29" max="16384" width="9.140625" style="38"/>
  </cols>
  <sheetData>
    <row r="1" spans="1:26" x14ac:dyDescent="0.4">
      <c r="M1" s="36"/>
      <c r="N1" s="36"/>
      <c r="O1" s="36"/>
    </row>
    <row r="2" spans="1:26" x14ac:dyDescent="0.4">
      <c r="M2" s="36"/>
      <c r="N2" s="36"/>
      <c r="O2" s="36"/>
    </row>
    <row r="3" spans="1:26" x14ac:dyDescent="0.4">
      <c r="M3" s="36"/>
      <c r="N3" s="36"/>
      <c r="O3" s="36"/>
    </row>
    <row r="4" spans="1:26" ht="78.75" customHeight="1" x14ac:dyDescent="0.4">
      <c r="K4" s="1837"/>
      <c r="L4" s="1837"/>
      <c r="M4" s="1837"/>
      <c r="N4" s="1837"/>
      <c r="O4" s="1837"/>
      <c r="P4" s="1837"/>
      <c r="Q4" s="1837"/>
      <c r="R4" s="1837"/>
    </row>
    <row r="5" spans="1:26" ht="39" customHeight="1" x14ac:dyDescent="0.4">
      <c r="M5" s="36"/>
      <c r="N5" s="36"/>
      <c r="O5" s="36"/>
    </row>
    <row r="6" spans="1:26" ht="31.5" customHeight="1" x14ac:dyDescent="0.25">
      <c r="A6" s="1808" t="s">
        <v>0</v>
      </c>
      <c r="B6" s="1808"/>
      <c r="C6" s="1808"/>
      <c r="D6" s="1808"/>
      <c r="E6" s="1808"/>
      <c r="F6" s="1808"/>
      <c r="G6" s="1808"/>
      <c r="H6" s="1808"/>
      <c r="I6" s="1808"/>
      <c r="J6" s="1808"/>
      <c r="K6" s="1808"/>
      <c r="L6" s="1808"/>
      <c r="M6" s="1808"/>
      <c r="N6" s="1808"/>
      <c r="O6" s="1808"/>
      <c r="P6" s="1808"/>
      <c r="Q6" s="1808"/>
      <c r="R6" s="1808"/>
      <c r="S6" s="1808"/>
      <c r="T6" s="1808"/>
      <c r="U6" s="1808"/>
      <c r="V6" s="1808"/>
    </row>
    <row r="7" spans="1:26" x14ac:dyDescent="0.25">
      <c r="A7" s="1809" t="s">
        <v>1</v>
      </c>
      <c r="B7" s="1809"/>
      <c r="C7" s="1809"/>
      <c r="D7" s="1809"/>
      <c r="E7" s="1809"/>
      <c r="F7" s="1809"/>
      <c r="G7" s="1809"/>
      <c r="H7" s="1809"/>
      <c r="I7" s="1809"/>
      <c r="J7" s="1809"/>
      <c r="K7" s="1809"/>
      <c r="L7" s="1809"/>
      <c r="M7" s="1809"/>
      <c r="N7" s="1809"/>
      <c r="O7" s="1809"/>
      <c r="P7" s="1809"/>
      <c r="Q7" s="1809"/>
      <c r="R7" s="1809"/>
      <c r="S7" s="1809"/>
      <c r="T7" s="1809"/>
      <c r="U7" s="1809"/>
      <c r="V7" s="1809"/>
    </row>
    <row r="8" spans="1:26" ht="45" customHeight="1" x14ac:dyDescent="0.25">
      <c r="A8" s="1804" t="s">
        <v>2</v>
      </c>
      <c r="B8" s="1804"/>
      <c r="C8" s="1804"/>
      <c r="D8" s="1804"/>
      <c r="E8" s="1804"/>
      <c r="F8" s="1804"/>
      <c r="G8" s="1804"/>
      <c r="H8" s="1804"/>
      <c r="I8" s="1804"/>
      <c r="J8" s="1805" t="s">
        <v>150</v>
      </c>
      <c r="K8" s="1805"/>
      <c r="L8" s="1805"/>
      <c r="M8" s="1805"/>
      <c r="N8" s="1805"/>
      <c r="O8" s="1805"/>
      <c r="P8" s="1805"/>
      <c r="Q8" s="1805"/>
      <c r="R8" s="1805"/>
      <c r="S8" s="1805"/>
      <c r="T8" s="1805"/>
      <c r="U8" s="1805"/>
      <c r="V8" s="1805"/>
    </row>
    <row r="9" spans="1:26" ht="45" customHeight="1" x14ac:dyDescent="0.25">
      <c r="A9" s="1804" t="s">
        <v>4</v>
      </c>
      <c r="B9" s="1804"/>
      <c r="C9" s="1804"/>
      <c r="D9" s="1804"/>
      <c r="E9" s="1804"/>
      <c r="F9" s="1804"/>
      <c r="G9" s="1804"/>
      <c r="H9" s="1804"/>
      <c r="I9" s="1804"/>
      <c r="J9" s="1805" t="s">
        <v>151</v>
      </c>
      <c r="K9" s="1805"/>
      <c r="L9" s="1805"/>
      <c r="M9" s="1805"/>
      <c r="N9" s="1805"/>
      <c r="O9" s="1805"/>
      <c r="P9" s="1805"/>
      <c r="Q9" s="1805"/>
      <c r="R9" s="1805"/>
      <c r="S9" s="1805"/>
      <c r="T9" s="1805"/>
      <c r="U9" s="1805"/>
      <c r="V9" s="1805"/>
    </row>
    <row r="10" spans="1:26" ht="45" customHeight="1" x14ac:dyDescent="0.25">
      <c r="A10" s="1804" t="s">
        <v>6</v>
      </c>
      <c r="B10" s="1804"/>
      <c r="C10" s="1804"/>
      <c r="D10" s="1804"/>
      <c r="E10" s="1804"/>
      <c r="F10" s="1804"/>
      <c r="G10" s="1804"/>
      <c r="H10" s="1804"/>
      <c r="I10" s="1804"/>
      <c r="J10" s="1805" t="s">
        <v>7</v>
      </c>
      <c r="K10" s="1805"/>
      <c r="L10" s="1805"/>
      <c r="M10" s="1805"/>
      <c r="N10" s="1805"/>
      <c r="O10" s="1805"/>
      <c r="P10" s="1805"/>
      <c r="Q10" s="1805"/>
      <c r="R10" s="1805"/>
      <c r="S10" s="1805"/>
      <c r="T10" s="1805"/>
      <c r="U10" s="1805"/>
      <c r="V10" s="1805"/>
    </row>
    <row r="11" spans="1:26" ht="45" customHeight="1" x14ac:dyDescent="0.25">
      <c r="A11" s="1804" t="s">
        <v>8</v>
      </c>
      <c r="B11" s="1804"/>
      <c r="C11" s="1804"/>
      <c r="D11" s="1804"/>
      <c r="E11" s="1804"/>
      <c r="F11" s="1804"/>
      <c r="G11" s="1804"/>
      <c r="H11" s="1804"/>
      <c r="I11" s="1804"/>
      <c r="J11" s="1805" t="s">
        <v>389</v>
      </c>
      <c r="K11" s="1805"/>
      <c r="L11" s="1805"/>
      <c r="M11" s="1805"/>
      <c r="N11" s="1805"/>
      <c r="O11" s="1805"/>
      <c r="P11" s="1805"/>
      <c r="Q11" s="1805"/>
      <c r="R11" s="1805"/>
      <c r="S11" s="1805"/>
      <c r="T11" s="1805"/>
      <c r="U11" s="1805"/>
      <c r="V11" s="1805"/>
    </row>
    <row r="12" spans="1:26" ht="144" customHeight="1" x14ac:dyDescent="0.25">
      <c r="A12" s="1804" t="s">
        <v>85</v>
      </c>
      <c r="B12" s="1804"/>
      <c r="C12" s="1804"/>
      <c r="D12" s="1804"/>
      <c r="E12" s="1804"/>
      <c r="F12" s="1804"/>
      <c r="G12" s="1804"/>
      <c r="H12" s="1804"/>
      <c r="I12" s="1804"/>
      <c r="J12" s="1805" t="s">
        <v>152</v>
      </c>
      <c r="K12" s="1805"/>
      <c r="L12" s="1805"/>
      <c r="M12" s="1805"/>
      <c r="N12" s="1805"/>
      <c r="O12" s="1805"/>
      <c r="P12" s="1805"/>
      <c r="Q12" s="1805"/>
      <c r="R12" s="1805"/>
      <c r="S12" s="1805"/>
      <c r="T12" s="1805"/>
      <c r="U12" s="1805"/>
      <c r="V12" s="1805"/>
    </row>
    <row r="13" spans="1:26" ht="45" customHeight="1" x14ac:dyDescent="0.25">
      <c r="A13" s="1804" t="s">
        <v>12</v>
      </c>
      <c r="B13" s="1804"/>
      <c r="C13" s="1804"/>
      <c r="D13" s="1804"/>
      <c r="E13" s="1804"/>
      <c r="F13" s="1804"/>
      <c r="G13" s="1804"/>
      <c r="H13" s="1804"/>
      <c r="I13" s="1804"/>
      <c r="J13" s="1805" t="s">
        <v>137</v>
      </c>
      <c r="K13" s="1805"/>
      <c r="L13" s="1805"/>
      <c r="M13" s="1805"/>
      <c r="N13" s="1805"/>
      <c r="O13" s="1805"/>
      <c r="P13" s="1805"/>
      <c r="Q13" s="1805"/>
      <c r="R13" s="1805"/>
      <c r="S13" s="1805"/>
      <c r="T13" s="1805"/>
      <c r="U13" s="1805"/>
      <c r="V13" s="1805"/>
    </row>
    <row r="14" spans="1:26" ht="45" customHeight="1" x14ac:dyDescent="0.25">
      <c r="A14" s="1804" t="s">
        <v>14</v>
      </c>
      <c r="B14" s="1804"/>
      <c r="C14" s="1804"/>
      <c r="D14" s="1804"/>
      <c r="E14" s="1804"/>
      <c r="F14" s="1804"/>
      <c r="G14" s="1804"/>
      <c r="H14" s="1804"/>
      <c r="I14" s="1804"/>
      <c r="J14" s="1805" t="s">
        <v>88</v>
      </c>
      <c r="K14" s="1805"/>
      <c r="L14" s="1805"/>
      <c r="M14" s="1805"/>
      <c r="N14" s="1805"/>
      <c r="O14" s="1805"/>
      <c r="P14" s="1805"/>
      <c r="Q14" s="1805"/>
      <c r="R14" s="1805"/>
      <c r="S14" s="1805"/>
      <c r="T14" s="1805"/>
      <c r="U14" s="1805"/>
      <c r="V14" s="1805"/>
    </row>
    <row r="15" spans="1:26" ht="45" customHeight="1" x14ac:dyDescent="0.25">
      <c r="A15" s="1806" t="s">
        <v>16</v>
      </c>
      <c r="B15" s="1806"/>
      <c r="C15" s="1806"/>
      <c r="D15" s="1806"/>
      <c r="E15" s="1806"/>
      <c r="F15" s="1806"/>
      <c r="G15" s="1806"/>
      <c r="H15" s="1806"/>
      <c r="I15" s="1806"/>
      <c r="J15" s="1807" t="s">
        <v>153</v>
      </c>
      <c r="K15" s="1807"/>
      <c r="L15" s="1807"/>
      <c r="M15" s="1807"/>
      <c r="N15" s="1807"/>
      <c r="O15" s="1807"/>
      <c r="P15" s="1807"/>
      <c r="Q15" s="1807"/>
      <c r="R15" s="1807"/>
      <c r="S15" s="1807"/>
      <c r="T15" s="1807"/>
      <c r="U15" s="1807"/>
      <c r="V15" s="1807"/>
      <c r="Z15" s="60"/>
    </row>
    <row r="16" spans="1:26" s="39" customFormat="1" ht="54" customHeight="1" x14ac:dyDescent="0.25">
      <c r="A16" s="1803"/>
      <c r="B16" s="1803"/>
      <c r="C16" s="1803"/>
      <c r="D16" s="1803"/>
      <c r="E16" s="1803"/>
      <c r="F16" s="1803"/>
      <c r="G16" s="1803"/>
      <c r="H16" s="1803"/>
      <c r="I16" s="1803"/>
      <c r="J16" s="1803"/>
      <c r="K16" s="1803"/>
      <c r="L16" s="1803"/>
      <c r="M16" s="1803"/>
      <c r="N16" s="1803"/>
      <c r="O16" s="1803"/>
      <c r="P16" s="1803"/>
      <c r="Q16" s="1803"/>
      <c r="R16" s="1803"/>
      <c r="S16" s="1803"/>
      <c r="T16" s="1803"/>
      <c r="U16" s="1803"/>
      <c r="V16" s="1803"/>
    </row>
    <row r="17" spans="1:22" ht="60" customHeight="1" x14ac:dyDescent="0.25">
      <c r="A17" s="1621" t="s">
        <v>17</v>
      </c>
      <c r="B17" s="1621" t="s">
        <v>18</v>
      </c>
      <c r="C17" s="1622" t="s">
        <v>19</v>
      </c>
      <c r="D17" s="1623"/>
      <c r="E17" s="1623"/>
      <c r="F17" s="1623"/>
      <c r="G17" s="1623"/>
      <c r="H17" s="1624"/>
      <c r="I17" s="1622" t="s">
        <v>20</v>
      </c>
      <c r="J17" s="1624"/>
      <c r="K17" s="1035" t="s">
        <v>21</v>
      </c>
      <c r="L17" s="1035"/>
      <c r="M17" s="1035"/>
      <c r="N17" s="1035"/>
      <c r="O17" s="1035"/>
      <c r="P17" s="1035"/>
      <c r="Q17" s="1035"/>
      <c r="R17" s="1035"/>
      <c r="S17" s="1035" t="s">
        <v>22</v>
      </c>
      <c r="T17" s="1035"/>
      <c r="U17" s="1514" t="s">
        <v>23</v>
      </c>
      <c r="V17" s="1621" t="s">
        <v>24</v>
      </c>
    </row>
    <row r="18" spans="1:22" ht="48.75" customHeight="1" x14ac:dyDescent="0.25">
      <c r="A18" s="1621"/>
      <c r="B18" s="1621"/>
      <c r="C18" s="1626" t="s">
        <v>25</v>
      </c>
      <c r="D18" s="1627" t="s">
        <v>26</v>
      </c>
      <c r="E18" s="1627" t="s">
        <v>27</v>
      </c>
      <c r="F18" s="1626" t="s">
        <v>28</v>
      </c>
      <c r="G18" s="1627" t="s">
        <v>29</v>
      </c>
      <c r="H18" s="1627" t="s">
        <v>30</v>
      </c>
      <c r="I18" s="1626" t="s">
        <v>31</v>
      </c>
      <c r="J18" s="1627" t="s">
        <v>32</v>
      </c>
      <c r="K18" s="1035" t="s">
        <v>33</v>
      </c>
      <c r="L18" s="1035" t="s">
        <v>390</v>
      </c>
      <c r="M18" s="1518" t="s">
        <v>35</v>
      </c>
      <c r="N18" s="1519"/>
      <c r="O18" s="1520"/>
      <c r="P18" s="1518" t="s">
        <v>36</v>
      </c>
      <c r="Q18" s="1519"/>
      <c r="R18" s="1520"/>
      <c r="S18" s="1035" t="s">
        <v>37</v>
      </c>
      <c r="T18" s="1035" t="s">
        <v>38</v>
      </c>
      <c r="U18" s="1514"/>
      <c r="V18" s="1621"/>
    </row>
    <row r="19" spans="1:22" ht="79.900000000000006" customHeight="1" x14ac:dyDescent="0.25">
      <c r="A19" s="1621"/>
      <c r="B19" s="1621"/>
      <c r="C19" s="1626"/>
      <c r="D19" s="1628"/>
      <c r="E19" s="1628"/>
      <c r="F19" s="1626"/>
      <c r="G19" s="1629"/>
      <c r="H19" s="1629"/>
      <c r="I19" s="1626"/>
      <c r="J19" s="1629"/>
      <c r="K19" s="1035"/>
      <c r="L19" s="1035"/>
      <c r="M19" s="6" t="s">
        <v>39</v>
      </c>
      <c r="N19" s="6" t="s">
        <v>40</v>
      </c>
      <c r="O19" s="6" t="s">
        <v>41</v>
      </c>
      <c r="P19" s="6" t="s">
        <v>42</v>
      </c>
      <c r="Q19" s="6" t="s">
        <v>43</v>
      </c>
      <c r="R19" s="6" t="s">
        <v>44</v>
      </c>
      <c r="S19" s="1035"/>
      <c r="T19" s="1035"/>
      <c r="U19" s="1514"/>
      <c r="V19" s="1621"/>
    </row>
    <row r="20" spans="1:22" ht="409.5" customHeight="1" x14ac:dyDescent="0.25">
      <c r="A20" s="61">
        <v>1</v>
      </c>
      <c r="B20" s="61" t="s">
        <v>45</v>
      </c>
      <c r="C20" s="61" t="s">
        <v>154</v>
      </c>
      <c r="D20" s="61" t="s">
        <v>155</v>
      </c>
      <c r="E20" s="61" t="s">
        <v>156</v>
      </c>
      <c r="F20" s="61" t="s">
        <v>157</v>
      </c>
      <c r="G20" s="61" t="s">
        <v>158</v>
      </c>
      <c r="H20" s="61" t="s">
        <v>151</v>
      </c>
      <c r="I20" s="72">
        <v>43647</v>
      </c>
      <c r="J20" s="72">
        <v>43800</v>
      </c>
      <c r="K20" s="1909">
        <v>123358.5</v>
      </c>
      <c r="L20" s="1912">
        <v>45313.72</v>
      </c>
      <c r="M20" s="73" t="s">
        <v>159</v>
      </c>
      <c r="N20" s="73" t="s">
        <v>159</v>
      </c>
      <c r="O20" s="73" t="s">
        <v>159</v>
      </c>
      <c r="P20" s="1818">
        <v>32935.22</v>
      </c>
      <c r="Q20" s="1914">
        <v>42378.5</v>
      </c>
      <c r="R20" s="1916">
        <f>P20+Q20</f>
        <v>75313.72</v>
      </c>
      <c r="S20" s="1485">
        <f>R20-L20</f>
        <v>30000</v>
      </c>
      <c r="T20" s="1810">
        <f>IFERROR(S20/L20*100,0)</f>
        <v>66.205114036102088</v>
      </c>
      <c r="U20" s="1810">
        <f>IFERROR(R20/$R$44*100,0)</f>
        <v>100</v>
      </c>
      <c r="V20" s="61" t="str">
        <f>J9</f>
        <v>Luiz Antonio Cortez Ferreira</v>
      </c>
    </row>
    <row r="21" spans="1:22" ht="300" customHeight="1" x14ac:dyDescent="0.25">
      <c r="A21" s="61">
        <v>2</v>
      </c>
      <c r="B21" s="61" t="s">
        <v>45</v>
      </c>
      <c r="C21" s="61" t="s">
        <v>160</v>
      </c>
      <c r="D21" s="61" t="s">
        <v>161</v>
      </c>
      <c r="E21" s="63" t="s">
        <v>162</v>
      </c>
      <c r="F21" s="61" t="s">
        <v>163</v>
      </c>
      <c r="G21" s="61" t="s">
        <v>164</v>
      </c>
      <c r="H21" s="61" t="s">
        <v>151</v>
      </c>
      <c r="I21" s="72">
        <v>43709</v>
      </c>
      <c r="J21" s="72">
        <v>43709</v>
      </c>
      <c r="K21" s="1910"/>
      <c r="L21" s="1913"/>
      <c r="M21" s="73" t="s">
        <v>165</v>
      </c>
      <c r="N21" s="73" t="s">
        <v>165</v>
      </c>
      <c r="O21" s="73" t="s">
        <v>165</v>
      </c>
      <c r="P21" s="1819"/>
      <c r="Q21" s="1915"/>
      <c r="R21" s="1917"/>
      <c r="S21" s="1486"/>
      <c r="T21" s="1811"/>
      <c r="U21" s="1811"/>
      <c r="V21" s="61" t="s">
        <v>151</v>
      </c>
    </row>
    <row r="22" spans="1:22" ht="280.5" customHeight="1" x14ac:dyDescent="0.25">
      <c r="A22" s="61">
        <v>3</v>
      </c>
      <c r="B22" s="61" t="s">
        <v>45</v>
      </c>
      <c r="C22" s="61" t="s">
        <v>166</v>
      </c>
      <c r="D22" s="61" t="s">
        <v>161</v>
      </c>
      <c r="E22" s="61" t="s">
        <v>167</v>
      </c>
      <c r="F22" s="61" t="s">
        <v>168</v>
      </c>
      <c r="G22" s="61" t="s">
        <v>169</v>
      </c>
      <c r="H22" s="61" t="s">
        <v>151</v>
      </c>
      <c r="I22" s="72">
        <v>43739</v>
      </c>
      <c r="J22" s="72">
        <v>43739</v>
      </c>
      <c r="K22" s="1910"/>
      <c r="L22" s="1913"/>
      <c r="M22" s="73" t="s">
        <v>165</v>
      </c>
      <c r="N22" s="73" t="s">
        <v>165</v>
      </c>
      <c r="O22" s="73" t="s">
        <v>165</v>
      </c>
      <c r="P22" s="1819"/>
      <c r="Q22" s="1915"/>
      <c r="R22" s="1917"/>
      <c r="S22" s="1486"/>
      <c r="T22" s="1811"/>
      <c r="U22" s="1811"/>
      <c r="V22" s="61" t="s">
        <v>151</v>
      </c>
    </row>
    <row r="23" spans="1:22" ht="280.5" customHeight="1" x14ac:dyDescent="0.25">
      <c r="A23" s="61">
        <v>4</v>
      </c>
      <c r="B23" s="61" t="s">
        <v>45</v>
      </c>
      <c r="C23" s="61" t="s">
        <v>170</v>
      </c>
      <c r="D23" s="61" t="s">
        <v>171</v>
      </c>
      <c r="E23" s="61" t="s">
        <v>172</v>
      </c>
      <c r="F23" s="61" t="s">
        <v>173</v>
      </c>
      <c r="G23" s="61" t="s">
        <v>174</v>
      </c>
      <c r="H23" s="61" t="s">
        <v>151</v>
      </c>
      <c r="I23" s="72">
        <v>43617</v>
      </c>
      <c r="J23" s="72">
        <v>43800</v>
      </c>
      <c r="K23" s="1910"/>
      <c r="L23" s="1913"/>
      <c r="M23" s="73" t="s">
        <v>165</v>
      </c>
      <c r="N23" s="73" t="s">
        <v>165</v>
      </c>
      <c r="O23" s="73" t="s">
        <v>165</v>
      </c>
      <c r="P23" s="1819"/>
      <c r="Q23" s="1915"/>
      <c r="R23" s="1917"/>
      <c r="S23" s="1486"/>
      <c r="T23" s="1811"/>
      <c r="U23" s="1811"/>
      <c r="V23" s="61" t="s">
        <v>151</v>
      </c>
    </row>
    <row r="24" spans="1:22" ht="207" customHeight="1" x14ac:dyDescent="0.25">
      <c r="A24" s="61">
        <v>5</v>
      </c>
      <c r="B24" s="61" t="s">
        <v>45</v>
      </c>
      <c r="C24" s="61" t="s">
        <v>175</v>
      </c>
      <c r="D24" s="61" t="s">
        <v>176</v>
      </c>
      <c r="E24" s="61" t="s">
        <v>177</v>
      </c>
      <c r="F24" s="61" t="s">
        <v>178</v>
      </c>
      <c r="G24" s="61" t="s">
        <v>179</v>
      </c>
      <c r="H24" s="61" t="s">
        <v>151</v>
      </c>
      <c r="I24" s="72">
        <v>43617</v>
      </c>
      <c r="J24" s="72">
        <v>43800</v>
      </c>
      <c r="K24" s="1911"/>
      <c r="L24" s="1913"/>
      <c r="M24" s="73" t="s">
        <v>165</v>
      </c>
      <c r="N24" s="73" t="s">
        <v>165</v>
      </c>
      <c r="O24" s="73" t="s">
        <v>165</v>
      </c>
      <c r="P24" s="1819"/>
      <c r="Q24" s="1915"/>
      <c r="R24" s="1918"/>
      <c r="S24" s="1486"/>
      <c r="T24" s="1811"/>
      <c r="U24" s="1811"/>
      <c r="V24" s="61" t="s">
        <v>151</v>
      </c>
    </row>
    <row r="25" spans="1:22" ht="159" hidden="1" customHeight="1" x14ac:dyDescent="0.25">
      <c r="A25" s="61">
        <v>7</v>
      </c>
      <c r="B25" s="64"/>
      <c r="C25" s="64"/>
      <c r="D25" s="64"/>
      <c r="E25" s="64"/>
      <c r="F25" s="64"/>
      <c r="G25" s="64"/>
      <c r="H25" s="65"/>
      <c r="I25" s="62"/>
      <c r="J25" s="62"/>
      <c r="K25" s="17"/>
      <c r="L25" s="74"/>
      <c r="M25" s="73"/>
      <c r="N25" s="73"/>
      <c r="O25" s="73"/>
      <c r="P25" s="66"/>
      <c r="Q25" s="75"/>
      <c r="R25" s="76">
        <f>P25+Q25</f>
        <v>0</v>
      </c>
      <c r="S25" s="20">
        <f>R25-K25</f>
        <v>0</v>
      </c>
      <c r="T25" s="69">
        <f>IFERROR(S25/K25*100,0)</f>
        <v>0</v>
      </c>
      <c r="U25" s="69">
        <f>IFERROR(R25/$R$44*100,0)</f>
        <v>0</v>
      </c>
      <c r="V25" s="64"/>
    </row>
    <row r="26" spans="1:22" ht="159" hidden="1" customHeight="1" x14ac:dyDescent="0.25">
      <c r="A26" s="61">
        <v>8</v>
      </c>
      <c r="B26" s="64"/>
      <c r="C26" s="64"/>
      <c r="D26" s="64"/>
      <c r="E26" s="64"/>
      <c r="F26" s="64"/>
      <c r="G26" s="64"/>
      <c r="H26" s="65"/>
      <c r="I26" s="62"/>
      <c r="J26" s="62"/>
      <c r="K26" s="17"/>
      <c r="L26" s="74"/>
      <c r="M26" s="73"/>
      <c r="N26" s="73"/>
      <c r="O26" s="73"/>
      <c r="P26" s="66"/>
      <c r="Q26" s="75"/>
      <c r="R26" s="76">
        <f>P26+Q26</f>
        <v>0</v>
      </c>
      <c r="S26" s="20">
        <f>R26-K26</f>
        <v>0</v>
      </c>
      <c r="T26" s="69">
        <f>IFERROR(S26/K26*100,0)</f>
        <v>0</v>
      </c>
      <c r="U26" s="69">
        <f>IFERROR(R26/$R$44*100,0)</f>
        <v>0</v>
      </c>
      <c r="V26" s="64"/>
    </row>
    <row r="27" spans="1:22" ht="159" hidden="1" customHeight="1" x14ac:dyDescent="0.25">
      <c r="A27" s="61">
        <v>9</v>
      </c>
      <c r="B27" s="64"/>
      <c r="C27" s="64"/>
      <c r="D27" s="64"/>
      <c r="E27" s="64"/>
      <c r="F27" s="64"/>
      <c r="G27" s="64"/>
      <c r="H27" s="65"/>
      <c r="I27" s="62"/>
      <c r="J27" s="62"/>
      <c r="K27" s="17"/>
      <c r="L27" s="74"/>
      <c r="M27" s="73"/>
      <c r="N27" s="73"/>
      <c r="O27" s="73"/>
      <c r="P27" s="66"/>
      <c r="Q27" s="75"/>
      <c r="R27" s="76">
        <f>P27+Q27</f>
        <v>0</v>
      </c>
      <c r="S27" s="20">
        <f>R27-K27</f>
        <v>0</v>
      </c>
      <c r="T27" s="69">
        <f>IFERROR(S27/K27*100,0)</f>
        <v>0</v>
      </c>
      <c r="U27" s="69">
        <f>IFERROR(R27/$R$44*100,0)</f>
        <v>0</v>
      </c>
      <c r="V27" s="64"/>
    </row>
    <row r="28" spans="1:22" ht="159" hidden="1" customHeight="1" x14ac:dyDescent="0.25">
      <c r="A28" s="61">
        <v>10</v>
      </c>
      <c r="B28" s="64"/>
      <c r="C28" s="64"/>
      <c r="D28" s="64"/>
      <c r="E28" s="64"/>
      <c r="F28" s="64"/>
      <c r="G28" s="64"/>
      <c r="H28" s="65"/>
      <c r="I28" s="62"/>
      <c r="J28" s="62"/>
      <c r="K28" s="17"/>
      <c r="L28" s="74"/>
      <c r="M28" s="73"/>
      <c r="N28" s="73"/>
      <c r="O28" s="73"/>
      <c r="P28" s="66"/>
      <c r="Q28" s="75"/>
      <c r="R28" s="76">
        <f>P28+Q28</f>
        <v>0</v>
      </c>
      <c r="S28" s="20">
        <f>R28-K28</f>
        <v>0</v>
      </c>
      <c r="T28" s="69">
        <f>IFERROR(S28/K28*100,0)</f>
        <v>0</v>
      </c>
      <c r="U28" s="69">
        <f>IFERROR(R28/$R$44*100,0)</f>
        <v>0</v>
      </c>
      <c r="V28" s="64"/>
    </row>
    <row r="29" spans="1:22" ht="159" hidden="1" customHeight="1" x14ac:dyDescent="0.25">
      <c r="A29" s="61">
        <v>11</v>
      </c>
      <c r="B29" s="64"/>
      <c r="C29" s="64"/>
      <c r="D29" s="64"/>
      <c r="E29" s="64"/>
      <c r="F29" s="64"/>
      <c r="G29" s="64"/>
      <c r="H29" s="65"/>
      <c r="I29" s="62"/>
      <c r="J29" s="62"/>
      <c r="K29" s="17"/>
      <c r="L29" s="74"/>
      <c r="M29" s="73"/>
      <c r="N29" s="73"/>
      <c r="O29" s="73"/>
      <c r="P29" s="66"/>
      <c r="Q29" s="75"/>
      <c r="R29" s="76">
        <f>P29+Q29</f>
        <v>0</v>
      </c>
      <c r="S29" s="20">
        <f>R29-K29</f>
        <v>0</v>
      </c>
      <c r="T29" s="69">
        <f>IFERROR(S29/K29*100,0)</f>
        <v>0</v>
      </c>
      <c r="U29" s="69">
        <f>IFERROR(R29/$R$44*100,0)</f>
        <v>0</v>
      </c>
      <c r="V29" s="64"/>
    </row>
    <row r="30" spans="1:22" ht="159" hidden="1" customHeight="1" x14ac:dyDescent="0.4">
      <c r="A30" s="61">
        <v>12</v>
      </c>
      <c r="B30" s="64"/>
      <c r="C30" s="64"/>
      <c r="D30" s="64"/>
      <c r="F30" s="64"/>
      <c r="G30" s="64"/>
      <c r="H30" s="65"/>
      <c r="I30" s="62"/>
      <c r="J30" s="62"/>
      <c r="K30" s="17"/>
      <c r="L30" s="74"/>
      <c r="M30" s="73"/>
      <c r="N30" s="73"/>
      <c r="O30" s="73"/>
      <c r="P30" s="66"/>
      <c r="Q30" s="75"/>
      <c r="R30" s="76">
        <f t="shared" ref="R30:R43" si="0">P30+Q30</f>
        <v>0</v>
      </c>
      <c r="S30" s="20">
        <f t="shared" ref="S30:S43" si="1">R30-K30</f>
        <v>0</v>
      </c>
      <c r="T30" s="69">
        <f t="shared" ref="T30:T43" si="2">IFERROR(S30/K30*100,0)</f>
        <v>0</v>
      </c>
      <c r="U30" s="69">
        <f t="shared" ref="U30:U38" si="3">IFERROR(R30/$R$44*100,0)</f>
        <v>0</v>
      </c>
      <c r="V30" s="64"/>
    </row>
    <row r="31" spans="1:22" ht="159" hidden="1" customHeight="1" x14ac:dyDescent="0.25">
      <c r="A31" s="61">
        <v>13</v>
      </c>
      <c r="B31" s="64"/>
      <c r="C31" s="64"/>
      <c r="D31" s="64"/>
      <c r="E31" s="64"/>
      <c r="F31" s="64"/>
      <c r="G31" s="64"/>
      <c r="H31" s="65"/>
      <c r="I31" s="62"/>
      <c r="J31" s="62"/>
      <c r="K31" s="17"/>
      <c r="L31" s="74"/>
      <c r="M31" s="73"/>
      <c r="N31" s="73"/>
      <c r="O31" s="73"/>
      <c r="P31" s="66"/>
      <c r="Q31" s="75"/>
      <c r="R31" s="76">
        <f t="shared" si="0"/>
        <v>0</v>
      </c>
      <c r="S31" s="20">
        <f t="shared" si="1"/>
        <v>0</v>
      </c>
      <c r="T31" s="69">
        <f t="shared" si="2"/>
        <v>0</v>
      </c>
      <c r="U31" s="69">
        <f t="shared" si="3"/>
        <v>0</v>
      </c>
      <c r="V31" s="64"/>
    </row>
    <row r="32" spans="1:22" ht="159" hidden="1" customHeight="1" x14ac:dyDescent="0.25">
      <c r="A32" s="61">
        <v>14</v>
      </c>
      <c r="B32" s="64"/>
      <c r="C32" s="64"/>
      <c r="D32" s="64"/>
      <c r="E32" s="64"/>
      <c r="F32" s="64"/>
      <c r="G32" s="64"/>
      <c r="H32" s="65"/>
      <c r="I32" s="62"/>
      <c r="J32" s="62"/>
      <c r="K32" s="17"/>
      <c r="L32" s="74"/>
      <c r="M32" s="73"/>
      <c r="N32" s="73"/>
      <c r="O32" s="73"/>
      <c r="P32" s="66"/>
      <c r="Q32" s="75"/>
      <c r="R32" s="76">
        <f t="shared" si="0"/>
        <v>0</v>
      </c>
      <c r="S32" s="20">
        <f t="shared" si="1"/>
        <v>0</v>
      </c>
      <c r="T32" s="69">
        <f t="shared" si="2"/>
        <v>0</v>
      </c>
      <c r="U32" s="69">
        <f t="shared" si="3"/>
        <v>0</v>
      </c>
      <c r="V32" s="64"/>
    </row>
    <row r="33" spans="1:22" ht="159" hidden="1" customHeight="1" x14ac:dyDescent="0.25">
      <c r="A33" s="61">
        <v>15</v>
      </c>
      <c r="B33" s="64"/>
      <c r="C33" s="64"/>
      <c r="D33" s="64"/>
      <c r="E33" s="64"/>
      <c r="F33" s="64"/>
      <c r="G33" s="64"/>
      <c r="H33" s="65"/>
      <c r="I33" s="62"/>
      <c r="J33" s="62"/>
      <c r="K33" s="17"/>
      <c r="L33" s="74"/>
      <c r="M33" s="77"/>
      <c r="N33" s="77"/>
      <c r="O33" s="77"/>
      <c r="P33" s="66"/>
      <c r="Q33" s="75"/>
      <c r="R33" s="76">
        <f t="shared" si="0"/>
        <v>0</v>
      </c>
      <c r="S33" s="20">
        <f t="shared" si="1"/>
        <v>0</v>
      </c>
      <c r="T33" s="69">
        <f t="shared" si="2"/>
        <v>0</v>
      </c>
      <c r="U33" s="69">
        <f t="shared" si="3"/>
        <v>0</v>
      </c>
      <c r="V33" s="64"/>
    </row>
    <row r="34" spans="1:22" ht="159" hidden="1" customHeight="1" x14ac:dyDescent="0.4">
      <c r="A34" s="61">
        <v>16</v>
      </c>
      <c r="B34" s="64"/>
      <c r="C34" s="64"/>
      <c r="D34" s="64"/>
      <c r="E34" s="64"/>
      <c r="F34" s="64"/>
      <c r="G34" s="64"/>
      <c r="H34" s="65"/>
      <c r="I34" s="62"/>
      <c r="J34" s="62"/>
      <c r="K34" s="17"/>
      <c r="L34" s="74"/>
      <c r="M34" s="78"/>
      <c r="N34" s="78"/>
      <c r="O34" s="78"/>
      <c r="P34" s="66"/>
      <c r="Q34" s="75"/>
      <c r="R34" s="76">
        <f t="shared" si="0"/>
        <v>0</v>
      </c>
      <c r="S34" s="20">
        <f t="shared" si="1"/>
        <v>0</v>
      </c>
      <c r="T34" s="69">
        <f t="shared" si="2"/>
        <v>0</v>
      </c>
      <c r="U34" s="69">
        <f t="shared" si="3"/>
        <v>0</v>
      </c>
      <c r="V34" s="64"/>
    </row>
    <row r="35" spans="1:22" ht="159" hidden="1" customHeight="1" x14ac:dyDescent="0.25">
      <c r="A35" s="61">
        <v>17</v>
      </c>
      <c r="B35" s="64"/>
      <c r="C35" s="64"/>
      <c r="D35" s="64"/>
      <c r="E35" s="64"/>
      <c r="F35" s="64"/>
      <c r="G35" s="64"/>
      <c r="H35" s="65"/>
      <c r="I35" s="62"/>
      <c r="J35" s="62"/>
      <c r="K35" s="17"/>
      <c r="L35" s="17"/>
      <c r="M35" s="17"/>
      <c r="N35" s="17"/>
      <c r="O35" s="17"/>
      <c r="P35" s="66"/>
      <c r="Q35" s="75"/>
      <c r="R35" s="76">
        <f t="shared" si="0"/>
        <v>0</v>
      </c>
      <c r="S35" s="20">
        <f t="shared" si="1"/>
        <v>0</v>
      </c>
      <c r="T35" s="69">
        <f t="shared" si="2"/>
        <v>0</v>
      </c>
      <c r="U35" s="69">
        <f t="shared" si="3"/>
        <v>0</v>
      </c>
      <c r="V35" s="64"/>
    </row>
    <row r="36" spans="1:22" ht="159" hidden="1" customHeight="1" x14ac:dyDescent="0.25">
      <c r="A36" s="61">
        <v>18</v>
      </c>
      <c r="B36" s="64"/>
      <c r="C36" s="64"/>
      <c r="D36" s="64"/>
      <c r="E36" s="64"/>
      <c r="F36" s="64"/>
      <c r="G36" s="64"/>
      <c r="H36" s="65"/>
      <c r="I36" s="62"/>
      <c r="J36" s="62"/>
      <c r="K36" s="17"/>
      <c r="L36" s="17"/>
      <c r="M36" s="17"/>
      <c r="N36" s="17"/>
      <c r="O36" s="17"/>
      <c r="P36" s="66"/>
      <c r="Q36" s="75"/>
      <c r="R36" s="76">
        <f t="shared" si="0"/>
        <v>0</v>
      </c>
      <c r="S36" s="20">
        <f t="shared" si="1"/>
        <v>0</v>
      </c>
      <c r="T36" s="69">
        <f t="shared" si="2"/>
        <v>0</v>
      </c>
      <c r="U36" s="69">
        <f t="shared" si="3"/>
        <v>0</v>
      </c>
      <c r="V36" s="64"/>
    </row>
    <row r="37" spans="1:22" ht="159" hidden="1" customHeight="1" x14ac:dyDescent="0.25">
      <c r="A37" s="61">
        <v>19</v>
      </c>
      <c r="B37" s="64"/>
      <c r="C37" s="64"/>
      <c r="D37" s="64"/>
      <c r="E37" s="64"/>
      <c r="F37" s="64"/>
      <c r="G37" s="64"/>
      <c r="H37" s="65"/>
      <c r="I37" s="62"/>
      <c r="J37" s="62"/>
      <c r="K37" s="17"/>
      <c r="L37" s="74"/>
      <c r="M37" s="36"/>
      <c r="N37" s="36"/>
      <c r="O37" s="36"/>
      <c r="P37" s="66"/>
      <c r="Q37" s="75"/>
      <c r="R37" s="76">
        <f t="shared" si="0"/>
        <v>0</v>
      </c>
      <c r="S37" s="20">
        <f t="shared" si="1"/>
        <v>0</v>
      </c>
      <c r="T37" s="69">
        <f t="shared" si="2"/>
        <v>0</v>
      </c>
      <c r="U37" s="69">
        <f t="shared" si="3"/>
        <v>0</v>
      </c>
      <c r="V37" s="64"/>
    </row>
    <row r="38" spans="1:22" ht="159" hidden="1" customHeight="1" x14ac:dyDescent="0.25">
      <c r="A38" s="61">
        <v>20</v>
      </c>
      <c r="B38" s="64"/>
      <c r="C38" s="64"/>
      <c r="D38" s="64"/>
      <c r="E38" s="64"/>
      <c r="F38" s="64"/>
      <c r="G38" s="64"/>
      <c r="H38" s="65"/>
      <c r="I38" s="62"/>
      <c r="J38" s="62"/>
      <c r="K38" s="17"/>
      <c r="L38" s="74"/>
      <c r="M38" s="36"/>
      <c r="N38" s="36"/>
      <c r="O38" s="36"/>
      <c r="P38" s="66"/>
      <c r="Q38" s="75"/>
      <c r="R38" s="76">
        <f t="shared" si="0"/>
        <v>0</v>
      </c>
      <c r="S38" s="20">
        <f t="shared" si="1"/>
        <v>0</v>
      </c>
      <c r="T38" s="69">
        <f t="shared" si="2"/>
        <v>0</v>
      </c>
      <c r="U38" s="69">
        <f t="shared" si="3"/>
        <v>0</v>
      </c>
      <c r="V38" s="64"/>
    </row>
    <row r="39" spans="1:22" ht="159" hidden="1" customHeight="1" x14ac:dyDescent="0.25">
      <c r="A39" s="61">
        <v>21</v>
      </c>
      <c r="B39" s="64"/>
      <c r="C39" s="64"/>
      <c r="D39" s="64"/>
      <c r="E39" s="64"/>
      <c r="F39" s="64"/>
      <c r="G39" s="64"/>
      <c r="H39" s="65"/>
      <c r="I39" s="62"/>
      <c r="J39" s="62"/>
      <c r="K39" s="17"/>
      <c r="L39" s="74"/>
      <c r="M39" s="36"/>
      <c r="N39" s="36"/>
      <c r="O39" s="36"/>
      <c r="P39" s="66"/>
      <c r="Q39" s="75"/>
      <c r="R39" s="76">
        <f t="shared" si="0"/>
        <v>0</v>
      </c>
      <c r="S39" s="20">
        <f t="shared" si="1"/>
        <v>0</v>
      </c>
      <c r="T39" s="69">
        <f t="shared" si="2"/>
        <v>0</v>
      </c>
      <c r="U39" s="69">
        <f>IFERROR(R39/$R$44*100,0)</f>
        <v>0</v>
      </c>
      <c r="V39" s="64"/>
    </row>
    <row r="40" spans="1:22" ht="159" hidden="1" customHeight="1" x14ac:dyDescent="0.25">
      <c r="A40" s="61">
        <v>22</v>
      </c>
      <c r="B40" s="64"/>
      <c r="C40" s="64"/>
      <c r="D40" s="64"/>
      <c r="E40" s="64"/>
      <c r="F40" s="64"/>
      <c r="G40" s="64"/>
      <c r="H40" s="65"/>
      <c r="I40" s="62"/>
      <c r="J40" s="62"/>
      <c r="K40" s="17"/>
      <c r="L40" s="74"/>
      <c r="M40" s="36"/>
      <c r="N40" s="36"/>
      <c r="O40" s="36"/>
      <c r="P40" s="66"/>
      <c r="Q40" s="75"/>
      <c r="R40" s="76">
        <f t="shared" si="0"/>
        <v>0</v>
      </c>
      <c r="S40" s="20">
        <f t="shared" si="1"/>
        <v>0</v>
      </c>
      <c r="T40" s="69">
        <f t="shared" si="2"/>
        <v>0</v>
      </c>
      <c r="U40" s="69">
        <f>IFERROR(R40/$R$44*100,0)</f>
        <v>0</v>
      </c>
      <c r="V40" s="64"/>
    </row>
    <row r="41" spans="1:22" ht="159" hidden="1" customHeight="1" x14ac:dyDescent="0.25">
      <c r="A41" s="61">
        <v>23</v>
      </c>
      <c r="B41" s="64"/>
      <c r="C41" s="64"/>
      <c r="D41" s="64"/>
      <c r="E41" s="64"/>
      <c r="F41" s="64"/>
      <c r="G41" s="64"/>
      <c r="H41" s="65"/>
      <c r="I41" s="62"/>
      <c r="J41" s="62"/>
      <c r="K41" s="17"/>
      <c r="L41" s="74"/>
      <c r="M41" s="36"/>
      <c r="N41" s="36"/>
      <c r="O41" s="36"/>
      <c r="P41" s="66"/>
      <c r="Q41" s="75"/>
      <c r="R41" s="76">
        <f t="shared" si="0"/>
        <v>0</v>
      </c>
      <c r="S41" s="20">
        <f t="shared" si="1"/>
        <v>0</v>
      </c>
      <c r="T41" s="69">
        <f t="shared" si="2"/>
        <v>0</v>
      </c>
      <c r="U41" s="69">
        <f>IFERROR(R41/$R$44*100,0)</f>
        <v>0</v>
      </c>
      <c r="V41" s="64"/>
    </row>
    <row r="42" spans="1:22" ht="159" hidden="1" customHeight="1" x14ac:dyDescent="0.25">
      <c r="A42" s="61">
        <v>24</v>
      </c>
      <c r="B42" s="64"/>
      <c r="C42" s="64"/>
      <c r="D42" s="64"/>
      <c r="E42" s="64"/>
      <c r="F42" s="64"/>
      <c r="G42" s="64"/>
      <c r="H42" s="65"/>
      <c r="I42" s="62"/>
      <c r="J42" s="62"/>
      <c r="K42" s="17"/>
      <c r="L42" s="74"/>
      <c r="M42" s="36"/>
      <c r="N42" s="36"/>
      <c r="O42" s="36"/>
      <c r="P42" s="66"/>
      <c r="Q42" s="75"/>
      <c r="R42" s="76">
        <f t="shared" si="0"/>
        <v>0</v>
      </c>
      <c r="S42" s="20">
        <f t="shared" si="1"/>
        <v>0</v>
      </c>
      <c r="T42" s="69">
        <f t="shared" si="2"/>
        <v>0</v>
      </c>
      <c r="U42" s="69">
        <f>IFERROR(R42/$R$44*100,0)</f>
        <v>0</v>
      </c>
      <c r="V42" s="64"/>
    </row>
    <row r="43" spans="1:22" ht="159" hidden="1" customHeight="1" x14ac:dyDescent="0.25">
      <c r="A43" s="61">
        <v>25</v>
      </c>
      <c r="B43" s="64"/>
      <c r="C43" s="64"/>
      <c r="D43" s="64"/>
      <c r="E43" s="64"/>
      <c r="F43" s="64"/>
      <c r="G43" s="64"/>
      <c r="H43" s="65"/>
      <c r="I43" s="62"/>
      <c r="J43" s="62"/>
      <c r="K43" s="17"/>
      <c r="L43" s="74"/>
      <c r="M43" s="36"/>
      <c r="N43" s="36"/>
      <c r="O43" s="36"/>
      <c r="P43" s="66"/>
      <c r="Q43" s="75"/>
      <c r="R43" s="76">
        <f t="shared" si="0"/>
        <v>0</v>
      </c>
      <c r="S43" s="20">
        <f t="shared" si="1"/>
        <v>0</v>
      </c>
      <c r="T43" s="69">
        <f t="shared" si="2"/>
        <v>0</v>
      </c>
      <c r="U43" s="69">
        <f>IFERROR(R43/$R$44*100,0)</f>
        <v>0</v>
      </c>
      <c r="V43" s="64"/>
    </row>
    <row r="44" spans="1:22" s="54" customFormat="1" ht="24.75" customHeight="1" x14ac:dyDescent="0.4">
      <c r="A44" s="1794" t="s">
        <v>71</v>
      </c>
      <c r="B44" s="1795"/>
      <c r="C44" s="1795"/>
      <c r="D44" s="1795"/>
      <c r="E44" s="1795"/>
      <c r="F44" s="1795"/>
      <c r="G44" s="1795"/>
      <c r="H44" s="1795"/>
      <c r="I44" s="1795"/>
      <c r="J44" s="1813"/>
      <c r="K44" s="24">
        <f>SUM(K20:K28)</f>
        <v>123358.5</v>
      </c>
      <c r="L44" s="24">
        <f>SUM(L20:L28)</f>
        <v>45313.72</v>
      </c>
      <c r="M44" s="23"/>
      <c r="N44" s="23"/>
      <c r="O44" s="23"/>
      <c r="P44" s="22">
        <f>SUM(P20:P28)</f>
        <v>32935.22</v>
      </c>
      <c r="Q44" s="79">
        <f>SUM(Q20:Q28)</f>
        <v>42378.5</v>
      </c>
      <c r="R44" s="79">
        <f>SUM(R20:R28)</f>
        <v>75313.72</v>
      </c>
      <c r="S44" s="25">
        <f>R44-L44</f>
        <v>30000</v>
      </c>
      <c r="T44" s="71">
        <f>IFERROR(S44/L44*100,0)</f>
        <v>66.205114036102088</v>
      </c>
      <c r="U44" s="71">
        <f>SUM(U20:U28)</f>
        <v>100</v>
      </c>
      <c r="V44" s="53"/>
    </row>
    <row r="45" spans="1:22" x14ac:dyDescent="0.4">
      <c r="A45" s="55" t="s">
        <v>72</v>
      </c>
      <c r="B45" s="55"/>
      <c r="C45" s="55"/>
      <c r="D45" s="55"/>
      <c r="E45" s="55"/>
      <c r="F45" s="55"/>
      <c r="G45" s="55"/>
      <c r="H45" s="55"/>
      <c r="I45" s="55"/>
      <c r="J45" s="55"/>
      <c r="K45" s="30">
        <v>0</v>
      </c>
      <c r="L45" s="80"/>
      <c r="M45" s="1865"/>
      <c r="N45" s="1866"/>
      <c r="O45" s="1867"/>
      <c r="P45" s="31">
        <v>0</v>
      </c>
      <c r="Q45" s="31"/>
      <c r="R45" s="55"/>
      <c r="S45" s="55"/>
      <c r="T45" s="55"/>
      <c r="U45" s="55"/>
      <c r="V45" s="55"/>
    </row>
    <row r="46" spans="1:22" ht="36" customHeight="1" x14ac:dyDescent="0.25">
      <c r="A46" s="1796" t="s">
        <v>73</v>
      </c>
      <c r="B46" s="1797"/>
      <c r="C46" s="1797"/>
      <c r="D46" s="1797"/>
      <c r="E46" s="1797"/>
      <c r="F46" s="1797"/>
      <c r="G46" s="1797"/>
      <c r="H46" s="1797"/>
      <c r="I46" s="1797"/>
      <c r="J46" s="1797"/>
      <c r="K46" s="1797"/>
      <c r="L46" s="1797"/>
      <c r="M46" s="1797"/>
      <c r="N46" s="1797"/>
      <c r="O46" s="1797"/>
      <c r="P46" s="1797"/>
      <c r="Q46" s="1797"/>
      <c r="R46" s="1797"/>
      <c r="S46" s="1797"/>
      <c r="T46" s="1797"/>
      <c r="U46" s="1797"/>
      <c r="V46" s="1798"/>
    </row>
    <row r="47" spans="1:22" ht="95.25" customHeight="1" x14ac:dyDescent="0.4">
      <c r="A47" s="1799"/>
      <c r="B47" s="1800"/>
      <c r="C47" s="1800"/>
      <c r="D47" s="1800"/>
      <c r="E47" s="1800"/>
      <c r="F47" s="1800"/>
      <c r="G47" s="1800"/>
      <c r="H47" s="1800"/>
      <c r="I47" s="1800"/>
      <c r="J47" s="1800"/>
      <c r="K47" s="1800"/>
      <c r="L47" s="1800"/>
      <c r="M47" s="1800"/>
      <c r="N47" s="1800"/>
      <c r="O47" s="1800"/>
      <c r="P47" s="1800"/>
      <c r="Q47" s="1800"/>
      <c r="R47" s="1800"/>
      <c r="S47" s="1800"/>
      <c r="T47" s="1800"/>
      <c r="U47" s="1800"/>
      <c r="V47" s="1801"/>
    </row>
    <row r="48" spans="1:22" ht="15" hidden="1" customHeight="1" x14ac:dyDescent="0.4">
      <c r="A48" s="1802" t="s">
        <v>74</v>
      </c>
      <c r="B48" s="1802"/>
      <c r="C48" s="1802"/>
      <c r="D48" s="1802"/>
      <c r="E48" s="1802"/>
      <c r="F48" s="1802"/>
      <c r="G48" s="1802"/>
      <c r="H48" s="1802"/>
      <c r="I48" s="1802"/>
      <c r="J48" s="57"/>
      <c r="K48" s="57"/>
      <c r="L48" s="57"/>
      <c r="M48" s="36"/>
      <c r="N48" s="36"/>
      <c r="O48" s="36"/>
      <c r="P48" s="57"/>
      <c r="Q48" s="57"/>
      <c r="R48" s="57"/>
      <c r="S48" s="57"/>
      <c r="T48" s="57"/>
      <c r="U48" s="57"/>
      <c r="V48" s="57"/>
    </row>
    <row r="49" spans="1:22" ht="15" hidden="1" customHeight="1" x14ac:dyDescent="0.4">
      <c r="A49" s="58" t="s">
        <v>75</v>
      </c>
      <c r="B49" s="58"/>
      <c r="C49" s="1787" t="s">
        <v>76</v>
      </c>
      <c r="D49" s="1787"/>
      <c r="E49" s="1787"/>
      <c r="F49" s="1787"/>
      <c r="G49" s="1787"/>
      <c r="H49" s="1787"/>
      <c r="I49" s="1787"/>
      <c r="M49" s="36"/>
      <c r="N49" s="36"/>
      <c r="O49" s="36"/>
      <c r="V49" s="35"/>
    </row>
    <row r="50" spans="1:22" ht="15" hidden="1" customHeight="1" x14ac:dyDescent="0.4">
      <c r="A50" s="58" t="s">
        <v>77</v>
      </c>
      <c r="B50" s="58"/>
      <c r="C50" s="1787" t="s">
        <v>78</v>
      </c>
      <c r="D50" s="1787"/>
      <c r="E50" s="1787"/>
      <c r="F50" s="1787"/>
      <c r="G50" s="1787"/>
      <c r="H50" s="1787"/>
      <c r="I50" s="1787"/>
      <c r="M50" s="36"/>
      <c r="N50" s="36"/>
      <c r="O50" s="36"/>
      <c r="V50" s="35"/>
    </row>
    <row r="51" spans="1:22" ht="15" hidden="1" customHeight="1" x14ac:dyDescent="0.4">
      <c r="A51" s="58" t="s">
        <v>79</v>
      </c>
      <c r="B51" s="58"/>
      <c r="C51" s="1787" t="s">
        <v>80</v>
      </c>
      <c r="D51" s="1787"/>
      <c r="E51" s="1787"/>
      <c r="F51" s="1787"/>
      <c r="G51" s="1787"/>
      <c r="H51" s="1787"/>
      <c r="I51" s="1787"/>
      <c r="M51" s="36"/>
      <c r="N51" s="36"/>
      <c r="O51" s="36"/>
      <c r="V51" s="35"/>
    </row>
    <row r="52" spans="1:22" ht="15" hidden="1" customHeight="1" x14ac:dyDescent="0.4">
      <c r="A52" s="58" t="s">
        <v>81</v>
      </c>
      <c r="B52" s="58"/>
      <c r="C52" s="1787" t="s">
        <v>82</v>
      </c>
      <c r="D52" s="1787"/>
      <c r="E52" s="1787"/>
      <c r="F52" s="1787"/>
      <c r="G52" s="1787"/>
      <c r="H52" s="1787"/>
      <c r="I52" s="1787"/>
      <c r="M52" s="36"/>
      <c r="N52" s="36"/>
      <c r="O52" s="36"/>
      <c r="V52" s="35"/>
    </row>
    <row r="53" spans="1:22" ht="35.25" customHeight="1" x14ac:dyDescent="0.4">
      <c r="M53" s="36"/>
      <c r="N53" s="36"/>
      <c r="O53" s="36"/>
    </row>
    <row r="54" spans="1:22" x14ac:dyDescent="0.4">
      <c r="M54" s="36"/>
      <c r="N54" s="36"/>
      <c r="O54" s="36"/>
    </row>
    <row r="55" spans="1:22" x14ac:dyDescent="0.4">
      <c r="M55" s="36"/>
      <c r="N55" s="36"/>
      <c r="O55" s="36"/>
    </row>
    <row r="56" spans="1:22" x14ac:dyDescent="0.4">
      <c r="M56" s="36"/>
      <c r="N56" s="36"/>
      <c r="O56" s="36"/>
    </row>
    <row r="57" spans="1:22" x14ac:dyDescent="0.4">
      <c r="M57" s="36"/>
      <c r="N57" s="36"/>
      <c r="O57" s="36"/>
    </row>
    <row r="58" spans="1:22" x14ac:dyDescent="0.4">
      <c r="M58" s="36"/>
      <c r="N58" s="36"/>
      <c r="O58" s="36"/>
    </row>
    <row r="59" spans="1:22" x14ac:dyDescent="0.4">
      <c r="M59" s="36"/>
      <c r="N59" s="36"/>
      <c r="O59" s="36"/>
    </row>
    <row r="60" spans="1:22" x14ac:dyDescent="0.4">
      <c r="M60" s="36"/>
      <c r="N60" s="36"/>
      <c r="O60" s="36"/>
    </row>
    <row r="61" spans="1:22" x14ac:dyDescent="0.4">
      <c r="M61" s="36"/>
      <c r="N61" s="36"/>
      <c r="O61" s="36"/>
    </row>
    <row r="62" spans="1:22" x14ac:dyDescent="0.4">
      <c r="M62" s="36"/>
      <c r="N62" s="36"/>
      <c r="O62" s="36"/>
    </row>
    <row r="63" spans="1:22" x14ac:dyDescent="0.4">
      <c r="M63" s="36"/>
      <c r="N63" s="36"/>
      <c r="O63" s="36"/>
    </row>
    <row r="64" spans="1:22" x14ac:dyDescent="0.4">
      <c r="M64" s="36"/>
      <c r="N64" s="36"/>
      <c r="O64" s="36"/>
    </row>
    <row r="65" spans="13:15" x14ac:dyDescent="0.4">
      <c r="M65" s="36"/>
      <c r="N65" s="36"/>
      <c r="O65" s="36"/>
    </row>
    <row r="66" spans="13:15" x14ac:dyDescent="0.4">
      <c r="M66" s="36"/>
      <c r="N66" s="36"/>
      <c r="O66" s="36"/>
    </row>
    <row r="67" spans="13:15" x14ac:dyDescent="0.4">
      <c r="M67" s="36"/>
      <c r="N67" s="36"/>
      <c r="O67" s="36"/>
    </row>
    <row r="68" spans="13:15" x14ac:dyDescent="0.4">
      <c r="M68" s="36"/>
      <c r="N68" s="36"/>
      <c r="O68" s="36"/>
    </row>
    <row r="69" spans="13:15" x14ac:dyDescent="0.4">
      <c r="M69" s="36"/>
      <c r="N69" s="36"/>
      <c r="O69" s="36"/>
    </row>
    <row r="70" spans="13:15" x14ac:dyDescent="0.4">
      <c r="M70" s="36"/>
      <c r="N70" s="36"/>
      <c r="O70" s="36"/>
    </row>
    <row r="71" spans="13:15" x14ac:dyDescent="0.4">
      <c r="M71" s="36"/>
      <c r="N71" s="36"/>
      <c r="O71" s="36"/>
    </row>
    <row r="72" spans="13:15" x14ac:dyDescent="0.4">
      <c r="M72" s="36"/>
      <c r="N72" s="36"/>
      <c r="O72" s="36"/>
    </row>
    <row r="73" spans="13:15" x14ac:dyDescent="0.4">
      <c r="M73" s="36"/>
      <c r="N73" s="36"/>
      <c r="O73" s="36"/>
    </row>
    <row r="74" spans="13:15" x14ac:dyDescent="0.4">
      <c r="M74" s="36"/>
      <c r="N74" s="36"/>
      <c r="O74" s="36"/>
    </row>
    <row r="75" spans="13:15" x14ac:dyDescent="0.4">
      <c r="M75" s="36"/>
      <c r="N75" s="36"/>
      <c r="O75" s="36"/>
    </row>
    <row r="76" spans="13:15" x14ac:dyDescent="0.4">
      <c r="M76" s="36"/>
      <c r="N76" s="36"/>
      <c r="O76" s="36"/>
    </row>
    <row r="77" spans="13:15" x14ac:dyDescent="0.4">
      <c r="M77" s="36"/>
      <c r="N77" s="36"/>
      <c r="O77" s="36"/>
    </row>
    <row r="78" spans="13:15" x14ac:dyDescent="0.4">
      <c r="M78" s="36"/>
      <c r="N78" s="36"/>
      <c r="O78" s="36"/>
    </row>
    <row r="79" spans="13:15" x14ac:dyDescent="0.4">
      <c r="M79" s="36"/>
      <c r="N79" s="36"/>
      <c r="O79" s="36"/>
    </row>
    <row r="80" spans="13:15" x14ac:dyDescent="0.4">
      <c r="M80" s="36"/>
      <c r="N80" s="36"/>
      <c r="O80" s="36"/>
    </row>
    <row r="81" spans="13:15" x14ac:dyDescent="0.4">
      <c r="M81" s="36"/>
      <c r="N81" s="36"/>
      <c r="O81" s="36"/>
    </row>
    <row r="82" spans="13:15" x14ac:dyDescent="0.4">
      <c r="M82" s="36"/>
      <c r="N82" s="36"/>
      <c r="O82" s="36"/>
    </row>
    <row r="83" spans="13:15" x14ac:dyDescent="0.4">
      <c r="M83" s="36"/>
      <c r="N83" s="36"/>
      <c r="O83" s="36"/>
    </row>
    <row r="84" spans="13:15" x14ac:dyDescent="0.4">
      <c r="M84" s="36"/>
      <c r="N84" s="36"/>
      <c r="O84" s="36"/>
    </row>
    <row r="85" spans="13:15" x14ac:dyDescent="0.4">
      <c r="M85" s="36"/>
      <c r="N85" s="36"/>
      <c r="O85" s="36"/>
    </row>
    <row r="86" spans="13:15" x14ac:dyDescent="0.4">
      <c r="M86" s="36"/>
      <c r="N86" s="36"/>
      <c r="O86" s="36"/>
    </row>
    <row r="87" spans="13:15" x14ac:dyDescent="0.4">
      <c r="M87" s="36"/>
      <c r="N87" s="36"/>
      <c r="O87" s="36"/>
    </row>
    <row r="88" spans="13:15" x14ac:dyDescent="0.4">
      <c r="M88" s="36"/>
      <c r="N88" s="36"/>
      <c r="O88" s="36"/>
    </row>
    <row r="89" spans="13:15" x14ac:dyDescent="0.4">
      <c r="M89" s="36"/>
      <c r="N89" s="36"/>
      <c r="O89" s="36"/>
    </row>
    <row r="90" spans="13:15" x14ac:dyDescent="0.4">
      <c r="M90" s="36"/>
      <c r="N90" s="36"/>
      <c r="O90" s="36"/>
    </row>
    <row r="91" spans="13:15" x14ac:dyDescent="0.4">
      <c r="M91" s="36"/>
      <c r="N91" s="36"/>
      <c r="O91" s="36"/>
    </row>
    <row r="92" spans="13:15" x14ac:dyDescent="0.4">
      <c r="M92" s="36"/>
      <c r="N92" s="36"/>
      <c r="O92" s="36"/>
    </row>
    <row r="93" spans="13:15" x14ac:dyDescent="0.4">
      <c r="M93" s="36"/>
      <c r="N93" s="36"/>
      <c r="O93" s="36"/>
    </row>
    <row r="94" spans="13:15" x14ac:dyDescent="0.4">
      <c r="M94" s="36"/>
      <c r="N94" s="36"/>
      <c r="O94" s="36"/>
    </row>
    <row r="95" spans="13:15" x14ac:dyDescent="0.4">
      <c r="M95" s="36"/>
      <c r="N95" s="36"/>
      <c r="O95" s="36"/>
    </row>
    <row r="96" spans="13:15" x14ac:dyDescent="0.4">
      <c r="M96" s="36"/>
      <c r="N96" s="36"/>
      <c r="O96" s="36"/>
    </row>
    <row r="97" spans="13:15" x14ac:dyDescent="0.4">
      <c r="M97" s="36"/>
      <c r="N97" s="36"/>
      <c r="O97" s="36"/>
    </row>
    <row r="98" spans="13:15" x14ac:dyDescent="0.4">
      <c r="M98" s="36"/>
      <c r="N98" s="36"/>
      <c r="O98" s="36"/>
    </row>
    <row r="99" spans="13:15" x14ac:dyDescent="0.4">
      <c r="M99" s="36"/>
      <c r="N99" s="36"/>
      <c r="O99" s="36"/>
    </row>
    <row r="100" spans="13:15" x14ac:dyDescent="0.4">
      <c r="M100" s="36"/>
      <c r="N100" s="36"/>
      <c r="O100" s="36"/>
    </row>
    <row r="101" spans="13:15" x14ac:dyDescent="0.4">
      <c r="M101" s="36"/>
      <c r="N101" s="36"/>
      <c r="O101" s="36"/>
    </row>
    <row r="102" spans="13:15" x14ac:dyDescent="0.4">
      <c r="M102" s="36"/>
      <c r="N102" s="36"/>
      <c r="O102" s="36"/>
    </row>
    <row r="103" spans="13:15" x14ac:dyDescent="0.4">
      <c r="M103" s="36"/>
      <c r="N103" s="36"/>
      <c r="O103" s="36"/>
    </row>
    <row r="104" spans="13:15" x14ac:dyDescent="0.4">
      <c r="M104" s="36"/>
      <c r="N104" s="36"/>
      <c r="O104" s="36"/>
    </row>
    <row r="105" spans="13:15" x14ac:dyDescent="0.4">
      <c r="M105" s="36"/>
      <c r="N105" s="36"/>
      <c r="O105" s="36"/>
    </row>
    <row r="106" spans="13:15" x14ac:dyDescent="0.4">
      <c r="M106" s="36"/>
      <c r="N106" s="36"/>
      <c r="O106" s="36"/>
    </row>
    <row r="107" spans="13:15" x14ac:dyDescent="0.4">
      <c r="M107" s="36"/>
      <c r="N107" s="36"/>
      <c r="O107" s="36"/>
    </row>
    <row r="108" spans="13:15" x14ac:dyDescent="0.4">
      <c r="M108" s="36"/>
      <c r="N108" s="36"/>
      <c r="O108" s="36"/>
    </row>
    <row r="109" spans="13:15" x14ac:dyDescent="0.4">
      <c r="M109" s="36"/>
      <c r="N109" s="36"/>
      <c r="O109" s="36"/>
    </row>
    <row r="110" spans="13:15" x14ac:dyDescent="0.4">
      <c r="M110" s="36"/>
      <c r="N110" s="36"/>
      <c r="O110" s="36"/>
    </row>
    <row r="111" spans="13:15" x14ac:dyDescent="0.4">
      <c r="M111" s="36"/>
      <c r="N111" s="36"/>
      <c r="O111" s="36"/>
    </row>
    <row r="112" spans="13:15" x14ac:dyDescent="0.4">
      <c r="M112" s="36"/>
      <c r="N112" s="36"/>
      <c r="O112" s="36"/>
    </row>
    <row r="113" spans="13:15" x14ac:dyDescent="0.4">
      <c r="M113" s="36"/>
      <c r="N113" s="36"/>
      <c r="O113" s="36"/>
    </row>
    <row r="114" spans="13:15" x14ac:dyDescent="0.4">
      <c r="M114" s="36"/>
      <c r="N114" s="36"/>
      <c r="O114" s="36"/>
    </row>
    <row r="115" spans="13:15" x14ac:dyDescent="0.4">
      <c r="M115" s="36"/>
      <c r="N115" s="36"/>
      <c r="O115" s="36"/>
    </row>
    <row r="116" spans="13:15" x14ac:dyDescent="0.4">
      <c r="M116" s="36"/>
      <c r="N116" s="36"/>
      <c r="O116" s="36"/>
    </row>
    <row r="117" spans="13:15" x14ac:dyDescent="0.4">
      <c r="M117" s="36"/>
      <c r="N117" s="36"/>
      <c r="O117" s="36"/>
    </row>
    <row r="118" spans="13:15" x14ac:dyDescent="0.4">
      <c r="M118" s="36"/>
      <c r="N118" s="36"/>
      <c r="O118" s="36"/>
    </row>
    <row r="119" spans="13:15" x14ac:dyDescent="0.4">
      <c r="M119" s="36"/>
      <c r="N119" s="36"/>
      <c r="O119" s="36"/>
    </row>
    <row r="120" spans="13:15" x14ac:dyDescent="0.4">
      <c r="M120" s="36"/>
      <c r="N120" s="36"/>
      <c r="O120" s="36"/>
    </row>
    <row r="121" spans="13:15" x14ac:dyDescent="0.4">
      <c r="M121" s="36"/>
      <c r="N121" s="36"/>
      <c r="O121" s="36"/>
    </row>
    <row r="122" spans="13:15" x14ac:dyDescent="0.4">
      <c r="M122" s="36"/>
      <c r="N122" s="36"/>
      <c r="O122" s="36"/>
    </row>
    <row r="123" spans="13:15" x14ac:dyDescent="0.4">
      <c r="M123" s="36"/>
      <c r="N123" s="36"/>
      <c r="O123" s="36"/>
    </row>
    <row r="124" spans="13:15" x14ac:dyDescent="0.4">
      <c r="M124" s="36"/>
      <c r="N124" s="36"/>
      <c r="O124" s="36"/>
    </row>
    <row r="125" spans="13:15" x14ac:dyDescent="0.4">
      <c r="M125" s="36"/>
      <c r="N125" s="36"/>
      <c r="O125" s="36"/>
    </row>
    <row r="126" spans="13:15" x14ac:dyDescent="0.4">
      <c r="M126" s="36"/>
      <c r="N126" s="36"/>
      <c r="O126" s="36"/>
    </row>
    <row r="127" spans="13:15" x14ac:dyDescent="0.4">
      <c r="M127" s="36"/>
      <c r="N127" s="36"/>
      <c r="O127" s="36"/>
    </row>
    <row r="128" spans="13:15" x14ac:dyDescent="0.4">
      <c r="M128" s="36"/>
      <c r="N128" s="36"/>
      <c r="O128" s="36"/>
    </row>
    <row r="129" spans="13:15" x14ac:dyDescent="0.4">
      <c r="M129" s="36"/>
      <c r="N129" s="36"/>
      <c r="O129" s="36"/>
    </row>
    <row r="130" spans="13:15" x14ac:dyDescent="0.4">
      <c r="M130" s="36"/>
      <c r="N130" s="36"/>
      <c r="O130" s="36"/>
    </row>
    <row r="131" spans="13:15" x14ac:dyDescent="0.4">
      <c r="M131" s="36"/>
      <c r="N131" s="36"/>
      <c r="O131" s="36"/>
    </row>
    <row r="132" spans="13:15" x14ac:dyDescent="0.4">
      <c r="M132" s="36"/>
      <c r="N132" s="36"/>
      <c r="O132" s="36"/>
    </row>
    <row r="133" spans="13:15" x14ac:dyDescent="0.4">
      <c r="M133" s="36"/>
      <c r="N133" s="36"/>
      <c r="O133" s="36"/>
    </row>
    <row r="134" spans="13:15" x14ac:dyDescent="0.4">
      <c r="M134" s="36"/>
      <c r="N134" s="36"/>
      <c r="O134" s="36"/>
    </row>
    <row r="135" spans="13:15" x14ac:dyDescent="0.4">
      <c r="M135" s="36"/>
      <c r="N135" s="36"/>
      <c r="O135" s="36"/>
    </row>
    <row r="136" spans="13:15" x14ac:dyDescent="0.4">
      <c r="M136" s="36"/>
      <c r="N136" s="36"/>
      <c r="O136" s="36"/>
    </row>
    <row r="137" spans="13:15" x14ac:dyDescent="0.4">
      <c r="M137" s="36"/>
      <c r="N137" s="36"/>
      <c r="O137" s="36"/>
    </row>
    <row r="138" spans="13:15" x14ac:dyDescent="0.4">
      <c r="M138" s="36"/>
      <c r="N138" s="36"/>
      <c r="O138" s="36"/>
    </row>
    <row r="139" spans="13:15" x14ac:dyDescent="0.4">
      <c r="M139" s="36"/>
      <c r="N139" s="36"/>
      <c r="O139" s="36"/>
    </row>
    <row r="140" spans="13:15" x14ac:dyDescent="0.4">
      <c r="M140" s="36"/>
      <c r="N140" s="36"/>
      <c r="O140" s="36"/>
    </row>
    <row r="141" spans="13:15" x14ac:dyDescent="0.4">
      <c r="M141" s="36"/>
      <c r="N141" s="36"/>
      <c r="O141" s="36"/>
    </row>
    <row r="142" spans="13:15" x14ac:dyDescent="0.4">
      <c r="M142" s="36"/>
      <c r="N142" s="36"/>
      <c r="O142" s="36"/>
    </row>
    <row r="143" spans="13:15" x14ac:dyDescent="0.4">
      <c r="M143" s="36"/>
      <c r="N143" s="36"/>
      <c r="O143" s="36"/>
    </row>
    <row r="144" spans="13:15" x14ac:dyDescent="0.4">
      <c r="M144" s="36"/>
      <c r="N144" s="36"/>
      <c r="O144" s="36"/>
    </row>
    <row r="145" spans="13:15" x14ac:dyDescent="0.4">
      <c r="M145" s="36"/>
      <c r="N145" s="36"/>
      <c r="O145" s="36"/>
    </row>
    <row r="146" spans="13:15" x14ac:dyDescent="0.4">
      <c r="M146" s="36"/>
      <c r="N146" s="36"/>
      <c r="O146" s="36"/>
    </row>
    <row r="147" spans="13:15" x14ac:dyDescent="0.4">
      <c r="M147" s="36"/>
      <c r="N147" s="36"/>
      <c r="O147" s="36"/>
    </row>
    <row r="148" spans="13:15" x14ac:dyDescent="0.4">
      <c r="M148" s="36"/>
      <c r="N148" s="36"/>
      <c r="O148" s="36"/>
    </row>
    <row r="149" spans="13:15" x14ac:dyDescent="0.4">
      <c r="M149" s="36"/>
      <c r="N149" s="36"/>
      <c r="O149" s="36"/>
    </row>
    <row r="150" spans="13:15" x14ac:dyDescent="0.4">
      <c r="M150" s="36"/>
      <c r="N150" s="36"/>
      <c r="O150" s="36"/>
    </row>
    <row r="151" spans="13:15" x14ac:dyDescent="0.4">
      <c r="M151" s="36"/>
      <c r="N151" s="36"/>
      <c r="O151" s="36"/>
    </row>
    <row r="152" spans="13:15" x14ac:dyDescent="0.4">
      <c r="M152" s="36"/>
      <c r="N152" s="36"/>
      <c r="O152" s="36"/>
    </row>
    <row r="153" spans="13:15" x14ac:dyDescent="0.4">
      <c r="M153" s="36"/>
      <c r="N153" s="36"/>
      <c r="O153" s="36"/>
    </row>
    <row r="154" spans="13:15" x14ac:dyDescent="0.4">
      <c r="M154" s="36"/>
      <c r="N154" s="36"/>
      <c r="O154" s="36"/>
    </row>
    <row r="155" spans="13:15" x14ac:dyDescent="0.4">
      <c r="M155" s="36"/>
      <c r="N155" s="36"/>
      <c r="O155" s="36"/>
    </row>
    <row r="156" spans="13:15" x14ac:dyDescent="0.4">
      <c r="M156" s="36"/>
      <c r="N156" s="36"/>
      <c r="O156" s="36"/>
    </row>
    <row r="157" spans="13:15" x14ac:dyDescent="0.4">
      <c r="M157" s="36"/>
      <c r="N157" s="36"/>
      <c r="O157" s="36"/>
    </row>
    <row r="158" spans="13:15" x14ac:dyDescent="0.4">
      <c r="M158" s="36"/>
      <c r="N158" s="36"/>
      <c r="O158" s="36"/>
    </row>
    <row r="159" spans="13:15" x14ac:dyDescent="0.4">
      <c r="M159" s="36"/>
      <c r="N159" s="36"/>
      <c r="O159" s="36"/>
    </row>
    <row r="160" spans="13:15" x14ac:dyDescent="0.4">
      <c r="M160" s="36"/>
      <c r="N160" s="36"/>
      <c r="O160" s="36"/>
    </row>
    <row r="161" spans="13:15" x14ac:dyDescent="0.4">
      <c r="M161" s="36"/>
      <c r="N161" s="36"/>
      <c r="O161" s="36"/>
    </row>
    <row r="162" spans="13:15" x14ac:dyDescent="0.4">
      <c r="M162" s="36"/>
      <c r="N162" s="36"/>
      <c r="O162" s="36"/>
    </row>
    <row r="163" spans="13:15" x14ac:dyDescent="0.4">
      <c r="M163" s="36"/>
      <c r="N163" s="36"/>
      <c r="O163" s="36"/>
    </row>
    <row r="164" spans="13:15" x14ac:dyDescent="0.4">
      <c r="M164" s="36"/>
      <c r="N164" s="36"/>
      <c r="O164" s="36"/>
    </row>
    <row r="165" spans="13:15" x14ac:dyDescent="0.4">
      <c r="M165" s="36"/>
      <c r="N165" s="36"/>
      <c r="O165" s="36"/>
    </row>
    <row r="166" spans="13:15" x14ac:dyDescent="0.4">
      <c r="M166" s="36"/>
      <c r="N166" s="36"/>
      <c r="O166" s="36"/>
    </row>
    <row r="167" spans="13:15" x14ac:dyDescent="0.4">
      <c r="M167" s="36"/>
      <c r="N167" s="36"/>
      <c r="O167" s="36"/>
    </row>
    <row r="168" spans="13:15" x14ac:dyDescent="0.4">
      <c r="M168" s="36"/>
      <c r="N168" s="36"/>
      <c r="O168" s="36"/>
    </row>
    <row r="169" spans="13:15" x14ac:dyDescent="0.4">
      <c r="M169" s="36"/>
      <c r="N169" s="36"/>
      <c r="O169" s="36"/>
    </row>
    <row r="170" spans="13:15" x14ac:dyDescent="0.4">
      <c r="M170" s="36"/>
      <c r="N170" s="36"/>
      <c r="O170" s="36"/>
    </row>
    <row r="171" spans="13:15" x14ac:dyDescent="0.4">
      <c r="M171" s="36"/>
      <c r="N171" s="36"/>
      <c r="O171" s="36"/>
    </row>
    <row r="172" spans="13:15" x14ac:dyDescent="0.4">
      <c r="M172" s="36"/>
      <c r="N172" s="36"/>
      <c r="O172" s="36"/>
    </row>
    <row r="173" spans="13:15" x14ac:dyDescent="0.4">
      <c r="M173" s="36"/>
      <c r="N173" s="36"/>
      <c r="O173" s="36"/>
    </row>
    <row r="174" spans="13:15" x14ac:dyDescent="0.4">
      <c r="M174" s="36"/>
      <c r="N174" s="36"/>
      <c r="O174" s="36"/>
    </row>
    <row r="175" spans="13:15" x14ac:dyDescent="0.4">
      <c r="M175" s="36"/>
      <c r="N175" s="36"/>
      <c r="O175" s="36"/>
    </row>
    <row r="176" spans="13:15" x14ac:dyDescent="0.4">
      <c r="M176" s="36"/>
      <c r="N176" s="36"/>
      <c r="O176" s="36"/>
    </row>
    <row r="177" spans="13:15" x14ac:dyDescent="0.4">
      <c r="M177" s="36"/>
      <c r="N177" s="36"/>
      <c r="O177" s="36"/>
    </row>
    <row r="178" spans="13:15" x14ac:dyDescent="0.4">
      <c r="M178" s="36"/>
      <c r="N178" s="36"/>
      <c r="O178" s="36"/>
    </row>
    <row r="179" spans="13:15" x14ac:dyDescent="0.4">
      <c r="M179" s="36"/>
      <c r="N179" s="36"/>
      <c r="O179" s="36"/>
    </row>
    <row r="180" spans="13:15" x14ac:dyDescent="0.4">
      <c r="M180" s="36"/>
      <c r="N180" s="36"/>
      <c r="O180" s="36"/>
    </row>
    <row r="181" spans="13:15" x14ac:dyDescent="0.4">
      <c r="M181" s="36"/>
      <c r="N181" s="36"/>
      <c r="O181" s="36"/>
    </row>
    <row r="182" spans="13:15" x14ac:dyDescent="0.4">
      <c r="M182" s="36"/>
      <c r="N182" s="36"/>
      <c r="O182" s="36"/>
    </row>
    <row r="183" spans="13:15" x14ac:dyDescent="0.4">
      <c r="M183" s="36"/>
      <c r="N183" s="36"/>
      <c r="O183" s="36"/>
    </row>
    <row r="184" spans="13:15" x14ac:dyDescent="0.4">
      <c r="M184" s="36"/>
      <c r="N184" s="36"/>
      <c r="O184" s="36"/>
    </row>
    <row r="185" spans="13:15" x14ac:dyDescent="0.4">
      <c r="M185" s="36"/>
      <c r="N185" s="36"/>
      <c r="O185" s="36"/>
    </row>
    <row r="186" spans="13:15" x14ac:dyDescent="0.4">
      <c r="M186" s="36"/>
      <c r="N186" s="36"/>
      <c r="O186" s="36"/>
    </row>
    <row r="187" spans="13:15" x14ac:dyDescent="0.4">
      <c r="M187" s="36"/>
      <c r="N187" s="36"/>
      <c r="O187" s="36"/>
    </row>
    <row r="188" spans="13:15" x14ac:dyDescent="0.4">
      <c r="M188" s="36"/>
      <c r="N188" s="36"/>
      <c r="O188" s="36"/>
    </row>
    <row r="189" spans="13:15" x14ac:dyDescent="0.4">
      <c r="M189" s="36"/>
      <c r="N189" s="36"/>
      <c r="O189" s="36"/>
    </row>
    <row r="190" spans="13:15" x14ac:dyDescent="0.4">
      <c r="M190" s="36"/>
      <c r="N190" s="36"/>
      <c r="O190" s="36"/>
    </row>
    <row r="191" spans="13:15" x14ac:dyDescent="0.4">
      <c r="M191" s="36"/>
      <c r="N191" s="36"/>
      <c r="O191" s="36"/>
    </row>
    <row r="192" spans="13:15" x14ac:dyDescent="0.4">
      <c r="M192" s="36"/>
      <c r="N192" s="36"/>
      <c r="O192" s="36"/>
    </row>
    <row r="193" spans="13:15" x14ac:dyDescent="0.4">
      <c r="M193" s="36"/>
      <c r="N193" s="36"/>
      <c r="O193" s="36"/>
    </row>
    <row r="194" spans="13:15" x14ac:dyDescent="0.4">
      <c r="M194" s="36"/>
      <c r="N194" s="36"/>
      <c r="O194" s="36"/>
    </row>
    <row r="195" spans="13:15" x14ac:dyDescent="0.4">
      <c r="M195" s="36"/>
      <c r="N195" s="36"/>
      <c r="O195" s="36"/>
    </row>
    <row r="196" spans="13:15" x14ac:dyDescent="0.4">
      <c r="M196" s="36"/>
      <c r="N196" s="36"/>
      <c r="O196" s="36"/>
    </row>
    <row r="197" spans="13:15" x14ac:dyDescent="0.4">
      <c r="M197" s="36"/>
      <c r="N197" s="36"/>
      <c r="O197" s="36"/>
    </row>
    <row r="198" spans="13:15" x14ac:dyDescent="0.4">
      <c r="M198" s="36"/>
      <c r="N198" s="36"/>
      <c r="O198" s="36"/>
    </row>
    <row r="199" spans="13:15" x14ac:dyDescent="0.4">
      <c r="M199" s="36"/>
      <c r="N199" s="36"/>
      <c r="O199" s="36"/>
    </row>
    <row r="200" spans="13:15" x14ac:dyDescent="0.4">
      <c r="M200" s="36"/>
      <c r="N200" s="36"/>
      <c r="O200" s="36"/>
    </row>
    <row r="201" spans="13:15" x14ac:dyDescent="0.4">
      <c r="M201" s="36"/>
      <c r="N201" s="36"/>
      <c r="O201" s="36"/>
    </row>
    <row r="202" spans="13:15" x14ac:dyDescent="0.4">
      <c r="M202" s="36"/>
      <c r="N202" s="36"/>
      <c r="O202" s="36"/>
    </row>
    <row r="203" spans="13:15" x14ac:dyDescent="0.4">
      <c r="M203" s="36"/>
      <c r="N203" s="36"/>
      <c r="O203" s="36"/>
    </row>
    <row r="204" spans="13:15" x14ac:dyDescent="0.4">
      <c r="M204" s="36"/>
      <c r="N204" s="36"/>
      <c r="O204" s="36"/>
    </row>
    <row r="205" spans="13:15" x14ac:dyDescent="0.4">
      <c r="M205" s="36"/>
      <c r="N205" s="36"/>
      <c r="O205" s="36"/>
    </row>
    <row r="206" spans="13:15" x14ac:dyDescent="0.4">
      <c r="M206" s="36"/>
      <c r="N206" s="36"/>
      <c r="O206" s="36"/>
    </row>
    <row r="207" spans="13:15" x14ac:dyDescent="0.4">
      <c r="M207" s="36"/>
      <c r="N207" s="36"/>
      <c r="O207" s="36"/>
    </row>
    <row r="208" spans="13:15" x14ac:dyDescent="0.4">
      <c r="M208" s="36"/>
      <c r="N208" s="36"/>
      <c r="O208" s="36"/>
    </row>
    <row r="209" spans="13:15" x14ac:dyDescent="0.4">
      <c r="M209" s="36"/>
      <c r="N209" s="36"/>
      <c r="O209" s="36"/>
    </row>
    <row r="210" spans="13:15" x14ac:dyDescent="0.4">
      <c r="M210" s="36"/>
      <c r="N210" s="36"/>
      <c r="O210" s="36"/>
    </row>
    <row r="211" spans="13:15" x14ac:dyDescent="0.4">
      <c r="M211" s="36"/>
      <c r="N211" s="36"/>
      <c r="O211" s="36"/>
    </row>
    <row r="212" spans="13:15" x14ac:dyDescent="0.4">
      <c r="M212" s="36"/>
      <c r="N212" s="36"/>
      <c r="O212" s="36"/>
    </row>
    <row r="213" spans="13:15" x14ac:dyDescent="0.4">
      <c r="M213" s="36"/>
      <c r="N213" s="36"/>
      <c r="O213" s="36"/>
    </row>
    <row r="214" spans="13:15" x14ac:dyDescent="0.4">
      <c r="M214" s="36"/>
      <c r="N214" s="36"/>
      <c r="O214" s="36"/>
    </row>
    <row r="215" spans="13:15" x14ac:dyDescent="0.4">
      <c r="M215" s="36"/>
      <c r="N215" s="36"/>
      <c r="O215" s="36"/>
    </row>
    <row r="216" spans="13:15" x14ac:dyDescent="0.4">
      <c r="M216" s="36"/>
      <c r="N216" s="36"/>
      <c r="O216" s="36"/>
    </row>
    <row r="217" spans="13:15" x14ac:dyDescent="0.4">
      <c r="M217" s="36"/>
      <c r="N217" s="36"/>
      <c r="O217" s="36"/>
    </row>
    <row r="218" spans="13:15" x14ac:dyDescent="0.4">
      <c r="M218" s="36"/>
      <c r="N218" s="36"/>
      <c r="O218" s="36"/>
    </row>
    <row r="219" spans="13:15" x14ac:dyDescent="0.4">
      <c r="M219" s="36"/>
      <c r="N219" s="36"/>
      <c r="O219" s="36"/>
    </row>
    <row r="220" spans="13:15" x14ac:dyDescent="0.4">
      <c r="M220" s="36"/>
      <c r="N220" s="36"/>
      <c r="O220" s="36"/>
    </row>
    <row r="221" spans="13:15" x14ac:dyDescent="0.4">
      <c r="M221" s="36"/>
      <c r="N221" s="36"/>
      <c r="O221" s="36"/>
    </row>
    <row r="222" spans="13:15" x14ac:dyDescent="0.4">
      <c r="M222" s="36"/>
      <c r="N222" s="36"/>
      <c r="O222" s="36"/>
    </row>
    <row r="223" spans="13:15" x14ac:dyDescent="0.4">
      <c r="M223" s="36"/>
      <c r="N223" s="36"/>
      <c r="O223" s="36"/>
    </row>
    <row r="224" spans="13:15" x14ac:dyDescent="0.4">
      <c r="M224" s="36"/>
      <c r="N224" s="36"/>
      <c r="O224" s="36"/>
    </row>
    <row r="225" spans="13:15" x14ac:dyDescent="0.4">
      <c r="M225" s="36"/>
      <c r="N225" s="36"/>
      <c r="O225" s="36"/>
    </row>
    <row r="226" spans="13:15" x14ac:dyDescent="0.4">
      <c r="M226" s="36"/>
      <c r="N226" s="36"/>
      <c r="O226" s="36"/>
    </row>
    <row r="227" spans="13:15" x14ac:dyDescent="0.4">
      <c r="M227" s="36"/>
      <c r="N227" s="36"/>
      <c r="O227" s="36"/>
    </row>
    <row r="228" spans="13:15" x14ac:dyDescent="0.4">
      <c r="M228" s="36"/>
      <c r="N228" s="36"/>
      <c r="O228" s="36"/>
    </row>
    <row r="229" spans="13:15" x14ac:dyDescent="0.4">
      <c r="M229" s="36"/>
      <c r="N229" s="36"/>
      <c r="O229" s="36"/>
    </row>
    <row r="230" spans="13:15" x14ac:dyDescent="0.4">
      <c r="M230" s="36"/>
      <c r="N230" s="36"/>
      <c r="O230" s="36"/>
    </row>
    <row r="231" spans="13:15" x14ac:dyDescent="0.4">
      <c r="M231" s="36"/>
      <c r="N231" s="36"/>
      <c r="O231" s="36"/>
    </row>
    <row r="232" spans="13:15" x14ac:dyDescent="0.4">
      <c r="M232" s="36"/>
      <c r="N232" s="36"/>
      <c r="O232" s="36"/>
    </row>
    <row r="233" spans="13:15" x14ac:dyDescent="0.4">
      <c r="M233" s="36"/>
      <c r="N233" s="36"/>
      <c r="O233" s="36"/>
    </row>
    <row r="234" spans="13:15" x14ac:dyDescent="0.4">
      <c r="M234" s="36"/>
      <c r="N234" s="36"/>
      <c r="O234" s="36"/>
    </row>
    <row r="235" spans="13:15" x14ac:dyDescent="0.4">
      <c r="M235" s="36"/>
      <c r="N235" s="36"/>
      <c r="O235" s="36"/>
    </row>
    <row r="236" spans="13:15" x14ac:dyDescent="0.4">
      <c r="M236" s="36"/>
      <c r="N236" s="36"/>
      <c r="O236" s="36"/>
    </row>
    <row r="237" spans="13:15" x14ac:dyDescent="0.4">
      <c r="M237" s="36"/>
      <c r="N237" s="36"/>
      <c r="O237" s="36"/>
    </row>
    <row r="238" spans="13:15" x14ac:dyDescent="0.4">
      <c r="M238" s="36"/>
      <c r="N238" s="36"/>
      <c r="O238" s="36"/>
    </row>
    <row r="239" spans="13:15" x14ac:dyDescent="0.4">
      <c r="M239" s="36"/>
      <c r="N239" s="36"/>
      <c r="O239" s="36"/>
    </row>
    <row r="240" spans="13:15" x14ac:dyDescent="0.4">
      <c r="M240" s="36"/>
      <c r="N240" s="36"/>
      <c r="O240" s="36"/>
    </row>
    <row r="241" spans="13:15" x14ac:dyDescent="0.4">
      <c r="M241" s="36"/>
      <c r="N241" s="36"/>
      <c r="O241" s="36"/>
    </row>
    <row r="242" spans="13:15" x14ac:dyDescent="0.4">
      <c r="M242" s="36"/>
      <c r="N242" s="36"/>
      <c r="O242" s="36"/>
    </row>
    <row r="243" spans="13:15" x14ac:dyDescent="0.4">
      <c r="M243" s="36"/>
      <c r="N243" s="36"/>
      <c r="O243" s="36"/>
    </row>
    <row r="244" spans="13:15" x14ac:dyDescent="0.4">
      <c r="M244" s="36"/>
      <c r="N244" s="36"/>
      <c r="O244" s="36"/>
    </row>
    <row r="245" spans="13:15" x14ac:dyDescent="0.4">
      <c r="M245" s="36"/>
      <c r="N245" s="36"/>
      <c r="O245" s="36"/>
    </row>
    <row r="246" spans="13:15" x14ac:dyDescent="0.4">
      <c r="M246" s="36"/>
      <c r="N246" s="36"/>
      <c r="O246" s="36"/>
    </row>
    <row r="247" spans="13:15" x14ac:dyDescent="0.4">
      <c r="M247" s="36"/>
      <c r="N247" s="36"/>
      <c r="O247" s="36"/>
    </row>
    <row r="248" spans="13:15" x14ac:dyDescent="0.4">
      <c r="M248" s="36"/>
      <c r="N248" s="36"/>
      <c r="O248" s="36"/>
    </row>
    <row r="249" spans="13:15" x14ac:dyDescent="0.4">
      <c r="M249" s="36"/>
      <c r="N249" s="36"/>
      <c r="O249" s="36"/>
    </row>
    <row r="250" spans="13:15" x14ac:dyDescent="0.4">
      <c r="M250" s="36"/>
      <c r="N250" s="36"/>
      <c r="O250" s="36"/>
    </row>
    <row r="251" spans="13:15" x14ac:dyDescent="0.4">
      <c r="M251" s="36"/>
      <c r="N251" s="36"/>
      <c r="O251" s="36"/>
    </row>
    <row r="252" spans="13:15" x14ac:dyDescent="0.4">
      <c r="M252" s="36"/>
      <c r="N252" s="36"/>
      <c r="O252" s="36"/>
    </row>
    <row r="253" spans="13:15" x14ac:dyDescent="0.4">
      <c r="M253" s="36"/>
      <c r="N253" s="36"/>
      <c r="O253" s="36"/>
    </row>
    <row r="254" spans="13:15" x14ac:dyDescent="0.4">
      <c r="M254" s="36"/>
      <c r="N254" s="36"/>
      <c r="O254" s="36"/>
    </row>
    <row r="255" spans="13:15" x14ac:dyDescent="0.4">
      <c r="M255" s="36"/>
      <c r="N255" s="36"/>
      <c r="O255" s="36"/>
    </row>
    <row r="256" spans="13:15" x14ac:dyDescent="0.4">
      <c r="M256" s="36"/>
      <c r="N256" s="36"/>
      <c r="O256" s="36"/>
    </row>
    <row r="257" spans="13:15" x14ac:dyDescent="0.4">
      <c r="M257" s="36"/>
      <c r="N257" s="36"/>
      <c r="O257" s="36"/>
    </row>
    <row r="258" spans="13:15" x14ac:dyDescent="0.4">
      <c r="M258" s="36"/>
      <c r="N258" s="36"/>
      <c r="O258" s="36"/>
    </row>
    <row r="259" spans="13:15" x14ac:dyDescent="0.4">
      <c r="M259" s="36"/>
      <c r="N259" s="36"/>
      <c r="O259" s="36"/>
    </row>
    <row r="260" spans="13:15" x14ac:dyDescent="0.4">
      <c r="M260" s="36"/>
      <c r="N260" s="36"/>
      <c r="O260" s="36"/>
    </row>
    <row r="261" spans="13:15" x14ac:dyDescent="0.4">
      <c r="M261" s="36"/>
      <c r="N261" s="36"/>
      <c r="O261" s="36"/>
    </row>
    <row r="262" spans="13:15" x14ac:dyDescent="0.4">
      <c r="M262" s="36"/>
      <c r="N262" s="36"/>
      <c r="O262" s="36"/>
    </row>
    <row r="263" spans="13:15" x14ac:dyDescent="0.4">
      <c r="M263" s="36"/>
      <c r="N263" s="36"/>
      <c r="O263" s="36"/>
    </row>
    <row r="264" spans="13:15" x14ac:dyDescent="0.4">
      <c r="M264" s="36"/>
      <c r="N264" s="36"/>
      <c r="O264" s="36"/>
    </row>
    <row r="265" spans="13:15" x14ac:dyDescent="0.4">
      <c r="M265" s="36"/>
      <c r="N265" s="36"/>
      <c r="O265" s="36"/>
    </row>
    <row r="266" spans="13:15" x14ac:dyDescent="0.4">
      <c r="M266" s="36"/>
      <c r="N266" s="36"/>
      <c r="O266" s="36"/>
    </row>
    <row r="267" spans="13:15" x14ac:dyDescent="0.4">
      <c r="M267" s="36"/>
      <c r="N267" s="36"/>
      <c r="O267" s="36"/>
    </row>
    <row r="268" spans="13:15" x14ac:dyDescent="0.4">
      <c r="M268" s="36"/>
      <c r="N268" s="36"/>
      <c r="O268" s="36"/>
    </row>
    <row r="269" spans="13:15" x14ac:dyDescent="0.4">
      <c r="M269" s="36"/>
      <c r="N269" s="36"/>
      <c r="O269" s="36"/>
    </row>
    <row r="270" spans="13:15" x14ac:dyDescent="0.4">
      <c r="M270" s="36"/>
      <c r="N270" s="36"/>
      <c r="O270" s="36"/>
    </row>
    <row r="271" spans="13:15" x14ac:dyDescent="0.4">
      <c r="M271" s="36"/>
      <c r="N271" s="36"/>
      <c r="O271" s="36"/>
    </row>
    <row r="272" spans="13:15" x14ac:dyDescent="0.4">
      <c r="M272" s="36"/>
      <c r="N272" s="36"/>
      <c r="O272" s="36"/>
    </row>
    <row r="273" spans="13:15" x14ac:dyDescent="0.4">
      <c r="M273" s="36"/>
      <c r="N273" s="36"/>
      <c r="O273" s="36"/>
    </row>
    <row r="274" spans="13:15" x14ac:dyDescent="0.4">
      <c r="M274" s="36"/>
      <c r="N274" s="36"/>
      <c r="O274" s="36"/>
    </row>
    <row r="275" spans="13:15" x14ac:dyDescent="0.4">
      <c r="M275" s="36"/>
      <c r="N275" s="36"/>
      <c r="O275" s="36"/>
    </row>
    <row r="276" spans="13:15" x14ac:dyDescent="0.4">
      <c r="M276" s="36"/>
      <c r="N276" s="36"/>
      <c r="O276" s="36"/>
    </row>
    <row r="277" spans="13:15" x14ac:dyDescent="0.4">
      <c r="M277" s="36"/>
      <c r="N277" s="36"/>
      <c r="O277" s="36"/>
    </row>
    <row r="278" spans="13:15" x14ac:dyDescent="0.4">
      <c r="M278" s="36"/>
      <c r="N278" s="36"/>
      <c r="O278" s="36"/>
    </row>
    <row r="279" spans="13:15" x14ac:dyDescent="0.4">
      <c r="M279" s="36"/>
      <c r="N279" s="36"/>
      <c r="O279" s="36"/>
    </row>
    <row r="280" spans="13:15" x14ac:dyDescent="0.4">
      <c r="M280" s="36"/>
      <c r="N280" s="36"/>
      <c r="O280" s="36"/>
    </row>
    <row r="281" spans="13:15" x14ac:dyDescent="0.4">
      <c r="M281" s="36"/>
      <c r="N281" s="36"/>
      <c r="O281" s="36"/>
    </row>
    <row r="282" spans="13:15" x14ac:dyDescent="0.4">
      <c r="M282" s="36"/>
      <c r="N282" s="36"/>
      <c r="O282" s="36"/>
    </row>
    <row r="283" spans="13:15" x14ac:dyDescent="0.4">
      <c r="M283" s="36"/>
      <c r="N283" s="36"/>
      <c r="O283" s="36"/>
    </row>
    <row r="284" spans="13:15" x14ac:dyDescent="0.4">
      <c r="M284" s="36"/>
      <c r="N284" s="36"/>
      <c r="O284" s="36"/>
    </row>
    <row r="285" spans="13:15" x14ac:dyDescent="0.4">
      <c r="M285" s="36"/>
      <c r="N285" s="36"/>
      <c r="O285" s="36"/>
    </row>
    <row r="286" spans="13:15" x14ac:dyDescent="0.4">
      <c r="M286" s="36"/>
      <c r="N286" s="36"/>
      <c r="O286" s="36"/>
    </row>
    <row r="287" spans="13:15" x14ac:dyDescent="0.4">
      <c r="M287" s="36"/>
      <c r="N287" s="36"/>
      <c r="O287" s="36"/>
    </row>
    <row r="288" spans="13:15" x14ac:dyDescent="0.4">
      <c r="M288" s="36"/>
      <c r="N288" s="36"/>
      <c r="O288" s="36"/>
    </row>
    <row r="289" spans="13:15" x14ac:dyDescent="0.4">
      <c r="M289" s="36"/>
      <c r="N289" s="36"/>
      <c r="O289" s="36"/>
    </row>
    <row r="290" spans="13:15" x14ac:dyDescent="0.4">
      <c r="M290" s="36"/>
      <c r="N290" s="36"/>
      <c r="O290" s="36"/>
    </row>
    <row r="291" spans="13:15" x14ac:dyDescent="0.4">
      <c r="M291" s="36"/>
      <c r="N291" s="36"/>
      <c r="O291" s="36"/>
    </row>
    <row r="292" spans="13:15" x14ac:dyDescent="0.4">
      <c r="M292" s="36"/>
      <c r="N292" s="36"/>
      <c r="O292" s="36"/>
    </row>
    <row r="293" spans="13:15" x14ac:dyDescent="0.4">
      <c r="M293" s="36"/>
      <c r="N293" s="36"/>
      <c r="O293" s="36"/>
    </row>
    <row r="294" spans="13:15" x14ac:dyDescent="0.4">
      <c r="M294" s="36"/>
      <c r="N294" s="36"/>
      <c r="O294" s="36"/>
    </row>
    <row r="295" spans="13:15" x14ac:dyDescent="0.4">
      <c r="M295" s="36"/>
      <c r="N295" s="36"/>
      <c r="O295" s="36"/>
    </row>
    <row r="296" spans="13:15" x14ac:dyDescent="0.4">
      <c r="M296" s="36"/>
      <c r="N296" s="36"/>
      <c r="O296" s="36"/>
    </row>
    <row r="297" spans="13:15" x14ac:dyDescent="0.4">
      <c r="M297" s="36"/>
      <c r="N297" s="36"/>
      <c r="O297" s="36"/>
    </row>
    <row r="298" spans="13:15" x14ac:dyDescent="0.4">
      <c r="M298" s="36"/>
      <c r="N298" s="36"/>
      <c r="O298" s="36"/>
    </row>
    <row r="299" spans="13:15" x14ac:dyDescent="0.4">
      <c r="M299" s="36"/>
      <c r="N299" s="36"/>
      <c r="O299" s="36"/>
    </row>
    <row r="300" spans="13:15" x14ac:dyDescent="0.4">
      <c r="M300" s="36"/>
      <c r="N300" s="36"/>
      <c r="O300" s="36"/>
    </row>
    <row r="301" spans="13:15" x14ac:dyDescent="0.4">
      <c r="M301" s="36"/>
      <c r="N301" s="36"/>
      <c r="O301" s="36"/>
    </row>
    <row r="302" spans="13:15" x14ac:dyDescent="0.4">
      <c r="M302" s="36"/>
      <c r="N302" s="36"/>
      <c r="O302" s="36"/>
    </row>
    <row r="303" spans="13:15" x14ac:dyDescent="0.4">
      <c r="M303" s="36"/>
      <c r="N303" s="36"/>
      <c r="O303" s="36"/>
    </row>
    <row r="304" spans="13:15" x14ac:dyDescent="0.4">
      <c r="M304" s="36"/>
      <c r="N304" s="36"/>
      <c r="O304" s="36"/>
    </row>
    <row r="305" spans="13:15" x14ac:dyDescent="0.4">
      <c r="M305" s="36"/>
      <c r="N305" s="36"/>
      <c r="O305" s="36"/>
    </row>
    <row r="306" spans="13:15" x14ac:dyDescent="0.4">
      <c r="M306" s="36"/>
      <c r="N306" s="36"/>
      <c r="O306" s="36"/>
    </row>
    <row r="307" spans="13:15" x14ac:dyDescent="0.4">
      <c r="M307" s="36"/>
      <c r="N307" s="36"/>
      <c r="O307" s="36"/>
    </row>
    <row r="308" spans="13:15" x14ac:dyDescent="0.4">
      <c r="M308" s="36"/>
      <c r="N308" s="36"/>
      <c r="O308" s="36"/>
    </row>
    <row r="309" spans="13:15" x14ac:dyDescent="0.4">
      <c r="M309" s="36"/>
      <c r="N309" s="36"/>
      <c r="O309" s="36"/>
    </row>
    <row r="310" spans="13:15" x14ac:dyDescent="0.4">
      <c r="M310" s="36"/>
      <c r="N310" s="36"/>
      <c r="O310" s="36"/>
    </row>
    <row r="311" spans="13:15" x14ac:dyDescent="0.4">
      <c r="M311" s="36"/>
      <c r="N311" s="36"/>
      <c r="O311" s="36"/>
    </row>
    <row r="312" spans="13:15" x14ac:dyDescent="0.4">
      <c r="M312" s="36"/>
      <c r="N312" s="36"/>
      <c r="O312" s="36"/>
    </row>
    <row r="313" spans="13:15" x14ac:dyDescent="0.4">
      <c r="M313" s="36"/>
      <c r="N313" s="36"/>
      <c r="O313" s="36"/>
    </row>
    <row r="314" spans="13:15" x14ac:dyDescent="0.4">
      <c r="M314" s="36"/>
      <c r="N314" s="36"/>
      <c r="O314" s="36"/>
    </row>
    <row r="315" spans="13:15" x14ac:dyDescent="0.4">
      <c r="M315" s="36"/>
      <c r="N315" s="36"/>
      <c r="O315" s="36"/>
    </row>
    <row r="316" spans="13:15" x14ac:dyDescent="0.4">
      <c r="M316" s="36"/>
      <c r="N316" s="36"/>
      <c r="O316" s="36"/>
    </row>
    <row r="317" spans="13:15" x14ac:dyDescent="0.4">
      <c r="M317" s="36"/>
      <c r="N317" s="36"/>
      <c r="O317" s="36"/>
    </row>
    <row r="318" spans="13:15" x14ac:dyDescent="0.4">
      <c r="M318" s="36"/>
      <c r="N318" s="36"/>
      <c r="O318" s="36"/>
    </row>
    <row r="319" spans="13:15" x14ac:dyDescent="0.4">
      <c r="M319" s="36"/>
      <c r="N319" s="36"/>
      <c r="O319" s="36"/>
    </row>
    <row r="320" spans="13:15" x14ac:dyDescent="0.4">
      <c r="M320" s="36"/>
      <c r="N320" s="36"/>
      <c r="O320" s="36"/>
    </row>
    <row r="321" spans="13:15" x14ac:dyDescent="0.4">
      <c r="M321" s="36"/>
      <c r="N321" s="36"/>
      <c r="O321" s="36"/>
    </row>
    <row r="322" spans="13:15" x14ac:dyDescent="0.4">
      <c r="M322" s="36"/>
      <c r="N322" s="36"/>
      <c r="O322" s="36"/>
    </row>
    <row r="323" spans="13:15" x14ac:dyDescent="0.4">
      <c r="M323" s="36"/>
      <c r="N323" s="36"/>
      <c r="O323" s="36"/>
    </row>
    <row r="324" spans="13:15" x14ac:dyDescent="0.4">
      <c r="M324" s="36"/>
      <c r="N324" s="36"/>
      <c r="O324" s="36"/>
    </row>
    <row r="325" spans="13:15" x14ac:dyDescent="0.4">
      <c r="M325" s="36"/>
      <c r="N325" s="36"/>
      <c r="O325" s="36"/>
    </row>
    <row r="326" spans="13:15" x14ac:dyDescent="0.4">
      <c r="M326" s="36"/>
      <c r="N326" s="36"/>
      <c r="O326" s="36"/>
    </row>
    <row r="327" spans="13:15" x14ac:dyDescent="0.4">
      <c r="M327" s="36"/>
      <c r="N327" s="36"/>
      <c r="O327" s="36"/>
    </row>
    <row r="328" spans="13:15" x14ac:dyDescent="0.4">
      <c r="M328" s="36"/>
      <c r="N328" s="36"/>
      <c r="O328" s="36"/>
    </row>
    <row r="329" spans="13:15" x14ac:dyDescent="0.4">
      <c r="M329" s="36"/>
      <c r="N329" s="36"/>
      <c r="O329" s="36"/>
    </row>
    <row r="330" spans="13:15" x14ac:dyDescent="0.4">
      <c r="M330" s="36"/>
      <c r="N330" s="36"/>
      <c r="O330" s="36"/>
    </row>
    <row r="331" spans="13:15" x14ac:dyDescent="0.4">
      <c r="M331" s="36"/>
      <c r="N331" s="36"/>
      <c r="O331" s="36"/>
    </row>
    <row r="332" spans="13:15" x14ac:dyDescent="0.4">
      <c r="M332" s="36"/>
      <c r="N332" s="36"/>
      <c r="O332" s="36"/>
    </row>
    <row r="333" spans="13:15" x14ac:dyDescent="0.4">
      <c r="M333" s="36"/>
      <c r="N333" s="36"/>
      <c r="O333" s="36"/>
    </row>
    <row r="334" spans="13:15" x14ac:dyDescent="0.4">
      <c r="M334" s="36"/>
      <c r="N334" s="36"/>
      <c r="O334" s="36"/>
    </row>
    <row r="335" spans="13:15" x14ac:dyDescent="0.4">
      <c r="M335" s="36"/>
      <c r="N335" s="36"/>
      <c r="O335" s="36"/>
    </row>
    <row r="336" spans="13:15" x14ac:dyDescent="0.4">
      <c r="M336" s="36"/>
      <c r="N336" s="36"/>
      <c r="O336" s="36"/>
    </row>
    <row r="337" spans="13:15" x14ac:dyDescent="0.4">
      <c r="M337" s="36"/>
      <c r="N337" s="36"/>
      <c r="O337" s="36"/>
    </row>
    <row r="338" spans="13:15" x14ac:dyDescent="0.4">
      <c r="M338" s="36"/>
      <c r="N338" s="36"/>
      <c r="O338" s="36"/>
    </row>
    <row r="339" spans="13:15" x14ac:dyDescent="0.4">
      <c r="M339" s="36"/>
      <c r="N339" s="36"/>
      <c r="O339" s="36"/>
    </row>
    <row r="340" spans="13:15" x14ac:dyDescent="0.4">
      <c r="M340" s="36"/>
      <c r="N340" s="36"/>
      <c r="O340" s="36"/>
    </row>
    <row r="341" spans="13:15" x14ac:dyDescent="0.4">
      <c r="M341" s="36"/>
      <c r="N341" s="36"/>
      <c r="O341" s="36"/>
    </row>
    <row r="342" spans="13:15" x14ac:dyDescent="0.4">
      <c r="M342" s="36"/>
      <c r="N342" s="36"/>
      <c r="O342" s="36"/>
    </row>
    <row r="343" spans="13:15" x14ac:dyDescent="0.4">
      <c r="M343" s="36"/>
      <c r="N343" s="36"/>
      <c r="O343" s="36"/>
    </row>
    <row r="344" spans="13:15" x14ac:dyDescent="0.4">
      <c r="M344" s="36"/>
      <c r="N344" s="36"/>
      <c r="O344" s="36"/>
    </row>
    <row r="345" spans="13:15" x14ac:dyDescent="0.4">
      <c r="M345" s="36"/>
      <c r="N345" s="36"/>
      <c r="O345" s="36"/>
    </row>
    <row r="346" spans="13:15" x14ac:dyDescent="0.4">
      <c r="M346" s="36"/>
      <c r="N346" s="36"/>
      <c r="O346" s="36"/>
    </row>
    <row r="347" spans="13:15" x14ac:dyDescent="0.4">
      <c r="M347" s="36"/>
      <c r="N347" s="36"/>
      <c r="O347" s="36"/>
    </row>
    <row r="348" spans="13:15" x14ac:dyDescent="0.4">
      <c r="M348" s="36"/>
      <c r="N348" s="36"/>
      <c r="O348" s="36"/>
    </row>
    <row r="349" spans="13:15" x14ac:dyDescent="0.4">
      <c r="M349" s="36"/>
      <c r="N349" s="36"/>
      <c r="O349" s="36"/>
    </row>
    <row r="350" spans="13:15" x14ac:dyDescent="0.4">
      <c r="M350" s="36"/>
      <c r="N350" s="36"/>
      <c r="O350" s="36"/>
    </row>
    <row r="351" spans="13:15" x14ac:dyDescent="0.4">
      <c r="M351" s="36"/>
      <c r="N351" s="36"/>
      <c r="O351" s="36"/>
    </row>
    <row r="352" spans="13:15" x14ac:dyDescent="0.4">
      <c r="M352" s="36"/>
      <c r="N352" s="36"/>
      <c r="O352" s="36"/>
    </row>
    <row r="353" spans="13:15" x14ac:dyDescent="0.4">
      <c r="M353" s="36"/>
      <c r="N353" s="36"/>
      <c r="O353" s="36"/>
    </row>
    <row r="354" spans="13:15" x14ac:dyDescent="0.4">
      <c r="M354" s="36"/>
      <c r="N354" s="36"/>
      <c r="O354" s="36"/>
    </row>
    <row r="355" spans="13:15" x14ac:dyDescent="0.4">
      <c r="M355" s="36"/>
      <c r="N355" s="36"/>
      <c r="O355" s="36"/>
    </row>
    <row r="356" spans="13:15" x14ac:dyDescent="0.4">
      <c r="M356" s="36"/>
      <c r="N356" s="36"/>
      <c r="O356" s="36"/>
    </row>
    <row r="357" spans="13:15" x14ac:dyDescent="0.4">
      <c r="M357" s="36"/>
      <c r="N357" s="36"/>
      <c r="O357" s="36"/>
    </row>
    <row r="358" spans="13:15" x14ac:dyDescent="0.4">
      <c r="M358" s="36"/>
      <c r="N358" s="36"/>
      <c r="O358" s="36"/>
    </row>
    <row r="359" spans="13:15" x14ac:dyDescent="0.4">
      <c r="M359" s="36"/>
      <c r="N359" s="36"/>
      <c r="O359" s="36"/>
    </row>
    <row r="360" spans="13:15" x14ac:dyDescent="0.4">
      <c r="M360" s="36"/>
      <c r="N360" s="36"/>
      <c r="O360" s="36"/>
    </row>
    <row r="361" spans="13:15" x14ac:dyDescent="0.4">
      <c r="M361" s="36"/>
      <c r="N361" s="36"/>
      <c r="O361" s="36"/>
    </row>
    <row r="362" spans="13:15" x14ac:dyDescent="0.4">
      <c r="M362" s="36"/>
      <c r="N362" s="36"/>
      <c r="O362" s="36"/>
    </row>
    <row r="363" spans="13:15" x14ac:dyDescent="0.4">
      <c r="M363" s="36"/>
      <c r="N363" s="36"/>
      <c r="O363" s="36"/>
    </row>
    <row r="364" spans="13:15" x14ac:dyDescent="0.4">
      <c r="M364" s="36"/>
      <c r="N364" s="36"/>
      <c r="O364" s="36"/>
    </row>
    <row r="365" spans="13:15" x14ac:dyDescent="0.4">
      <c r="M365" s="36"/>
      <c r="N365" s="36"/>
      <c r="O365" s="36"/>
    </row>
    <row r="366" spans="13:15" x14ac:dyDescent="0.4">
      <c r="M366" s="36"/>
      <c r="N366" s="36"/>
      <c r="O366" s="36"/>
    </row>
    <row r="367" spans="13:15" x14ac:dyDescent="0.4">
      <c r="M367" s="36"/>
      <c r="N367" s="36"/>
      <c r="O367" s="36"/>
    </row>
    <row r="368" spans="13:15" x14ac:dyDescent="0.4">
      <c r="M368" s="36"/>
      <c r="N368" s="36"/>
      <c r="O368" s="36"/>
    </row>
    <row r="369" spans="13:15" x14ac:dyDescent="0.4">
      <c r="M369" s="36"/>
      <c r="N369" s="36"/>
      <c r="O369" s="36"/>
    </row>
    <row r="370" spans="13:15" x14ac:dyDescent="0.4">
      <c r="M370" s="36"/>
      <c r="N370" s="36"/>
      <c r="O370" s="36"/>
    </row>
    <row r="371" spans="13:15" x14ac:dyDescent="0.4">
      <c r="M371" s="36"/>
      <c r="N371" s="36"/>
      <c r="O371" s="36"/>
    </row>
    <row r="372" spans="13:15" x14ac:dyDescent="0.4">
      <c r="M372" s="36"/>
      <c r="N372" s="36"/>
      <c r="O372" s="36"/>
    </row>
    <row r="373" spans="13:15" x14ac:dyDescent="0.4">
      <c r="M373" s="36"/>
      <c r="N373" s="36"/>
      <c r="O373" s="36"/>
    </row>
    <row r="374" spans="13:15" x14ac:dyDescent="0.4">
      <c r="M374" s="36"/>
      <c r="N374" s="36"/>
      <c r="O374" s="36"/>
    </row>
    <row r="375" spans="13:15" x14ac:dyDescent="0.4">
      <c r="M375" s="36"/>
      <c r="N375" s="36"/>
      <c r="O375" s="36"/>
    </row>
    <row r="376" spans="13:15" x14ac:dyDescent="0.4">
      <c r="M376" s="36"/>
      <c r="N376" s="36"/>
      <c r="O376" s="36"/>
    </row>
    <row r="377" spans="13:15" x14ac:dyDescent="0.4">
      <c r="M377" s="36"/>
      <c r="N377" s="36"/>
      <c r="O377" s="36"/>
    </row>
    <row r="378" spans="13:15" x14ac:dyDescent="0.4">
      <c r="M378" s="36"/>
      <c r="N378" s="36"/>
      <c r="O378" s="36"/>
    </row>
    <row r="379" spans="13:15" x14ac:dyDescent="0.4">
      <c r="M379" s="36"/>
      <c r="N379" s="36"/>
      <c r="O379" s="36"/>
    </row>
    <row r="380" spans="13:15" x14ac:dyDescent="0.4">
      <c r="M380" s="36"/>
      <c r="N380" s="36"/>
      <c r="O380" s="36"/>
    </row>
    <row r="381" spans="13:15" x14ac:dyDescent="0.4">
      <c r="M381" s="36"/>
      <c r="N381" s="36"/>
      <c r="O381" s="36"/>
    </row>
    <row r="382" spans="13:15" x14ac:dyDescent="0.4">
      <c r="M382" s="36"/>
      <c r="N382" s="36"/>
      <c r="O382" s="36"/>
    </row>
    <row r="383" spans="13:15" x14ac:dyDescent="0.4">
      <c r="M383" s="36"/>
      <c r="N383" s="36"/>
      <c r="O383" s="36"/>
    </row>
    <row r="384" spans="13:15" x14ac:dyDescent="0.4">
      <c r="M384" s="36"/>
      <c r="N384" s="36"/>
      <c r="O384" s="36"/>
    </row>
    <row r="385" spans="13:15" x14ac:dyDescent="0.4">
      <c r="M385" s="36"/>
      <c r="N385" s="36"/>
      <c r="O385" s="36"/>
    </row>
    <row r="386" spans="13:15" x14ac:dyDescent="0.4">
      <c r="M386" s="36"/>
      <c r="N386" s="36"/>
      <c r="O386" s="36"/>
    </row>
    <row r="387" spans="13:15" x14ac:dyDescent="0.4">
      <c r="M387" s="36"/>
      <c r="N387" s="36"/>
      <c r="O387" s="36"/>
    </row>
    <row r="388" spans="13:15" x14ac:dyDescent="0.4">
      <c r="M388" s="36"/>
      <c r="N388" s="36"/>
      <c r="O388" s="36"/>
    </row>
    <row r="389" spans="13:15" x14ac:dyDescent="0.4">
      <c r="M389" s="36"/>
      <c r="N389" s="36"/>
      <c r="O389" s="36"/>
    </row>
    <row r="390" spans="13:15" x14ac:dyDescent="0.4">
      <c r="M390" s="36"/>
      <c r="N390" s="36"/>
      <c r="O390" s="36"/>
    </row>
    <row r="391" spans="13:15" x14ac:dyDescent="0.4">
      <c r="M391" s="36"/>
      <c r="N391" s="36"/>
      <c r="O391" s="36"/>
    </row>
    <row r="392" spans="13:15" x14ac:dyDescent="0.4">
      <c r="M392" s="36"/>
      <c r="N392" s="36"/>
      <c r="O392" s="36"/>
    </row>
    <row r="393" spans="13:15" x14ac:dyDescent="0.4">
      <c r="M393" s="36"/>
      <c r="N393" s="36"/>
      <c r="O393" s="36"/>
    </row>
    <row r="394" spans="13:15" x14ac:dyDescent="0.4">
      <c r="M394" s="36"/>
      <c r="N394" s="36"/>
      <c r="O394" s="36"/>
    </row>
    <row r="395" spans="13:15" x14ac:dyDescent="0.4">
      <c r="M395" s="36"/>
      <c r="N395" s="36"/>
      <c r="O395" s="36"/>
    </row>
    <row r="396" spans="13:15" x14ac:dyDescent="0.4">
      <c r="M396" s="36"/>
      <c r="N396" s="36"/>
      <c r="O396" s="36"/>
    </row>
    <row r="397" spans="13:15" x14ac:dyDescent="0.4">
      <c r="M397" s="36"/>
      <c r="N397" s="36"/>
      <c r="O397" s="36"/>
    </row>
    <row r="398" spans="13:15" x14ac:dyDescent="0.4">
      <c r="M398" s="36"/>
      <c r="N398" s="36"/>
      <c r="O398" s="36"/>
    </row>
    <row r="399" spans="13:15" x14ac:dyDescent="0.4">
      <c r="M399" s="36"/>
      <c r="N399" s="36"/>
      <c r="O399" s="36"/>
    </row>
    <row r="400" spans="13:15" x14ac:dyDescent="0.4">
      <c r="M400" s="36"/>
      <c r="N400" s="36"/>
      <c r="O400" s="36"/>
    </row>
    <row r="401" spans="13:15" x14ac:dyDescent="0.4">
      <c r="M401" s="36"/>
      <c r="N401" s="36"/>
      <c r="O401" s="36"/>
    </row>
    <row r="402" spans="13:15" x14ac:dyDescent="0.4">
      <c r="M402" s="36"/>
      <c r="N402" s="36"/>
      <c r="O402" s="36"/>
    </row>
    <row r="403" spans="13:15" x14ac:dyDescent="0.4">
      <c r="M403" s="36"/>
      <c r="N403" s="36"/>
      <c r="O403" s="36"/>
    </row>
    <row r="404" spans="13:15" x14ac:dyDescent="0.4">
      <c r="M404" s="36"/>
      <c r="N404" s="36"/>
      <c r="O404" s="36"/>
    </row>
    <row r="405" spans="13:15" x14ac:dyDescent="0.4">
      <c r="M405" s="36"/>
      <c r="N405" s="36"/>
      <c r="O405" s="36"/>
    </row>
    <row r="406" spans="13:15" x14ac:dyDescent="0.4">
      <c r="M406" s="36"/>
      <c r="N406" s="36"/>
      <c r="O406" s="36"/>
    </row>
    <row r="407" spans="13:15" x14ac:dyDescent="0.4">
      <c r="M407" s="36"/>
      <c r="N407" s="36"/>
      <c r="O407" s="36"/>
    </row>
    <row r="408" spans="13:15" x14ac:dyDescent="0.4">
      <c r="M408" s="36"/>
      <c r="N408" s="36"/>
      <c r="O408" s="36"/>
    </row>
    <row r="409" spans="13:15" x14ac:dyDescent="0.4">
      <c r="M409" s="36"/>
      <c r="N409" s="36"/>
      <c r="O409" s="36"/>
    </row>
    <row r="410" spans="13:15" x14ac:dyDescent="0.4">
      <c r="M410" s="36"/>
      <c r="N410" s="36"/>
      <c r="O410" s="36"/>
    </row>
    <row r="411" spans="13:15" x14ac:dyDescent="0.4">
      <c r="M411" s="36"/>
      <c r="N411" s="36"/>
      <c r="O411" s="36"/>
    </row>
    <row r="412" spans="13:15" x14ac:dyDescent="0.4">
      <c r="M412" s="36"/>
      <c r="N412" s="36"/>
      <c r="O412" s="36"/>
    </row>
    <row r="413" spans="13:15" x14ac:dyDescent="0.4">
      <c r="M413" s="36"/>
      <c r="N413" s="36"/>
      <c r="O413" s="36"/>
    </row>
    <row r="414" spans="13:15" x14ac:dyDescent="0.4">
      <c r="M414" s="36"/>
      <c r="N414" s="36"/>
      <c r="O414" s="36"/>
    </row>
    <row r="415" spans="13:15" x14ac:dyDescent="0.4">
      <c r="M415" s="36"/>
      <c r="N415" s="36"/>
      <c r="O415" s="36"/>
    </row>
    <row r="416" spans="13:15" x14ac:dyDescent="0.4">
      <c r="M416" s="36"/>
      <c r="N416" s="36"/>
      <c r="O416" s="36"/>
    </row>
    <row r="417" spans="13:15" x14ac:dyDescent="0.4">
      <c r="M417" s="36"/>
      <c r="N417" s="36"/>
      <c r="O417" s="36"/>
    </row>
    <row r="418" spans="13:15" x14ac:dyDescent="0.4">
      <c r="M418" s="36"/>
      <c r="N418" s="36"/>
      <c r="O418" s="36"/>
    </row>
    <row r="419" spans="13:15" x14ac:dyDescent="0.4">
      <c r="M419" s="36"/>
      <c r="N419" s="36"/>
      <c r="O419" s="36"/>
    </row>
    <row r="420" spans="13:15" x14ac:dyDescent="0.4">
      <c r="M420" s="36"/>
      <c r="N420" s="36"/>
      <c r="O420" s="36"/>
    </row>
    <row r="421" spans="13:15" x14ac:dyDescent="0.4">
      <c r="M421" s="36"/>
      <c r="N421" s="36"/>
      <c r="O421" s="36"/>
    </row>
    <row r="422" spans="13:15" x14ac:dyDescent="0.4">
      <c r="M422" s="36"/>
      <c r="N422" s="36"/>
      <c r="O422" s="36"/>
    </row>
    <row r="423" spans="13:15" x14ac:dyDescent="0.4">
      <c r="M423" s="36"/>
      <c r="N423" s="36"/>
      <c r="O423" s="36"/>
    </row>
    <row r="424" spans="13:15" x14ac:dyDescent="0.4">
      <c r="M424" s="36"/>
      <c r="N424" s="36"/>
      <c r="O424" s="36"/>
    </row>
    <row r="425" spans="13:15" x14ac:dyDescent="0.4">
      <c r="M425" s="36"/>
      <c r="N425" s="36"/>
      <c r="O425" s="36"/>
    </row>
    <row r="426" spans="13:15" x14ac:dyDescent="0.4">
      <c r="M426" s="36"/>
      <c r="N426" s="36"/>
      <c r="O426" s="36"/>
    </row>
    <row r="427" spans="13:15" x14ac:dyDescent="0.4">
      <c r="M427" s="36"/>
      <c r="N427" s="36"/>
      <c r="O427" s="36"/>
    </row>
    <row r="428" spans="13:15" x14ac:dyDescent="0.4">
      <c r="M428" s="36"/>
      <c r="N428" s="36"/>
      <c r="O428" s="36"/>
    </row>
    <row r="429" spans="13:15" x14ac:dyDescent="0.4">
      <c r="M429" s="36"/>
      <c r="N429" s="36"/>
      <c r="O429" s="36"/>
    </row>
    <row r="430" spans="13:15" x14ac:dyDescent="0.4">
      <c r="M430" s="36"/>
      <c r="N430" s="36"/>
      <c r="O430" s="36"/>
    </row>
    <row r="431" spans="13:15" x14ac:dyDescent="0.4">
      <c r="M431" s="36"/>
      <c r="N431" s="36"/>
      <c r="O431" s="36"/>
    </row>
    <row r="432" spans="13:15" x14ac:dyDescent="0.4">
      <c r="M432" s="36"/>
      <c r="N432" s="36"/>
      <c r="O432" s="36"/>
    </row>
    <row r="433" spans="13:15" x14ac:dyDescent="0.4">
      <c r="M433" s="36"/>
      <c r="N433" s="36"/>
      <c r="O433" s="36"/>
    </row>
    <row r="434" spans="13:15" x14ac:dyDescent="0.4">
      <c r="M434" s="36"/>
      <c r="N434" s="36"/>
      <c r="O434" s="36"/>
    </row>
    <row r="435" spans="13:15" x14ac:dyDescent="0.4">
      <c r="M435" s="36"/>
      <c r="N435" s="36"/>
      <c r="O435" s="36"/>
    </row>
    <row r="436" spans="13:15" x14ac:dyDescent="0.4">
      <c r="M436" s="36"/>
      <c r="N436" s="36"/>
      <c r="O436" s="36"/>
    </row>
    <row r="437" spans="13:15" x14ac:dyDescent="0.4">
      <c r="M437" s="36"/>
      <c r="N437" s="36"/>
      <c r="O437" s="36"/>
    </row>
    <row r="438" spans="13:15" x14ac:dyDescent="0.4">
      <c r="M438" s="36"/>
      <c r="N438" s="36"/>
      <c r="O438" s="36"/>
    </row>
    <row r="439" spans="13:15" x14ac:dyDescent="0.4">
      <c r="M439" s="36"/>
      <c r="N439" s="36"/>
      <c r="O439" s="36"/>
    </row>
    <row r="440" spans="13:15" x14ac:dyDescent="0.4">
      <c r="M440" s="36"/>
      <c r="N440" s="36"/>
      <c r="O440" s="36"/>
    </row>
    <row r="441" spans="13:15" x14ac:dyDescent="0.4">
      <c r="M441" s="36"/>
      <c r="N441" s="36"/>
      <c r="O441" s="36"/>
    </row>
    <row r="442" spans="13:15" x14ac:dyDescent="0.4">
      <c r="M442" s="36"/>
      <c r="N442" s="36"/>
      <c r="O442" s="36"/>
    </row>
    <row r="443" spans="13:15" x14ac:dyDescent="0.4">
      <c r="M443" s="36"/>
      <c r="N443" s="36"/>
      <c r="O443" s="36"/>
    </row>
    <row r="444" spans="13:15" x14ac:dyDescent="0.4">
      <c r="M444" s="36"/>
      <c r="N444" s="36"/>
      <c r="O444" s="36"/>
    </row>
    <row r="445" spans="13:15" x14ac:dyDescent="0.4">
      <c r="M445" s="36"/>
      <c r="N445" s="36"/>
      <c r="O445" s="36"/>
    </row>
    <row r="446" spans="13:15" x14ac:dyDescent="0.4">
      <c r="M446" s="36"/>
      <c r="N446" s="36"/>
      <c r="O446" s="36"/>
    </row>
    <row r="447" spans="13:15" x14ac:dyDescent="0.4">
      <c r="M447" s="36"/>
      <c r="N447" s="36"/>
      <c r="O447" s="36"/>
    </row>
    <row r="448" spans="13:15" x14ac:dyDescent="0.4">
      <c r="M448" s="36"/>
      <c r="N448" s="36"/>
      <c r="O448" s="36"/>
    </row>
    <row r="449" spans="13:15" x14ac:dyDescent="0.4">
      <c r="M449" s="36"/>
      <c r="N449" s="36"/>
      <c r="O449" s="36"/>
    </row>
    <row r="450" spans="13:15" x14ac:dyDescent="0.4">
      <c r="M450" s="36"/>
      <c r="N450" s="36"/>
      <c r="O450" s="36"/>
    </row>
    <row r="451" spans="13:15" x14ac:dyDescent="0.4">
      <c r="M451" s="36"/>
      <c r="N451" s="36"/>
      <c r="O451" s="36"/>
    </row>
    <row r="452" spans="13:15" x14ac:dyDescent="0.4">
      <c r="M452" s="36"/>
      <c r="N452" s="36"/>
      <c r="O452" s="36"/>
    </row>
    <row r="453" spans="13:15" x14ac:dyDescent="0.4">
      <c r="M453" s="36"/>
      <c r="N453" s="36"/>
      <c r="O453" s="36"/>
    </row>
    <row r="454" spans="13:15" x14ac:dyDescent="0.4">
      <c r="M454" s="36"/>
      <c r="N454" s="36"/>
      <c r="O454" s="36"/>
    </row>
    <row r="455" spans="13:15" x14ac:dyDescent="0.4">
      <c r="M455" s="36"/>
      <c r="N455" s="36"/>
      <c r="O455" s="36"/>
    </row>
    <row r="456" spans="13:15" x14ac:dyDescent="0.4">
      <c r="M456" s="36"/>
      <c r="N456" s="36"/>
      <c r="O456" s="36"/>
    </row>
    <row r="457" spans="13:15" x14ac:dyDescent="0.4">
      <c r="M457" s="36"/>
      <c r="N457" s="36"/>
      <c r="O457" s="36"/>
    </row>
    <row r="458" spans="13:15" x14ac:dyDescent="0.4">
      <c r="M458" s="36"/>
      <c r="N458" s="36"/>
      <c r="O458" s="36"/>
    </row>
    <row r="459" spans="13:15" x14ac:dyDescent="0.4">
      <c r="M459" s="36"/>
      <c r="N459" s="36"/>
      <c r="O459" s="36"/>
    </row>
    <row r="460" spans="13:15" x14ac:dyDescent="0.4">
      <c r="M460" s="36"/>
      <c r="N460" s="36"/>
      <c r="O460" s="36"/>
    </row>
    <row r="461" spans="13:15" x14ac:dyDescent="0.4">
      <c r="M461" s="36"/>
      <c r="N461" s="36"/>
      <c r="O461" s="36"/>
    </row>
    <row r="462" spans="13:15" x14ac:dyDescent="0.4">
      <c r="M462" s="36"/>
      <c r="N462" s="36"/>
      <c r="O462" s="36"/>
    </row>
    <row r="463" spans="13:15" x14ac:dyDescent="0.4">
      <c r="M463" s="36"/>
      <c r="N463" s="36"/>
      <c r="O463" s="36"/>
    </row>
    <row r="464" spans="13:15" x14ac:dyDescent="0.4">
      <c r="M464" s="36"/>
      <c r="N464" s="36"/>
      <c r="O464" s="36"/>
    </row>
    <row r="465" spans="13:15" x14ac:dyDescent="0.4">
      <c r="M465" s="36"/>
      <c r="N465" s="36"/>
      <c r="O465" s="36"/>
    </row>
    <row r="466" spans="13:15" x14ac:dyDescent="0.4">
      <c r="M466" s="36"/>
      <c r="N466" s="36"/>
      <c r="O466" s="36"/>
    </row>
    <row r="467" spans="13:15" x14ac:dyDescent="0.4">
      <c r="M467" s="36"/>
      <c r="N467" s="36"/>
      <c r="O467" s="36"/>
    </row>
    <row r="468" spans="13:15" x14ac:dyDescent="0.4">
      <c r="M468" s="36"/>
      <c r="N468" s="36"/>
      <c r="O468" s="36"/>
    </row>
    <row r="469" spans="13:15" x14ac:dyDescent="0.4">
      <c r="M469" s="36"/>
      <c r="N469" s="36"/>
      <c r="O469" s="36"/>
    </row>
    <row r="470" spans="13:15" x14ac:dyDescent="0.4">
      <c r="M470" s="36"/>
      <c r="N470" s="36"/>
      <c r="O470" s="36"/>
    </row>
    <row r="471" spans="13:15" x14ac:dyDescent="0.4">
      <c r="M471" s="36"/>
      <c r="N471" s="36"/>
      <c r="O471" s="36"/>
    </row>
    <row r="472" spans="13:15" x14ac:dyDescent="0.4">
      <c r="M472" s="36"/>
      <c r="N472" s="36"/>
      <c r="O472" s="36"/>
    </row>
    <row r="473" spans="13:15" x14ac:dyDescent="0.4">
      <c r="M473" s="36"/>
      <c r="N473" s="36"/>
      <c r="O473" s="36"/>
    </row>
    <row r="474" spans="13:15" x14ac:dyDescent="0.4">
      <c r="M474" s="36"/>
      <c r="N474" s="36"/>
      <c r="O474" s="36"/>
    </row>
    <row r="475" spans="13:15" x14ac:dyDescent="0.4">
      <c r="M475" s="36"/>
      <c r="N475" s="36"/>
      <c r="O475" s="36"/>
    </row>
    <row r="476" spans="13:15" x14ac:dyDescent="0.4">
      <c r="M476" s="36"/>
      <c r="N476" s="36"/>
      <c r="O476" s="36"/>
    </row>
    <row r="477" spans="13:15" x14ac:dyDescent="0.4">
      <c r="M477" s="36"/>
      <c r="N477" s="36"/>
      <c r="O477" s="36"/>
    </row>
    <row r="478" spans="13:15" x14ac:dyDescent="0.4">
      <c r="M478" s="36"/>
      <c r="N478" s="36"/>
      <c r="O478" s="36"/>
    </row>
    <row r="479" spans="13:15" x14ac:dyDescent="0.4">
      <c r="M479" s="36"/>
      <c r="N479" s="36"/>
      <c r="O479" s="36"/>
    </row>
    <row r="480" spans="13:15" x14ac:dyDescent="0.4">
      <c r="M480" s="36"/>
      <c r="N480" s="36"/>
      <c r="O480" s="36"/>
    </row>
    <row r="481" spans="13:15" x14ac:dyDescent="0.4">
      <c r="M481" s="36"/>
      <c r="N481" s="36"/>
      <c r="O481" s="36"/>
    </row>
    <row r="482" spans="13:15" x14ac:dyDescent="0.4">
      <c r="M482" s="36"/>
      <c r="N482" s="36"/>
      <c r="O482" s="36"/>
    </row>
    <row r="483" spans="13:15" x14ac:dyDescent="0.4">
      <c r="M483" s="36"/>
      <c r="N483" s="36"/>
      <c r="O483" s="36"/>
    </row>
    <row r="484" spans="13:15" x14ac:dyDescent="0.4">
      <c r="M484" s="36"/>
      <c r="N484" s="36"/>
      <c r="O484" s="36"/>
    </row>
    <row r="485" spans="13:15" x14ac:dyDescent="0.4">
      <c r="M485" s="36"/>
      <c r="N485" s="36"/>
      <c r="O485" s="36"/>
    </row>
    <row r="486" spans="13:15" x14ac:dyDescent="0.4">
      <c r="M486" s="36"/>
      <c r="N486" s="36"/>
      <c r="O486" s="36"/>
    </row>
    <row r="487" spans="13:15" x14ac:dyDescent="0.4">
      <c r="M487" s="36"/>
      <c r="N487" s="36"/>
      <c r="O487" s="36"/>
    </row>
    <row r="488" spans="13:15" x14ac:dyDescent="0.4">
      <c r="M488" s="36"/>
      <c r="N488" s="36"/>
      <c r="O488" s="36"/>
    </row>
    <row r="489" spans="13:15" x14ac:dyDescent="0.4">
      <c r="M489" s="36"/>
      <c r="N489" s="36"/>
      <c r="O489" s="36"/>
    </row>
    <row r="490" spans="13:15" x14ac:dyDescent="0.4">
      <c r="M490" s="36"/>
      <c r="N490" s="36"/>
      <c r="O490" s="36"/>
    </row>
    <row r="491" spans="13:15" x14ac:dyDescent="0.4">
      <c r="M491" s="36"/>
      <c r="N491" s="36"/>
      <c r="O491" s="36"/>
    </row>
    <row r="492" spans="13:15" x14ac:dyDescent="0.4">
      <c r="M492" s="36"/>
      <c r="N492" s="36"/>
      <c r="O492" s="36"/>
    </row>
    <row r="493" spans="13:15" x14ac:dyDescent="0.4">
      <c r="M493" s="36"/>
      <c r="N493" s="36"/>
      <c r="O493" s="36"/>
    </row>
    <row r="494" spans="13:15" x14ac:dyDescent="0.4">
      <c r="M494" s="36"/>
      <c r="N494" s="36"/>
      <c r="O494" s="36"/>
    </row>
    <row r="495" spans="13:15" x14ac:dyDescent="0.4">
      <c r="M495" s="36"/>
      <c r="N495" s="36"/>
      <c r="O495" s="36"/>
    </row>
    <row r="496" spans="13:15" x14ac:dyDescent="0.4">
      <c r="M496" s="36"/>
      <c r="N496" s="36"/>
      <c r="O496" s="36"/>
    </row>
    <row r="497" spans="13:15" x14ac:dyDescent="0.4">
      <c r="M497" s="36"/>
      <c r="N497" s="36"/>
      <c r="O497" s="36"/>
    </row>
    <row r="498" spans="13:15" x14ac:dyDescent="0.4">
      <c r="M498" s="36"/>
      <c r="N498" s="36"/>
      <c r="O498" s="36"/>
    </row>
    <row r="499" spans="13:15" x14ac:dyDescent="0.4">
      <c r="M499" s="36"/>
      <c r="N499" s="36"/>
      <c r="O499" s="36"/>
    </row>
    <row r="500" spans="13:15" x14ac:dyDescent="0.4">
      <c r="M500" s="36"/>
      <c r="N500" s="36"/>
      <c r="O500" s="36"/>
    </row>
    <row r="501" spans="13:15" x14ac:dyDescent="0.4">
      <c r="M501" s="36"/>
      <c r="N501" s="36"/>
      <c r="O501" s="36"/>
    </row>
    <row r="502" spans="13:15" x14ac:dyDescent="0.4">
      <c r="M502" s="36"/>
      <c r="N502" s="36"/>
      <c r="O502" s="36"/>
    </row>
    <row r="503" spans="13:15" x14ac:dyDescent="0.4">
      <c r="M503" s="36"/>
      <c r="N503" s="36"/>
      <c r="O503" s="36"/>
    </row>
    <row r="504" spans="13:15" x14ac:dyDescent="0.4">
      <c r="M504" s="36"/>
      <c r="N504" s="36"/>
      <c r="O504" s="36"/>
    </row>
    <row r="505" spans="13:15" x14ac:dyDescent="0.4">
      <c r="M505" s="36"/>
      <c r="N505" s="36"/>
      <c r="O505" s="36"/>
    </row>
    <row r="506" spans="13:15" x14ac:dyDescent="0.4">
      <c r="M506" s="36"/>
      <c r="N506" s="36"/>
      <c r="O506" s="36"/>
    </row>
    <row r="507" spans="13:15" x14ac:dyDescent="0.4">
      <c r="M507" s="36"/>
      <c r="N507" s="36"/>
      <c r="O507" s="36"/>
    </row>
    <row r="508" spans="13:15" x14ac:dyDescent="0.4">
      <c r="M508" s="36"/>
      <c r="N508" s="36"/>
      <c r="O508" s="36"/>
    </row>
    <row r="509" spans="13:15" x14ac:dyDescent="0.4">
      <c r="M509" s="36"/>
      <c r="N509" s="36"/>
      <c r="O509" s="36"/>
    </row>
    <row r="510" spans="13:15" x14ac:dyDescent="0.4">
      <c r="M510" s="36"/>
      <c r="N510" s="36"/>
      <c r="O510" s="36"/>
    </row>
    <row r="511" spans="13:15" x14ac:dyDescent="0.4">
      <c r="M511" s="36"/>
      <c r="N511" s="36"/>
      <c r="O511" s="36"/>
    </row>
    <row r="512" spans="13:15" x14ac:dyDescent="0.4">
      <c r="M512" s="36"/>
      <c r="N512" s="36"/>
      <c r="O512" s="36"/>
    </row>
    <row r="513" spans="13:15" x14ac:dyDescent="0.4">
      <c r="M513" s="36"/>
      <c r="N513" s="36"/>
      <c r="O513" s="36"/>
    </row>
    <row r="514" spans="13:15" x14ac:dyDescent="0.4">
      <c r="M514" s="36"/>
      <c r="N514" s="36"/>
      <c r="O514" s="36"/>
    </row>
    <row r="515" spans="13:15" x14ac:dyDescent="0.4">
      <c r="M515" s="36"/>
      <c r="N515" s="36"/>
      <c r="O515" s="36"/>
    </row>
    <row r="516" spans="13:15" x14ac:dyDescent="0.4">
      <c r="M516" s="36"/>
      <c r="N516" s="36"/>
      <c r="O516" s="36"/>
    </row>
    <row r="517" spans="13:15" x14ac:dyDescent="0.4">
      <c r="M517" s="36"/>
      <c r="N517" s="36"/>
      <c r="O517" s="36"/>
    </row>
    <row r="518" spans="13:15" x14ac:dyDescent="0.4">
      <c r="M518" s="36"/>
      <c r="N518" s="36"/>
      <c r="O518" s="36"/>
    </row>
    <row r="519" spans="13:15" x14ac:dyDescent="0.4">
      <c r="M519" s="36"/>
      <c r="N519" s="36"/>
      <c r="O519" s="36"/>
    </row>
    <row r="520" spans="13:15" x14ac:dyDescent="0.4">
      <c r="M520" s="36"/>
      <c r="N520" s="36"/>
      <c r="O520" s="36"/>
    </row>
    <row r="521" spans="13:15" x14ac:dyDescent="0.4">
      <c r="M521" s="36"/>
      <c r="N521" s="36"/>
      <c r="O521" s="36"/>
    </row>
    <row r="522" spans="13:15" x14ac:dyDescent="0.4">
      <c r="M522" s="36"/>
      <c r="N522" s="36"/>
      <c r="O522" s="36"/>
    </row>
    <row r="523" spans="13:15" x14ac:dyDescent="0.4">
      <c r="M523" s="36"/>
      <c r="N523" s="36"/>
      <c r="O523" s="36"/>
    </row>
    <row r="524" spans="13:15" x14ac:dyDescent="0.4">
      <c r="M524" s="36"/>
      <c r="N524" s="36"/>
      <c r="O524" s="36"/>
    </row>
    <row r="525" spans="13:15" x14ac:dyDescent="0.4">
      <c r="M525" s="36"/>
      <c r="N525" s="36"/>
      <c r="O525" s="36"/>
    </row>
    <row r="526" spans="13:15" x14ac:dyDescent="0.4">
      <c r="M526" s="36"/>
      <c r="N526" s="36"/>
      <c r="O526" s="36"/>
    </row>
    <row r="527" spans="13:15" x14ac:dyDescent="0.4">
      <c r="M527" s="36"/>
      <c r="N527" s="36"/>
      <c r="O527" s="36"/>
    </row>
    <row r="528" spans="13:15" x14ac:dyDescent="0.4">
      <c r="M528" s="36"/>
      <c r="N528" s="36"/>
      <c r="O528" s="36"/>
    </row>
    <row r="529" spans="13:15" x14ac:dyDescent="0.4">
      <c r="M529" s="36"/>
      <c r="N529" s="36"/>
      <c r="O529" s="36"/>
    </row>
    <row r="530" spans="13:15" x14ac:dyDescent="0.4">
      <c r="M530" s="36"/>
      <c r="N530" s="36"/>
      <c r="O530" s="36"/>
    </row>
    <row r="531" spans="13:15" x14ac:dyDescent="0.4">
      <c r="M531" s="36"/>
      <c r="N531" s="36"/>
      <c r="O531" s="36"/>
    </row>
    <row r="532" spans="13:15" x14ac:dyDescent="0.4">
      <c r="M532" s="36"/>
      <c r="N532" s="36"/>
      <c r="O532" s="36"/>
    </row>
    <row r="533" spans="13:15" x14ac:dyDescent="0.4">
      <c r="M533" s="36"/>
      <c r="N533" s="36"/>
      <c r="O533" s="36"/>
    </row>
    <row r="534" spans="13:15" x14ac:dyDescent="0.4">
      <c r="M534" s="36"/>
      <c r="N534" s="36"/>
      <c r="O534" s="36"/>
    </row>
    <row r="535" spans="13:15" x14ac:dyDescent="0.4">
      <c r="M535" s="36"/>
      <c r="N535" s="36"/>
      <c r="O535" s="36"/>
    </row>
    <row r="536" spans="13:15" x14ac:dyDescent="0.4">
      <c r="M536" s="36"/>
      <c r="N536" s="36"/>
      <c r="O536" s="36"/>
    </row>
    <row r="537" spans="13:15" x14ac:dyDescent="0.4">
      <c r="M537" s="36"/>
      <c r="N537" s="36"/>
      <c r="O537" s="36"/>
    </row>
    <row r="538" spans="13:15" x14ac:dyDescent="0.4">
      <c r="M538" s="36"/>
      <c r="N538" s="36"/>
      <c r="O538" s="36"/>
    </row>
    <row r="539" spans="13:15" x14ac:dyDescent="0.4">
      <c r="M539" s="36"/>
      <c r="N539" s="36"/>
      <c r="O539" s="36"/>
    </row>
    <row r="540" spans="13:15" x14ac:dyDescent="0.4">
      <c r="M540" s="36"/>
      <c r="N540" s="36"/>
      <c r="O540" s="36"/>
    </row>
    <row r="541" spans="13:15" x14ac:dyDescent="0.4">
      <c r="M541" s="36"/>
      <c r="N541" s="36"/>
      <c r="O541" s="36"/>
    </row>
    <row r="542" spans="13:15" x14ac:dyDescent="0.4">
      <c r="M542" s="36"/>
      <c r="N542" s="36"/>
      <c r="O542" s="36"/>
    </row>
    <row r="543" spans="13:15" x14ac:dyDescent="0.4">
      <c r="M543" s="36"/>
      <c r="N543" s="36"/>
      <c r="O543" s="36"/>
    </row>
    <row r="544" spans="13:15" x14ac:dyDescent="0.4">
      <c r="M544" s="36"/>
      <c r="N544" s="36"/>
      <c r="O544" s="36"/>
    </row>
    <row r="545" spans="13:15" x14ac:dyDescent="0.4">
      <c r="M545" s="36"/>
      <c r="N545" s="36"/>
      <c r="O545" s="36"/>
    </row>
    <row r="546" spans="13:15" x14ac:dyDescent="0.4">
      <c r="M546" s="36"/>
      <c r="N546" s="36"/>
      <c r="O546" s="36"/>
    </row>
    <row r="547" spans="13:15" x14ac:dyDescent="0.4">
      <c r="M547" s="36"/>
      <c r="N547" s="36"/>
      <c r="O547" s="36"/>
    </row>
    <row r="548" spans="13:15" x14ac:dyDescent="0.4">
      <c r="M548" s="36"/>
      <c r="N548" s="36"/>
      <c r="O548" s="36"/>
    </row>
    <row r="549" spans="13:15" x14ac:dyDescent="0.4">
      <c r="M549" s="36"/>
      <c r="N549" s="36"/>
      <c r="O549" s="36"/>
    </row>
    <row r="550" spans="13:15" x14ac:dyDescent="0.4">
      <c r="M550" s="36"/>
      <c r="N550" s="36"/>
      <c r="O550" s="36"/>
    </row>
    <row r="551" spans="13:15" x14ac:dyDescent="0.4">
      <c r="M551" s="36"/>
      <c r="N551" s="36"/>
      <c r="O551" s="36"/>
    </row>
    <row r="552" spans="13:15" x14ac:dyDescent="0.4">
      <c r="M552" s="36"/>
      <c r="N552" s="36"/>
      <c r="O552" s="36"/>
    </row>
    <row r="553" spans="13:15" x14ac:dyDescent="0.4">
      <c r="M553" s="36"/>
      <c r="N553" s="36"/>
      <c r="O553" s="36"/>
    </row>
    <row r="554" spans="13:15" x14ac:dyDescent="0.4">
      <c r="M554" s="36"/>
      <c r="N554" s="36"/>
      <c r="O554" s="36"/>
    </row>
    <row r="555" spans="13:15" x14ac:dyDescent="0.4">
      <c r="M555" s="36"/>
      <c r="N555" s="36"/>
      <c r="O555" s="36"/>
    </row>
    <row r="556" spans="13:15" x14ac:dyDescent="0.4">
      <c r="M556" s="36"/>
      <c r="N556" s="36"/>
      <c r="O556" s="36"/>
    </row>
    <row r="557" spans="13:15" x14ac:dyDescent="0.4">
      <c r="M557" s="36"/>
      <c r="N557" s="36"/>
      <c r="O557" s="36"/>
    </row>
    <row r="558" spans="13:15" x14ac:dyDescent="0.4">
      <c r="M558" s="36"/>
      <c r="N558" s="36"/>
      <c r="O558" s="36"/>
    </row>
    <row r="559" spans="13:15" x14ac:dyDescent="0.4">
      <c r="M559" s="36"/>
      <c r="N559" s="36"/>
      <c r="O559" s="36"/>
    </row>
    <row r="560" spans="13:15" x14ac:dyDescent="0.4">
      <c r="M560" s="36"/>
      <c r="N560" s="36"/>
      <c r="O560" s="36"/>
    </row>
    <row r="561" spans="13:15" x14ac:dyDescent="0.4">
      <c r="M561" s="36"/>
      <c r="N561" s="36"/>
      <c r="O561" s="36"/>
    </row>
    <row r="562" spans="13:15" x14ac:dyDescent="0.4">
      <c r="M562" s="36"/>
      <c r="N562" s="36"/>
      <c r="O562" s="36"/>
    </row>
    <row r="563" spans="13:15" x14ac:dyDescent="0.4">
      <c r="M563" s="36"/>
      <c r="N563" s="36"/>
      <c r="O563" s="36"/>
    </row>
    <row r="564" spans="13:15" x14ac:dyDescent="0.4">
      <c r="M564" s="36"/>
      <c r="N564" s="36"/>
      <c r="O564" s="36"/>
    </row>
    <row r="565" spans="13:15" x14ac:dyDescent="0.4">
      <c r="M565" s="36"/>
      <c r="N565" s="36"/>
      <c r="O565" s="36"/>
    </row>
    <row r="566" spans="13:15" x14ac:dyDescent="0.4">
      <c r="M566" s="36"/>
      <c r="N566" s="36"/>
      <c r="O566" s="36"/>
    </row>
    <row r="567" spans="13:15" x14ac:dyDescent="0.4">
      <c r="M567" s="36"/>
      <c r="N567" s="36"/>
      <c r="O567" s="36"/>
    </row>
    <row r="568" spans="13:15" x14ac:dyDescent="0.4">
      <c r="M568" s="36"/>
      <c r="N568" s="36"/>
      <c r="O568" s="36"/>
    </row>
    <row r="569" spans="13:15" x14ac:dyDescent="0.4">
      <c r="M569" s="36"/>
      <c r="N569" s="36"/>
      <c r="O569" s="36"/>
    </row>
    <row r="570" spans="13:15" x14ac:dyDescent="0.4">
      <c r="M570" s="36"/>
      <c r="N570" s="36"/>
      <c r="O570" s="36"/>
    </row>
    <row r="571" spans="13:15" x14ac:dyDescent="0.4">
      <c r="M571" s="36"/>
      <c r="N571" s="36"/>
      <c r="O571" s="36"/>
    </row>
    <row r="572" spans="13:15" x14ac:dyDescent="0.4">
      <c r="M572" s="36"/>
      <c r="N572" s="36"/>
      <c r="O572" s="36"/>
    </row>
    <row r="573" spans="13:15" x14ac:dyDescent="0.4">
      <c r="M573" s="36"/>
      <c r="N573" s="36"/>
      <c r="O573" s="36"/>
    </row>
    <row r="574" spans="13:15" x14ac:dyDescent="0.4">
      <c r="M574" s="36"/>
      <c r="N574" s="36"/>
      <c r="O574" s="36"/>
    </row>
    <row r="575" spans="13:15" x14ac:dyDescent="0.4">
      <c r="M575" s="36"/>
      <c r="N575" s="36"/>
      <c r="O575" s="36"/>
    </row>
    <row r="576" spans="13:15" x14ac:dyDescent="0.4">
      <c r="M576" s="36"/>
      <c r="N576" s="36"/>
      <c r="O576" s="36"/>
    </row>
    <row r="577" spans="13:15" x14ac:dyDescent="0.4">
      <c r="M577" s="36"/>
      <c r="N577" s="36"/>
      <c r="O577" s="36"/>
    </row>
    <row r="578" spans="13:15" x14ac:dyDescent="0.4">
      <c r="M578" s="36"/>
      <c r="N578" s="36"/>
      <c r="O578" s="36"/>
    </row>
    <row r="579" spans="13:15" x14ac:dyDescent="0.4">
      <c r="M579" s="36"/>
      <c r="N579" s="36"/>
      <c r="O579" s="36"/>
    </row>
    <row r="580" spans="13:15" x14ac:dyDescent="0.4">
      <c r="M580" s="36"/>
      <c r="N580" s="36"/>
      <c r="O580" s="36"/>
    </row>
    <row r="581" spans="13:15" x14ac:dyDescent="0.4">
      <c r="M581" s="36"/>
      <c r="N581" s="36"/>
      <c r="O581" s="36"/>
    </row>
    <row r="582" spans="13:15" x14ac:dyDescent="0.4">
      <c r="M582" s="36"/>
      <c r="N582" s="36"/>
      <c r="O582" s="36"/>
    </row>
    <row r="583" spans="13:15" x14ac:dyDescent="0.4">
      <c r="M583" s="36"/>
      <c r="N583" s="36"/>
      <c r="O583" s="36"/>
    </row>
    <row r="584" spans="13:15" x14ac:dyDescent="0.4">
      <c r="M584" s="36"/>
      <c r="N584" s="36"/>
      <c r="O584" s="36"/>
    </row>
    <row r="585" spans="13:15" x14ac:dyDescent="0.4">
      <c r="M585" s="36"/>
      <c r="N585" s="36"/>
      <c r="O585" s="36"/>
    </row>
    <row r="586" spans="13:15" x14ac:dyDescent="0.4">
      <c r="M586" s="36"/>
      <c r="N586" s="36"/>
      <c r="O586" s="36"/>
    </row>
    <row r="587" spans="13:15" x14ac:dyDescent="0.4">
      <c r="M587" s="36"/>
      <c r="N587" s="36"/>
      <c r="O587" s="36"/>
    </row>
    <row r="588" spans="13:15" x14ac:dyDescent="0.4">
      <c r="M588" s="36"/>
      <c r="N588" s="36"/>
      <c r="O588" s="36"/>
    </row>
    <row r="589" spans="13:15" x14ac:dyDescent="0.4">
      <c r="M589" s="36"/>
      <c r="N589" s="36"/>
      <c r="O589" s="36"/>
    </row>
    <row r="590" spans="13:15" x14ac:dyDescent="0.4">
      <c r="M590" s="36"/>
      <c r="N590" s="36"/>
      <c r="O590" s="36"/>
    </row>
    <row r="591" spans="13:15" x14ac:dyDescent="0.4">
      <c r="M591" s="36"/>
      <c r="N591" s="36"/>
      <c r="O591" s="36"/>
    </row>
    <row r="592" spans="13:15" x14ac:dyDescent="0.4">
      <c r="M592" s="36"/>
      <c r="N592" s="36"/>
      <c r="O592" s="36"/>
    </row>
    <row r="593" spans="13:15" x14ac:dyDescent="0.4">
      <c r="M593" s="36"/>
      <c r="N593" s="36"/>
      <c r="O593" s="36"/>
    </row>
    <row r="594" spans="13:15" x14ac:dyDescent="0.4">
      <c r="M594" s="36"/>
      <c r="N594" s="36"/>
      <c r="O594" s="36"/>
    </row>
    <row r="595" spans="13:15" x14ac:dyDescent="0.4">
      <c r="M595" s="36"/>
      <c r="N595" s="36"/>
      <c r="O595" s="36"/>
    </row>
    <row r="596" spans="13:15" x14ac:dyDescent="0.4">
      <c r="M596" s="36"/>
      <c r="N596" s="36"/>
      <c r="O596" s="36"/>
    </row>
    <row r="597" spans="13:15" x14ac:dyDescent="0.4">
      <c r="M597" s="36"/>
      <c r="N597" s="36"/>
      <c r="O597" s="36"/>
    </row>
    <row r="598" spans="13:15" x14ac:dyDescent="0.4">
      <c r="M598" s="36"/>
      <c r="N598" s="36"/>
      <c r="O598" s="36"/>
    </row>
    <row r="599" spans="13:15" x14ac:dyDescent="0.4">
      <c r="M599" s="36"/>
      <c r="N599" s="36"/>
      <c r="O599" s="36"/>
    </row>
    <row r="600" spans="13:15" x14ac:dyDescent="0.4">
      <c r="M600" s="36"/>
      <c r="N600" s="36"/>
      <c r="O600" s="36"/>
    </row>
    <row r="601" spans="13:15" x14ac:dyDescent="0.4">
      <c r="M601" s="36"/>
      <c r="N601" s="36"/>
      <c r="O601" s="36"/>
    </row>
    <row r="602" spans="13:15" x14ac:dyDescent="0.4">
      <c r="M602" s="36"/>
      <c r="N602" s="36"/>
      <c r="O602" s="36"/>
    </row>
    <row r="603" spans="13:15" x14ac:dyDescent="0.4">
      <c r="M603" s="36"/>
      <c r="N603" s="36"/>
      <c r="O603" s="36"/>
    </row>
    <row r="604" spans="13:15" x14ac:dyDescent="0.4">
      <c r="M604" s="36"/>
      <c r="N604" s="36"/>
      <c r="O604" s="36"/>
    </row>
    <row r="605" spans="13:15" x14ac:dyDescent="0.4">
      <c r="M605" s="36"/>
      <c r="N605" s="36"/>
      <c r="O605" s="36"/>
    </row>
    <row r="606" spans="13:15" x14ac:dyDescent="0.4">
      <c r="M606" s="36"/>
      <c r="N606" s="36"/>
      <c r="O606" s="36"/>
    </row>
    <row r="607" spans="13:15" x14ac:dyDescent="0.4">
      <c r="M607" s="36"/>
      <c r="N607" s="36"/>
      <c r="O607" s="36"/>
    </row>
    <row r="608" spans="13:15" x14ac:dyDescent="0.4">
      <c r="M608" s="36"/>
      <c r="N608" s="36"/>
      <c r="O608" s="36"/>
    </row>
    <row r="609" spans="13:15" x14ac:dyDescent="0.4">
      <c r="M609" s="36"/>
      <c r="N609" s="36"/>
      <c r="O609" s="36"/>
    </row>
    <row r="610" spans="13:15" x14ac:dyDescent="0.4">
      <c r="M610" s="36"/>
      <c r="N610" s="36"/>
      <c r="O610" s="36"/>
    </row>
    <row r="611" spans="13:15" x14ac:dyDescent="0.4">
      <c r="M611" s="36"/>
      <c r="N611" s="36"/>
      <c r="O611" s="36"/>
    </row>
    <row r="612" spans="13:15" x14ac:dyDescent="0.4">
      <c r="M612" s="36"/>
      <c r="N612" s="36"/>
      <c r="O612" s="36"/>
    </row>
    <row r="613" spans="13:15" x14ac:dyDescent="0.4">
      <c r="M613" s="36"/>
      <c r="N613" s="36"/>
      <c r="O613" s="36"/>
    </row>
    <row r="614" spans="13:15" x14ac:dyDescent="0.4">
      <c r="M614" s="36"/>
      <c r="N614" s="36"/>
      <c r="O614" s="36"/>
    </row>
    <row r="615" spans="13:15" x14ac:dyDescent="0.4">
      <c r="M615" s="36"/>
      <c r="N615" s="36"/>
      <c r="O615" s="36"/>
    </row>
    <row r="616" spans="13:15" x14ac:dyDescent="0.4">
      <c r="M616" s="36"/>
      <c r="N616" s="36"/>
      <c r="O616" s="36"/>
    </row>
    <row r="617" spans="13:15" x14ac:dyDescent="0.4">
      <c r="M617" s="36"/>
      <c r="N617" s="36"/>
      <c r="O617" s="36"/>
    </row>
    <row r="618" spans="13:15" x14ac:dyDescent="0.4">
      <c r="M618" s="36"/>
      <c r="N618" s="36"/>
      <c r="O618" s="36"/>
    </row>
    <row r="619" spans="13:15" x14ac:dyDescent="0.4">
      <c r="M619" s="36"/>
      <c r="N619" s="36"/>
      <c r="O619" s="36"/>
    </row>
    <row r="620" spans="13:15" x14ac:dyDescent="0.4">
      <c r="M620" s="36"/>
      <c r="N620" s="36"/>
      <c r="O620" s="36"/>
    </row>
    <row r="621" spans="13:15" x14ac:dyDescent="0.4">
      <c r="M621" s="36"/>
      <c r="N621" s="36"/>
      <c r="O621" s="36"/>
    </row>
    <row r="622" spans="13:15" x14ac:dyDescent="0.4">
      <c r="M622" s="36"/>
      <c r="N622" s="36"/>
      <c r="O622" s="36"/>
    </row>
    <row r="623" spans="13:15" x14ac:dyDescent="0.4">
      <c r="M623" s="36"/>
      <c r="N623" s="36"/>
      <c r="O623" s="36"/>
    </row>
    <row r="624" spans="13:15" x14ac:dyDescent="0.4">
      <c r="M624" s="36"/>
      <c r="N624" s="36"/>
      <c r="O624" s="36"/>
    </row>
    <row r="625" spans="13:15" x14ac:dyDescent="0.4">
      <c r="M625" s="36"/>
      <c r="N625" s="36"/>
      <c r="O625" s="36"/>
    </row>
    <row r="626" spans="13:15" x14ac:dyDescent="0.4">
      <c r="M626" s="36"/>
      <c r="N626" s="36"/>
      <c r="O626" s="36"/>
    </row>
    <row r="627" spans="13:15" x14ac:dyDescent="0.4">
      <c r="M627" s="36"/>
      <c r="N627" s="36"/>
      <c r="O627" s="36"/>
    </row>
    <row r="628" spans="13:15" x14ac:dyDescent="0.4">
      <c r="M628" s="36"/>
      <c r="N628" s="36"/>
      <c r="O628" s="36"/>
    </row>
    <row r="629" spans="13:15" x14ac:dyDescent="0.4">
      <c r="M629" s="36"/>
      <c r="N629" s="36"/>
      <c r="O629" s="36"/>
    </row>
    <row r="630" spans="13:15" x14ac:dyDescent="0.4">
      <c r="M630" s="36"/>
      <c r="N630" s="36"/>
      <c r="O630" s="36"/>
    </row>
    <row r="631" spans="13:15" x14ac:dyDescent="0.4">
      <c r="M631" s="36"/>
      <c r="N631" s="36"/>
      <c r="O631" s="36"/>
    </row>
    <row r="632" spans="13:15" x14ac:dyDescent="0.4">
      <c r="M632" s="36"/>
      <c r="N632" s="36"/>
      <c r="O632" s="36"/>
    </row>
    <row r="633" spans="13:15" x14ac:dyDescent="0.4">
      <c r="M633" s="36"/>
      <c r="N633" s="36"/>
      <c r="O633" s="36"/>
    </row>
    <row r="634" spans="13:15" x14ac:dyDescent="0.4">
      <c r="M634" s="36"/>
      <c r="N634" s="36"/>
      <c r="O634" s="36"/>
    </row>
    <row r="635" spans="13:15" x14ac:dyDescent="0.4">
      <c r="M635" s="36"/>
      <c r="N635" s="36"/>
      <c r="O635" s="36"/>
    </row>
    <row r="636" spans="13:15" x14ac:dyDescent="0.4">
      <c r="M636" s="36"/>
      <c r="N636" s="36"/>
      <c r="O636" s="36"/>
    </row>
    <row r="637" spans="13:15" x14ac:dyDescent="0.4">
      <c r="M637" s="36"/>
      <c r="N637" s="36"/>
      <c r="O637" s="36"/>
    </row>
    <row r="638" spans="13:15" x14ac:dyDescent="0.4">
      <c r="M638" s="36"/>
      <c r="N638" s="36"/>
      <c r="O638" s="36"/>
    </row>
    <row r="639" spans="13:15" x14ac:dyDescent="0.4">
      <c r="M639" s="36"/>
      <c r="N639" s="36"/>
      <c r="O639" s="36"/>
    </row>
    <row r="640" spans="13:15" x14ac:dyDescent="0.4">
      <c r="M640" s="36"/>
      <c r="N640" s="36"/>
      <c r="O640" s="36"/>
    </row>
    <row r="641" spans="13:15" x14ac:dyDescent="0.4">
      <c r="M641" s="36"/>
      <c r="N641" s="36"/>
      <c r="O641" s="36"/>
    </row>
    <row r="642" spans="13:15" x14ac:dyDescent="0.4">
      <c r="M642" s="36"/>
      <c r="N642" s="36"/>
      <c r="O642" s="36"/>
    </row>
    <row r="643" spans="13:15" x14ac:dyDescent="0.4">
      <c r="M643" s="36"/>
      <c r="N643" s="36"/>
      <c r="O643" s="36"/>
    </row>
    <row r="644" spans="13:15" x14ac:dyDescent="0.4">
      <c r="M644" s="36"/>
      <c r="N644" s="36"/>
      <c r="O644" s="36"/>
    </row>
    <row r="645" spans="13:15" x14ac:dyDescent="0.4">
      <c r="M645" s="36"/>
      <c r="N645" s="36"/>
      <c r="O645" s="36"/>
    </row>
    <row r="646" spans="13:15" x14ac:dyDescent="0.4">
      <c r="M646" s="36"/>
      <c r="N646" s="36"/>
      <c r="O646" s="36"/>
    </row>
    <row r="647" spans="13:15" x14ac:dyDescent="0.4">
      <c r="M647" s="36"/>
      <c r="N647" s="36"/>
      <c r="O647" s="36"/>
    </row>
    <row r="648" spans="13:15" x14ac:dyDescent="0.4">
      <c r="M648" s="36"/>
      <c r="N648" s="36"/>
      <c r="O648" s="36"/>
    </row>
    <row r="649" spans="13:15" x14ac:dyDescent="0.4">
      <c r="M649" s="36"/>
      <c r="N649" s="36"/>
      <c r="O649" s="36"/>
    </row>
    <row r="650" spans="13:15" x14ac:dyDescent="0.4">
      <c r="M650" s="36"/>
      <c r="N650" s="36"/>
      <c r="O650" s="36"/>
    </row>
    <row r="651" spans="13:15" x14ac:dyDescent="0.4">
      <c r="M651" s="36"/>
      <c r="N651" s="36"/>
      <c r="O651" s="36"/>
    </row>
    <row r="652" spans="13:15" x14ac:dyDescent="0.4">
      <c r="M652" s="36"/>
      <c r="N652" s="36"/>
      <c r="O652" s="36"/>
    </row>
    <row r="653" spans="13:15" x14ac:dyDescent="0.4">
      <c r="M653" s="36"/>
      <c r="N653" s="36"/>
      <c r="O653" s="36"/>
    </row>
    <row r="654" spans="13:15" x14ac:dyDescent="0.4">
      <c r="M654" s="36"/>
      <c r="N654" s="36"/>
      <c r="O654" s="36"/>
    </row>
    <row r="655" spans="13:15" x14ac:dyDescent="0.4">
      <c r="M655" s="36"/>
      <c r="N655" s="36"/>
      <c r="O655" s="36"/>
    </row>
    <row r="656" spans="13:15" x14ac:dyDescent="0.4">
      <c r="M656" s="36"/>
      <c r="N656" s="36"/>
      <c r="O656" s="36"/>
    </row>
    <row r="657" spans="13:15" x14ac:dyDescent="0.4">
      <c r="M657" s="36"/>
      <c r="N657" s="36"/>
      <c r="O657" s="36"/>
    </row>
    <row r="658" spans="13:15" x14ac:dyDescent="0.4">
      <c r="M658" s="36"/>
      <c r="N658" s="36"/>
      <c r="O658" s="36"/>
    </row>
    <row r="659" spans="13:15" x14ac:dyDescent="0.4">
      <c r="M659" s="36"/>
      <c r="N659" s="36"/>
      <c r="O659" s="36"/>
    </row>
    <row r="660" spans="13:15" x14ac:dyDescent="0.4">
      <c r="M660" s="36"/>
      <c r="N660" s="36"/>
      <c r="O660" s="36"/>
    </row>
    <row r="661" spans="13:15" x14ac:dyDescent="0.4">
      <c r="M661" s="36"/>
      <c r="N661" s="36"/>
      <c r="O661" s="36"/>
    </row>
    <row r="662" spans="13:15" x14ac:dyDescent="0.4">
      <c r="M662" s="36"/>
      <c r="N662" s="36"/>
      <c r="O662" s="36"/>
    </row>
    <row r="663" spans="13:15" x14ac:dyDescent="0.4">
      <c r="M663" s="36"/>
      <c r="N663" s="36"/>
      <c r="O663" s="36"/>
    </row>
    <row r="664" spans="13:15" x14ac:dyDescent="0.4">
      <c r="M664" s="36"/>
      <c r="N664" s="36"/>
      <c r="O664" s="36"/>
    </row>
    <row r="665" spans="13:15" x14ac:dyDescent="0.4">
      <c r="M665" s="36"/>
      <c r="N665" s="36"/>
      <c r="O665" s="36"/>
    </row>
    <row r="666" spans="13:15" x14ac:dyDescent="0.4">
      <c r="M666" s="36"/>
      <c r="N666" s="36"/>
      <c r="O666" s="36"/>
    </row>
    <row r="667" spans="13:15" x14ac:dyDescent="0.4">
      <c r="M667" s="36"/>
      <c r="N667" s="36"/>
      <c r="O667" s="36"/>
    </row>
    <row r="668" spans="13:15" x14ac:dyDescent="0.4">
      <c r="M668" s="36"/>
      <c r="N668" s="36"/>
      <c r="O668" s="36"/>
    </row>
    <row r="669" spans="13:15" x14ac:dyDescent="0.4">
      <c r="M669" s="36"/>
      <c r="N669" s="36"/>
      <c r="O669" s="36"/>
    </row>
    <row r="670" spans="13:15" x14ac:dyDescent="0.4">
      <c r="M670" s="36"/>
      <c r="N670" s="36"/>
      <c r="O670" s="36"/>
    </row>
    <row r="671" spans="13:15" x14ac:dyDescent="0.4">
      <c r="M671" s="36"/>
      <c r="N671" s="36"/>
      <c r="O671" s="36"/>
    </row>
    <row r="672" spans="13:15" x14ac:dyDescent="0.4">
      <c r="M672" s="36"/>
      <c r="N672" s="36"/>
      <c r="O672" s="36"/>
    </row>
    <row r="673" spans="13:15" x14ac:dyDescent="0.4">
      <c r="M673" s="36"/>
      <c r="N673" s="36"/>
      <c r="O673" s="36"/>
    </row>
    <row r="674" spans="13:15" x14ac:dyDescent="0.4">
      <c r="M674" s="36"/>
      <c r="N674" s="36"/>
      <c r="O674" s="36"/>
    </row>
    <row r="675" spans="13:15" x14ac:dyDescent="0.4">
      <c r="M675" s="36"/>
      <c r="N675" s="36"/>
      <c r="O675" s="36"/>
    </row>
    <row r="676" spans="13:15" x14ac:dyDescent="0.4">
      <c r="M676" s="36"/>
      <c r="N676" s="36"/>
      <c r="O676" s="36"/>
    </row>
    <row r="677" spans="13:15" x14ac:dyDescent="0.4">
      <c r="M677" s="36"/>
      <c r="N677" s="36"/>
      <c r="O677" s="36"/>
    </row>
    <row r="678" spans="13:15" x14ac:dyDescent="0.4">
      <c r="M678" s="36"/>
      <c r="N678" s="36"/>
      <c r="O678" s="36"/>
    </row>
    <row r="679" spans="13:15" x14ac:dyDescent="0.4">
      <c r="M679" s="36"/>
      <c r="N679" s="36"/>
      <c r="O679" s="36"/>
    </row>
    <row r="680" spans="13:15" x14ac:dyDescent="0.4">
      <c r="M680" s="36"/>
      <c r="N680" s="36"/>
      <c r="O680" s="36"/>
    </row>
    <row r="681" spans="13:15" x14ac:dyDescent="0.4">
      <c r="M681" s="36"/>
      <c r="N681" s="36"/>
      <c r="O681" s="36"/>
    </row>
    <row r="682" spans="13:15" x14ac:dyDescent="0.4">
      <c r="M682" s="36"/>
      <c r="N682" s="36"/>
      <c r="O682" s="36"/>
    </row>
    <row r="683" spans="13:15" x14ac:dyDescent="0.4">
      <c r="M683" s="36"/>
      <c r="N683" s="36"/>
      <c r="O683" s="36"/>
    </row>
    <row r="684" spans="13:15" x14ac:dyDescent="0.4">
      <c r="M684" s="36"/>
      <c r="N684" s="36"/>
      <c r="O684" s="36"/>
    </row>
    <row r="685" spans="13:15" x14ac:dyDescent="0.4">
      <c r="M685" s="36"/>
      <c r="N685" s="36"/>
      <c r="O685" s="36"/>
    </row>
    <row r="686" spans="13:15" x14ac:dyDescent="0.4">
      <c r="M686" s="36"/>
      <c r="N686" s="36"/>
      <c r="O686" s="36"/>
    </row>
    <row r="687" spans="13:15" x14ac:dyDescent="0.4">
      <c r="M687" s="36"/>
      <c r="N687" s="36"/>
      <c r="O687" s="36"/>
    </row>
    <row r="688" spans="13:15" x14ac:dyDescent="0.4">
      <c r="M688" s="36"/>
      <c r="N688" s="36"/>
      <c r="O688" s="36"/>
    </row>
    <row r="689" spans="13:15" x14ac:dyDescent="0.4">
      <c r="M689" s="36"/>
      <c r="N689" s="36"/>
      <c r="O689" s="36"/>
    </row>
    <row r="690" spans="13:15" x14ac:dyDescent="0.4">
      <c r="M690" s="36"/>
      <c r="N690" s="36"/>
      <c r="O690" s="36"/>
    </row>
    <row r="691" spans="13:15" x14ac:dyDescent="0.4">
      <c r="M691" s="36"/>
      <c r="N691" s="36"/>
      <c r="O691" s="36"/>
    </row>
    <row r="692" spans="13:15" x14ac:dyDescent="0.4">
      <c r="M692" s="36"/>
      <c r="N692" s="36"/>
      <c r="O692" s="36"/>
    </row>
    <row r="693" spans="13:15" x14ac:dyDescent="0.4">
      <c r="M693" s="36"/>
      <c r="N693" s="36"/>
      <c r="O693" s="36"/>
    </row>
    <row r="694" spans="13:15" x14ac:dyDescent="0.4">
      <c r="M694" s="36"/>
      <c r="N694" s="36"/>
      <c r="O694" s="36"/>
    </row>
    <row r="695" spans="13:15" x14ac:dyDescent="0.4">
      <c r="M695" s="36"/>
      <c r="N695" s="36"/>
      <c r="O695" s="36"/>
    </row>
    <row r="696" spans="13:15" x14ac:dyDescent="0.4">
      <c r="M696" s="36"/>
      <c r="N696" s="36"/>
      <c r="O696" s="36"/>
    </row>
    <row r="697" spans="13:15" x14ac:dyDescent="0.4">
      <c r="M697" s="36"/>
      <c r="N697" s="36"/>
      <c r="O697" s="36"/>
    </row>
    <row r="698" spans="13:15" x14ac:dyDescent="0.4">
      <c r="M698" s="36"/>
      <c r="N698" s="36"/>
      <c r="O698" s="36"/>
    </row>
    <row r="699" spans="13:15" x14ac:dyDescent="0.4">
      <c r="M699" s="36"/>
      <c r="N699" s="36"/>
      <c r="O699" s="36"/>
    </row>
    <row r="700" spans="13:15" x14ac:dyDescent="0.4">
      <c r="M700" s="36"/>
      <c r="N700" s="36"/>
      <c r="O700" s="36"/>
    </row>
    <row r="701" spans="13:15" x14ac:dyDescent="0.4">
      <c r="M701" s="36"/>
      <c r="N701" s="36"/>
      <c r="O701" s="36"/>
    </row>
    <row r="702" spans="13:15" x14ac:dyDescent="0.4">
      <c r="M702" s="36"/>
      <c r="N702" s="36"/>
      <c r="O702" s="36"/>
    </row>
    <row r="703" spans="13:15" x14ac:dyDescent="0.4">
      <c r="M703" s="36"/>
      <c r="N703" s="36"/>
      <c r="O703" s="36"/>
    </row>
    <row r="704" spans="13:15" x14ac:dyDescent="0.4">
      <c r="M704" s="36"/>
      <c r="N704" s="36"/>
      <c r="O704" s="36"/>
    </row>
    <row r="705" spans="13:15" x14ac:dyDescent="0.4">
      <c r="M705" s="36"/>
      <c r="N705" s="36"/>
      <c r="O705" s="36"/>
    </row>
    <row r="706" spans="13:15" x14ac:dyDescent="0.4">
      <c r="M706" s="36"/>
      <c r="N706" s="36"/>
      <c r="O706" s="36"/>
    </row>
    <row r="707" spans="13:15" x14ac:dyDescent="0.4">
      <c r="M707" s="36"/>
      <c r="N707" s="36"/>
      <c r="O707" s="36"/>
    </row>
    <row r="708" spans="13:15" x14ac:dyDescent="0.4">
      <c r="M708" s="36"/>
      <c r="N708" s="36"/>
      <c r="O708" s="36"/>
    </row>
    <row r="709" spans="13:15" x14ac:dyDescent="0.4">
      <c r="M709" s="36"/>
      <c r="N709" s="36"/>
      <c r="O709" s="36"/>
    </row>
    <row r="710" spans="13:15" x14ac:dyDescent="0.4">
      <c r="M710" s="36"/>
      <c r="N710" s="36"/>
      <c r="O710" s="36"/>
    </row>
    <row r="711" spans="13:15" x14ac:dyDescent="0.4">
      <c r="M711" s="36"/>
      <c r="N711" s="36"/>
      <c r="O711" s="36"/>
    </row>
    <row r="712" spans="13:15" x14ac:dyDescent="0.4">
      <c r="M712" s="36"/>
      <c r="N712" s="36"/>
      <c r="O712" s="36"/>
    </row>
    <row r="713" spans="13:15" x14ac:dyDescent="0.4">
      <c r="M713" s="36"/>
      <c r="N713" s="36"/>
      <c r="O713" s="36"/>
    </row>
    <row r="714" spans="13:15" x14ac:dyDescent="0.4">
      <c r="M714" s="36"/>
      <c r="N714" s="36"/>
      <c r="O714" s="36"/>
    </row>
    <row r="715" spans="13:15" x14ac:dyDescent="0.4">
      <c r="M715" s="36"/>
      <c r="N715" s="36"/>
      <c r="O715" s="36"/>
    </row>
    <row r="716" spans="13:15" x14ac:dyDescent="0.4">
      <c r="M716" s="36"/>
      <c r="N716" s="36"/>
      <c r="O716" s="36"/>
    </row>
    <row r="717" spans="13:15" x14ac:dyDescent="0.4">
      <c r="M717" s="36"/>
      <c r="N717" s="36"/>
      <c r="O717" s="36"/>
    </row>
    <row r="718" spans="13:15" x14ac:dyDescent="0.4">
      <c r="M718" s="36"/>
      <c r="N718" s="36"/>
      <c r="O718" s="36"/>
    </row>
    <row r="719" spans="13:15" x14ac:dyDescent="0.4">
      <c r="M719" s="36"/>
      <c r="N719" s="36"/>
      <c r="O719" s="36"/>
    </row>
    <row r="720" spans="13:15" x14ac:dyDescent="0.4">
      <c r="M720" s="36"/>
      <c r="N720" s="36"/>
      <c r="O720" s="36"/>
    </row>
    <row r="721" spans="13:15" x14ac:dyDescent="0.4">
      <c r="M721" s="36"/>
      <c r="N721" s="36"/>
      <c r="O721" s="36"/>
    </row>
    <row r="722" spans="13:15" x14ac:dyDescent="0.4">
      <c r="M722" s="36"/>
      <c r="N722" s="36"/>
      <c r="O722" s="36"/>
    </row>
    <row r="723" spans="13:15" x14ac:dyDescent="0.4">
      <c r="M723" s="36"/>
      <c r="N723" s="36"/>
      <c r="O723" s="36"/>
    </row>
    <row r="724" spans="13:15" x14ac:dyDescent="0.4">
      <c r="M724" s="36"/>
      <c r="N724" s="36"/>
      <c r="O724" s="36"/>
    </row>
    <row r="725" spans="13:15" x14ac:dyDescent="0.4">
      <c r="M725" s="36"/>
      <c r="N725" s="36"/>
      <c r="O725" s="36"/>
    </row>
    <row r="726" spans="13:15" x14ac:dyDescent="0.4">
      <c r="M726" s="36"/>
      <c r="N726" s="36"/>
      <c r="O726" s="36"/>
    </row>
    <row r="727" spans="13:15" x14ac:dyDescent="0.4">
      <c r="M727" s="36"/>
      <c r="N727" s="36"/>
      <c r="O727" s="36"/>
    </row>
    <row r="728" spans="13:15" x14ac:dyDescent="0.4">
      <c r="M728" s="36"/>
      <c r="N728" s="36"/>
      <c r="O728" s="36"/>
    </row>
    <row r="729" spans="13:15" x14ac:dyDescent="0.4">
      <c r="M729" s="36"/>
      <c r="N729" s="36"/>
      <c r="O729" s="36"/>
    </row>
    <row r="730" spans="13:15" x14ac:dyDescent="0.4">
      <c r="M730" s="36"/>
      <c r="N730" s="36"/>
      <c r="O730" s="36"/>
    </row>
    <row r="731" spans="13:15" x14ac:dyDescent="0.4">
      <c r="M731" s="36"/>
      <c r="N731" s="36"/>
      <c r="O731" s="36"/>
    </row>
    <row r="732" spans="13:15" x14ac:dyDescent="0.4">
      <c r="M732" s="36"/>
      <c r="N732" s="36"/>
      <c r="O732" s="36"/>
    </row>
    <row r="733" spans="13:15" x14ac:dyDescent="0.4">
      <c r="M733" s="36"/>
      <c r="N733" s="36"/>
      <c r="O733" s="36"/>
    </row>
    <row r="734" spans="13:15" x14ac:dyDescent="0.4">
      <c r="M734" s="36"/>
      <c r="N734" s="36"/>
      <c r="O734" s="36"/>
    </row>
    <row r="735" spans="13:15" x14ac:dyDescent="0.4">
      <c r="M735" s="36"/>
      <c r="N735" s="36"/>
      <c r="O735" s="36"/>
    </row>
    <row r="736" spans="13:15" x14ac:dyDescent="0.4">
      <c r="M736" s="36"/>
      <c r="N736" s="36"/>
      <c r="O736" s="36"/>
    </row>
    <row r="737" spans="13:15" x14ac:dyDescent="0.4">
      <c r="M737" s="36"/>
      <c r="N737" s="36"/>
      <c r="O737" s="36"/>
    </row>
    <row r="738" spans="13:15" x14ac:dyDescent="0.4">
      <c r="M738" s="36"/>
      <c r="N738" s="36"/>
      <c r="O738" s="36"/>
    </row>
    <row r="739" spans="13:15" x14ac:dyDescent="0.4">
      <c r="M739" s="36"/>
      <c r="N739" s="36"/>
      <c r="O739" s="36"/>
    </row>
    <row r="740" spans="13:15" x14ac:dyDescent="0.4">
      <c r="M740" s="36"/>
      <c r="N740" s="36"/>
      <c r="O740" s="36"/>
    </row>
    <row r="741" spans="13:15" x14ac:dyDescent="0.4">
      <c r="M741" s="36"/>
      <c r="N741" s="36"/>
      <c r="O741" s="36"/>
    </row>
    <row r="742" spans="13:15" x14ac:dyDescent="0.4">
      <c r="M742" s="36"/>
      <c r="N742" s="36"/>
      <c r="O742" s="36"/>
    </row>
    <row r="743" spans="13:15" x14ac:dyDescent="0.4">
      <c r="M743" s="36"/>
      <c r="N743" s="36"/>
      <c r="O743" s="36"/>
    </row>
    <row r="744" spans="13:15" x14ac:dyDescent="0.4">
      <c r="M744" s="36"/>
      <c r="N744" s="36"/>
      <c r="O744" s="36"/>
    </row>
    <row r="745" spans="13:15" x14ac:dyDescent="0.4">
      <c r="M745" s="36"/>
      <c r="N745" s="36"/>
      <c r="O745" s="36"/>
    </row>
    <row r="746" spans="13:15" x14ac:dyDescent="0.4">
      <c r="M746" s="36"/>
      <c r="N746" s="36"/>
      <c r="O746" s="36"/>
    </row>
    <row r="747" spans="13:15" x14ac:dyDescent="0.4">
      <c r="M747" s="36"/>
      <c r="N747" s="36"/>
      <c r="O747" s="36"/>
    </row>
    <row r="748" spans="13:15" x14ac:dyDescent="0.4">
      <c r="M748" s="36"/>
      <c r="N748" s="36"/>
      <c r="O748" s="36"/>
    </row>
    <row r="749" spans="13:15" x14ac:dyDescent="0.4">
      <c r="M749" s="36"/>
      <c r="N749" s="36"/>
      <c r="O749" s="36"/>
    </row>
    <row r="750" spans="13:15" x14ac:dyDescent="0.4">
      <c r="M750" s="36"/>
      <c r="N750" s="36"/>
      <c r="O750" s="36"/>
    </row>
    <row r="751" spans="13:15" x14ac:dyDescent="0.4">
      <c r="M751" s="36"/>
      <c r="N751" s="36"/>
      <c r="O751" s="36"/>
    </row>
    <row r="752" spans="13:15" x14ac:dyDescent="0.4">
      <c r="M752" s="36"/>
      <c r="N752" s="36"/>
      <c r="O752" s="36"/>
    </row>
    <row r="753" spans="13:15" x14ac:dyDescent="0.4">
      <c r="M753" s="36"/>
      <c r="N753" s="36"/>
      <c r="O753" s="36"/>
    </row>
    <row r="754" spans="13:15" x14ac:dyDescent="0.4">
      <c r="M754" s="36"/>
      <c r="N754" s="36"/>
      <c r="O754" s="36"/>
    </row>
    <row r="755" spans="13:15" x14ac:dyDescent="0.4">
      <c r="M755" s="36"/>
      <c r="N755" s="36"/>
      <c r="O755" s="36"/>
    </row>
    <row r="756" spans="13:15" x14ac:dyDescent="0.4">
      <c r="M756" s="36"/>
      <c r="N756" s="36"/>
      <c r="O756" s="36"/>
    </row>
    <row r="757" spans="13:15" x14ac:dyDescent="0.4">
      <c r="M757" s="36"/>
      <c r="N757" s="36"/>
      <c r="O757" s="36"/>
    </row>
    <row r="758" spans="13:15" x14ac:dyDescent="0.4">
      <c r="M758" s="36"/>
      <c r="N758" s="36"/>
      <c r="O758" s="36"/>
    </row>
    <row r="759" spans="13:15" x14ac:dyDescent="0.4">
      <c r="M759" s="36"/>
      <c r="N759" s="36"/>
      <c r="O759" s="36"/>
    </row>
    <row r="760" spans="13:15" x14ac:dyDescent="0.4">
      <c r="M760" s="36"/>
      <c r="N760" s="36"/>
      <c r="O760" s="36"/>
    </row>
    <row r="761" spans="13:15" x14ac:dyDescent="0.4">
      <c r="M761" s="36"/>
      <c r="N761" s="36"/>
      <c r="O761" s="36"/>
    </row>
    <row r="762" spans="13:15" x14ac:dyDescent="0.4">
      <c r="M762" s="36"/>
      <c r="N762" s="36"/>
      <c r="O762" s="36"/>
    </row>
    <row r="763" spans="13:15" x14ac:dyDescent="0.4">
      <c r="M763" s="36"/>
      <c r="N763" s="36"/>
      <c r="O763" s="36"/>
    </row>
    <row r="764" spans="13:15" x14ac:dyDescent="0.4">
      <c r="M764" s="36"/>
      <c r="N764" s="36"/>
      <c r="O764" s="36"/>
    </row>
    <row r="765" spans="13:15" x14ac:dyDescent="0.4">
      <c r="M765" s="36"/>
      <c r="N765" s="36"/>
      <c r="O765" s="36"/>
    </row>
    <row r="766" spans="13:15" x14ac:dyDescent="0.4">
      <c r="M766" s="36"/>
      <c r="N766" s="36"/>
      <c r="O766" s="36"/>
    </row>
    <row r="767" spans="13:15" x14ac:dyDescent="0.4">
      <c r="M767" s="36"/>
      <c r="N767" s="36"/>
      <c r="O767" s="36"/>
    </row>
    <row r="768" spans="13:15" x14ac:dyDescent="0.4">
      <c r="M768" s="36"/>
      <c r="N768" s="36"/>
      <c r="O768" s="36"/>
    </row>
    <row r="769" spans="13:15" x14ac:dyDescent="0.4">
      <c r="M769" s="36"/>
      <c r="N769" s="36"/>
      <c r="O769" s="36"/>
    </row>
    <row r="770" spans="13:15" x14ac:dyDescent="0.4">
      <c r="M770" s="36"/>
      <c r="N770" s="36"/>
      <c r="O770" s="36"/>
    </row>
    <row r="771" spans="13:15" x14ac:dyDescent="0.4">
      <c r="M771" s="36"/>
      <c r="N771" s="36"/>
      <c r="O771" s="36"/>
    </row>
    <row r="772" spans="13:15" x14ac:dyDescent="0.4">
      <c r="M772" s="36"/>
      <c r="N772" s="36"/>
      <c r="O772" s="36"/>
    </row>
    <row r="773" spans="13:15" x14ac:dyDescent="0.4">
      <c r="M773" s="36"/>
      <c r="N773" s="36"/>
      <c r="O773" s="36"/>
    </row>
    <row r="774" spans="13:15" x14ac:dyDescent="0.4">
      <c r="M774" s="36"/>
      <c r="N774" s="36"/>
      <c r="O774" s="36"/>
    </row>
    <row r="775" spans="13:15" x14ac:dyDescent="0.4">
      <c r="M775" s="36"/>
      <c r="N775" s="36"/>
      <c r="O775" s="36"/>
    </row>
    <row r="776" spans="13:15" x14ac:dyDescent="0.4">
      <c r="M776" s="36"/>
      <c r="N776" s="36"/>
      <c r="O776" s="36"/>
    </row>
    <row r="777" spans="13:15" x14ac:dyDescent="0.4">
      <c r="M777" s="36"/>
      <c r="N777" s="36"/>
      <c r="O777" s="36"/>
    </row>
    <row r="778" spans="13:15" x14ac:dyDescent="0.4">
      <c r="M778" s="36"/>
      <c r="N778" s="36"/>
      <c r="O778" s="36"/>
    </row>
    <row r="779" spans="13:15" x14ac:dyDescent="0.4">
      <c r="M779" s="36"/>
      <c r="N779" s="36"/>
      <c r="O779" s="36"/>
    </row>
    <row r="780" spans="13:15" x14ac:dyDescent="0.4">
      <c r="M780" s="36"/>
      <c r="N780" s="36"/>
      <c r="O780" s="36"/>
    </row>
    <row r="781" spans="13:15" x14ac:dyDescent="0.4">
      <c r="M781" s="36"/>
      <c r="N781" s="36"/>
      <c r="O781" s="36"/>
    </row>
    <row r="782" spans="13:15" x14ac:dyDescent="0.4">
      <c r="M782" s="36"/>
      <c r="N782" s="36"/>
      <c r="O782" s="36"/>
    </row>
    <row r="783" spans="13:15" x14ac:dyDescent="0.4">
      <c r="M783" s="36"/>
      <c r="N783" s="36"/>
      <c r="O783" s="36"/>
    </row>
    <row r="784" spans="13:15" x14ac:dyDescent="0.4">
      <c r="M784" s="36"/>
      <c r="N784" s="36"/>
      <c r="O784" s="36"/>
    </row>
    <row r="785" spans="13:15" x14ac:dyDescent="0.4">
      <c r="M785" s="36"/>
      <c r="N785" s="36"/>
      <c r="O785" s="36"/>
    </row>
    <row r="786" spans="13:15" x14ac:dyDescent="0.4">
      <c r="M786" s="36"/>
      <c r="N786" s="36"/>
      <c r="O786" s="36"/>
    </row>
    <row r="787" spans="13:15" x14ac:dyDescent="0.4">
      <c r="M787" s="36"/>
      <c r="N787" s="36"/>
      <c r="O787" s="36"/>
    </row>
    <row r="788" spans="13:15" x14ac:dyDescent="0.4">
      <c r="M788" s="36"/>
      <c r="N788" s="36"/>
      <c r="O788" s="36"/>
    </row>
    <row r="789" spans="13:15" x14ac:dyDescent="0.4">
      <c r="M789" s="36"/>
      <c r="N789" s="36"/>
      <c r="O789" s="36"/>
    </row>
    <row r="790" spans="13:15" x14ac:dyDescent="0.4">
      <c r="M790" s="36"/>
      <c r="N790" s="36"/>
      <c r="O790" s="36"/>
    </row>
    <row r="791" spans="13:15" x14ac:dyDescent="0.4">
      <c r="M791" s="36"/>
      <c r="N791" s="36"/>
      <c r="O791" s="36"/>
    </row>
    <row r="792" spans="13:15" x14ac:dyDescent="0.4">
      <c r="M792" s="36"/>
      <c r="N792" s="36"/>
      <c r="O792" s="36"/>
    </row>
    <row r="793" spans="13:15" x14ac:dyDescent="0.4">
      <c r="M793" s="36"/>
      <c r="N793" s="36"/>
      <c r="O793" s="36"/>
    </row>
    <row r="794" spans="13:15" x14ac:dyDescent="0.4">
      <c r="M794" s="36"/>
      <c r="N794" s="36"/>
      <c r="O794" s="36"/>
    </row>
    <row r="795" spans="13:15" x14ac:dyDescent="0.4">
      <c r="M795" s="36"/>
      <c r="N795" s="36"/>
      <c r="O795" s="36"/>
    </row>
    <row r="796" spans="13:15" x14ac:dyDescent="0.4">
      <c r="M796" s="36"/>
      <c r="N796" s="36"/>
      <c r="O796" s="36"/>
    </row>
    <row r="797" spans="13:15" x14ac:dyDescent="0.4">
      <c r="M797" s="36"/>
      <c r="N797" s="36"/>
      <c r="O797" s="36"/>
    </row>
    <row r="798" spans="13:15" x14ac:dyDescent="0.4">
      <c r="M798" s="36"/>
      <c r="N798" s="36"/>
      <c r="O798" s="36"/>
    </row>
    <row r="799" spans="13:15" x14ac:dyDescent="0.4">
      <c r="M799" s="36"/>
      <c r="N799" s="36"/>
      <c r="O799" s="36"/>
    </row>
    <row r="800" spans="13:15" x14ac:dyDescent="0.4">
      <c r="M800" s="36"/>
      <c r="N800" s="36"/>
      <c r="O800" s="36"/>
    </row>
    <row r="801" spans="13:15" x14ac:dyDescent="0.4">
      <c r="M801" s="36"/>
      <c r="N801" s="36"/>
      <c r="O801" s="36"/>
    </row>
    <row r="802" spans="13:15" x14ac:dyDescent="0.4">
      <c r="M802" s="36"/>
      <c r="N802" s="36"/>
      <c r="O802" s="36"/>
    </row>
    <row r="803" spans="13:15" x14ac:dyDescent="0.4">
      <c r="M803" s="36"/>
      <c r="N803" s="36"/>
      <c r="O803" s="36"/>
    </row>
    <row r="804" spans="13:15" x14ac:dyDescent="0.4">
      <c r="M804" s="36"/>
      <c r="N804" s="36"/>
      <c r="O804" s="36"/>
    </row>
    <row r="805" spans="13:15" x14ac:dyDescent="0.4">
      <c r="M805" s="36"/>
      <c r="N805" s="36"/>
      <c r="O805" s="36"/>
    </row>
    <row r="806" spans="13:15" x14ac:dyDescent="0.4">
      <c r="M806" s="36"/>
      <c r="N806" s="36"/>
      <c r="O806" s="36"/>
    </row>
    <row r="807" spans="13:15" x14ac:dyDescent="0.4">
      <c r="M807" s="36"/>
      <c r="N807" s="36"/>
      <c r="O807" s="36"/>
    </row>
    <row r="808" spans="13:15" x14ac:dyDescent="0.4">
      <c r="M808" s="36"/>
      <c r="N808" s="36"/>
      <c r="O808" s="36"/>
    </row>
    <row r="809" spans="13:15" x14ac:dyDescent="0.4">
      <c r="M809" s="36"/>
      <c r="N809" s="36"/>
      <c r="O809" s="36"/>
    </row>
    <row r="810" spans="13:15" x14ac:dyDescent="0.4">
      <c r="M810" s="36"/>
      <c r="N810" s="36"/>
      <c r="O810" s="36"/>
    </row>
    <row r="811" spans="13:15" x14ac:dyDescent="0.4">
      <c r="M811" s="36"/>
      <c r="N811" s="36"/>
      <c r="O811" s="36"/>
    </row>
    <row r="812" spans="13:15" x14ac:dyDescent="0.4">
      <c r="M812" s="36"/>
      <c r="N812" s="36"/>
      <c r="O812" s="36"/>
    </row>
    <row r="813" spans="13:15" x14ac:dyDescent="0.4">
      <c r="M813" s="36"/>
      <c r="N813" s="36"/>
      <c r="O813" s="36"/>
    </row>
    <row r="814" spans="13:15" x14ac:dyDescent="0.4">
      <c r="M814" s="36"/>
      <c r="N814" s="36"/>
      <c r="O814" s="36"/>
    </row>
    <row r="815" spans="13:15" x14ac:dyDescent="0.4">
      <c r="M815" s="36"/>
      <c r="N815" s="36"/>
      <c r="O815" s="36"/>
    </row>
    <row r="816" spans="13:15" x14ac:dyDescent="0.4">
      <c r="M816" s="36"/>
      <c r="N816" s="36"/>
      <c r="O816" s="36"/>
    </row>
    <row r="817" spans="13:15" x14ac:dyDescent="0.4">
      <c r="M817" s="36"/>
      <c r="N817" s="36"/>
      <c r="O817" s="36"/>
    </row>
    <row r="818" spans="13:15" x14ac:dyDescent="0.4">
      <c r="M818" s="36"/>
      <c r="N818" s="36"/>
      <c r="O818" s="36"/>
    </row>
    <row r="819" spans="13:15" x14ac:dyDescent="0.4">
      <c r="M819" s="36"/>
      <c r="N819" s="36"/>
      <c r="O819" s="36"/>
    </row>
    <row r="820" spans="13:15" x14ac:dyDescent="0.4">
      <c r="M820" s="36"/>
      <c r="N820" s="36"/>
      <c r="O820" s="36"/>
    </row>
    <row r="821" spans="13:15" x14ac:dyDescent="0.4">
      <c r="M821" s="36"/>
      <c r="N821" s="36"/>
      <c r="O821" s="36"/>
    </row>
    <row r="822" spans="13:15" x14ac:dyDescent="0.4">
      <c r="M822" s="36"/>
      <c r="N822" s="36"/>
      <c r="O822" s="36"/>
    </row>
    <row r="823" spans="13:15" x14ac:dyDescent="0.4">
      <c r="M823" s="36"/>
      <c r="N823" s="36"/>
      <c r="O823" s="36"/>
    </row>
    <row r="824" spans="13:15" x14ac:dyDescent="0.4">
      <c r="M824" s="36"/>
      <c r="N824" s="36"/>
      <c r="O824" s="36"/>
    </row>
    <row r="825" spans="13:15" x14ac:dyDescent="0.4">
      <c r="M825" s="36"/>
      <c r="N825" s="36"/>
      <c r="O825" s="36"/>
    </row>
    <row r="826" spans="13:15" x14ac:dyDescent="0.4">
      <c r="M826" s="36"/>
      <c r="N826" s="36"/>
      <c r="O826" s="36"/>
    </row>
    <row r="827" spans="13:15" x14ac:dyDescent="0.4">
      <c r="M827" s="36"/>
      <c r="N827" s="36"/>
      <c r="O827" s="36"/>
    </row>
    <row r="828" spans="13:15" x14ac:dyDescent="0.4">
      <c r="M828" s="36"/>
      <c r="N828" s="36"/>
      <c r="O828" s="36"/>
    </row>
    <row r="829" spans="13:15" x14ac:dyDescent="0.4">
      <c r="M829" s="36"/>
      <c r="N829" s="36"/>
      <c r="O829" s="36"/>
    </row>
    <row r="830" spans="13:15" x14ac:dyDescent="0.4">
      <c r="M830" s="36"/>
      <c r="N830" s="36"/>
      <c r="O830" s="36"/>
    </row>
    <row r="831" spans="13:15" x14ac:dyDescent="0.4">
      <c r="M831" s="36"/>
      <c r="N831" s="36"/>
      <c r="O831" s="36"/>
    </row>
    <row r="832" spans="13:15" x14ac:dyDescent="0.4">
      <c r="M832" s="36"/>
      <c r="N832" s="36"/>
      <c r="O832" s="36"/>
    </row>
    <row r="833" spans="13:15" x14ac:dyDescent="0.4">
      <c r="M833" s="36"/>
      <c r="N833" s="36"/>
      <c r="O833" s="36"/>
    </row>
    <row r="834" spans="13:15" x14ac:dyDescent="0.4">
      <c r="M834" s="36"/>
      <c r="N834" s="36"/>
      <c r="O834" s="36"/>
    </row>
    <row r="835" spans="13:15" x14ac:dyDescent="0.4">
      <c r="M835" s="36"/>
      <c r="N835" s="36"/>
      <c r="O835" s="36"/>
    </row>
    <row r="836" spans="13:15" x14ac:dyDescent="0.4">
      <c r="M836" s="36"/>
      <c r="N836" s="36"/>
      <c r="O836" s="36"/>
    </row>
    <row r="837" spans="13:15" x14ac:dyDescent="0.4">
      <c r="M837" s="36"/>
      <c r="N837" s="36"/>
      <c r="O837" s="36"/>
    </row>
    <row r="838" spans="13:15" x14ac:dyDescent="0.4">
      <c r="M838" s="36"/>
      <c r="N838" s="36"/>
      <c r="O838" s="36"/>
    </row>
    <row r="839" spans="13:15" x14ac:dyDescent="0.4">
      <c r="M839" s="36"/>
      <c r="N839" s="36"/>
      <c r="O839" s="36"/>
    </row>
    <row r="840" spans="13:15" x14ac:dyDescent="0.4">
      <c r="M840" s="36"/>
      <c r="N840" s="36"/>
      <c r="O840" s="36"/>
    </row>
    <row r="841" spans="13:15" x14ac:dyDescent="0.4">
      <c r="M841" s="36"/>
      <c r="N841" s="36"/>
      <c r="O841" s="36"/>
    </row>
    <row r="842" spans="13:15" x14ac:dyDescent="0.4">
      <c r="M842" s="36"/>
      <c r="N842" s="36"/>
      <c r="O842" s="36"/>
    </row>
    <row r="843" spans="13:15" x14ac:dyDescent="0.4">
      <c r="M843" s="36"/>
      <c r="N843" s="36"/>
      <c r="O843" s="36"/>
    </row>
    <row r="844" spans="13:15" x14ac:dyDescent="0.4">
      <c r="M844" s="36"/>
      <c r="N844" s="36"/>
      <c r="O844" s="36"/>
    </row>
    <row r="845" spans="13:15" x14ac:dyDescent="0.4">
      <c r="M845" s="36"/>
      <c r="N845" s="36"/>
      <c r="O845" s="36"/>
    </row>
    <row r="846" spans="13:15" x14ac:dyDescent="0.4">
      <c r="M846" s="36"/>
      <c r="N846" s="36"/>
      <c r="O846" s="36"/>
    </row>
    <row r="847" spans="13:15" x14ac:dyDescent="0.4">
      <c r="M847" s="36"/>
      <c r="N847" s="36"/>
      <c r="O847" s="36"/>
    </row>
    <row r="848" spans="13:15" x14ac:dyDescent="0.4">
      <c r="M848" s="36"/>
      <c r="N848" s="36"/>
      <c r="O848" s="36"/>
    </row>
    <row r="849" spans="13:15" x14ac:dyDescent="0.4">
      <c r="M849" s="36"/>
      <c r="N849" s="36"/>
      <c r="O849" s="36"/>
    </row>
    <row r="850" spans="13:15" x14ac:dyDescent="0.4">
      <c r="M850" s="36"/>
      <c r="N850" s="36"/>
      <c r="O850" s="36"/>
    </row>
    <row r="851" spans="13:15" x14ac:dyDescent="0.4">
      <c r="M851" s="36"/>
      <c r="N851" s="36"/>
      <c r="O851" s="36"/>
    </row>
    <row r="852" spans="13:15" x14ac:dyDescent="0.4">
      <c r="M852" s="36"/>
      <c r="N852" s="36"/>
      <c r="O852" s="36"/>
    </row>
    <row r="853" spans="13:15" x14ac:dyDescent="0.4">
      <c r="M853" s="36"/>
      <c r="N853" s="36"/>
      <c r="O853" s="36"/>
    </row>
    <row r="854" spans="13:15" x14ac:dyDescent="0.4">
      <c r="M854" s="36"/>
      <c r="N854" s="36"/>
      <c r="O854" s="36"/>
    </row>
    <row r="855" spans="13:15" x14ac:dyDescent="0.4">
      <c r="M855" s="36"/>
      <c r="N855" s="36"/>
      <c r="O855" s="36"/>
    </row>
    <row r="856" spans="13:15" x14ac:dyDescent="0.4">
      <c r="M856" s="36"/>
      <c r="N856" s="36"/>
      <c r="O856" s="36"/>
    </row>
    <row r="857" spans="13:15" x14ac:dyDescent="0.4">
      <c r="M857" s="36"/>
      <c r="N857" s="36"/>
      <c r="O857" s="36"/>
    </row>
    <row r="858" spans="13:15" x14ac:dyDescent="0.4">
      <c r="M858" s="36"/>
      <c r="N858" s="36"/>
      <c r="O858" s="36"/>
    </row>
    <row r="859" spans="13:15" x14ac:dyDescent="0.4">
      <c r="M859" s="36"/>
      <c r="N859" s="36"/>
      <c r="O859" s="36"/>
    </row>
    <row r="860" spans="13:15" x14ac:dyDescent="0.4">
      <c r="M860" s="36"/>
      <c r="N860" s="36"/>
      <c r="O860" s="36"/>
    </row>
    <row r="861" spans="13:15" x14ac:dyDescent="0.4">
      <c r="M861" s="36"/>
      <c r="N861" s="36"/>
      <c r="O861" s="36"/>
    </row>
    <row r="862" spans="13:15" x14ac:dyDescent="0.4">
      <c r="M862" s="36"/>
      <c r="N862" s="36"/>
      <c r="O862" s="36"/>
    </row>
    <row r="863" spans="13:15" x14ac:dyDescent="0.4">
      <c r="M863" s="36"/>
      <c r="N863" s="36"/>
      <c r="O863" s="36"/>
    </row>
    <row r="864" spans="13:15" x14ac:dyDescent="0.4">
      <c r="M864" s="36"/>
      <c r="N864" s="36"/>
      <c r="O864" s="36"/>
    </row>
    <row r="865" spans="13:15" x14ac:dyDescent="0.4">
      <c r="M865" s="36"/>
      <c r="N865" s="36"/>
      <c r="O865" s="36"/>
    </row>
    <row r="866" spans="13:15" x14ac:dyDescent="0.4">
      <c r="M866" s="36"/>
      <c r="N866" s="36"/>
      <c r="O866" s="36"/>
    </row>
    <row r="867" spans="13:15" x14ac:dyDescent="0.4">
      <c r="M867" s="36"/>
      <c r="N867" s="36"/>
      <c r="O867" s="36"/>
    </row>
    <row r="868" spans="13:15" x14ac:dyDescent="0.4">
      <c r="M868" s="36"/>
      <c r="N868" s="36"/>
      <c r="O868" s="36"/>
    </row>
    <row r="869" spans="13:15" x14ac:dyDescent="0.4">
      <c r="M869" s="36"/>
      <c r="N869" s="36"/>
      <c r="O869" s="36"/>
    </row>
    <row r="870" spans="13:15" x14ac:dyDescent="0.4">
      <c r="M870" s="36"/>
      <c r="N870" s="36"/>
      <c r="O870" s="36"/>
    </row>
    <row r="871" spans="13:15" x14ac:dyDescent="0.4">
      <c r="M871" s="36"/>
      <c r="N871" s="36"/>
      <c r="O871" s="36"/>
    </row>
    <row r="872" spans="13:15" x14ac:dyDescent="0.4">
      <c r="M872" s="36"/>
      <c r="N872" s="36"/>
      <c r="O872" s="36"/>
    </row>
    <row r="873" spans="13:15" x14ac:dyDescent="0.4">
      <c r="M873" s="36"/>
      <c r="N873" s="36"/>
      <c r="O873" s="36"/>
    </row>
    <row r="874" spans="13:15" x14ac:dyDescent="0.4">
      <c r="M874" s="36"/>
      <c r="N874" s="36"/>
      <c r="O874" s="36"/>
    </row>
    <row r="875" spans="13:15" x14ac:dyDescent="0.4">
      <c r="M875" s="36"/>
      <c r="N875" s="36"/>
      <c r="O875" s="36"/>
    </row>
    <row r="876" spans="13:15" x14ac:dyDescent="0.4">
      <c r="M876" s="36"/>
      <c r="N876" s="36"/>
      <c r="O876" s="36"/>
    </row>
    <row r="877" spans="13:15" x14ac:dyDescent="0.4">
      <c r="M877" s="36"/>
      <c r="N877" s="36"/>
      <c r="O877" s="36"/>
    </row>
    <row r="878" spans="13:15" x14ac:dyDescent="0.4">
      <c r="M878" s="36"/>
      <c r="N878" s="36"/>
      <c r="O878" s="36"/>
    </row>
    <row r="879" spans="13:15" x14ac:dyDescent="0.4">
      <c r="M879" s="36"/>
      <c r="N879" s="36"/>
      <c r="O879" s="36"/>
    </row>
    <row r="880" spans="13:15" x14ac:dyDescent="0.4">
      <c r="M880" s="36"/>
      <c r="N880" s="36"/>
      <c r="O880" s="36"/>
    </row>
    <row r="881" spans="13:15" x14ac:dyDescent="0.4">
      <c r="M881" s="36"/>
      <c r="N881" s="36"/>
      <c r="O881" s="36"/>
    </row>
    <row r="882" spans="13:15" x14ac:dyDescent="0.4">
      <c r="M882" s="36"/>
      <c r="N882" s="36"/>
      <c r="O882" s="36"/>
    </row>
    <row r="883" spans="13:15" x14ac:dyDescent="0.4">
      <c r="M883" s="36"/>
      <c r="N883" s="36"/>
      <c r="O883" s="36"/>
    </row>
    <row r="884" spans="13:15" x14ac:dyDescent="0.4">
      <c r="M884" s="36"/>
      <c r="N884" s="36"/>
      <c r="O884" s="36"/>
    </row>
    <row r="885" spans="13:15" x14ac:dyDescent="0.4">
      <c r="M885" s="36"/>
      <c r="N885" s="36"/>
      <c r="O885" s="36"/>
    </row>
    <row r="886" spans="13:15" x14ac:dyDescent="0.4">
      <c r="M886" s="36"/>
      <c r="N886" s="36"/>
      <c r="O886" s="36"/>
    </row>
    <row r="887" spans="13:15" x14ac:dyDescent="0.4">
      <c r="M887" s="36"/>
      <c r="N887" s="36"/>
      <c r="O887" s="36"/>
    </row>
    <row r="888" spans="13:15" x14ac:dyDescent="0.4">
      <c r="M888" s="36"/>
      <c r="N888" s="36"/>
      <c r="O888" s="36"/>
    </row>
    <row r="889" spans="13:15" x14ac:dyDescent="0.4">
      <c r="M889" s="36"/>
      <c r="N889" s="36"/>
      <c r="O889" s="36"/>
    </row>
    <row r="890" spans="13:15" x14ac:dyDescent="0.4">
      <c r="M890" s="36"/>
      <c r="N890" s="36"/>
      <c r="O890" s="36"/>
    </row>
    <row r="891" spans="13:15" x14ac:dyDescent="0.4">
      <c r="M891" s="36"/>
      <c r="N891" s="36"/>
      <c r="O891" s="36"/>
    </row>
    <row r="892" spans="13:15" x14ac:dyDescent="0.4">
      <c r="M892" s="36"/>
      <c r="N892" s="36"/>
      <c r="O892" s="36"/>
    </row>
    <row r="893" spans="13:15" x14ac:dyDescent="0.4">
      <c r="M893" s="36"/>
      <c r="N893" s="36"/>
      <c r="O893" s="36"/>
    </row>
    <row r="894" spans="13:15" x14ac:dyDescent="0.4">
      <c r="M894" s="36"/>
      <c r="N894" s="36"/>
      <c r="O894" s="36"/>
    </row>
    <row r="895" spans="13:15" x14ac:dyDescent="0.4">
      <c r="M895" s="36"/>
      <c r="N895" s="36"/>
      <c r="O895" s="36"/>
    </row>
    <row r="896" spans="13:15" x14ac:dyDescent="0.4">
      <c r="M896" s="36"/>
      <c r="N896" s="36"/>
      <c r="O896" s="36"/>
    </row>
    <row r="897" spans="13:15" x14ac:dyDescent="0.4">
      <c r="M897" s="36"/>
      <c r="N897" s="36"/>
      <c r="O897" s="36"/>
    </row>
    <row r="898" spans="13:15" x14ac:dyDescent="0.4">
      <c r="M898" s="36"/>
      <c r="N898" s="36"/>
      <c r="O898" s="36"/>
    </row>
    <row r="899" spans="13:15" x14ac:dyDescent="0.4">
      <c r="M899" s="36"/>
      <c r="N899" s="36"/>
      <c r="O899" s="36"/>
    </row>
    <row r="900" spans="13:15" x14ac:dyDescent="0.4">
      <c r="M900" s="36"/>
      <c r="N900" s="36"/>
      <c r="O900" s="36"/>
    </row>
    <row r="901" spans="13:15" x14ac:dyDescent="0.4">
      <c r="M901" s="36"/>
      <c r="N901" s="36"/>
      <c r="O901" s="36"/>
    </row>
    <row r="902" spans="13:15" x14ac:dyDescent="0.4">
      <c r="M902" s="36"/>
      <c r="N902" s="36"/>
      <c r="O902" s="36"/>
    </row>
    <row r="903" spans="13:15" x14ac:dyDescent="0.4">
      <c r="M903" s="36"/>
      <c r="N903" s="36"/>
      <c r="O903" s="36"/>
    </row>
    <row r="904" spans="13:15" x14ac:dyDescent="0.4">
      <c r="M904" s="36"/>
      <c r="N904" s="36"/>
      <c r="O904" s="36"/>
    </row>
    <row r="905" spans="13:15" x14ac:dyDescent="0.4">
      <c r="M905" s="36"/>
      <c r="N905" s="36"/>
      <c r="O905" s="36"/>
    </row>
    <row r="906" spans="13:15" x14ac:dyDescent="0.4">
      <c r="M906" s="36"/>
      <c r="N906" s="36"/>
      <c r="O906" s="36"/>
    </row>
    <row r="907" spans="13:15" x14ac:dyDescent="0.4">
      <c r="M907" s="36"/>
      <c r="N907" s="36"/>
      <c r="O907" s="36"/>
    </row>
    <row r="908" spans="13:15" x14ac:dyDescent="0.4">
      <c r="M908" s="36"/>
      <c r="N908" s="36"/>
      <c r="O908" s="36"/>
    </row>
    <row r="909" spans="13:15" x14ac:dyDescent="0.4">
      <c r="M909" s="36"/>
      <c r="N909" s="36"/>
      <c r="O909" s="36"/>
    </row>
    <row r="910" spans="13:15" x14ac:dyDescent="0.4">
      <c r="M910" s="36"/>
      <c r="N910" s="36"/>
      <c r="O910" s="36"/>
    </row>
    <row r="911" spans="13:15" x14ac:dyDescent="0.4">
      <c r="M911" s="36"/>
      <c r="N911" s="36"/>
      <c r="O911" s="36"/>
    </row>
    <row r="912" spans="13:15" x14ac:dyDescent="0.4">
      <c r="M912" s="36"/>
      <c r="N912" s="36"/>
      <c r="O912" s="36"/>
    </row>
    <row r="913" spans="13:15" x14ac:dyDescent="0.4">
      <c r="M913" s="36"/>
      <c r="N913" s="36"/>
      <c r="O913" s="36"/>
    </row>
    <row r="914" spans="13:15" x14ac:dyDescent="0.4">
      <c r="M914" s="36"/>
      <c r="N914" s="36"/>
      <c r="O914" s="36"/>
    </row>
    <row r="915" spans="13:15" x14ac:dyDescent="0.4">
      <c r="M915" s="36"/>
      <c r="N915" s="36"/>
      <c r="O915" s="36"/>
    </row>
    <row r="916" spans="13:15" x14ac:dyDescent="0.4">
      <c r="M916" s="36"/>
      <c r="N916" s="36"/>
      <c r="O916" s="36"/>
    </row>
    <row r="917" spans="13:15" x14ac:dyDescent="0.4">
      <c r="M917" s="36"/>
      <c r="N917" s="36"/>
      <c r="O917" s="36"/>
    </row>
    <row r="918" spans="13:15" x14ac:dyDescent="0.4">
      <c r="M918" s="36"/>
      <c r="N918" s="36"/>
      <c r="O918" s="36"/>
    </row>
    <row r="919" spans="13:15" x14ac:dyDescent="0.4">
      <c r="M919" s="36"/>
      <c r="N919" s="36"/>
      <c r="O919" s="36"/>
    </row>
    <row r="920" spans="13:15" x14ac:dyDescent="0.4">
      <c r="M920" s="36"/>
      <c r="N920" s="36"/>
      <c r="O920" s="36"/>
    </row>
    <row r="921" spans="13:15" x14ac:dyDescent="0.4">
      <c r="M921" s="36"/>
      <c r="N921" s="36"/>
      <c r="O921" s="36"/>
    </row>
    <row r="922" spans="13:15" x14ac:dyDescent="0.4">
      <c r="M922" s="36"/>
      <c r="N922" s="36"/>
      <c r="O922" s="36"/>
    </row>
    <row r="923" spans="13:15" x14ac:dyDescent="0.4">
      <c r="M923" s="36"/>
      <c r="N923" s="36"/>
      <c r="O923" s="36"/>
    </row>
    <row r="924" spans="13:15" x14ac:dyDescent="0.4">
      <c r="M924" s="36"/>
      <c r="N924" s="36"/>
      <c r="O924" s="36"/>
    </row>
    <row r="925" spans="13:15" x14ac:dyDescent="0.4">
      <c r="M925" s="36"/>
      <c r="N925" s="36"/>
      <c r="O925" s="36"/>
    </row>
    <row r="926" spans="13:15" x14ac:dyDescent="0.4">
      <c r="M926" s="36"/>
      <c r="N926" s="36"/>
      <c r="O926" s="36"/>
    </row>
    <row r="927" spans="13:15" x14ac:dyDescent="0.4">
      <c r="M927" s="36"/>
      <c r="N927" s="36"/>
      <c r="O927" s="36"/>
    </row>
    <row r="928" spans="13:15" x14ac:dyDescent="0.4">
      <c r="M928" s="36"/>
      <c r="N928" s="36"/>
      <c r="O928" s="36"/>
    </row>
    <row r="929" spans="13:15" x14ac:dyDescent="0.4">
      <c r="M929" s="36"/>
      <c r="N929" s="36"/>
      <c r="O929" s="36"/>
    </row>
    <row r="930" spans="13:15" x14ac:dyDescent="0.4">
      <c r="M930" s="36"/>
      <c r="N930" s="36"/>
      <c r="O930" s="36"/>
    </row>
    <row r="931" spans="13:15" x14ac:dyDescent="0.4">
      <c r="M931" s="36"/>
      <c r="N931" s="36"/>
      <c r="O931" s="36"/>
    </row>
    <row r="932" spans="13:15" x14ac:dyDescent="0.4">
      <c r="M932" s="36"/>
      <c r="N932" s="36"/>
      <c r="O932" s="36"/>
    </row>
    <row r="933" spans="13:15" x14ac:dyDescent="0.4">
      <c r="M933" s="36"/>
      <c r="N933" s="36"/>
      <c r="O933" s="36"/>
    </row>
    <row r="934" spans="13:15" x14ac:dyDescent="0.4">
      <c r="M934" s="36"/>
      <c r="N934" s="36"/>
      <c r="O934" s="36"/>
    </row>
    <row r="935" spans="13:15" x14ac:dyDescent="0.4">
      <c r="M935" s="36"/>
      <c r="N935" s="36"/>
      <c r="O935" s="36"/>
    </row>
    <row r="936" spans="13:15" x14ac:dyDescent="0.4">
      <c r="M936" s="36"/>
      <c r="N936" s="36"/>
      <c r="O936" s="36"/>
    </row>
    <row r="937" spans="13:15" x14ac:dyDescent="0.4">
      <c r="M937" s="36"/>
      <c r="N937" s="36"/>
      <c r="O937" s="36"/>
    </row>
    <row r="938" spans="13:15" x14ac:dyDescent="0.4">
      <c r="M938" s="36"/>
      <c r="N938" s="36"/>
      <c r="O938" s="36"/>
    </row>
    <row r="939" spans="13:15" x14ac:dyDescent="0.4">
      <c r="M939" s="36"/>
      <c r="N939" s="36"/>
      <c r="O939" s="36"/>
    </row>
    <row r="940" spans="13:15" x14ac:dyDescent="0.4">
      <c r="M940" s="36"/>
      <c r="N940" s="36"/>
      <c r="O940" s="36"/>
    </row>
    <row r="941" spans="13:15" x14ac:dyDescent="0.4">
      <c r="M941" s="36"/>
      <c r="N941" s="36"/>
      <c r="O941" s="36"/>
    </row>
    <row r="942" spans="13:15" x14ac:dyDescent="0.4">
      <c r="M942" s="36"/>
      <c r="N942" s="36"/>
      <c r="O942" s="36"/>
    </row>
    <row r="943" spans="13:15" x14ac:dyDescent="0.4">
      <c r="M943" s="36"/>
      <c r="N943" s="36"/>
      <c r="O943" s="36"/>
    </row>
    <row r="944" spans="13:15" x14ac:dyDescent="0.4">
      <c r="M944" s="36"/>
      <c r="N944" s="36"/>
      <c r="O944" s="36"/>
    </row>
    <row r="945" spans="13:15" x14ac:dyDescent="0.4">
      <c r="M945" s="36"/>
      <c r="N945" s="36"/>
      <c r="O945" s="36"/>
    </row>
    <row r="946" spans="13:15" x14ac:dyDescent="0.4">
      <c r="M946" s="36"/>
      <c r="N946" s="36"/>
      <c r="O946" s="36"/>
    </row>
    <row r="947" spans="13:15" x14ac:dyDescent="0.4">
      <c r="M947" s="36"/>
      <c r="N947" s="36"/>
      <c r="O947" s="36"/>
    </row>
    <row r="948" spans="13:15" x14ac:dyDescent="0.4">
      <c r="M948" s="36"/>
      <c r="N948" s="36"/>
      <c r="O948" s="36"/>
    </row>
    <row r="949" spans="13:15" x14ac:dyDescent="0.4">
      <c r="M949" s="36"/>
      <c r="N949" s="36"/>
      <c r="O949" s="36"/>
    </row>
    <row r="950" spans="13:15" x14ac:dyDescent="0.4">
      <c r="M950" s="36"/>
      <c r="N950" s="36"/>
      <c r="O950" s="36"/>
    </row>
    <row r="951" spans="13:15" x14ac:dyDescent="0.4">
      <c r="M951" s="36"/>
      <c r="N951" s="36"/>
      <c r="O951" s="36"/>
    </row>
    <row r="952" spans="13:15" x14ac:dyDescent="0.4">
      <c r="M952" s="36"/>
      <c r="N952" s="36"/>
      <c r="O952" s="36"/>
    </row>
    <row r="953" spans="13:15" x14ac:dyDescent="0.4">
      <c r="M953" s="36"/>
      <c r="N953" s="36"/>
      <c r="O953" s="36"/>
    </row>
    <row r="954" spans="13:15" x14ac:dyDescent="0.4">
      <c r="M954" s="36"/>
      <c r="N954" s="36"/>
      <c r="O954" s="36"/>
    </row>
    <row r="955" spans="13:15" x14ac:dyDescent="0.4">
      <c r="M955" s="36"/>
      <c r="N955" s="36"/>
      <c r="O955" s="36"/>
    </row>
    <row r="956" spans="13:15" x14ac:dyDescent="0.4">
      <c r="M956" s="36"/>
      <c r="N956" s="36"/>
      <c r="O956" s="36"/>
    </row>
    <row r="957" spans="13:15" x14ac:dyDescent="0.4">
      <c r="M957" s="36"/>
      <c r="N957" s="36"/>
      <c r="O957" s="36"/>
    </row>
    <row r="958" spans="13:15" x14ac:dyDescent="0.4">
      <c r="M958" s="36"/>
      <c r="N958" s="36"/>
      <c r="O958" s="36"/>
    </row>
    <row r="959" spans="13:15" x14ac:dyDescent="0.4">
      <c r="M959" s="36"/>
      <c r="N959" s="36"/>
      <c r="O959" s="36"/>
    </row>
    <row r="960" spans="13:15" x14ac:dyDescent="0.4">
      <c r="M960" s="36"/>
      <c r="N960" s="36"/>
      <c r="O960" s="36"/>
    </row>
    <row r="961" spans="13:15" x14ac:dyDescent="0.4">
      <c r="M961" s="36"/>
      <c r="N961" s="36"/>
      <c r="O961" s="36"/>
    </row>
    <row r="962" spans="13:15" x14ac:dyDescent="0.4">
      <c r="M962" s="36"/>
      <c r="N962" s="36"/>
      <c r="O962" s="36"/>
    </row>
    <row r="963" spans="13:15" x14ac:dyDescent="0.4">
      <c r="M963" s="36"/>
      <c r="N963" s="36"/>
      <c r="O963" s="36"/>
    </row>
    <row r="964" spans="13:15" x14ac:dyDescent="0.4">
      <c r="M964" s="36"/>
      <c r="N964" s="36"/>
      <c r="O964" s="36"/>
    </row>
    <row r="965" spans="13:15" x14ac:dyDescent="0.4">
      <c r="M965" s="36"/>
      <c r="N965" s="36"/>
      <c r="O965" s="36"/>
    </row>
    <row r="966" spans="13:15" x14ac:dyDescent="0.4">
      <c r="M966" s="36"/>
      <c r="N966" s="36"/>
      <c r="O966" s="36"/>
    </row>
    <row r="967" spans="13:15" x14ac:dyDescent="0.4">
      <c r="M967" s="36"/>
      <c r="N967" s="36"/>
      <c r="O967" s="36"/>
    </row>
    <row r="968" spans="13:15" x14ac:dyDescent="0.4">
      <c r="M968" s="36"/>
      <c r="N968" s="36"/>
      <c r="O968" s="36"/>
    </row>
    <row r="969" spans="13:15" x14ac:dyDescent="0.4">
      <c r="M969" s="36"/>
      <c r="N969" s="36"/>
      <c r="O969" s="36"/>
    </row>
    <row r="970" spans="13:15" x14ac:dyDescent="0.4">
      <c r="M970" s="36"/>
      <c r="N970" s="36"/>
      <c r="O970" s="36"/>
    </row>
    <row r="971" spans="13:15" x14ac:dyDescent="0.4">
      <c r="M971" s="36"/>
      <c r="N971" s="36"/>
      <c r="O971" s="36"/>
    </row>
    <row r="972" spans="13:15" x14ac:dyDescent="0.4">
      <c r="M972" s="36"/>
      <c r="N972" s="36"/>
      <c r="O972" s="36"/>
    </row>
    <row r="973" spans="13:15" x14ac:dyDescent="0.4">
      <c r="M973" s="36"/>
      <c r="N973" s="36"/>
      <c r="O973" s="36"/>
    </row>
    <row r="974" spans="13:15" x14ac:dyDescent="0.4">
      <c r="M974" s="36"/>
      <c r="N974" s="36"/>
      <c r="O974" s="36"/>
    </row>
    <row r="975" spans="13:15" x14ac:dyDescent="0.4">
      <c r="M975" s="36"/>
      <c r="N975" s="36"/>
      <c r="O975" s="36"/>
    </row>
    <row r="976" spans="13:15" x14ac:dyDescent="0.4">
      <c r="M976" s="36"/>
      <c r="N976" s="36"/>
      <c r="O976" s="36"/>
    </row>
    <row r="977" spans="13:15" x14ac:dyDescent="0.4">
      <c r="M977" s="36"/>
      <c r="N977" s="36"/>
      <c r="O977" s="36"/>
    </row>
    <row r="978" spans="13:15" x14ac:dyDescent="0.4">
      <c r="M978" s="36"/>
      <c r="N978" s="36"/>
      <c r="O978" s="36"/>
    </row>
    <row r="979" spans="13:15" x14ac:dyDescent="0.4">
      <c r="M979" s="36"/>
      <c r="N979" s="36"/>
      <c r="O979" s="36"/>
    </row>
    <row r="980" spans="13:15" x14ac:dyDescent="0.4">
      <c r="M980" s="36"/>
      <c r="N980" s="36"/>
      <c r="O980" s="36"/>
    </row>
    <row r="981" spans="13:15" x14ac:dyDescent="0.4">
      <c r="M981" s="36"/>
      <c r="N981" s="36"/>
      <c r="O981" s="36"/>
    </row>
    <row r="982" spans="13:15" x14ac:dyDescent="0.4">
      <c r="M982" s="36"/>
      <c r="N982" s="36"/>
      <c r="O982" s="36"/>
    </row>
    <row r="983" spans="13:15" x14ac:dyDescent="0.4">
      <c r="M983" s="36"/>
      <c r="N983" s="36"/>
      <c r="O983" s="36"/>
    </row>
    <row r="984" spans="13:15" x14ac:dyDescent="0.4">
      <c r="M984" s="36"/>
      <c r="N984" s="36"/>
      <c r="O984" s="36"/>
    </row>
    <row r="985" spans="13:15" x14ac:dyDescent="0.4">
      <c r="M985" s="36"/>
      <c r="N985" s="36"/>
      <c r="O985" s="36"/>
    </row>
    <row r="986" spans="13:15" x14ac:dyDescent="0.4">
      <c r="M986" s="36"/>
      <c r="N986" s="36"/>
      <c r="O986" s="36"/>
    </row>
    <row r="987" spans="13:15" x14ac:dyDescent="0.4">
      <c r="M987" s="36"/>
      <c r="N987" s="36"/>
      <c r="O987" s="36"/>
    </row>
    <row r="988" spans="13:15" x14ac:dyDescent="0.4">
      <c r="M988" s="36"/>
      <c r="N988" s="36"/>
      <c r="O988" s="36"/>
    </row>
    <row r="989" spans="13:15" x14ac:dyDescent="0.4">
      <c r="M989" s="36"/>
      <c r="N989" s="36"/>
      <c r="O989" s="36"/>
    </row>
    <row r="990" spans="13:15" x14ac:dyDescent="0.4">
      <c r="M990" s="36"/>
      <c r="N990" s="36"/>
      <c r="O990" s="36"/>
    </row>
    <row r="991" spans="13:15" x14ac:dyDescent="0.4">
      <c r="M991" s="36"/>
      <c r="N991" s="36"/>
      <c r="O991" s="36"/>
    </row>
    <row r="992" spans="13:15" x14ac:dyDescent="0.4">
      <c r="M992" s="36"/>
      <c r="N992" s="36"/>
      <c r="O992" s="36"/>
    </row>
    <row r="993" spans="13:15" x14ac:dyDescent="0.4">
      <c r="M993" s="36"/>
      <c r="N993" s="36"/>
      <c r="O993" s="36"/>
    </row>
    <row r="994" spans="13:15" x14ac:dyDescent="0.4">
      <c r="M994" s="36"/>
      <c r="N994" s="36"/>
      <c r="O994" s="36"/>
    </row>
    <row r="995" spans="13:15" x14ac:dyDescent="0.4">
      <c r="M995" s="36"/>
      <c r="N995" s="36"/>
      <c r="O995" s="36"/>
    </row>
    <row r="996" spans="13:15" x14ac:dyDescent="0.4">
      <c r="M996" s="36"/>
      <c r="N996" s="36"/>
      <c r="O996" s="36"/>
    </row>
    <row r="997" spans="13:15" x14ac:dyDescent="0.4">
      <c r="M997" s="36"/>
      <c r="N997" s="36"/>
      <c r="O997" s="36"/>
    </row>
    <row r="998" spans="13:15" x14ac:dyDescent="0.4">
      <c r="M998" s="36"/>
      <c r="N998" s="36"/>
      <c r="O998" s="36"/>
    </row>
    <row r="999" spans="13:15" x14ac:dyDescent="0.4">
      <c r="M999" s="36"/>
      <c r="N999" s="36"/>
      <c r="O999" s="36"/>
    </row>
    <row r="1000" spans="13:15" x14ac:dyDescent="0.4">
      <c r="M1000" s="36"/>
      <c r="N1000" s="36"/>
      <c r="O1000" s="36"/>
    </row>
    <row r="1001" spans="13:15" x14ac:dyDescent="0.4">
      <c r="M1001" s="36"/>
      <c r="N1001" s="36"/>
      <c r="O1001" s="36"/>
    </row>
    <row r="1002" spans="13:15" x14ac:dyDescent="0.4">
      <c r="M1002" s="36"/>
      <c r="N1002" s="36"/>
      <c r="O1002" s="36"/>
    </row>
    <row r="1003" spans="13:15" x14ac:dyDescent="0.4">
      <c r="M1003" s="36"/>
      <c r="N1003" s="36"/>
      <c r="O1003" s="36"/>
    </row>
    <row r="1004" spans="13:15" x14ac:dyDescent="0.4">
      <c r="M1004" s="36"/>
      <c r="N1004" s="36"/>
      <c r="O1004" s="36"/>
    </row>
  </sheetData>
  <sheetProtection algorithmName="SHA-512" hashValue="4YtbKcr7n58AuGxDJJ5CWWC1afL6Qc6oa9gpXg9VeMTJ09PRSFawcU1/ChDj2/s1mAj24PmkzIjBDi06U03AKA==" saltValue="EJ2WrF4IbOtBg9k/Qayu/g==" spinCount="100000" sheet="1" objects="1" scenarios="1" selectLockedCells="1" selectUnlockedCells="1"/>
  <mergeCells count="59">
    <mergeCell ref="A9:I9"/>
    <mergeCell ref="J9:V9"/>
    <mergeCell ref="K4:R4"/>
    <mergeCell ref="A6:V6"/>
    <mergeCell ref="A7:V7"/>
    <mergeCell ref="A8:I8"/>
    <mergeCell ref="J8:V8"/>
    <mergeCell ref="A10:I10"/>
    <mergeCell ref="J10:V10"/>
    <mergeCell ref="A11:I11"/>
    <mergeCell ref="J11:V11"/>
    <mergeCell ref="A12:I12"/>
    <mergeCell ref="J12:V12"/>
    <mergeCell ref="A13:I13"/>
    <mergeCell ref="J13:V13"/>
    <mergeCell ref="A14:I14"/>
    <mergeCell ref="J14:V14"/>
    <mergeCell ref="A15:I15"/>
    <mergeCell ref="J15:V15"/>
    <mergeCell ref="I18:I19"/>
    <mergeCell ref="A16:V16"/>
    <mergeCell ref="A17:A19"/>
    <mergeCell ref="B17:B19"/>
    <mergeCell ref="C17:H17"/>
    <mergeCell ref="I17:J17"/>
    <mergeCell ref="K17:R17"/>
    <mergeCell ref="S17:T17"/>
    <mergeCell ref="U17:U19"/>
    <mergeCell ref="V17:V19"/>
    <mergeCell ref="C18:C19"/>
    <mergeCell ref="D18:D19"/>
    <mergeCell ref="E18:E19"/>
    <mergeCell ref="F18:F19"/>
    <mergeCell ref="G18:G19"/>
    <mergeCell ref="H18:H19"/>
    <mergeCell ref="J18:J19"/>
    <mergeCell ref="K18:K19"/>
    <mergeCell ref="L18:L19"/>
    <mergeCell ref="M18:O18"/>
    <mergeCell ref="P18:R18"/>
    <mergeCell ref="T18:T19"/>
    <mergeCell ref="K20:K24"/>
    <mergeCell ref="L20:L24"/>
    <mergeCell ref="P20:P24"/>
    <mergeCell ref="Q20:Q24"/>
    <mergeCell ref="R20:R24"/>
    <mergeCell ref="S20:S24"/>
    <mergeCell ref="T20:T24"/>
    <mergeCell ref="S18:S19"/>
    <mergeCell ref="C49:I49"/>
    <mergeCell ref="C50:I50"/>
    <mergeCell ref="C51:I51"/>
    <mergeCell ref="C52:I52"/>
    <mergeCell ref="U20:U24"/>
    <mergeCell ref="A44:J44"/>
    <mergeCell ref="M45:O45"/>
    <mergeCell ref="A46:V46"/>
    <mergeCell ref="A47:V47"/>
    <mergeCell ref="A48:I48"/>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5:Z50"/>
  <sheetViews>
    <sheetView showGridLines="0" topLeftCell="A10" zoomScale="50" zoomScaleNormal="50" zoomScaleSheetLayoutView="80" workbookViewId="0">
      <selection activeCell="A44" sqref="A44:V44"/>
    </sheetView>
  </sheetViews>
  <sheetFormatPr defaultColWidth="9.140625" defaultRowHeight="26.25" x14ac:dyDescent="0.4"/>
  <cols>
    <col min="1" max="1" width="13" style="35" customWidth="1"/>
    <col min="2" max="2" width="23.85546875" style="35" customWidth="1"/>
    <col min="3" max="3" width="66.140625" style="35" customWidth="1"/>
    <col min="4" max="4" width="30.5703125" style="35" customWidth="1"/>
    <col min="5" max="5" width="31.5703125" style="35" customWidth="1"/>
    <col min="6" max="6" width="30.5703125" style="35" customWidth="1"/>
    <col min="7" max="7" width="28.7109375" style="35" customWidth="1"/>
    <col min="8" max="8" width="26.42578125" style="35" customWidth="1"/>
    <col min="9" max="9" width="20.7109375" style="35" customWidth="1"/>
    <col min="10" max="10" width="20.5703125" style="35" customWidth="1"/>
    <col min="11" max="15" width="32.28515625" style="35" customWidth="1"/>
    <col min="16" max="16" width="28.5703125" style="35" customWidth="1"/>
    <col min="17" max="17" width="27.140625" style="35" customWidth="1"/>
    <col min="18" max="18" width="30" style="35" customWidth="1"/>
    <col min="19" max="19" width="20.7109375" style="35" customWidth="1"/>
    <col min="20" max="20" width="25" style="35" customWidth="1"/>
    <col min="21" max="21" width="20" style="35" customWidth="1"/>
    <col min="22" max="22" width="36" style="37" customWidth="1"/>
    <col min="23" max="25" width="9.140625" style="38"/>
    <col min="26" max="26" width="20.7109375" style="38" bestFit="1" customWidth="1"/>
    <col min="27" max="27" width="9.140625" style="38"/>
    <col min="28" max="28" width="14" style="38" bestFit="1" customWidth="1"/>
    <col min="29" max="16384" width="9.140625" style="38"/>
  </cols>
  <sheetData>
    <row r="5" spans="1:26" ht="39" customHeight="1" x14ac:dyDescent="0.4"/>
    <row r="6" spans="1:26" ht="31.5" customHeight="1" x14ac:dyDescent="0.25">
      <c r="A6" s="1808" t="s">
        <v>0</v>
      </c>
      <c r="B6" s="1808"/>
      <c r="C6" s="1808"/>
      <c r="D6" s="1808"/>
      <c r="E6" s="1808"/>
      <c r="F6" s="1808"/>
      <c r="G6" s="1808"/>
      <c r="H6" s="1808"/>
      <c r="I6" s="1808"/>
      <c r="J6" s="1808"/>
      <c r="K6" s="1808"/>
      <c r="L6" s="1808"/>
      <c r="M6" s="1808"/>
      <c r="N6" s="1808"/>
      <c r="O6" s="1808"/>
      <c r="P6" s="1808"/>
      <c r="Q6" s="1808"/>
      <c r="R6" s="1808"/>
      <c r="S6" s="1808"/>
      <c r="T6" s="1808"/>
      <c r="U6" s="1808"/>
      <c r="V6" s="1808"/>
    </row>
    <row r="7" spans="1:26" x14ac:dyDescent="0.25">
      <c r="A7" s="1809" t="s">
        <v>1</v>
      </c>
      <c r="B7" s="1809"/>
      <c r="C7" s="1809"/>
      <c r="D7" s="1809"/>
      <c r="E7" s="1809"/>
      <c r="F7" s="1809"/>
      <c r="G7" s="1809"/>
      <c r="H7" s="1809"/>
      <c r="I7" s="1809"/>
      <c r="J7" s="1809"/>
      <c r="K7" s="1809"/>
      <c r="L7" s="1809"/>
      <c r="M7" s="1809"/>
      <c r="N7" s="1809"/>
      <c r="O7" s="1809"/>
      <c r="P7" s="1809"/>
      <c r="Q7" s="1809"/>
      <c r="R7" s="1809"/>
      <c r="S7" s="1809"/>
      <c r="T7" s="1809"/>
      <c r="U7" s="1809"/>
      <c r="V7" s="1809"/>
    </row>
    <row r="8" spans="1:26" ht="45" customHeight="1" x14ac:dyDescent="0.25">
      <c r="A8" s="1804" t="s">
        <v>2</v>
      </c>
      <c r="B8" s="1804"/>
      <c r="C8" s="1804"/>
      <c r="D8" s="1804"/>
      <c r="E8" s="1804"/>
      <c r="F8" s="1804"/>
      <c r="G8" s="1804"/>
      <c r="H8" s="1804"/>
      <c r="I8" s="1804"/>
      <c r="J8" s="1805" t="s">
        <v>134</v>
      </c>
      <c r="K8" s="1805"/>
      <c r="L8" s="1805"/>
      <c r="M8" s="1805"/>
      <c r="N8" s="1805"/>
      <c r="O8" s="1805"/>
      <c r="P8" s="1805"/>
      <c r="Q8" s="1805"/>
      <c r="R8" s="1805"/>
      <c r="S8" s="1805"/>
      <c r="T8" s="1805"/>
      <c r="U8" s="1805"/>
      <c r="V8" s="1805"/>
    </row>
    <row r="9" spans="1:26" ht="45" customHeight="1" x14ac:dyDescent="0.25">
      <c r="A9" s="1804" t="s">
        <v>4</v>
      </c>
      <c r="B9" s="1804"/>
      <c r="C9" s="1804"/>
      <c r="D9" s="1804"/>
      <c r="E9" s="1804"/>
      <c r="F9" s="1804"/>
      <c r="G9" s="1804"/>
      <c r="H9" s="1804"/>
      <c r="I9" s="1804"/>
      <c r="J9" s="1805" t="s">
        <v>135</v>
      </c>
      <c r="K9" s="1805"/>
      <c r="L9" s="1805"/>
      <c r="M9" s="1805"/>
      <c r="N9" s="1805"/>
      <c r="O9" s="1805"/>
      <c r="P9" s="1805"/>
      <c r="Q9" s="1805"/>
      <c r="R9" s="1805"/>
      <c r="S9" s="1805"/>
      <c r="T9" s="1805"/>
      <c r="U9" s="1805"/>
      <c r="V9" s="1805"/>
    </row>
    <row r="10" spans="1:26" ht="45" customHeight="1" x14ac:dyDescent="0.25">
      <c r="A10" s="1804" t="s">
        <v>6</v>
      </c>
      <c r="B10" s="1804"/>
      <c r="C10" s="1804"/>
      <c r="D10" s="1804"/>
      <c r="E10" s="1804"/>
      <c r="F10" s="1804"/>
      <c r="G10" s="1804"/>
      <c r="H10" s="1804"/>
      <c r="I10" s="1804"/>
      <c r="J10" s="1805" t="s">
        <v>7</v>
      </c>
      <c r="K10" s="1805"/>
      <c r="L10" s="1805"/>
      <c r="M10" s="1805"/>
      <c r="N10" s="1805"/>
      <c r="O10" s="1805"/>
      <c r="P10" s="1805"/>
      <c r="Q10" s="1805"/>
      <c r="R10" s="1805"/>
      <c r="S10" s="1805"/>
      <c r="T10" s="1805"/>
      <c r="U10" s="1805"/>
      <c r="V10" s="1805"/>
    </row>
    <row r="11" spans="1:26" ht="45" customHeight="1" x14ac:dyDescent="0.25">
      <c r="A11" s="1804" t="s">
        <v>8</v>
      </c>
      <c r="B11" s="1804"/>
      <c r="C11" s="1804"/>
      <c r="D11" s="1804"/>
      <c r="E11" s="1804"/>
      <c r="F11" s="1804"/>
      <c r="G11" s="1804"/>
      <c r="H11" s="1804"/>
      <c r="I11" s="1804"/>
      <c r="J11" s="1805" t="s">
        <v>136</v>
      </c>
      <c r="K11" s="1805"/>
      <c r="L11" s="1805"/>
      <c r="M11" s="1805"/>
      <c r="N11" s="1805"/>
      <c r="O11" s="1805"/>
      <c r="P11" s="1805"/>
      <c r="Q11" s="1805"/>
      <c r="R11" s="1805"/>
      <c r="S11" s="1805"/>
      <c r="T11" s="1805"/>
      <c r="U11" s="1805"/>
      <c r="V11" s="1805"/>
    </row>
    <row r="12" spans="1:26" ht="87" customHeight="1" x14ac:dyDescent="0.25">
      <c r="A12" s="1804" t="s">
        <v>10</v>
      </c>
      <c r="B12" s="1804"/>
      <c r="C12" s="1804"/>
      <c r="D12" s="1804"/>
      <c r="E12" s="1804"/>
      <c r="F12" s="1804"/>
      <c r="G12" s="1804"/>
      <c r="H12" s="1804"/>
      <c r="I12" s="1804"/>
      <c r="J12" s="1805"/>
      <c r="K12" s="1805"/>
      <c r="L12" s="1805"/>
      <c r="M12" s="1805"/>
      <c r="N12" s="1805"/>
      <c r="O12" s="1805"/>
      <c r="P12" s="1805"/>
      <c r="Q12" s="1805"/>
      <c r="R12" s="1805"/>
      <c r="S12" s="1805"/>
      <c r="T12" s="1805"/>
      <c r="U12" s="1805"/>
      <c r="V12" s="1805"/>
    </row>
    <row r="13" spans="1:26" ht="45" customHeight="1" x14ac:dyDescent="0.25">
      <c r="A13" s="1804" t="s">
        <v>12</v>
      </c>
      <c r="B13" s="1804"/>
      <c r="C13" s="1804"/>
      <c r="D13" s="1804"/>
      <c r="E13" s="1804"/>
      <c r="F13" s="1804"/>
      <c r="G13" s="1804"/>
      <c r="H13" s="1804"/>
      <c r="I13" s="1804"/>
      <c r="J13" s="1805" t="s">
        <v>137</v>
      </c>
      <c r="K13" s="1805"/>
      <c r="L13" s="1805"/>
      <c r="M13" s="1805"/>
      <c r="N13" s="1805"/>
      <c r="O13" s="1805"/>
      <c r="P13" s="1805"/>
      <c r="Q13" s="1805"/>
      <c r="R13" s="1805"/>
      <c r="S13" s="1805"/>
      <c r="T13" s="1805"/>
      <c r="U13" s="1805"/>
      <c r="V13" s="1805"/>
    </row>
    <row r="14" spans="1:26" ht="45" customHeight="1" x14ac:dyDescent="0.25">
      <c r="A14" s="1804" t="s">
        <v>14</v>
      </c>
      <c r="B14" s="1804"/>
      <c r="C14" s="1804"/>
      <c r="D14" s="1804"/>
      <c r="E14" s="1804"/>
      <c r="F14" s="1804"/>
      <c r="G14" s="1804"/>
      <c r="H14" s="1804"/>
      <c r="I14" s="1804"/>
      <c r="J14" s="1805" t="s">
        <v>88</v>
      </c>
      <c r="K14" s="1805"/>
      <c r="L14" s="1805"/>
      <c r="M14" s="1805"/>
      <c r="N14" s="1805"/>
      <c r="O14" s="1805"/>
      <c r="P14" s="1805"/>
      <c r="Q14" s="1805"/>
      <c r="R14" s="1805"/>
      <c r="S14" s="1805"/>
      <c r="T14" s="1805"/>
      <c r="U14" s="1805"/>
      <c r="V14" s="1805"/>
    </row>
    <row r="15" spans="1:26" ht="45" customHeight="1" x14ac:dyDescent="0.25">
      <c r="A15" s="1806" t="s">
        <v>16</v>
      </c>
      <c r="B15" s="1806"/>
      <c r="C15" s="1806"/>
      <c r="D15" s="1806"/>
      <c r="E15" s="1806"/>
      <c r="F15" s="1806"/>
      <c r="G15" s="1806"/>
      <c r="H15" s="1806"/>
      <c r="I15" s="1806"/>
      <c r="J15" s="1807"/>
      <c r="K15" s="1807"/>
      <c r="L15" s="1807"/>
      <c r="M15" s="1807"/>
      <c r="N15" s="1807"/>
      <c r="O15" s="1807"/>
      <c r="P15" s="1807"/>
      <c r="Q15" s="1807"/>
      <c r="R15" s="1807"/>
      <c r="S15" s="1807"/>
      <c r="T15" s="1807"/>
      <c r="U15" s="1807"/>
      <c r="V15" s="1807"/>
      <c r="Z15" s="60"/>
    </row>
    <row r="16" spans="1:26" s="39" customFormat="1" ht="54" customHeight="1" x14ac:dyDescent="0.25">
      <c r="A16" s="1803"/>
      <c r="B16" s="1803"/>
      <c r="C16" s="1803"/>
      <c r="D16" s="1803"/>
      <c r="E16" s="1803"/>
      <c r="F16" s="1803"/>
      <c r="G16" s="1803"/>
      <c r="H16" s="1803"/>
      <c r="I16" s="1803"/>
      <c r="J16" s="1803"/>
      <c r="K16" s="1803"/>
      <c r="L16" s="1803"/>
      <c r="M16" s="1803"/>
      <c r="N16" s="1803"/>
      <c r="O16" s="1803"/>
      <c r="P16" s="1803"/>
      <c r="Q16" s="1803"/>
      <c r="R16" s="1803"/>
      <c r="S16" s="1803"/>
      <c r="T16" s="1803"/>
      <c r="U16" s="1803"/>
      <c r="V16" s="1803"/>
    </row>
    <row r="17" spans="1:22" ht="60" customHeight="1" x14ac:dyDescent="0.25">
      <c r="A17" s="1621" t="s">
        <v>17</v>
      </c>
      <c r="B17" s="1621" t="s">
        <v>18</v>
      </c>
      <c r="C17" s="1622" t="s">
        <v>19</v>
      </c>
      <c r="D17" s="1623"/>
      <c r="E17" s="1623"/>
      <c r="F17" s="1623"/>
      <c r="G17" s="1623"/>
      <c r="H17" s="1624"/>
      <c r="I17" s="1622" t="s">
        <v>20</v>
      </c>
      <c r="J17" s="1624"/>
      <c r="K17" s="1035" t="s">
        <v>21</v>
      </c>
      <c r="L17" s="1035"/>
      <c r="M17" s="1035"/>
      <c r="N17" s="1035"/>
      <c r="O17" s="1035"/>
      <c r="P17" s="1035"/>
      <c r="Q17" s="1035"/>
      <c r="R17" s="1035"/>
      <c r="S17" s="1035" t="s">
        <v>22</v>
      </c>
      <c r="T17" s="1035"/>
      <c r="U17" s="1514" t="s">
        <v>23</v>
      </c>
      <c r="V17" s="1621" t="s">
        <v>24</v>
      </c>
    </row>
    <row r="18" spans="1:22" ht="48.75" customHeight="1" x14ac:dyDescent="0.25">
      <c r="A18" s="1621"/>
      <c r="B18" s="1621"/>
      <c r="C18" s="1626" t="s">
        <v>25</v>
      </c>
      <c r="D18" s="1627" t="s">
        <v>26</v>
      </c>
      <c r="E18" s="1627" t="s">
        <v>27</v>
      </c>
      <c r="F18" s="1626" t="s">
        <v>28</v>
      </c>
      <c r="G18" s="1627" t="s">
        <v>29</v>
      </c>
      <c r="H18" s="1627" t="s">
        <v>30</v>
      </c>
      <c r="I18" s="1626" t="s">
        <v>31</v>
      </c>
      <c r="J18" s="1627" t="s">
        <v>32</v>
      </c>
      <c r="K18" s="1035" t="s">
        <v>33</v>
      </c>
      <c r="L18" s="1047" t="s">
        <v>34</v>
      </c>
      <c r="M18" s="1518" t="s">
        <v>35</v>
      </c>
      <c r="N18" s="1519"/>
      <c r="O18" s="1520"/>
      <c r="P18" s="1518" t="s">
        <v>36</v>
      </c>
      <c r="Q18" s="1519"/>
      <c r="R18" s="1520"/>
      <c r="S18" s="1035" t="s">
        <v>37</v>
      </c>
      <c r="T18" s="1035" t="s">
        <v>38</v>
      </c>
      <c r="U18" s="1514"/>
      <c r="V18" s="1621"/>
    </row>
    <row r="19" spans="1:22" ht="79.900000000000006" customHeight="1" x14ac:dyDescent="0.25">
      <c r="A19" s="1621"/>
      <c r="B19" s="1621"/>
      <c r="C19" s="1626"/>
      <c r="D19" s="1628"/>
      <c r="E19" s="1628"/>
      <c r="F19" s="1626"/>
      <c r="G19" s="1629"/>
      <c r="H19" s="1629"/>
      <c r="I19" s="1626"/>
      <c r="J19" s="1629"/>
      <c r="K19" s="1035"/>
      <c r="L19" s="1048"/>
      <c r="M19" s="6" t="s">
        <v>39</v>
      </c>
      <c r="N19" s="6" t="s">
        <v>40</v>
      </c>
      <c r="O19" s="6" t="s">
        <v>41</v>
      </c>
      <c r="P19" s="6" t="s">
        <v>42</v>
      </c>
      <c r="Q19" s="6" t="s">
        <v>43</v>
      </c>
      <c r="R19" s="6" t="s">
        <v>44</v>
      </c>
      <c r="S19" s="1035"/>
      <c r="T19" s="1035"/>
      <c r="U19" s="1514"/>
      <c r="V19" s="1621"/>
    </row>
    <row r="20" spans="1:22" ht="159" customHeight="1" x14ac:dyDescent="0.25">
      <c r="A20" s="61">
        <v>1</v>
      </c>
      <c r="B20" s="61" t="s">
        <v>138</v>
      </c>
      <c r="C20" s="61" t="s">
        <v>139</v>
      </c>
      <c r="D20" s="61" t="s">
        <v>140</v>
      </c>
      <c r="E20" s="61" t="s">
        <v>141</v>
      </c>
      <c r="F20" s="61" t="s">
        <v>142</v>
      </c>
      <c r="G20" s="61" t="s">
        <v>143</v>
      </c>
      <c r="H20" s="61" t="s">
        <v>135</v>
      </c>
      <c r="I20" s="62" t="s">
        <v>144</v>
      </c>
      <c r="J20" s="62" t="s">
        <v>53</v>
      </c>
      <c r="K20" s="1479">
        <v>40000</v>
      </c>
      <c r="L20" s="1479">
        <v>41063.735999999997</v>
      </c>
      <c r="M20" s="10"/>
      <c r="N20" s="10"/>
      <c r="O20" s="10"/>
      <c r="P20" s="1818">
        <v>17992.87</v>
      </c>
      <c r="Q20" s="1818">
        <v>38070.869999999995</v>
      </c>
      <c r="R20" s="1821">
        <f>P20+Q20</f>
        <v>56063.739999999991</v>
      </c>
      <c r="S20" s="1824">
        <f>R20-L20</f>
        <v>15000.003999999994</v>
      </c>
      <c r="T20" s="1810">
        <f>IFERROR(S20/L20*100,0)</f>
        <v>36.528590579288725</v>
      </c>
      <c r="U20" s="1810">
        <f>IFERROR(R20/$R$41*100,0)</f>
        <v>100</v>
      </c>
      <c r="V20" s="61" t="s">
        <v>135</v>
      </c>
    </row>
    <row r="21" spans="1:22" ht="159" customHeight="1" x14ac:dyDescent="0.25">
      <c r="A21" s="61">
        <v>2</v>
      </c>
      <c r="B21" s="61" t="s">
        <v>138</v>
      </c>
      <c r="C21" s="61" t="s">
        <v>145</v>
      </c>
      <c r="D21" s="61" t="s">
        <v>146</v>
      </c>
      <c r="E21" s="63" t="s">
        <v>147</v>
      </c>
      <c r="F21" s="61" t="s">
        <v>148</v>
      </c>
      <c r="G21" s="61" t="s">
        <v>149</v>
      </c>
      <c r="H21" s="61" t="s">
        <v>135</v>
      </c>
      <c r="I21" s="62" t="s">
        <v>144</v>
      </c>
      <c r="J21" s="62" t="s">
        <v>53</v>
      </c>
      <c r="K21" s="1480"/>
      <c r="L21" s="1480"/>
      <c r="M21" s="10"/>
      <c r="N21" s="10"/>
      <c r="O21" s="10"/>
      <c r="P21" s="1819"/>
      <c r="Q21" s="1819"/>
      <c r="R21" s="1822"/>
      <c r="S21" s="1825"/>
      <c r="T21" s="1811"/>
      <c r="U21" s="1811"/>
      <c r="V21" s="61" t="s">
        <v>135</v>
      </c>
    </row>
    <row r="22" spans="1:22" ht="159" hidden="1" customHeight="1" x14ac:dyDescent="0.25">
      <c r="A22" s="61">
        <v>7</v>
      </c>
      <c r="B22" s="64"/>
      <c r="C22" s="64"/>
      <c r="D22" s="64"/>
      <c r="E22" s="64"/>
      <c r="F22" s="64"/>
      <c r="G22" s="64"/>
      <c r="H22" s="65"/>
      <c r="I22" s="62"/>
      <c r="J22" s="62"/>
      <c r="K22" s="17"/>
      <c r="L22" s="17"/>
      <c r="M22" s="17"/>
      <c r="N22" s="17"/>
      <c r="O22" s="17"/>
      <c r="P22" s="66"/>
      <c r="Q22" s="66"/>
      <c r="R22" s="67">
        <f>P22+Q22</f>
        <v>0</v>
      </c>
      <c r="S22" s="68">
        <f>R22-K22</f>
        <v>0</v>
      </c>
      <c r="T22" s="69">
        <f>IFERROR(S22/K22*100,0)</f>
        <v>0</v>
      </c>
      <c r="U22" s="69">
        <f>IFERROR(R22/$R$41*100,0)</f>
        <v>0</v>
      </c>
      <c r="V22" s="64"/>
    </row>
    <row r="23" spans="1:22" ht="159" hidden="1" customHeight="1" x14ac:dyDescent="0.25">
      <c r="A23" s="61">
        <v>8</v>
      </c>
      <c r="B23" s="64"/>
      <c r="C23" s="64"/>
      <c r="D23" s="64"/>
      <c r="E23" s="64"/>
      <c r="F23" s="64"/>
      <c r="G23" s="64"/>
      <c r="H23" s="65"/>
      <c r="I23" s="62"/>
      <c r="J23" s="62"/>
      <c r="K23" s="17"/>
      <c r="L23" s="17"/>
      <c r="M23" s="17"/>
      <c r="N23" s="17"/>
      <c r="O23" s="17"/>
      <c r="P23" s="66"/>
      <c r="Q23" s="66"/>
      <c r="R23" s="67">
        <f>P23+Q23</f>
        <v>0</v>
      </c>
      <c r="S23" s="68">
        <f>R23-K23</f>
        <v>0</v>
      </c>
      <c r="T23" s="69">
        <f>IFERROR(S23/K23*100,0)</f>
        <v>0</v>
      </c>
      <c r="U23" s="69">
        <f>IFERROR(R23/$R$41*100,0)</f>
        <v>0</v>
      </c>
      <c r="V23" s="64"/>
    </row>
    <row r="24" spans="1:22" ht="159" hidden="1" customHeight="1" x14ac:dyDescent="0.25">
      <c r="A24" s="61">
        <v>9</v>
      </c>
      <c r="B24" s="64"/>
      <c r="C24" s="64"/>
      <c r="D24" s="64"/>
      <c r="E24" s="64"/>
      <c r="F24" s="64"/>
      <c r="G24" s="64"/>
      <c r="H24" s="65"/>
      <c r="I24" s="62"/>
      <c r="J24" s="62"/>
      <c r="K24" s="17"/>
      <c r="L24" s="17"/>
      <c r="M24" s="17"/>
      <c r="N24" s="17"/>
      <c r="O24" s="17"/>
      <c r="P24" s="66"/>
      <c r="Q24" s="66"/>
      <c r="R24" s="67">
        <f>P24+Q24</f>
        <v>0</v>
      </c>
      <c r="S24" s="68">
        <f>R24-K24</f>
        <v>0</v>
      </c>
      <c r="T24" s="69">
        <f>IFERROR(S24/K24*100,0)</f>
        <v>0</v>
      </c>
      <c r="U24" s="69">
        <f>IFERROR(R24/$R$41*100,0)</f>
        <v>0</v>
      </c>
      <c r="V24" s="64"/>
    </row>
    <row r="25" spans="1:22" ht="159" hidden="1" customHeight="1" x14ac:dyDescent="0.25">
      <c r="A25" s="61">
        <v>10</v>
      </c>
      <c r="B25" s="64"/>
      <c r="C25" s="64"/>
      <c r="D25" s="64"/>
      <c r="E25" s="64"/>
      <c r="F25" s="64"/>
      <c r="G25" s="64"/>
      <c r="H25" s="65"/>
      <c r="I25" s="62"/>
      <c r="J25" s="62"/>
      <c r="K25" s="17"/>
      <c r="L25" s="17"/>
      <c r="M25" s="17"/>
      <c r="N25" s="17"/>
      <c r="O25" s="17"/>
      <c r="P25" s="66"/>
      <c r="Q25" s="66"/>
      <c r="R25" s="67">
        <f>P25+Q25</f>
        <v>0</v>
      </c>
      <c r="S25" s="68">
        <f>R25-K25</f>
        <v>0</v>
      </c>
      <c r="T25" s="69">
        <f>IFERROR(S25/K25*100,0)</f>
        <v>0</v>
      </c>
      <c r="U25" s="69">
        <f>IFERROR(R25/$R$41*100,0)</f>
        <v>0</v>
      </c>
      <c r="V25" s="64"/>
    </row>
    <row r="26" spans="1:22" ht="159" hidden="1" customHeight="1" x14ac:dyDescent="0.25">
      <c r="A26" s="61">
        <v>11</v>
      </c>
      <c r="B26" s="64"/>
      <c r="C26" s="64"/>
      <c r="D26" s="64"/>
      <c r="E26" s="64"/>
      <c r="F26" s="64"/>
      <c r="G26" s="64"/>
      <c r="H26" s="65"/>
      <c r="I26" s="62"/>
      <c r="J26" s="62"/>
      <c r="K26" s="17"/>
      <c r="L26" s="17"/>
      <c r="M26" s="17"/>
      <c r="N26" s="17"/>
      <c r="O26" s="17"/>
      <c r="P26" s="66"/>
      <c r="Q26" s="66"/>
      <c r="R26" s="67">
        <f>P26+Q26</f>
        <v>0</v>
      </c>
      <c r="S26" s="68">
        <f>R26-K26</f>
        <v>0</v>
      </c>
      <c r="T26" s="69">
        <f>IFERROR(S26/K26*100,0)</f>
        <v>0</v>
      </c>
      <c r="U26" s="69">
        <f>IFERROR(R26/$R$41*100,0)</f>
        <v>0</v>
      </c>
      <c r="V26" s="64"/>
    </row>
    <row r="27" spans="1:22" ht="159" hidden="1" customHeight="1" x14ac:dyDescent="0.4">
      <c r="A27" s="61">
        <v>12</v>
      </c>
      <c r="B27" s="64"/>
      <c r="C27" s="64"/>
      <c r="D27" s="64"/>
      <c r="F27" s="64"/>
      <c r="G27" s="64"/>
      <c r="H27" s="65"/>
      <c r="I27" s="62"/>
      <c r="J27" s="62"/>
      <c r="K27" s="17"/>
      <c r="L27" s="17"/>
      <c r="M27" s="17"/>
      <c r="N27" s="17"/>
      <c r="O27" s="17"/>
      <c r="P27" s="66"/>
      <c r="Q27" s="66"/>
      <c r="R27" s="67">
        <f t="shared" ref="R27:R40" si="0">P27+Q27</f>
        <v>0</v>
      </c>
      <c r="S27" s="68">
        <f t="shared" ref="S27:S40" si="1">R27-K27</f>
        <v>0</v>
      </c>
      <c r="T27" s="69">
        <f t="shared" ref="T27:T40" si="2">IFERROR(S27/K27*100,0)</f>
        <v>0</v>
      </c>
      <c r="U27" s="69">
        <f t="shared" ref="U27:U35" si="3">IFERROR(R27/$R$41*100,0)</f>
        <v>0</v>
      </c>
      <c r="V27" s="64"/>
    </row>
    <row r="28" spans="1:22" ht="159" hidden="1" customHeight="1" x14ac:dyDescent="0.25">
      <c r="A28" s="61">
        <v>13</v>
      </c>
      <c r="B28" s="64"/>
      <c r="C28" s="64"/>
      <c r="D28" s="64"/>
      <c r="E28" s="64"/>
      <c r="F28" s="64"/>
      <c r="G28" s="64"/>
      <c r="H28" s="65"/>
      <c r="I28" s="62"/>
      <c r="J28" s="62"/>
      <c r="K28" s="17"/>
      <c r="L28" s="17"/>
      <c r="M28" s="17"/>
      <c r="N28" s="17"/>
      <c r="O28" s="17"/>
      <c r="P28" s="66"/>
      <c r="Q28" s="66"/>
      <c r="R28" s="67">
        <f t="shared" si="0"/>
        <v>0</v>
      </c>
      <c r="S28" s="68">
        <f t="shared" si="1"/>
        <v>0</v>
      </c>
      <c r="T28" s="69">
        <f t="shared" si="2"/>
        <v>0</v>
      </c>
      <c r="U28" s="69">
        <f t="shared" si="3"/>
        <v>0</v>
      </c>
      <c r="V28" s="64"/>
    </row>
    <row r="29" spans="1:22" ht="159" hidden="1" customHeight="1" x14ac:dyDescent="0.25">
      <c r="A29" s="61">
        <v>14</v>
      </c>
      <c r="B29" s="64"/>
      <c r="C29" s="64"/>
      <c r="D29" s="64"/>
      <c r="E29" s="64"/>
      <c r="F29" s="64"/>
      <c r="G29" s="64"/>
      <c r="H29" s="65"/>
      <c r="I29" s="62"/>
      <c r="J29" s="62"/>
      <c r="K29" s="17"/>
      <c r="L29" s="17"/>
      <c r="M29" s="17"/>
      <c r="N29" s="17"/>
      <c r="O29" s="17"/>
      <c r="P29" s="66"/>
      <c r="Q29" s="66"/>
      <c r="R29" s="67">
        <f t="shared" si="0"/>
        <v>0</v>
      </c>
      <c r="S29" s="68">
        <f t="shared" si="1"/>
        <v>0</v>
      </c>
      <c r="T29" s="69">
        <f t="shared" si="2"/>
        <v>0</v>
      </c>
      <c r="U29" s="69">
        <f t="shared" si="3"/>
        <v>0</v>
      </c>
      <c r="V29" s="64"/>
    </row>
    <row r="30" spans="1:22" ht="159" hidden="1" customHeight="1" x14ac:dyDescent="0.25">
      <c r="A30" s="61">
        <v>15</v>
      </c>
      <c r="B30" s="64"/>
      <c r="C30" s="64"/>
      <c r="D30" s="64"/>
      <c r="E30" s="64"/>
      <c r="F30" s="64"/>
      <c r="G30" s="64"/>
      <c r="H30" s="65"/>
      <c r="I30" s="62"/>
      <c r="J30" s="62"/>
      <c r="K30" s="17"/>
      <c r="L30" s="17"/>
      <c r="M30" s="17"/>
      <c r="N30" s="17"/>
      <c r="O30" s="17"/>
      <c r="P30" s="66"/>
      <c r="Q30" s="66"/>
      <c r="R30" s="67">
        <f t="shared" si="0"/>
        <v>0</v>
      </c>
      <c r="S30" s="68">
        <f t="shared" si="1"/>
        <v>0</v>
      </c>
      <c r="T30" s="69">
        <f t="shared" si="2"/>
        <v>0</v>
      </c>
      <c r="U30" s="69">
        <f t="shared" si="3"/>
        <v>0</v>
      </c>
      <c r="V30" s="64"/>
    </row>
    <row r="31" spans="1:22" ht="159" hidden="1" customHeight="1" x14ac:dyDescent="0.25">
      <c r="A31" s="61">
        <v>16</v>
      </c>
      <c r="B31" s="64"/>
      <c r="C31" s="64"/>
      <c r="D31" s="64"/>
      <c r="E31" s="64"/>
      <c r="F31" s="64"/>
      <c r="G31" s="64"/>
      <c r="H31" s="65"/>
      <c r="I31" s="62"/>
      <c r="J31" s="62"/>
      <c r="K31" s="17"/>
      <c r="L31" s="17"/>
      <c r="M31" s="17"/>
      <c r="N31" s="17"/>
      <c r="O31" s="17"/>
      <c r="P31" s="66"/>
      <c r="Q31" s="66"/>
      <c r="R31" s="67">
        <f t="shared" si="0"/>
        <v>0</v>
      </c>
      <c r="S31" s="68">
        <f t="shared" si="1"/>
        <v>0</v>
      </c>
      <c r="T31" s="69">
        <f t="shared" si="2"/>
        <v>0</v>
      </c>
      <c r="U31" s="69">
        <f t="shared" si="3"/>
        <v>0</v>
      </c>
      <c r="V31" s="64"/>
    </row>
    <row r="32" spans="1:22" ht="159" hidden="1" customHeight="1" x14ac:dyDescent="0.25">
      <c r="A32" s="61">
        <v>17</v>
      </c>
      <c r="B32" s="64"/>
      <c r="C32" s="64"/>
      <c r="D32" s="64"/>
      <c r="E32" s="64"/>
      <c r="F32" s="64"/>
      <c r="G32" s="64"/>
      <c r="H32" s="65"/>
      <c r="I32" s="62"/>
      <c r="J32" s="62"/>
      <c r="K32" s="17"/>
      <c r="L32" s="17"/>
      <c r="M32" s="17"/>
      <c r="N32" s="17"/>
      <c r="O32" s="17"/>
      <c r="P32" s="66"/>
      <c r="Q32" s="66"/>
      <c r="R32" s="67">
        <f t="shared" si="0"/>
        <v>0</v>
      </c>
      <c r="S32" s="68">
        <f t="shared" si="1"/>
        <v>0</v>
      </c>
      <c r="T32" s="69">
        <f t="shared" si="2"/>
        <v>0</v>
      </c>
      <c r="U32" s="69">
        <f t="shared" si="3"/>
        <v>0</v>
      </c>
      <c r="V32" s="64"/>
    </row>
    <row r="33" spans="1:22" ht="159" hidden="1" customHeight="1" x14ac:dyDescent="0.25">
      <c r="A33" s="61">
        <v>18</v>
      </c>
      <c r="B33" s="64"/>
      <c r="C33" s="64"/>
      <c r="D33" s="64"/>
      <c r="E33" s="64"/>
      <c r="F33" s="64"/>
      <c r="G33" s="64"/>
      <c r="H33" s="65"/>
      <c r="I33" s="62"/>
      <c r="J33" s="62"/>
      <c r="K33" s="17"/>
      <c r="L33" s="17"/>
      <c r="M33" s="17"/>
      <c r="N33" s="17"/>
      <c r="O33" s="17"/>
      <c r="P33" s="66"/>
      <c r="Q33" s="66"/>
      <c r="R33" s="67">
        <f t="shared" si="0"/>
        <v>0</v>
      </c>
      <c r="S33" s="68">
        <f t="shared" si="1"/>
        <v>0</v>
      </c>
      <c r="T33" s="69">
        <f t="shared" si="2"/>
        <v>0</v>
      </c>
      <c r="U33" s="69">
        <f t="shared" si="3"/>
        <v>0</v>
      </c>
      <c r="V33" s="64"/>
    </row>
    <row r="34" spans="1:22" ht="159" hidden="1" customHeight="1" x14ac:dyDescent="0.25">
      <c r="A34" s="61">
        <v>19</v>
      </c>
      <c r="B34" s="64"/>
      <c r="C34" s="64"/>
      <c r="D34" s="64"/>
      <c r="E34" s="64"/>
      <c r="F34" s="64"/>
      <c r="G34" s="64"/>
      <c r="H34" s="65"/>
      <c r="I34" s="62"/>
      <c r="J34" s="62"/>
      <c r="K34" s="17"/>
      <c r="L34" s="17"/>
      <c r="M34" s="17"/>
      <c r="N34" s="17"/>
      <c r="O34" s="17"/>
      <c r="P34" s="66"/>
      <c r="Q34" s="66"/>
      <c r="R34" s="67">
        <f t="shared" si="0"/>
        <v>0</v>
      </c>
      <c r="S34" s="68">
        <f t="shared" si="1"/>
        <v>0</v>
      </c>
      <c r="T34" s="69">
        <f t="shared" si="2"/>
        <v>0</v>
      </c>
      <c r="U34" s="69">
        <f t="shared" si="3"/>
        <v>0</v>
      </c>
      <c r="V34" s="64"/>
    </row>
    <row r="35" spans="1:22" ht="159" hidden="1" customHeight="1" x14ac:dyDescent="0.25">
      <c r="A35" s="61">
        <v>20</v>
      </c>
      <c r="B35" s="64"/>
      <c r="C35" s="64"/>
      <c r="D35" s="64"/>
      <c r="E35" s="64"/>
      <c r="F35" s="64"/>
      <c r="G35" s="64"/>
      <c r="H35" s="65"/>
      <c r="I35" s="62"/>
      <c r="J35" s="62"/>
      <c r="K35" s="17"/>
      <c r="L35" s="17"/>
      <c r="M35" s="17"/>
      <c r="N35" s="17"/>
      <c r="O35" s="17"/>
      <c r="P35" s="66"/>
      <c r="Q35" s="66"/>
      <c r="R35" s="67">
        <f t="shared" si="0"/>
        <v>0</v>
      </c>
      <c r="S35" s="68">
        <f t="shared" si="1"/>
        <v>0</v>
      </c>
      <c r="T35" s="69">
        <f t="shared" si="2"/>
        <v>0</v>
      </c>
      <c r="U35" s="69">
        <f t="shared" si="3"/>
        <v>0</v>
      </c>
      <c r="V35" s="64"/>
    </row>
    <row r="36" spans="1:22" ht="159" hidden="1" customHeight="1" x14ac:dyDescent="0.25">
      <c r="A36" s="61">
        <v>21</v>
      </c>
      <c r="B36" s="64"/>
      <c r="C36" s="64"/>
      <c r="D36" s="64"/>
      <c r="E36" s="64"/>
      <c r="F36" s="64"/>
      <c r="G36" s="64"/>
      <c r="H36" s="65"/>
      <c r="I36" s="62"/>
      <c r="J36" s="62"/>
      <c r="K36" s="17"/>
      <c r="L36" s="17"/>
      <c r="M36" s="17"/>
      <c r="N36" s="17"/>
      <c r="O36" s="17"/>
      <c r="P36" s="66"/>
      <c r="Q36" s="66"/>
      <c r="R36" s="67">
        <f t="shared" si="0"/>
        <v>0</v>
      </c>
      <c r="S36" s="68">
        <f t="shared" si="1"/>
        <v>0</v>
      </c>
      <c r="T36" s="69">
        <f t="shared" si="2"/>
        <v>0</v>
      </c>
      <c r="U36" s="69">
        <f>IFERROR(R36/$R$41*100,0)</f>
        <v>0</v>
      </c>
      <c r="V36" s="64"/>
    </row>
    <row r="37" spans="1:22" ht="159" hidden="1" customHeight="1" x14ac:dyDescent="0.25">
      <c r="A37" s="61">
        <v>22</v>
      </c>
      <c r="B37" s="64"/>
      <c r="C37" s="64"/>
      <c r="D37" s="64"/>
      <c r="E37" s="64"/>
      <c r="F37" s="64"/>
      <c r="G37" s="64"/>
      <c r="H37" s="65"/>
      <c r="I37" s="62"/>
      <c r="J37" s="62"/>
      <c r="K37" s="17"/>
      <c r="L37" s="17"/>
      <c r="M37" s="17"/>
      <c r="N37" s="17"/>
      <c r="O37" s="17"/>
      <c r="P37" s="66"/>
      <c r="Q37" s="66"/>
      <c r="R37" s="67">
        <f t="shared" si="0"/>
        <v>0</v>
      </c>
      <c r="S37" s="68">
        <f t="shared" si="1"/>
        <v>0</v>
      </c>
      <c r="T37" s="69">
        <f t="shared" si="2"/>
        <v>0</v>
      </c>
      <c r="U37" s="69">
        <f>IFERROR(R37/$R$41*100,0)</f>
        <v>0</v>
      </c>
      <c r="V37" s="64"/>
    </row>
    <row r="38" spans="1:22" ht="159" hidden="1" customHeight="1" x14ac:dyDescent="0.25">
      <c r="A38" s="61">
        <v>23</v>
      </c>
      <c r="B38" s="64"/>
      <c r="C38" s="64"/>
      <c r="D38" s="64"/>
      <c r="E38" s="64"/>
      <c r="F38" s="64"/>
      <c r="G38" s="64"/>
      <c r="H38" s="65"/>
      <c r="I38" s="62"/>
      <c r="J38" s="62"/>
      <c r="K38" s="17"/>
      <c r="L38" s="17"/>
      <c r="M38" s="17"/>
      <c r="N38" s="17"/>
      <c r="O38" s="17"/>
      <c r="P38" s="66"/>
      <c r="Q38" s="66"/>
      <c r="R38" s="67">
        <f t="shared" si="0"/>
        <v>0</v>
      </c>
      <c r="S38" s="68">
        <f t="shared" si="1"/>
        <v>0</v>
      </c>
      <c r="T38" s="69">
        <f t="shared" si="2"/>
        <v>0</v>
      </c>
      <c r="U38" s="69">
        <f>IFERROR(R38/$R$41*100,0)</f>
        <v>0</v>
      </c>
      <c r="V38" s="64"/>
    </row>
    <row r="39" spans="1:22" ht="159" hidden="1" customHeight="1" x14ac:dyDescent="0.25">
      <c r="A39" s="61">
        <v>24</v>
      </c>
      <c r="B39" s="64"/>
      <c r="C39" s="64"/>
      <c r="D39" s="64"/>
      <c r="E39" s="64"/>
      <c r="F39" s="64"/>
      <c r="G39" s="64"/>
      <c r="H39" s="65"/>
      <c r="I39" s="62"/>
      <c r="J39" s="62"/>
      <c r="K39" s="17"/>
      <c r="L39" s="17"/>
      <c r="M39" s="17"/>
      <c r="N39" s="17"/>
      <c r="O39" s="17"/>
      <c r="P39" s="66"/>
      <c r="Q39" s="66"/>
      <c r="R39" s="67">
        <f t="shared" si="0"/>
        <v>0</v>
      </c>
      <c r="S39" s="68">
        <f t="shared" si="1"/>
        <v>0</v>
      </c>
      <c r="T39" s="69">
        <f t="shared" si="2"/>
        <v>0</v>
      </c>
      <c r="U39" s="69">
        <f>IFERROR(R39/$R$41*100,0)</f>
        <v>0</v>
      </c>
      <c r="V39" s="64"/>
    </row>
    <row r="40" spans="1:22" ht="159" hidden="1" customHeight="1" x14ac:dyDescent="0.25">
      <c r="A40" s="61">
        <v>25</v>
      </c>
      <c r="B40" s="64"/>
      <c r="C40" s="64"/>
      <c r="D40" s="64"/>
      <c r="E40" s="64"/>
      <c r="F40" s="64"/>
      <c r="G40" s="64"/>
      <c r="H40" s="65"/>
      <c r="I40" s="62"/>
      <c r="J40" s="62"/>
      <c r="K40" s="17"/>
      <c r="L40" s="17"/>
      <c r="M40" s="17"/>
      <c r="N40" s="17"/>
      <c r="O40" s="17"/>
      <c r="P40" s="66"/>
      <c r="Q40" s="66"/>
      <c r="R40" s="67">
        <f t="shared" si="0"/>
        <v>0</v>
      </c>
      <c r="S40" s="68">
        <f t="shared" si="1"/>
        <v>0</v>
      </c>
      <c r="T40" s="69">
        <f t="shared" si="2"/>
        <v>0</v>
      </c>
      <c r="U40" s="69">
        <f>IFERROR(R40/$R$41*100,0)</f>
        <v>0</v>
      </c>
      <c r="V40" s="64"/>
    </row>
    <row r="41" spans="1:22" s="54" customFormat="1" ht="24.75" customHeight="1" x14ac:dyDescent="0.4">
      <c r="A41" s="1794" t="s">
        <v>71</v>
      </c>
      <c r="B41" s="1795"/>
      <c r="C41" s="1795"/>
      <c r="D41" s="1795"/>
      <c r="E41" s="1795"/>
      <c r="F41" s="1795"/>
      <c r="G41" s="1795"/>
      <c r="H41" s="1795"/>
      <c r="I41" s="1795"/>
      <c r="J41" s="1813"/>
      <c r="K41" s="22">
        <f>SUM(K20:K25)</f>
        <v>40000</v>
      </c>
      <c r="L41" s="22">
        <f>SUM(L20:L25)</f>
        <v>41063.735999999997</v>
      </c>
      <c r="M41" s="23"/>
      <c r="N41" s="23"/>
      <c r="O41" s="23"/>
      <c r="P41" s="22">
        <f>SUM(P20:P25)</f>
        <v>17992.87</v>
      </c>
      <c r="Q41" s="22">
        <f>SUM(Q20:Q25)</f>
        <v>38070.869999999995</v>
      </c>
      <c r="R41" s="22">
        <f>SUM(R20:R25)</f>
        <v>56063.739999999991</v>
      </c>
      <c r="S41" s="70">
        <f>R41-L41</f>
        <v>15000.003999999994</v>
      </c>
      <c r="T41" s="71">
        <f>IFERROR(S41/L41*100,0)</f>
        <v>36.528590579288725</v>
      </c>
      <c r="U41" s="71">
        <f>SUM(U20:U25)</f>
        <v>100</v>
      </c>
      <c r="V41" s="53"/>
    </row>
    <row r="42" spans="1:22" x14ac:dyDescent="0.4">
      <c r="A42" s="55" t="s">
        <v>72</v>
      </c>
      <c r="B42" s="55"/>
      <c r="C42" s="55"/>
      <c r="D42" s="55"/>
      <c r="E42" s="55"/>
      <c r="F42" s="55"/>
      <c r="G42" s="55"/>
      <c r="H42" s="55"/>
      <c r="I42" s="55"/>
      <c r="J42" s="55"/>
      <c r="K42" s="30">
        <v>0</v>
      </c>
      <c r="L42" s="30"/>
      <c r="M42" s="30"/>
      <c r="N42" s="30"/>
      <c r="O42" s="30"/>
      <c r="P42" s="31">
        <v>0</v>
      </c>
      <c r="Q42" s="31"/>
      <c r="R42" s="55"/>
      <c r="S42" s="55"/>
      <c r="T42" s="55"/>
      <c r="U42" s="55"/>
      <c r="V42" s="55"/>
    </row>
    <row r="43" spans="1:22" ht="36" customHeight="1" x14ac:dyDescent="0.25">
      <c r="A43" s="1796" t="s">
        <v>73</v>
      </c>
      <c r="B43" s="1797"/>
      <c r="C43" s="1797"/>
      <c r="D43" s="1797"/>
      <c r="E43" s="1797"/>
      <c r="F43" s="1797"/>
      <c r="G43" s="1797"/>
      <c r="H43" s="1797"/>
      <c r="I43" s="1797"/>
      <c r="J43" s="1797"/>
      <c r="K43" s="1797"/>
      <c r="L43" s="1797"/>
      <c r="M43" s="1797"/>
      <c r="N43" s="1797"/>
      <c r="O43" s="1797"/>
      <c r="P43" s="1797"/>
      <c r="Q43" s="1797"/>
      <c r="R43" s="1797"/>
      <c r="S43" s="1797"/>
      <c r="T43" s="1797"/>
      <c r="U43" s="1797"/>
      <c r="V43" s="1798"/>
    </row>
    <row r="44" spans="1:22" ht="95.25" customHeight="1" x14ac:dyDescent="0.4">
      <c r="A44" s="1799"/>
      <c r="B44" s="1800"/>
      <c r="C44" s="1800"/>
      <c r="D44" s="1800"/>
      <c r="E44" s="1800"/>
      <c r="F44" s="1800"/>
      <c r="G44" s="1800"/>
      <c r="H44" s="1800"/>
      <c r="I44" s="1800"/>
      <c r="J44" s="1800"/>
      <c r="K44" s="1800"/>
      <c r="L44" s="1800"/>
      <c r="M44" s="1800"/>
      <c r="N44" s="1800"/>
      <c r="O44" s="1800"/>
      <c r="P44" s="1800"/>
      <c r="Q44" s="1800"/>
      <c r="R44" s="1800"/>
      <c r="S44" s="1800"/>
      <c r="T44" s="1800"/>
      <c r="U44" s="1800"/>
      <c r="V44" s="1801"/>
    </row>
    <row r="45" spans="1:22" ht="15" hidden="1" customHeight="1" x14ac:dyDescent="0.4">
      <c r="A45" s="1802" t="s">
        <v>74</v>
      </c>
      <c r="B45" s="1802"/>
      <c r="C45" s="1802"/>
      <c r="D45" s="1802"/>
      <c r="E45" s="1802"/>
      <c r="F45" s="1802"/>
      <c r="G45" s="1802"/>
      <c r="H45" s="1802"/>
      <c r="I45" s="1802"/>
      <c r="J45" s="57"/>
      <c r="K45" s="57"/>
      <c r="L45" s="57"/>
      <c r="M45" s="57"/>
      <c r="N45" s="57"/>
      <c r="O45" s="57"/>
      <c r="P45" s="57"/>
      <c r="Q45" s="57"/>
      <c r="R45" s="57"/>
      <c r="S45" s="57"/>
      <c r="T45" s="57"/>
      <c r="U45" s="57"/>
      <c r="V45" s="57"/>
    </row>
    <row r="46" spans="1:22" ht="15" hidden="1" customHeight="1" x14ac:dyDescent="0.4">
      <c r="A46" s="58" t="s">
        <v>75</v>
      </c>
      <c r="B46" s="58"/>
      <c r="C46" s="1787" t="s">
        <v>76</v>
      </c>
      <c r="D46" s="1787"/>
      <c r="E46" s="1787"/>
      <c r="F46" s="1787"/>
      <c r="G46" s="1787"/>
      <c r="H46" s="1787"/>
      <c r="I46" s="1787"/>
      <c r="V46" s="35"/>
    </row>
    <row r="47" spans="1:22" ht="15" hidden="1" customHeight="1" x14ac:dyDescent="0.4">
      <c r="A47" s="58" t="s">
        <v>77</v>
      </c>
      <c r="B47" s="58"/>
      <c r="C47" s="1787" t="s">
        <v>78</v>
      </c>
      <c r="D47" s="1787"/>
      <c r="E47" s="1787"/>
      <c r="F47" s="1787"/>
      <c r="G47" s="1787"/>
      <c r="H47" s="1787"/>
      <c r="I47" s="1787"/>
      <c r="V47" s="35"/>
    </row>
    <row r="48" spans="1:22" ht="15" hidden="1" customHeight="1" x14ac:dyDescent="0.4">
      <c r="A48" s="58" t="s">
        <v>79</v>
      </c>
      <c r="B48" s="58"/>
      <c r="C48" s="1787" t="s">
        <v>80</v>
      </c>
      <c r="D48" s="1787"/>
      <c r="E48" s="1787"/>
      <c r="F48" s="1787"/>
      <c r="G48" s="1787"/>
      <c r="H48" s="1787"/>
      <c r="I48" s="1787"/>
      <c r="V48" s="35"/>
    </row>
    <row r="49" spans="1:22" ht="15" hidden="1" customHeight="1" x14ac:dyDescent="0.4">
      <c r="A49" s="58" t="s">
        <v>81</v>
      </c>
      <c r="B49" s="58"/>
      <c r="C49" s="1787" t="s">
        <v>82</v>
      </c>
      <c r="D49" s="1787"/>
      <c r="E49" s="1787"/>
      <c r="F49" s="1787"/>
      <c r="G49" s="1787"/>
      <c r="H49" s="1787"/>
      <c r="I49" s="1787"/>
      <c r="V49" s="35"/>
    </row>
    <row r="50" spans="1:22" ht="35.25" customHeight="1" x14ac:dyDescent="0.4"/>
  </sheetData>
  <sheetProtection algorithmName="SHA-512" hashValue="3uW4fHxnmh8q7FH/UGezR4+RZk7rJ2mZJalrXVTRWtsEMjs7v2yxjE/kxL8+jSg82LXzz+an4SPYsdBeAp/yHA==" saltValue="c6zeHg/CA5XxKlzdbHLSzw==" spinCount="100000" sheet="1" objects="1" scenarios="1" selectLockedCells="1" selectUnlockedCells="1"/>
  <mergeCells count="57">
    <mergeCell ref="A6:V6"/>
    <mergeCell ref="A7:V7"/>
    <mergeCell ref="A8:I8"/>
    <mergeCell ref="J8:V8"/>
    <mergeCell ref="A9:I9"/>
    <mergeCell ref="J9:V9"/>
    <mergeCell ref="A10:I10"/>
    <mergeCell ref="J10:V10"/>
    <mergeCell ref="A11:I11"/>
    <mergeCell ref="J11:V11"/>
    <mergeCell ref="A12:I12"/>
    <mergeCell ref="J12:V12"/>
    <mergeCell ref="A13:I13"/>
    <mergeCell ref="J13:V13"/>
    <mergeCell ref="A14:I14"/>
    <mergeCell ref="J14:V14"/>
    <mergeCell ref="A15:I15"/>
    <mergeCell ref="J15:V15"/>
    <mergeCell ref="I18:I19"/>
    <mergeCell ref="A16:V16"/>
    <mergeCell ref="A17:A19"/>
    <mergeCell ref="B17:B19"/>
    <mergeCell ref="C17:H17"/>
    <mergeCell ref="I17:J17"/>
    <mergeCell ref="K17:R17"/>
    <mergeCell ref="S17:T17"/>
    <mergeCell ref="U17:U19"/>
    <mergeCell ref="V17:V19"/>
    <mergeCell ref="C18:C19"/>
    <mergeCell ref="D18:D19"/>
    <mergeCell ref="E18:E19"/>
    <mergeCell ref="F18:F19"/>
    <mergeCell ref="G18:G19"/>
    <mergeCell ref="H18:H19"/>
    <mergeCell ref="J18:J19"/>
    <mergeCell ref="K18:K19"/>
    <mergeCell ref="L18:L19"/>
    <mergeCell ref="M18:O18"/>
    <mergeCell ref="P18:R18"/>
    <mergeCell ref="T18:T19"/>
    <mergeCell ref="K20:K21"/>
    <mergeCell ref="L20:L21"/>
    <mergeCell ref="P20:P21"/>
    <mergeCell ref="Q20:Q21"/>
    <mergeCell ref="R20:R21"/>
    <mergeCell ref="S20:S21"/>
    <mergeCell ref="T20:T21"/>
    <mergeCell ref="S18:S19"/>
    <mergeCell ref="C47:I47"/>
    <mergeCell ref="C48:I48"/>
    <mergeCell ref="C49:I49"/>
    <mergeCell ref="U20:U21"/>
    <mergeCell ref="A41:J41"/>
    <mergeCell ref="A43:V43"/>
    <mergeCell ref="A44:V44"/>
    <mergeCell ref="A45:I45"/>
    <mergeCell ref="C46:I46"/>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V989"/>
  <sheetViews>
    <sheetView showGridLines="0" topLeftCell="F26" zoomScale="50" zoomScaleNormal="50" zoomScaleSheetLayoutView="80" workbookViewId="0">
      <selection activeCell="V29" sqref="V29"/>
    </sheetView>
  </sheetViews>
  <sheetFormatPr defaultColWidth="9.140625" defaultRowHeight="26.25" x14ac:dyDescent="0.4"/>
  <cols>
    <col min="1" max="1" width="13" style="35" customWidth="1"/>
    <col min="2" max="2" width="23.85546875" style="35" customWidth="1"/>
    <col min="3" max="3" width="64.7109375" style="35" customWidth="1"/>
    <col min="4" max="4" width="46.5703125" style="35" customWidth="1"/>
    <col min="5" max="5" width="45.28515625" style="35" customWidth="1"/>
    <col min="6" max="6" width="35.7109375" style="35" customWidth="1"/>
    <col min="7" max="7" width="36.140625" style="35" customWidth="1"/>
    <col min="8" max="8" width="26.42578125" style="35" customWidth="1"/>
    <col min="9" max="9" width="17.5703125" style="35" customWidth="1"/>
    <col min="10" max="10" width="16.28515625" style="35" customWidth="1"/>
    <col min="11" max="12" width="32.28515625" style="35" customWidth="1"/>
    <col min="13" max="14" width="34.85546875" style="59" customWidth="1"/>
    <col min="15" max="15" width="45.7109375" style="59" customWidth="1"/>
    <col min="16" max="16" width="28.5703125" style="35" customWidth="1"/>
    <col min="17" max="17" width="27.140625" style="35" customWidth="1"/>
    <col min="18" max="18" width="30" style="35" customWidth="1"/>
    <col min="19" max="19" width="32.140625" style="35" customWidth="1"/>
    <col min="20" max="20" width="25" style="35" customWidth="1"/>
    <col min="21" max="21" width="20" style="35" customWidth="1"/>
    <col min="22" max="22" width="36" style="37" customWidth="1"/>
    <col min="23" max="27" width="9.140625" style="38"/>
    <col min="28" max="28" width="14" style="38" bestFit="1" customWidth="1"/>
    <col min="29" max="16384" width="9.140625" style="38"/>
  </cols>
  <sheetData>
    <row r="1" spans="1:22" x14ac:dyDescent="0.4">
      <c r="M1" s="36"/>
      <c r="N1" s="36"/>
      <c r="O1" s="36"/>
    </row>
    <row r="2" spans="1:22" x14ac:dyDescent="0.4">
      <c r="M2" s="36"/>
      <c r="N2" s="36"/>
      <c r="O2" s="36"/>
    </row>
    <row r="3" spans="1:22" x14ac:dyDescent="0.4">
      <c r="M3" s="36"/>
      <c r="N3" s="36"/>
      <c r="O3" s="36"/>
    </row>
    <row r="4" spans="1:22" ht="33.75" x14ac:dyDescent="0.4">
      <c r="K4" s="1837"/>
      <c r="L4" s="1837"/>
      <c r="M4" s="1837"/>
      <c r="N4" s="1837"/>
      <c r="O4" s="1837"/>
      <c r="P4" s="1837"/>
      <c r="Q4" s="1837"/>
      <c r="R4" s="1837"/>
    </row>
    <row r="5" spans="1:22" ht="39" customHeight="1" x14ac:dyDescent="0.4">
      <c r="M5" s="36"/>
      <c r="N5" s="36"/>
      <c r="O5" s="36"/>
    </row>
    <row r="6" spans="1:22" ht="31.5" customHeight="1" x14ac:dyDescent="0.25">
      <c r="A6" s="1808" t="s">
        <v>391</v>
      </c>
      <c r="B6" s="1808"/>
      <c r="C6" s="1808"/>
      <c r="D6" s="1808"/>
      <c r="E6" s="1808"/>
      <c r="F6" s="1808"/>
      <c r="G6" s="1808"/>
      <c r="H6" s="1808"/>
      <c r="I6" s="1808"/>
      <c r="J6" s="1808"/>
      <c r="K6" s="1808"/>
      <c r="L6" s="1808"/>
      <c r="M6" s="1808"/>
      <c r="N6" s="1808"/>
      <c r="O6" s="1808"/>
      <c r="P6" s="1808"/>
      <c r="Q6" s="1808"/>
      <c r="R6" s="1808"/>
      <c r="S6" s="1808"/>
      <c r="T6" s="1808"/>
      <c r="U6" s="1808"/>
      <c r="V6" s="1808"/>
    </row>
    <row r="7" spans="1:22" x14ac:dyDescent="0.25">
      <c r="A7" s="1809" t="s">
        <v>392</v>
      </c>
      <c r="B7" s="1809"/>
      <c r="C7" s="1809"/>
      <c r="D7" s="1809"/>
      <c r="E7" s="1809"/>
      <c r="F7" s="1809"/>
      <c r="G7" s="1809"/>
      <c r="H7" s="1809"/>
      <c r="I7" s="1809"/>
      <c r="J7" s="1809"/>
      <c r="K7" s="1809"/>
      <c r="L7" s="1809"/>
      <c r="M7" s="1809"/>
      <c r="N7" s="1809"/>
      <c r="O7" s="1809"/>
      <c r="P7" s="1809"/>
      <c r="Q7" s="1809"/>
      <c r="R7" s="1809"/>
      <c r="S7" s="1809"/>
      <c r="T7" s="1809"/>
      <c r="U7" s="1809"/>
      <c r="V7" s="1809"/>
    </row>
    <row r="8" spans="1:22" ht="45" customHeight="1" x14ac:dyDescent="0.25">
      <c r="A8" s="1804" t="s">
        <v>2</v>
      </c>
      <c r="B8" s="1804"/>
      <c r="C8" s="1804"/>
      <c r="D8" s="1804"/>
      <c r="E8" s="1804"/>
      <c r="F8" s="1804"/>
      <c r="G8" s="1804"/>
      <c r="H8" s="1804"/>
      <c r="I8" s="1804"/>
      <c r="J8" s="1827" t="s">
        <v>393</v>
      </c>
      <c r="K8" s="1827"/>
      <c r="L8" s="1827"/>
      <c r="M8" s="1827"/>
      <c r="N8" s="1827"/>
      <c r="O8" s="1827"/>
      <c r="P8" s="1827"/>
      <c r="Q8" s="1827"/>
      <c r="R8" s="1827"/>
      <c r="S8" s="1827"/>
      <c r="T8" s="1827"/>
      <c r="U8" s="1827"/>
      <c r="V8" s="1827"/>
    </row>
    <row r="9" spans="1:22" ht="45" customHeight="1" x14ac:dyDescent="0.25">
      <c r="A9" s="1804" t="s">
        <v>4</v>
      </c>
      <c r="B9" s="1804"/>
      <c r="C9" s="1804"/>
      <c r="D9" s="1804"/>
      <c r="E9" s="1804"/>
      <c r="F9" s="1804"/>
      <c r="G9" s="1804"/>
      <c r="H9" s="1804"/>
      <c r="I9" s="1804"/>
      <c r="J9" s="1827" t="s">
        <v>84</v>
      </c>
      <c r="K9" s="1827"/>
      <c r="L9" s="1827"/>
      <c r="M9" s="1827"/>
      <c r="N9" s="1827"/>
      <c r="O9" s="1827"/>
      <c r="P9" s="1827"/>
      <c r="Q9" s="1827"/>
      <c r="R9" s="1827"/>
      <c r="S9" s="1827"/>
      <c r="T9" s="1827"/>
      <c r="U9" s="1827"/>
      <c r="V9" s="1827"/>
    </row>
    <row r="10" spans="1:22" ht="45" customHeight="1" x14ac:dyDescent="0.25">
      <c r="A10" s="1804" t="s">
        <v>6</v>
      </c>
      <c r="B10" s="1804"/>
      <c r="C10" s="1804"/>
      <c r="D10" s="1804"/>
      <c r="E10" s="1804"/>
      <c r="F10" s="1804"/>
      <c r="G10" s="1804"/>
      <c r="H10" s="1804"/>
      <c r="I10" s="1804"/>
      <c r="J10" s="1827" t="s">
        <v>7</v>
      </c>
      <c r="K10" s="1827"/>
      <c r="L10" s="1827"/>
      <c r="M10" s="1827"/>
      <c r="N10" s="1827"/>
      <c r="O10" s="1827"/>
      <c r="P10" s="1827"/>
      <c r="Q10" s="1827"/>
      <c r="R10" s="1827"/>
      <c r="S10" s="1827"/>
      <c r="T10" s="1827"/>
      <c r="U10" s="1827"/>
      <c r="V10" s="1827"/>
    </row>
    <row r="11" spans="1:22" ht="45" customHeight="1" x14ac:dyDescent="0.25">
      <c r="A11" s="1804" t="s">
        <v>8</v>
      </c>
      <c r="B11" s="1804"/>
      <c r="C11" s="1804"/>
      <c r="D11" s="1804"/>
      <c r="E11" s="1804"/>
      <c r="F11" s="1804"/>
      <c r="G11" s="1804"/>
      <c r="H11" s="1804"/>
      <c r="I11" s="1804"/>
      <c r="J11" s="1827" t="s">
        <v>394</v>
      </c>
      <c r="K11" s="1827"/>
      <c r="L11" s="1827"/>
      <c r="M11" s="1827"/>
      <c r="N11" s="1827"/>
      <c r="O11" s="1827"/>
      <c r="P11" s="1827"/>
      <c r="Q11" s="1827"/>
      <c r="R11" s="1827"/>
      <c r="S11" s="1827"/>
      <c r="T11" s="1827"/>
      <c r="U11" s="1827"/>
      <c r="V11" s="1827"/>
    </row>
    <row r="12" spans="1:22" ht="129" customHeight="1" x14ac:dyDescent="0.25">
      <c r="A12" s="1804" t="s">
        <v>85</v>
      </c>
      <c r="B12" s="1804"/>
      <c r="C12" s="1804"/>
      <c r="D12" s="1804"/>
      <c r="E12" s="1804"/>
      <c r="F12" s="1804"/>
      <c r="G12" s="1804"/>
      <c r="H12" s="1804"/>
      <c r="I12" s="1804"/>
      <c r="J12" s="1827" t="s">
        <v>395</v>
      </c>
      <c r="K12" s="1827"/>
      <c r="L12" s="1827"/>
      <c r="M12" s="1827"/>
      <c r="N12" s="1827"/>
      <c r="O12" s="1827"/>
      <c r="P12" s="1827"/>
      <c r="Q12" s="1827"/>
      <c r="R12" s="1827"/>
      <c r="S12" s="1827"/>
      <c r="T12" s="1827"/>
      <c r="U12" s="1827"/>
      <c r="V12" s="1827"/>
    </row>
    <row r="13" spans="1:22" ht="45" customHeight="1" x14ac:dyDescent="0.25">
      <c r="A13" s="1804" t="s">
        <v>12</v>
      </c>
      <c r="B13" s="1804"/>
      <c r="C13" s="1804"/>
      <c r="D13" s="1804"/>
      <c r="E13" s="1804"/>
      <c r="F13" s="1804"/>
      <c r="G13" s="1804"/>
      <c r="H13" s="1804"/>
      <c r="I13" s="1804"/>
      <c r="J13" s="1827" t="s">
        <v>286</v>
      </c>
      <c r="K13" s="1827"/>
      <c r="L13" s="1827"/>
      <c r="M13" s="1827"/>
      <c r="N13" s="1827"/>
      <c r="O13" s="1827"/>
      <c r="P13" s="1827"/>
      <c r="Q13" s="1827"/>
      <c r="R13" s="1827"/>
      <c r="S13" s="1827"/>
      <c r="T13" s="1827"/>
      <c r="U13" s="1827"/>
      <c r="V13" s="1827"/>
    </row>
    <row r="14" spans="1:22" ht="45" customHeight="1" x14ac:dyDescent="0.25">
      <c r="A14" s="1804" t="s">
        <v>14</v>
      </c>
      <c r="B14" s="1804"/>
      <c r="C14" s="1804"/>
      <c r="D14" s="1804"/>
      <c r="E14" s="1804"/>
      <c r="F14" s="1804"/>
      <c r="G14" s="1804"/>
      <c r="H14" s="1804"/>
      <c r="I14" s="1804"/>
      <c r="J14" s="1827" t="s">
        <v>396</v>
      </c>
      <c r="K14" s="1827"/>
      <c r="L14" s="1827"/>
      <c r="M14" s="1827"/>
      <c r="N14" s="1827"/>
      <c r="O14" s="1827"/>
      <c r="P14" s="1827"/>
      <c r="Q14" s="1827"/>
      <c r="R14" s="1827"/>
      <c r="S14" s="1827"/>
      <c r="T14" s="1827"/>
      <c r="U14" s="1827"/>
      <c r="V14" s="1827"/>
    </row>
    <row r="15" spans="1:22" ht="45" customHeight="1" x14ac:dyDescent="0.25">
      <c r="A15" s="1806" t="s">
        <v>16</v>
      </c>
      <c r="B15" s="1806"/>
      <c r="C15" s="1806"/>
      <c r="D15" s="1806"/>
      <c r="E15" s="1806"/>
      <c r="F15" s="1806"/>
      <c r="G15" s="1806"/>
      <c r="H15" s="1806"/>
      <c r="I15" s="1806"/>
      <c r="J15" s="1828" t="s">
        <v>397</v>
      </c>
      <c r="K15" s="1828"/>
      <c r="L15" s="1828"/>
      <c r="M15" s="1828"/>
      <c r="N15" s="1828"/>
      <c r="O15" s="1828"/>
      <c r="P15" s="1828"/>
      <c r="Q15" s="1828"/>
      <c r="R15" s="1828"/>
      <c r="S15" s="1828"/>
      <c r="T15" s="1828"/>
      <c r="U15" s="1828"/>
      <c r="V15" s="1828"/>
    </row>
    <row r="16" spans="1:22" s="39" customFormat="1" ht="54" customHeight="1" x14ac:dyDescent="0.25">
      <c r="A16" s="1803"/>
      <c r="B16" s="1803"/>
      <c r="C16" s="1803"/>
      <c r="D16" s="1803"/>
      <c r="E16" s="1803"/>
      <c r="F16" s="1803"/>
      <c r="G16" s="1803"/>
      <c r="H16" s="1803"/>
      <c r="I16" s="1803"/>
      <c r="J16" s="1803"/>
      <c r="K16" s="1803"/>
      <c r="L16" s="1803"/>
      <c r="M16" s="1803"/>
      <c r="N16" s="1803"/>
      <c r="O16" s="1803"/>
      <c r="P16" s="1803"/>
      <c r="Q16" s="1803"/>
      <c r="R16" s="1803"/>
      <c r="S16" s="1803"/>
      <c r="T16" s="1803"/>
      <c r="U16" s="1803"/>
      <c r="V16" s="1803"/>
    </row>
    <row r="17" spans="1:22" ht="60" customHeight="1" x14ac:dyDescent="0.25">
      <c r="A17" s="1621" t="s">
        <v>17</v>
      </c>
      <c r="B17" s="1621" t="s">
        <v>18</v>
      </c>
      <c r="C17" s="1622" t="s">
        <v>19</v>
      </c>
      <c r="D17" s="1623"/>
      <c r="E17" s="1623"/>
      <c r="F17" s="1623"/>
      <c r="G17" s="1623"/>
      <c r="H17" s="1624"/>
      <c r="I17" s="1622" t="s">
        <v>20</v>
      </c>
      <c r="J17" s="1624"/>
      <c r="K17" s="1035" t="s">
        <v>21</v>
      </c>
      <c r="L17" s="1035"/>
      <c r="M17" s="1035"/>
      <c r="N17" s="1035"/>
      <c r="O17" s="1035"/>
      <c r="P17" s="1035"/>
      <c r="Q17" s="1035"/>
      <c r="R17" s="1035"/>
      <c r="S17" s="1035" t="s">
        <v>22</v>
      </c>
      <c r="T17" s="1035"/>
      <c r="U17" s="1514" t="s">
        <v>23</v>
      </c>
      <c r="V17" s="1621" t="s">
        <v>24</v>
      </c>
    </row>
    <row r="18" spans="1:22" ht="48.75" customHeight="1" x14ac:dyDescent="0.25">
      <c r="A18" s="1621"/>
      <c r="B18" s="1621"/>
      <c r="C18" s="1626" t="s">
        <v>25</v>
      </c>
      <c r="D18" s="1627" t="s">
        <v>26</v>
      </c>
      <c r="E18" s="1627" t="s">
        <v>27</v>
      </c>
      <c r="F18" s="1626" t="s">
        <v>28</v>
      </c>
      <c r="G18" s="1627" t="s">
        <v>29</v>
      </c>
      <c r="H18" s="1627" t="s">
        <v>30</v>
      </c>
      <c r="I18" s="1626" t="s">
        <v>31</v>
      </c>
      <c r="J18" s="1627" t="s">
        <v>32</v>
      </c>
      <c r="K18" s="1035" t="s">
        <v>33</v>
      </c>
      <c r="L18" s="1047" t="s">
        <v>337</v>
      </c>
      <c r="M18" s="1518" t="s">
        <v>35</v>
      </c>
      <c r="N18" s="1519"/>
      <c r="O18" s="1520"/>
      <c r="P18" s="1518" t="s">
        <v>36</v>
      </c>
      <c r="Q18" s="1519"/>
      <c r="R18" s="1520"/>
      <c r="S18" s="1035" t="s">
        <v>37</v>
      </c>
      <c r="T18" s="1035" t="s">
        <v>38</v>
      </c>
      <c r="U18" s="1514"/>
      <c r="V18" s="1621"/>
    </row>
    <row r="19" spans="1:22" ht="79.900000000000006" customHeight="1" x14ac:dyDescent="0.25">
      <c r="A19" s="1621"/>
      <c r="B19" s="1621"/>
      <c r="C19" s="1626"/>
      <c r="D19" s="1628"/>
      <c r="E19" s="1628"/>
      <c r="F19" s="1626"/>
      <c r="G19" s="1629"/>
      <c r="H19" s="1629"/>
      <c r="I19" s="1626"/>
      <c r="J19" s="1629"/>
      <c r="K19" s="1035"/>
      <c r="L19" s="1048"/>
      <c r="M19" s="6" t="s">
        <v>39</v>
      </c>
      <c r="N19" s="6" t="s">
        <v>40</v>
      </c>
      <c r="O19" s="6" t="s">
        <v>41</v>
      </c>
      <c r="P19" s="6" t="s">
        <v>42</v>
      </c>
      <c r="Q19" s="6" t="s">
        <v>43</v>
      </c>
      <c r="R19" s="6" t="s">
        <v>44</v>
      </c>
      <c r="S19" s="1035"/>
      <c r="T19" s="1035"/>
      <c r="U19" s="1514"/>
      <c r="V19" s="1621"/>
    </row>
    <row r="20" spans="1:22" ht="161.25" customHeight="1" x14ac:dyDescent="0.25">
      <c r="A20" s="40">
        <v>1</v>
      </c>
      <c r="B20" s="1925" t="s">
        <v>92</v>
      </c>
      <c r="C20" s="1928" t="s">
        <v>93</v>
      </c>
      <c r="D20" s="1928" t="s">
        <v>94</v>
      </c>
      <c r="E20" s="41" t="s">
        <v>95</v>
      </c>
      <c r="F20" s="41" t="s">
        <v>96</v>
      </c>
      <c r="G20" s="41" t="s">
        <v>97</v>
      </c>
      <c r="H20" s="42"/>
      <c r="I20" s="43">
        <v>43435</v>
      </c>
      <c r="J20" s="44">
        <v>43466</v>
      </c>
      <c r="K20" s="1479">
        <v>0</v>
      </c>
      <c r="L20" s="1521">
        <v>40000</v>
      </c>
      <c r="M20" s="45" t="s">
        <v>98</v>
      </c>
      <c r="N20" s="45" t="s">
        <v>98</v>
      </c>
      <c r="O20" s="73"/>
      <c r="P20" s="1931">
        <v>31981.97</v>
      </c>
      <c r="Q20" s="1934">
        <v>88018.03</v>
      </c>
      <c r="R20" s="1937">
        <f>P20+Q20</f>
        <v>120000</v>
      </c>
      <c r="S20" s="1485">
        <f>R20-L20</f>
        <v>80000</v>
      </c>
      <c r="T20" s="1919">
        <f>IFERROR(S20/L20*100,0)</f>
        <v>200</v>
      </c>
      <c r="U20" s="1919">
        <f>IFERROR(R20/$R$30*100,0)</f>
        <v>100</v>
      </c>
      <c r="V20" s="61" t="s">
        <v>84</v>
      </c>
    </row>
    <row r="21" spans="1:22" ht="178.5" customHeight="1" x14ac:dyDescent="0.25">
      <c r="A21" s="40">
        <v>2</v>
      </c>
      <c r="B21" s="1926"/>
      <c r="C21" s="1929"/>
      <c r="D21" s="1929"/>
      <c r="E21" s="42" t="s">
        <v>99</v>
      </c>
      <c r="F21" s="41" t="s">
        <v>100</v>
      </c>
      <c r="G21" s="41" t="s">
        <v>101</v>
      </c>
      <c r="H21" s="42"/>
      <c r="I21" s="43">
        <v>43709</v>
      </c>
      <c r="J21" s="44">
        <v>43739</v>
      </c>
      <c r="K21" s="1480"/>
      <c r="L21" s="1522"/>
      <c r="M21" s="45" t="s">
        <v>98</v>
      </c>
      <c r="N21" s="45" t="s">
        <v>98</v>
      </c>
      <c r="O21" s="73"/>
      <c r="P21" s="1932"/>
      <c r="Q21" s="1935"/>
      <c r="R21" s="1938"/>
      <c r="S21" s="1486"/>
      <c r="T21" s="1920"/>
      <c r="U21" s="1920"/>
      <c r="V21" s="61" t="s">
        <v>84</v>
      </c>
    </row>
    <row r="22" spans="1:22" ht="178.5" customHeight="1" x14ac:dyDescent="0.25">
      <c r="A22" s="40">
        <v>3</v>
      </c>
      <c r="B22" s="1927"/>
      <c r="C22" s="1930"/>
      <c r="D22" s="1930"/>
      <c r="E22" s="42" t="s">
        <v>102</v>
      </c>
      <c r="F22" s="41" t="s">
        <v>103</v>
      </c>
      <c r="G22" s="41" t="s">
        <v>104</v>
      </c>
      <c r="H22" s="42"/>
      <c r="I22" s="43">
        <v>43770</v>
      </c>
      <c r="J22" s="44">
        <v>44013</v>
      </c>
      <c r="K22" s="1480"/>
      <c r="L22" s="1522"/>
      <c r="M22" s="45" t="s">
        <v>98</v>
      </c>
      <c r="N22" s="45" t="s">
        <v>98</v>
      </c>
      <c r="O22" s="73"/>
      <c r="P22" s="1932"/>
      <c r="Q22" s="1935"/>
      <c r="R22" s="1938"/>
      <c r="S22" s="1486"/>
      <c r="T22" s="1920"/>
      <c r="U22" s="1920"/>
      <c r="V22" s="61" t="s">
        <v>84</v>
      </c>
    </row>
    <row r="23" spans="1:22" ht="178.5" customHeight="1" x14ac:dyDescent="0.25">
      <c r="A23" s="40">
        <v>4</v>
      </c>
      <c r="B23" s="1925" t="s">
        <v>92</v>
      </c>
      <c r="C23" s="1928" t="s">
        <v>105</v>
      </c>
      <c r="D23" s="1928" t="s">
        <v>106</v>
      </c>
      <c r="E23" s="42" t="s">
        <v>107</v>
      </c>
      <c r="F23" s="41" t="s">
        <v>108</v>
      </c>
      <c r="G23" s="1928" t="s">
        <v>109</v>
      </c>
      <c r="H23" s="42"/>
      <c r="I23" s="43">
        <v>43678</v>
      </c>
      <c r="J23" s="44">
        <v>43739</v>
      </c>
      <c r="K23" s="1480"/>
      <c r="L23" s="1522"/>
      <c r="M23" s="45" t="s">
        <v>98</v>
      </c>
      <c r="N23" s="45" t="s">
        <v>98</v>
      </c>
      <c r="O23" s="73"/>
      <c r="P23" s="1932"/>
      <c r="Q23" s="1935"/>
      <c r="R23" s="1938"/>
      <c r="S23" s="1486"/>
      <c r="T23" s="1920"/>
      <c r="U23" s="1920"/>
      <c r="V23" s="61" t="s">
        <v>84</v>
      </c>
    </row>
    <row r="24" spans="1:22" ht="178.5" customHeight="1" x14ac:dyDescent="0.25">
      <c r="A24" s="40">
        <v>5</v>
      </c>
      <c r="B24" s="1926"/>
      <c r="C24" s="1929"/>
      <c r="D24" s="1930"/>
      <c r="E24" s="42" t="s">
        <v>110</v>
      </c>
      <c r="F24" s="41" t="s">
        <v>111</v>
      </c>
      <c r="G24" s="1929"/>
      <c r="H24" s="42"/>
      <c r="I24" s="43">
        <v>43739</v>
      </c>
      <c r="J24" s="44">
        <v>43800</v>
      </c>
      <c r="K24" s="1480"/>
      <c r="L24" s="1522"/>
      <c r="M24" s="45" t="s">
        <v>98</v>
      </c>
      <c r="N24" s="45" t="s">
        <v>98</v>
      </c>
      <c r="O24" s="73"/>
      <c r="P24" s="1932"/>
      <c r="Q24" s="1935"/>
      <c r="R24" s="1938"/>
      <c r="S24" s="1486"/>
      <c r="T24" s="1920"/>
      <c r="U24" s="1920"/>
      <c r="V24" s="61" t="s">
        <v>84</v>
      </c>
    </row>
    <row r="25" spans="1:22" ht="178.5" customHeight="1" x14ac:dyDescent="0.25">
      <c r="A25" s="40">
        <v>6</v>
      </c>
      <c r="B25" s="1927"/>
      <c r="C25" s="1930"/>
      <c r="D25" s="41" t="s">
        <v>112</v>
      </c>
      <c r="E25" s="42" t="s">
        <v>113</v>
      </c>
      <c r="F25" s="41" t="s">
        <v>114</v>
      </c>
      <c r="G25" s="1930"/>
      <c r="H25" s="42"/>
      <c r="I25" s="43">
        <v>43739</v>
      </c>
      <c r="J25" s="44">
        <v>43800</v>
      </c>
      <c r="K25" s="1480"/>
      <c r="L25" s="1522"/>
      <c r="M25" s="45" t="s">
        <v>98</v>
      </c>
      <c r="N25" s="45" t="s">
        <v>98</v>
      </c>
      <c r="O25" s="73"/>
      <c r="P25" s="1932"/>
      <c r="Q25" s="1935"/>
      <c r="R25" s="1938"/>
      <c r="S25" s="1486"/>
      <c r="T25" s="1920"/>
      <c r="U25" s="1920"/>
      <c r="V25" s="61" t="s">
        <v>84</v>
      </c>
    </row>
    <row r="26" spans="1:22" ht="178.5" customHeight="1" x14ac:dyDescent="0.25">
      <c r="A26" s="40">
        <v>7</v>
      </c>
      <c r="B26" s="46" t="s">
        <v>92</v>
      </c>
      <c r="C26" s="47" t="s">
        <v>115</v>
      </c>
      <c r="D26" s="41" t="s">
        <v>116</v>
      </c>
      <c r="E26" s="42" t="s">
        <v>117</v>
      </c>
      <c r="F26" s="41" t="s">
        <v>118</v>
      </c>
      <c r="G26" s="41" t="s">
        <v>119</v>
      </c>
      <c r="H26" s="42"/>
      <c r="I26" s="43">
        <v>43678</v>
      </c>
      <c r="J26" s="44">
        <v>44166</v>
      </c>
      <c r="K26" s="1480"/>
      <c r="L26" s="1522"/>
      <c r="M26" s="45" t="s">
        <v>98</v>
      </c>
      <c r="N26" s="45" t="s">
        <v>98</v>
      </c>
      <c r="O26" s="73"/>
      <c r="P26" s="1932"/>
      <c r="Q26" s="1935"/>
      <c r="R26" s="1938"/>
      <c r="S26" s="1486"/>
      <c r="T26" s="1920"/>
      <c r="U26" s="1920"/>
      <c r="V26" s="61" t="s">
        <v>84</v>
      </c>
    </row>
    <row r="27" spans="1:22" ht="211.5" customHeight="1" x14ac:dyDescent="0.25">
      <c r="A27" s="40">
        <v>8</v>
      </c>
      <c r="B27" s="46" t="s">
        <v>92</v>
      </c>
      <c r="C27" s="47" t="s">
        <v>120</v>
      </c>
      <c r="D27" s="41" t="s">
        <v>121</v>
      </c>
      <c r="E27" s="42" t="s">
        <v>122</v>
      </c>
      <c r="F27" s="41" t="s">
        <v>398</v>
      </c>
      <c r="G27" s="41" t="s">
        <v>123</v>
      </c>
      <c r="H27" s="42"/>
      <c r="I27" s="43">
        <v>43466</v>
      </c>
      <c r="J27" s="44">
        <v>43770</v>
      </c>
      <c r="K27" s="1480"/>
      <c r="L27" s="1522"/>
      <c r="M27" s="45" t="s">
        <v>98</v>
      </c>
      <c r="N27" s="45" t="s">
        <v>124</v>
      </c>
      <c r="O27" s="73"/>
      <c r="P27" s="1932"/>
      <c r="Q27" s="1935"/>
      <c r="R27" s="1938"/>
      <c r="S27" s="1486"/>
      <c r="T27" s="1920"/>
      <c r="U27" s="1920"/>
      <c r="V27" s="61" t="s">
        <v>84</v>
      </c>
    </row>
    <row r="28" spans="1:22" ht="261" customHeight="1" x14ac:dyDescent="0.25">
      <c r="A28" s="40">
        <v>9</v>
      </c>
      <c r="B28" s="46" t="s">
        <v>92</v>
      </c>
      <c r="C28" s="47" t="s">
        <v>125</v>
      </c>
      <c r="D28" s="41" t="s">
        <v>116</v>
      </c>
      <c r="E28" s="42" t="s">
        <v>126</v>
      </c>
      <c r="F28" s="41" t="s">
        <v>118</v>
      </c>
      <c r="G28" s="41" t="s">
        <v>127</v>
      </c>
      <c r="H28" s="42"/>
      <c r="I28" s="43">
        <v>43435</v>
      </c>
      <c r="J28" s="44">
        <v>44166</v>
      </c>
      <c r="K28" s="1481"/>
      <c r="L28" s="1838"/>
      <c r="M28" s="45" t="s">
        <v>98</v>
      </c>
      <c r="N28" s="45" t="s">
        <v>98</v>
      </c>
      <c r="O28" s="73"/>
      <c r="P28" s="1932"/>
      <c r="Q28" s="1935"/>
      <c r="R28" s="1938"/>
      <c r="S28" s="1486"/>
      <c r="T28" s="1920"/>
      <c r="U28" s="1921"/>
      <c r="V28" s="61" t="s">
        <v>84</v>
      </c>
    </row>
    <row r="29" spans="1:22" ht="261" customHeight="1" x14ac:dyDescent="0.25">
      <c r="A29" s="48">
        <v>10</v>
      </c>
      <c r="B29" s="49" t="s">
        <v>128</v>
      </c>
      <c r="C29" s="50" t="s">
        <v>129</v>
      </c>
      <c r="D29" s="51" t="s">
        <v>130</v>
      </c>
      <c r="E29" s="52" t="s">
        <v>131</v>
      </c>
      <c r="F29" s="51" t="s">
        <v>132</v>
      </c>
      <c r="G29" s="51" t="s">
        <v>133</v>
      </c>
      <c r="H29" s="42"/>
      <c r="I29" s="43">
        <v>43678</v>
      </c>
      <c r="J29" s="44">
        <v>43739</v>
      </c>
      <c r="K29" s="126"/>
      <c r="L29" s="127"/>
      <c r="M29" s="45" t="s">
        <v>98</v>
      </c>
      <c r="N29" s="45" t="s">
        <v>98</v>
      </c>
      <c r="O29" s="73"/>
      <c r="P29" s="1933"/>
      <c r="Q29" s="1936"/>
      <c r="R29" s="1939"/>
      <c r="S29" s="20"/>
      <c r="T29" s="648"/>
      <c r="U29" s="69"/>
      <c r="V29" s="61" t="s">
        <v>84</v>
      </c>
    </row>
    <row r="30" spans="1:22" s="54" customFormat="1" ht="24.75" customHeight="1" x14ac:dyDescent="0.4">
      <c r="A30" s="1794" t="s">
        <v>71</v>
      </c>
      <c r="B30" s="1795"/>
      <c r="C30" s="1795"/>
      <c r="D30" s="1795"/>
      <c r="E30" s="1795"/>
      <c r="F30" s="1795"/>
      <c r="G30" s="1795"/>
      <c r="H30" s="1795"/>
      <c r="I30" s="1795"/>
      <c r="J30" s="1813"/>
      <c r="K30" s="24">
        <f>SUM(K20:K28)</f>
        <v>0</v>
      </c>
      <c r="L30" s="24">
        <f>SUM(L20:L28)</f>
        <v>40000</v>
      </c>
      <c r="M30" s="1794"/>
      <c r="N30" s="1795"/>
      <c r="O30" s="1795"/>
      <c r="P30" s="24">
        <f>SUM(P20:P28)</f>
        <v>31981.97</v>
      </c>
      <c r="Q30" s="24">
        <f>SUM(Q20:Q28)</f>
        <v>88018.03</v>
      </c>
      <c r="R30" s="24">
        <f>SUM(R20:R28)</f>
        <v>120000</v>
      </c>
      <c r="S30" s="25">
        <f>R30-L30</f>
        <v>80000</v>
      </c>
      <c r="T30" s="647">
        <f>IFERROR(S30/L30*100,0)</f>
        <v>200</v>
      </c>
      <c r="U30" s="71">
        <f>SUM(U20:U28)</f>
        <v>100</v>
      </c>
      <c r="V30" s="53"/>
    </row>
    <row r="31" spans="1:22" x14ac:dyDescent="0.4">
      <c r="A31" s="55" t="s">
        <v>72</v>
      </c>
      <c r="B31" s="55"/>
      <c r="C31" s="55"/>
      <c r="D31" s="55"/>
      <c r="E31" s="55"/>
      <c r="F31" s="55"/>
      <c r="G31" s="55"/>
      <c r="H31" s="55"/>
      <c r="I31" s="55"/>
      <c r="J31" s="55"/>
      <c r="K31" s="128">
        <v>0</v>
      </c>
      <c r="L31" s="129"/>
      <c r="M31" s="1922"/>
      <c r="N31" s="1923"/>
      <c r="O31" s="1924"/>
      <c r="P31" s="130"/>
      <c r="Q31" s="55"/>
      <c r="R31" s="55"/>
      <c r="S31" s="55"/>
      <c r="T31" s="55"/>
      <c r="U31" s="55"/>
      <c r="V31" s="55"/>
    </row>
    <row r="32" spans="1:22" ht="36" customHeight="1" x14ac:dyDescent="0.25">
      <c r="A32" s="1796" t="s">
        <v>73</v>
      </c>
      <c r="B32" s="1797"/>
      <c r="C32" s="1797"/>
      <c r="D32" s="1797"/>
      <c r="E32" s="1797"/>
      <c r="F32" s="1797"/>
      <c r="G32" s="1797"/>
      <c r="H32" s="1797"/>
      <c r="I32" s="1797"/>
      <c r="J32" s="1797"/>
      <c r="K32" s="1797"/>
      <c r="L32" s="1797"/>
      <c r="M32" s="1797"/>
      <c r="N32" s="1797"/>
      <c r="O32" s="1797"/>
      <c r="P32" s="1797"/>
      <c r="Q32" s="1797"/>
      <c r="R32" s="1797"/>
      <c r="S32" s="1797"/>
      <c r="T32" s="1797"/>
      <c r="U32" s="1797"/>
      <c r="V32" s="1798"/>
    </row>
    <row r="33" spans="1:22" ht="95.25" customHeight="1" x14ac:dyDescent="0.4">
      <c r="A33" s="1799"/>
      <c r="B33" s="1800"/>
      <c r="C33" s="1800"/>
      <c r="D33" s="1800"/>
      <c r="E33" s="1800"/>
      <c r="F33" s="1800"/>
      <c r="G33" s="1800"/>
      <c r="H33" s="1800"/>
      <c r="I33" s="1800"/>
      <c r="J33" s="1800"/>
      <c r="K33" s="1800"/>
      <c r="L33" s="1800"/>
      <c r="M33" s="1800"/>
      <c r="N33" s="1800"/>
      <c r="O33" s="1800"/>
      <c r="P33" s="1800"/>
      <c r="Q33" s="1800"/>
      <c r="R33" s="1800"/>
      <c r="S33" s="1800"/>
      <c r="T33" s="1800"/>
      <c r="U33" s="1800"/>
      <c r="V33" s="1801"/>
    </row>
    <row r="34" spans="1:22" ht="15" hidden="1" customHeight="1" x14ac:dyDescent="0.4">
      <c r="A34" s="1802" t="s">
        <v>74</v>
      </c>
      <c r="B34" s="1802"/>
      <c r="C34" s="1802"/>
      <c r="D34" s="1802"/>
      <c r="E34" s="1802"/>
      <c r="F34" s="1802"/>
      <c r="G34" s="1802"/>
      <c r="H34" s="1802"/>
      <c r="I34" s="1802"/>
      <c r="J34" s="57"/>
      <c r="K34" s="57"/>
      <c r="L34" s="57"/>
      <c r="M34" s="36"/>
      <c r="N34" s="36"/>
      <c r="O34" s="36"/>
      <c r="P34" s="57"/>
      <c r="Q34" s="57"/>
      <c r="R34" s="57"/>
      <c r="S34" s="57"/>
      <c r="T34" s="57"/>
      <c r="U34" s="57"/>
      <c r="V34" s="57"/>
    </row>
    <row r="35" spans="1:22" ht="15" hidden="1" customHeight="1" x14ac:dyDescent="0.4">
      <c r="A35" s="58" t="s">
        <v>75</v>
      </c>
      <c r="B35" s="58"/>
      <c r="C35" s="1787" t="s">
        <v>76</v>
      </c>
      <c r="D35" s="1787"/>
      <c r="E35" s="1787"/>
      <c r="F35" s="1787"/>
      <c r="G35" s="1787"/>
      <c r="H35" s="1787"/>
      <c r="I35" s="1787"/>
      <c r="M35" s="36"/>
      <c r="N35" s="36"/>
      <c r="O35" s="36"/>
      <c r="V35" s="35"/>
    </row>
    <row r="36" spans="1:22" ht="15" hidden="1" customHeight="1" x14ac:dyDescent="0.4">
      <c r="A36" s="58" t="s">
        <v>77</v>
      </c>
      <c r="B36" s="58"/>
      <c r="C36" s="1787" t="s">
        <v>78</v>
      </c>
      <c r="D36" s="1787"/>
      <c r="E36" s="1787"/>
      <c r="F36" s="1787"/>
      <c r="G36" s="1787"/>
      <c r="H36" s="1787"/>
      <c r="I36" s="1787"/>
      <c r="M36" s="36"/>
      <c r="N36" s="36"/>
      <c r="O36" s="36"/>
      <c r="V36" s="35"/>
    </row>
    <row r="37" spans="1:22" ht="15" hidden="1" customHeight="1" x14ac:dyDescent="0.4">
      <c r="A37" s="58" t="s">
        <v>79</v>
      </c>
      <c r="B37" s="58"/>
      <c r="C37" s="1787" t="s">
        <v>80</v>
      </c>
      <c r="D37" s="1787"/>
      <c r="E37" s="1787"/>
      <c r="F37" s="1787"/>
      <c r="G37" s="1787"/>
      <c r="H37" s="1787"/>
      <c r="I37" s="1787"/>
      <c r="M37" s="36"/>
      <c r="N37" s="36"/>
      <c r="O37" s="36"/>
      <c r="V37" s="35"/>
    </row>
    <row r="38" spans="1:22" ht="15" hidden="1" customHeight="1" x14ac:dyDescent="0.4">
      <c r="A38" s="58" t="s">
        <v>81</v>
      </c>
      <c r="B38" s="58"/>
      <c r="C38" s="1787" t="s">
        <v>82</v>
      </c>
      <c r="D38" s="1787"/>
      <c r="E38" s="1787"/>
      <c r="F38" s="1787"/>
      <c r="G38" s="1787"/>
      <c r="H38" s="1787"/>
      <c r="I38" s="1787"/>
      <c r="M38" s="36"/>
      <c r="N38" s="36"/>
      <c r="O38" s="36"/>
      <c r="V38" s="35"/>
    </row>
    <row r="39" spans="1:22" ht="35.25" customHeight="1" x14ac:dyDescent="0.4">
      <c r="M39" s="36"/>
      <c r="N39" s="36"/>
      <c r="O39" s="36"/>
    </row>
    <row r="40" spans="1:22" x14ac:dyDescent="0.4">
      <c r="M40" s="36"/>
      <c r="N40" s="36"/>
      <c r="O40" s="36"/>
    </row>
    <row r="41" spans="1:22" x14ac:dyDescent="0.4">
      <c r="M41" s="36"/>
      <c r="N41" s="36"/>
      <c r="O41" s="36"/>
    </row>
    <row r="42" spans="1:22" x14ac:dyDescent="0.4">
      <c r="M42" s="36"/>
      <c r="N42" s="36"/>
      <c r="O42" s="36"/>
    </row>
    <row r="43" spans="1:22" x14ac:dyDescent="0.4">
      <c r="M43" s="36"/>
      <c r="N43" s="36"/>
      <c r="O43" s="36"/>
    </row>
    <row r="44" spans="1:22" x14ac:dyDescent="0.4">
      <c r="M44" s="36"/>
      <c r="N44" s="36"/>
      <c r="O44" s="36"/>
    </row>
    <row r="45" spans="1:22" x14ac:dyDescent="0.4">
      <c r="M45" s="36"/>
      <c r="N45" s="36"/>
      <c r="O45" s="36"/>
    </row>
    <row r="46" spans="1:22" x14ac:dyDescent="0.4">
      <c r="M46" s="36"/>
      <c r="N46" s="36"/>
      <c r="O46" s="36"/>
    </row>
    <row r="47" spans="1:22" x14ac:dyDescent="0.4">
      <c r="M47" s="36"/>
      <c r="N47" s="36"/>
      <c r="O47" s="36"/>
    </row>
    <row r="48" spans="1:22" x14ac:dyDescent="0.4">
      <c r="M48" s="36"/>
      <c r="N48" s="36"/>
      <c r="O48" s="36"/>
    </row>
    <row r="49" spans="13:15" x14ac:dyDescent="0.4">
      <c r="M49" s="36"/>
      <c r="N49" s="36"/>
      <c r="O49" s="36"/>
    </row>
    <row r="50" spans="13:15" x14ac:dyDescent="0.4">
      <c r="M50" s="36"/>
      <c r="N50" s="36"/>
      <c r="O50" s="36"/>
    </row>
    <row r="51" spans="13:15" x14ac:dyDescent="0.4">
      <c r="M51" s="36"/>
      <c r="N51" s="36"/>
      <c r="O51" s="36"/>
    </row>
    <row r="52" spans="13:15" x14ac:dyDescent="0.4">
      <c r="M52" s="36"/>
      <c r="N52" s="36"/>
      <c r="O52" s="36"/>
    </row>
    <row r="53" spans="13:15" x14ac:dyDescent="0.4">
      <c r="M53" s="36"/>
      <c r="N53" s="36"/>
      <c r="O53" s="36"/>
    </row>
    <row r="54" spans="13:15" x14ac:dyDescent="0.4">
      <c r="M54" s="36"/>
      <c r="N54" s="36"/>
      <c r="O54" s="36"/>
    </row>
    <row r="55" spans="13:15" x14ac:dyDescent="0.4">
      <c r="M55" s="36"/>
      <c r="N55" s="36"/>
      <c r="O55" s="36"/>
    </row>
    <row r="56" spans="13:15" x14ac:dyDescent="0.4">
      <c r="M56" s="36"/>
      <c r="N56" s="36"/>
      <c r="O56" s="36"/>
    </row>
    <row r="57" spans="13:15" x14ac:dyDescent="0.4">
      <c r="M57" s="36"/>
      <c r="N57" s="36"/>
      <c r="O57" s="36"/>
    </row>
    <row r="58" spans="13:15" x14ac:dyDescent="0.4">
      <c r="M58" s="36"/>
      <c r="N58" s="36"/>
      <c r="O58" s="36"/>
    </row>
    <row r="59" spans="13:15" x14ac:dyDescent="0.4">
      <c r="M59" s="36"/>
      <c r="N59" s="36"/>
      <c r="O59" s="36"/>
    </row>
    <row r="60" spans="13:15" x14ac:dyDescent="0.4">
      <c r="M60" s="36"/>
      <c r="N60" s="36"/>
      <c r="O60" s="36"/>
    </row>
    <row r="61" spans="13:15" x14ac:dyDescent="0.4">
      <c r="M61" s="36"/>
      <c r="N61" s="36"/>
      <c r="O61" s="36"/>
    </row>
    <row r="62" spans="13:15" x14ac:dyDescent="0.4">
      <c r="M62" s="36"/>
      <c r="N62" s="36"/>
      <c r="O62" s="36"/>
    </row>
    <row r="63" spans="13:15" x14ac:dyDescent="0.4">
      <c r="M63" s="36"/>
      <c r="N63" s="36"/>
      <c r="O63" s="36"/>
    </row>
    <row r="64" spans="13:15" x14ac:dyDescent="0.4">
      <c r="M64" s="36"/>
      <c r="N64" s="36"/>
      <c r="O64" s="36"/>
    </row>
    <row r="65" spans="13:15" x14ac:dyDescent="0.4">
      <c r="M65" s="36"/>
      <c r="N65" s="36"/>
      <c r="O65" s="36"/>
    </row>
    <row r="66" spans="13:15" x14ac:dyDescent="0.4">
      <c r="M66" s="36"/>
      <c r="N66" s="36"/>
      <c r="O66" s="36"/>
    </row>
    <row r="67" spans="13:15" x14ac:dyDescent="0.4">
      <c r="M67" s="36"/>
      <c r="N67" s="36"/>
      <c r="O67" s="36"/>
    </row>
    <row r="68" spans="13:15" x14ac:dyDescent="0.4">
      <c r="M68" s="36"/>
      <c r="N68" s="36"/>
      <c r="O68" s="36"/>
    </row>
    <row r="69" spans="13:15" x14ac:dyDescent="0.4">
      <c r="M69" s="36"/>
      <c r="N69" s="36"/>
      <c r="O69" s="36"/>
    </row>
    <row r="70" spans="13:15" x14ac:dyDescent="0.4">
      <c r="M70" s="36"/>
      <c r="N70" s="36"/>
      <c r="O70" s="36"/>
    </row>
    <row r="71" spans="13:15" x14ac:dyDescent="0.4">
      <c r="M71" s="36"/>
      <c r="N71" s="36"/>
      <c r="O71" s="36"/>
    </row>
    <row r="72" spans="13:15" x14ac:dyDescent="0.4">
      <c r="M72" s="36"/>
      <c r="N72" s="36"/>
      <c r="O72" s="36"/>
    </row>
    <row r="73" spans="13:15" x14ac:dyDescent="0.4">
      <c r="M73" s="36"/>
      <c r="N73" s="36"/>
      <c r="O73" s="36"/>
    </row>
    <row r="74" spans="13:15" x14ac:dyDescent="0.4">
      <c r="M74" s="36"/>
      <c r="N74" s="36"/>
      <c r="O74" s="36"/>
    </row>
    <row r="75" spans="13:15" x14ac:dyDescent="0.4">
      <c r="M75" s="36"/>
      <c r="N75" s="36"/>
      <c r="O75" s="36"/>
    </row>
    <row r="76" spans="13:15" x14ac:dyDescent="0.4">
      <c r="M76" s="36"/>
      <c r="N76" s="36"/>
      <c r="O76" s="36"/>
    </row>
    <row r="77" spans="13:15" x14ac:dyDescent="0.4">
      <c r="M77" s="36"/>
      <c r="N77" s="36"/>
      <c r="O77" s="36"/>
    </row>
    <row r="78" spans="13:15" x14ac:dyDescent="0.4">
      <c r="M78" s="36"/>
      <c r="N78" s="36"/>
      <c r="O78" s="36"/>
    </row>
    <row r="79" spans="13:15" x14ac:dyDescent="0.4">
      <c r="M79" s="36"/>
      <c r="N79" s="36"/>
      <c r="O79" s="36"/>
    </row>
    <row r="80" spans="13:15" x14ac:dyDescent="0.4">
      <c r="M80" s="36"/>
      <c r="N80" s="36"/>
      <c r="O80" s="36"/>
    </row>
    <row r="81" spans="13:15" x14ac:dyDescent="0.4">
      <c r="M81" s="36"/>
      <c r="N81" s="36"/>
      <c r="O81" s="36"/>
    </row>
    <row r="82" spans="13:15" x14ac:dyDescent="0.4">
      <c r="M82" s="36"/>
      <c r="N82" s="36"/>
      <c r="O82" s="36"/>
    </row>
    <row r="83" spans="13:15" x14ac:dyDescent="0.4">
      <c r="M83" s="36"/>
      <c r="N83" s="36"/>
      <c r="O83" s="36"/>
    </row>
    <row r="84" spans="13:15" x14ac:dyDescent="0.4">
      <c r="M84" s="36"/>
      <c r="N84" s="36"/>
      <c r="O84" s="36"/>
    </row>
    <row r="85" spans="13:15" x14ac:dyDescent="0.4">
      <c r="M85" s="36"/>
      <c r="N85" s="36"/>
      <c r="O85" s="36"/>
    </row>
    <row r="86" spans="13:15" x14ac:dyDescent="0.4">
      <c r="M86" s="36"/>
      <c r="N86" s="36"/>
      <c r="O86" s="36"/>
    </row>
    <row r="87" spans="13:15" x14ac:dyDescent="0.4">
      <c r="M87" s="36"/>
      <c r="N87" s="36"/>
      <c r="O87" s="36"/>
    </row>
    <row r="88" spans="13:15" x14ac:dyDescent="0.4">
      <c r="M88" s="36"/>
      <c r="N88" s="36"/>
      <c r="O88" s="36"/>
    </row>
    <row r="89" spans="13:15" x14ac:dyDescent="0.4">
      <c r="M89" s="36"/>
      <c r="N89" s="36"/>
      <c r="O89" s="36"/>
    </row>
    <row r="90" spans="13:15" x14ac:dyDescent="0.4">
      <c r="M90" s="36"/>
      <c r="N90" s="36"/>
      <c r="O90" s="36"/>
    </row>
    <row r="91" spans="13:15" x14ac:dyDescent="0.4">
      <c r="M91" s="36"/>
      <c r="N91" s="36"/>
      <c r="O91" s="36"/>
    </row>
    <row r="92" spans="13:15" x14ac:dyDescent="0.4">
      <c r="M92" s="36"/>
      <c r="N92" s="36"/>
      <c r="O92" s="36"/>
    </row>
    <row r="93" spans="13:15" x14ac:dyDescent="0.4">
      <c r="M93" s="36"/>
      <c r="N93" s="36"/>
      <c r="O93" s="36"/>
    </row>
    <row r="94" spans="13:15" x14ac:dyDescent="0.4">
      <c r="M94" s="36"/>
      <c r="N94" s="36"/>
      <c r="O94" s="36"/>
    </row>
    <row r="95" spans="13:15" x14ac:dyDescent="0.4">
      <c r="M95" s="36"/>
      <c r="N95" s="36"/>
      <c r="O95" s="36"/>
    </row>
    <row r="96" spans="13:15" x14ac:dyDescent="0.4">
      <c r="M96" s="36"/>
      <c r="N96" s="36"/>
      <c r="O96" s="36"/>
    </row>
    <row r="97" spans="13:15" x14ac:dyDescent="0.4">
      <c r="M97" s="36"/>
      <c r="N97" s="36"/>
      <c r="O97" s="36"/>
    </row>
    <row r="98" spans="13:15" x14ac:dyDescent="0.4">
      <c r="M98" s="36"/>
      <c r="N98" s="36"/>
      <c r="O98" s="36"/>
    </row>
    <row r="99" spans="13:15" x14ac:dyDescent="0.4">
      <c r="M99" s="36"/>
      <c r="N99" s="36"/>
      <c r="O99" s="36"/>
    </row>
    <row r="100" spans="13:15" x14ac:dyDescent="0.4">
      <c r="M100" s="36"/>
      <c r="N100" s="36"/>
      <c r="O100" s="36"/>
    </row>
    <row r="101" spans="13:15" x14ac:dyDescent="0.4">
      <c r="M101" s="36"/>
      <c r="N101" s="36"/>
      <c r="O101" s="36"/>
    </row>
    <row r="102" spans="13:15" x14ac:dyDescent="0.4">
      <c r="M102" s="36"/>
      <c r="N102" s="36"/>
      <c r="O102" s="36"/>
    </row>
    <row r="103" spans="13:15" x14ac:dyDescent="0.4">
      <c r="M103" s="36"/>
      <c r="N103" s="36"/>
      <c r="O103" s="36"/>
    </row>
    <row r="104" spans="13:15" x14ac:dyDescent="0.4">
      <c r="M104" s="36"/>
      <c r="N104" s="36"/>
      <c r="O104" s="36"/>
    </row>
    <row r="105" spans="13:15" x14ac:dyDescent="0.4">
      <c r="M105" s="36"/>
      <c r="N105" s="36"/>
      <c r="O105" s="36"/>
    </row>
    <row r="106" spans="13:15" x14ac:dyDescent="0.4">
      <c r="M106" s="36"/>
      <c r="N106" s="36"/>
      <c r="O106" s="36"/>
    </row>
    <row r="107" spans="13:15" x14ac:dyDescent="0.4">
      <c r="M107" s="36"/>
      <c r="N107" s="36"/>
      <c r="O107" s="36"/>
    </row>
    <row r="108" spans="13:15" x14ac:dyDescent="0.4">
      <c r="M108" s="36"/>
      <c r="N108" s="36"/>
      <c r="O108" s="36"/>
    </row>
    <row r="109" spans="13:15" x14ac:dyDescent="0.4">
      <c r="M109" s="36"/>
      <c r="N109" s="36"/>
      <c r="O109" s="36"/>
    </row>
    <row r="110" spans="13:15" x14ac:dyDescent="0.4">
      <c r="M110" s="36"/>
      <c r="N110" s="36"/>
      <c r="O110" s="36"/>
    </row>
    <row r="111" spans="13:15" x14ac:dyDescent="0.4">
      <c r="M111" s="36"/>
      <c r="N111" s="36"/>
      <c r="O111" s="36"/>
    </row>
    <row r="112" spans="13:15" x14ac:dyDescent="0.4">
      <c r="M112" s="36"/>
      <c r="N112" s="36"/>
      <c r="O112" s="36"/>
    </row>
    <row r="113" spans="13:15" x14ac:dyDescent="0.4">
      <c r="M113" s="36"/>
      <c r="N113" s="36"/>
      <c r="O113" s="36"/>
    </row>
    <row r="114" spans="13:15" x14ac:dyDescent="0.4">
      <c r="M114" s="36"/>
      <c r="N114" s="36"/>
      <c r="O114" s="36"/>
    </row>
    <row r="115" spans="13:15" x14ac:dyDescent="0.4">
      <c r="M115" s="36"/>
      <c r="N115" s="36"/>
      <c r="O115" s="36"/>
    </row>
    <row r="116" spans="13:15" x14ac:dyDescent="0.4">
      <c r="M116" s="36"/>
      <c r="N116" s="36"/>
      <c r="O116" s="36"/>
    </row>
    <row r="117" spans="13:15" x14ac:dyDescent="0.4">
      <c r="M117" s="36"/>
      <c r="N117" s="36"/>
      <c r="O117" s="36"/>
    </row>
    <row r="118" spans="13:15" x14ac:dyDescent="0.4">
      <c r="M118" s="36"/>
      <c r="N118" s="36"/>
      <c r="O118" s="36"/>
    </row>
    <row r="119" spans="13:15" x14ac:dyDescent="0.4">
      <c r="M119" s="36"/>
      <c r="N119" s="36"/>
      <c r="O119" s="36"/>
    </row>
    <row r="120" spans="13:15" x14ac:dyDescent="0.4">
      <c r="M120" s="36"/>
      <c r="N120" s="36"/>
      <c r="O120" s="36"/>
    </row>
    <row r="121" spans="13:15" x14ac:dyDescent="0.4">
      <c r="M121" s="36"/>
      <c r="N121" s="36"/>
      <c r="O121" s="36"/>
    </row>
    <row r="122" spans="13:15" x14ac:dyDescent="0.4">
      <c r="M122" s="36"/>
      <c r="N122" s="36"/>
      <c r="O122" s="36"/>
    </row>
    <row r="123" spans="13:15" x14ac:dyDescent="0.4">
      <c r="M123" s="36"/>
      <c r="N123" s="36"/>
      <c r="O123" s="36"/>
    </row>
    <row r="124" spans="13:15" x14ac:dyDescent="0.4">
      <c r="M124" s="36"/>
      <c r="N124" s="36"/>
      <c r="O124" s="36"/>
    </row>
    <row r="125" spans="13:15" x14ac:dyDescent="0.4">
      <c r="M125" s="36"/>
      <c r="N125" s="36"/>
      <c r="O125" s="36"/>
    </row>
    <row r="126" spans="13:15" x14ac:dyDescent="0.4">
      <c r="M126" s="36"/>
      <c r="N126" s="36"/>
      <c r="O126" s="36"/>
    </row>
    <row r="127" spans="13:15" x14ac:dyDescent="0.4">
      <c r="M127" s="36"/>
      <c r="N127" s="36"/>
      <c r="O127" s="36"/>
    </row>
    <row r="128" spans="13:15" x14ac:dyDescent="0.4">
      <c r="M128" s="36"/>
      <c r="N128" s="36"/>
      <c r="O128" s="36"/>
    </row>
    <row r="129" spans="13:15" x14ac:dyDescent="0.4">
      <c r="M129" s="36"/>
      <c r="N129" s="36"/>
      <c r="O129" s="36"/>
    </row>
    <row r="130" spans="13:15" x14ac:dyDescent="0.4">
      <c r="M130" s="36"/>
      <c r="N130" s="36"/>
      <c r="O130" s="36"/>
    </row>
    <row r="131" spans="13:15" x14ac:dyDescent="0.4">
      <c r="M131" s="36"/>
      <c r="N131" s="36"/>
      <c r="O131" s="36"/>
    </row>
    <row r="132" spans="13:15" x14ac:dyDescent="0.4">
      <c r="M132" s="36"/>
      <c r="N132" s="36"/>
      <c r="O132" s="36"/>
    </row>
    <row r="133" spans="13:15" x14ac:dyDescent="0.4">
      <c r="M133" s="36"/>
      <c r="N133" s="36"/>
      <c r="O133" s="36"/>
    </row>
    <row r="134" spans="13:15" x14ac:dyDescent="0.4">
      <c r="M134" s="36"/>
      <c r="N134" s="36"/>
      <c r="O134" s="36"/>
    </row>
    <row r="135" spans="13:15" x14ac:dyDescent="0.4">
      <c r="M135" s="36"/>
      <c r="N135" s="36"/>
      <c r="O135" s="36"/>
    </row>
    <row r="136" spans="13:15" x14ac:dyDescent="0.4">
      <c r="M136" s="36"/>
      <c r="N136" s="36"/>
      <c r="O136" s="36"/>
    </row>
    <row r="137" spans="13:15" x14ac:dyDescent="0.4">
      <c r="M137" s="36"/>
      <c r="N137" s="36"/>
      <c r="O137" s="36"/>
    </row>
    <row r="138" spans="13:15" x14ac:dyDescent="0.4">
      <c r="M138" s="36"/>
      <c r="N138" s="36"/>
      <c r="O138" s="36"/>
    </row>
    <row r="139" spans="13:15" x14ac:dyDescent="0.4">
      <c r="M139" s="36"/>
      <c r="N139" s="36"/>
      <c r="O139" s="36"/>
    </row>
    <row r="140" spans="13:15" x14ac:dyDescent="0.4">
      <c r="M140" s="36"/>
      <c r="N140" s="36"/>
      <c r="O140" s="36"/>
    </row>
    <row r="141" spans="13:15" x14ac:dyDescent="0.4">
      <c r="M141" s="36"/>
      <c r="N141" s="36"/>
      <c r="O141" s="36"/>
    </row>
    <row r="142" spans="13:15" x14ac:dyDescent="0.4">
      <c r="M142" s="36"/>
      <c r="N142" s="36"/>
      <c r="O142" s="36"/>
    </row>
    <row r="143" spans="13:15" x14ac:dyDescent="0.4">
      <c r="M143" s="36"/>
      <c r="N143" s="36"/>
      <c r="O143" s="36"/>
    </row>
    <row r="144" spans="13:15" x14ac:dyDescent="0.4">
      <c r="M144" s="36"/>
      <c r="N144" s="36"/>
      <c r="O144" s="36"/>
    </row>
    <row r="145" spans="13:15" x14ac:dyDescent="0.4">
      <c r="M145" s="36"/>
      <c r="N145" s="36"/>
      <c r="O145" s="36"/>
    </row>
    <row r="146" spans="13:15" x14ac:dyDescent="0.4">
      <c r="M146" s="36"/>
      <c r="N146" s="36"/>
      <c r="O146" s="36"/>
    </row>
    <row r="147" spans="13:15" x14ac:dyDescent="0.4">
      <c r="M147" s="36"/>
      <c r="N147" s="36"/>
      <c r="O147" s="36"/>
    </row>
    <row r="148" spans="13:15" x14ac:dyDescent="0.4">
      <c r="M148" s="36"/>
      <c r="N148" s="36"/>
      <c r="O148" s="36"/>
    </row>
    <row r="149" spans="13:15" x14ac:dyDescent="0.4">
      <c r="M149" s="36"/>
      <c r="N149" s="36"/>
      <c r="O149" s="36"/>
    </row>
    <row r="150" spans="13:15" x14ac:dyDescent="0.4">
      <c r="M150" s="36"/>
      <c r="N150" s="36"/>
      <c r="O150" s="36"/>
    </row>
    <row r="151" spans="13:15" x14ac:dyDescent="0.4">
      <c r="M151" s="36"/>
      <c r="N151" s="36"/>
      <c r="O151" s="36"/>
    </row>
    <row r="152" spans="13:15" x14ac:dyDescent="0.4">
      <c r="M152" s="36"/>
      <c r="N152" s="36"/>
      <c r="O152" s="36"/>
    </row>
    <row r="153" spans="13:15" x14ac:dyDescent="0.4">
      <c r="M153" s="36"/>
      <c r="N153" s="36"/>
      <c r="O153" s="36"/>
    </row>
    <row r="154" spans="13:15" x14ac:dyDescent="0.4">
      <c r="M154" s="36"/>
      <c r="N154" s="36"/>
      <c r="O154" s="36"/>
    </row>
    <row r="155" spans="13:15" x14ac:dyDescent="0.4">
      <c r="M155" s="36"/>
      <c r="N155" s="36"/>
      <c r="O155" s="36"/>
    </row>
    <row r="156" spans="13:15" x14ac:dyDescent="0.4">
      <c r="M156" s="36"/>
      <c r="N156" s="36"/>
      <c r="O156" s="36"/>
    </row>
    <row r="157" spans="13:15" x14ac:dyDescent="0.4">
      <c r="M157" s="36"/>
      <c r="N157" s="36"/>
      <c r="O157" s="36"/>
    </row>
    <row r="158" spans="13:15" x14ac:dyDescent="0.4">
      <c r="M158" s="36"/>
      <c r="N158" s="36"/>
      <c r="O158" s="36"/>
    </row>
    <row r="159" spans="13:15" x14ac:dyDescent="0.4">
      <c r="M159" s="36"/>
      <c r="N159" s="36"/>
      <c r="O159" s="36"/>
    </row>
    <row r="160" spans="13:15" x14ac:dyDescent="0.4">
      <c r="M160" s="36"/>
      <c r="N160" s="36"/>
      <c r="O160" s="36"/>
    </row>
    <row r="161" spans="13:15" x14ac:dyDescent="0.4">
      <c r="M161" s="36"/>
      <c r="N161" s="36"/>
      <c r="O161" s="36"/>
    </row>
    <row r="162" spans="13:15" x14ac:dyDescent="0.4">
      <c r="M162" s="36"/>
      <c r="N162" s="36"/>
      <c r="O162" s="36"/>
    </row>
    <row r="163" spans="13:15" x14ac:dyDescent="0.4">
      <c r="M163" s="36"/>
      <c r="N163" s="36"/>
      <c r="O163" s="36"/>
    </row>
    <row r="164" spans="13:15" x14ac:dyDescent="0.4">
      <c r="M164" s="36"/>
      <c r="N164" s="36"/>
      <c r="O164" s="36"/>
    </row>
    <row r="165" spans="13:15" x14ac:dyDescent="0.4">
      <c r="M165" s="36"/>
      <c r="N165" s="36"/>
      <c r="O165" s="36"/>
    </row>
    <row r="166" spans="13:15" x14ac:dyDescent="0.4">
      <c r="M166" s="36"/>
      <c r="N166" s="36"/>
      <c r="O166" s="36"/>
    </row>
    <row r="167" spans="13:15" x14ac:dyDescent="0.4">
      <c r="M167" s="36"/>
      <c r="N167" s="36"/>
      <c r="O167" s="36"/>
    </row>
    <row r="168" spans="13:15" x14ac:dyDescent="0.4">
      <c r="M168" s="36"/>
      <c r="N168" s="36"/>
      <c r="O168" s="36"/>
    </row>
    <row r="169" spans="13:15" x14ac:dyDescent="0.4">
      <c r="M169" s="36"/>
      <c r="N169" s="36"/>
      <c r="O169" s="36"/>
    </row>
    <row r="170" spans="13:15" x14ac:dyDescent="0.4">
      <c r="M170" s="36"/>
      <c r="N170" s="36"/>
      <c r="O170" s="36"/>
    </row>
    <row r="171" spans="13:15" x14ac:dyDescent="0.4">
      <c r="M171" s="36"/>
      <c r="N171" s="36"/>
      <c r="O171" s="36"/>
    </row>
    <row r="172" spans="13:15" x14ac:dyDescent="0.4">
      <c r="M172" s="36"/>
      <c r="N172" s="36"/>
      <c r="O172" s="36"/>
    </row>
    <row r="173" spans="13:15" x14ac:dyDescent="0.4">
      <c r="M173" s="36"/>
      <c r="N173" s="36"/>
      <c r="O173" s="36"/>
    </row>
    <row r="174" spans="13:15" x14ac:dyDescent="0.4">
      <c r="M174" s="36"/>
      <c r="N174" s="36"/>
      <c r="O174" s="36"/>
    </row>
    <row r="175" spans="13:15" x14ac:dyDescent="0.4">
      <c r="M175" s="36"/>
      <c r="N175" s="36"/>
      <c r="O175" s="36"/>
    </row>
    <row r="176" spans="13:15" x14ac:dyDescent="0.4">
      <c r="M176" s="36"/>
      <c r="N176" s="36"/>
      <c r="O176" s="36"/>
    </row>
    <row r="177" spans="13:15" x14ac:dyDescent="0.4">
      <c r="M177" s="36"/>
      <c r="N177" s="36"/>
      <c r="O177" s="36"/>
    </row>
    <row r="178" spans="13:15" x14ac:dyDescent="0.4">
      <c r="M178" s="36"/>
      <c r="N178" s="36"/>
      <c r="O178" s="36"/>
    </row>
    <row r="179" spans="13:15" x14ac:dyDescent="0.4">
      <c r="M179" s="36"/>
      <c r="N179" s="36"/>
      <c r="O179" s="36"/>
    </row>
    <row r="180" spans="13:15" x14ac:dyDescent="0.4">
      <c r="M180" s="36"/>
      <c r="N180" s="36"/>
      <c r="O180" s="36"/>
    </row>
    <row r="181" spans="13:15" x14ac:dyDescent="0.4">
      <c r="M181" s="36"/>
      <c r="N181" s="36"/>
      <c r="O181" s="36"/>
    </row>
    <row r="182" spans="13:15" x14ac:dyDescent="0.4">
      <c r="M182" s="36"/>
      <c r="N182" s="36"/>
      <c r="O182" s="36"/>
    </row>
    <row r="183" spans="13:15" x14ac:dyDescent="0.4">
      <c r="M183" s="36"/>
      <c r="N183" s="36"/>
      <c r="O183" s="36"/>
    </row>
    <row r="184" spans="13:15" x14ac:dyDescent="0.4">
      <c r="M184" s="36"/>
      <c r="N184" s="36"/>
      <c r="O184" s="36"/>
    </row>
    <row r="185" spans="13:15" x14ac:dyDescent="0.4">
      <c r="M185" s="36"/>
      <c r="N185" s="36"/>
      <c r="O185" s="36"/>
    </row>
    <row r="186" spans="13:15" x14ac:dyDescent="0.4">
      <c r="M186" s="36"/>
      <c r="N186" s="36"/>
      <c r="O186" s="36"/>
    </row>
    <row r="187" spans="13:15" x14ac:dyDescent="0.4">
      <c r="M187" s="36"/>
      <c r="N187" s="36"/>
      <c r="O187" s="36"/>
    </row>
    <row r="188" spans="13:15" x14ac:dyDescent="0.4">
      <c r="M188" s="36"/>
      <c r="N188" s="36"/>
      <c r="O188" s="36"/>
    </row>
    <row r="189" spans="13:15" x14ac:dyDescent="0.4">
      <c r="M189" s="36"/>
      <c r="N189" s="36"/>
      <c r="O189" s="36"/>
    </row>
    <row r="190" spans="13:15" x14ac:dyDescent="0.4">
      <c r="M190" s="36"/>
      <c r="N190" s="36"/>
      <c r="O190" s="36"/>
    </row>
    <row r="191" spans="13:15" x14ac:dyDescent="0.4">
      <c r="M191" s="36"/>
      <c r="N191" s="36"/>
      <c r="O191" s="36"/>
    </row>
    <row r="192" spans="13:15" x14ac:dyDescent="0.4">
      <c r="M192" s="36"/>
      <c r="N192" s="36"/>
      <c r="O192" s="36"/>
    </row>
    <row r="193" spans="13:15" x14ac:dyDescent="0.4">
      <c r="M193" s="36"/>
      <c r="N193" s="36"/>
      <c r="O193" s="36"/>
    </row>
    <row r="194" spans="13:15" x14ac:dyDescent="0.4">
      <c r="M194" s="36"/>
      <c r="N194" s="36"/>
      <c r="O194" s="36"/>
    </row>
    <row r="195" spans="13:15" x14ac:dyDescent="0.4">
      <c r="M195" s="36"/>
      <c r="N195" s="36"/>
      <c r="O195" s="36"/>
    </row>
    <row r="196" spans="13:15" x14ac:dyDescent="0.4">
      <c r="M196" s="36"/>
      <c r="N196" s="36"/>
      <c r="O196" s="36"/>
    </row>
    <row r="197" spans="13:15" x14ac:dyDescent="0.4">
      <c r="M197" s="36"/>
      <c r="N197" s="36"/>
      <c r="O197" s="36"/>
    </row>
    <row r="198" spans="13:15" x14ac:dyDescent="0.4">
      <c r="M198" s="36"/>
      <c r="N198" s="36"/>
      <c r="O198" s="36"/>
    </row>
    <row r="199" spans="13:15" x14ac:dyDescent="0.4">
      <c r="M199" s="36"/>
      <c r="N199" s="36"/>
      <c r="O199" s="36"/>
    </row>
    <row r="200" spans="13:15" x14ac:dyDescent="0.4">
      <c r="M200" s="36"/>
      <c r="N200" s="36"/>
      <c r="O200" s="36"/>
    </row>
    <row r="201" spans="13:15" x14ac:dyDescent="0.4">
      <c r="M201" s="36"/>
      <c r="N201" s="36"/>
      <c r="O201" s="36"/>
    </row>
    <row r="202" spans="13:15" x14ac:dyDescent="0.4">
      <c r="M202" s="36"/>
      <c r="N202" s="36"/>
      <c r="O202" s="36"/>
    </row>
    <row r="203" spans="13:15" x14ac:dyDescent="0.4">
      <c r="M203" s="36"/>
      <c r="N203" s="36"/>
      <c r="O203" s="36"/>
    </row>
    <row r="204" spans="13:15" x14ac:dyDescent="0.4">
      <c r="M204" s="36"/>
      <c r="N204" s="36"/>
      <c r="O204" s="36"/>
    </row>
    <row r="205" spans="13:15" x14ac:dyDescent="0.4">
      <c r="M205" s="36"/>
      <c r="N205" s="36"/>
      <c r="O205" s="36"/>
    </row>
    <row r="206" spans="13:15" x14ac:dyDescent="0.4">
      <c r="M206" s="36"/>
      <c r="N206" s="36"/>
      <c r="O206" s="36"/>
    </row>
    <row r="207" spans="13:15" x14ac:dyDescent="0.4">
      <c r="M207" s="36"/>
      <c r="N207" s="36"/>
      <c r="O207" s="36"/>
    </row>
    <row r="208" spans="13:15" x14ac:dyDescent="0.4">
      <c r="M208" s="36"/>
      <c r="N208" s="36"/>
      <c r="O208" s="36"/>
    </row>
    <row r="209" spans="13:15" x14ac:dyDescent="0.4">
      <c r="M209" s="36"/>
      <c r="N209" s="36"/>
      <c r="O209" s="36"/>
    </row>
    <row r="210" spans="13:15" x14ac:dyDescent="0.4">
      <c r="M210" s="36"/>
      <c r="N210" s="36"/>
      <c r="O210" s="36"/>
    </row>
    <row r="211" spans="13:15" x14ac:dyDescent="0.4">
      <c r="M211" s="36"/>
      <c r="N211" s="36"/>
      <c r="O211" s="36"/>
    </row>
    <row r="212" spans="13:15" x14ac:dyDescent="0.4">
      <c r="M212" s="36"/>
      <c r="N212" s="36"/>
      <c r="O212" s="36"/>
    </row>
    <row r="213" spans="13:15" x14ac:dyDescent="0.4">
      <c r="M213" s="36"/>
      <c r="N213" s="36"/>
      <c r="O213" s="36"/>
    </row>
    <row r="214" spans="13:15" x14ac:dyDescent="0.4">
      <c r="M214" s="36"/>
      <c r="N214" s="36"/>
      <c r="O214" s="36"/>
    </row>
    <row r="215" spans="13:15" x14ac:dyDescent="0.4">
      <c r="M215" s="36"/>
      <c r="N215" s="36"/>
      <c r="O215" s="36"/>
    </row>
    <row r="216" spans="13:15" x14ac:dyDescent="0.4">
      <c r="M216" s="36"/>
      <c r="N216" s="36"/>
      <c r="O216" s="36"/>
    </row>
    <row r="217" spans="13:15" x14ac:dyDescent="0.4">
      <c r="M217" s="36"/>
      <c r="N217" s="36"/>
      <c r="O217" s="36"/>
    </row>
    <row r="218" spans="13:15" x14ac:dyDescent="0.4">
      <c r="M218" s="36"/>
      <c r="N218" s="36"/>
      <c r="O218" s="36"/>
    </row>
    <row r="219" spans="13:15" x14ac:dyDescent="0.4">
      <c r="M219" s="36"/>
      <c r="N219" s="36"/>
      <c r="O219" s="36"/>
    </row>
    <row r="220" spans="13:15" x14ac:dyDescent="0.4">
      <c r="M220" s="36"/>
      <c r="N220" s="36"/>
      <c r="O220" s="36"/>
    </row>
    <row r="221" spans="13:15" x14ac:dyDescent="0.4">
      <c r="M221" s="36"/>
      <c r="N221" s="36"/>
      <c r="O221" s="36"/>
    </row>
    <row r="222" spans="13:15" x14ac:dyDescent="0.4">
      <c r="M222" s="36"/>
      <c r="N222" s="36"/>
      <c r="O222" s="36"/>
    </row>
    <row r="223" spans="13:15" x14ac:dyDescent="0.4">
      <c r="M223" s="36"/>
      <c r="N223" s="36"/>
      <c r="O223" s="36"/>
    </row>
    <row r="224" spans="13:15" x14ac:dyDescent="0.4">
      <c r="M224" s="36"/>
      <c r="N224" s="36"/>
      <c r="O224" s="36"/>
    </row>
    <row r="225" spans="13:15" x14ac:dyDescent="0.4">
      <c r="M225" s="36"/>
      <c r="N225" s="36"/>
      <c r="O225" s="36"/>
    </row>
    <row r="226" spans="13:15" x14ac:dyDescent="0.4">
      <c r="M226" s="36"/>
      <c r="N226" s="36"/>
      <c r="O226" s="36"/>
    </row>
    <row r="227" spans="13:15" x14ac:dyDescent="0.4">
      <c r="M227" s="36"/>
      <c r="N227" s="36"/>
      <c r="O227" s="36"/>
    </row>
    <row r="228" spans="13:15" x14ac:dyDescent="0.4">
      <c r="M228" s="36"/>
      <c r="N228" s="36"/>
      <c r="O228" s="36"/>
    </row>
    <row r="229" spans="13:15" x14ac:dyDescent="0.4">
      <c r="M229" s="36"/>
      <c r="N229" s="36"/>
      <c r="O229" s="36"/>
    </row>
    <row r="230" spans="13:15" x14ac:dyDescent="0.4">
      <c r="M230" s="36"/>
      <c r="N230" s="36"/>
      <c r="O230" s="36"/>
    </row>
    <row r="231" spans="13:15" x14ac:dyDescent="0.4">
      <c r="M231" s="36"/>
      <c r="N231" s="36"/>
      <c r="O231" s="36"/>
    </row>
    <row r="232" spans="13:15" x14ac:dyDescent="0.4">
      <c r="M232" s="36"/>
      <c r="N232" s="36"/>
      <c r="O232" s="36"/>
    </row>
    <row r="233" spans="13:15" x14ac:dyDescent="0.4">
      <c r="M233" s="36"/>
      <c r="N233" s="36"/>
      <c r="O233" s="36"/>
    </row>
    <row r="234" spans="13:15" x14ac:dyDescent="0.4">
      <c r="M234" s="36"/>
      <c r="N234" s="36"/>
      <c r="O234" s="36"/>
    </row>
    <row r="235" spans="13:15" x14ac:dyDescent="0.4">
      <c r="M235" s="36"/>
      <c r="N235" s="36"/>
      <c r="O235" s="36"/>
    </row>
    <row r="236" spans="13:15" x14ac:dyDescent="0.4">
      <c r="M236" s="36"/>
      <c r="N236" s="36"/>
      <c r="O236" s="36"/>
    </row>
    <row r="237" spans="13:15" x14ac:dyDescent="0.4">
      <c r="M237" s="36"/>
      <c r="N237" s="36"/>
      <c r="O237" s="36"/>
    </row>
    <row r="238" spans="13:15" x14ac:dyDescent="0.4">
      <c r="M238" s="36"/>
      <c r="N238" s="36"/>
      <c r="O238" s="36"/>
    </row>
    <row r="239" spans="13:15" x14ac:dyDescent="0.4">
      <c r="M239" s="36"/>
      <c r="N239" s="36"/>
      <c r="O239" s="36"/>
    </row>
    <row r="240" spans="13:15" x14ac:dyDescent="0.4">
      <c r="M240" s="36"/>
      <c r="N240" s="36"/>
      <c r="O240" s="36"/>
    </row>
    <row r="241" spans="13:15" x14ac:dyDescent="0.4">
      <c r="M241" s="36"/>
      <c r="N241" s="36"/>
      <c r="O241" s="36"/>
    </row>
    <row r="242" spans="13:15" x14ac:dyDescent="0.4">
      <c r="M242" s="36"/>
      <c r="N242" s="36"/>
      <c r="O242" s="36"/>
    </row>
    <row r="243" spans="13:15" x14ac:dyDescent="0.4">
      <c r="M243" s="36"/>
      <c r="N243" s="36"/>
      <c r="O243" s="36"/>
    </row>
    <row r="244" spans="13:15" x14ac:dyDescent="0.4">
      <c r="M244" s="36"/>
      <c r="N244" s="36"/>
      <c r="O244" s="36"/>
    </row>
    <row r="245" spans="13:15" x14ac:dyDescent="0.4">
      <c r="M245" s="36"/>
      <c r="N245" s="36"/>
      <c r="O245" s="36"/>
    </row>
    <row r="246" spans="13:15" x14ac:dyDescent="0.4">
      <c r="M246" s="36"/>
      <c r="N246" s="36"/>
      <c r="O246" s="36"/>
    </row>
    <row r="247" spans="13:15" x14ac:dyDescent="0.4">
      <c r="M247" s="36"/>
      <c r="N247" s="36"/>
      <c r="O247" s="36"/>
    </row>
    <row r="248" spans="13:15" x14ac:dyDescent="0.4">
      <c r="M248" s="36"/>
      <c r="N248" s="36"/>
      <c r="O248" s="36"/>
    </row>
    <row r="249" spans="13:15" x14ac:dyDescent="0.4">
      <c r="M249" s="36"/>
      <c r="N249" s="36"/>
      <c r="O249" s="36"/>
    </row>
    <row r="250" spans="13:15" x14ac:dyDescent="0.4">
      <c r="M250" s="36"/>
      <c r="N250" s="36"/>
      <c r="O250" s="36"/>
    </row>
    <row r="251" spans="13:15" x14ac:dyDescent="0.4">
      <c r="M251" s="36"/>
      <c r="N251" s="36"/>
      <c r="O251" s="36"/>
    </row>
    <row r="252" spans="13:15" x14ac:dyDescent="0.4">
      <c r="M252" s="36"/>
      <c r="N252" s="36"/>
      <c r="O252" s="36"/>
    </row>
    <row r="253" spans="13:15" x14ac:dyDescent="0.4">
      <c r="M253" s="36"/>
      <c r="N253" s="36"/>
      <c r="O253" s="36"/>
    </row>
    <row r="254" spans="13:15" x14ac:dyDescent="0.4">
      <c r="M254" s="36"/>
      <c r="N254" s="36"/>
      <c r="O254" s="36"/>
    </row>
    <row r="255" spans="13:15" x14ac:dyDescent="0.4">
      <c r="M255" s="36"/>
      <c r="N255" s="36"/>
      <c r="O255" s="36"/>
    </row>
    <row r="256" spans="13:15" x14ac:dyDescent="0.4">
      <c r="M256" s="36"/>
      <c r="N256" s="36"/>
      <c r="O256" s="36"/>
    </row>
    <row r="257" spans="13:15" x14ac:dyDescent="0.4">
      <c r="M257" s="36"/>
      <c r="N257" s="36"/>
      <c r="O257" s="36"/>
    </row>
    <row r="258" spans="13:15" x14ac:dyDescent="0.4">
      <c r="M258" s="36"/>
      <c r="N258" s="36"/>
      <c r="O258" s="36"/>
    </row>
    <row r="259" spans="13:15" x14ac:dyDescent="0.4">
      <c r="M259" s="36"/>
      <c r="N259" s="36"/>
      <c r="O259" s="36"/>
    </row>
    <row r="260" spans="13:15" x14ac:dyDescent="0.4">
      <c r="M260" s="36"/>
      <c r="N260" s="36"/>
      <c r="O260" s="36"/>
    </row>
    <row r="261" spans="13:15" x14ac:dyDescent="0.4">
      <c r="M261" s="36"/>
      <c r="N261" s="36"/>
      <c r="O261" s="36"/>
    </row>
    <row r="262" spans="13:15" x14ac:dyDescent="0.4">
      <c r="M262" s="36"/>
      <c r="N262" s="36"/>
      <c r="O262" s="36"/>
    </row>
    <row r="263" spans="13:15" x14ac:dyDescent="0.4">
      <c r="M263" s="36"/>
      <c r="N263" s="36"/>
      <c r="O263" s="36"/>
    </row>
    <row r="264" spans="13:15" x14ac:dyDescent="0.4">
      <c r="M264" s="36"/>
      <c r="N264" s="36"/>
      <c r="O264" s="36"/>
    </row>
    <row r="265" spans="13:15" x14ac:dyDescent="0.4">
      <c r="M265" s="36"/>
      <c r="N265" s="36"/>
      <c r="O265" s="36"/>
    </row>
    <row r="266" spans="13:15" x14ac:dyDescent="0.4">
      <c r="M266" s="36"/>
      <c r="N266" s="36"/>
      <c r="O266" s="36"/>
    </row>
    <row r="267" spans="13:15" x14ac:dyDescent="0.4">
      <c r="M267" s="36"/>
      <c r="N267" s="36"/>
      <c r="O267" s="36"/>
    </row>
    <row r="268" spans="13:15" x14ac:dyDescent="0.4">
      <c r="M268" s="36"/>
      <c r="N268" s="36"/>
      <c r="O268" s="36"/>
    </row>
    <row r="269" spans="13:15" x14ac:dyDescent="0.4">
      <c r="M269" s="36"/>
      <c r="N269" s="36"/>
      <c r="O269" s="36"/>
    </row>
    <row r="270" spans="13:15" x14ac:dyDescent="0.4">
      <c r="M270" s="36"/>
      <c r="N270" s="36"/>
      <c r="O270" s="36"/>
    </row>
    <row r="271" spans="13:15" x14ac:dyDescent="0.4">
      <c r="M271" s="36"/>
      <c r="N271" s="36"/>
      <c r="O271" s="36"/>
    </row>
    <row r="272" spans="13:15" x14ac:dyDescent="0.4">
      <c r="M272" s="36"/>
      <c r="N272" s="36"/>
      <c r="O272" s="36"/>
    </row>
    <row r="273" spans="13:15" x14ac:dyDescent="0.4">
      <c r="M273" s="36"/>
      <c r="N273" s="36"/>
      <c r="O273" s="36"/>
    </row>
    <row r="274" spans="13:15" x14ac:dyDescent="0.4">
      <c r="M274" s="36"/>
      <c r="N274" s="36"/>
      <c r="O274" s="36"/>
    </row>
    <row r="275" spans="13:15" x14ac:dyDescent="0.4">
      <c r="M275" s="36"/>
      <c r="N275" s="36"/>
      <c r="O275" s="36"/>
    </row>
    <row r="276" spans="13:15" x14ac:dyDescent="0.4">
      <c r="M276" s="36"/>
      <c r="N276" s="36"/>
      <c r="O276" s="36"/>
    </row>
    <row r="277" spans="13:15" x14ac:dyDescent="0.4">
      <c r="M277" s="36"/>
      <c r="N277" s="36"/>
      <c r="O277" s="36"/>
    </row>
    <row r="278" spans="13:15" x14ac:dyDescent="0.4">
      <c r="M278" s="36"/>
      <c r="N278" s="36"/>
      <c r="O278" s="36"/>
    </row>
    <row r="279" spans="13:15" x14ac:dyDescent="0.4">
      <c r="M279" s="36"/>
      <c r="N279" s="36"/>
      <c r="O279" s="36"/>
    </row>
    <row r="280" spans="13:15" x14ac:dyDescent="0.4">
      <c r="M280" s="36"/>
      <c r="N280" s="36"/>
      <c r="O280" s="36"/>
    </row>
    <row r="281" spans="13:15" x14ac:dyDescent="0.4">
      <c r="M281" s="36"/>
      <c r="N281" s="36"/>
      <c r="O281" s="36"/>
    </row>
    <row r="282" spans="13:15" x14ac:dyDescent="0.4">
      <c r="M282" s="36"/>
      <c r="N282" s="36"/>
      <c r="O282" s="36"/>
    </row>
    <row r="283" spans="13:15" x14ac:dyDescent="0.4">
      <c r="M283" s="36"/>
      <c r="N283" s="36"/>
      <c r="O283" s="36"/>
    </row>
    <row r="284" spans="13:15" x14ac:dyDescent="0.4">
      <c r="M284" s="36"/>
      <c r="N284" s="36"/>
      <c r="O284" s="36"/>
    </row>
    <row r="285" spans="13:15" x14ac:dyDescent="0.4">
      <c r="M285" s="36"/>
      <c r="N285" s="36"/>
      <c r="O285" s="36"/>
    </row>
    <row r="286" spans="13:15" x14ac:dyDescent="0.4">
      <c r="M286" s="36"/>
      <c r="N286" s="36"/>
      <c r="O286" s="36"/>
    </row>
    <row r="287" spans="13:15" x14ac:dyDescent="0.4">
      <c r="M287" s="36"/>
      <c r="N287" s="36"/>
      <c r="O287" s="36"/>
    </row>
    <row r="288" spans="13:15" x14ac:dyDescent="0.4">
      <c r="M288" s="36"/>
      <c r="N288" s="36"/>
      <c r="O288" s="36"/>
    </row>
    <row r="289" spans="13:15" x14ac:dyDescent="0.4">
      <c r="M289" s="36"/>
      <c r="N289" s="36"/>
      <c r="O289" s="36"/>
    </row>
    <row r="290" spans="13:15" x14ac:dyDescent="0.4">
      <c r="M290" s="36"/>
      <c r="N290" s="36"/>
      <c r="O290" s="36"/>
    </row>
    <row r="291" spans="13:15" x14ac:dyDescent="0.4">
      <c r="M291" s="36"/>
      <c r="N291" s="36"/>
      <c r="O291" s="36"/>
    </row>
    <row r="292" spans="13:15" x14ac:dyDescent="0.4">
      <c r="M292" s="36"/>
      <c r="N292" s="36"/>
      <c r="O292" s="36"/>
    </row>
    <row r="293" spans="13:15" x14ac:dyDescent="0.4">
      <c r="M293" s="36"/>
      <c r="N293" s="36"/>
      <c r="O293" s="36"/>
    </row>
    <row r="294" spans="13:15" x14ac:dyDescent="0.4">
      <c r="M294" s="36"/>
      <c r="N294" s="36"/>
      <c r="O294" s="36"/>
    </row>
    <row r="295" spans="13:15" x14ac:dyDescent="0.4">
      <c r="M295" s="36"/>
      <c r="N295" s="36"/>
      <c r="O295" s="36"/>
    </row>
    <row r="296" spans="13:15" x14ac:dyDescent="0.4">
      <c r="M296" s="36"/>
      <c r="N296" s="36"/>
      <c r="O296" s="36"/>
    </row>
    <row r="297" spans="13:15" x14ac:dyDescent="0.4">
      <c r="M297" s="36"/>
      <c r="N297" s="36"/>
      <c r="O297" s="36"/>
    </row>
    <row r="298" spans="13:15" x14ac:dyDescent="0.4">
      <c r="M298" s="36"/>
      <c r="N298" s="36"/>
      <c r="O298" s="36"/>
    </row>
    <row r="299" spans="13:15" x14ac:dyDescent="0.4">
      <c r="M299" s="36"/>
      <c r="N299" s="36"/>
      <c r="O299" s="36"/>
    </row>
    <row r="300" spans="13:15" x14ac:dyDescent="0.4">
      <c r="M300" s="36"/>
      <c r="N300" s="36"/>
      <c r="O300" s="36"/>
    </row>
    <row r="301" spans="13:15" x14ac:dyDescent="0.4">
      <c r="M301" s="36"/>
      <c r="N301" s="36"/>
      <c r="O301" s="36"/>
    </row>
    <row r="302" spans="13:15" x14ac:dyDescent="0.4">
      <c r="M302" s="36"/>
      <c r="N302" s="36"/>
      <c r="O302" s="36"/>
    </row>
    <row r="303" spans="13:15" x14ac:dyDescent="0.4">
      <c r="M303" s="36"/>
      <c r="N303" s="36"/>
      <c r="O303" s="36"/>
    </row>
    <row r="304" spans="13:15" x14ac:dyDescent="0.4">
      <c r="M304" s="36"/>
      <c r="N304" s="36"/>
      <c r="O304" s="36"/>
    </row>
    <row r="305" spans="13:15" x14ac:dyDescent="0.4">
      <c r="M305" s="36"/>
      <c r="N305" s="36"/>
      <c r="O305" s="36"/>
    </row>
    <row r="306" spans="13:15" x14ac:dyDescent="0.4">
      <c r="M306" s="36"/>
      <c r="N306" s="36"/>
      <c r="O306" s="36"/>
    </row>
    <row r="307" spans="13:15" x14ac:dyDescent="0.4">
      <c r="M307" s="36"/>
      <c r="N307" s="36"/>
      <c r="O307" s="36"/>
    </row>
    <row r="308" spans="13:15" x14ac:dyDescent="0.4">
      <c r="M308" s="36"/>
      <c r="N308" s="36"/>
      <c r="O308" s="36"/>
    </row>
    <row r="309" spans="13:15" x14ac:dyDescent="0.4">
      <c r="M309" s="36"/>
      <c r="N309" s="36"/>
      <c r="O309" s="36"/>
    </row>
    <row r="310" spans="13:15" x14ac:dyDescent="0.4">
      <c r="M310" s="36"/>
      <c r="N310" s="36"/>
      <c r="O310" s="36"/>
    </row>
    <row r="311" spans="13:15" x14ac:dyDescent="0.4">
      <c r="M311" s="36"/>
      <c r="N311" s="36"/>
      <c r="O311" s="36"/>
    </row>
    <row r="312" spans="13:15" x14ac:dyDescent="0.4">
      <c r="M312" s="36"/>
      <c r="N312" s="36"/>
      <c r="O312" s="36"/>
    </row>
    <row r="313" spans="13:15" x14ac:dyDescent="0.4">
      <c r="M313" s="36"/>
      <c r="N313" s="36"/>
      <c r="O313" s="36"/>
    </row>
    <row r="314" spans="13:15" x14ac:dyDescent="0.4">
      <c r="M314" s="36"/>
      <c r="N314" s="36"/>
      <c r="O314" s="36"/>
    </row>
    <row r="315" spans="13:15" x14ac:dyDescent="0.4">
      <c r="M315" s="36"/>
      <c r="N315" s="36"/>
      <c r="O315" s="36"/>
    </row>
    <row r="316" spans="13:15" x14ac:dyDescent="0.4">
      <c r="M316" s="36"/>
      <c r="N316" s="36"/>
      <c r="O316" s="36"/>
    </row>
    <row r="317" spans="13:15" x14ac:dyDescent="0.4">
      <c r="M317" s="36"/>
      <c r="N317" s="36"/>
      <c r="O317" s="36"/>
    </row>
    <row r="318" spans="13:15" x14ac:dyDescent="0.4">
      <c r="M318" s="36"/>
      <c r="N318" s="36"/>
      <c r="O318" s="36"/>
    </row>
    <row r="319" spans="13:15" x14ac:dyDescent="0.4">
      <c r="M319" s="36"/>
      <c r="N319" s="36"/>
      <c r="O319" s="36"/>
    </row>
    <row r="320" spans="13:15" x14ac:dyDescent="0.4">
      <c r="M320" s="36"/>
      <c r="N320" s="36"/>
      <c r="O320" s="36"/>
    </row>
    <row r="321" spans="13:15" x14ac:dyDescent="0.4">
      <c r="M321" s="36"/>
      <c r="N321" s="36"/>
      <c r="O321" s="36"/>
    </row>
    <row r="322" spans="13:15" x14ac:dyDescent="0.4">
      <c r="M322" s="36"/>
      <c r="N322" s="36"/>
      <c r="O322" s="36"/>
    </row>
    <row r="323" spans="13:15" x14ac:dyDescent="0.4">
      <c r="M323" s="36"/>
      <c r="N323" s="36"/>
      <c r="O323" s="36"/>
    </row>
    <row r="324" spans="13:15" x14ac:dyDescent="0.4">
      <c r="M324" s="36"/>
      <c r="N324" s="36"/>
      <c r="O324" s="36"/>
    </row>
    <row r="325" spans="13:15" x14ac:dyDescent="0.4">
      <c r="M325" s="36"/>
      <c r="N325" s="36"/>
      <c r="O325" s="36"/>
    </row>
    <row r="326" spans="13:15" x14ac:dyDescent="0.4">
      <c r="M326" s="36"/>
      <c r="N326" s="36"/>
      <c r="O326" s="36"/>
    </row>
    <row r="327" spans="13:15" x14ac:dyDescent="0.4">
      <c r="M327" s="36"/>
      <c r="N327" s="36"/>
      <c r="O327" s="36"/>
    </row>
    <row r="328" spans="13:15" x14ac:dyDescent="0.4">
      <c r="M328" s="36"/>
      <c r="N328" s="36"/>
      <c r="O328" s="36"/>
    </row>
    <row r="329" spans="13:15" x14ac:dyDescent="0.4">
      <c r="M329" s="36"/>
      <c r="N329" s="36"/>
      <c r="O329" s="36"/>
    </row>
    <row r="330" spans="13:15" x14ac:dyDescent="0.4">
      <c r="M330" s="36"/>
      <c r="N330" s="36"/>
      <c r="O330" s="36"/>
    </row>
    <row r="331" spans="13:15" x14ac:dyDescent="0.4">
      <c r="M331" s="36"/>
      <c r="N331" s="36"/>
      <c r="O331" s="36"/>
    </row>
    <row r="332" spans="13:15" x14ac:dyDescent="0.4">
      <c r="M332" s="36"/>
      <c r="N332" s="36"/>
      <c r="O332" s="36"/>
    </row>
    <row r="333" spans="13:15" x14ac:dyDescent="0.4">
      <c r="M333" s="36"/>
      <c r="N333" s="36"/>
      <c r="O333" s="36"/>
    </row>
    <row r="334" spans="13:15" x14ac:dyDescent="0.4">
      <c r="M334" s="36"/>
      <c r="N334" s="36"/>
      <c r="O334" s="36"/>
    </row>
    <row r="335" spans="13:15" x14ac:dyDescent="0.4">
      <c r="M335" s="36"/>
      <c r="N335" s="36"/>
      <c r="O335" s="36"/>
    </row>
    <row r="336" spans="13:15" x14ac:dyDescent="0.4">
      <c r="M336" s="36"/>
      <c r="N336" s="36"/>
      <c r="O336" s="36"/>
    </row>
    <row r="337" spans="13:15" x14ac:dyDescent="0.4">
      <c r="M337" s="36"/>
      <c r="N337" s="36"/>
      <c r="O337" s="36"/>
    </row>
    <row r="338" spans="13:15" x14ac:dyDescent="0.4">
      <c r="M338" s="36"/>
      <c r="N338" s="36"/>
      <c r="O338" s="36"/>
    </row>
    <row r="339" spans="13:15" x14ac:dyDescent="0.4">
      <c r="M339" s="36"/>
      <c r="N339" s="36"/>
      <c r="O339" s="36"/>
    </row>
    <row r="340" spans="13:15" x14ac:dyDescent="0.4">
      <c r="M340" s="36"/>
      <c r="N340" s="36"/>
      <c r="O340" s="36"/>
    </row>
    <row r="341" spans="13:15" x14ac:dyDescent="0.4">
      <c r="M341" s="36"/>
      <c r="N341" s="36"/>
      <c r="O341" s="36"/>
    </row>
    <row r="342" spans="13:15" x14ac:dyDescent="0.4">
      <c r="M342" s="36"/>
      <c r="N342" s="36"/>
      <c r="O342" s="36"/>
    </row>
    <row r="343" spans="13:15" x14ac:dyDescent="0.4">
      <c r="M343" s="36"/>
      <c r="N343" s="36"/>
      <c r="O343" s="36"/>
    </row>
    <row r="344" spans="13:15" x14ac:dyDescent="0.4">
      <c r="M344" s="36"/>
      <c r="N344" s="36"/>
      <c r="O344" s="36"/>
    </row>
    <row r="345" spans="13:15" x14ac:dyDescent="0.4">
      <c r="M345" s="36"/>
      <c r="N345" s="36"/>
      <c r="O345" s="36"/>
    </row>
    <row r="346" spans="13:15" x14ac:dyDescent="0.4">
      <c r="M346" s="36"/>
      <c r="N346" s="36"/>
      <c r="O346" s="36"/>
    </row>
    <row r="347" spans="13:15" x14ac:dyDescent="0.4">
      <c r="M347" s="36"/>
      <c r="N347" s="36"/>
      <c r="O347" s="36"/>
    </row>
    <row r="348" spans="13:15" x14ac:dyDescent="0.4">
      <c r="M348" s="36"/>
      <c r="N348" s="36"/>
      <c r="O348" s="36"/>
    </row>
    <row r="349" spans="13:15" x14ac:dyDescent="0.4">
      <c r="M349" s="36"/>
      <c r="N349" s="36"/>
      <c r="O349" s="36"/>
    </row>
    <row r="350" spans="13:15" x14ac:dyDescent="0.4">
      <c r="M350" s="36"/>
      <c r="N350" s="36"/>
      <c r="O350" s="36"/>
    </row>
    <row r="351" spans="13:15" x14ac:dyDescent="0.4">
      <c r="M351" s="36"/>
      <c r="N351" s="36"/>
      <c r="O351" s="36"/>
    </row>
    <row r="352" spans="13:15" x14ac:dyDescent="0.4">
      <c r="M352" s="36"/>
      <c r="N352" s="36"/>
      <c r="O352" s="36"/>
    </row>
    <row r="353" spans="13:15" x14ac:dyDescent="0.4">
      <c r="M353" s="36"/>
      <c r="N353" s="36"/>
      <c r="O353" s="36"/>
    </row>
    <row r="354" spans="13:15" x14ac:dyDescent="0.4">
      <c r="M354" s="36"/>
      <c r="N354" s="36"/>
      <c r="O354" s="36"/>
    </row>
    <row r="355" spans="13:15" x14ac:dyDescent="0.4">
      <c r="M355" s="36"/>
      <c r="N355" s="36"/>
      <c r="O355" s="36"/>
    </row>
    <row r="356" spans="13:15" x14ac:dyDescent="0.4">
      <c r="M356" s="36"/>
      <c r="N356" s="36"/>
      <c r="O356" s="36"/>
    </row>
    <row r="357" spans="13:15" x14ac:dyDescent="0.4">
      <c r="M357" s="36"/>
      <c r="N357" s="36"/>
      <c r="O357" s="36"/>
    </row>
    <row r="358" spans="13:15" x14ac:dyDescent="0.4">
      <c r="M358" s="36"/>
      <c r="N358" s="36"/>
      <c r="O358" s="36"/>
    </row>
    <row r="359" spans="13:15" x14ac:dyDescent="0.4">
      <c r="M359" s="36"/>
      <c r="N359" s="36"/>
      <c r="O359" s="36"/>
    </row>
    <row r="360" spans="13:15" x14ac:dyDescent="0.4">
      <c r="M360" s="36"/>
      <c r="N360" s="36"/>
      <c r="O360" s="36"/>
    </row>
    <row r="361" spans="13:15" x14ac:dyDescent="0.4">
      <c r="M361" s="36"/>
      <c r="N361" s="36"/>
      <c r="O361" s="36"/>
    </row>
    <row r="362" spans="13:15" x14ac:dyDescent="0.4">
      <c r="M362" s="36"/>
      <c r="N362" s="36"/>
      <c r="O362" s="36"/>
    </row>
    <row r="363" spans="13:15" x14ac:dyDescent="0.4">
      <c r="M363" s="36"/>
      <c r="N363" s="36"/>
      <c r="O363" s="36"/>
    </row>
    <row r="364" spans="13:15" x14ac:dyDescent="0.4">
      <c r="M364" s="36"/>
      <c r="N364" s="36"/>
      <c r="O364" s="36"/>
    </row>
    <row r="365" spans="13:15" x14ac:dyDescent="0.4">
      <c r="M365" s="36"/>
      <c r="N365" s="36"/>
      <c r="O365" s="36"/>
    </row>
    <row r="366" spans="13:15" x14ac:dyDescent="0.4">
      <c r="M366" s="36"/>
      <c r="N366" s="36"/>
      <c r="O366" s="36"/>
    </row>
    <row r="367" spans="13:15" x14ac:dyDescent="0.4">
      <c r="M367" s="36"/>
      <c r="N367" s="36"/>
      <c r="O367" s="36"/>
    </row>
    <row r="368" spans="13:15" x14ac:dyDescent="0.4">
      <c r="M368" s="36"/>
      <c r="N368" s="36"/>
      <c r="O368" s="36"/>
    </row>
    <row r="369" spans="13:15" x14ac:dyDescent="0.4">
      <c r="M369" s="36"/>
      <c r="N369" s="36"/>
      <c r="O369" s="36"/>
    </row>
    <row r="370" spans="13:15" x14ac:dyDescent="0.4">
      <c r="M370" s="36"/>
      <c r="N370" s="36"/>
      <c r="O370" s="36"/>
    </row>
    <row r="371" spans="13:15" x14ac:dyDescent="0.4">
      <c r="M371" s="36"/>
      <c r="N371" s="36"/>
      <c r="O371" s="36"/>
    </row>
    <row r="372" spans="13:15" x14ac:dyDescent="0.4">
      <c r="M372" s="36"/>
      <c r="N372" s="36"/>
      <c r="O372" s="36"/>
    </row>
    <row r="373" spans="13:15" x14ac:dyDescent="0.4">
      <c r="M373" s="36"/>
      <c r="N373" s="36"/>
      <c r="O373" s="36"/>
    </row>
    <row r="374" spans="13:15" x14ac:dyDescent="0.4">
      <c r="M374" s="36"/>
      <c r="N374" s="36"/>
      <c r="O374" s="36"/>
    </row>
    <row r="375" spans="13:15" x14ac:dyDescent="0.4">
      <c r="M375" s="36"/>
      <c r="N375" s="36"/>
      <c r="O375" s="36"/>
    </row>
    <row r="376" spans="13:15" x14ac:dyDescent="0.4">
      <c r="M376" s="36"/>
      <c r="N376" s="36"/>
      <c r="O376" s="36"/>
    </row>
    <row r="377" spans="13:15" x14ac:dyDescent="0.4">
      <c r="M377" s="36"/>
      <c r="N377" s="36"/>
      <c r="O377" s="36"/>
    </row>
    <row r="378" spans="13:15" x14ac:dyDescent="0.4">
      <c r="M378" s="36"/>
      <c r="N378" s="36"/>
      <c r="O378" s="36"/>
    </row>
    <row r="379" spans="13:15" x14ac:dyDescent="0.4">
      <c r="M379" s="36"/>
      <c r="N379" s="36"/>
      <c r="O379" s="36"/>
    </row>
    <row r="380" spans="13:15" x14ac:dyDescent="0.4">
      <c r="M380" s="36"/>
      <c r="N380" s="36"/>
      <c r="O380" s="36"/>
    </row>
    <row r="381" spans="13:15" x14ac:dyDescent="0.4">
      <c r="M381" s="36"/>
      <c r="N381" s="36"/>
      <c r="O381" s="36"/>
    </row>
    <row r="382" spans="13:15" x14ac:dyDescent="0.4">
      <c r="M382" s="36"/>
      <c r="N382" s="36"/>
      <c r="O382" s="36"/>
    </row>
    <row r="383" spans="13:15" x14ac:dyDescent="0.4">
      <c r="M383" s="36"/>
      <c r="N383" s="36"/>
      <c r="O383" s="36"/>
    </row>
    <row r="384" spans="13:15" x14ac:dyDescent="0.4">
      <c r="M384" s="36"/>
      <c r="N384" s="36"/>
      <c r="O384" s="36"/>
    </row>
    <row r="385" spans="13:15" x14ac:dyDescent="0.4">
      <c r="M385" s="36"/>
      <c r="N385" s="36"/>
      <c r="O385" s="36"/>
    </row>
    <row r="386" spans="13:15" x14ac:dyDescent="0.4">
      <c r="M386" s="36"/>
      <c r="N386" s="36"/>
      <c r="O386" s="36"/>
    </row>
    <row r="387" spans="13:15" x14ac:dyDescent="0.4">
      <c r="M387" s="36"/>
      <c r="N387" s="36"/>
      <c r="O387" s="36"/>
    </row>
    <row r="388" spans="13:15" x14ac:dyDescent="0.4">
      <c r="M388" s="36"/>
      <c r="N388" s="36"/>
      <c r="O388" s="36"/>
    </row>
    <row r="389" spans="13:15" x14ac:dyDescent="0.4">
      <c r="M389" s="36"/>
      <c r="N389" s="36"/>
      <c r="O389" s="36"/>
    </row>
    <row r="390" spans="13:15" x14ac:dyDescent="0.4">
      <c r="M390" s="36"/>
      <c r="N390" s="36"/>
      <c r="O390" s="36"/>
    </row>
    <row r="391" spans="13:15" x14ac:dyDescent="0.4">
      <c r="M391" s="36"/>
      <c r="N391" s="36"/>
      <c r="O391" s="36"/>
    </row>
    <row r="392" spans="13:15" x14ac:dyDescent="0.4">
      <c r="M392" s="36"/>
      <c r="N392" s="36"/>
      <c r="O392" s="36"/>
    </row>
    <row r="393" spans="13:15" x14ac:dyDescent="0.4">
      <c r="M393" s="36"/>
      <c r="N393" s="36"/>
      <c r="O393" s="36"/>
    </row>
    <row r="394" spans="13:15" x14ac:dyDescent="0.4">
      <c r="M394" s="36"/>
      <c r="N394" s="36"/>
      <c r="O394" s="36"/>
    </row>
    <row r="395" spans="13:15" x14ac:dyDescent="0.4">
      <c r="M395" s="36"/>
      <c r="N395" s="36"/>
      <c r="O395" s="36"/>
    </row>
    <row r="396" spans="13:15" x14ac:dyDescent="0.4">
      <c r="M396" s="36"/>
      <c r="N396" s="36"/>
      <c r="O396" s="36"/>
    </row>
    <row r="397" spans="13:15" x14ac:dyDescent="0.4">
      <c r="M397" s="36"/>
      <c r="N397" s="36"/>
      <c r="O397" s="36"/>
    </row>
    <row r="398" spans="13:15" x14ac:dyDescent="0.4">
      <c r="M398" s="36"/>
      <c r="N398" s="36"/>
      <c r="O398" s="36"/>
    </row>
    <row r="399" spans="13:15" x14ac:dyDescent="0.4">
      <c r="M399" s="36"/>
      <c r="N399" s="36"/>
      <c r="O399" s="36"/>
    </row>
    <row r="400" spans="13:15" x14ac:dyDescent="0.4">
      <c r="M400" s="36"/>
      <c r="N400" s="36"/>
      <c r="O400" s="36"/>
    </row>
    <row r="401" spans="13:15" x14ac:dyDescent="0.4">
      <c r="M401" s="36"/>
      <c r="N401" s="36"/>
      <c r="O401" s="36"/>
    </row>
    <row r="402" spans="13:15" x14ac:dyDescent="0.4">
      <c r="M402" s="36"/>
      <c r="N402" s="36"/>
      <c r="O402" s="36"/>
    </row>
    <row r="403" spans="13:15" x14ac:dyDescent="0.4">
      <c r="M403" s="36"/>
      <c r="N403" s="36"/>
      <c r="O403" s="36"/>
    </row>
    <row r="404" spans="13:15" x14ac:dyDescent="0.4">
      <c r="M404" s="36"/>
      <c r="N404" s="36"/>
      <c r="O404" s="36"/>
    </row>
    <row r="405" spans="13:15" x14ac:dyDescent="0.4">
      <c r="M405" s="36"/>
      <c r="N405" s="36"/>
      <c r="O405" s="36"/>
    </row>
    <row r="406" spans="13:15" x14ac:dyDescent="0.4">
      <c r="M406" s="36"/>
      <c r="N406" s="36"/>
      <c r="O406" s="36"/>
    </row>
    <row r="407" spans="13:15" x14ac:dyDescent="0.4">
      <c r="M407" s="36"/>
      <c r="N407" s="36"/>
      <c r="O407" s="36"/>
    </row>
    <row r="408" spans="13:15" x14ac:dyDescent="0.4">
      <c r="M408" s="36"/>
      <c r="N408" s="36"/>
      <c r="O408" s="36"/>
    </row>
    <row r="409" spans="13:15" x14ac:dyDescent="0.4">
      <c r="M409" s="36"/>
      <c r="N409" s="36"/>
      <c r="O409" s="36"/>
    </row>
    <row r="410" spans="13:15" x14ac:dyDescent="0.4">
      <c r="M410" s="36"/>
      <c r="N410" s="36"/>
      <c r="O410" s="36"/>
    </row>
    <row r="411" spans="13:15" x14ac:dyDescent="0.4">
      <c r="M411" s="36"/>
      <c r="N411" s="36"/>
      <c r="O411" s="36"/>
    </row>
    <row r="412" spans="13:15" x14ac:dyDescent="0.4">
      <c r="M412" s="36"/>
      <c r="N412" s="36"/>
      <c r="O412" s="36"/>
    </row>
    <row r="413" spans="13:15" x14ac:dyDescent="0.4">
      <c r="M413" s="36"/>
      <c r="N413" s="36"/>
      <c r="O413" s="36"/>
    </row>
    <row r="414" spans="13:15" x14ac:dyDescent="0.4">
      <c r="M414" s="36"/>
      <c r="N414" s="36"/>
      <c r="O414" s="36"/>
    </row>
    <row r="415" spans="13:15" x14ac:dyDescent="0.4">
      <c r="M415" s="36"/>
      <c r="N415" s="36"/>
      <c r="O415" s="36"/>
    </row>
    <row r="416" spans="13:15" x14ac:dyDescent="0.4">
      <c r="M416" s="36"/>
      <c r="N416" s="36"/>
      <c r="O416" s="36"/>
    </row>
    <row r="417" spans="13:15" x14ac:dyDescent="0.4">
      <c r="M417" s="36"/>
      <c r="N417" s="36"/>
      <c r="O417" s="36"/>
    </row>
    <row r="418" spans="13:15" x14ac:dyDescent="0.4">
      <c r="M418" s="36"/>
      <c r="N418" s="36"/>
      <c r="O418" s="36"/>
    </row>
    <row r="419" spans="13:15" x14ac:dyDescent="0.4">
      <c r="M419" s="36"/>
      <c r="N419" s="36"/>
      <c r="O419" s="36"/>
    </row>
    <row r="420" spans="13:15" x14ac:dyDescent="0.4">
      <c r="M420" s="36"/>
      <c r="N420" s="36"/>
      <c r="O420" s="36"/>
    </row>
    <row r="421" spans="13:15" x14ac:dyDescent="0.4">
      <c r="M421" s="36"/>
      <c r="N421" s="36"/>
      <c r="O421" s="36"/>
    </row>
    <row r="422" spans="13:15" x14ac:dyDescent="0.4">
      <c r="M422" s="36"/>
      <c r="N422" s="36"/>
      <c r="O422" s="36"/>
    </row>
    <row r="423" spans="13:15" x14ac:dyDescent="0.4">
      <c r="M423" s="36"/>
      <c r="N423" s="36"/>
      <c r="O423" s="36"/>
    </row>
    <row r="424" spans="13:15" x14ac:dyDescent="0.4">
      <c r="M424" s="36"/>
      <c r="N424" s="36"/>
      <c r="O424" s="36"/>
    </row>
    <row r="425" spans="13:15" x14ac:dyDescent="0.4">
      <c r="M425" s="36"/>
      <c r="N425" s="36"/>
      <c r="O425" s="36"/>
    </row>
    <row r="426" spans="13:15" x14ac:dyDescent="0.4">
      <c r="M426" s="36"/>
      <c r="N426" s="36"/>
      <c r="O426" s="36"/>
    </row>
    <row r="427" spans="13:15" x14ac:dyDescent="0.4">
      <c r="M427" s="36"/>
      <c r="N427" s="36"/>
      <c r="O427" s="36"/>
    </row>
    <row r="428" spans="13:15" x14ac:dyDescent="0.4">
      <c r="M428" s="36"/>
      <c r="N428" s="36"/>
      <c r="O428" s="36"/>
    </row>
    <row r="429" spans="13:15" x14ac:dyDescent="0.4">
      <c r="M429" s="36"/>
      <c r="N429" s="36"/>
      <c r="O429" s="36"/>
    </row>
    <row r="430" spans="13:15" x14ac:dyDescent="0.4">
      <c r="M430" s="36"/>
      <c r="N430" s="36"/>
      <c r="O430" s="36"/>
    </row>
    <row r="431" spans="13:15" x14ac:dyDescent="0.4">
      <c r="M431" s="36"/>
      <c r="N431" s="36"/>
      <c r="O431" s="36"/>
    </row>
    <row r="432" spans="13:15" x14ac:dyDescent="0.4">
      <c r="M432" s="36"/>
      <c r="N432" s="36"/>
      <c r="O432" s="36"/>
    </row>
    <row r="433" spans="13:15" x14ac:dyDescent="0.4">
      <c r="M433" s="36"/>
      <c r="N433" s="36"/>
      <c r="O433" s="36"/>
    </row>
    <row r="434" spans="13:15" x14ac:dyDescent="0.4">
      <c r="M434" s="36"/>
      <c r="N434" s="36"/>
      <c r="O434" s="36"/>
    </row>
    <row r="435" spans="13:15" x14ac:dyDescent="0.4">
      <c r="M435" s="36"/>
      <c r="N435" s="36"/>
      <c r="O435" s="36"/>
    </row>
    <row r="436" spans="13:15" x14ac:dyDescent="0.4">
      <c r="M436" s="36"/>
      <c r="N436" s="36"/>
      <c r="O436" s="36"/>
    </row>
    <row r="437" spans="13:15" x14ac:dyDescent="0.4">
      <c r="M437" s="36"/>
      <c r="N437" s="36"/>
      <c r="O437" s="36"/>
    </row>
    <row r="438" spans="13:15" x14ac:dyDescent="0.4">
      <c r="M438" s="36"/>
      <c r="N438" s="36"/>
      <c r="O438" s="36"/>
    </row>
    <row r="439" spans="13:15" x14ac:dyDescent="0.4">
      <c r="M439" s="36"/>
      <c r="N439" s="36"/>
      <c r="O439" s="36"/>
    </row>
    <row r="440" spans="13:15" x14ac:dyDescent="0.4">
      <c r="M440" s="36"/>
      <c r="N440" s="36"/>
      <c r="O440" s="36"/>
    </row>
    <row r="441" spans="13:15" x14ac:dyDescent="0.4">
      <c r="M441" s="36"/>
      <c r="N441" s="36"/>
      <c r="O441" s="36"/>
    </row>
    <row r="442" spans="13:15" x14ac:dyDescent="0.4">
      <c r="M442" s="36"/>
      <c r="N442" s="36"/>
      <c r="O442" s="36"/>
    </row>
    <row r="443" spans="13:15" x14ac:dyDescent="0.4">
      <c r="M443" s="36"/>
      <c r="N443" s="36"/>
      <c r="O443" s="36"/>
    </row>
    <row r="444" spans="13:15" x14ac:dyDescent="0.4">
      <c r="M444" s="36"/>
      <c r="N444" s="36"/>
      <c r="O444" s="36"/>
    </row>
    <row r="445" spans="13:15" x14ac:dyDescent="0.4">
      <c r="M445" s="36"/>
      <c r="N445" s="36"/>
      <c r="O445" s="36"/>
    </row>
    <row r="446" spans="13:15" x14ac:dyDescent="0.4">
      <c r="M446" s="36"/>
      <c r="N446" s="36"/>
      <c r="O446" s="36"/>
    </row>
    <row r="447" spans="13:15" x14ac:dyDescent="0.4">
      <c r="M447" s="36"/>
      <c r="N447" s="36"/>
      <c r="O447" s="36"/>
    </row>
    <row r="448" spans="13:15" x14ac:dyDescent="0.4">
      <c r="M448" s="36"/>
      <c r="N448" s="36"/>
      <c r="O448" s="36"/>
    </row>
    <row r="449" spans="13:15" x14ac:dyDescent="0.4">
      <c r="M449" s="36"/>
      <c r="N449" s="36"/>
      <c r="O449" s="36"/>
    </row>
    <row r="450" spans="13:15" x14ac:dyDescent="0.4">
      <c r="M450" s="36"/>
      <c r="N450" s="36"/>
      <c r="O450" s="36"/>
    </row>
    <row r="451" spans="13:15" x14ac:dyDescent="0.4">
      <c r="M451" s="36"/>
      <c r="N451" s="36"/>
      <c r="O451" s="36"/>
    </row>
    <row r="452" spans="13:15" x14ac:dyDescent="0.4">
      <c r="M452" s="36"/>
      <c r="N452" s="36"/>
      <c r="O452" s="36"/>
    </row>
    <row r="453" spans="13:15" x14ac:dyDescent="0.4">
      <c r="M453" s="36"/>
      <c r="N453" s="36"/>
      <c r="O453" s="36"/>
    </row>
    <row r="454" spans="13:15" x14ac:dyDescent="0.4">
      <c r="M454" s="36"/>
      <c r="N454" s="36"/>
      <c r="O454" s="36"/>
    </row>
    <row r="455" spans="13:15" x14ac:dyDescent="0.4">
      <c r="M455" s="36"/>
      <c r="N455" s="36"/>
      <c r="O455" s="36"/>
    </row>
    <row r="456" spans="13:15" x14ac:dyDescent="0.4">
      <c r="M456" s="36"/>
      <c r="N456" s="36"/>
      <c r="O456" s="36"/>
    </row>
    <row r="457" spans="13:15" x14ac:dyDescent="0.4">
      <c r="M457" s="36"/>
      <c r="N457" s="36"/>
      <c r="O457" s="36"/>
    </row>
    <row r="458" spans="13:15" x14ac:dyDescent="0.4">
      <c r="M458" s="36"/>
      <c r="N458" s="36"/>
      <c r="O458" s="36"/>
    </row>
    <row r="459" spans="13:15" x14ac:dyDescent="0.4">
      <c r="M459" s="36"/>
      <c r="N459" s="36"/>
      <c r="O459" s="36"/>
    </row>
    <row r="460" spans="13:15" x14ac:dyDescent="0.4">
      <c r="M460" s="36"/>
      <c r="N460" s="36"/>
      <c r="O460" s="36"/>
    </row>
    <row r="461" spans="13:15" x14ac:dyDescent="0.4">
      <c r="M461" s="36"/>
      <c r="N461" s="36"/>
      <c r="O461" s="36"/>
    </row>
    <row r="462" spans="13:15" x14ac:dyDescent="0.4">
      <c r="M462" s="36"/>
      <c r="N462" s="36"/>
      <c r="O462" s="36"/>
    </row>
    <row r="463" spans="13:15" x14ac:dyDescent="0.4">
      <c r="M463" s="36"/>
      <c r="N463" s="36"/>
      <c r="O463" s="36"/>
    </row>
    <row r="464" spans="13:15" x14ac:dyDescent="0.4">
      <c r="M464" s="36"/>
      <c r="N464" s="36"/>
      <c r="O464" s="36"/>
    </row>
    <row r="465" spans="13:15" x14ac:dyDescent="0.4">
      <c r="M465" s="36"/>
      <c r="N465" s="36"/>
      <c r="O465" s="36"/>
    </row>
    <row r="466" spans="13:15" x14ac:dyDescent="0.4">
      <c r="M466" s="36"/>
      <c r="N466" s="36"/>
      <c r="O466" s="36"/>
    </row>
    <row r="467" spans="13:15" x14ac:dyDescent="0.4">
      <c r="M467" s="36"/>
      <c r="N467" s="36"/>
      <c r="O467" s="36"/>
    </row>
    <row r="468" spans="13:15" x14ac:dyDescent="0.4">
      <c r="M468" s="36"/>
      <c r="N468" s="36"/>
      <c r="O468" s="36"/>
    </row>
    <row r="469" spans="13:15" x14ac:dyDescent="0.4">
      <c r="M469" s="36"/>
      <c r="N469" s="36"/>
      <c r="O469" s="36"/>
    </row>
    <row r="470" spans="13:15" x14ac:dyDescent="0.4">
      <c r="M470" s="36"/>
      <c r="N470" s="36"/>
      <c r="O470" s="36"/>
    </row>
    <row r="471" spans="13:15" x14ac:dyDescent="0.4">
      <c r="M471" s="36"/>
      <c r="N471" s="36"/>
      <c r="O471" s="36"/>
    </row>
    <row r="472" spans="13:15" x14ac:dyDescent="0.4">
      <c r="M472" s="36"/>
      <c r="N472" s="36"/>
      <c r="O472" s="36"/>
    </row>
    <row r="473" spans="13:15" x14ac:dyDescent="0.4">
      <c r="M473" s="36"/>
      <c r="N473" s="36"/>
      <c r="O473" s="36"/>
    </row>
    <row r="474" spans="13:15" x14ac:dyDescent="0.4">
      <c r="M474" s="36"/>
      <c r="N474" s="36"/>
      <c r="O474" s="36"/>
    </row>
    <row r="475" spans="13:15" x14ac:dyDescent="0.4">
      <c r="M475" s="36"/>
      <c r="N475" s="36"/>
      <c r="O475" s="36"/>
    </row>
    <row r="476" spans="13:15" x14ac:dyDescent="0.4">
      <c r="M476" s="36"/>
      <c r="N476" s="36"/>
      <c r="O476" s="36"/>
    </row>
    <row r="477" spans="13:15" x14ac:dyDescent="0.4">
      <c r="M477" s="36"/>
      <c r="N477" s="36"/>
      <c r="O477" s="36"/>
    </row>
    <row r="478" spans="13:15" x14ac:dyDescent="0.4">
      <c r="M478" s="36"/>
      <c r="N478" s="36"/>
      <c r="O478" s="36"/>
    </row>
    <row r="479" spans="13:15" x14ac:dyDescent="0.4">
      <c r="M479" s="36"/>
      <c r="N479" s="36"/>
      <c r="O479" s="36"/>
    </row>
    <row r="480" spans="13:15" x14ac:dyDescent="0.4">
      <c r="M480" s="36"/>
      <c r="N480" s="36"/>
      <c r="O480" s="36"/>
    </row>
    <row r="481" spans="13:15" x14ac:dyDescent="0.4">
      <c r="M481" s="36"/>
      <c r="N481" s="36"/>
      <c r="O481" s="36"/>
    </row>
    <row r="482" spans="13:15" x14ac:dyDescent="0.4">
      <c r="M482" s="36"/>
      <c r="N482" s="36"/>
      <c r="O482" s="36"/>
    </row>
    <row r="483" spans="13:15" x14ac:dyDescent="0.4">
      <c r="M483" s="36"/>
      <c r="N483" s="36"/>
      <c r="O483" s="36"/>
    </row>
    <row r="484" spans="13:15" x14ac:dyDescent="0.4">
      <c r="M484" s="36"/>
      <c r="N484" s="36"/>
      <c r="O484" s="36"/>
    </row>
    <row r="485" spans="13:15" x14ac:dyDescent="0.4">
      <c r="M485" s="36"/>
      <c r="N485" s="36"/>
      <c r="O485" s="36"/>
    </row>
    <row r="486" spans="13:15" x14ac:dyDescent="0.4">
      <c r="M486" s="36"/>
      <c r="N486" s="36"/>
      <c r="O486" s="36"/>
    </row>
    <row r="487" spans="13:15" x14ac:dyDescent="0.4">
      <c r="M487" s="36"/>
      <c r="N487" s="36"/>
      <c r="O487" s="36"/>
    </row>
    <row r="488" spans="13:15" x14ac:dyDescent="0.4">
      <c r="M488" s="36"/>
      <c r="N488" s="36"/>
      <c r="O488" s="36"/>
    </row>
    <row r="489" spans="13:15" x14ac:dyDescent="0.4">
      <c r="M489" s="36"/>
      <c r="N489" s="36"/>
      <c r="O489" s="36"/>
    </row>
    <row r="490" spans="13:15" x14ac:dyDescent="0.4">
      <c r="M490" s="36"/>
      <c r="N490" s="36"/>
      <c r="O490" s="36"/>
    </row>
    <row r="491" spans="13:15" x14ac:dyDescent="0.4">
      <c r="M491" s="36"/>
      <c r="N491" s="36"/>
      <c r="O491" s="36"/>
    </row>
    <row r="492" spans="13:15" x14ac:dyDescent="0.4">
      <c r="M492" s="36"/>
      <c r="N492" s="36"/>
      <c r="O492" s="36"/>
    </row>
    <row r="493" spans="13:15" x14ac:dyDescent="0.4">
      <c r="M493" s="36"/>
      <c r="N493" s="36"/>
      <c r="O493" s="36"/>
    </row>
    <row r="494" spans="13:15" x14ac:dyDescent="0.4">
      <c r="M494" s="36"/>
      <c r="N494" s="36"/>
      <c r="O494" s="36"/>
    </row>
    <row r="495" spans="13:15" x14ac:dyDescent="0.4">
      <c r="M495" s="36"/>
      <c r="N495" s="36"/>
      <c r="O495" s="36"/>
    </row>
    <row r="496" spans="13:15" x14ac:dyDescent="0.4">
      <c r="M496" s="36"/>
      <c r="N496" s="36"/>
      <c r="O496" s="36"/>
    </row>
    <row r="497" spans="13:15" x14ac:dyDescent="0.4">
      <c r="M497" s="36"/>
      <c r="N497" s="36"/>
      <c r="O497" s="36"/>
    </row>
    <row r="498" spans="13:15" x14ac:dyDescent="0.4">
      <c r="M498" s="36"/>
      <c r="N498" s="36"/>
      <c r="O498" s="36"/>
    </row>
    <row r="499" spans="13:15" x14ac:dyDescent="0.4">
      <c r="M499" s="36"/>
      <c r="N499" s="36"/>
      <c r="O499" s="36"/>
    </row>
    <row r="500" spans="13:15" x14ac:dyDescent="0.4">
      <c r="M500" s="36"/>
      <c r="N500" s="36"/>
      <c r="O500" s="36"/>
    </row>
    <row r="501" spans="13:15" x14ac:dyDescent="0.4">
      <c r="M501" s="36"/>
      <c r="N501" s="36"/>
      <c r="O501" s="36"/>
    </row>
    <row r="502" spans="13:15" x14ac:dyDescent="0.4">
      <c r="M502" s="36"/>
      <c r="N502" s="36"/>
      <c r="O502" s="36"/>
    </row>
    <row r="503" spans="13:15" x14ac:dyDescent="0.4">
      <c r="M503" s="36"/>
      <c r="N503" s="36"/>
      <c r="O503" s="36"/>
    </row>
    <row r="504" spans="13:15" x14ac:dyDescent="0.4">
      <c r="M504" s="36"/>
      <c r="N504" s="36"/>
      <c r="O504" s="36"/>
    </row>
    <row r="505" spans="13:15" x14ac:dyDescent="0.4">
      <c r="M505" s="36"/>
      <c r="N505" s="36"/>
      <c r="O505" s="36"/>
    </row>
    <row r="506" spans="13:15" x14ac:dyDescent="0.4">
      <c r="M506" s="36"/>
      <c r="N506" s="36"/>
      <c r="O506" s="36"/>
    </row>
    <row r="507" spans="13:15" x14ac:dyDescent="0.4">
      <c r="M507" s="36"/>
      <c r="N507" s="36"/>
      <c r="O507" s="36"/>
    </row>
    <row r="508" spans="13:15" x14ac:dyDescent="0.4">
      <c r="M508" s="36"/>
      <c r="N508" s="36"/>
      <c r="O508" s="36"/>
    </row>
    <row r="509" spans="13:15" x14ac:dyDescent="0.4">
      <c r="M509" s="36"/>
      <c r="N509" s="36"/>
      <c r="O509" s="36"/>
    </row>
    <row r="510" spans="13:15" x14ac:dyDescent="0.4">
      <c r="M510" s="36"/>
      <c r="N510" s="36"/>
      <c r="O510" s="36"/>
    </row>
    <row r="511" spans="13:15" x14ac:dyDescent="0.4">
      <c r="M511" s="36"/>
      <c r="N511" s="36"/>
      <c r="O511" s="36"/>
    </row>
    <row r="512" spans="13:15" x14ac:dyDescent="0.4">
      <c r="M512" s="36"/>
      <c r="N512" s="36"/>
      <c r="O512" s="36"/>
    </row>
    <row r="513" spans="13:15" x14ac:dyDescent="0.4">
      <c r="M513" s="36"/>
      <c r="N513" s="36"/>
      <c r="O513" s="36"/>
    </row>
    <row r="514" spans="13:15" x14ac:dyDescent="0.4">
      <c r="M514" s="36"/>
      <c r="N514" s="36"/>
      <c r="O514" s="36"/>
    </row>
    <row r="515" spans="13:15" x14ac:dyDescent="0.4">
      <c r="M515" s="36"/>
      <c r="N515" s="36"/>
      <c r="O515" s="36"/>
    </row>
    <row r="516" spans="13:15" x14ac:dyDescent="0.4">
      <c r="M516" s="36"/>
      <c r="N516" s="36"/>
      <c r="O516" s="36"/>
    </row>
    <row r="517" spans="13:15" x14ac:dyDescent="0.4">
      <c r="M517" s="36"/>
      <c r="N517" s="36"/>
      <c r="O517" s="36"/>
    </row>
    <row r="518" spans="13:15" x14ac:dyDescent="0.4">
      <c r="M518" s="36"/>
      <c r="N518" s="36"/>
      <c r="O518" s="36"/>
    </row>
    <row r="519" spans="13:15" x14ac:dyDescent="0.4">
      <c r="M519" s="36"/>
      <c r="N519" s="36"/>
      <c r="O519" s="36"/>
    </row>
    <row r="520" spans="13:15" x14ac:dyDescent="0.4">
      <c r="M520" s="36"/>
      <c r="N520" s="36"/>
      <c r="O520" s="36"/>
    </row>
    <row r="521" spans="13:15" x14ac:dyDescent="0.4">
      <c r="M521" s="36"/>
      <c r="N521" s="36"/>
      <c r="O521" s="36"/>
    </row>
    <row r="522" spans="13:15" x14ac:dyDescent="0.4">
      <c r="M522" s="36"/>
      <c r="N522" s="36"/>
      <c r="O522" s="36"/>
    </row>
    <row r="523" spans="13:15" x14ac:dyDescent="0.4">
      <c r="M523" s="36"/>
      <c r="N523" s="36"/>
      <c r="O523" s="36"/>
    </row>
    <row r="524" spans="13:15" x14ac:dyDescent="0.4">
      <c r="M524" s="36"/>
      <c r="N524" s="36"/>
      <c r="O524" s="36"/>
    </row>
    <row r="525" spans="13:15" x14ac:dyDescent="0.4">
      <c r="M525" s="36"/>
      <c r="N525" s="36"/>
      <c r="O525" s="36"/>
    </row>
    <row r="526" spans="13:15" x14ac:dyDescent="0.4">
      <c r="M526" s="36"/>
      <c r="N526" s="36"/>
      <c r="O526" s="36"/>
    </row>
    <row r="527" spans="13:15" x14ac:dyDescent="0.4">
      <c r="M527" s="36"/>
      <c r="N527" s="36"/>
      <c r="O527" s="36"/>
    </row>
    <row r="528" spans="13:15" x14ac:dyDescent="0.4">
      <c r="M528" s="36"/>
      <c r="N528" s="36"/>
      <c r="O528" s="36"/>
    </row>
    <row r="529" spans="13:15" x14ac:dyDescent="0.4">
      <c r="M529" s="36"/>
      <c r="N529" s="36"/>
      <c r="O529" s="36"/>
    </row>
    <row r="530" spans="13:15" x14ac:dyDescent="0.4">
      <c r="M530" s="36"/>
      <c r="N530" s="36"/>
      <c r="O530" s="36"/>
    </row>
    <row r="531" spans="13:15" x14ac:dyDescent="0.4">
      <c r="M531" s="36"/>
      <c r="N531" s="36"/>
      <c r="O531" s="36"/>
    </row>
    <row r="532" spans="13:15" x14ac:dyDescent="0.4">
      <c r="M532" s="36"/>
      <c r="N532" s="36"/>
      <c r="O532" s="36"/>
    </row>
    <row r="533" spans="13:15" x14ac:dyDescent="0.4">
      <c r="M533" s="36"/>
      <c r="N533" s="36"/>
      <c r="O533" s="36"/>
    </row>
    <row r="534" spans="13:15" x14ac:dyDescent="0.4">
      <c r="M534" s="36"/>
      <c r="N534" s="36"/>
      <c r="O534" s="36"/>
    </row>
    <row r="535" spans="13:15" x14ac:dyDescent="0.4">
      <c r="M535" s="36"/>
      <c r="N535" s="36"/>
      <c r="O535" s="36"/>
    </row>
    <row r="536" spans="13:15" x14ac:dyDescent="0.4">
      <c r="M536" s="36"/>
      <c r="N536" s="36"/>
      <c r="O536" s="36"/>
    </row>
    <row r="537" spans="13:15" x14ac:dyDescent="0.4">
      <c r="M537" s="36"/>
      <c r="N537" s="36"/>
      <c r="O537" s="36"/>
    </row>
    <row r="538" spans="13:15" x14ac:dyDescent="0.4">
      <c r="M538" s="36"/>
      <c r="N538" s="36"/>
      <c r="O538" s="36"/>
    </row>
    <row r="539" spans="13:15" x14ac:dyDescent="0.4">
      <c r="M539" s="36"/>
      <c r="N539" s="36"/>
      <c r="O539" s="36"/>
    </row>
    <row r="540" spans="13:15" x14ac:dyDescent="0.4">
      <c r="M540" s="36"/>
      <c r="N540" s="36"/>
      <c r="O540" s="36"/>
    </row>
    <row r="541" spans="13:15" x14ac:dyDescent="0.4">
      <c r="M541" s="36"/>
      <c r="N541" s="36"/>
      <c r="O541" s="36"/>
    </row>
    <row r="542" spans="13:15" x14ac:dyDescent="0.4">
      <c r="M542" s="36"/>
      <c r="N542" s="36"/>
      <c r="O542" s="36"/>
    </row>
    <row r="543" spans="13:15" x14ac:dyDescent="0.4">
      <c r="M543" s="36"/>
      <c r="N543" s="36"/>
      <c r="O543" s="36"/>
    </row>
    <row r="544" spans="13:15" x14ac:dyDescent="0.4">
      <c r="M544" s="36"/>
      <c r="N544" s="36"/>
      <c r="O544" s="36"/>
    </row>
    <row r="545" spans="13:15" x14ac:dyDescent="0.4">
      <c r="M545" s="36"/>
      <c r="N545" s="36"/>
      <c r="O545" s="36"/>
    </row>
    <row r="546" spans="13:15" x14ac:dyDescent="0.4">
      <c r="M546" s="36"/>
      <c r="N546" s="36"/>
      <c r="O546" s="36"/>
    </row>
    <row r="547" spans="13:15" x14ac:dyDescent="0.4">
      <c r="M547" s="36"/>
      <c r="N547" s="36"/>
      <c r="O547" s="36"/>
    </row>
    <row r="548" spans="13:15" x14ac:dyDescent="0.4">
      <c r="M548" s="36"/>
      <c r="N548" s="36"/>
      <c r="O548" s="36"/>
    </row>
    <row r="549" spans="13:15" x14ac:dyDescent="0.4">
      <c r="M549" s="36"/>
      <c r="N549" s="36"/>
      <c r="O549" s="36"/>
    </row>
    <row r="550" spans="13:15" x14ac:dyDescent="0.4">
      <c r="M550" s="36"/>
      <c r="N550" s="36"/>
      <c r="O550" s="36"/>
    </row>
    <row r="551" spans="13:15" x14ac:dyDescent="0.4">
      <c r="M551" s="36"/>
      <c r="N551" s="36"/>
      <c r="O551" s="36"/>
    </row>
    <row r="552" spans="13:15" x14ac:dyDescent="0.4">
      <c r="M552" s="36"/>
      <c r="N552" s="36"/>
      <c r="O552" s="36"/>
    </row>
    <row r="553" spans="13:15" x14ac:dyDescent="0.4">
      <c r="M553" s="36"/>
      <c r="N553" s="36"/>
      <c r="O553" s="36"/>
    </row>
    <row r="554" spans="13:15" x14ac:dyDescent="0.4">
      <c r="M554" s="36"/>
      <c r="N554" s="36"/>
      <c r="O554" s="36"/>
    </row>
    <row r="555" spans="13:15" x14ac:dyDescent="0.4">
      <c r="M555" s="36"/>
      <c r="N555" s="36"/>
      <c r="O555" s="36"/>
    </row>
    <row r="556" spans="13:15" x14ac:dyDescent="0.4">
      <c r="M556" s="36"/>
      <c r="N556" s="36"/>
      <c r="O556" s="36"/>
    </row>
    <row r="557" spans="13:15" x14ac:dyDescent="0.4">
      <c r="M557" s="36"/>
      <c r="N557" s="36"/>
      <c r="O557" s="36"/>
    </row>
    <row r="558" spans="13:15" x14ac:dyDescent="0.4">
      <c r="M558" s="36"/>
      <c r="N558" s="36"/>
      <c r="O558" s="36"/>
    </row>
    <row r="559" spans="13:15" x14ac:dyDescent="0.4">
      <c r="M559" s="36"/>
      <c r="N559" s="36"/>
      <c r="O559" s="36"/>
    </row>
    <row r="560" spans="13:15" x14ac:dyDescent="0.4">
      <c r="M560" s="36"/>
      <c r="N560" s="36"/>
      <c r="O560" s="36"/>
    </row>
    <row r="561" spans="13:15" x14ac:dyDescent="0.4">
      <c r="M561" s="36"/>
      <c r="N561" s="36"/>
      <c r="O561" s="36"/>
    </row>
    <row r="562" spans="13:15" x14ac:dyDescent="0.4">
      <c r="M562" s="36"/>
      <c r="N562" s="36"/>
      <c r="O562" s="36"/>
    </row>
    <row r="563" spans="13:15" x14ac:dyDescent="0.4">
      <c r="M563" s="36"/>
      <c r="N563" s="36"/>
      <c r="O563" s="36"/>
    </row>
    <row r="564" spans="13:15" x14ac:dyDescent="0.4">
      <c r="M564" s="36"/>
      <c r="N564" s="36"/>
      <c r="O564" s="36"/>
    </row>
    <row r="565" spans="13:15" x14ac:dyDescent="0.4">
      <c r="M565" s="36"/>
      <c r="N565" s="36"/>
      <c r="O565" s="36"/>
    </row>
    <row r="566" spans="13:15" x14ac:dyDescent="0.4">
      <c r="M566" s="36"/>
      <c r="N566" s="36"/>
      <c r="O566" s="36"/>
    </row>
    <row r="567" spans="13:15" x14ac:dyDescent="0.4">
      <c r="M567" s="36"/>
      <c r="N567" s="36"/>
      <c r="O567" s="36"/>
    </row>
    <row r="568" spans="13:15" x14ac:dyDescent="0.4">
      <c r="M568" s="36"/>
      <c r="N568" s="36"/>
      <c r="O568" s="36"/>
    </row>
    <row r="569" spans="13:15" x14ac:dyDescent="0.4">
      <c r="M569" s="36"/>
      <c r="N569" s="36"/>
      <c r="O569" s="36"/>
    </row>
    <row r="570" spans="13:15" x14ac:dyDescent="0.4">
      <c r="M570" s="36"/>
      <c r="N570" s="36"/>
      <c r="O570" s="36"/>
    </row>
    <row r="571" spans="13:15" x14ac:dyDescent="0.4">
      <c r="M571" s="36"/>
      <c r="N571" s="36"/>
      <c r="O571" s="36"/>
    </row>
    <row r="572" spans="13:15" x14ac:dyDescent="0.4">
      <c r="M572" s="36"/>
      <c r="N572" s="36"/>
      <c r="O572" s="36"/>
    </row>
    <row r="573" spans="13:15" x14ac:dyDescent="0.4">
      <c r="M573" s="36"/>
      <c r="N573" s="36"/>
      <c r="O573" s="36"/>
    </row>
    <row r="574" spans="13:15" x14ac:dyDescent="0.4">
      <c r="M574" s="36"/>
      <c r="N574" s="36"/>
      <c r="O574" s="36"/>
    </row>
    <row r="575" spans="13:15" x14ac:dyDescent="0.4">
      <c r="M575" s="36"/>
      <c r="N575" s="36"/>
      <c r="O575" s="36"/>
    </row>
    <row r="576" spans="13:15" x14ac:dyDescent="0.4">
      <c r="M576" s="36"/>
      <c r="N576" s="36"/>
      <c r="O576" s="36"/>
    </row>
    <row r="577" spans="13:15" x14ac:dyDescent="0.4">
      <c r="M577" s="36"/>
      <c r="N577" s="36"/>
      <c r="O577" s="36"/>
    </row>
    <row r="578" spans="13:15" x14ac:dyDescent="0.4">
      <c r="M578" s="36"/>
      <c r="N578" s="36"/>
      <c r="O578" s="36"/>
    </row>
    <row r="579" spans="13:15" x14ac:dyDescent="0.4">
      <c r="M579" s="36"/>
      <c r="N579" s="36"/>
      <c r="O579" s="36"/>
    </row>
    <row r="580" spans="13:15" x14ac:dyDescent="0.4">
      <c r="M580" s="36"/>
      <c r="N580" s="36"/>
      <c r="O580" s="36"/>
    </row>
    <row r="581" spans="13:15" x14ac:dyDescent="0.4">
      <c r="M581" s="36"/>
      <c r="N581" s="36"/>
      <c r="O581" s="36"/>
    </row>
    <row r="582" spans="13:15" x14ac:dyDescent="0.4">
      <c r="M582" s="36"/>
      <c r="N582" s="36"/>
      <c r="O582" s="36"/>
    </row>
    <row r="583" spans="13:15" x14ac:dyDescent="0.4">
      <c r="M583" s="36"/>
      <c r="N583" s="36"/>
      <c r="O583" s="36"/>
    </row>
    <row r="584" spans="13:15" x14ac:dyDescent="0.4">
      <c r="M584" s="36"/>
      <c r="N584" s="36"/>
      <c r="O584" s="36"/>
    </row>
    <row r="585" spans="13:15" x14ac:dyDescent="0.4">
      <c r="M585" s="36"/>
      <c r="N585" s="36"/>
      <c r="O585" s="36"/>
    </row>
    <row r="586" spans="13:15" x14ac:dyDescent="0.4">
      <c r="M586" s="36"/>
      <c r="N586" s="36"/>
      <c r="O586" s="36"/>
    </row>
    <row r="587" spans="13:15" x14ac:dyDescent="0.4">
      <c r="M587" s="36"/>
      <c r="N587" s="36"/>
      <c r="O587" s="36"/>
    </row>
    <row r="588" spans="13:15" x14ac:dyDescent="0.4">
      <c r="M588" s="36"/>
      <c r="N588" s="36"/>
      <c r="O588" s="36"/>
    </row>
    <row r="589" spans="13:15" x14ac:dyDescent="0.4">
      <c r="M589" s="36"/>
      <c r="N589" s="36"/>
      <c r="O589" s="36"/>
    </row>
    <row r="590" spans="13:15" x14ac:dyDescent="0.4">
      <c r="M590" s="36"/>
      <c r="N590" s="36"/>
      <c r="O590" s="36"/>
    </row>
    <row r="591" spans="13:15" x14ac:dyDescent="0.4">
      <c r="M591" s="36"/>
      <c r="N591" s="36"/>
      <c r="O591" s="36"/>
    </row>
    <row r="592" spans="13:15" x14ac:dyDescent="0.4">
      <c r="M592" s="36"/>
      <c r="N592" s="36"/>
      <c r="O592" s="36"/>
    </row>
    <row r="593" spans="13:15" x14ac:dyDescent="0.4">
      <c r="M593" s="36"/>
      <c r="N593" s="36"/>
      <c r="O593" s="36"/>
    </row>
    <row r="594" spans="13:15" x14ac:dyDescent="0.4">
      <c r="M594" s="36"/>
      <c r="N594" s="36"/>
      <c r="O594" s="36"/>
    </row>
    <row r="595" spans="13:15" x14ac:dyDescent="0.4">
      <c r="M595" s="36"/>
      <c r="N595" s="36"/>
      <c r="O595" s="36"/>
    </row>
    <row r="596" spans="13:15" x14ac:dyDescent="0.4">
      <c r="M596" s="36"/>
      <c r="N596" s="36"/>
      <c r="O596" s="36"/>
    </row>
    <row r="597" spans="13:15" x14ac:dyDescent="0.4">
      <c r="M597" s="36"/>
      <c r="N597" s="36"/>
      <c r="O597" s="36"/>
    </row>
    <row r="598" spans="13:15" x14ac:dyDescent="0.4">
      <c r="M598" s="36"/>
      <c r="N598" s="36"/>
      <c r="O598" s="36"/>
    </row>
    <row r="599" spans="13:15" x14ac:dyDescent="0.4">
      <c r="M599" s="36"/>
      <c r="N599" s="36"/>
      <c r="O599" s="36"/>
    </row>
    <row r="600" spans="13:15" x14ac:dyDescent="0.4">
      <c r="M600" s="36"/>
      <c r="N600" s="36"/>
      <c r="O600" s="36"/>
    </row>
    <row r="601" spans="13:15" x14ac:dyDescent="0.4">
      <c r="M601" s="36"/>
      <c r="N601" s="36"/>
      <c r="O601" s="36"/>
    </row>
    <row r="602" spans="13:15" x14ac:dyDescent="0.4">
      <c r="M602" s="36"/>
      <c r="N602" s="36"/>
      <c r="O602" s="36"/>
    </row>
    <row r="603" spans="13:15" x14ac:dyDescent="0.4">
      <c r="M603" s="36"/>
      <c r="N603" s="36"/>
      <c r="O603" s="36"/>
    </row>
    <row r="604" spans="13:15" x14ac:dyDescent="0.4">
      <c r="M604" s="36"/>
      <c r="N604" s="36"/>
      <c r="O604" s="36"/>
    </row>
    <row r="605" spans="13:15" x14ac:dyDescent="0.4">
      <c r="M605" s="36"/>
      <c r="N605" s="36"/>
      <c r="O605" s="36"/>
    </row>
    <row r="606" spans="13:15" x14ac:dyDescent="0.4">
      <c r="M606" s="36"/>
      <c r="N606" s="36"/>
      <c r="O606" s="36"/>
    </row>
    <row r="607" spans="13:15" x14ac:dyDescent="0.4">
      <c r="M607" s="36"/>
      <c r="N607" s="36"/>
      <c r="O607" s="36"/>
    </row>
    <row r="608" spans="13:15" x14ac:dyDescent="0.4">
      <c r="M608" s="36"/>
      <c r="N608" s="36"/>
      <c r="O608" s="36"/>
    </row>
    <row r="609" spans="13:15" x14ac:dyDescent="0.4">
      <c r="M609" s="36"/>
      <c r="N609" s="36"/>
      <c r="O609" s="36"/>
    </row>
    <row r="610" spans="13:15" x14ac:dyDescent="0.4">
      <c r="M610" s="36"/>
      <c r="N610" s="36"/>
      <c r="O610" s="36"/>
    </row>
    <row r="611" spans="13:15" x14ac:dyDescent="0.4">
      <c r="M611" s="36"/>
      <c r="N611" s="36"/>
      <c r="O611" s="36"/>
    </row>
    <row r="612" spans="13:15" x14ac:dyDescent="0.4">
      <c r="M612" s="36"/>
      <c r="N612" s="36"/>
      <c r="O612" s="36"/>
    </row>
    <row r="613" spans="13:15" x14ac:dyDescent="0.4">
      <c r="M613" s="36"/>
      <c r="N613" s="36"/>
      <c r="O613" s="36"/>
    </row>
    <row r="614" spans="13:15" x14ac:dyDescent="0.4">
      <c r="M614" s="36"/>
      <c r="N614" s="36"/>
      <c r="O614" s="36"/>
    </row>
    <row r="615" spans="13:15" x14ac:dyDescent="0.4">
      <c r="M615" s="36"/>
      <c r="N615" s="36"/>
      <c r="O615" s="36"/>
    </row>
    <row r="616" spans="13:15" x14ac:dyDescent="0.4">
      <c r="M616" s="36"/>
      <c r="N616" s="36"/>
      <c r="O616" s="36"/>
    </row>
    <row r="617" spans="13:15" x14ac:dyDescent="0.4">
      <c r="M617" s="36"/>
      <c r="N617" s="36"/>
      <c r="O617" s="36"/>
    </row>
    <row r="618" spans="13:15" x14ac:dyDescent="0.4">
      <c r="M618" s="36"/>
      <c r="N618" s="36"/>
      <c r="O618" s="36"/>
    </row>
    <row r="619" spans="13:15" x14ac:dyDescent="0.4">
      <c r="M619" s="36"/>
      <c r="N619" s="36"/>
      <c r="O619" s="36"/>
    </row>
    <row r="620" spans="13:15" x14ac:dyDescent="0.4">
      <c r="M620" s="36"/>
      <c r="N620" s="36"/>
      <c r="O620" s="36"/>
    </row>
    <row r="621" spans="13:15" x14ac:dyDescent="0.4">
      <c r="M621" s="36"/>
      <c r="N621" s="36"/>
      <c r="O621" s="36"/>
    </row>
    <row r="622" spans="13:15" x14ac:dyDescent="0.4">
      <c r="M622" s="36"/>
      <c r="N622" s="36"/>
      <c r="O622" s="36"/>
    </row>
    <row r="623" spans="13:15" x14ac:dyDescent="0.4">
      <c r="M623" s="36"/>
      <c r="N623" s="36"/>
      <c r="O623" s="36"/>
    </row>
    <row r="624" spans="13:15" x14ac:dyDescent="0.4">
      <c r="M624" s="36"/>
      <c r="N624" s="36"/>
      <c r="O624" s="36"/>
    </row>
    <row r="625" spans="13:15" x14ac:dyDescent="0.4">
      <c r="M625" s="36"/>
      <c r="N625" s="36"/>
      <c r="O625" s="36"/>
    </row>
    <row r="626" spans="13:15" x14ac:dyDescent="0.4">
      <c r="M626" s="36"/>
      <c r="N626" s="36"/>
      <c r="O626" s="36"/>
    </row>
    <row r="627" spans="13:15" x14ac:dyDescent="0.4">
      <c r="M627" s="36"/>
      <c r="N627" s="36"/>
      <c r="O627" s="36"/>
    </row>
    <row r="628" spans="13:15" x14ac:dyDescent="0.4">
      <c r="M628" s="36"/>
      <c r="N628" s="36"/>
      <c r="O628" s="36"/>
    </row>
    <row r="629" spans="13:15" x14ac:dyDescent="0.4">
      <c r="M629" s="36"/>
      <c r="N629" s="36"/>
      <c r="O629" s="36"/>
    </row>
    <row r="630" spans="13:15" x14ac:dyDescent="0.4">
      <c r="M630" s="36"/>
      <c r="N630" s="36"/>
      <c r="O630" s="36"/>
    </row>
    <row r="631" spans="13:15" x14ac:dyDescent="0.4">
      <c r="M631" s="36"/>
      <c r="N631" s="36"/>
      <c r="O631" s="36"/>
    </row>
    <row r="632" spans="13:15" x14ac:dyDescent="0.4">
      <c r="M632" s="36"/>
      <c r="N632" s="36"/>
      <c r="O632" s="36"/>
    </row>
    <row r="633" spans="13:15" x14ac:dyDescent="0.4">
      <c r="M633" s="36"/>
      <c r="N633" s="36"/>
      <c r="O633" s="36"/>
    </row>
    <row r="634" spans="13:15" x14ac:dyDescent="0.4">
      <c r="M634" s="36"/>
      <c r="N634" s="36"/>
      <c r="O634" s="36"/>
    </row>
    <row r="635" spans="13:15" x14ac:dyDescent="0.4">
      <c r="M635" s="36"/>
      <c r="N635" s="36"/>
      <c r="O635" s="36"/>
    </row>
    <row r="636" spans="13:15" x14ac:dyDescent="0.4">
      <c r="M636" s="36"/>
      <c r="N636" s="36"/>
      <c r="O636" s="36"/>
    </row>
    <row r="637" spans="13:15" x14ac:dyDescent="0.4">
      <c r="M637" s="36"/>
      <c r="N637" s="36"/>
      <c r="O637" s="36"/>
    </row>
    <row r="638" spans="13:15" x14ac:dyDescent="0.4">
      <c r="M638" s="36"/>
      <c r="N638" s="36"/>
      <c r="O638" s="36"/>
    </row>
    <row r="639" spans="13:15" x14ac:dyDescent="0.4">
      <c r="M639" s="36"/>
      <c r="N639" s="36"/>
      <c r="O639" s="36"/>
    </row>
    <row r="640" spans="13:15" x14ac:dyDescent="0.4">
      <c r="M640" s="36"/>
      <c r="N640" s="36"/>
      <c r="O640" s="36"/>
    </row>
    <row r="641" spans="13:15" x14ac:dyDescent="0.4">
      <c r="M641" s="36"/>
      <c r="N641" s="36"/>
      <c r="O641" s="36"/>
    </row>
    <row r="642" spans="13:15" x14ac:dyDescent="0.4">
      <c r="M642" s="36"/>
      <c r="N642" s="36"/>
      <c r="O642" s="36"/>
    </row>
    <row r="643" spans="13:15" x14ac:dyDescent="0.4">
      <c r="M643" s="36"/>
      <c r="N643" s="36"/>
      <c r="O643" s="36"/>
    </row>
    <row r="644" spans="13:15" x14ac:dyDescent="0.4">
      <c r="M644" s="36"/>
      <c r="N644" s="36"/>
      <c r="O644" s="36"/>
    </row>
    <row r="645" spans="13:15" x14ac:dyDescent="0.4">
      <c r="M645" s="36"/>
      <c r="N645" s="36"/>
      <c r="O645" s="36"/>
    </row>
    <row r="646" spans="13:15" x14ac:dyDescent="0.4">
      <c r="M646" s="36"/>
      <c r="N646" s="36"/>
      <c r="O646" s="36"/>
    </row>
    <row r="647" spans="13:15" x14ac:dyDescent="0.4">
      <c r="M647" s="36"/>
      <c r="N647" s="36"/>
      <c r="O647" s="36"/>
    </row>
    <row r="648" spans="13:15" x14ac:dyDescent="0.4">
      <c r="M648" s="36"/>
      <c r="N648" s="36"/>
      <c r="O648" s="36"/>
    </row>
    <row r="649" spans="13:15" x14ac:dyDescent="0.4">
      <c r="M649" s="36"/>
      <c r="N649" s="36"/>
      <c r="O649" s="36"/>
    </row>
    <row r="650" spans="13:15" x14ac:dyDescent="0.4">
      <c r="M650" s="36"/>
      <c r="N650" s="36"/>
      <c r="O650" s="36"/>
    </row>
    <row r="651" spans="13:15" x14ac:dyDescent="0.4">
      <c r="M651" s="36"/>
      <c r="N651" s="36"/>
      <c r="O651" s="36"/>
    </row>
    <row r="652" spans="13:15" x14ac:dyDescent="0.4">
      <c r="M652" s="36"/>
      <c r="N652" s="36"/>
      <c r="O652" s="36"/>
    </row>
    <row r="653" spans="13:15" x14ac:dyDescent="0.4">
      <c r="M653" s="36"/>
      <c r="N653" s="36"/>
      <c r="O653" s="36"/>
    </row>
    <row r="654" spans="13:15" x14ac:dyDescent="0.4">
      <c r="M654" s="36"/>
      <c r="N654" s="36"/>
      <c r="O654" s="36"/>
    </row>
    <row r="655" spans="13:15" x14ac:dyDescent="0.4">
      <c r="M655" s="36"/>
      <c r="N655" s="36"/>
      <c r="O655" s="36"/>
    </row>
    <row r="656" spans="13:15" x14ac:dyDescent="0.4">
      <c r="M656" s="36"/>
      <c r="N656" s="36"/>
      <c r="O656" s="36"/>
    </row>
    <row r="657" spans="13:15" x14ac:dyDescent="0.4">
      <c r="M657" s="36"/>
      <c r="N657" s="36"/>
      <c r="O657" s="36"/>
    </row>
    <row r="658" spans="13:15" x14ac:dyDescent="0.4">
      <c r="M658" s="36"/>
      <c r="N658" s="36"/>
      <c r="O658" s="36"/>
    </row>
    <row r="659" spans="13:15" x14ac:dyDescent="0.4">
      <c r="M659" s="36"/>
      <c r="N659" s="36"/>
      <c r="O659" s="36"/>
    </row>
    <row r="660" spans="13:15" x14ac:dyDescent="0.4">
      <c r="M660" s="36"/>
      <c r="N660" s="36"/>
      <c r="O660" s="36"/>
    </row>
    <row r="661" spans="13:15" x14ac:dyDescent="0.4">
      <c r="M661" s="36"/>
      <c r="N661" s="36"/>
      <c r="O661" s="36"/>
    </row>
    <row r="662" spans="13:15" x14ac:dyDescent="0.4">
      <c r="M662" s="36"/>
      <c r="N662" s="36"/>
      <c r="O662" s="36"/>
    </row>
    <row r="663" spans="13:15" x14ac:dyDescent="0.4">
      <c r="M663" s="36"/>
      <c r="N663" s="36"/>
      <c r="O663" s="36"/>
    </row>
    <row r="664" spans="13:15" x14ac:dyDescent="0.4">
      <c r="M664" s="36"/>
      <c r="N664" s="36"/>
      <c r="O664" s="36"/>
    </row>
    <row r="665" spans="13:15" x14ac:dyDescent="0.4">
      <c r="M665" s="36"/>
      <c r="N665" s="36"/>
      <c r="O665" s="36"/>
    </row>
    <row r="666" spans="13:15" x14ac:dyDescent="0.4">
      <c r="M666" s="36"/>
      <c r="N666" s="36"/>
      <c r="O666" s="36"/>
    </row>
    <row r="667" spans="13:15" x14ac:dyDescent="0.4">
      <c r="M667" s="36"/>
      <c r="N667" s="36"/>
      <c r="O667" s="36"/>
    </row>
    <row r="668" spans="13:15" x14ac:dyDescent="0.4">
      <c r="M668" s="36"/>
      <c r="N668" s="36"/>
      <c r="O668" s="36"/>
    </row>
    <row r="669" spans="13:15" x14ac:dyDescent="0.4">
      <c r="M669" s="36"/>
      <c r="N669" s="36"/>
      <c r="O669" s="36"/>
    </row>
    <row r="670" spans="13:15" x14ac:dyDescent="0.4">
      <c r="M670" s="36"/>
      <c r="N670" s="36"/>
      <c r="O670" s="36"/>
    </row>
    <row r="671" spans="13:15" x14ac:dyDescent="0.4">
      <c r="M671" s="36"/>
      <c r="N671" s="36"/>
      <c r="O671" s="36"/>
    </row>
    <row r="672" spans="13:15" x14ac:dyDescent="0.4">
      <c r="M672" s="36"/>
      <c r="N672" s="36"/>
      <c r="O672" s="36"/>
    </row>
    <row r="673" spans="13:15" x14ac:dyDescent="0.4">
      <c r="M673" s="36"/>
      <c r="N673" s="36"/>
      <c r="O673" s="36"/>
    </row>
    <row r="674" spans="13:15" x14ac:dyDescent="0.4">
      <c r="M674" s="36"/>
      <c r="N674" s="36"/>
      <c r="O674" s="36"/>
    </row>
    <row r="675" spans="13:15" x14ac:dyDescent="0.4">
      <c r="M675" s="36"/>
      <c r="N675" s="36"/>
      <c r="O675" s="36"/>
    </row>
    <row r="676" spans="13:15" x14ac:dyDescent="0.4">
      <c r="M676" s="36"/>
      <c r="N676" s="36"/>
      <c r="O676" s="36"/>
    </row>
    <row r="677" spans="13:15" x14ac:dyDescent="0.4">
      <c r="M677" s="36"/>
      <c r="N677" s="36"/>
      <c r="O677" s="36"/>
    </row>
    <row r="678" spans="13:15" x14ac:dyDescent="0.4">
      <c r="M678" s="36"/>
      <c r="N678" s="36"/>
      <c r="O678" s="36"/>
    </row>
    <row r="679" spans="13:15" x14ac:dyDescent="0.4">
      <c r="M679" s="36"/>
      <c r="N679" s="36"/>
      <c r="O679" s="36"/>
    </row>
    <row r="680" spans="13:15" x14ac:dyDescent="0.4">
      <c r="M680" s="36"/>
      <c r="N680" s="36"/>
      <c r="O680" s="36"/>
    </row>
    <row r="681" spans="13:15" x14ac:dyDescent="0.4">
      <c r="M681" s="36"/>
      <c r="N681" s="36"/>
      <c r="O681" s="36"/>
    </row>
    <row r="682" spans="13:15" x14ac:dyDescent="0.4">
      <c r="M682" s="36"/>
      <c r="N682" s="36"/>
      <c r="O682" s="36"/>
    </row>
    <row r="683" spans="13:15" x14ac:dyDescent="0.4">
      <c r="M683" s="36"/>
      <c r="N683" s="36"/>
      <c r="O683" s="36"/>
    </row>
    <row r="684" spans="13:15" x14ac:dyDescent="0.4">
      <c r="M684" s="36"/>
      <c r="N684" s="36"/>
      <c r="O684" s="36"/>
    </row>
    <row r="685" spans="13:15" x14ac:dyDescent="0.4">
      <c r="M685" s="36"/>
      <c r="N685" s="36"/>
      <c r="O685" s="36"/>
    </row>
    <row r="686" spans="13:15" x14ac:dyDescent="0.4">
      <c r="M686" s="36"/>
      <c r="N686" s="36"/>
      <c r="O686" s="36"/>
    </row>
    <row r="687" spans="13:15" x14ac:dyDescent="0.4">
      <c r="M687" s="36"/>
      <c r="N687" s="36"/>
      <c r="O687" s="36"/>
    </row>
    <row r="688" spans="13:15" x14ac:dyDescent="0.4">
      <c r="M688" s="36"/>
      <c r="N688" s="36"/>
      <c r="O688" s="36"/>
    </row>
    <row r="689" spans="13:15" x14ac:dyDescent="0.4">
      <c r="M689" s="36"/>
      <c r="N689" s="36"/>
      <c r="O689" s="36"/>
    </row>
    <row r="690" spans="13:15" x14ac:dyDescent="0.4">
      <c r="M690" s="36"/>
      <c r="N690" s="36"/>
      <c r="O690" s="36"/>
    </row>
    <row r="691" spans="13:15" x14ac:dyDescent="0.4">
      <c r="M691" s="36"/>
      <c r="N691" s="36"/>
      <c r="O691" s="36"/>
    </row>
    <row r="692" spans="13:15" x14ac:dyDescent="0.4">
      <c r="M692" s="36"/>
      <c r="N692" s="36"/>
      <c r="O692" s="36"/>
    </row>
    <row r="693" spans="13:15" x14ac:dyDescent="0.4">
      <c r="M693" s="36"/>
      <c r="N693" s="36"/>
      <c r="O693" s="36"/>
    </row>
    <row r="694" spans="13:15" x14ac:dyDescent="0.4">
      <c r="M694" s="36"/>
      <c r="N694" s="36"/>
      <c r="O694" s="36"/>
    </row>
    <row r="695" spans="13:15" x14ac:dyDescent="0.4">
      <c r="M695" s="36"/>
      <c r="N695" s="36"/>
      <c r="O695" s="36"/>
    </row>
    <row r="696" spans="13:15" x14ac:dyDescent="0.4">
      <c r="M696" s="36"/>
      <c r="N696" s="36"/>
      <c r="O696" s="36"/>
    </row>
    <row r="697" spans="13:15" x14ac:dyDescent="0.4">
      <c r="M697" s="36"/>
      <c r="N697" s="36"/>
      <c r="O697" s="36"/>
    </row>
    <row r="698" spans="13:15" x14ac:dyDescent="0.4">
      <c r="M698" s="36"/>
      <c r="N698" s="36"/>
      <c r="O698" s="36"/>
    </row>
    <row r="699" spans="13:15" x14ac:dyDescent="0.4">
      <c r="M699" s="36"/>
      <c r="N699" s="36"/>
      <c r="O699" s="36"/>
    </row>
    <row r="700" spans="13:15" x14ac:dyDescent="0.4">
      <c r="M700" s="36"/>
      <c r="N700" s="36"/>
      <c r="O700" s="36"/>
    </row>
    <row r="701" spans="13:15" x14ac:dyDescent="0.4">
      <c r="M701" s="36"/>
      <c r="N701" s="36"/>
      <c r="O701" s="36"/>
    </row>
    <row r="702" spans="13:15" x14ac:dyDescent="0.4">
      <c r="M702" s="36"/>
      <c r="N702" s="36"/>
      <c r="O702" s="36"/>
    </row>
    <row r="703" spans="13:15" x14ac:dyDescent="0.4">
      <c r="M703" s="36"/>
      <c r="N703" s="36"/>
      <c r="O703" s="36"/>
    </row>
    <row r="704" spans="13:15" x14ac:dyDescent="0.4">
      <c r="M704" s="36"/>
      <c r="N704" s="36"/>
      <c r="O704" s="36"/>
    </row>
    <row r="705" spans="13:15" x14ac:dyDescent="0.4">
      <c r="M705" s="36"/>
      <c r="N705" s="36"/>
      <c r="O705" s="36"/>
    </row>
    <row r="706" spans="13:15" x14ac:dyDescent="0.4">
      <c r="M706" s="36"/>
      <c r="N706" s="36"/>
      <c r="O706" s="36"/>
    </row>
    <row r="707" spans="13:15" x14ac:dyDescent="0.4">
      <c r="M707" s="36"/>
      <c r="N707" s="36"/>
      <c r="O707" s="36"/>
    </row>
    <row r="708" spans="13:15" x14ac:dyDescent="0.4">
      <c r="M708" s="36"/>
      <c r="N708" s="36"/>
      <c r="O708" s="36"/>
    </row>
    <row r="709" spans="13:15" x14ac:dyDescent="0.4">
      <c r="M709" s="36"/>
      <c r="N709" s="36"/>
      <c r="O709" s="36"/>
    </row>
    <row r="710" spans="13:15" x14ac:dyDescent="0.4">
      <c r="M710" s="36"/>
      <c r="N710" s="36"/>
      <c r="O710" s="36"/>
    </row>
    <row r="711" spans="13:15" x14ac:dyDescent="0.4">
      <c r="M711" s="36"/>
      <c r="N711" s="36"/>
      <c r="O711" s="36"/>
    </row>
    <row r="712" spans="13:15" x14ac:dyDescent="0.4">
      <c r="M712" s="36"/>
      <c r="N712" s="36"/>
      <c r="O712" s="36"/>
    </row>
    <row r="713" spans="13:15" x14ac:dyDescent="0.4">
      <c r="M713" s="36"/>
      <c r="N713" s="36"/>
      <c r="O713" s="36"/>
    </row>
    <row r="714" spans="13:15" x14ac:dyDescent="0.4">
      <c r="M714" s="36"/>
      <c r="N714" s="36"/>
      <c r="O714" s="36"/>
    </row>
    <row r="715" spans="13:15" x14ac:dyDescent="0.4">
      <c r="M715" s="36"/>
      <c r="N715" s="36"/>
      <c r="O715" s="36"/>
    </row>
    <row r="716" spans="13:15" x14ac:dyDescent="0.4">
      <c r="M716" s="36"/>
      <c r="N716" s="36"/>
      <c r="O716" s="36"/>
    </row>
    <row r="717" spans="13:15" x14ac:dyDescent="0.4">
      <c r="M717" s="36"/>
      <c r="N717" s="36"/>
      <c r="O717" s="36"/>
    </row>
    <row r="718" spans="13:15" x14ac:dyDescent="0.4">
      <c r="M718" s="36"/>
      <c r="N718" s="36"/>
      <c r="O718" s="36"/>
    </row>
    <row r="719" spans="13:15" x14ac:dyDescent="0.4">
      <c r="M719" s="36"/>
      <c r="N719" s="36"/>
      <c r="O719" s="36"/>
    </row>
    <row r="720" spans="13:15" x14ac:dyDescent="0.4">
      <c r="M720" s="36"/>
      <c r="N720" s="36"/>
      <c r="O720" s="36"/>
    </row>
    <row r="721" spans="13:15" x14ac:dyDescent="0.4">
      <c r="M721" s="36"/>
      <c r="N721" s="36"/>
      <c r="O721" s="36"/>
    </row>
    <row r="722" spans="13:15" x14ac:dyDescent="0.4">
      <c r="M722" s="36"/>
      <c r="N722" s="36"/>
      <c r="O722" s="36"/>
    </row>
    <row r="723" spans="13:15" x14ac:dyDescent="0.4">
      <c r="M723" s="36"/>
      <c r="N723" s="36"/>
      <c r="O723" s="36"/>
    </row>
    <row r="724" spans="13:15" x14ac:dyDescent="0.4">
      <c r="M724" s="36"/>
      <c r="N724" s="36"/>
      <c r="O724" s="36"/>
    </row>
    <row r="725" spans="13:15" x14ac:dyDescent="0.4">
      <c r="M725" s="36"/>
      <c r="N725" s="36"/>
      <c r="O725" s="36"/>
    </row>
    <row r="726" spans="13:15" x14ac:dyDescent="0.4">
      <c r="M726" s="36"/>
      <c r="N726" s="36"/>
      <c r="O726" s="36"/>
    </row>
    <row r="727" spans="13:15" x14ac:dyDescent="0.4">
      <c r="M727" s="36"/>
      <c r="N727" s="36"/>
      <c r="O727" s="36"/>
    </row>
    <row r="728" spans="13:15" x14ac:dyDescent="0.4">
      <c r="M728" s="36"/>
      <c r="N728" s="36"/>
      <c r="O728" s="36"/>
    </row>
    <row r="729" spans="13:15" x14ac:dyDescent="0.4">
      <c r="M729" s="36"/>
      <c r="N729" s="36"/>
      <c r="O729" s="36"/>
    </row>
    <row r="730" spans="13:15" x14ac:dyDescent="0.4">
      <c r="M730" s="36"/>
      <c r="N730" s="36"/>
      <c r="O730" s="36"/>
    </row>
    <row r="731" spans="13:15" x14ac:dyDescent="0.4">
      <c r="M731" s="36"/>
      <c r="N731" s="36"/>
      <c r="O731" s="36"/>
    </row>
    <row r="732" spans="13:15" x14ac:dyDescent="0.4">
      <c r="M732" s="36"/>
      <c r="N732" s="36"/>
      <c r="O732" s="36"/>
    </row>
    <row r="733" spans="13:15" x14ac:dyDescent="0.4">
      <c r="M733" s="36"/>
      <c r="N733" s="36"/>
      <c r="O733" s="36"/>
    </row>
    <row r="734" spans="13:15" x14ac:dyDescent="0.4">
      <c r="M734" s="36"/>
      <c r="N734" s="36"/>
      <c r="O734" s="36"/>
    </row>
    <row r="735" spans="13:15" x14ac:dyDescent="0.4">
      <c r="M735" s="36"/>
      <c r="N735" s="36"/>
      <c r="O735" s="36"/>
    </row>
    <row r="736" spans="13:15" x14ac:dyDescent="0.4">
      <c r="M736" s="36"/>
      <c r="N736" s="36"/>
      <c r="O736" s="36"/>
    </row>
    <row r="737" spans="13:15" x14ac:dyDescent="0.4">
      <c r="M737" s="36"/>
      <c r="N737" s="36"/>
      <c r="O737" s="36"/>
    </row>
    <row r="738" spans="13:15" x14ac:dyDescent="0.4">
      <c r="M738" s="36"/>
      <c r="N738" s="36"/>
      <c r="O738" s="36"/>
    </row>
    <row r="739" spans="13:15" x14ac:dyDescent="0.4">
      <c r="M739" s="36"/>
      <c r="N739" s="36"/>
      <c r="O739" s="36"/>
    </row>
    <row r="740" spans="13:15" x14ac:dyDescent="0.4">
      <c r="M740" s="36"/>
      <c r="N740" s="36"/>
      <c r="O740" s="36"/>
    </row>
    <row r="741" spans="13:15" x14ac:dyDescent="0.4">
      <c r="M741" s="36"/>
      <c r="N741" s="36"/>
      <c r="O741" s="36"/>
    </row>
    <row r="742" spans="13:15" x14ac:dyDescent="0.4">
      <c r="M742" s="36"/>
      <c r="N742" s="36"/>
      <c r="O742" s="36"/>
    </row>
    <row r="743" spans="13:15" x14ac:dyDescent="0.4">
      <c r="M743" s="36"/>
      <c r="N743" s="36"/>
      <c r="O743" s="36"/>
    </row>
    <row r="744" spans="13:15" x14ac:dyDescent="0.4">
      <c r="M744" s="36"/>
      <c r="N744" s="36"/>
      <c r="O744" s="36"/>
    </row>
    <row r="745" spans="13:15" x14ac:dyDescent="0.4">
      <c r="M745" s="36"/>
      <c r="N745" s="36"/>
      <c r="O745" s="36"/>
    </row>
    <row r="746" spans="13:15" x14ac:dyDescent="0.4">
      <c r="M746" s="36"/>
      <c r="N746" s="36"/>
      <c r="O746" s="36"/>
    </row>
    <row r="747" spans="13:15" x14ac:dyDescent="0.4">
      <c r="M747" s="36"/>
      <c r="N747" s="36"/>
      <c r="O747" s="36"/>
    </row>
    <row r="748" spans="13:15" x14ac:dyDescent="0.4">
      <c r="M748" s="36"/>
      <c r="N748" s="36"/>
      <c r="O748" s="36"/>
    </row>
    <row r="749" spans="13:15" x14ac:dyDescent="0.4">
      <c r="M749" s="36"/>
      <c r="N749" s="36"/>
      <c r="O749" s="36"/>
    </row>
    <row r="750" spans="13:15" x14ac:dyDescent="0.4">
      <c r="M750" s="36"/>
      <c r="N750" s="36"/>
      <c r="O750" s="36"/>
    </row>
    <row r="751" spans="13:15" x14ac:dyDescent="0.4">
      <c r="M751" s="36"/>
      <c r="N751" s="36"/>
      <c r="O751" s="36"/>
    </row>
    <row r="752" spans="13:15" x14ac:dyDescent="0.4">
      <c r="M752" s="36"/>
      <c r="N752" s="36"/>
      <c r="O752" s="36"/>
    </row>
    <row r="753" spans="13:15" x14ac:dyDescent="0.4">
      <c r="M753" s="36"/>
      <c r="N753" s="36"/>
      <c r="O753" s="36"/>
    </row>
    <row r="754" spans="13:15" x14ac:dyDescent="0.4">
      <c r="M754" s="36"/>
      <c r="N754" s="36"/>
      <c r="O754" s="36"/>
    </row>
    <row r="755" spans="13:15" x14ac:dyDescent="0.4">
      <c r="M755" s="36"/>
      <c r="N755" s="36"/>
      <c r="O755" s="36"/>
    </row>
    <row r="756" spans="13:15" x14ac:dyDescent="0.4">
      <c r="M756" s="36"/>
      <c r="N756" s="36"/>
      <c r="O756" s="36"/>
    </row>
    <row r="757" spans="13:15" x14ac:dyDescent="0.4">
      <c r="M757" s="36"/>
      <c r="N757" s="36"/>
      <c r="O757" s="36"/>
    </row>
    <row r="758" spans="13:15" x14ac:dyDescent="0.4">
      <c r="M758" s="36"/>
      <c r="N758" s="36"/>
      <c r="O758" s="36"/>
    </row>
    <row r="759" spans="13:15" x14ac:dyDescent="0.4">
      <c r="M759" s="36"/>
      <c r="N759" s="36"/>
      <c r="O759" s="36"/>
    </row>
    <row r="760" spans="13:15" x14ac:dyDescent="0.4">
      <c r="M760" s="36"/>
      <c r="N760" s="36"/>
      <c r="O760" s="36"/>
    </row>
    <row r="761" spans="13:15" x14ac:dyDescent="0.4">
      <c r="M761" s="36"/>
      <c r="N761" s="36"/>
      <c r="O761" s="36"/>
    </row>
    <row r="762" spans="13:15" x14ac:dyDescent="0.4">
      <c r="M762" s="36"/>
      <c r="N762" s="36"/>
      <c r="O762" s="36"/>
    </row>
    <row r="763" spans="13:15" x14ac:dyDescent="0.4">
      <c r="M763" s="36"/>
      <c r="N763" s="36"/>
      <c r="O763" s="36"/>
    </row>
    <row r="764" spans="13:15" x14ac:dyDescent="0.4">
      <c r="M764" s="36"/>
      <c r="N764" s="36"/>
      <c r="O764" s="36"/>
    </row>
    <row r="765" spans="13:15" x14ac:dyDescent="0.4">
      <c r="M765" s="36"/>
      <c r="N765" s="36"/>
      <c r="O765" s="36"/>
    </row>
    <row r="766" spans="13:15" x14ac:dyDescent="0.4">
      <c r="M766" s="36"/>
      <c r="N766" s="36"/>
      <c r="O766" s="36"/>
    </row>
    <row r="767" spans="13:15" x14ac:dyDescent="0.4">
      <c r="M767" s="36"/>
      <c r="N767" s="36"/>
      <c r="O767" s="36"/>
    </row>
    <row r="768" spans="13:15" x14ac:dyDescent="0.4">
      <c r="M768" s="36"/>
      <c r="N768" s="36"/>
      <c r="O768" s="36"/>
    </row>
    <row r="769" spans="13:15" x14ac:dyDescent="0.4">
      <c r="M769" s="36"/>
      <c r="N769" s="36"/>
      <c r="O769" s="36"/>
    </row>
    <row r="770" spans="13:15" x14ac:dyDescent="0.4">
      <c r="M770" s="36"/>
      <c r="N770" s="36"/>
      <c r="O770" s="36"/>
    </row>
    <row r="771" spans="13:15" x14ac:dyDescent="0.4">
      <c r="M771" s="36"/>
      <c r="N771" s="36"/>
      <c r="O771" s="36"/>
    </row>
    <row r="772" spans="13:15" x14ac:dyDescent="0.4">
      <c r="M772" s="36"/>
      <c r="N772" s="36"/>
      <c r="O772" s="36"/>
    </row>
    <row r="773" spans="13:15" x14ac:dyDescent="0.4">
      <c r="M773" s="36"/>
      <c r="N773" s="36"/>
      <c r="O773" s="36"/>
    </row>
    <row r="774" spans="13:15" x14ac:dyDescent="0.4">
      <c r="M774" s="36"/>
      <c r="N774" s="36"/>
      <c r="O774" s="36"/>
    </row>
    <row r="775" spans="13:15" x14ac:dyDescent="0.4">
      <c r="M775" s="36"/>
      <c r="N775" s="36"/>
      <c r="O775" s="36"/>
    </row>
    <row r="776" spans="13:15" x14ac:dyDescent="0.4">
      <c r="M776" s="36"/>
      <c r="N776" s="36"/>
      <c r="O776" s="36"/>
    </row>
    <row r="777" spans="13:15" x14ac:dyDescent="0.4">
      <c r="M777" s="36"/>
      <c r="N777" s="36"/>
      <c r="O777" s="36"/>
    </row>
    <row r="778" spans="13:15" x14ac:dyDescent="0.4">
      <c r="M778" s="36"/>
      <c r="N778" s="36"/>
      <c r="O778" s="36"/>
    </row>
    <row r="779" spans="13:15" x14ac:dyDescent="0.4">
      <c r="M779" s="36"/>
      <c r="N779" s="36"/>
      <c r="O779" s="36"/>
    </row>
    <row r="780" spans="13:15" x14ac:dyDescent="0.4">
      <c r="M780" s="36"/>
      <c r="N780" s="36"/>
      <c r="O780" s="36"/>
    </row>
    <row r="781" spans="13:15" x14ac:dyDescent="0.4">
      <c r="M781" s="36"/>
      <c r="N781" s="36"/>
      <c r="O781" s="36"/>
    </row>
    <row r="782" spans="13:15" x14ac:dyDescent="0.4">
      <c r="M782" s="36"/>
      <c r="N782" s="36"/>
      <c r="O782" s="36"/>
    </row>
    <row r="783" spans="13:15" x14ac:dyDescent="0.4">
      <c r="M783" s="36"/>
      <c r="N783" s="36"/>
      <c r="O783" s="36"/>
    </row>
    <row r="784" spans="13:15" x14ac:dyDescent="0.4">
      <c r="M784" s="36"/>
      <c r="N784" s="36"/>
      <c r="O784" s="36"/>
    </row>
    <row r="785" spans="13:15" x14ac:dyDescent="0.4">
      <c r="M785" s="36"/>
      <c r="N785" s="36"/>
      <c r="O785" s="36"/>
    </row>
    <row r="786" spans="13:15" x14ac:dyDescent="0.4">
      <c r="M786" s="36"/>
      <c r="N786" s="36"/>
      <c r="O786" s="36"/>
    </row>
    <row r="787" spans="13:15" x14ac:dyDescent="0.4">
      <c r="M787" s="36"/>
      <c r="N787" s="36"/>
      <c r="O787" s="36"/>
    </row>
    <row r="788" spans="13:15" x14ac:dyDescent="0.4">
      <c r="M788" s="36"/>
      <c r="N788" s="36"/>
      <c r="O788" s="36"/>
    </row>
    <row r="789" spans="13:15" x14ac:dyDescent="0.4">
      <c r="M789" s="36"/>
      <c r="N789" s="36"/>
      <c r="O789" s="36"/>
    </row>
    <row r="790" spans="13:15" x14ac:dyDescent="0.4">
      <c r="M790" s="36"/>
      <c r="N790" s="36"/>
      <c r="O790" s="36"/>
    </row>
    <row r="791" spans="13:15" x14ac:dyDescent="0.4">
      <c r="M791" s="36"/>
      <c r="N791" s="36"/>
      <c r="O791" s="36"/>
    </row>
    <row r="792" spans="13:15" x14ac:dyDescent="0.4">
      <c r="M792" s="36"/>
      <c r="N792" s="36"/>
      <c r="O792" s="36"/>
    </row>
    <row r="793" spans="13:15" x14ac:dyDescent="0.4">
      <c r="M793" s="36"/>
      <c r="N793" s="36"/>
      <c r="O793" s="36"/>
    </row>
    <row r="794" spans="13:15" x14ac:dyDescent="0.4">
      <c r="M794" s="36"/>
      <c r="N794" s="36"/>
      <c r="O794" s="36"/>
    </row>
    <row r="795" spans="13:15" x14ac:dyDescent="0.4">
      <c r="M795" s="36"/>
      <c r="N795" s="36"/>
      <c r="O795" s="36"/>
    </row>
    <row r="796" spans="13:15" x14ac:dyDescent="0.4">
      <c r="M796" s="36"/>
      <c r="N796" s="36"/>
      <c r="O796" s="36"/>
    </row>
    <row r="797" spans="13:15" x14ac:dyDescent="0.4">
      <c r="M797" s="36"/>
      <c r="N797" s="36"/>
      <c r="O797" s="36"/>
    </row>
    <row r="798" spans="13:15" x14ac:dyDescent="0.4">
      <c r="M798" s="36"/>
      <c r="N798" s="36"/>
      <c r="O798" s="36"/>
    </row>
    <row r="799" spans="13:15" x14ac:dyDescent="0.4">
      <c r="M799" s="36"/>
      <c r="N799" s="36"/>
      <c r="O799" s="36"/>
    </row>
    <row r="800" spans="13:15" x14ac:dyDescent="0.4">
      <c r="M800" s="36"/>
      <c r="N800" s="36"/>
      <c r="O800" s="36"/>
    </row>
    <row r="801" spans="13:15" x14ac:dyDescent="0.4">
      <c r="M801" s="36"/>
      <c r="N801" s="36"/>
      <c r="O801" s="36"/>
    </row>
    <row r="802" spans="13:15" x14ac:dyDescent="0.4">
      <c r="M802" s="36"/>
      <c r="N802" s="36"/>
      <c r="O802" s="36"/>
    </row>
    <row r="803" spans="13:15" x14ac:dyDescent="0.4">
      <c r="M803" s="36"/>
      <c r="N803" s="36"/>
      <c r="O803" s="36"/>
    </row>
    <row r="804" spans="13:15" x14ac:dyDescent="0.4">
      <c r="M804" s="36"/>
      <c r="N804" s="36"/>
      <c r="O804" s="36"/>
    </row>
    <row r="805" spans="13:15" x14ac:dyDescent="0.4">
      <c r="M805" s="36"/>
      <c r="N805" s="36"/>
      <c r="O805" s="36"/>
    </row>
    <row r="806" spans="13:15" x14ac:dyDescent="0.4">
      <c r="M806" s="36"/>
      <c r="N806" s="36"/>
      <c r="O806" s="36"/>
    </row>
    <row r="807" spans="13:15" x14ac:dyDescent="0.4">
      <c r="M807" s="36"/>
      <c r="N807" s="36"/>
      <c r="O807" s="36"/>
    </row>
    <row r="808" spans="13:15" x14ac:dyDescent="0.4">
      <c r="M808" s="36"/>
      <c r="N808" s="36"/>
      <c r="O808" s="36"/>
    </row>
    <row r="809" spans="13:15" x14ac:dyDescent="0.4">
      <c r="M809" s="36"/>
      <c r="N809" s="36"/>
      <c r="O809" s="36"/>
    </row>
    <row r="810" spans="13:15" x14ac:dyDescent="0.4">
      <c r="M810" s="36"/>
      <c r="N810" s="36"/>
      <c r="O810" s="36"/>
    </row>
    <row r="811" spans="13:15" x14ac:dyDescent="0.4">
      <c r="M811" s="36"/>
      <c r="N811" s="36"/>
      <c r="O811" s="36"/>
    </row>
    <row r="812" spans="13:15" x14ac:dyDescent="0.4">
      <c r="M812" s="36"/>
      <c r="N812" s="36"/>
      <c r="O812" s="36"/>
    </row>
    <row r="813" spans="13:15" x14ac:dyDescent="0.4">
      <c r="M813" s="36"/>
      <c r="N813" s="36"/>
      <c r="O813" s="36"/>
    </row>
    <row r="814" spans="13:15" x14ac:dyDescent="0.4">
      <c r="M814" s="36"/>
      <c r="N814" s="36"/>
      <c r="O814" s="36"/>
    </row>
    <row r="815" spans="13:15" x14ac:dyDescent="0.4">
      <c r="M815" s="36"/>
      <c r="N815" s="36"/>
      <c r="O815" s="36"/>
    </row>
    <row r="816" spans="13:15" x14ac:dyDescent="0.4">
      <c r="M816" s="36"/>
      <c r="N816" s="36"/>
      <c r="O816" s="36"/>
    </row>
    <row r="817" spans="13:15" x14ac:dyDescent="0.4">
      <c r="M817" s="36"/>
      <c r="N817" s="36"/>
      <c r="O817" s="36"/>
    </row>
    <row r="818" spans="13:15" x14ac:dyDescent="0.4">
      <c r="M818" s="36"/>
      <c r="N818" s="36"/>
      <c r="O818" s="36"/>
    </row>
    <row r="819" spans="13:15" x14ac:dyDescent="0.4">
      <c r="M819" s="36"/>
      <c r="N819" s="36"/>
      <c r="O819" s="36"/>
    </row>
    <row r="820" spans="13:15" x14ac:dyDescent="0.4">
      <c r="M820" s="36"/>
      <c r="N820" s="36"/>
      <c r="O820" s="36"/>
    </row>
    <row r="821" spans="13:15" x14ac:dyDescent="0.4">
      <c r="M821" s="36"/>
      <c r="N821" s="36"/>
      <c r="O821" s="36"/>
    </row>
    <row r="822" spans="13:15" x14ac:dyDescent="0.4">
      <c r="M822" s="36"/>
      <c r="N822" s="36"/>
      <c r="O822" s="36"/>
    </row>
    <row r="823" spans="13:15" x14ac:dyDescent="0.4">
      <c r="M823" s="36"/>
      <c r="N823" s="36"/>
      <c r="O823" s="36"/>
    </row>
    <row r="824" spans="13:15" x14ac:dyDescent="0.4">
      <c r="M824" s="36"/>
      <c r="N824" s="36"/>
      <c r="O824" s="36"/>
    </row>
    <row r="825" spans="13:15" x14ac:dyDescent="0.4">
      <c r="M825" s="36"/>
      <c r="N825" s="36"/>
      <c r="O825" s="36"/>
    </row>
    <row r="826" spans="13:15" x14ac:dyDescent="0.4">
      <c r="M826" s="36"/>
      <c r="N826" s="36"/>
      <c r="O826" s="36"/>
    </row>
    <row r="827" spans="13:15" x14ac:dyDescent="0.4">
      <c r="M827" s="36"/>
      <c r="N827" s="36"/>
      <c r="O827" s="36"/>
    </row>
    <row r="828" spans="13:15" x14ac:dyDescent="0.4">
      <c r="M828" s="36"/>
      <c r="N828" s="36"/>
      <c r="O828" s="36"/>
    </row>
    <row r="829" spans="13:15" x14ac:dyDescent="0.4">
      <c r="M829" s="36"/>
      <c r="N829" s="36"/>
      <c r="O829" s="36"/>
    </row>
    <row r="830" spans="13:15" x14ac:dyDescent="0.4">
      <c r="M830" s="36"/>
      <c r="N830" s="36"/>
      <c r="O830" s="36"/>
    </row>
    <row r="831" spans="13:15" x14ac:dyDescent="0.4">
      <c r="M831" s="36"/>
      <c r="N831" s="36"/>
      <c r="O831" s="36"/>
    </row>
    <row r="832" spans="13:15" x14ac:dyDescent="0.4">
      <c r="M832" s="36"/>
      <c r="N832" s="36"/>
      <c r="O832" s="36"/>
    </row>
    <row r="833" spans="13:15" x14ac:dyDescent="0.4">
      <c r="M833" s="36"/>
      <c r="N833" s="36"/>
      <c r="O833" s="36"/>
    </row>
    <row r="834" spans="13:15" x14ac:dyDescent="0.4">
      <c r="M834" s="36"/>
      <c r="N834" s="36"/>
      <c r="O834" s="36"/>
    </row>
    <row r="835" spans="13:15" x14ac:dyDescent="0.4">
      <c r="M835" s="36"/>
      <c r="N835" s="36"/>
      <c r="O835" s="36"/>
    </row>
    <row r="836" spans="13:15" x14ac:dyDescent="0.4">
      <c r="M836" s="36"/>
      <c r="N836" s="36"/>
      <c r="O836" s="36"/>
    </row>
    <row r="837" spans="13:15" x14ac:dyDescent="0.4">
      <c r="M837" s="36"/>
      <c r="N837" s="36"/>
      <c r="O837" s="36"/>
    </row>
    <row r="838" spans="13:15" x14ac:dyDescent="0.4">
      <c r="M838" s="36"/>
      <c r="N838" s="36"/>
      <c r="O838" s="36"/>
    </row>
    <row r="839" spans="13:15" x14ac:dyDescent="0.4">
      <c r="M839" s="36"/>
      <c r="N839" s="36"/>
      <c r="O839" s="36"/>
    </row>
    <row r="840" spans="13:15" x14ac:dyDescent="0.4">
      <c r="M840" s="36"/>
      <c r="N840" s="36"/>
      <c r="O840" s="36"/>
    </row>
    <row r="841" spans="13:15" x14ac:dyDescent="0.4">
      <c r="M841" s="36"/>
      <c r="N841" s="36"/>
      <c r="O841" s="36"/>
    </row>
    <row r="842" spans="13:15" x14ac:dyDescent="0.4">
      <c r="M842" s="36"/>
      <c r="N842" s="36"/>
      <c r="O842" s="36"/>
    </row>
    <row r="843" spans="13:15" x14ac:dyDescent="0.4">
      <c r="M843" s="36"/>
      <c r="N843" s="36"/>
      <c r="O843" s="36"/>
    </row>
    <row r="844" spans="13:15" x14ac:dyDescent="0.4">
      <c r="M844" s="36"/>
      <c r="N844" s="36"/>
      <c r="O844" s="36"/>
    </row>
    <row r="845" spans="13:15" x14ac:dyDescent="0.4">
      <c r="M845" s="36"/>
      <c r="N845" s="36"/>
      <c r="O845" s="36"/>
    </row>
    <row r="846" spans="13:15" x14ac:dyDescent="0.4">
      <c r="M846" s="36"/>
      <c r="N846" s="36"/>
      <c r="O846" s="36"/>
    </row>
    <row r="847" spans="13:15" x14ac:dyDescent="0.4">
      <c r="M847" s="36"/>
      <c r="N847" s="36"/>
      <c r="O847" s="36"/>
    </row>
    <row r="848" spans="13:15" x14ac:dyDescent="0.4">
      <c r="M848" s="36"/>
      <c r="N848" s="36"/>
      <c r="O848" s="36"/>
    </row>
    <row r="849" spans="13:15" x14ac:dyDescent="0.4">
      <c r="M849" s="36"/>
      <c r="N849" s="36"/>
      <c r="O849" s="36"/>
    </row>
    <row r="850" spans="13:15" x14ac:dyDescent="0.4">
      <c r="M850" s="36"/>
      <c r="N850" s="36"/>
      <c r="O850" s="36"/>
    </row>
    <row r="851" spans="13:15" x14ac:dyDescent="0.4">
      <c r="M851" s="36"/>
      <c r="N851" s="36"/>
      <c r="O851" s="36"/>
    </row>
    <row r="852" spans="13:15" x14ac:dyDescent="0.4">
      <c r="M852" s="36"/>
      <c r="N852" s="36"/>
      <c r="O852" s="36"/>
    </row>
    <row r="853" spans="13:15" x14ac:dyDescent="0.4">
      <c r="M853" s="36"/>
      <c r="N853" s="36"/>
      <c r="O853" s="36"/>
    </row>
    <row r="854" spans="13:15" x14ac:dyDescent="0.4">
      <c r="M854" s="36"/>
      <c r="N854" s="36"/>
      <c r="O854" s="36"/>
    </row>
    <row r="855" spans="13:15" x14ac:dyDescent="0.4">
      <c r="M855" s="36"/>
      <c r="N855" s="36"/>
      <c r="O855" s="36"/>
    </row>
    <row r="856" spans="13:15" x14ac:dyDescent="0.4">
      <c r="M856" s="36"/>
      <c r="N856" s="36"/>
      <c r="O856" s="36"/>
    </row>
    <row r="857" spans="13:15" x14ac:dyDescent="0.4">
      <c r="M857" s="36"/>
      <c r="N857" s="36"/>
      <c r="O857" s="36"/>
    </row>
    <row r="858" spans="13:15" x14ac:dyDescent="0.4">
      <c r="M858" s="36"/>
      <c r="N858" s="36"/>
      <c r="O858" s="36"/>
    </row>
    <row r="859" spans="13:15" x14ac:dyDescent="0.4">
      <c r="M859" s="36"/>
      <c r="N859" s="36"/>
      <c r="O859" s="36"/>
    </row>
    <row r="860" spans="13:15" x14ac:dyDescent="0.4">
      <c r="M860" s="36"/>
      <c r="N860" s="36"/>
      <c r="O860" s="36"/>
    </row>
    <row r="861" spans="13:15" x14ac:dyDescent="0.4">
      <c r="M861" s="36"/>
      <c r="N861" s="36"/>
      <c r="O861" s="36"/>
    </row>
    <row r="862" spans="13:15" x14ac:dyDescent="0.4">
      <c r="M862" s="36"/>
      <c r="N862" s="36"/>
      <c r="O862" s="36"/>
    </row>
    <row r="863" spans="13:15" x14ac:dyDescent="0.4">
      <c r="M863" s="36"/>
      <c r="N863" s="36"/>
      <c r="O863" s="36"/>
    </row>
    <row r="864" spans="13:15" x14ac:dyDescent="0.4">
      <c r="M864" s="36"/>
      <c r="N864" s="36"/>
      <c r="O864" s="36"/>
    </row>
    <row r="865" spans="13:15" x14ac:dyDescent="0.4">
      <c r="M865" s="36"/>
      <c r="N865" s="36"/>
      <c r="O865" s="36"/>
    </row>
    <row r="866" spans="13:15" x14ac:dyDescent="0.4">
      <c r="M866" s="36"/>
      <c r="N866" s="36"/>
      <c r="O866" s="36"/>
    </row>
    <row r="867" spans="13:15" x14ac:dyDescent="0.4">
      <c r="M867" s="36"/>
      <c r="N867" s="36"/>
      <c r="O867" s="36"/>
    </row>
    <row r="868" spans="13:15" x14ac:dyDescent="0.4">
      <c r="M868" s="36"/>
      <c r="N868" s="36"/>
      <c r="O868" s="36"/>
    </row>
    <row r="869" spans="13:15" x14ac:dyDescent="0.4">
      <c r="M869" s="36"/>
      <c r="N869" s="36"/>
      <c r="O869" s="36"/>
    </row>
    <row r="870" spans="13:15" x14ac:dyDescent="0.4">
      <c r="M870" s="36"/>
      <c r="N870" s="36"/>
      <c r="O870" s="36"/>
    </row>
    <row r="871" spans="13:15" x14ac:dyDescent="0.4">
      <c r="M871" s="36"/>
      <c r="N871" s="36"/>
      <c r="O871" s="36"/>
    </row>
    <row r="872" spans="13:15" x14ac:dyDescent="0.4">
      <c r="M872" s="36"/>
      <c r="N872" s="36"/>
      <c r="O872" s="36"/>
    </row>
    <row r="873" spans="13:15" x14ac:dyDescent="0.4">
      <c r="M873" s="36"/>
      <c r="N873" s="36"/>
      <c r="O873" s="36"/>
    </row>
    <row r="874" spans="13:15" x14ac:dyDescent="0.4">
      <c r="M874" s="36"/>
      <c r="N874" s="36"/>
      <c r="O874" s="36"/>
    </row>
    <row r="875" spans="13:15" x14ac:dyDescent="0.4">
      <c r="M875" s="36"/>
      <c r="N875" s="36"/>
      <c r="O875" s="36"/>
    </row>
    <row r="876" spans="13:15" x14ac:dyDescent="0.4">
      <c r="M876" s="36"/>
      <c r="N876" s="36"/>
      <c r="O876" s="36"/>
    </row>
    <row r="877" spans="13:15" x14ac:dyDescent="0.4">
      <c r="M877" s="36"/>
      <c r="N877" s="36"/>
      <c r="O877" s="36"/>
    </row>
    <row r="878" spans="13:15" x14ac:dyDescent="0.4">
      <c r="M878" s="36"/>
      <c r="N878" s="36"/>
      <c r="O878" s="36"/>
    </row>
    <row r="879" spans="13:15" x14ac:dyDescent="0.4">
      <c r="M879" s="36"/>
      <c r="N879" s="36"/>
      <c r="O879" s="36"/>
    </row>
    <row r="880" spans="13:15" x14ac:dyDescent="0.4">
      <c r="M880" s="36"/>
      <c r="N880" s="36"/>
      <c r="O880" s="36"/>
    </row>
    <row r="881" spans="13:15" x14ac:dyDescent="0.4">
      <c r="M881" s="36"/>
      <c r="N881" s="36"/>
      <c r="O881" s="36"/>
    </row>
    <row r="882" spans="13:15" x14ac:dyDescent="0.4">
      <c r="M882" s="36"/>
      <c r="N882" s="36"/>
      <c r="O882" s="36"/>
    </row>
    <row r="883" spans="13:15" x14ac:dyDescent="0.4">
      <c r="M883" s="36"/>
      <c r="N883" s="36"/>
      <c r="O883" s="36"/>
    </row>
    <row r="884" spans="13:15" x14ac:dyDescent="0.4">
      <c r="M884" s="36"/>
      <c r="N884" s="36"/>
      <c r="O884" s="36"/>
    </row>
    <row r="885" spans="13:15" x14ac:dyDescent="0.4">
      <c r="M885" s="36"/>
      <c r="N885" s="36"/>
      <c r="O885" s="36"/>
    </row>
    <row r="886" spans="13:15" x14ac:dyDescent="0.4">
      <c r="M886" s="36"/>
      <c r="N886" s="36"/>
      <c r="O886" s="36"/>
    </row>
    <row r="887" spans="13:15" x14ac:dyDescent="0.4">
      <c r="M887" s="36"/>
      <c r="N887" s="36"/>
      <c r="O887" s="36"/>
    </row>
    <row r="888" spans="13:15" x14ac:dyDescent="0.4">
      <c r="M888" s="36"/>
      <c r="N888" s="36"/>
      <c r="O888" s="36"/>
    </row>
    <row r="889" spans="13:15" x14ac:dyDescent="0.4">
      <c r="M889" s="36"/>
      <c r="N889" s="36"/>
      <c r="O889" s="36"/>
    </row>
    <row r="890" spans="13:15" x14ac:dyDescent="0.4">
      <c r="M890" s="36"/>
      <c r="N890" s="36"/>
      <c r="O890" s="36"/>
    </row>
    <row r="891" spans="13:15" x14ac:dyDescent="0.4">
      <c r="M891" s="36"/>
      <c r="N891" s="36"/>
      <c r="O891" s="36"/>
    </row>
    <row r="892" spans="13:15" x14ac:dyDescent="0.4">
      <c r="M892" s="36"/>
      <c r="N892" s="36"/>
      <c r="O892" s="36"/>
    </row>
    <row r="893" spans="13:15" x14ac:dyDescent="0.4">
      <c r="M893" s="36"/>
      <c r="N893" s="36"/>
      <c r="O893" s="36"/>
    </row>
    <row r="894" spans="13:15" x14ac:dyDescent="0.4">
      <c r="M894" s="36"/>
      <c r="N894" s="36"/>
      <c r="O894" s="36"/>
    </row>
    <row r="895" spans="13:15" x14ac:dyDescent="0.4">
      <c r="M895" s="36"/>
      <c r="N895" s="36"/>
      <c r="O895" s="36"/>
    </row>
    <row r="896" spans="13:15" x14ac:dyDescent="0.4">
      <c r="M896" s="36"/>
      <c r="N896" s="36"/>
      <c r="O896" s="36"/>
    </row>
    <row r="897" spans="13:15" x14ac:dyDescent="0.4">
      <c r="M897" s="36"/>
      <c r="N897" s="36"/>
      <c r="O897" s="36"/>
    </row>
    <row r="898" spans="13:15" x14ac:dyDescent="0.4">
      <c r="M898" s="36"/>
      <c r="N898" s="36"/>
      <c r="O898" s="36"/>
    </row>
    <row r="899" spans="13:15" x14ac:dyDescent="0.4">
      <c r="M899" s="36"/>
      <c r="N899" s="36"/>
      <c r="O899" s="36"/>
    </row>
    <row r="900" spans="13:15" x14ac:dyDescent="0.4">
      <c r="M900" s="36"/>
      <c r="N900" s="36"/>
      <c r="O900" s="36"/>
    </row>
    <row r="901" spans="13:15" x14ac:dyDescent="0.4">
      <c r="M901" s="36"/>
      <c r="N901" s="36"/>
      <c r="O901" s="36"/>
    </row>
    <row r="902" spans="13:15" x14ac:dyDescent="0.4">
      <c r="M902" s="36"/>
      <c r="N902" s="36"/>
      <c r="O902" s="36"/>
    </row>
    <row r="903" spans="13:15" x14ac:dyDescent="0.4">
      <c r="M903" s="36"/>
      <c r="N903" s="36"/>
      <c r="O903" s="36"/>
    </row>
    <row r="904" spans="13:15" x14ac:dyDescent="0.4">
      <c r="M904" s="36"/>
      <c r="N904" s="36"/>
      <c r="O904" s="36"/>
    </row>
    <row r="905" spans="13:15" x14ac:dyDescent="0.4">
      <c r="M905" s="36"/>
      <c r="N905" s="36"/>
      <c r="O905" s="36"/>
    </row>
    <row r="906" spans="13:15" x14ac:dyDescent="0.4">
      <c r="M906" s="36"/>
      <c r="N906" s="36"/>
      <c r="O906" s="36"/>
    </row>
    <row r="907" spans="13:15" x14ac:dyDescent="0.4">
      <c r="M907" s="36"/>
      <c r="N907" s="36"/>
      <c r="O907" s="36"/>
    </row>
    <row r="908" spans="13:15" x14ac:dyDescent="0.4">
      <c r="M908" s="36"/>
      <c r="N908" s="36"/>
      <c r="O908" s="36"/>
    </row>
    <row r="909" spans="13:15" x14ac:dyDescent="0.4">
      <c r="M909" s="36"/>
      <c r="N909" s="36"/>
      <c r="O909" s="36"/>
    </row>
    <row r="910" spans="13:15" x14ac:dyDescent="0.4">
      <c r="M910" s="36"/>
      <c r="N910" s="36"/>
      <c r="O910" s="36"/>
    </row>
    <row r="911" spans="13:15" x14ac:dyDescent="0.4">
      <c r="M911" s="36"/>
      <c r="N911" s="36"/>
      <c r="O911" s="36"/>
    </row>
    <row r="912" spans="13:15" x14ac:dyDescent="0.4">
      <c r="M912" s="36"/>
      <c r="N912" s="36"/>
      <c r="O912" s="36"/>
    </row>
    <row r="913" spans="13:15" x14ac:dyDescent="0.4">
      <c r="M913" s="36"/>
      <c r="N913" s="36"/>
      <c r="O913" s="36"/>
    </row>
    <row r="914" spans="13:15" x14ac:dyDescent="0.4">
      <c r="M914" s="36"/>
      <c r="N914" s="36"/>
      <c r="O914" s="36"/>
    </row>
    <row r="915" spans="13:15" x14ac:dyDescent="0.4">
      <c r="M915" s="36"/>
      <c r="N915" s="36"/>
      <c r="O915" s="36"/>
    </row>
    <row r="916" spans="13:15" x14ac:dyDescent="0.4">
      <c r="M916" s="36"/>
      <c r="N916" s="36"/>
      <c r="O916" s="36"/>
    </row>
    <row r="917" spans="13:15" x14ac:dyDescent="0.4">
      <c r="M917" s="36"/>
      <c r="N917" s="36"/>
      <c r="O917" s="36"/>
    </row>
    <row r="918" spans="13:15" x14ac:dyDescent="0.4">
      <c r="M918" s="36"/>
      <c r="N918" s="36"/>
      <c r="O918" s="36"/>
    </row>
    <row r="919" spans="13:15" x14ac:dyDescent="0.4">
      <c r="M919" s="36"/>
      <c r="N919" s="36"/>
      <c r="O919" s="36"/>
    </row>
    <row r="920" spans="13:15" x14ac:dyDescent="0.4">
      <c r="M920" s="36"/>
      <c r="N920" s="36"/>
      <c r="O920" s="36"/>
    </row>
    <row r="921" spans="13:15" x14ac:dyDescent="0.4">
      <c r="M921" s="36"/>
      <c r="N921" s="36"/>
      <c r="O921" s="36"/>
    </row>
    <row r="922" spans="13:15" x14ac:dyDescent="0.4">
      <c r="M922" s="36"/>
      <c r="N922" s="36"/>
      <c r="O922" s="36"/>
    </row>
    <row r="923" spans="13:15" x14ac:dyDescent="0.4">
      <c r="M923" s="36"/>
      <c r="N923" s="36"/>
      <c r="O923" s="36"/>
    </row>
    <row r="924" spans="13:15" x14ac:dyDescent="0.4">
      <c r="M924" s="36"/>
      <c r="N924" s="36"/>
      <c r="O924" s="36"/>
    </row>
    <row r="925" spans="13:15" x14ac:dyDescent="0.4">
      <c r="M925" s="36"/>
      <c r="N925" s="36"/>
      <c r="O925" s="36"/>
    </row>
    <row r="926" spans="13:15" x14ac:dyDescent="0.4">
      <c r="M926" s="36"/>
      <c r="N926" s="36"/>
      <c r="O926" s="36"/>
    </row>
    <row r="927" spans="13:15" x14ac:dyDescent="0.4">
      <c r="M927" s="36"/>
      <c r="N927" s="36"/>
      <c r="O927" s="36"/>
    </row>
    <row r="928" spans="13:15" x14ac:dyDescent="0.4">
      <c r="M928" s="36"/>
      <c r="N928" s="36"/>
      <c r="O928" s="36"/>
    </row>
    <row r="929" spans="13:15" x14ac:dyDescent="0.4">
      <c r="M929" s="36"/>
      <c r="N929" s="36"/>
      <c r="O929" s="36"/>
    </row>
    <row r="930" spans="13:15" x14ac:dyDescent="0.4">
      <c r="M930" s="36"/>
      <c r="N930" s="36"/>
      <c r="O930" s="36"/>
    </row>
    <row r="931" spans="13:15" x14ac:dyDescent="0.4">
      <c r="M931" s="36"/>
      <c r="N931" s="36"/>
      <c r="O931" s="36"/>
    </row>
    <row r="932" spans="13:15" x14ac:dyDescent="0.4">
      <c r="M932" s="36"/>
      <c r="N932" s="36"/>
      <c r="O932" s="36"/>
    </row>
    <row r="933" spans="13:15" x14ac:dyDescent="0.4">
      <c r="M933" s="36"/>
      <c r="N933" s="36"/>
      <c r="O933" s="36"/>
    </row>
    <row r="934" spans="13:15" x14ac:dyDescent="0.4">
      <c r="M934" s="36"/>
      <c r="N934" s="36"/>
      <c r="O934" s="36"/>
    </row>
    <row r="935" spans="13:15" x14ac:dyDescent="0.4">
      <c r="M935" s="36"/>
      <c r="N935" s="36"/>
      <c r="O935" s="36"/>
    </row>
    <row r="936" spans="13:15" x14ac:dyDescent="0.4">
      <c r="M936" s="36"/>
      <c r="N936" s="36"/>
      <c r="O936" s="36"/>
    </row>
    <row r="937" spans="13:15" x14ac:dyDescent="0.4">
      <c r="M937" s="36"/>
      <c r="N937" s="36"/>
      <c r="O937" s="36"/>
    </row>
    <row r="938" spans="13:15" x14ac:dyDescent="0.4">
      <c r="M938" s="36"/>
      <c r="N938" s="36"/>
      <c r="O938" s="36"/>
    </row>
    <row r="939" spans="13:15" x14ac:dyDescent="0.4">
      <c r="M939" s="36"/>
      <c r="N939" s="36"/>
      <c r="O939" s="36"/>
    </row>
    <row r="940" spans="13:15" x14ac:dyDescent="0.4">
      <c r="M940" s="36"/>
      <c r="N940" s="36"/>
      <c r="O940" s="36"/>
    </row>
    <row r="941" spans="13:15" x14ac:dyDescent="0.4">
      <c r="M941" s="36"/>
      <c r="N941" s="36"/>
      <c r="O941" s="36"/>
    </row>
    <row r="942" spans="13:15" x14ac:dyDescent="0.4">
      <c r="M942" s="36"/>
      <c r="N942" s="36"/>
      <c r="O942" s="36"/>
    </row>
    <row r="943" spans="13:15" x14ac:dyDescent="0.4">
      <c r="M943" s="36"/>
      <c r="N943" s="36"/>
      <c r="O943" s="36"/>
    </row>
    <row r="944" spans="13:15" x14ac:dyDescent="0.4">
      <c r="M944" s="36"/>
      <c r="N944" s="36"/>
      <c r="O944" s="36"/>
    </row>
    <row r="945" spans="13:15" x14ac:dyDescent="0.4">
      <c r="M945" s="36"/>
      <c r="N945" s="36"/>
      <c r="O945" s="36"/>
    </row>
    <row r="946" spans="13:15" x14ac:dyDescent="0.4">
      <c r="M946" s="36"/>
      <c r="N946" s="36"/>
      <c r="O946" s="36"/>
    </row>
    <row r="947" spans="13:15" x14ac:dyDescent="0.4">
      <c r="M947" s="36"/>
      <c r="N947" s="36"/>
      <c r="O947" s="36"/>
    </row>
    <row r="948" spans="13:15" x14ac:dyDescent="0.4">
      <c r="M948" s="36"/>
      <c r="N948" s="36"/>
      <c r="O948" s="36"/>
    </row>
    <row r="949" spans="13:15" x14ac:dyDescent="0.4">
      <c r="M949" s="36"/>
      <c r="N949" s="36"/>
      <c r="O949" s="36"/>
    </row>
    <row r="950" spans="13:15" x14ac:dyDescent="0.4">
      <c r="M950" s="36"/>
      <c r="N950" s="36"/>
      <c r="O950" s="36"/>
    </row>
    <row r="951" spans="13:15" x14ac:dyDescent="0.4">
      <c r="M951" s="36"/>
      <c r="N951" s="36"/>
      <c r="O951" s="36"/>
    </row>
    <row r="952" spans="13:15" x14ac:dyDescent="0.4">
      <c r="M952" s="36"/>
      <c r="N952" s="36"/>
      <c r="O952" s="36"/>
    </row>
    <row r="953" spans="13:15" x14ac:dyDescent="0.4">
      <c r="M953" s="36"/>
      <c r="N953" s="36"/>
      <c r="O953" s="36"/>
    </row>
    <row r="954" spans="13:15" x14ac:dyDescent="0.4">
      <c r="M954" s="36"/>
      <c r="N954" s="36"/>
      <c r="O954" s="36"/>
    </row>
    <row r="955" spans="13:15" x14ac:dyDescent="0.4">
      <c r="M955" s="36"/>
      <c r="N955" s="36"/>
      <c r="O955" s="36"/>
    </row>
    <row r="956" spans="13:15" x14ac:dyDescent="0.4">
      <c r="M956" s="36"/>
      <c r="N956" s="36"/>
      <c r="O956" s="36"/>
    </row>
    <row r="957" spans="13:15" x14ac:dyDescent="0.4">
      <c r="M957" s="36"/>
      <c r="N957" s="36"/>
      <c r="O957" s="36"/>
    </row>
    <row r="958" spans="13:15" x14ac:dyDescent="0.4">
      <c r="M958" s="36"/>
      <c r="N958" s="36"/>
      <c r="O958" s="36"/>
    </row>
    <row r="959" spans="13:15" x14ac:dyDescent="0.4">
      <c r="M959" s="36"/>
      <c r="N959" s="36"/>
      <c r="O959" s="36"/>
    </row>
    <row r="960" spans="13:15" x14ac:dyDescent="0.4">
      <c r="M960" s="36"/>
      <c r="N960" s="36"/>
      <c r="O960" s="36"/>
    </row>
    <row r="961" spans="13:15" x14ac:dyDescent="0.4">
      <c r="M961" s="36"/>
      <c r="N961" s="36"/>
      <c r="O961" s="36"/>
    </row>
    <row r="962" spans="13:15" x14ac:dyDescent="0.4">
      <c r="M962" s="36"/>
      <c r="N962" s="36"/>
      <c r="O962" s="36"/>
    </row>
    <row r="963" spans="13:15" x14ac:dyDescent="0.4">
      <c r="M963" s="36"/>
      <c r="N963" s="36"/>
      <c r="O963" s="36"/>
    </row>
    <row r="964" spans="13:15" x14ac:dyDescent="0.4">
      <c r="M964" s="36"/>
      <c r="N964" s="36"/>
      <c r="O964" s="36"/>
    </row>
    <row r="965" spans="13:15" x14ac:dyDescent="0.4">
      <c r="M965" s="36"/>
      <c r="N965" s="36"/>
      <c r="O965" s="36"/>
    </row>
    <row r="966" spans="13:15" x14ac:dyDescent="0.4">
      <c r="M966" s="36"/>
      <c r="N966" s="36"/>
      <c r="O966" s="36"/>
    </row>
    <row r="967" spans="13:15" x14ac:dyDescent="0.4">
      <c r="M967" s="36"/>
      <c r="N967" s="36"/>
      <c r="O967" s="36"/>
    </row>
    <row r="968" spans="13:15" x14ac:dyDescent="0.4">
      <c r="M968" s="36"/>
      <c r="N968" s="36"/>
      <c r="O968" s="36"/>
    </row>
    <row r="969" spans="13:15" x14ac:dyDescent="0.4">
      <c r="M969" s="36"/>
      <c r="N969" s="36"/>
      <c r="O969" s="36"/>
    </row>
    <row r="970" spans="13:15" x14ac:dyDescent="0.4">
      <c r="M970" s="36"/>
      <c r="N970" s="36"/>
      <c r="O970" s="36"/>
    </row>
    <row r="971" spans="13:15" x14ac:dyDescent="0.4">
      <c r="M971" s="36"/>
      <c r="N971" s="36"/>
      <c r="O971" s="36"/>
    </row>
    <row r="972" spans="13:15" x14ac:dyDescent="0.4">
      <c r="M972" s="36"/>
      <c r="N972" s="36"/>
      <c r="O972" s="36"/>
    </row>
    <row r="973" spans="13:15" x14ac:dyDescent="0.4">
      <c r="M973" s="36"/>
      <c r="N973" s="36"/>
      <c r="O973" s="36"/>
    </row>
    <row r="974" spans="13:15" x14ac:dyDescent="0.4">
      <c r="M974" s="36"/>
      <c r="N974" s="36"/>
      <c r="O974" s="36"/>
    </row>
    <row r="975" spans="13:15" x14ac:dyDescent="0.4">
      <c r="M975" s="36"/>
      <c r="N975" s="36"/>
      <c r="O975" s="36"/>
    </row>
    <row r="976" spans="13:15" x14ac:dyDescent="0.4">
      <c r="M976" s="36"/>
      <c r="N976" s="36"/>
      <c r="O976" s="36"/>
    </row>
    <row r="977" spans="13:15" x14ac:dyDescent="0.4">
      <c r="M977" s="36"/>
      <c r="N977" s="36"/>
      <c r="O977" s="36"/>
    </row>
    <row r="978" spans="13:15" x14ac:dyDescent="0.4">
      <c r="M978" s="36"/>
      <c r="N978" s="36"/>
      <c r="O978" s="36"/>
    </row>
    <row r="979" spans="13:15" x14ac:dyDescent="0.4">
      <c r="M979" s="36"/>
      <c r="N979" s="36"/>
      <c r="O979" s="36"/>
    </row>
    <row r="980" spans="13:15" x14ac:dyDescent="0.4">
      <c r="M980" s="36"/>
      <c r="N980" s="36"/>
      <c r="O980" s="36"/>
    </row>
    <row r="981" spans="13:15" x14ac:dyDescent="0.4">
      <c r="M981" s="36"/>
      <c r="N981" s="36"/>
      <c r="O981" s="36"/>
    </row>
    <row r="982" spans="13:15" x14ac:dyDescent="0.4">
      <c r="M982" s="36"/>
      <c r="N982" s="36"/>
      <c r="O982" s="36"/>
    </row>
    <row r="983" spans="13:15" x14ac:dyDescent="0.4">
      <c r="M983" s="36"/>
      <c r="N983" s="36"/>
      <c r="O983" s="36"/>
    </row>
    <row r="984" spans="13:15" x14ac:dyDescent="0.4">
      <c r="M984" s="36"/>
      <c r="N984" s="36"/>
      <c r="O984" s="36"/>
    </row>
    <row r="985" spans="13:15" x14ac:dyDescent="0.4">
      <c r="M985" s="36"/>
      <c r="N985" s="36"/>
      <c r="O985" s="36"/>
    </row>
    <row r="986" spans="13:15" x14ac:dyDescent="0.4">
      <c r="M986" s="36"/>
      <c r="N986" s="36"/>
      <c r="O986" s="36"/>
    </row>
    <row r="987" spans="13:15" x14ac:dyDescent="0.4">
      <c r="M987" s="36"/>
      <c r="N987" s="36"/>
      <c r="O987" s="36"/>
    </row>
    <row r="988" spans="13:15" x14ac:dyDescent="0.4">
      <c r="M988" s="36"/>
      <c r="N988" s="36"/>
      <c r="O988" s="36"/>
    </row>
    <row r="989" spans="13:15" x14ac:dyDescent="0.4">
      <c r="M989" s="36"/>
      <c r="N989" s="36"/>
      <c r="O989" s="36"/>
    </row>
  </sheetData>
  <sheetProtection algorithmName="SHA-512" hashValue="ZdBr1XHpor56qruKqnraUthIMmGOhyhU+jpMkDoMaUnRcBpooTNDLGvN9JnfEYoOkvrTsSrlJrj0uaQFOWB68Q==" saltValue="x1Vmjwv7R1WQZb+d5j8NaQ==" spinCount="100000" sheet="1" objects="1" scenarios="1" selectLockedCells="1" selectUnlockedCells="1"/>
  <mergeCells count="67">
    <mergeCell ref="A9:I9"/>
    <mergeCell ref="J9:V9"/>
    <mergeCell ref="K4:R4"/>
    <mergeCell ref="A6:V6"/>
    <mergeCell ref="A7:V7"/>
    <mergeCell ref="A8:I8"/>
    <mergeCell ref="J8:V8"/>
    <mergeCell ref="A10:I10"/>
    <mergeCell ref="J10:V10"/>
    <mergeCell ref="A11:I11"/>
    <mergeCell ref="J11:V11"/>
    <mergeCell ref="A12:I12"/>
    <mergeCell ref="J12:V12"/>
    <mergeCell ref="A13:I13"/>
    <mergeCell ref="J13:V13"/>
    <mergeCell ref="A14:I14"/>
    <mergeCell ref="J14:V14"/>
    <mergeCell ref="A15:I15"/>
    <mergeCell ref="J15:V15"/>
    <mergeCell ref="A16:V16"/>
    <mergeCell ref="A17:A19"/>
    <mergeCell ref="B17:B19"/>
    <mergeCell ref="C17:H17"/>
    <mergeCell ref="I17:J17"/>
    <mergeCell ref="K17:R17"/>
    <mergeCell ref="S17:T17"/>
    <mergeCell ref="U17:U19"/>
    <mergeCell ref="V17:V19"/>
    <mergeCell ref="C18:C19"/>
    <mergeCell ref="T18:T19"/>
    <mergeCell ref="J18:J19"/>
    <mergeCell ref="K18:K19"/>
    <mergeCell ref="L18:L19"/>
    <mergeCell ref="M18:O18"/>
    <mergeCell ref="P18:R18"/>
    <mergeCell ref="S18:S19"/>
    <mergeCell ref="D18:D19"/>
    <mergeCell ref="E18:E19"/>
    <mergeCell ref="F18:F19"/>
    <mergeCell ref="G18:G19"/>
    <mergeCell ref="H18:H19"/>
    <mergeCell ref="I18:I19"/>
    <mergeCell ref="G23:G25"/>
    <mergeCell ref="P20:P29"/>
    <mergeCell ref="Q20:Q29"/>
    <mergeCell ref="R20:R29"/>
    <mergeCell ref="B20:B22"/>
    <mergeCell ref="C20:C22"/>
    <mergeCell ref="D20:D22"/>
    <mergeCell ref="K20:K28"/>
    <mergeCell ref="L20:L28"/>
    <mergeCell ref="U20:U28"/>
    <mergeCell ref="T20:T28"/>
    <mergeCell ref="S20:S28"/>
    <mergeCell ref="C38:I38"/>
    <mergeCell ref="A30:J30"/>
    <mergeCell ref="M30:O30"/>
    <mergeCell ref="M31:O31"/>
    <mergeCell ref="A32:V32"/>
    <mergeCell ref="A33:V33"/>
    <mergeCell ref="A34:I34"/>
    <mergeCell ref="C35:I35"/>
    <mergeCell ref="C36:I36"/>
    <mergeCell ref="C37:I37"/>
    <mergeCell ref="B23:B25"/>
    <mergeCell ref="C23:C25"/>
    <mergeCell ref="D23:D24"/>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5:Z52"/>
  <sheetViews>
    <sheetView showGridLines="0" tabSelected="1" zoomScale="50" zoomScaleNormal="50" zoomScaleSheetLayoutView="80" workbookViewId="0">
      <selection activeCell="P20" sqref="P20:P23"/>
    </sheetView>
  </sheetViews>
  <sheetFormatPr defaultColWidth="9.140625" defaultRowHeight="26.25" x14ac:dyDescent="0.4"/>
  <cols>
    <col min="1" max="1" width="13" style="1" customWidth="1"/>
    <col min="2" max="2" width="23.85546875" style="1" customWidth="1"/>
    <col min="3" max="3" width="69.28515625" style="1" customWidth="1"/>
    <col min="4" max="4" width="81.7109375" style="1" customWidth="1"/>
    <col min="5" max="5" width="101" style="1" customWidth="1"/>
    <col min="6" max="6" width="59.140625" style="1" customWidth="1"/>
    <col min="7" max="7" width="54.42578125" style="1" customWidth="1"/>
    <col min="8" max="8" width="26.42578125" style="1" customWidth="1"/>
    <col min="9" max="9" width="20.7109375" style="1" customWidth="1"/>
    <col min="10" max="10" width="20.5703125" style="1" customWidth="1"/>
    <col min="11" max="15" width="32.28515625" style="1" customWidth="1"/>
    <col min="16" max="16" width="28.5703125" style="1" customWidth="1"/>
    <col min="17" max="17" width="27.140625" style="1" customWidth="1"/>
    <col min="18" max="18" width="30" style="1" customWidth="1"/>
    <col min="19" max="19" width="25.85546875" style="1" customWidth="1"/>
    <col min="20" max="20" width="25" style="1" customWidth="1"/>
    <col min="21" max="21" width="20" style="1" customWidth="1"/>
    <col min="22" max="22" width="36" style="2" customWidth="1"/>
    <col min="23" max="25" width="9.140625" style="3"/>
    <col min="26" max="26" width="20.7109375" style="3" bestFit="1" customWidth="1"/>
    <col min="27" max="27" width="9.140625" style="3"/>
    <col min="28" max="28" width="14" style="3" bestFit="1" customWidth="1"/>
    <col min="29" max="16384" width="9.140625" style="3"/>
  </cols>
  <sheetData>
    <row r="5" spans="1:26" ht="39" customHeight="1" x14ac:dyDescent="0.4"/>
    <row r="6" spans="1:26" ht="31.5" customHeight="1" x14ac:dyDescent="0.25">
      <c r="A6" s="1966" t="s">
        <v>0</v>
      </c>
      <c r="B6" s="1966"/>
      <c r="C6" s="1966"/>
      <c r="D6" s="1966"/>
      <c r="E6" s="1966"/>
      <c r="F6" s="1966"/>
      <c r="G6" s="1966"/>
      <c r="H6" s="1966"/>
      <c r="I6" s="1966"/>
      <c r="J6" s="1966"/>
      <c r="K6" s="1966"/>
      <c r="L6" s="1966"/>
      <c r="M6" s="1966"/>
      <c r="N6" s="1966"/>
      <c r="O6" s="1966"/>
      <c r="P6" s="1966"/>
      <c r="Q6" s="1966"/>
      <c r="R6" s="1966"/>
      <c r="S6" s="1966"/>
      <c r="T6" s="1966"/>
      <c r="U6" s="1966"/>
      <c r="V6" s="1966"/>
    </row>
    <row r="7" spans="1:26" x14ac:dyDescent="0.25">
      <c r="A7" s="1967" t="s">
        <v>1</v>
      </c>
      <c r="B7" s="1967"/>
      <c r="C7" s="1967"/>
      <c r="D7" s="1967"/>
      <c r="E7" s="1967"/>
      <c r="F7" s="1967"/>
      <c r="G7" s="1967"/>
      <c r="H7" s="1967"/>
      <c r="I7" s="1967"/>
      <c r="J7" s="1967"/>
      <c r="K7" s="1967"/>
      <c r="L7" s="1967"/>
      <c r="M7" s="1967"/>
      <c r="N7" s="1967"/>
      <c r="O7" s="1967"/>
      <c r="P7" s="1967"/>
      <c r="Q7" s="1967"/>
      <c r="R7" s="1967"/>
      <c r="S7" s="1967"/>
      <c r="T7" s="1967"/>
      <c r="U7" s="1967"/>
      <c r="V7" s="1967"/>
    </row>
    <row r="8" spans="1:26" ht="45" customHeight="1" x14ac:dyDescent="0.25">
      <c r="A8" s="1962" t="s">
        <v>2</v>
      </c>
      <c r="B8" s="1962"/>
      <c r="C8" s="1962"/>
      <c r="D8" s="1962"/>
      <c r="E8" s="1962"/>
      <c r="F8" s="1962"/>
      <c r="G8" s="1962"/>
      <c r="H8" s="1962"/>
      <c r="I8" s="1962"/>
      <c r="J8" s="1963" t="s">
        <v>3</v>
      </c>
      <c r="K8" s="1963"/>
      <c r="L8" s="1963"/>
      <c r="M8" s="1963"/>
      <c r="N8" s="1963"/>
      <c r="O8" s="1963"/>
      <c r="P8" s="1963"/>
      <c r="Q8" s="1963"/>
      <c r="R8" s="1963"/>
      <c r="S8" s="1963"/>
      <c r="T8" s="1963"/>
      <c r="U8" s="1963"/>
      <c r="V8" s="1963"/>
    </row>
    <row r="9" spans="1:26" ht="45" customHeight="1" x14ac:dyDescent="0.25">
      <c r="A9" s="1962" t="s">
        <v>4</v>
      </c>
      <c r="B9" s="1962"/>
      <c r="C9" s="1962"/>
      <c r="D9" s="1962"/>
      <c r="E9" s="1962"/>
      <c r="F9" s="1962"/>
      <c r="G9" s="1962"/>
      <c r="H9" s="1962"/>
      <c r="I9" s="1962"/>
      <c r="J9" s="1963" t="s">
        <v>5</v>
      </c>
      <c r="K9" s="1963"/>
      <c r="L9" s="1963"/>
      <c r="M9" s="1963"/>
      <c r="N9" s="1963"/>
      <c r="O9" s="1963"/>
      <c r="P9" s="1963"/>
      <c r="Q9" s="1963"/>
      <c r="R9" s="1963"/>
      <c r="S9" s="1963"/>
      <c r="T9" s="1963"/>
      <c r="U9" s="1963"/>
      <c r="V9" s="1963"/>
    </row>
    <row r="10" spans="1:26" ht="45" customHeight="1" x14ac:dyDescent="0.25">
      <c r="A10" s="1962" t="s">
        <v>6</v>
      </c>
      <c r="B10" s="1962"/>
      <c r="C10" s="1962"/>
      <c r="D10" s="1962"/>
      <c r="E10" s="1962"/>
      <c r="F10" s="1962"/>
      <c r="G10" s="1962"/>
      <c r="H10" s="1962"/>
      <c r="I10" s="1962"/>
      <c r="J10" s="1963" t="s">
        <v>7</v>
      </c>
      <c r="K10" s="1963"/>
      <c r="L10" s="1963"/>
      <c r="M10" s="1963"/>
      <c r="N10" s="1963"/>
      <c r="O10" s="1963"/>
      <c r="P10" s="1963"/>
      <c r="Q10" s="1963"/>
      <c r="R10" s="1963"/>
      <c r="S10" s="1963"/>
      <c r="T10" s="1963"/>
      <c r="U10" s="1963"/>
      <c r="V10" s="1963"/>
    </row>
    <row r="11" spans="1:26" ht="45" customHeight="1" x14ac:dyDescent="0.25">
      <c r="A11" s="1962" t="s">
        <v>8</v>
      </c>
      <c r="B11" s="1962"/>
      <c r="C11" s="1962"/>
      <c r="D11" s="1962"/>
      <c r="E11" s="1962"/>
      <c r="F11" s="1962"/>
      <c r="G11" s="1962"/>
      <c r="H11" s="1962"/>
      <c r="I11" s="1962"/>
      <c r="J11" s="1963" t="s">
        <v>9</v>
      </c>
      <c r="K11" s="1963"/>
      <c r="L11" s="1963"/>
      <c r="M11" s="1963"/>
      <c r="N11" s="1963"/>
      <c r="O11" s="1963"/>
      <c r="P11" s="1963"/>
      <c r="Q11" s="1963"/>
      <c r="R11" s="1963"/>
      <c r="S11" s="1963"/>
      <c r="T11" s="1963"/>
      <c r="U11" s="1963"/>
      <c r="V11" s="1963"/>
    </row>
    <row r="12" spans="1:26" ht="87" customHeight="1" x14ac:dyDescent="0.25">
      <c r="A12" s="1962" t="s">
        <v>10</v>
      </c>
      <c r="B12" s="1962"/>
      <c r="C12" s="1962"/>
      <c r="D12" s="1962"/>
      <c r="E12" s="1962"/>
      <c r="F12" s="1962"/>
      <c r="G12" s="1962"/>
      <c r="H12" s="1962"/>
      <c r="I12" s="1962"/>
      <c r="J12" s="1963" t="s">
        <v>11</v>
      </c>
      <c r="K12" s="1963"/>
      <c r="L12" s="1963"/>
      <c r="M12" s="1963"/>
      <c r="N12" s="1963"/>
      <c r="O12" s="1963"/>
      <c r="P12" s="1963"/>
      <c r="Q12" s="1963"/>
      <c r="R12" s="1963"/>
      <c r="S12" s="1963"/>
      <c r="T12" s="1963"/>
      <c r="U12" s="1963"/>
      <c r="V12" s="1963"/>
    </row>
    <row r="13" spans="1:26" ht="45" customHeight="1" x14ac:dyDescent="0.25">
      <c r="A13" s="1962" t="s">
        <v>12</v>
      </c>
      <c r="B13" s="1962"/>
      <c r="C13" s="1962"/>
      <c r="D13" s="1962"/>
      <c r="E13" s="1962"/>
      <c r="F13" s="1962"/>
      <c r="G13" s="1962"/>
      <c r="H13" s="1962"/>
      <c r="I13" s="1962"/>
      <c r="J13" s="1963" t="s">
        <v>13</v>
      </c>
      <c r="K13" s="1963"/>
      <c r="L13" s="1963"/>
      <c r="M13" s="1963"/>
      <c r="N13" s="1963"/>
      <c r="O13" s="1963"/>
      <c r="P13" s="1963"/>
      <c r="Q13" s="1963"/>
      <c r="R13" s="1963"/>
      <c r="S13" s="1963"/>
      <c r="T13" s="1963"/>
      <c r="U13" s="1963"/>
      <c r="V13" s="1963"/>
    </row>
    <row r="14" spans="1:26" ht="45" customHeight="1" x14ac:dyDescent="0.25">
      <c r="A14" s="1962" t="s">
        <v>14</v>
      </c>
      <c r="B14" s="1962"/>
      <c r="C14" s="1962"/>
      <c r="D14" s="1962"/>
      <c r="E14" s="1962"/>
      <c r="F14" s="1962"/>
      <c r="G14" s="1962"/>
      <c r="H14" s="1962"/>
      <c r="I14" s="1962"/>
      <c r="J14" s="1963" t="s">
        <v>15</v>
      </c>
      <c r="K14" s="1963"/>
      <c r="L14" s="1963"/>
      <c r="M14" s="1963"/>
      <c r="N14" s="1963"/>
      <c r="O14" s="1963"/>
      <c r="P14" s="1963"/>
      <c r="Q14" s="1963"/>
      <c r="R14" s="1963"/>
      <c r="S14" s="1963"/>
      <c r="T14" s="1963"/>
      <c r="U14" s="1963"/>
      <c r="V14" s="1963"/>
    </row>
    <row r="15" spans="1:26" ht="45" customHeight="1" x14ac:dyDescent="0.25">
      <c r="A15" s="1964" t="s">
        <v>16</v>
      </c>
      <c r="B15" s="1964"/>
      <c r="C15" s="1964"/>
      <c r="D15" s="1964"/>
      <c r="E15" s="1964"/>
      <c r="F15" s="1964"/>
      <c r="G15" s="1964"/>
      <c r="H15" s="1964"/>
      <c r="I15" s="1964"/>
      <c r="J15" s="1965"/>
      <c r="K15" s="1965"/>
      <c r="L15" s="1965"/>
      <c r="M15" s="1965"/>
      <c r="N15" s="1965"/>
      <c r="O15" s="1965"/>
      <c r="P15" s="1965"/>
      <c r="Q15" s="1965"/>
      <c r="R15" s="1965"/>
      <c r="S15" s="1965"/>
      <c r="T15" s="1965"/>
      <c r="U15" s="1965"/>
      <c r="V15" s="1965"/>
      <c r="Z15" s="4"/>
    </row>
    <row r="16" spans="1:26" s="5" customFormat="1" ht="54" customHeight="1" x14ac:dyDescent="0.25">
      <c r="A16" s="1956"/>
      <c r="B16" s="1956"/>
      <c r="C16" s="1956"/>
      <c r="D16" s="1956"/>
      <c r="E16" s="1956"/>
      <c r="F16" s="1956"/>
      <c r="G16" s="1956"/>
      <c r="H16" s="1956"/>
      <c r="I16" s="1956"/>
      <c r="J16" s="1956"/>
      <c r="K16" s="1956"/>
      <c r="L16" s="1956"/>
      <c r="M16" s="1956"/>
      <c r="N16" s="1956"/>
      <c r="O16" s="1956"/>
      <c r="P16" s="1956"/>
      <c r="Q16" s="1956"/>
      <c r="R16" s="1956"/>
      <c r="S16" s="1956"/>
      <c r="T16" s="1956"/>
      <c r="U16" s="1956"/>
      <c r="V16" s="1956"/>
    </row>
    <row r="17" spans="1:22" ht="60" customHeight="1" x14ac:dyDescent="0.25">
      <c r="A17" s="1957" t="s">
        <v>17</v>
      </c>
      <c r="B17" s="1957" t="s">
        <v>18</v>
      </c>
      <c r="C17" s="1958" t="s">
        <v>19</v>
      </c>
      <c r="D17" s="1959"/>
      <c r="E17" s="1959"/>
      <c r="F17" s="1959"/>
      <c r="G17" s="1959"/>
      <c r="H17" s="1960"/>
      <c r="I17" s="1958" t="s">
        <v>20</v>
      </c>
      <c r="J17" s="1960"/>
      <c r="K17" s="1035" t="s">
        <v>21</v>
      </c>
      <c r="L17" s="1035"/>
      <c r="M17" s="1035"/>
      <c r="N17" s="1035"/>
      <c r="O17" s="1035"/>
      <c r="P17" s="1035"/>
      <c r="Q17" s="1035"/>
      <c r="R17" s="1035"/>
      <c r="S17" s="1035" t="s">
        <v>22</v>
      </c>
      <c r="T17" s="1035"/>
      <c r="U17" s="1514" t="s">
        <v>23</v>
      </c>
      <c r="V17" s="1957" t="s">
        <v>24</v>
      </c>
    </row>
    <row r="18" spans="1:22" ht="48.75" customHeight="1" x14ac:dyDescent="0.25">
      <c r="A18" s="1957"/>
      <c r="B18" s="1957"/>
      <c r="C18" s="1955" t="s">
        <v>25</v>
      </c>
      <c r="D18" s="1953" t="s">
        <v>26</v>
      </c>
      <c r="E18" s="1953" t="s">
        <v>27</v>
      </c>
      <c r="F18" s="1955" t="s">
        <v>28</v>
      </c>
      <c r="G18" s="1953" t="s">
        <v>29</v>
      </c>
      <c r="H18" s="1953" t="s">
        <v>30</v>
      </c>
      <c r="I18" s="1955" t="s">
        <v>31</v>
      </c>
      <c r="J18" s="1953" t="s">
        <v>32</v>
      </c>
      <c r="K18" s="1035" t="s">
        <v>33</v>
      </c>
      <c r="L18" s="1047" t="s">
        <v>34</v>
      </c>
      <c r="M18" s="1518" t="s">
        <v>35</v>
      </c>
      <c r="N18" s="1519"/>
      <c r="O18" s="1520"/>
      <c r="P18" s="1518" t="s">
        <v>36</v>
      </c>
      <c r="Q18" s="1519"/>
      <c r="R18" s="1520"/>
      <c r="S18" s="1035" t="s">
        <v>37</v>
      </c>
      <c r="T18" s="1035" t="s">
        <v>38</v>
      </c>
      <c r="U18" s="1514"/>
      <c r="V18" s="1957"/>
    </row>
    <row r="19" spans="1:22" ht="79.900000000000006" customHeight="1" x14ac:dyDescent="0.25">
      <c r="A19" s="1957"/>
      <c r="B19" s="1957"/>
      <c r="C19" s="1955"/>
      <c r="D19" s="1961"/>
      <c r="E19" s="1961"/>
      <c r="F19" s="1955"/>
      <c r="G19" s="1954"/>
      <c r="H19" s="1954"/>
      <c r="I19" s="1955"/>
      <c r="J19" s="1954"/>
      <c r="K19" s="1035"/>
      <c r="L19" s="1048"/>
      <c r="M19" s="6" t="s">
        <v>39</v>
      </c>
      <c r="N19" s="6" t="s">
        <v>40</v>
      </c>
      <c r="O19" s="6" t="s">
        <v>41</v>
      </c>
      <c r="P19" s="6" t="s">
        <v>42</v>
      </c>
      <c r="Q19" s="6" t="s">
        <v>43</v>
      </c>
      <c r="R19" s="6" t="s">
        <v>44</v>
      </c>
      <c r="S19" s="1035"/>
      <c r="T19" s="1035"/>
      <c r="U19" s="1514"/>
      <c r="V19" s="1957"/>
    </row>
    <row r="20" spans="1:22" ht="318" customHeight="1" x14ac:dyDescent="0.25">
      <c r="A20" s="7">
        <v>1</v>
      </c>
      <c r="B20" s="8" t="s">
        <v>45</v>
      </c>
      <c r="C20" s="8" t="s">
        <v>46</v>
      </c>
      <c r="D20" s="8" t="s">
        <v>47</v>
      </c>
      <c r="E20" s="8" t="s">
        <v>48</v>
      </c>
      <c r="F20" s="8" t="s">
        <v>49</v>
      </c>
      <c r="G20" s="8" t="s">
        <v>50</v>
      </c>
      <c r="H20" s="8" t="s">
        <v>51</v>
      </c>
      <c r="I20" s="9" t="s">
        <v>52</v>
      </c>
      <c r="J20" s="9" t="s">
        <v>53</v>
      </c>
      <c r="K20" s="1479">
        <v>0</v>
      </c>
      <c r="L20" s="1479">
        <v>40000</v>
      </c>
      <c r="M20" s="10"/>
      <c r="N20" s="10"/>
      <c r="O20" s="10"/>
      <c r="P20" s="1479">
        <v>8615.58</v>
      </c>
      <c r="Q20" s="1479">
        <v>71384.42</v>
      </c>
      <c r="R20" s="1482">
        <f>P20+Q20</f>
        <v>80000</v>
      </c>
      <c r="S20" s="1485">
        <f>R20-L20</f>
        <v>40000</v>
      </c>
      <c r="T20" s="1941">
        <f>IFERROR(S20/L20*100,0)</f>
        <v>100</v>
      </c>
      <c r="U20" s="1941">
        <f>IFERROR(R20/$R$43*100,0)</f>
        <v>100</v>
      </c>
      <c r="V20" s="11"/>
    </row>
    <row r="21" spans="1:22" ht="409.5" customHeight="1" x14ac:dyDescent="0.4">
      <c r="A21" s="7">
        <v>2</v>
      </c>
      <c r="B21" s="8" t="s">
        <v>45</v>
      </c>
      <c r="C21" s="8" t="s">
        <v>54</v>
      </c>
      <c r="D21" s="8" t="s">
        <v>55</v>
      </c>
      <c r="E21" s="12" t="s">
        <v>56</v>
      </c>
      <c r="F21" s="8" t="s">
        <v>57</v>
      </c>
      <c r="G21" s="8" t="s">
        <v>58</v>
      </c>
      <c r="H21" s="13"/>
      <c r="I21" s="9" t="s">
        <v>59</v>
      </c>
      <c r="J21" s="9" t="s">
        <v>53</v>
      </c>
      <c r="K21" s="1480"/>
      <c r="L21" s="1480"/>
      <c r="M21" s="10"/>
      <c r="N21" s="10"/>
      <c r="O21" s="10"/>
      <c r="P21" s="1480"/>
      <c r="Q21" s="1480"/>
      <c r="R21" s="1483"/>
      <c r="S21" s="1486"/>
      <c r="T21" s="1942"/>
      <c r="U21" s="1942"/>
      <c r="V21" s="11"/>
    </row>
    <row r="22" spans="1:22" ht="159" customHeight="1" x14ac:dyDescent="0.25">
      <c r="A22" s="7">
        <v>3</v>
      </c>
      <c r="B22" s="8" t="s">
        <v>45</v>
      </c>
      <c r="C22" s="8" t="s">
        <v>60</v>
      </c>
      <c r="D22" s="8" t="s">
        <v>61</v>
      </c>
      <c r="E22" s="8" t="s">
        <v>62</v>
      </c>
      <c r="F22" s="8" t="s">
        <v>63</v>
      </c>
      <c r="G22" s="8" t="s">
        <v>64</v>
      </c>
      <c r="H22" s="8"/>
      <c r="I22" s="9" t="s">
        <v>65</v>
      </c>
      <c r="J22" s="9" t="s">
        <v>53</v>
      </c>
      <c r="K22" s="1480"/>
      <c r="L22" s="1480"/>
      <c r="M22" s="10"/>
      <c r="N22" s="10"/>
      <c r="O22" s="10"/>
      <c r="P22" s="1480"/>
      <c r="Q22" s="1480"/>
      <c r="R22" s="1483"/>
      <c r="S22" s="1486"/>
      <c r="T22" s="1942"/>
      <c r="U22" s="1942"/>
      <c r="V22" s="14"/>
    </row>
    <row r="23" spans="1:22" ht="159" customHeight="1" x14ac:dyDescent="0.25">
      <c r="A23" s="7">
        <v>4</v>
      </c>
      <c r="B23" s="8" t="s">
        <v>45</v>
      </c>
      <c r="C23" s="8" t="s">
        <v>66</v>
      </c>
      <c r="D23" s="8" t="s">
        <v>67</v>
      </c>
      <c r="E23" s="8" t="s">
        <v>68</v>
      </c>
      <c r="F23" s="8" t="s">
        <v>69</v>
      </c>
      <c r="G23" s="8" t="s">
        <v>70</v>
      </c>
      <c r="H23" s="8"/>
      <c r="I23" s="9" t="s">
        <v>59</v>
      </c>
      <c r="J23" s="9" t="s">
        <v>53</v>
      </c>
      <c r="K23" s="1480"/>
      <c r="L23" s="1480"/>
      <c r="M23" s="10"/>
      <c r="N23" s="10"/>
      <c r="O23" s="10"/>
      <c r="P23" s="1480"/>
      <c r="Q23" s="1480"/>
      <c r="R23" s="1483"/>
      <c r="S23" s="1486"/>
      <c r="T23" s="1942"/>
      <c r="U23" s="1942"/>
      <c r="V23" s="14"/>
    </row>
    <row r="24" spans="1:22" ht="159" hidden="1" customHeight="1" x14ac:dyDescent="0.25">
      <c r="A24" s="11">
        <v>7</v>
      </c>
      <c r="B24" s="14"/>
      <c r="C24" s="14"/>
      <c r="D24" s="14"/>
      <c r="E24" s="14"/>
      <c r="F24" s="14"/>
      <c r="G24" s="14"/>
      <c r="H24" s="15"/>
      <c r="I24" s="16"/>
      <c r="J24" s="16"/>
      <c r="K24" s="17"/>
      <c r="L24" s="17"/>
      <c r="M24" s="17"/>
      <c r="N24" s="17"/>
      <c r="O24" s="17"/>
      <c r="P24" s="18"/>
      <c r="Q24" s="18"/>
      <c r="R24" s="19">
        <f>P24+Q24</f>
        <v>0</v>
      </c>
      <c r="S24" s="20">
        <f>R24-K24</f>
        <v>0</v>
      </c>
      <c r="T24" s="21">
        <f>IFERROR(S24/K24*100,0)</f>
        <v>0</v>
      </c>
      <c r="U24" s="21">
        <f>IFERROR(R24/$R$43*100,0)</f>
        <v>0</v>
      </c>
      <c r="V24" s="14"/>
    </row>
    <row r="25" spans="1:22" ht="159" hidden="1" customHeight="1" x14ac:dyDescent="0.25">
      <c r="A25" s="11">
        <v>8</v>
      </c>
      <c r="B25" s="14"/>
      <c r="C25" s="14"/>
      <c r="D25" s="14"/>
      <c r="E25" s="14"/>
      <c r="F25" s="14"/>
      <c r="G25" s="14"/>
      <c r="H25" s="15"/>
      <c r="I25" s="16"/>
      <c r="J25" s="16"/>
      <c r="K25" s="17"/>
      <c r="L25" s="17"/>
      <c r="M25" s="17"/>
      <c r="N25" s="17"/>
      <c r="O25" s="17"/>
      <c r="P25" s="18"/>
      <c r="Q25" s="18"/>
      <c r="R25" s="19">
        <f>P25+Q25</f>
        <v>0</v>
      </c>
      <c r="S25" s="20">
        <f>R25-K25</f>
        <v>0</v>
      </c>
      <c r="T25" s="21">
        <f>IFERROR(S25/K25*100,0)</f>
        <v>0</v>
      </c>
      <c r="U25" s="21">
        <f>IFERROR(R25/$R$43*100,0)</f>
        <v>0</v>
      </c>
      <c r="V25" s="14"/>
    </row>
    <row r="26" spans="1:22" ht="159" hidden="1" customHeight="1" x14ac:dyDescent="0.25">
      <c r="A26" s="11">
        <v>9</v>
      </c>
      <c r="B26" s="14"/>
      <c r="C26" s="14"/>
      <c r="D26" s="14"/>
      <c r="E26" s="14"/>
      <c r="F26" s="14"/>
      <c r="G26" s="14"/>
      <c r="H26" s="15"/>
      <c r="I26" s="16"/>
      <c r="J26" s="16"/>
      <c r="K26" s="17"/>
      <c r="L26" s="17"/>
      <c r="M26" s="17"/>
      <c r="N26" s="17"/>
      <c r="O26" s="17"/>
      <c r="P26" s="18"/>
      <c r="Q26" s="18"/>
      <c r="R26" s="19">
        <f>P26+Q26</f>
        <v>0</v>
      </c>
      <c r="S26" s="20">
        <f>R26-K26</f>
        <v>0</v>
      </c>
      <c r="T26" s="21">
        <f>IFERROR(S26/K26*100,0)</f>
        <v>0</v>
      </c>
      <c r="U26" s="21">
        <f>IFERROR(R26/$R$43*100,0)</f>
        <v>0</v>
      </c>
      <c r="V26" s="14"/>
    </row>
    <row r="27" spans="1:22" ht="159" hidden="1" customHeight="1" x14ac:dyDescent="0.25">
      <c r="A27" s="11">
        <v>10</v>
      </c>
      <c r="B27" s="14"/>
      <c r="C27" s="14"/>
      <c r="D27" s="14"/>
      <c r="E27" s="14"/>
      <c r="F27" s="14"/>
      <c r="G27" s="14"/>
      <c r="H27" s="15"/>
      <c r="I27" s="16"/>
      <c r="J27" s="16"/>
      <c r="K27" s="17"/>
      <c r="L27" s="17"/>
      <c r="M27" s="17"/>
      <c r="N27" s="17"/>
      <c r="O27" s="17"/>
      <c r="P27" s="18"/>
      <c r="Q27" s="18"/>
      <c r="R27" s="19">
        <f>P27+Q27</f>
        <v>0</v>
      </c>
      <c r="S27" s="20">
        <f>R27-K27</f>
        <v>0</v>
      </c>
      <c r="T27" s="21">
        <f>IFERROR(S27/K27*100,0)</f>
        <v>0</v>
      </c>
      <c r="U27" s="21">
        <f>IFERROR(R27/$R$43*100,0)</f>
        <v>0</v>
      </c>
      <c r="V27" s="14"/>
    </row>
    <row r="28" spans="1:22" ht="159" hidden="1" customHeight="1" x14ac:dyDescent="0.25">
      <c r="A28" s="11">
        <v>11</v>
      </c>
      <c r="B28" s="14"/>
      <c r="C28" s="14"/>
      <c r="D28" s="14"/>
      <c r="E28" s="14"/>
      <c r="F28" s="14"/>
      <c r="G28" s="14"/>
      <c r="H28" s="15"/>
      <c r="I28" s="16"/>
      <c r="J28" s="16"/>
      <c r="K28" s="17"/>
      <c r="L28" s="17"/>
      <c r="M28" s="17"/>
      <c r="N28" s="17"/>
      <c r="O28" s="17"/>
      <c r="P28" s="18"/>
      <c r="Q28" s="18"/>
      <c r="R28" s="19">
        <f>P28+Q28</f>
        <v>0</v>
      </c>
      <c r="S28" s="20">
        <f>R28-K28</f>
        <v>0</v>
      </c>
      <c r="T28" s="21">
        <f>IFERROR(S28/K28*100,0)</f>
        <v>0</v>
      </c>
      <c r="U28" s="21">
        <f>IFERROR(R28/$R$43*100,0)</f>
        <v>0</v>
      </c>
      <c r="V28" s="14"/>
    </row>
    <row r="29" spans="1:22" ht="159" hidden="1" customHeight="1" x14ac:dyDescent="0.4">
      <c r="A29" s="11">
        <v>12</v>
      </c>
      <c r="B29" s="14"/>
      <c r="C29" s="14"/>
      <c r="D29" s="14"/>
      <c r="F29" s="14"/>
      <c r="G29" s="14"/>
      <c r="H29" s="15"/>
      <c r="I29" s="16"/>
      <c r="J29" s="16"/>
      <c r="K29" s="17"/>
      <c r="L29" s="17"/>
      <c r="M29" s="17"/>
      <c r="N29" s="17"/>
      <c r="O29" s="17"/>
      <c r="P29" s="18"/>
      <c r="Q29" s="18"/>
      <c r="R29" s="19">
        <f t="shared" ref="R29:R42" si="0">P29+Q29</f>
        <v>0</v>
      </c>
      <c r="S29" s="20">
        <f t="shared" ref="S29:S42" si="1">R29-K29</f>
        <v>0</v>
      </c>
      <c r="T29" s="21">
        <f t="shared" ref="T29:T42" si="2">IFERROR(S29/K29*100,0)</f>
        <v>0</v>
      </c>
      <c r="U29" s="21">
        <f t="shared" ref="U29:U37" si="3">IFERROR(R29/$R$43*100,0)</f>
        <v>0</v>
      </c>
      <c r="V29" s="14"/>
    </row>
    <row r="30" spans="1:22" ht="159" hidden="1" customHeight="1" x14ac:dyDescent="0.25">
      <c r="A30" s="11">
        <v>13</v>
      </c>
      <c r="B30" s="14"/>
      <c r="C30" s="14"/>
      <c r="D30" s="14"/>
      <c r="E30" s="14"/>
      <c r="F30" s="14"/>
      <c r="G30" s="14"/>
      <c r="H30" s="15"/>
      <c r="I30" s="16"/>
      <c r="J30" s="16"/>
      <c r="K30" s="17"/>
      <c r="L30" s="17"/>
      <c r="M30" s="17"/>
      <c r="N30" s="17"/>
      <c r="O30" s="17"/>
      <c r="P30" s="18"/>
      <c r="Q30" s="18"/>
      <c r="R30" s="19">
        <f t="shared" si="0"/>
        <v>0</v>
      </c>
      <c r="S30" s="20">
        <f t="shared" si="1"/>
        <v>0</v>
      </c>
      <c r="T30" s="21">
        <f t="shared" si="2"/>
        <v>0</v>
      </c>
      <c r="U30" s="21">
        <f t="shared" si="3"/>
        <v>0</v>
      </c>
      <c r="V30" s="14"/>
    </row>
    <row r="31" spans="1:22" ht="159" hidden="1" customHeight="1" x14ac:dyDescent="0.25">
      <c r="A31" s="11">
        <v>14</v>
      </c>
      <c r="B31" s="14"/>
      <c r="C31" s="14"/>
      <c r="D31" s="14"/>
      <c r="E31" s="14"/>
      <c r="F31" s="14"/>
      <c r="G31" s="14"/>
      <c r="H31" s="15"/>
      <c r="I31" s="16"/>
      <c r="J31" s="16"/>
      <c r="K31" s="17"/>
      <c r="L31" s="17"/>
      <c r="M31" s="17"/>
      <c r="N31" s="17"/>
      <c r="O31" s="17"/>
      <c r="P31" s="18"/>
      <c r="Q31" s="18"/>
      <c r="R31" s="19">
        <f t="shared" si="0"/>
        <v>0</v>
      </c>
      <c r="S31" s="20">
        <f t="shared" si="1"/>
        <v>0</v>
      </c>
      <c r="T31" s="21">
        <f t="shared" si="2"/>
        <v>0</v>
      </c>
      <c r="U31" s="21">
        <f t="shared" si="3"/>
        <v>0</v>
      </c>
      <c r="V31" s="14"/>
    </row>
    <row r="32" spans="1:22" ht="159" hidden="1" customHeight="1" x14ac:dyDescent="0.25">
      <c r="A32" s="11">
        <v>15</v>
      </c>
      <c r="B32" s="14"/>
      <c r="C32" s="14"/>
      <c r="D32" s="14"/>
      <c r="E32" s="14"/>
      <c r="F32" s="14"/>
      <c r="G32" s="14"/>
      <c r="H32" s="15"/>
      <c r="I32" s="16"/>
      <c r="J32" s="16"/>
      <c r="K32" s="17"/>
      <c r="L32" s="17"/>
      <c r="M32" s="17"/>
      <c r="N32" s="17"/>
      <c r="O32" s="17"/>
      <c r="P32" s="18"/>
      <c r="Q32" s="18"/>
      <c r="R32" s="19">
        <f t="shared" si="0"/>
        <v>0</v>
      </c>
      <c r="S32" s="20">
        <f t="shared" si="1"/>
        <v>0</v>
      </c>
      <c r="T32" s="21">
        <f t="shared" si="2"/>
        <v>0</v>
      </c>
      <c r="U32" s="21">
        <f t="shared" si="3"/>
        <v>0</v>
      </c>
      <c r="V32" s="14"/>
    </row>
    <row r="33" spans="1:22" ht="159" hidden="1" customHeight="1" x14ac:dyDescent="0.25">
      <c r="A33" s="11">
        <v>16</v>
      </c>
      <c r="B33" s="14"/>
      <c r="C33" s="14"/>
      <c r="D33" s="14"/>
      <c r="E33" s="14"/>
      <c r="F33" s="14"/>
      <c r="G33" s="14"/>
      <c r="H33" s="15"/>
      <c r="I33" s="16"/>
      <c r="J33" s="16"/>
      <c r="K33" s="17"/>
      <c r="L33" s="17"/>
      <c r="M33" s="17"/>
      <c r="N33" s="17"/>
      <c r="O33" s="17"/>
      <c r="P33" s="18"/>
      <c r="Q33" s="18"/>
      <c r="R33" s="19">
        <f t="shared" si="0"/>
        <v>0</v>
      </c>
      <c r="S33" s="20">
        <f t="shared" si="1"/>
        <v>0</v>
      </c>
      <c r="T33" s="21">
        <f t="shared" si="2"/>
        <v>0</v>
      </c>
      <c r="U33" s="21">
        <f t="shared" si="3"/>
        <v>0</v>
      </c>
      <c r="V33" s="14"/>
    </row>
    <row r="34" spans="1:22" ht="159" hidden="1" customHeight="1" x14ac:dyDescent="0.25">
      <c r="A34" s="11">
        <v>17</v>
      </c>
      <c r="B34" s="14"/>
      <c r="C34" s="14"/>
      <c r="D34" s="14"/>
      <c r="E34" s="14"/>
      <c r="F34" s="14"/>
      <c r="G34" s="14"/>
      <c r="H34" s="15"/>
      <c r="I34" s="16"/>
      <c r="J34" s="16"/>
      <c r="K34" s="17"/>
      <c r="L34" s="17"/>
      <c r="M34" s="17"/>
      <c r="N34" s="17"/>
      <c r="O34" s="17"/>
      <c r="P34" s="18"/>
      <c r="Q34" s="18"/>
      <c r="R34" s="19">
        <f t="shared" si="0"/>
        <v>0</v>
      </c>
      <c r="S34" s="20">
        <f t="shared" si="1"/>
        <v>0</v>
      </c>
      <c r="T34" s="21">
        <f t="shared" si="2"/>
        <v>0</v>
      </c>
      <c r="U34" s="21">
        <f t="shared" si="3"/>
        <v>0</v>
      </c>
      <c r="V34" s="14"/>
    </row>
    <row r="35" spans="1:22" ht="159" hidden="1" customHeight="1" x14ac:dyDescent="0.25">
      <c r="A35" s="11">
        <v>18</v>
      </c>
      <c r="B35" s="14"/>
      <c r="C35" s="14"/>
      <c r="D35" s="14"/>
      <c r="E35" s="14"/>
      <c r="F35" s="14"/>
      <c r="G35" s="14"/>
      <c r="H35" s="15"/>
      <c r="I35" s="16"/>
      <c r="J35" s="16"/>
      <c r="K35" s="17"/>
      <c r="L35" s="17"/>
      <c r="M35" s="17"/>
      <c r="N35" s="17"/>
      <c r="O35" s="17"/>
      <c r="P35" s="18"/>
      <c r="Q35" s="18"/>
      <c r="R35" s="19">
        <f t="shared" si="0"/>
        <v>0</v>
      </c>
      <c r="S35" s="20">
        <f t="shared" si="1"/>
        <v>0</v>
      </c>
      <c r="T35" s="21">
        <f t="shared" si="2"/>
        <v>0</v>
      </c>
      <c r="U35" s="21">
        <f t="shared" si="3"/>
        <v>0</v>
      </c>
      <c r="V35" s="14"/>
    </row>
    <row r="36" spans="1:22" ht="159" hidden="1" customHeight="1" x14ac:dyDescent="0.25">
      <c r="A36" s="11">
        <v>19</v>
      </c>
      <c r="B36" s="14"/>
      <c r="C36" s="14"/>
      <c r="D36" s="14"/>
      <c r="E36" s="14"/>
      <c r="F36" s="14"/>
      <c r="G36" s="14"/>
      <c r="H36" s="15"/>
      <c r="I36" s="16"/>
      <c r="J36" s="16"/>
      <c r="K36" s="17"/>
      <c r="L36" s="17"/>
      <c r="M36" s="17"/>
      <c r="N36" s="17"/>
      <c r="O36" s="17"/>
      <c r="P36" s="18"/>
      <c r="Q36" s="18"/>
      <c r="R36" s="19">
        <f t="shared" si="0"/>
        <v>0</v>
      </c>
      <c r="S36" s="20">
        <f t="shared" si="1"/>
        <v>0</v>
      </c>
      <c r="T36" s="21">
        <f t="shared" si="2"/>
        <v>0</v>
      </c>
      <c r="U36" s="21">
        <f t="shared" si="3"/>
        <v>0</v>
      </c>
      <c r="V36" s="14"/>
    </row>
    <row r="37" spans="1:22" ht="159" hidden="1" customHeight="1" x14ac:dyDescent="0.25">
      <c r="A37" s="11">
        <v>20</v>
      </c>
      <c r="B37" s="14"/>
      <c r="C37" s="14"/>
      <c r="D37" s="14"/>
      <c r="E37" s="14"/>
      <c r="F37" s="14"/>
      <c r="G37" s="14"/>
      <c r="H37" s="15"/>
      <c r="I37" s="16"/>
      <c r="J37" s="16"/>
      <c r="K37" s="17"/>
      <c r="L37" s="17"/>
      <c r="M37" s="17"/>
      <c r="N37" s="17"/>
      <c r="O37" s="17"/>
      <c r="P37" s="18"/>
      <c r="Q37" s="18"/>
      <c r="R37" s="19">
        <f t="shared" si="0"/>
        <v>0</v>
      </c>
      <c r="S37" s="20">
        <f t="shared" si="1"/>
        <v>0</v>
      </c>
      <c r="T37" s="21">
        <f t="shared" si="2"/>
        <v>0</v>
      </c>
      <c r="U37" s="21">
        <f t="shared" si="3"/>
        <v>0</v>
      </c>
      <c r="V37" s="14"/>
    </row>
    <row r="38" spans="1:22" ht="159" hidden="1" customHeight="1" x14ac:dyDescent="0.25">
      <c r="A38" s="11">
        <v>21</v>
      </c>
      <c r="B38" s="14"/>
      <c r="C38" s="14"/>
      <c r="D38" s="14"/>
      <c r="E38" s="14"/>
      <c r="F38" s="14"/>
      <c r="G38" s="14"/>
      <c r="H38" s="15"/>
      <c r="I38" s="16"/>
      <c r="J38" s="16"/>
      <c r="K38" s="17"/>
      <c r="L38" s="17"/>
      <c r="M38" s="17"/>
      <c r="N38" s="17"/>
      <c r="O38" s="17"/>
      <c r="P38" s="18"/>
      <c r="Q38" s="18"/>
      <c r="R38" s="19">
        <f t="shared" si="0"/>
        <v>0</v>
      </c>
      <c r="S38" s="20">
        <f t="shared" si="1"/>
        <v>0</v>
      </c>
      <c r="T38" s="21">
        <f t="shared" si="2"/>
        <v>0</v>
      </c>
      <c r="U38" s="21">
        <f>IFERROR(R38/$R$43*100,0)</f>
        <v>0</v>
      </c>
      <c r="V38" s="14"/>
    </row>
    <row r="39" spans="1:22" ht="159" hidden="1" customHeight="1" x14ac:dyDescent="0.25">
      <c r="A39" s="11">
        <v>22</v>
      </c>
      <c r="B39" s="14"/>
      <c r="C39" s="14"/>
      <c r="D39" s="14"/>
      <c r="E39" s="14"/>
      <c r="F39" s="14"/>
      <c r="G39" s="14"/>
      <c r="H39" s="15"/>
      <c r="I39" s="16"/>
      <c r="J39" s="16"/>
      <c r="K39" s="17"/>
      <c r="L39" s="17"/>
      <c r="M39" s="17"/>
      <c r="N39" s="17"/>
      <c r="O39" s="17"/>
      <c r="P39" s="18"/>
      <c r="Q39" s="18"/>
      <c r="R39" s="19">
        <f t="shared" si="0"/>
        <v>0</v>
      </c>
      <c r="S39" s="20">
        <f t="shared" si="1"/>
        <v>0</v>
      </c>
      <c r="T39" s="21">
        <f t="shared" si="2"/>
        <v>0</v>
      </c>
      <c r="U39" s="21">
        <f>IFERROR(R39/$R$43*100,0)</f>
        <v>0</v>
      </c>
      <c r="V39" s="14"/>
    </row>
    <row r="40" spans="1:22" ht="159" hidden="1" customHeight="1" x14ac:dyDescent="0.25">
      <c r="A40" s="11">
        <v>23</v>
      </c>
      <c r="B40" s="14"/>
      <c r="C40" s="14"/>
      <c r="D40" s="14"/>
      <c r="E40" s="14"/>
      <c r="F40" s="14"/>
      <c r="G40" s="14"/>
      <c r="H40" s="15"/>
      <c r="I40" s="16"/>
      <c r="J40" s="16"/>
      <c r="K40" s="17"/>
      <c r="L40" s="17"/>
      <c r="M40" s="17"/>
      <c r="N40" s="17"/>
      <c r="O40" s="17"/>
      <c r="P40" s="18"/>
      <c r="Q40" s="18"/>
      <c r="R40" s="19">
        <f t="shared" si="0"/>
        <v>0</v>
      </c>
      <c r="S40" s="20">
        <f t="shared" si="1"/>
        <v>0</v>
      </c>
      <c r="T40" s="21">
        <f t="shared" si="2"/>
        <v>0</v>
      </c>
      <c r="U40" s="21">
        <f>IFERROR(R40/$R$43*100,0)</f>
        <v>0</v>
      </c>
      <c r="V40" s="14"/>
    </row>
    <row r="41" spans="1:22" ht="159" hidden="1" customHeight="1" x14ac:dyDescent="0.25">
      <c r="A41" s="11">
        <v>24</v>
      </c>
      <c r="B41" s="14"/>
      <c r="C41" s="14"/>
      <c r="D41" s="14"/>
      <c r="E41" s="14"/>
      <c r="F41" s="14"/>
      <c r="G41" s="14"/>
      <c r="H41" s="15"/>
      <c r="I41" s="16"/>
      <c r="J41" s="16"/>
      <c r="K41" s="17"/>
      <c r="L41" s="17"/>
      <c r="M41" s="17"/>
      <c r="N41" s="17"/>
      <c r="O41" s="17"/>
      <c r="P41" s="18"/>
      <c r="Q41" s="18"/>
      <c r="R41" s="19">
        <f t="shared" si="0"/>
        <v>0</v>
      </c>
      <c r="S41" s="20">
        <f t="shared" si="1"/>
        <v>0</v>
      </c>
      <c r="T41" s="21">
        <f t="shared" si="2"/>
        <v>0</v>
      </c>
      <c r="U41" s="21">
        <f>IFERROR(R41/$R$43*100,0)</f>
        <v>0</v>
      </c>
      <c r="V41" s="14"/>
    </row>
    <row r="42" spans="1:22" ht="159" hidden="1" customHeight="1" x14ac:dyDescent="0.25">
      <c r="A42" s="11">
        <v>25</v>
      </c>
      <c r="B42" s="14"/>
      <c r="C42" s="14"/>
      <c r="D42" s="14"/>
      <c r="E42" s="14"/>
      <c r="F42" s="14"/>
      <c r="G42" s="14"/>
      <c r="H42" s="15"/>
      <c r="I42" s="16"/>
      <c r="J42" s="16"/>
      <c r="K42" s="17"/>
      <c r="L42" s="17"/>
      <c r="M42" s="17"/>
      <c r="N42" s="17"/>
      <c r="O42" s="17"/>
      <c r="P42" s="18"/>
      <c r="Q42" s="18"/>
      <c r="R42" s="19">
        <f t="shared" si="0"/>
        <v>0</v>
      </c>
      <c r="S42" s="20">
        <f t="shared" si="1"/>
        <v>0</v>
      </c>
      <c r="T42" s="21">
        <f t="shared" si="2"/>
        <v>0</v>
      </c>
      <c r="U42" s="21">
        <f>IFERROR(R42/$R$43*100,0)</f>
        <v>0</v>
      </c>
      <c r="V42" s="14"/>
    </row>
    <row r="43" spans="1:22" s="28" customFormat="1" ht="24.75" customHeight="1" x14ac:dyDescent="0.4">
      <c r="A43" s="1943" t="s">
        <v>71</v>
      </c>
      <c r="B43" s="1944"/>
      <c r="C43" s="1944"/>
      <c r="D43" s="1944"/>
      <c r="E43" s="1944"/>
      <c r="F43" s="1944"/>
      <c r="G43" s="1944"/>
      <c r="H43" s="1944"/>
      <c r="I43" s="1944"/>
      <c r="J43" s="1945"/>
      <c r="K43" s="22">
        <f>SUM(K20:K27)</f>
        <v>0</v>
      </c>
      <c r="L43" s="22">
        <f>SUM(L20)</f>
        <v>40000</v>
      </c>
      <c r="M43" s="23"/>
      <c r="N43" s="23"/>
      <c r="O43" s="23"/>
      <c r="P43" s="24">
        <f>SUM(P20:P27)</f>
        <v>8615.58</v>
      </c>
      <c r="Q43" s="24">
        <f>SUM(Q20:Q27)</f>
        <v>71384.42</v>
      </c>
      <c r="R43" s="24">
        <f>SUM(R20:R27)</f>
        <v>80000</v>
      </c>
      <c r="S43" s="25">
        <f>R43-L43</f>
        <v>40000</v>
      </c>
      <c r="T43" s="26">
        <f>IFERROR(S43/L43*100,0)</f>
        <v>100</v>
      </c>
      <c r="U43" s="26">
        <f>SUM(U20:U27)</f>
        <v>100</v>
      </c>
      <c r="V43" s="27"/>
    </row>
    <row r="44" spans="1:22" x14ac:dyDescent="0.4">
      <c r="A44" s="29" t="s">
        <v>72</v>
      </c>
      <c r="B44" s="29"/>
      <c r="C44" s="29"/>
      <c r="D44" s="29"/>
      <c r="E44" s="29"/>
      <c r="F44" s="29"/>
      <c r="G44" s="29"/>
      <c r="H44" s="29"/>
      <c r="I44" s="29"/>
      <c r="J44" s="29"/>
      <c r="K44" s="30">
        <v>0</v>
      </c>
      <c r="L44" s="30"/>
      <c r="M44" s="30"/>
      <c r="N44" s="30"/>
      <c r="O44" s="30"/>
      <c r="P44" s="31">
        <v>0</v>
      </c>
      <c r="Q44" s="31"/>
      <c r="R44" s="32"/>
      <c r="S44" s="29"/>
      <c r="T44" s="29"/>
      <c r="U44" s="29"/>
      <c r="V44" s="29"/>
    </row>
    <row r="45" spans="1:22" ht="36" customHeight="1" x14ac:dyDescent="0.25">
      <c r="A45" s="1946" t="s">
        <v>73</v>
      </c>
      <c r="B45" s="1947"/>
      <c r="C45" s="1947"/>
      <c r="D45" s="1947"/>
      <c r="E45" s="1947"/>
      <c r="F45" s="1947"/>
      <c r="G45" s="1947"/>
      <c r="H45" s="1947"/>
      <c r="I45" s="1947"/>
      <c r="J45" s="1947"/>
      <c r="K45" s="1947"/>
      <c r="L45" s="1947"/>
      <c r="M45" s="1947"/>
      <c r="N45" s="1947"/>
      <c r="O45" s="1947"/>
      <c r="P45" s="1947"/>
      <c r="Q45" s="1947"/>
      <c r="R45" s="1947"/>
      <c r="S45" s="1947"/>
      <c r="T45" s="1947"/>
      <c r="U45" s="1947"/>
      <c r="V45" s="1948"/>
    </row>
    <row r="46" spans="1:22" ht="95.25" customHeight="1" x14ac:dyDescent="0.4">
      <c r="A46" s="1949"/>
      <c r="B46" s="1950"/>
      <c r="C46" s="1950"/>
      <c r="D46" s="1950"/>
      <c r="E46" s="1950"/>
      <c r="F46" s="1950"/>
      <c r="G46" s="1950"/>
      <c r="H46" s="1950"/>
      <c r="I46" s="1950"/>
      <c r="J46" s="1950"/>
      <c r="K46" s="1950"/>
      <c r="L46" s="1950"/>
      <c r="M46" s="1950"/>
      <c r="N46" s="1950"/>
      <c r="O46" s="1950"/>
      <c r="P46" s="1950"/>
      <c r="Q46" s="1950"/>
      <c r="R46" s="1950"/>
      <c r="S46" s="1950"/>
      <c r="T46" s="1950"/>
      <c r="U46" s="1950"/>
      <c r="V46" s="1951"/>
    </row>
    <row r="47" spans="1:22" ht="15" hidden="1" customHeight="1" x14ac:dyDescent="0.4">
      <c r="A47" s="1952" t="s">
        <v>74</v>
      </c>
      <c r="B47" s="1952"/>
      <c r="C47" s="1952"/>
      <c r="D47" s="1952"/>
      <c r="E47" s="1952"/>
      <c r="F47" s="1952"/>
      <c r="G47" s="1952"/>
      <c r="H47" s="1952"/>
      <c r="I47" s="1952"/>
      <c r="J47" s="33"/>
      <c r="K47" s="33"/>
      <c r="L47" s="33"/>
      <c r="M47" s="33"/>
      <c r="N47" s="33"/>
      <c r="O47" s="33"/>
      <c r="P47" s="33"/>
      <c r="Q47" s="33"/>
      <c r="R47" s="33"/>
      <c r="S47" s="33"/>
      <c r="T47" s="33"/>
      <c r="U47" s="33"/>
      <c r="V47" s="33"/>
    </row>
    <row r="48" spans="1:22" ht="15" hidden="1" customHeight="1" x14ac:dyDescent="0.4">
      <c r="A48" s="34" t="s">
        <v>75</v>
      </c>
      <c r="B48" s="34"/>
      <c r="C48" s="1940" t="s">
        <v>76</v>
      </c>
      <c r="D48" s="1940"/>
      <c r="E48" s="1940"/>
      <c r="F48" s="1940"/>
      <c r="G48" s="1940"/>
      <c r="H48" s="1940"/>
      <c r="I48" s="1940"/>
      <c r="V48" s="1"/>
    </row>
    <row r="49" spans="1:22" ht="15" hidden="1" customHeight="1" x14ac:dyDescent="0.4">
      <c r="A49" s="34" t="s">
        <v>77</v>
      </c>
      <c r="B49" s="34"/>
      <c r="C49" s="1940" t="s">
        <v>78</v>
      </c>
      <c r="D49" s="1940"/>
      <c r="E49" s="1940"/>
      <c r="F49" s="1940"/>
      <c r="G49" s="1940"/>
      <c r="H49" s="1940"/>
      <c r="I49" s="1940"/>
      <c r="V49" s="1"/>
    </row>
    <row r="50" spans="1:22" ht="15" hidden="1" customHeight="1" x14ac:dyDescent="0.4">
      <c r="A50" s="34" t="s">
        <v>79</v>
      </c>
      <c r="B50" s="34"/>
      <c r="C50" s="1940" t="s">
        <v>80</v>
      </c>
      <c r="D50" s="1940"/>
      <c r="E50" s="1940"/>
      <c r="F50" s="1940"/>
      <c r="G50" s="1940"/>
      <c r="H50" s="1940"/>
      <c r="I50" s="1940"/>
      <c r="V50" s="1"/>
    </row>
    <row r="51" spans="1:22" ht="15" hidden="1" customHeight="1" x14ac:dyDescent="0.4">
      <c r="A51" s="34" t="s">
        <v>81</v>
      </c>
      <c r="B51" s="34"/>
      <c r="C51" s="1940" t="s">
        <v>82</v>
      </c>
      <c r="D51" s="1940"/>
      <c r="E51" s="1940"/>
      <c r="F51" s="1940"/>
      <c r="G51" s="1940"/>
      <c r="H51" s="1940"/>
      <c r="I51" s="1940"/>
      <c r="V51" s="1"/>
    </row>
    <row r="52" spans="1:22" ht="35.25" customHeight="1" x14ac:dyDescent="0.4"/>
  </sheetData>
  <sheetProtection algorithmName="SHA-512" hashValue="BhRebLRnHwb4WbCi9ldLsCcar2WI3d+9MV4XL5Ij6zTEMc184rVOWmd+kZM18zdAwm9m0ww9QkoKKx9BgRp36Q==" saltValue="gINSoU18xtaj6CzcTt4DPQ==" spinCount="100000" sheet="1" objects="1" scenarios="1" selectLockedCells="1" selectUnlockedCells="1"/>
  <mergeCells count="57">
    <mergeCell ref="A6:V6"/>
    <mergeCell ref="A7:V7"/>
    <mergeCell ref="A8:I8"/>
    <mergeCell ref="J8:V8"/>
    <mergeCell ref="A9:I9"/>
    <mergeCell ref="J9:V9"/>
    <mergeCell ref="A10:I10"/>
    <mergeCell ref="J10:V10"/>
    <mergeCell ref="A11:I11"/>
    <mergeCell ref="J11:V11"/>
    <mergeCell ref="A12:I12"/>
    <mergeCell ref="J12:V12"/>
    <mergeCell ref="A13:I13"/>
    <mergeCell ref="J13:V13"/>
    <mergeCell ref="A14:I14"/>
    <mergeCell ref="J14:V14"/>
    <mergeCell ref="A15:I15"/>
    <mergeCell ref="J15:V15"/>
    <mergeCell ref="I18:I19"/>
    <mergeCell ref="A16:V16"/>
    <mergeCell ref="A17:A19"/>
    <mergeCell ref="B17:B19"/>
    <mergeCell ref="C17:H17"/>
    <mergeCell ref="I17:J17"/>
    <mergeCell ref="K17:R17"/>
    <mergeCell ref="S17:T17"/>
    <mergeCell ref="U17:U19"/>
    <mergeCell ref="V17:V19"/>
    <mergeCell ref="C18:C19"/>
    <mergeCell ref="D18:D19"/>
    <mergeCell ref="E18:E19"/>
    <mergeCell ref="F18:F19"/>
    <mergeCell ref="G18:G19"/>
    <mergeCell ref="H18:H19"/>
    <mergeCell ref="J18:J19"/>
    <mergeCell ref="K18:K19"/>
    <mergeCell ref="L18:L19"/>
    <mergeCell ref="M18:O18"/>
    <mergeCell ref="P18:R18"/>
    <mergeCell ref="T18:T19"/>
    <mergeCell ref="K20:K23"/>
    <mergeCell ref="L20:L23"/>
    <mergeCell ref="P20:P23"/>
    <mergeCell ref="Q20:Q23"/>
    <mergeCell ref="R20:R23"/>
    <mergeCell ref="S20:S23"/>
    <mergeCell ref="T20:T23"/>
    <mergeCell ref="S18:S19"/>
    <mergeCell ref="C49:I49"/>
    <mergeCell ref="C50:I50"/>
    <mergeCell ref="C51:I51"/>
    <mergeCell ref="U20:U23"/>
    <mergeCell ref="A43:J43"/>
    <mergeCell ref="A45:V45"/>
    <mergeCell ref="A46:V46"/>
    <mergeCell ref="A47:I47"/>
    <mergeCell ref="C48:I48"/>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4:V54"/>
  <sheetViews>
    <sheetView showGridLines="0" topLeftCell="D10" zoomScale="50" zoomScaleNormal="50" zoomScaleSheetLayoutView="80" workbookViewId="0">
      <selection activeCell="M20" sqref="M20"/>
    </sheetView>
  </sheetViews>
  <sheetFormatPr defaultColWidth="9.140625" defaultRowHeight="26.25" x14ac:dyDescent="0.4"/>
  <cols>
    <col min="1" max="1" width="13" style="451" customWidth="1"/>
    <col min="2" max="2" width="23.85546875" style="451" customWidth="1"/>
    <col min="3" max="3" width="51" style="451" customWidth="1"/>
    <col min="4" max="4" width="34.85546875" style="451" customWidth="1"/>
    <col min="5" max="5" width="48.42578125" style="451" customWidth="1"/>
    <col min="6" max="6" width="30.5703125" style="451" customWidth="1"/>
    <col min="7" max="7" width="35.28515625" style="451" customWidth="1"/>
    <col min="8" max="8" width="26.42578125" style="451" customWidth="1"/>
    <col min="9" max="9" width="21.28515625" style="451" bestFit="1" customWidth="1"/>
    <col min="10" max="10" width="16.28515625" style="451" customWidth="1"/>
    <col min="11" max="15" width="32.28515625" style="451" customWidth="1"/>
    <col min="16" max="16" width="28.5703125" style="451" customWidth="1"/>
    <col min="17" max="17" width="27.140625" style="451" customWidth="1"/>
    <col min="18" max="18" width="30" style="451" customWidth="1"/>
    <col min="19" max="19" width="29" style="451" customWidth="1"/>
    <col min="20" max="20" width="25" style="451" customWidth="1"/>
    <col min="21" max="21" width="20" style="451" customWidth="1"/>
    <col min="22" max="22" width="36" style="455" customWidth="1"/>
    <col min="23" max="25" width="9.140625" style="454"/>
    <col min="26" max="26" width="14" style="454" bestFit="1" customWidth="1"/>
    <col min="27" max="16384" width="9.140625" style="454"/>
  </cols>
  <sheetData>
    <row r="4" spans="1:22" ht="33.75" x14ac:dyDescent="0.4">
      <c r="M4" s="453"/>
    </row>
    <row r="5" spans="1:22" ht="39" customHeight="1" x14ac:dyDescent="0.4"/>
    <row r="6" spans="1:22" ht="31.5" customHeight="1" x14ac:dyDescent="0.25">
      <c r="A6" s="969" t="s">
        <v>0</v>
      </c>
      <c r="B6" s="969"/>
      <c r="C6" s="969"/>
      <c r="D6" s="969"/>
      <c r="E6" s="969"/>
      <c r="F6" s="969"/>
      <c r="G6" s="969"/>
      <c r="H6" s="969"/>
      <c r="I6" s="969"/>
      <c r="J6" s="969"/>
      <c r="K6" s="969"/>
      <c r="L6" s="969"/>
      <c r="M6" s="969"/>
      <c r="N6" s="969"/>
      <c r="O6" s="969"/>
      <c r="P6" s="969"/>
      <c r="Q6" s="969"/>
      <c r="R6" s="969"/>
      <c r="S6" s="969"/>
      <c r="T6" s="969"/>
      <c r="U6" s="969"/>
      <c r="V6" s="969"/>
    </row>
    <row r="7" spans="1:22" x14ac:dyDescent="0.25">
      <c r="A7" s="970" t="s">
        <v>1</v>
      </c>
      <c r="B7" s="970"/>
      <c r="C7" s="970"/>
      <c r="D7" s="970"/>
      <c r="E7" s="970"/>
      <c r="F7" s="970"/>
      <c r="G7" s="970"/>
      <c r="H7" s="970"/>
      <c r="I7" s="970"/>
      <c r="J7" s="970"/>
      <c r="K7" s="970"/>
      <c r="L7" s="970"/>
      <c r="M7" s="970"/>
      <c r="N7" s="970"/>
      <c r="O7" s="970"/>
      <c r="P7" s="970"/>
      <c r="Q7" s="970"/>
      <c r="R7" s="970"/>
      <c r="S7" s="970"/>
      <c r="T7" s="970"/>
      <c r="U7" s="970"/>
      <c r="V7" s="970"/>
    </row>
    <row r="8" spans="1:22" ht="45" customHeight="1" x14ac:dyDescent="0.25">
      <c r="A8" s="971" t="s">
        <v>2</v>
      </c>
      <c r="B8" s="971"/>
      <c r="C8" s="971"/>
      <c r="D8" s="971"/>
      <c r="E8" s="971"/>
      <c r="F8" s="971"/>
      <c r="G8" s="971"/>
      <c r="H8" s="971"/>
      <c r="I8" s="971"/>
      <c r="J8" s="972" t="s">
        <v>1481</v>
      </c>
      <c r="K8" s="972"/>
      <c r="L8" s="972"/>
      <c r="M8" s="972"/>
      <c r="N8" s="972"/>
      <c r="O8" s="972"/>
      <c r="P8" s="972"/>
      <c r="Q8" s="972"/>
      <c r="R8" s="972"/>
      <c r="S8" s="972"/>
      <c r="T8" s="972"/>
      <c r="U8" s="972"/>
      <c r="V8" s="972"/>
    </row>
    <row r="9" spans="1:22" ht="45" customHeight="1" x14ac:dyDescent="0.25">
      <c r="A9" s="971" t="s">
        <v>4</v>
      </c>
      <c r="B9" s="971"/>
      <c r="C9" s="971"/>
      <c r="D9" s="971"/>
      <c r="E9" s="971"/>
      <c r="F9" s="971"/>
      <c r="G9" s="971"/>
      <c r="H9" s="971"/>
      <c r="I9" s="971"/>
      <c r="J9" s="972" t="s">
        <v>1497</v>
      </c>
      <c r="K9" s="972"/>
      <c r="L9" s="972"/>
      <c r="M9" s="972"/>
      <c r="N9" s="972"/>
      <c r="O9" s="972"/>
      <c r="P9" s="972"/>
      <c r="Q9" s="972"/>
      <c r="R9" s="972"/>
      <c r="S9" s="972"/>
      <c r="T9" s="972"/>
      <c r="U9" s="972"/>
      <c r="V9" s="972"/>
    </row>
    <row r="10" spans="1:22" ht="45" customHeight="1" x14ac:dyDescent="0.25">
      <c r="A10" s="971" t="s">
        <v>6</v>
      </c>
      <c r="B10" s="971"/>
      <c r="C10" s="971"/>
      <c r="D10" s="971"/>
      <c r="E10" s="971"/>
      <c r="F10" s="971"/>
      <c r="G10" s="971"/>
      <c r="H10" s="971"/>
      <c r="I10" s="971"/>
      <c r="J10" s="972" t="s">
        <v>680</v>
      </c>
      <c r="K10" s="972"/>
      <c r="L10" s="972"/>
      <c r="M10" s="972"/>
      <c r="N10" s="972"/>
      <c r="O10" s="972"/>
      <c r="P10" s="972"/>
      <c r="Q10" s="972"/>
      <c r="R10" s="972"/>
      <c r="S10" s="972"/>
      <c r="T10" s="972"/>
      <c r="U10" s="972"/>
      <c r="V10" s="972"/>
    </row>
    <row r="11" spans="1:22" ht="45" customHeight="1" x14ac:dyDescent="0.25">
      <c r="A11" s="971" t="s">
        <v>8</v>
      </c>
      <c r="B11" s="971"/>
      <c r="C11" s="971"/>
      <c r="D11" s="971"/>
      <c r="E11" s="971"/>
      <c r="F11" s="971"/>
      <c r="G11" s="971"/>
      <c r="H11" s="971"/>
      <c r="I11" s="971"/>
      <c r="J11" s="972" t="s">
        <v>1508</v>
      </c>
      <c r="K11" s="972"/>
      <c r="L11" s="972"/>
      <c r="M11" s="972"/>
      <c r="N11" s="972"/>
      <c r="O11" s="972"/>
      <c r="P11" s="972"/>
      <c r="Q11" s="972"/>
      <c r="R11" s="972"/>
      <c r="S11" s="972"/>
      <c r="T11" s="972"/>
      <c r="U11" s="972"/>
      <c r="V11" s="972"/>
    </row>
    <row r="12" spans="1:22" ht="45" customHeight="1" x14ac:dyDescent="0.25">
      <c r="A12" s="971" t="s">
        <v>85</v>
      </c>
      <c r="B12" s="971"/>
      <c r="C12" s="971"/>
      <c r="D12" s="971"/>
      <c r="E12" s="971"/>
      <c r="F12" s="971"/>
      <c r="G12" s="971"/>
      <c r="H12" s="971"/>
      <c r="I12" s="971"/>
      <c r="J12" s="972" t="s">
        <v>1509</v>
      </c>
      <c r="K12" s="972"/>
      <c r="L12" s="972"/>
      <c r="M12" s="972"/>
      <c r="N12" s="972"/>
      <c r="O12" s="972"/>
      <c r="P12" s="972"/>
      <c r="Q12" s="972"/>
      <c r="R12" s="972"/>
      <c r="S12" s="972"/>
      <c r="T12" s="972"/>
      <c r="U12" s="972"/>
      <c r="V12" s="972"/>
    </row>
    <row r="13" spans="1:22" ht="45" customHeight="1" x14ac:dyDescent="0.25">
      <c r="A13" s="971" t="s">
        <v>12</v>
      </c>
      <c r="B13" s="971"/>
      <c r="C13" s="971"/>
      <c r="D13" s="971"/>
      <c r="E13" s="971"/>
      <c r="F13" s="971"/>
      <c r="G13" s="971"/>
      <c r="H13" s="971"/>
      <c r="I13" s="971"/>
      <c r="J13" s="972" t="s">
        <v>1092</v>
      </c>
      <c r="K13" s="972"/>
      <c r="L13" s="972"/>
      <c r="M13" s="972"/>
      <c r="N13" s="972"/>
      <c r="O13" s="972"/>
      <c r="P13" s="972"/>
      <c r="Q13" s="972"/>
      <c r="R13" s="972"/>
      <c r="S13" s="972"/>
      <c r="T13" s="972"/>
      <c r="U13" s="972"/>
      <c r="V13" s="972"/>
    </row>
    <row r="14" spans="1:22" ht="45" customHeight="1" x14ac:dyDescent="0.25">
      <c r="A14" s="971" t="s">
        <v>14</v>
      </c>
      <c r="B14" s="971"/>
      <c r="C14" s="971"/>
      <c r="D14" s="971"/>
      <c r="E14" s="971"/>
      <c r="F14" s="971"/>
      <c r="G14" s="971"/>
      <c r="H14" s="971"/>
      <c r="I14" s="971"/>
      <c r="J14" s="972" t="s">
        <v>1510</v>
      </c>
      <c r="K14" s="972"/>
      <c r="L14" s="972"/>
      <c r="M14" s="972"/>
      <c r="N14" s="972"/>
      <c r="O14" s="972"/>
      <c r="P14" s="972"/>
      <c r="Q14" s="972"/>
      <c r="R14" s="972"/>
      <c r="S14" s="972"/>
      <c r="T14" s="972"/>
      <c r="U14" s="972"/>
      <c r="V14" s="972"/>
    </row>
    <row r="15" spans="1:22" ht="45" customHeight="1" x14ac:dyDescent="0.25">
      <c r="A15" s="976" t="s">
        <v>16</v>
      </c>
      <c r="B15" s="976"/>
      <c r="C15" s="976"/>
      <c r="D15" s="976"/>
      <c r="E15" s="976"/>
      <c r="F15" s="976"/>
      <c r="G15" s="976"/>
      <c r="H15" s="976"/>
      <c r="I15" s="976"/>
      <c r="J15" s="977" t="s">
        <v>1511</v>
      </c>
      <c r="K15" s="977"/>
      <c r="L15" s="977"/>
      <c r="M15" s="977"/>
      <c r="N15" s="977"/>
      <c r="O15" s="977"/>
      <c r="P15" s="977"/>
      <c r="Q15" s="977"/>
      <c r="R15" s="977"/>
      <c r="S15" s="977"/>
      <c r="T15" s="977"/>
      <c r="U15" s="977"/>
      <c r="V15" s="977"/>
    </row>
    <row r="16" spans="1:22" s="456" customFormat="1" ht="54" customHeight="1" x14ac:dyDescent="0.25">
      <c r="A16" s="978"/>
      <c r="B16" s="978"/>
      <c r="C16" s="978"/>
      <c r="D16" s="978"/>
      <c r="E16" s="978"/>
      <c r="F16" s="978"/>
      <c r="G16" s="978"/>
      <c r="H16" s="978"/>
      <c r="I16" s="978"/>
      <c r="J16" s="978"/>
      <c r="K16" s="978"/>
      <c r="L16" s="978"/>
      <c r="M16" s="978"/>
      <c r="N16" s="978"/>
      <c r="O16" s="978"/>
      <c r="P16" s="978"/>
      <c r="Q16" s="978"/>
      <c r="R16" s="978"/>
      <c r="S16" s="978"/>
      <c r="T16" s="978"/>
      <c r="U16" s="978"/>
      <c r="V16" s="978"/>
    </row>
    <row r="17" spans="1:22" ht="60" customHeight="1" x14ac:dyDescent="0.25">
      <c r="A17" s="931" t="s">
        <v>17</v>
      </c>
      <c r="B17" s="931" t="s">
        <v>18</v>
      </c>
      <c r="C17" s="932" t="s">
        <v>19</v>
      </c>
      <c r="D17" s="933"/>
      <c r="E17" s="933"/>
      <c r="F17" s="933"/>
      <c r="G17" s="933"/>
      <c r="H17" s="934"/>
      <c r="I17" s="932" t="s">
        <v>20</v>
      </c>
      <c r="J17" s="934"/>
      <c r="K17" s="929" t="s">
        <v>21</v>
      </c>
      <c r="L17" s="929"/>
      <c r="M17" s="929"/>
      <c r="N17" s="929"/>
      <c r="O17" s="929"/>
      <c r="P17" s="929"/>
      <c r="Q17" s="929"/>
      <c r="R17" s="929"/>
      <c r="S17" s="931" t="s">
        <v>22</v>
      </c>
      <c r="T17" s="931"/>
      <c r="U17" s="936" t="s">
        <v>89</v>
      </c>
      <c r="V17" s="931" t="s">
        <v>24</v>
      </c>
    </row>
    <row r="18" spans="1:22" ht="48.75" customHeight="1" x14ac:dyDescent="0.25">
      <c r="A18" s="931"/>
      <c r="B18" s="931"/>
      <c r="C18" s="929" t="s">
        <v>25</v>
      </c>
      <c r="D18" s="937" t="s">
        <v>26</v>
      </c>
      <c r="E18" s="937" t="s">
        <v>27</v>
      </c>
      <c r="F18" s="929" t="s">
        <v>28</v>
      </c>
      <c r="G18" s="937" t="s">
        <v>29</v>
      </c>
      <c r="H18" s="937" t="s">
        <v>30</v>
      </c>
      <c r="I18" s="929" t="s">
        <v>31</v>
      </c>
      <c r="J18" s="937" t="s">
        <v>32</v>
      </c>
      <c r="K18" s="929" t="s">
        <v>33</v>
      </c>
      <c r="L18" s="988" t="s">
        <v>1463</v>
      </c>
      <c r="M18" s="942" t="s">
        <v>35</v>
      </c>
      <c r="N18" s="943"/>
      <c r="O18" s="944"/>
      <c r="P18" s="942" t="s">
        <v>36</v>
      </c>
      <c r="Q18" s="943"/>
      <c r="R18" s="944"/>
      <c r="S18" s="931" t="s">
        <v>90</v>
      </c>
      <c r="T18" s="931" t="s">
        <v>91</v>
      </c>
      <c r="U18" s="936"/>
      <c r="V18" s="931"/>
    </row>
    <row r="19" spans="1:22" ht="79.900000000000006" customHeight="1" x14ac:dyDescent="0.25">
      <c r="A19" s="931"/>
      <c r="B19" s="931"/>
      <c r="C19" s="929"/>
      <c r="D19" s="938"/>
      <c r="E19" s="938"/>
      <c r="F19" s="929"/>
      <c r="G19" s="939"/>
      <c r="H19" s="939"/>
      <c r="I19" s="929"/>
      <c r="J19" s="939"/>
      <c r="K19" s="929"/>
      <c r="L19" s="989"/>
      <c r="M19" s="431" t="s">
        <v>39</v>
      </c>
      <c r="N19" s="431" t="s">
        <v>40</v>
      </c>
      <c r="O19" s="431" t="s">
        <v>41</v>
      </c>
      <c r="P19" s="431" t="s">
        <v>42</v>
      </c>
      <c r="Q19" s="431" t="s">
        <v>43</v>
      </c>
      <c r="R19" s="431" t="s">
        <v>44</v>
      </c>
      <c r="S19" s="931"/>
      <c r="T19" s="931"/>
      <c r="U19" s="936"/>
      <c r="V19" s="931"/>
    </row>
    <row r="20" spans="1:22" ht="259.5" customHeight="1" x14ac:dyDescent="0.25">
      <c r="A20" s="470">
        <v>1</v>
      </c>
      <c r="B20" s="433" t="s">
        <v>92</v>
      </c>
      <c r="C20" s="470" t="s">
        <v>1512</v>
      </c>
      <c r="D20" s="470" t="s">
        <v>1513</v>
      </c>
      <c r="E20" s="470" t="s">
        <v>1514</v>
      </c>
      <c r="F20" s="470" t="s">
        <v>1515</v>
      </c>
      <c r="G20" s="470" t="s">
        <v>1516</v>
      </c>
      <c r="H20" s="470" t="s">
        <v>1497</v>
      </c>
      <c r="I20" s="471" t="s">
        <v>65</v>
      </c>
      <c r="J20" s="471" t="s">
        <v>53</v>
      </c>
      <c r="K20" s="945">
        <v>259921.74</v>
      </c>
      <c r="L20" s="945">
        <v>259921.74</v>
      </c>
      <c r="M20" s="489" t="s">
        <v>1347</v>
      </c>
      <c r="N20" s="489" t="s">
        <v>1347</v>
      </c>
      <c r="O20" s="489" t="s">
        <v>1347</v>
      </c>
      <c r="P20" s="945">
        <v>58250.51</v>
      </c>
      <c r="Q20" s="945">
        <v>101671.22999999998</v>
      </c>
      <c r="R20" s="948">
        <v>159921.74</v>
      </c>
      <c r="S20" s="951">
        <f>R20-L20</f>
        <v>-100000</v>
      </c>
      <c r="T20" s="1003">
        <f>IFERROR(S20/L20*100,0)</f>
        <v>-38.47311887031843</v>
      </c>
      <c r="U20" s="1003">
        <f>IFERROR(R20/$R$45*100,0)</f>
        <v>100</v>
      </c>
      <c r="V20" s="470" t="s">
        <v>1497</v>
      </c>
    </row>
    <row r="21" spans="1:22" ht="288.75" x14ac:dyDescent="0.25">
      <c r="A21" s="470">
        <v>2</v>
      </c>
      <c r="B21" s="433" t="s">
        <v>92</v>
      </c>
      <c r="C21" s="470" t="s">
        <v>1512</v>
      </c>
      <c r="D21" s="470" t="s">
        <v>1517</v>
      </c>
      <c r="E21" s="484" t="s">
        <v>1518</v>
      </c>
      <c r="F21" s="470" t="s">
        <v>1519</v>
      </c>
      <c r="G21" s="470" t="s">
        <v>1520</v>
      </c>
      <c r="H21" s="470" t="s">
        <v>1497</v>
      </c>
      <c r="I21" s="471" t="s">
        <v>65</v>
      </c>
      <c r="J21" s="471" t="s">
        <v>53</v>
      </c>
      <c r="K21" s="947"/>
      <c r="L21" s="947"/>
      <c r="M21" s="489" t="s">
        <v>1347</v>
      </c>
      <c r="N21" s="489" t="s">
        <v>1347</v>
      </c>
      <c r="O21" s="489" t="s">
        <v>1347</v>
      </c>
      <c r="P21" s="947"/>
      <c r="Q21" s="947"/>
      <c r="R21" s="950"/>
      <c r="S21" s="953"/>
      <c r="T21" s="1005"/>
      <c r="U21" s="1005"/>
      <c r="V21" s="470" t="s">
        <v>1497</v>
      </c>
    </row>
    <row r="22" spans="1:22" ht="55.5" hidden="1" customHeight="1" x14ac:dyDescent="0.25">
      <c r="A22" s="470">
        <v>3</v>
      </c>
      <c r="B22" s="499"/>
      <c r="C22" s="499"/>
      <c r="D22" s="499"/>
      <c r="E22" s="499"/>
      <c r="F22" s="499"/>
      <c r="G22" s="499"/>
      <c r="H22" s="501"/>
      <c r="I22" s="471"/>
      <c r="J22" s="471"/>
      <c r="K22" s="491"/>
      <c r="L22" s="491"/>
      <c r="M22" s="500"/>
      <c r="N22" s="500"/>
      <c r="O22" s="500"/>
      <c r="P22" s="491"/>
      <c r="Q22" s="491"/>
      <c r="R22" s="492">
        <f t="shared" ref="R22:R29" si="0">P22+Q22</f>
        <v>0</v>
      </c>
      <c r="S22" s="493">
        <f t="shared" ref="S22:S44" si="1">R22-K22</f>
        <v>0</v>
      </c>
      <c r="T22" s="494">
        <f t="shared" ref="T22:T44" si="2">IFERROR(S22/K22*100,0)</f>
        <v>0</v>
      </c>
      <c r="U22" s="494">
        <f t="shared" ref="U22:U29" si="3">IFERROR(R22/$R$45*100,0)</f>
        <v>0</v>
      </c>
      <c r="V22" s="499"/>
    </row>
    <row r="23" spans="1:22" ht="55.5" hidden="1" customHeight="1" x14ac:dyDescent="0.25">
      <c r="A23" s="470">
        <v>4</v>
      </c>
      <c r="B23" s="499"/>
      <c r="C23" s="499"/>
      <c r="D23" s="499"/>
      <c r="E23" s="499"/>
      <c r="F23" s="499"/>
      <c r="G23" s="499"/>
      <c r="H23" s="501"/>
      <c r="I23" s="471"/>
      <c r="J23" s="471"/>
      <c r="K23" s="491"/>
      <c r="L23" s="491"/>
      <c r="M23" s="500"/>
      <c r="N23" s="500"/>
      <c r="O23" s="500"/>
      <c r="P23" s="491"/>
      <c r="Q23" s="491"/>
      <c r="R23" s="492">
        <f t="shared" si="0"/>
        <v>0</v>
      </c>
      <c r="S23" s="493">
        <f t="shared" si="1"/>
        <v>0</v>
      </c>
      <c r="T23" s="494">
        <f t="shared" si="2"/>
        <v>0</v>
      </c>
      <c r="U23" s="494">
        <f t="shared" si="3"/>
        <v>0</v>
      </c>
      <c r="V23" s="499"/>
    </row>
    <row r="24" spans="1:22" ht="55.5" hidden="1" customHeight="1" x14ac:dyDescent="0.25">
      <c r="A24" s="470">
        <v>5</v>
      </c>
      <c r="B24" s="499"/>
      <c r="C24" s="499"/>
      <c r="D24" s="499"/>
      <c r="E24" s="499"/>
      <c r="F24" s="499"/>
      <c r="G24" s="499"/>
      <c r="H24" s="501"/>
      <c r="I24" s="471"/>
      <c r="J24" s="471"/>
      <c r="K24" s="491"/>
      <c r="L24" s="491"/>
      <c r="M24" s="500"/>
      <c r="N24" s="500"/>
      <c r="O24" s="500"/>
      <c r="P24" s="491"/>
      <c r="Q24" s="491"/>
      <c r="R24" s="492">
        <f t="shared" si="0"/>
        <v>0</v>
      </c>
      <c r="S24" s="493">
        <f t="shared" si="1"/>
        <v>0</v>
      </c>
      <c r="T24" s="494">
        <f t="shared" si="2"/>
        <v>0</v>
      </c>
      <c r="U24" s="494">
        <f t="shared" si="3"/>
        <v>0</v>
      </c>
      <c r="V24" s="499"/>
    </row>
    <row r="25" spans="1:22" ht="55.5" hidden="1" customHeight="1" x14ac:dyDescent="0.25">
      <c r="A25" s="470">
        <v>6</v>
      </c>
      <c r="B25" s="499"/>
      <c r="C25" s="499"/>
      <c r="D25" s="499"/>
      <c r="E25" s="499"/>
      <c r="F25" s="499"/>
      <c r="G25" s="499"/>
      <c r="H25" s="501"/>
      <c r="I25" s="471"/>
      <c r="J25" s="471"/>
      <c r="K25" s="491"/>
      <c r="L25" s="491"/>
      <c r="M25" s="500"/>
      <c r="N25" s="500"/>
      <c r="O25" s="500"/>
      <c r="P25" s="491"/>
      <c r="Q25" s="491"/>
      <c r="R25" s="492">
        <f t="shared" si="0"/>
        <v>0</v>
      </c>
      <c r="S25" s="493">
        <f t="shared" si="1"/>
        <v>0</v>
      </c>
      <c r="T25" s="494">
        <f t="shared" si="2"/>
        <v>0</v>
      </c>
      <c r="U25" s="494">
        <f t="shared" si="3"/>
        <v>0</v>
      </c>
      <c r="V25" s="499"/>
    </row>
    <row r="26" spans="1:22" ht="55.5" hidden="1" customHeight="1" x14ac:dyDescent="0.25">
      <c r="A26" s="470">
        <v>7</v>
      </c>
      <c r="B26" s="499"/>
      <c r="C26" s="499"/>
      <c r="D26" s="499"/>
      <c r="E26" s="499"/>
      <c r="F26" s="499"/>
      <c r="G26" s="499"/>
      <c r="H26" s="501"/>
      <c r="I26" s="471"/>
      <c r="J26" s="471"/>
      <c r="K26" s="491"/>
      <c r="L26" s="491"/>
      <c r="M26" s="500"/>
      <c r="N26" s="500"/>
      <c r="O26" s="500"/>
      <c r="P26" s="491"/>
      <c r="Q26" s="491"/>
      <c r="R26" s="492">
        <f t="shared" si="0"/>
        <v>0</v>
      </c>
      <c r="S26" s="493">
        <f t="shared" si="1"/>
        <v>0</v>
      </c>
      <c r="T26" s="494">
        <f t="shared" si="2"/>
        <v>0</v>
      </c>
      <c r="U26" s="494">
        <f t="shared" si="3"/>
        <v>0</v>
      </c>
      <c r="V26" s="499"/>
    </row>
    <row r="27" spans="1:22" ht="55.5" hidden="1" customHeight="1" x14ac:dyDescent="0.25">
      <c r="A27" s="470">
        <v>8</v>
      </c>
      <c r="B27" s="499"/>
      <c r="C27" s="499"/>
      <c r="D27" s="499"/>
      <c r="E27" s="499"/>
      <c r="F27" s="499"/>
      <c r="G27" s="499"/>
      <c r="H27" s="501"/>
      <c r="I27" s="471"/>
      <c r="J27" s="471"/>
      <c r="K27" s="491"/>
      <c r="L27" s="491"/>
      <c r="M27" s="500"/>
      <c r="N27" s="500"/>
      <c r="O27" s="500"/>
      <c r="P27" s="491"/>
      <c r="Q27" s="491"/>
      <c r="R27" s="492">
        <f t="shared" si="0"/>
        <v>0</v>
      </c>
      <c r="S27" s="493">
        <f t="shared" si="1"/>
        <v>0</v>
      </c>
      <c r="T27" s="494">
        <f t="shared" si="2"/>
        <v>0</v>
      </c>
      <c r="U27" s="494">
        <f t="shared" si="3"/>
        <v>0</v>
      </c>
      <c r="V27" s="499"/>
    </row>
    <row r="28" spans="1:22" ht="55.5" hidden="1" customHeight="1" x14ac:dyDescent="0.25">
      <c r="A28" s="470">
        <v>9</v>
      </c>
      <c r="B28" s="499"/>
      <c r="C28" s="499"/>
      <c r="D28" s="499"/>
      <c r="E28" s="499"/>
      <c r="F28" s="499"/>
      <c r="G28" s="499"/>
      <c r="H28" s="501"/>
      <c r="I28" s="471"/>
      <c r="J28" s="471"/>
      <c r="K28" s="491"/>
      <c r="L28" s="491"/>
      <c r="M28" s="500"/>
      <c r="N28" s="500"/>
      <c r="O28" s="500"/>
      <c r="P28" s="491"/>
      <c r="Q28" s="491"/>
      <c r="R28" s="492">
        <f t="shared" si="0"/>
        <v>0</v>
      </c>
      <c r="S28" s="493">
        <f t="shared" si="1"/>
        <v>0</v>
      </c>
      <c r="T28" s="494">
        <f t="shared" si="2"/>
        <v>0</v>
      </c>
      <c r="U28" s="494">
        <f t="shared" si="3"/>
        <v>0</v>
      </c>
      <c r="V28" s="499"/>
    </row>
    <row r="29" spans="1:22" ht="55.5" hidden="1" customHeight="1" x14ac:dyDescent="0.25">
      <c r="A29" s="470">
        <v>10</v>
      </c>
      <c r="B29" s="499"/>
      <c r="C29" s="499"/>
      <c r="D29" s="499"/>
      <c r="E29" s="499"/>
      <c r="F29" s="499"/>
      <c r="G29" s="499"/>
      <c r="H29" s="501"/>
      <c r="I29" s="471"/>
      <c r="J29" s="471"/>
      <c r="K29" s="491"/>
      <c r="L29" s="491"/>
      <c r="M29" s="500"/>
      <c r="N29" s="500"/>
      <c r="O29" s="500"/>
      <c r="P29" s="491"/>
      <c r="Q29" s="491"/>
      <c r="R29" s="492">
        <f t="shared" si="0"/>
        <v>0</v>
      </c>
      <c r="S29" s="493">
        <f t="shared" si="1"/>
        <v>0</v>
      </c>
      <c r="T29" s="494">
        <f t="shared" si="2"/>
        <v>0</v>
      </c>
      <c r="U29" s="494">
        <f t="shared" si="3"/>
        <v>0</v>
      </c>
      <c r="V29" s="499"/>
    </row>
    <row r="30" spans="1:22" ht="55.5" hidden="1" customHeight="1" x14ac:dyDescent="0.25">
      <c r="A30" s="470">
        <v>11</v>
      </c>
      <c r="B30" s="499"/>
      <c r="C30" s="499"/>
      <c r="D30" s="499"/>
      <c r="E30" s="499"/>
      <c r="F30" s="499"/>
      <c r="G30" s="499"/>
      <c r="H30" s="501"/>
      <c r="I30" s="471"/>
      <c r="J30" s="471"/>
      <c r="K30" s="491"/>
      <c r="L30" s="491"/>
      <c r="M30" s="500"/>
      <c r="N30" s="500"/>
      <c r="O30" s="500"/>
      <c r="P30" s="491"/>
      <c r="Q30" s="491"/>
      <c r="R30" s="492">
        <f>P30+Q30</f>
        <v>0</v>
      </c>
      <c r="S30" s="493">
        <f t="shared" si="1"/>
        <v>0</v>
      </c>
      <c r="T30" s="494">
        <f t="shared" si="2"/>
        <v>0</v>
      </c>
      <c r="U30" s="494">
        <f>IFERROR(R30/$R$45*100,0)</f>
        <v>0</v>
      </c>
      <c r="V30" s="499"/>
    </row>
    <row r="31" spans="1:22" ht="55.5" hidden="1" customHeight="1" x14ac:dyDescent="0.4">
      <c r="A31" s="470">
        <v>12</v>
      </c>
      <c r="B31" s="499"/>
      <c r="C31" s="499"/>
      <c r="D31" s="499"/>
      <c r="F31" s="499"/>
      <c r="G31" s="499"/>
      <c r="H31" s="501"/>
      <c r="I31" s="471"/>
      <c r="J31" s="471"/>
      <c r="K31" s="491"/>
      <c r="L31" s="491"/>
      <c r="M31" s="500"/>
      <c r="N31" s="500"/>
      <c r="O31" s="500"/>
      <c r="P31" s="491"/>
      <c r="Q31" s="491"/>
      <c r="R31" s="492">
        <f t="shared" ref="R31:R44" si="4">P31+Q31</f>
        <v>0</v>
      </c>
      <c r="S31" s="493">
        <f t="shared" si="1"/>
        <v>0</v>
      </c>
      <c r="T31" s="494">
        <f t="shared" si="2"/>
        <v>0</v>
      </c>
      <c r="U31" s="494">
        <f t="shared" ref="U31:U39" si="5">IFERROR(R31/$R$45*100,0)</f>
        <v>0</v>
      </c>
      <c r="V31" s="499"/>
    </row>
    <row r="32" spans="1:22" ht="55.5" hidden="1" customHeight="1" x14ac:dyDescent="0.25">
      <c r="A32" s="470">
        <v>13</v>
      </c>
      <c r="B32" s="499"/>
      <c r="C32" s="499"/>
      <c r="D32" s="499"/>
      <c r="E32" s="499"/>
      <c r="F32" s="499"/>
      <c r="G32" s="499"/>
      <c r="H32" s="501"/>
      <c r="I32" s="471"/>
      <c r="J32" s="471"/>
      <c r="K32" s="491"/>
      <c r="L32" s="491"/>
      <c r="M32" s="500"/>
      <c r="N32" s="500"/>
      <c r="O32" s="500"/>
      <c r="P32" s="491"/>
      <c r="Q32" s="491"/>
      <c r="R32" s="492">
        <f t="shared" si="4"/>
        <v>0</v>
      </c>
      <c r="S32" s="493">
        <f t="shared" si="1"/>
        <v>0</v>
      </c>
      <c r="T32" s="494">
        <f t="shared" si="2"/>
        <v>0</v>
      </c>
      <c r="U32" s="494">
        <f t="shared" si="5"/>
        <v>0</v>
      </c>
      <c r="V32" s="499"/>
    </row>
    <row r="33" spans="1:22" ht="55.5" hidden="1" customHeight="1" x14ac:dyDescent="0.25">
      <c r="A33" s="470">
        <v>14</v>
      </c>
      <c r="B33" s="499"/>
      <c r="C33" s="499"/>
      <c r="D33" s="499"/>
      <c r="E33" s="499"/>
      <c r="F33" s="499"/>
      <c r="G33" s="499"/>
      <c r="H33" s="501"/>
      <c r="I33" s="471"/>
      <c r="J33" s="471"/>
      <c r="K33" s="491"/>
      <c r="L33" s="491"/>
      <c r="M33" s="500"/>
      <c r="N33" s="500"/>
      <c r="O33" s="500"/>
      <c r="P33" s="491"/>
      <c r="Q33" s="491"/>
      <c r="R33" s="492">
        <f t="shared" si="4"/>
        <v>0</v>
      </c>
      <c r="S33" s="493">
        <f t="shared" si="1"/>
        <v>0</v>
      </c>
      <c r="T33" s="494">
        <f t="shared" si="2"/>
        <v>0</v>
      </c>
      <c r="U33" s="494">
        <f t="shared" si="5"/>
        <v>0</v>
      </c>
      <c r="V33" s="499"/>
    </row>
    <row r="34" spans="1:22" ht="55.5" hidden="1" customHeight="1" x14ac:dyDescent="0.25">
      <c r="A34" s="470">
        <v>15</v>
      </c>
      <c r="B34" s="499"/>
      <c r="C34" s="499"/>
      <c r="D34" s="499"/>
      <c r="E34" s="499"/>
      <c r="F34" s="499"/>
      <c r="G34" s="499"/>
      <c r="H34" s="501"/>
      <c r="I34" s="471"/>
      <c r="J34" s="471"/>
      <c r="K34" s="491"/>
      <c r="L34" s="491"/>
      <c r="M34" s="500"/>
      <c r="N34" s="500"/>
      <c r="O34" s="500"/>
      <c r="P34" s="491"/>
      <c r="Q34" s="491"/>
      <c r="R34" s="492">
        <f t="shared" si="4"/>
        <v>0</v>
      </c>
      <c r="S34" s="493">
        <f t="shared" si="1"/>
        <v>0</v>
      </c>
      <c r="T34" s="494">
        <f t="shared" si="2"/>
        <v>0</v>
      </c>
      <c r="U34" s="494">
        <f t="shared" si="5"/>
        <v>0</v>
      </c>
      <c r="V34" s="499"/>
    </row>
    <row r="35" spans="1:22" ht="55.5" hidden="1" customHeight="1" x14ac:dyDescent="0.25">
      <c r="A35" s="470">
        <v>16</v>
      </c>
      <c r="B35" s="499"/>
      <c r="C35" s="499"/>
      <c r="D35" s="499"/>
      <c r="E35" s="499"/>
      <c r="F35" s="499"/>
      <c r="G35" s="499"/>
      <c r="H35" s="501"/>
      <c r="I35" s="471"/>
      <c r="J35" s="471"/>
      <c r="K35" s="491"/>
      <c r="L35" s="491"/>
      <c r="M35" s="500"/>
      <c r="N35" s="500"/>
      <c r="O35" s="500"/>
      <c r="P35" s="491"/>
      <c r="Q35" s="491"/>
      <c r="R35" s="492">
        <f t="shared" si="4"/>
        <v>0</v>
      </c>
      <c r="S35" s="493">
        <f t="shared" si="1"/>
        <v>0</v>
      </c>
      <c r="T35" s="494">
        <f t="shared" si="2"/>
        <v>0</v>
      </c>
      <c r="U35" s="494">
        <f t="shared" si="5"/>
        <v>0</v>
      </c>
      <c r="V35" s="499"/>
    </row>
    <row r="36" spans="1:22" ht="55.5" hidden="1" customHeight="1" x14ac:dyDescent="0.25">
      <c r="A36" s="470">
        <v>17</v>
      </c>
      <c r="B36" s="499"/>
      <c r="C36" s="499"/>
      <c r="D36" s="499"/>
      <c r="E36" s="499"/>
      <c r="F36" s="499"/>
      <c r="G36" s="499"/>
      <c r="H36" s="501"/>
      <c r="I36" s="471"/>
      <c r="J36" s="471"/>
      <c r="K36" s="491"/>
      <c r="L36" s="491"/>
      <c r="M36" s="500"/>
      <c r="N36" s="500"/>
      <c r="O36" s="500"/>
      <c r="P36" s="491"/>
      <c r="Q36" s="491"/>
      <c r="R36" s="492">
        <f t="shared" si="4"/>
        <v>0</v>
      </c>
      <c r="S36" s="493">
        <f t="shared" si="1"/>
        <v>0</v>
      </c>
      <c r="T36" s="494">
        <f t="shared" si="2"/>
        <v>0</v>
      </c>
      <c r="U36" s="494">
        <f t="shared" si="5"/>
        <v>0</v>
      </c>
      <c r="V36" s="499"/>
    </row>
    <row r="37" spans="1:22" ht="55.5" hidden="1" customHeight="1" x14ac:dyDescent="0.25">
      <c r="A37" s="470">
        <v>18</v>
      </c>
      <c r="B37" s="499"/>
      <c r="C37" s="499"/>
      <c r="D37" s="499"/>
      <c r="E37" s="499"/>
      <c r="F37" s="499"/>
      <c r="G37" s="499"/>
      <c r="H37" s="501"/>
      <c r="I37" s="471"/>
      <c r="J37" s="471"/>
      <c r="K37" s="491"/>
      <c r="L37" s="491"/>
      <c r="M37" s="500"/>
      <c r="N37" s="500"/>
      <c r="O37" s="500"/>
      <c r="P37" s="491"/>
      <c r="Q37" s="491"/>
      <c r="R37" s="492">
        <f t="shared" si="4"/>
        <v>0</v>
      </c>
      <c r="S37" s="493">
        <f t="shared" si="1"/>
        <v>0</v>
      </c>
      <c r="T37" s="494">
        <f t="shared" si="2"/>
        <v>0</v>
      </c>
      <c r="U37" s="494">
        <f t="shared" si="5"/>
        <v>0</v>
      </c>
      <c r="V37" s="499"/>
    </row>
    <row r="38" spans="1:22" ht="55.5" hidden="1" customHeight="1" x14ac:dyDescent="0.25">
      <c r="A38" s="470">
        <v>19</v>
      </c>
      <c r="B38" s="499"/>
      <c r="C38" s="499"/>
      <c r="D38" s="499"/>
      <c r="E38" s="499"/>
      <c r="F38" s="499"/>
      <c r="G38" s="499"/>
      <c r="H38" s="501"/>
      <c r="I38" s="471"/>
      <c r="J38" s="471"/>
      <c r="K38" s="491"/>
      <c r="L38" s="491"/>
      <c r="M38" s="500"/>
      <c r="N38" s="500"/>
      <c r="O38" s="500"/>
      <c r="P38" s="491"/>
      <c r="Q38" s="491"/>
      <c r="R38" s="492">
        <f t="shared" si="4"/>
        <v>0</v>
      </c>
      <c r="S38" s="493">
        <f t="shared" si="1"/>
        <v>0</v>
      </c>
      <c r="T38" s="494">
        <f t="shared" si="2"/>
        <v>0</v>
      </c>
      <c r="U38" s="494">
        <f t="shared" si="5"/>
        <v>0</v>
      </c>
      <c r="V38" s="499"/>
    </row>
    <row r="39" spans="1:22" ht="55.5" hidden="1" customHeight="1" x14ac:dyDescent="0.25">
      <c r="A39" s="470">
        <v>20</v>
      </c>
      <c r="B39" s="499"/>
      <c r="C39" s="499"/>
      <c r="D39" s="499"/>
      <c r="E39" s="499"/>
      <c r="F39" s="499"/>
      <c r="G39" s="499"/>
      <c r="H39" s="501"/>
      <c r="I39" s="471"/>
      <c r="J39" s="471"/>
      <c r="K39" s="491"/>
      <c r="L39" s="491"/>
      <c r="M39" s="500"/>
      <c r="N39" s="500"/>
      <c r="O39" s="500"/>
      <c r="P39" s="491"/>
      <c r="Q39" s="491"/>
      <c r="R39" s="492">
        <f t="shared" si="4"/>
        <v>0</v>
      </c>
      <c r="S39" s="493">
        <f t="shared" si="1"/>
        <v>0</v>
      </c>
      <c r="T39" s="494">
        <f t="shared" si="2"/>
        <v>0</v>
      </c>
      <c r="U39" s="494">
        <f t="shared" si="5"/>
        <v>0</v>
      </c>
      <c r="V39" s="499"/>
    </row>
    <row r="40" spans="1:22" ht="55.5" hidden="1" customHeight="1" x14ac:dyDescent="0.25">
      <c r="A40" s="470">
        <v>21</v>
      </c>
      <c r="B40" s="499"/>
      <c r="C40" s="499"/>
      <c r="D40" s="499"/>
      <c r="E40" s="499"/>
      <c r="F40" s="499"/>
      <c r="G40" s="499"/>
      <c r="H40" s="501"/>
      <c r="I40" s="471"/>
      <c r="J40" s="471"/>
      <c r="K40" s="491"/>
      <c r="L40" s="491"/>
      <c r="M40" s="500"/>
      <c r="N40" s="500"/>
      <c r="O40" s="500"/>
      <c r="P40" s="491"/>
      <c r="Q40" s="491"/>
      <c r="R40" s="492">
        <f t="shared" si="4"/>
        <v>0</v>
      </c>
      <c r="S40" s="493">
        <f t="shared" si="1"/>
        <v>0</v>
      </c>
      <c r="T40" s="494">
        <f t="shared" si="2"/>
        <v>0</v>
      </c>
      <c r="U40" s="494">
        <f>IFERROR(R40/$R$45*100,0)</f>
        <v>0</v>
      </c>
      <c r="V40" s="499"/>
    </row>
    <row r="41" spans="1:22" ht="55.5" hidden="1" customHeight="1" x14ac:dyDescent="0.25">
      <c r="A41" s="470">
        <v>22</v>
      </c>
      <c r="B41" s="499"/>
      <c r="C41" s="499"/>
      <c r="D41" s="499"/>
      <c r="E41" s="499"/>
      <c r="F41" s="499"/>
      <c r="G41" s="499"/>
      <c r="H41" s="501"/>
      <c r="I41" s="471"/>
      <c r="J41" s="471"/>
      <c r="K41" s="491"/>
      <c r="L41" s="491"/>
      <c r="M41" s="500"/>
      <c r="N41" s="500"/>
      <c r="O41" s="500"/>
      <c r="P41" s="491"/>
      <c r="Q41" s="491"/>
      <c r="R41" s="492">
        <f t="shared" si="4"/>
        <v>0</v>
      </c>
      <c r="S41" s="493">
        <f t="shared" si="1"/>
        <v>0</v>
      </c>
      <c r="T41" s="494">
        <f t="shared" si="2"/>
        <v>0</v>
      </c>
      <c r="U41" s="494">
        <f>IFERROR(R41/$R$45*100,0)</f>
        <v>0</v>
      </c>
      <c r="V41" s="499"/>
    </row>
    <row r="42" spans="1:22" ht="55.5" hidden="1" customHeight="1" x14ac:dyDescent="0.25">
      <c r="A42" s="470">
        <v>23</v>
      </c>
      <c r="B42" s="499"/>
      <c r="C42" s="499"/>
      <c r="D42" s="499"/>
      <c r="E42" s="499"/>
      <c r="F42" s="499"/>
      <c r="G42" s="499"/>
      <c r="H42" s="501"/>
      <c r="I42" s="471"/>
      <c r="J42" s="471"/>
      <c r="K42" s="491"/>
      <c r="L42" s="491"/>
      <c r="M42" s="500"/>
      <c r="N42" s="500"/>
      <c r="O42" s="500"/>
      <c r="P42" s="491"/>
      <c r="Q42" s="491"/>
      <c r="R42" s="492">
        <f t="shared" si="4"/>
        <v>0</v>
      </c>
      <c r="S42" s="493">
        <f t="shared" si="1"/>
        <v>0</v>
      </c>
      <c r="T42" s="494">
        <f t="shared" si="2"/>
        <v>0</v>
      </c>
      <c r="U42" s="494">
        <f>IFERROR(R42/$R$45*100,0)</f>
        <v>0</v>
      </c>
      <c r="V42" s="499"/>
    </row>
    <row r="43" spans="1:22" ht="55.5" hidden="1" customHeight="1" x14ac:dyDescent="0.25">
      <c r="A43" s="470">
        <v>24</v>
      </c>
      <c r="B43" s="499"/>
      <c r="C43" s="499"/>
      <c r="D43" s="499"/>
      <c r="E43" s="499"/>
      <c r="F43" s="499"/>
      <c r="G43" s="499"/>
      <c r="H43" s="501"/>
      <c r="I43" s="471"/>
      <c r="J43" s="471"/>
      <c r="K43" s="491"/>
      <c r="L43" s="491"/>
      <c r="M43" s="500"/>
      <c r="N43" s="500"/>
      <c r="O43" s="500"/>
      <c r="P43" s="491"/>
      <c r="Q43" s="491"/>
      <c r="R43" s="492">
        <f t="shared" si="4"/>
        <v>0</v>
      </c>
      <c r="S43" s="493">
        <f t="shared" si="1"/>
        <v>0</v>
      </c>
      <c r="T43" s="494">
        <f t="shared" si="2"/>
        <v>0</v>
      </c>
      <c r="U43" s="494">
        <f>IFERROR(R43/$R$45*100,0)</f>
        <v>0</v>
      </c>
      <c r="V43" s="499"/>
    </row>
    <row r="44" spans="1:22" ht="55.5" hidden="1" customHeight="1" x14ac:dyDescent="0.25">
      <c r="A44" s="470">
        <v>25</v>
      </c>
      <c r="B44" s="499"/>
      <c r="C44" s="499"/>
      <c r="D44" s="499"/>
      <c r="E44" s="499"/>
      <c r="F44" s="499"/>
      <c r="G44" s="499"/>
      <c r="H44" s="501"/>
      <c r="I44" s="471"/>
      <c r="J44" s="471"/>
      <c r="K44" s="491"/>
      <c r="L44" s="491"/>
      <c r="M44" s="500"/>
      <c r="N44" s="500"/>
      <c r="O44" s="500"/>
      <c r="P44" s="491"/>
      <c r="Q44" s="491"/>
      <c r="R44" s="492">
        <f t="shared" si="4"/>
        <v>0</v>
      </c>
      <c r="S44" s="493">
        <f t="shared" si="1"/>
        <v>0</v>
      </c>
      <c r="T44" s="494">
        <f t="shared" si="2"/>
        <v>0</v>
      </c>
      <c r="U44" s="494">
        <f>IFERROR(R44/$R$45*100,0)</f>
        <v>0</v>
      </c>
      <c r="V44" s="499"/>
    </row>
    <row r="45" spans="1:22" s="462" customFormat="1" ht="24.75" customHeight="1" x14ac:dyDescent="0.4">
      <c r="A45" s="990" t="s">
        <v>71</v>
      </c>
      <c r="B45" s="991"/>
      <c r="C45" s="991"/>
      <c r="D45" s="991"/>
      <c r="E45" s="991"/>
      <c r="F45" s="991"/>
      <c r="G45" s="991"/>
      <c r="H45" s="991"/>
      <c r="I45" s="991"/>
      <c r="J45" s="992"/>
      <c r="K45" s="437">
        <f>SUM(K20:K29)</f>
        <v>259921.74</v>
      </c>
      <c r="L45" s="437">
        <f>SUM(L20:L29)</f>
        <v>259921.74</v>
      </c>
      <c r="M45" s="486"/>
      <c r="N45" s="486"/>
      <c r="O45" s="486"/>
      <c r="P45" s="437">
        <f>SUM(P20:P29)</f>
        <v>58250.51</v>
      </c>
      <c r="Q45" s="437">
        <f>SUM(Q20:Q29)</f>
        <v>101671.22999999998</v>
      </c>
      <c r="R45" s="437">
        <f>SUM(R20:R29)</f>
        <v>159921.74</v>
      </c>
      <c r="S45" s="439">
        <f>R45-L45</f>
        <v>-100000</v>
      </c>
      <c r="T45" s="480">
        <f>IFERROR(S45/L45*100,0)</f>
        <v>-38.47311887031843</v>
      </c>
      <c r="U45" s="480">
        <f>SUM(U20:U29)</f>
        <v>100</v>
      </c>
      <c r="V45" s="481"/>
    </row>
    <row r="46" spans="1:22" x14ac:dyDescent="0.4">
      <c r="A46" s="495" t="s">
        <v>72</v>
      </c>
      <c r="B46" s="495"/>
      <c r="C46" s="495"/>
      <c r="D46" s="495"/>
      <c r="E46" s="495"/>
      <c r="F46" s="495"/>
      <c r="G46" s="495"/>
      <c r="H46" s="495"/>
      <c r="I46" s="495"/>
      <c r="J46" s="495"/>
      <c r="K46" s="498"/>
      <c r="L46" s="498"/>
      <c r="M46" s="498"/>
      <c r="N46" s="498"/>
      <c r="O46" s="498"/>
      <c r="P46" s="503"/>
      <c r="Q46" s="503"/>
      <c r="R46" s="504"/>
      <c r="S46" s="495"/>
      <c r="T46" s="495"/>
      <c r="U46" s="495"/>
      <c r="V46" s="495"/>
    </row>
    <row r="47" spans="1:22" ht="36" customHeight="1" x14ac:dyDescent="0.25">
      <c r="A47" s="984" t="s">
        <v>73</v>
      </c>
      <c r="B47" s="985"/>
      <c r="C47" s="985"/>
      <c r="D47" s="985"/>
      <c r="E47" s="985"/>
      <c r="F47" s="985"/>
      <c r="G47" s="985"/>
      <c r="H47" s="985"/>
      <c r="I47" s="985"/>
      <c r="J47" s="985"/>
      <c r="K47" s="985"/>
      <c r="L47" s="985"/>
      <c r="M47" s="985"/>
      <c r="N47" s="985"/>
      <c r="O47" s="985"/>
      <c r="P47" s="985"/>
      <c r="Q47" s="985"/>
      <c r="R47" s="985"/>
      <c r="S47" s="985"/>
      <c r="T47" s="985"/>
      <c r="U47" s="985"/>
      <c r="V47" s="986"/>
    </row>
    <row r="48" spans="1:22" ht="95.25" customHeight="1" x14ac:dyDescent="0.4">
      <c r="A48" s="1009"/>
      <c r="B48" s="1010"/>
      <c r="C48" s="1010"/>
      <c r="D48" s="1010"/>
      <c r="E48" s="1010"/>
      <c r="F48" s="1010"/>
      <c r="G48" s="1010"/>
      <c r="H48" s="1010"/>
      <c r="I48" s="1010"/>
      <c r="J48" s="1010"/>
      <c r="K48" s="1010"/>
      <c r="L48" s="1010"/>
      <c r="M48" s="1010"/>
      <c r="N48" s="1010"/>
      <c r="O48" s="1010"/>
      <c r="P48" s="1010"/>
      <c r="Q48" s="1010"/>
      <c r="R48" s="1010"/>
      <c r="S48" s="1010"/>
      <c r="T48" s="1010"/>
      <c r="U48" s="1010"/>
      <c r="V48" s="1011"/>
    </row>
    <row r="49" spans="1:22" ht="15" hidden="1" customHeight="1" x14ac:dyDescent="0.4">
      <c r="A49" s="987" t="s">
        <v>74</v>
      </c>
      <c r="B49" s="987"/>
      <c r="C49" s="987"/>
      <c r="D49" s="987"/>
      <c r="E49" s="987"/>
      <c r="F49" s="987"/>
      <c r="G49" s="987"/>
      <c r="H49" s="987"/>
      <c r="I49" s="987"/>
      <c r="J49" s="467"/>
      <c r="K49" s="467"/>
      <c r="L49" s="467"/>
      <c r="M49" s="467"/>
      <c r="N49" s="467"/>
      <c r="O49" s="467"/>
      <c r="P49" s="467"/>
      <c r="Q49" s="467"/>
      <c r="R49" s="467"/>
      <c r="S49" s="467"/>
      <c r="T49" s="467"/>
      <c r="U49" s="467"/>
      <c r="V49" s="467"/>
    </row>
    <row r="50" spans="1:22" ht="15" hidden="1" customHeight="1" x14ac:dyDescent="0.4">
      <c r="A50" s="468" t="s">
        <v>75</v>
      </c>
      <c r="B50" s="468"/>
      <c r="C50" s="979" t="s">
        <v>76</v>
      </c>
      <c r="D50" s="979"/>
      <c r="E50" s="979"/>
      <c r="F50" s="979"/>
      <c r="G50" s="979"/>
      <c r="H50" s="979"/>
      <c r="I50" s="979"/>
      <c r="V50" s="451"/>
    </row>
    <row r="51" spans="1:22" ht="15" hidden="1" customHeight="1" x14ac:dyDescent="0.4">
      <c r="A51" s="468" t="s">
        <v>77</v>
      </c>
      <c r="B51" s="468"/>
      <c r="C51" s="979" t="s">
        <v>78</v>
      </c>
      <c r="D51" s="979"/>
      <c r="E51" s="979"/>
      <c r="F51" s="979"/>
      <c r="G51" s="979"/>
      <c r="H51" s="979"/>
      <c r="I51" s="979"/>
      <c r="V51" s="451"/>
    </row>
    <row r="52" spans="1:22" ht="15" hidden="1" customHeight="1" x14ac:dyDescent="0.4">
      <c r="A52" s="468" t="s">
        <v>79</v>
      </c>
      <c r="B52" s="468"/>
      <c r="C52" s="979" t="s">
        <v>80</v>
      </c>
      <c r="D52" s="979"/>
      <c r="E52" s="979"/>
      <c r="F52" s="979"/>
      <c r="G52" s="979"/>
      <c r="H52" s="979"/>
      <c r="I52" s="979"/>
      <c r="V52" s="451"/>
    </row>
    <row r="53" spans="1:22" ht="15" hidden="1" customHeight="1" x14ac:dyDescent="0.4">
      <c r="A53" s="468" t="s">
        <v>81</v>
      </c>
      <c r="B53" s="468"/>
      <c r="C53" s="979" t="s">
        <v>82</v>
      </c>
      <c r="D53" s="979"/>
      <c r="E53" s="979"/>
      <c r="F53" s="979"/>
      <c r="G53" s="979"/>
      <c r="H53" s="979"/>
      <c r="I53" s="979"/>
      <c r="V53" s="451"/>
    </row>
    <row r="54" spans="1:22" ht="35.25" customHeight="1" x14ac:dyDescent="0.4"/>
  </sheetData>
  <sheetProtection algorithmName="SHA-512" hashValue="wHiuJ77psujvGkfkXXI4oKq6vmoHWODppTrzrfRyxJ/jcqgRDyh6t/fgE4fyuD3yg23U4RgkJuwUJaWdkMP+MA==" saltValue="rOr6NN2avdtBclpL+wqiUg==" spinCount="100000" sheet="1" objects="1" scenarios="1" selectLockedCells="1" selectUnlockedCells="1"/>
  <mergeCells count="57">
    <mergeCell ref="C51:I51"/>
    <mergeCell ref="C52:I52"/>
    <mergeCell ref="C53:I53"/>
    <mergeCell ref="U20:U21"/>
    <mergeCell ref="A45:J45"/>
    <mergeCell ref="A47:V47"/>
    <mergeCell ref="A48:V48"/>
    <mergeCell ref="A49:I49"/>
    <mergeCell ref="C50:I50"/>
    <mergeCell ref="T18:T19"/>
    <mergeCell ref="K20:K21"/>
    <mergeCell ref="L20:L21"/>
    <mergeCell ref="P20:P21"/>
    <mergeCell ref="Q20:Q21"/>
    <mergeCell ref="R20:R21"/>
    <mergeCell ref="S20:S21"/>
    <mergeCell ref="T20:T21"/>
    <mergeCell ref="S18:S19"/>
    <mergeCell ref="J18:J19"/>
    <mergeCell ref="K18:K19"/>
    <mergeCell ref="L18:L19"/>
    <mergeCell ref="M18:O18"/>
    <mergeCell ref="P18:R18"/>
    <mergeCell ref="I18:I19"/>
    <mergeCell ref="A16:V16"/>
    <mergeCell ref="A17:A19"/>
    <mergeCell ref="B17:B19"/>
    <mergeCell ref="C17:H17"/>
    <mergeCell ref="I17:J17"/>
    <mergeCell ref="K17:R17"/>
    <mergeCell ref="S17:T17"/>
    <mergeCell ref="U17:U19"/>
    <mergeCell ref="V17:V19"/>
    <mergeCell ref="C18:C19"/>
    <mergeCell ref="D18:D19"/>
    <mergeCell ref="E18:E19"/>
    <mergeCell ref="F18:F19"/>
    <mergeCell ref="G18:G19"/>
    <mergeCell ref="H18:H19"/>
    <mergeCell ref="A13:I13"/>
    <mergeCell ref="J13:V13"/>
    <mergeCell ref="A14:I14"/>
    <mergeCell ref="J14:V14"/>
    <mergeCell ref="A15:I15"/>
    <mergeCell ref="J15:V15"/>
    <mergeCell ref="A10:I10"/>
    <mergeCell ref="J10:V10"/>
    <mergeCell ref="A11:I11"/>
    <mergeCell ref="J11:V11"/>
    <mergeCell ref="A12:I12"/>
    <mergeCell ref="J12:V12"/>
    <mergeCell ref="A6:V6"/>
    <mergeCell ref="A7:V7"/>
    <mergeCell ref="A8:I8"/>
    <mergeCell ref="J8:V8"/>
    <mergeCell ref="A9:I9"/>
    <mergeCell ref="J9:V9"/>
  </mergeCells>
  <pageMargins left="0.511811024" right="0.511811024" top="0.78740157499999996" bottom="0.78740157499999996" header="0.31496062000000002" footer="0.31496062000000002"/>
  <pageSetup paperSize="9" scale="62" orientation="landscape"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4:V52"/>
  <sheetViews>
    <sheetView showGridLines="0" topLeftCell="H17" zoomScale="50" zoomScaleNormal="50" zoomScaleSheetLayoutView="80" workbookViewId="0">
      <selection activeCell="H23" sqref="H23"/>
    </sheetView>
  </sheetViews>
  <sheetFormatPr defaultColWidth="9.140625" defaultRowHeight="26.25" x14ac:dyDescent="0.4"/>
  <cols>
    <col min="1" max="1" width="13" style="451" customWidth="1"/>
    <col min="2" max="2" width="23.85546875" style="451" customWidth="1"/>
    <col min="3" max="3" width="60.7109375" style="451" customWidth="1"/>
    <col min="4" max="4" width="48.28515625" style="451" customWidth="1"/>
    <col min="5" max="5" width="63.5703125" style="451" customWidth="1"/>
    <col min="6" max="6" width="41.140625" style="451" customWidth="1"/>
    <col min="7" max="7" width="51.5703125" style="451" customWidth="1"/>
    <col min="8" max="8" width="26.42578125" style="451" customWidth="1"/>
    <col min="9" max="9" width="17.5703125" style="451" customWidth="1"/>
    <col min="10" max="10" width="16.28515625" style="451" customWidth="1"/>
    <col min="11" max="15" width="32.28515625" style="451" customWidth="1"/>
    <col min="16" max="16" width="28.5703125" style="451" customWidth="1"/>
    <col min="17" max="17" width="32" style="451" customWidth="1"/>
    <col min="18" max="18" width="30" style="451" customWidth="1"/>
    <col min="19" max="19" width="47.5703125" style="451" bestFit="1" customWidth="1"/>
    <col min="20" max="20" width="25" style="451" customWidth="1"/>
    <col min="21" max="21" width="20" style="451" customWidth="1"/>
    <col min="22" max="22" width="36" style="455" customWidth="1"/>
    <col min="23" max="27" width="9.140625" style="454"/>
    <col min="28" max="28" width="14" style="454" bestFit="1" customWidth="1"/>
    <col min="29" max="16384" width="9.140625" style="454"/>
  </cols>
  <sheetData>
    <row r="4" spans="1:22" ht="33.75" x14ac:dyDescent="0.4">
      <c r="P4" s="453"/>
    </row>
    <row r="5" spans="1:22" ht="39" customHeight="1" x14ac:dyDescent="0.4"/>
    <row r="6" spans="1:22" ht="31.5" customHeight="1" x14ac:dyDescent="0.25">
      <c r="A6" s="969" t="s">
        <v>0</v>
      </c>
      <c r="B6" s="969"/>
      <c r="C6" s="969"/>
      <c r="D6" s="969"/>
      <c r="E6" s="969"/>
      <c r="F6" s="969"/>
      <c r="G6" s="969"/>
      <c r="H6" s="969"/>
      <c r="I6" s="969"/>
      <c r="J6" s="969"/>
      <c r="K6" s="969"/>
      <c r="L6" s="969"/>
      <c r="M6" s="969"/>
      <c r="N6" s="969"/>
      <c r="O6" s="969"/>
      <c r="P6" s="969"/>
      <c r="Q6" s="969"/>
      <c r="R6" s="969"/>
      <c r="S6" s="969"/>
      <c r="T6" s="969"/>
      <c r="U6" s="969"/>
      <c r="V6" s="969"/>
    </row>
    <row r="7" spans="1:22" x14ac:dyDescent="0.25">
      <c r="A7" s="970" t="s">
        <v>1</v>
      </c>
      <c r="B7" s="970"/>
      <c r="C7" s="970"/>
      <c r="D7" s="970"/>
      <c r="E7" s="970"/>
      <c r="F7" s="970"/>
      <c r="G7" s="970"/>
      <c r="H7" s="970"/>
      <c r="I7" s="970"/>
      <c r="J7" s="970"/>
      <c r="K7" s="970"/>
      <c r="L7" s="970"/>
      <c r="M7" s="970"/>
      <c r="N7" s="970"/>
      <c r="O7" s="970"/>
      <c r="P7" s="970"/>
      <c r="Q7" s="970"/>
      <c r="R7" s="970"/>
      <c r="S7" s="970"/>
      <c r="T7" s="970"/>
      <c r="U7" s="970"/>
      <c r="V7" s="970"/>
    </row>
    <row r="8" spans="1:22" ht="45" customHeight="1" x14ac:dyDescent="0.25">
      <c r="A8" s="971" t="s">
        <v>2</v>
      </c>
      <c r="B8" s="971"/>
      <c r="C8" s="971"/>
      <c r="D8" s="971"/>
      <c r="E8" s="971"/>
      <c r="F8" s="971"/>
      <c r="G8" s="971"/>
      <c r="H8" s="971"/>
      <c r="I8" s="971"/>
      <c r="J8" s="972" t="s">
        <v>1481</v>
      </c>
      <c r="K8" s="972"/>
      <c r="L8" s="972"/>
      <c r="M8" s="972"/>
      <c r="N8" s="972"/>
      <c r="O8" s="972"/>
      <c r="P8" s="972"/>
      <c r="Q8" s="972"/>
      <c r="R8" s="972"/>
      <c r="S8" s="972"/>
      <c r="T8" s="972"/>
      <c r="U8" s="972"/>
      <c r="V8" s="972"/>
    </row>
    <row r="9" spans="1:22" ht="45" customHeight="1" x14ac:dyDescent="0.25">
      <c r="A9" s="971" t="s">
        <v>4</v>
      </c>
      <c r="B9" s="971"/>
      <c r="C9" s="971"/>
      <c r="D9" s="971"/>
      <c r="E9" s="971"/>
      <c r="F9" s="971"/>
      <c r="G9" s="971"/>
      <c r="H9" s="971"/>
      <c r="I9" s="971"/>
      <c r="J9" s="972" t="s">
        <v>1497</v>
      </c>
      <c r="K9" s="972"/>
      <c r="L9" s="972"/>
      <c r="M9" s="972"/>
      <c r="N9" s="972"/>
      <c r="O9" s="972"/>
      <c r="P9" s="972"/>
      <c r="Q9" s="972"/>
      <c r="R9" s="972"/>
      <c r="S9" s="972"/>
      <c r="T9" s="972"/>
      <c r="U9" s="972"/>
      <c r="V9" s="972"/>
    </row>
    <row r="10" spans="1:22" ht="45" customHeight="1" x14ac:dyDescent="0.25">
      <c r="A10" s="971" t="s">
        <v>6</v>
      </c>
      <c r="B10" s="971"/>
      <c r="C10" s="971"/>
      <c r="D10" s="971"/>
      <c r="E10" s="971"/>
      <c r="F10" s="971"/>
      <c r="G10" s="971"/>
      <c r="H10" s="971"/>
      <c r="I10" s="971"/>
      <c r="J10" s="972" t="s">
        <v>680</v>
      </c>
      <c r="K10" s="972"/>
      <c r="L10" s="972"/>
      <c r="M10" s="972"/>
      <c r="N10" s="972"/>
      <c r="O10" s="972"/>
      <c r="P10" s="972"/>
      <c r="Q10" s="972"/>
      <c r="R10" s="972"/>
      <c r="S10" s="972"/>
      <c r="T10" s="972"/>
      <c r="U10" s="972"/>
      <c r="V10" s="972"/>
    </row>
    <row r="11" spans="1:22" ht="45" customHeight="1" x14ac:dyDescent="0.25">
      <c r="A11" s="971" t="s">
        <v>8</v>
      </c>
      <c r="B11" s="971"/>
      <c r="C11" s="971"/>
      <c r="D11" s="971"/>
      <c r="E11" s="971"/>
      <c r="F11" s="971"/>
      <c r="G11" s="971"/>
      <c r="H11" s="971"/>
      <c r="I11" s="971"/>
      <c r="J11" s="972" t="s">
        <v>1521</v>
      </c>
      <c r="K11" s="972"/>
      <c r="L11" s="972"/>
      <c r="M11" s="972"/>
      <c r="N11" s="972"/>
      <c r="O11" s="972"/>
      <c r="P11" s="972"/>
      <c r="Q11" s="972"/>
      <c r="R11" s="972"/>
      <c r="S11" s="972"/>
      <c r="T11" s="972"/>
      <c r="U11" s="972"/>
      <c r="V11" s="972"/>
    </row>
    <row r="12" spans="1:22" ht="45" customHeight="1" x14ac:dyDescent="0.25">
      <c r="A12" s="971" t="s">
        <v>85</v>
      </c>
      <c r="B12" s="971"/>
      <c r="C12" s="971"/>
      <c r="D12" s="971"/>
      <c r="E12" s="971"/>
      <c r="F12" s="971"/>
      <c r="G12" s="971"/>
      <c r="H12" s="971"/>
      <c r="I12" s="971"/>
      <c r="J12" s="972" t="s">
        <v>1522</v>
      </c>
      <c r="K12" s="972"/>
      <c r="L12" s="972"/>
      <c r="M12" s="972"/>
      <c r="N12" s="972"/>
      <c r="O12" s="972"/>
      <c r="P12" s="972"/>
      <c r="Q12" s="972"/>
      <c r="R12" s="972"/>
      <c r="S12" s="972"/>
      <c r="T12" s="972"/>
      <c r="U12" s="972"/>
      <c r="V12" s="972"/>
    </row>
    <row r="13" spans="1:22" ht="45" customHeight="1" x14ac:dyDescent="0.25">
      <c r="A13" s="971" t="s">
        <v>12</v>
      </c>
      <c r="B13" s="971"/>
      <c r="C13" s="971"/>
      <c r="D13" s="971"/>
      <c r="E13" s="971"/>
      <c r="F13" s="971"/>
      <c r="G13" s="971"/>
      <c r="H13" s="971"/>
      <c r="I13" s="971"/>
      <c r="J13" s="972" t="s">
        <v>87</v>
      </c>
      <c r="K13" s="972"/>
      <c r="L13" s="972"/>
      <c r="M13" s="972"/>
      <c r="N13" s="972"/>
      <c r="O13" s="972"/>
      <c r="P13" s="972"/>
      <c r="Q13" s="972"/>
      <c r="R13" s="972"/>
      <c r="S13" s="972"/>
      <c r="T13" s="972"/>
      <c r="U13" s="972"/>
      <c r="V13" s="972"/>
    </row>
    <row r="14" spans="1:22" ht="45" customHeight="1" x14ac:dyDescent="0.25">
      <c r="A14" s="971" t="s">
        <v>14</v>
      </c>
      <c r="B14" s="971"/>
      <c r="C14" s="971"/>
      <c r="D14" s="971"/>
      <c r="E14" s="971"/>
      <c r="F14" s="971"/>
      <c r="G14" s="971"/>
      <c r="H14" s="971"/>
      <c r="I14" s="971"/>
      <c r="J14" s="972" t="s">
        <v>1510</v>
      </c>
      <c r="K14" s="972"/>
      <c r="L14" s="972"/>
      <c r="M14" s="972"/>
      <c r="N14" s="972"/>
      <c r="O14" s="972"/>
      <c r="P14" s="972"/>
      <c r="Q14" s="972"/>
      <c r="R14" s="972"/>
      <c r="S14" s="972"/>
      <c r="T14" s="972"/>
      <c r="U14" s="972"/>
      <c r="V14" s="972"/>
    </row>
    <row r="15" spans="1:22" ht="45" customHeight="1" x14ac:dyDescent="0.25">
      <c r="A15" s="976" t="s">
        <v>16</v>
      </c>
      <c r="B15" s="976"/>
      <c r="C15" s="976"/>
      <c r="D15" s="976"/>
      <c r="E15" s="976"/>
      <c r="F15" s="976"/>
      <c r="G15" s="976"/>
      <c r="H15" s="976"/>
      <c r="I15" s="976"/>
      <c r="J15" s="977" t="s">
        <v>1523</v>
      </c>
      <c r="K15" s="977"/>
      <c r="L15" s="977"/>
      <c r="M15" s="977"/>
      <c r="N15" s="977"/>
      <c r="O15" s="977"/>
      <c r="P15" s="977"/>
      <c r="Q15" s="977"/>
      <c r="R15" s="977"/>
      <c r="S15" s="977"/>
      <c r="T15" s="977"/>
      <c r="U15" s="977"/>
      <c r="V15" s="977"/>
    </row>
    <row r="16" spans="1:22" s="456" customFormat="1" ht="54" customHeight="1" x14ac:dyDescent="0.25">
      <c r="A16" s="978"/>
      <c r="B16" s="978"/>
      <c r="C16" s="978"/>
      <c r="D16" s="978"/>
      <c r="E16" s="978"/>
      <c r="F16" s="978"/>
      <c r="G16" s="978"/>
      <c r="H16" s="978"/>
      <c r="I16" s="978"/>
      <c r="J16" s="978"/>
      <c r="K16" s="978"/>
      <c r="L16" s="978"/>
      <c r="M16" s="978"/>
      <c r="N16" s="978"/>
      <c r="O16" s="978"/>
      <c r="P16" s="978"/>
      <c r="Q16" s="978"/>
      <c r="R16" s="978"/>
      <c r="S16" s="978"/>
      <c r="T16" s="978"/>
      <c r="U16" s="978"/>
      <c r="V16" s="978"/>
    </row>
    <row r="17" spans="1:22" ht="60" customHeight="1" x14ac:dyDescent="0.25">
      <c r="A17" s="931" t="s">
        <v>17</v>
      </c>
      <c r="B17" s="931" t="s">
        <v>18</v>
      </c>
      <c r="C17" s="932" t="s">
        <v>19</v>
      </c>
      <c r="D17" s="933"/>
      <c r="E17" s="933"/>
      <c r="F17" s="933"/>
      <c r="G17" s="933"/>
      <c r="H17" s="934"/>
      <c r="I17" s="932" t="s">
        <v>20</v>
      </c>
      <c r="J17" s="934"/>
      <c r="K17" s="929" t="s">
        <v>21</v>
      </c>
      <c r="L17" s="929"/>
      <c r="M17" s="929"/>
      <c r="N17" s="929"/>
      <c r="O17" s="929"/>
      <c r="P17" s="929"/>
      <c r="Q17" s="929"/>
      <c r="R17" s="929"/>
      <c r="S17" s="931" t="s">
        <v>22</v>
      </c>
      <c r="T17" s="931"/>
      <c r="U17" s="936" t="s">
        <v>89</v>
      </c>
      <c r="V17" s="931" t="s">
        <v>24</v>
      </c>
    </row>
    <row r="18" spans="1:22" ht="48.75" customHeight="1" x14ac:dyDescent="0.25">
      <c r="A18" s="931"/>
      <c r="B18" s="931"/>
      <c r="C18" s="929" t="s">
        <v>25</v>
      </c>
      <c r="D18" s="937" t="s">
        <v>26</v>
      </c>
      <c r="E18" s="937" t="s">
        <v>27</v>
      </c>
      <c r="F18" s="929" t="s">
        <v>28</v>
      </c>
      <c r="G18" s="937" t="s">
        <v>29</v>
      </c>
      <c r="H18" s="937" t="s">
        <v>30</v>
      </c>
      <c r="I18" s="929" t="s">
        <v>31</v>
      </c>
      <c r="J18" s="937" t="s">
        <v>32</v>
      </c>
      <c r="K18" s="929" t="s">
        <v>33</v>
      </c>
      <c r="L18" s="988" t="s">
        <v>1340</v>
      </c>
      <c r="M18" s="942" t="s">
        <v>35</v>
      </c>
      <c r="N18" s="943"/>
      <c r="O18" s="944"/>
      <c r="P18" s="942" t="s">
        <v>36</v>
      </c>
      <c r="Q18" s="943"/>
      <c r="R18" s="944"/>
      <c r="S18" s="931" t="s">
        <v>90</v>
      </c>
      <c r="T18" s="931" t="s">
        <v>91</v>
      </c>
      <c r="U18" s="936"/>
      <c r="V18" s="931"/>
    </row>
    <row r="19" spans="1:22" ht="79.900000000000006" customHeight="1" x14ac:dyDescent="0.25">
      <c r="A19" s="931"/>
      <c r="B19" s="931"/>
      <c r="C19" s="929"/>
      <c r="D19" s="938"/>
      <c r="E19" s="938"/>
      <c r="F19" s="929"/>
      <c r="G19" s="939"/>
      <c r="H19" s="939"/>
      <c r="I19" s="929"/>
      <c r="J19" s="939"/>
      <c r="K19" s="929"/>
      <c r="L19" s="989"/>
      <c r="M19" s="431" t="s">
        <v>39</v>
      </c>
      <c r="N19" s="431" t="s">
        <v>40</v>
      </c>
      <c r="O19" s="431" t="s">
        <v>41</v>
      </c>
      <c r="P19" s="431" t="s">
        <v>42</v>
      </c>
      <c r="Q19" s="431" t="s">
        <v>43</v>
      </c>
      <c r="R19" s="431" t="s">
        <v>44</v>
      </c>
      <c r="S19" s="931"/>
      <c r="T19" s="931"/>
      <c r="U19" s="936"/>
      <c r="V19" s="931"/>
    </row>
    <row r="20" spans="1:22" ht="286.5" customHeight="1" x14ac:dyDescent="0.25">
      <c r="A20" s="470">
        <v>1</v>
      </c>
      <c r="B20" s="433" t="s">
        <v>92</v>
      </c>
      <c r="C20" s="470" t="s">
        <v>1524</v>
      </c>
      <c r="D20" s="470" t="s">
        <v>1525</v>
      </c>
      <c r="E20" s="470" t="s">
        <v>1526</v>
      </c>
      <c r="F20" s="470" t="s">
        <v>1527</v>
      </c>
      <c r="G20" s="470" t="s">
        <v>1528</v>
      </c>
      <c r="H20" s="470" t="s">
        <v>1497</v>
      </c>
      <c r="I20" s="471" t="s">
        <v>65</v>
      </c>
      <c r="J20" s="471" t="s">
        <v>53</v>
      </c>
      <c r="K20" s="945">
        <v>7306184.9199999999</v>
      </c>
      <c r="L20" s="945">
        <v>7607972.1600000001</v>
      </c>
      <c r="M20" s="489" t="s">
        <v>1347</v>
      </c>
      <c r="N20" s="489" t="s">
        <v>1347</v>
      </c>
      <c r="O20" s="489" t="s">
        <v>1347</v>
      </c>
      <c r="P20" s="945">
        <v>926611.31</v>
      </c>
      <c r="Q20" s="945">
        <v>5862480.8499999996</v>
      </c>
      <c r="R20" s="948">
        <v>6789092.1600000001</v>
      </c>
      <c r="S20" s="951">
        <f>R20-L20</f>
        <v>-818880</v>
      </c>
      <c r="T20" s="1003">
        <f>IFERROR(S20/L20*100,0)</f>
        <v>-10.763446326806747</v>
      </c>
      <c r="U20" s="1003">
        <f>IFERROR(R20/$R$43*100,0)</f>
        <v>100</v>
      </c>
      <c r="V20" s="470" t="s">
        <v>1497</v>
      </c>
    </row>
    <row r="21" spans="1:22" ht="210" x14ac:dyDescent="0.25">
      <c r="A21" s="470">
        <v>2</v>
      </c>
      <c r="B21" s="433" t="s">
        <v>92</v>
      </c>
      <c r="C21" s="470" t="s">
        <v>1529</v>
      </c>
      <c r="D21" s="470" t="s">
        <v>1530</v>
      </c>
      <c r="E21" s="484" t="s">
        <v>1531</v>
      </c>
      <c r="F21" s="470" t="s">
        <v>1532</v>
      </c>
      <c r="G21" s="470" t="s">
        <v>1528</v>
      </c>
      <c r="H21" s="470" t="s">
        <v>1497</v>
      </c>
      <c r="I21" s="471" t="s">
        <v>65</v>
      </c>
      <c r="J21" s="471" t="s">
        <v>53</v>
      </c>
      <c r="K21" s="946"/>
      <c r="L21" s="946"/>
      <c r="M21" s="489" t="s">
        <v>1347</v>
      </c>
      <c r="N21" s="489" t="s">
        <v>1347</v>
      </c>
      <c r="O21" s="489" t="s">
        <v>1347</v>
      </c>
      <c r="P21" s="946"/>
      <c r="Q21" s="946"/>
      <c r="R21" s="949"/>
      <c r="S21" s="952"/>
      <c r="T21" s="1004"/>
      <c r="U21" s="1004"/>
      <c r="V21" s="470" t="s">
        <v>1497</v>
      </c>
    </row>
    <row r="22" spans="1:22" ht="183.75" x14ac:dyDescent="0.25">
      <c r="A22" s="470">
        <v>3</v>
      </c>
      <c r="B22" s="433" t="s">
        <v>92</v>
      </c>
      <c r="C22" s="470" t="s">
        <v>1533</v>
      </c>
      <c r="D22" s="470" t="s">
        <v>1534</v>
      </c>
      <c r="E22" s="470" t="s">
        <v>1535</v>
      </c>
      <c r="F22" s="470" t="s">
        <v>1536</v>
      </c>
      <c r="G22" s="470" t="s">
        <v>1537</v>
      </c>
      <c r="H22" s="470" t="s">
        <v>1497</v>
      </c>
      <c r="I22" s="471" t="s">
        <v>65</v>
      </c>
      <c r="J22" s="471" t="s">
        <v>53</v>
      </c>
      <c r="K22" s="946"/>
      <c r="L22" s="946"/>
      <c r="M22" s="489" t="s">
        <v>1347</v>
      </c>
      <c r="N22" s="489" t="s">
        <v>1347</v>
      </c>
      <c r="O22" s="489" t="s">
        <v>1347</v>
      </c>
      <c r="P22" s="946"/>
      <c r="Q22" s="946"/>
      <c r="R22" s="949"/>
      <c r="S22" s="952"/>
      <c r="T22" s="1004"/>
      <c r="U22" s="1004"/>
      <c r="V22" s="470" t="s">
        <v>1497</v>
      </c>
    </row>
    <row r="23" spans="1:22" ht="183.75" x14ac:dyDescent="0.25">
      <c r="A23" s="470">
        <v>4</v>
      </c>
      <c r="B23" s="433" t="s">
        <v>92</v>
      </c>
      <c r="C23" s="470" t="s">
        <v>1538</v>
      </c>
      <c r="D23" s="470" t="s">
        <v>1539</v>
      </c>
      <c r="E23" s="470" t="s">
        <v>1540</v>
      </c>
      <c r="F23" s="470" t="s">
        <v>1541</v>
      </c>
      <c r="G23" s="470" t="s">
        <v>1537</v>
      </c>
      <c r="H23" s="470" t="s">
        <v>1497</v>
      </c>
      <c r="I23" s="471" t="s">
        <v>65</v>
      </c>
      <c r="J23" s="471" t="s">
        <v>53</v>
      </c>
      <c r="K23" s="947"/>
      <c r="L23" s="947"/>
      <c r="M23" s="489" t="s">
        <v>1347</v>
      </c>
      <c r="N23" s="489" t="s">
        <v>1347</v>
      </c>
      <c r="O23" s="489" t="s">
        <v>1347</v>
      </c>
      <c r="P23" s="947"/>
      <c r="Q23" s="947"/>
      <c r="R23" s="950"/>
      <c r="S23" s="953"/>
      <c r="T23" s="1005"/>
      <c r="U23" s="1005"/>
      <c r="V23" s="470" t="s">
        <v>1497</v>
      </c>
    </row>
    <row r="24" spans="1:22" ht="55.5" hidden="1" customHeight="1" x14ac:dyDescent="0.25">
      <c r="A24" s="470">
        <v>7</v>
      </c>
      <c r="B24" s="499"/>
      <c r="C24" s="499"/>
      <c r="D24" s="499"/>
      <c r="E24" s="499"/>
      <c r="F24" s="499"/>
      <c r="G24" s="499"/>
      <c r="H24" s="501"/>
      <c r="I24" s="471"/>
      <c r="J24" s="471"/>
      <c r="K24" s="491"/>
      <c r="L24" s="491"/>
      <c r="M24" s="500"/>
      <c r="N24" s="500"/>
      <c r="O24" s="500"/>
      <c r="P24" s="491"/>
      <c r="Q24" s="491"/>
      <c r="R24" s="492">
        <f t="shared" ref="R24:R27" si="0">P24+Q24</f>
        <v>0</v>
      </c>
      <c r="S24" s="493">
        <f t="shared" ref="S24:S42" si="1">R24-K24</f>
        <v>0</v>
      </c>
      <c r="T24" s="494">
        <f t="shared" ref="T24:T42" si="2">IFERROR(S24/K24*100,0)</f>
        <v>0</v>
      </c>
      <c r="U24" s="494">
        <f>IFERROR(R24/$R$43*100,0)</f>
        <v>0</v>
      </c>
      <c r="V24" s="499"/>
    </row>
    <row r="25" spans="1:22" ht="55.5" hidden="1" customHeight="1" x14ac:dyDescent="0.25">
      <c r="A25" s="470">
        <v>8</v>
      </c>
      <c r="B25" s="499"/>
      <c r="C25" s="499"/>
      <c r="D25" s="499"/>
      <c r="E25" s="499"/>
      <c r="F25" s="499"/>
      <c r="G25" s="499"/>
      <c r="H25" s="501"/>
      <c r="I25" s="471"/>
      <c r="J25" s="471"/>
      <c r="K25" s="491"/>
      <c r="L25" s="491"/>
      <c r="M25" s="500"/>
      <c r="N25" s="500"/>
      <c r="O25" s="500"/>
      <c r="P25" s="491"/>
      <c r="Q25" s="491"/>
      <c r="R25" s="492">
        <f t="shared" si="0"/>
        <v>0</v>
      </c>
      <c r="S25" s="493">
        <f t="shared" si="1"/>
        <v>0</v>
      </c>
      <c r="T25" s="494">
        <f t="shared" si="2"/>
        <v>0</v>
      </c>
      <c r="U25" s="494">
        <f>IFERROR(R25/$R$43*100,0)</f>
        <v>0</v>
      </c>
      <c r="V25" s="499"/>
    </row>
    <row r="26" spans="1:22" ht="55.5" hidden="1" customHeight="1" x14ac:dyDescent="0.25">
      <c r="A26" s="470">
        <v>9</v>
      </c>
      <c r="B26" s="499"/>
      <c r="C26" s="499"/>
      <c r="D26" s="499"/>
      <c r="E26" s="499"/>
      <c r="F26" s="499"/>
      <c r="G26" s="499"/>
      <c r="H26" s="501"/>
      <c r="I26" s="471"/>
      <c r="J26" s="471"/>
      <c r="K26" s="491"/>
      <c r="L26" s="491"/>
      <c r="M26" s="500"/>
      <c r="N26" s="500"/>
      <c r="O26" s="500"/>
      <c r="P26" s="491"/>
      <c r="Q26" s="491"/>
      <c r="R26" s="492">
        <f t="shared" si="0"/>
        <v>0</v>
      </c>
      <c r="S26" s="493">
        <f t="shared" si="1"/>
        <v>0</v>
      </c>
      <c r="T26" s="494">
        <f t="shared" si="2"/>
        <v>0</v>
      </c>
      <c r="U26" s="494">
        <f>IFERROR(R26/$R$43*100,0)</f>
        <v>0</v>
      </c>
      <c r="V26" s="499"/>
    </row>
    <row r="27" spans="1:22" ht="55.5" hidden="1" customHeight="1" x14ac:dyDescent="0.25">
      <c r="A27" s="470">
        <v>10</v>
      </c>
      <c r="B27" s="499"/>
      <c r="C27" s="499"/>
      <c r="D27" s="499"/>
      <c r="E27" s="499"/>
      <c r="F27" s="499"/>
      <c r="G27" s="499"/>
      <c r="H27" s="501"/>
      <c r="I27" s="471"/>
      <c r="J27" s="471"/>
      <c r="K27" s="491"/>
      <c r="L27" s="491"/>
      <c r="M27" s="500"/>
      <c r="N27" s="500"/>
      <c r="O27" s="500"/>
      <c r="P27" s="491"/>
      <c r="Q27" s="491"/>
      <c r="R27" s="492">
        <f t="shared" si="0"/>
        <v>0</v>
      </c>
      <c r="S27" s="493">
        <f t="shared" si="1"/>
        <v>0</v>
      </c>
      <c r="T27" s="494">
        <f t="shared" si="2"/>
        <v>0</v>
      </c>
      <c r="U27" s="494">
        <f>IFERROR(R27/$R$43*100,0)</f>
        <v>0</v>
      </c>
      <c r="V27" s="499"/>
    </row>
    <row r="28" spans="1:22" ht="55.5" hidden="1" customHeight="1" x14ac:dyDescent="0.25">
      <c r="A28" s="470">
        <v>11</v>
      </c>
      <c r="B28" s="499"/>
      <c r="C28" s="499"/>
      <c r="D28" s="499"/>
      <c r="E28" s="499"/>
      <c r="F28" s="499"/>
      <c r="G28" s="499"/>
      <c r="H28" s="501"/>
      <c r="I28" s="471"/>
      <c r="J28" s="471"/>
      <c r="K28" s="491"/>
      <c r="L28" s="491"/>
      <c r="M28" s="500"/>
      <c r="N28" s="500"/>
      <c r="O28" s="500"/>
      <c r="P28" s="491"/>
      <c r="Q28" s="491"/>
      <c r="R28" s="492">
        <f>P28+Q28</f>
        <v>0</v>
      </c>
      <c r="S28" s="493">
        <f t="shared" si="1"/>
        <v>0</v>
      </c>
      <c r="T28" s="494">
        <f t="shared" si="2"/>
        <v>0</v>
      </c>
      <c r="U28" s="494">
        <f>IFERROR(R28/$R$43*100,0)</f>
        <v>0</v>
      </c>
      <c r="V28" s="499"/>
    </row>
    <row r="29" spans="1:22" ht="55.5" hidden="1" customHeight="1" x14ac:dyDescent="0.4">
      <c r="A29" s="470">
        <v>12</v>
      </c>
      <c r="B29" s="499"/>
      <c r="C29" s="499"/>
      <c r="D29" s="499"/>
      <c r="F29" s="499"/>
      <c r="G29" s="499"/>
      <c r="H29" s="501"/>
      <c r="I29" s="471"/>
      <c r="J29" s="471"/>
      <c r="K29" s="491"/>
      <c r="L29" s="491"/>
      <c r="M29" s="500"/>
      <c r="N29" s="500"/>
      <c r="O29" s="500"/>
      <c r="P29" s="491"/>
      <c r="Q29" s="491"/>
      <c r="R29" s="492">
        <f t="shared" ref="R29:R42" si="3">P29+Q29</f>
        <v>0</v>
      </c>
      <c r="S29" s="493">
        <f t="shared" si="1"/>
        <v>0</v>
      </c>
      <c r="T29" s="494">
        <f t="shared" si="2"/>
        <v>0</v>
      </c>
      <c r="U29" s="494">
        <f t="shared" ref="U29:U37" si="4">IFERROR(R29/$R$43*100,0)</f>
        <v>0</v>
      </c>
      <c r="V29" s="499"/>
    </row>
    <row r="30" spans="1:22" ht="55.5" hidden="1" customHeight="1" x14ac:dyDescent="0.25">
      <c r="A30" s="470">
        <v>13</v>
      </c>
      <c r="B30" s="499"/>
      <c r="C30" s="499"/>
      <c r="D30" s="499"/>
      <c r="E30" s="499"/>
      <c r="F30" s="499"/>
      <c r="G30" s="499"/>
      <c r="H30" s="501"/>
      <c r="I30" s="471"/>
      <c r="J30" s="471"/>
      <c r="K30" s="491"/>
      <c r="L30" s="491"/>
      <c r="M30" s="500"/>
      <c r="N30" s="500"/>
      <c r="O30" s="500"/>
      <c r="P30" s="491"/>
      <c r="Q30" s="491"/>
      <c r="R30" s="492">
        <f t="shared" si="3"/>
        <v>0</v>
      </c>
      <c r="S30" s="493">
        <f t="shared" si="1"/>
        <v>0</v>
      </c>
      <c r="T30" s="494">
        <f t="shared" si="2"/>
        <v>0</v>
      </c>
      <c r="U30" s="494">
        <f t="shared" si="4"/>
        <v>0</v>
      </c>
      <c r="V30" s="499"/>
    </row>
    <row r="31" spans="1:22" ht="55.5" hidden="1" customHeight="1" x14ac:dyDescent="0.25">
      <c r="A31" s="470">
        <v>14</v>
      </c>
      <c r="B31" s="499"/>
      <c r="C31" s="499"/>
      <c r="D31" s="499"/>
      <c r="E31" s="499"/>
      <c r="F31" s="499"/>
      <c r="G31" s="499"/>
      <c r="H31" s="501"/>
      <c r="I31" s="471"/>
      <c r="J31" s="471"/>
      <c r="K31" s="491"/>
      <c r="L31" s="491"/>
      <c r="M31" s="500"/>
      <c r="N31" s="500"/>
      <c r="O31" s="500"/>
      <c r="P31" s="491"/>
      <c r="Q31" s="491"/>
      <c r="R31" s="492">
        <f t="shared" si="3"/>
        <v>0</v>
      </c>
      <c r="S31" s="493">
        <f t="shared" si="1"/>
        <v>0</v>
      </c>
      <c r="T31" s="494">
        <f t="shared" si="2"/>
        <v>0</v>
      </c>
      <c r="U31" s="494">
        <f t="shared" si="4"/>
        <v>0</v>
      </c>
      <c r="V31" s="499"/>
    </row>
    <row r="32" spans="1:22" ht="55.5" hidden="1" customHeight="1" x14ac:dyDescent="0.25">
      <c r="A32" s="470">
        <v>15</v>
      </c>
      <c r="B32" s="499"/>
      <c r="C32" s="499"/>
      <c r="D32" s="499"/>
      <c r="E32" s="499"/>
      <c r="F32" s="499"/>
      <c r="G32" s="499"/>
      <c r="H32" s="501"/>
      <c r="I32" s="471"/>
      <c r="J32" s="471"/>
      <c r="K32" s="491"/>
      <c r="L32" s="491"/>
      <c r="M32" s="500"/>
      <c r="N32" s="500"/>
      <c r="O32" s="500"/>
      <c r="P32" s="491"/>
      <c r="Q32" s="491"/>
      <c r="R32" s="492">
        <f t="shared" si="3"/>
        <v>0</v>
      </c>
      <c r="S32" s="493">
        <f t="shared" si="1"/>
        <v>0</v>
      </c>
      <c r="T32" s="494">
        <f t="shared" si="2"/>
        <v>0</v>
      </c>
      <c r="U32" s="494">
        <f t="shared" si="4"/>
        <v>0</v>
      </c>
      <c r="V32" s="499"/>
    </row>
    <row r="33" spans="1:22" ht="55.5" hidden="1" customHeight="1" x14ac:dyDescent="0.25">
      <c r="A33" s="470">
        <v>16</v>
      </c>
      <c r="B33" s="499"/>
      <c r="C33" s="499"/>
      <c r="D33" s="499"/>
      <c r="E33" s="499"/>
      <c r="F33" s="499"/>
      <c r="G33" s="499"/>
      <c r="H33" s="501"/>
      <c r="I33" s="471"/>
      <c r="J33" s="471"/>
      <c r="K33" s="491"/>
      <c r="L33" s="491"/>
      <c r="M33" s="500"/>
      <c r="N33" s="500"/>
      <c r="O33" s="500"/>
      <c r="P33" s="491"/>
      <c r="Q33" s="491"/>
      <c r="R33" s="492">
        <f t="shared" si="3"/>
        <v>0</v>
      </c>
      <c r="S33" s="493">
        <f t="shared" si="1"/>
        <v>0</v>
      </c>
      <c r="T33" s="494">
        <f t="shared" si="2"/>
        <v>0</v>
      </c>
      <c r="U33" s="494">
        <f t="shared" si="4"/>
        <v>0</v>
      </c>
      <c r="V33" s="499"/>
    </row>
    <row r="34" spans="1:22" ht="55.5" hidden="1" customHeight="1" x14ac:dyDescent="0.25">
      <c r="A34" s="470">
        <v>17</v>
      </c>
      <c r="B34" s="499"/>
      <c r="C34" s="499"/>
      <c r="D34" s="499"/>
      <c r="E34" s="499"/>
      <c r="F34" s="499"/>
      <c r="G34" s="499"/>
      <c r="H34" s="501"/>
      <c r="I34" s="471"/>
      <c r="J34" s="471"/>
      <c r="K34" s="491"/>
      <c r="L34" s="491"/>
      <c r="M34" s="500"/>
      <c r="N34" s="500"/>
      <c r="O34" s="500"/>
      <c r="P34" s="491"/>
      <c r="Q34" s="491"/>
      <c r="R34" s="492">
        <f t="shared" si="3"/>
        <v>0</v>
      </c>
      <c r="S34" s="493">
        <f t="shared" si="1"/>
        <v>0</v>
      </c>
      <c r="T34" s="494">
        <f t="shared" si="2"/>
        <v>0</v>
      </c>
      <c r="U34" s="494">
        <f t="shared" si="4"/>
        <v>0</v>
      </c>
      <c r="V34" s="499"/>
    </row>
    <row r="35" spans="1:22" ht="55.5" hidden="1" customHeight="1" x14ac:dyDescent="0.25">
      <c r="A35" s="470">
        <v>18</v>
      </c>
      <c r="B35" s="499"/>
      <c r="C35" s="499"/>
      <c r="D35" s="499"/>
      <c r="E35" s="499"/>
      <c r="F35" s="499"/>
      <c r="G35" s="499"/>
      <c r="H35" s="501"/>
      <c r="I35" s="471"/>
      <c r="J35" s="471"/>
      <c r="K35" s="491"/>
      <c r="L35" s="491"/>
      <c r="M35" s="500"/>
      <c r="N35" s="500"/>
      <c r="O35" s="500"/>
      <c r="P35" s="491"/>
      <c r="Q35" s="491"/>
      <c r="R35" s="492">
        <f t="shared" si="3"/>
        <v>0</v>
      </c>
      <c r="S35" s="493">
        <f t="shared" si="1"/>
        <v>0</v>
      </c>
      <c r="T35" s="494">
        <f t="shared" si="2"/>
        <v>0</v>
      </c>
      <c r="U35" s="494">
        <f t="shared" si="4"/>
        <v>0</v>
      </c>
      <c r="V35" s="499"/>
    </row>
    <row r="36" spans="1:22" ht="55.5" hidden="1" customHeight="1" x14ac:dyDescent="0.25">
      <c r="A36" s="470">
        <v>19</v>
      </c>
      <c r="B36" s="499"/>
      <c r="C36" s="499"/>
      <c r="D36" s="499"/>
      <c r="E36" s="499"/>
      <c r="F36" s="499"/>
      <c r="G36" s="499"/>
      <c r="H36" s="501"/>
      <c r="I36" s="471"/>
      <c r="J36" s="471"/>
      <c r="K36" s="491"/>
      <c r="L36" s="491"/>
      <c r="M36" s="500"/>
      <c r="N36" s="500"/>
      <c r="O36" s="500"/>
      <c r="P36" s="491"/>
      <c r="Q36" s="491"/>
      <c r="R36" s="492">
        <f t="shared" si="3"/>
        <v>0</v>
      </c>
      <c r="S36" s="493">
        <f t="shared" si="1"/>
        <v>0</v>
      </c>
      <c r="T36" s="494">
        <f t="shared" si="2"/>
        <v>0</v>
      </c>
      <c r="U36" s="494">
        <f t="shared" si="4"/>
        <v>0</v>
      </c>
      <c r="V36" s="499"/>
    </row>
    <row r="37" spans="1:22" ht="55.5" hidden="1" customHeight="1" x14ac:dyDescent="0.25">
      <c r="A37" s="470">
        <v>20</v>
      </c>
      <c r="B37" s="499"/>
      <c r="C37" s="499"/>
      <c r="D37" s="499"/>
      <c r="E37" s="499"/>
      <c r="F37" s="499"/>
      <c r="G37" s="499"/>
      <c r="H37" s="501"/>
      <c r="I37" s="471"/>
      <c r="J37" s="471"/>
      <c r="K37" s="491"/>
      <c r="L37" s="491"/>
      <c r="M37" s="500"/>
      <c r="N37" s="500"/>
      <c r="O37" s="500"/>
      <c r="P37" s="491"/>
      <c r="Q37" s="491"/>
      <c r="R37" s="492">
        <f t="shared" si="3"/>
        <v>0</v>
      </c>
      <c r="S37" s="493">
        <f t="shared" si="1"/>
        <v>0</v>
      </c>
      <c r="T37" s="494">
        <f t="shared" si="2"/>
        <v>0</v>
      </c>
      <c r="U37" s="494">
        <f t="shared" si="4"/>
        <v>0</v>
      </c>
      <c r="V37" s="499"/>
    </row>
    <row r="38" spans="1:22" ht="55.5" hidden="1" customHeight="1" x14ac:dyDescent="0.25">
      <c r="A38" s="470">
        <v>21</v>
      </c>
      <c r="B38" s="499"/>
      <c r="C38" s="499"/>
      <c r="D38" s="499"/>
      <c r="E38" s="499"/>
      <c r="F38" s="499"/>
      <c r="G38" s="499"/>
      <c r="H38" s="501"/>
      <c r="I38" s="471"/>
      <c r="J38" s="471"/>
      <c r="K38" s="491"/>
      <c r="L38" s="491"/>
      <c r="M38" s="500"/>
      <c r="N38" s="500"/>
      <c r="O38" s="500"/>
      <c r="P38" s="491"/>
      <c r="Q38" s="491"/>
      <c r="R38" s="492">
        <f t="shared" si="3"/>
        <v>0</v>
      </c>
      <c r="S38" s="493">
        <f t="shared" si="1"/>
        <v>0</v>
      </c>
      <c r="T38" s="494">
        <f t="shared" si="2"/>
        <v>0</v>
      </c>
      <c r="U38" s="494">
        <f>IFERROR(R38/$R$43*100,0)</f>
        <v>0</v>
      </c>
      <c r="V38" s="499"/>
    </row>
    <row r="39" spans="1:22" ht="55.5" hidden="1" customHeight="1" x14ac:dyDescent="0.25">
      <c r="A39" s="470">
        <v>22</v>
      </c>
      <c r="B39" s="499"/>
      <c r="C39" s="499"/>
      <c r="D39" s="499"/>
      <c r="E39" s="499"/>
      <c r="F39" s="499"/>
      <c r="G39" s="499"/>
      <c r="H39" s="501"/>
      <c r="I39" s="471"/>
      <c r="J39" s="471"/>
      <c r="K39" s="491"/>
      <c r="L39" s="491"/>
      <c r="M39" s="500"/>
      <c r="N39" s="500"/>
      <c r="O39" s="500"/>
      <c r="P39" s="491"/>
      <c r="Q39" s="491"/>
      <c r="R39" s="492">
        <f t="shared" si="3"/>
        <v>0</v>
      </c>
      <c r="S39" s="493">
        <f t="shared" si="1"/>
        <v>0</v>
      </c>
      <c r="T39" s="494">
        <f t="shared" si="2"/>
        <v>0</v>
      </c>
      <c r="U39" s="494">
        <f>IFERROR(R39/$R$43*100,0)</f>
        <v>0</v>
      </c>
      <c r="V39" s="499"/>
    </row>
    <row r="40" spans="1:22" ht="55.5" hidden="1" customHeight="1" x14ac:dyDescent="0.25">
      <c r="A40" s="470">
        <v>23</v>
      </c>
      <c r="B40" s="499"/>
      <c r="C40" s="499"/>
      <c r="D40" s="499"/>
      <c r="E40" s="499"/>
      <c r="F40" s="499"/>
      <c r="G40" s="499"/>
      <c r="H40" s="501"/>
      <c r="I40" s="471"/>
      <c r="J40" s="471"/>
      <c r="K40" s="491"/>
      <c r="L40" s="491"/>
      <c r="M40" s="500"/>
      <c r="N40" s="500"/>
      <c r="O40" s="500"/>
      <c r="P40" s="491"/>
      <c r="Q40" s="491"/>
      <c r="R40" s="492">
        <f t="shared" si="3"/>
        <v>0</v>
      </c>
      <c r="S40" s="493">
        <f t="shared" si="1"/>
        <v>0</v>
      </c>
      <c r="T40" s="494">
        <f t="shared" si="2"/>
        <v>0</v>
      </c>
      <c r="U40" s="494">
        <f>IFERROR(R40/$R$43*100,0)</f>
        <v>0</v>
      </c>
      <c r="V40" s="499"/>
    </row>
    <row r="41" spans="1:22" ht="55.5" hidden="1" customHeight="1" x14ac:dyDescent="0.25">
      <c r="A41" s="470">
        <v>24</v>
      </c>
      <c r="B41" s="499"/>
      <c r="C41" s="499"/>
      <c r="D41" s="499"/>
      <c r="E41" s="499"/>
      <c r="F41" s="499"/>
      <c r="G41" s="499"/>
      <c r="H41" s="501"/>
      <c r="I41" s="471"/>
      <c r="J41" s="471"/>
      <c r="K41" s="491"/>
      <c r="L41" s="491"/>
      <c r="M41" s="500"/>
      <c r="N41" s="500"/>
      <c r="O41" s="500"/>
      <c r="P41" s="491"/>
      <c r="Q41" s="491"/>
      <c r="R41" s="492">
        <f t="shared" si="3"/>
        <v>0</v>
      </c>
      <c r="S41" s="493">
        <f t="shared" si="1"/>
        <v>0</v>
      </c>
      <c r="T41" s="494">
        <f t="shared" si="2"/>
        <v>0</v>
      </c>
      <c r="U41" s="494">
        <f>IFERROR(R41/$R$43*100,0)</f>
        <v>0</v>
      </c>
      <c r="V41" s="499"/>
    </row>
    <row r="42" spans="1:22" ht="55.5" hidden="1" customHeight="1" x14ac:dyDescent="0.25">
      <c r="A42" s="470">
        <v>25</v>
      </c>
      <c r="B42" s="499"/>
      <c r="C42" s="499"/>
      <c r="D42" s="499"/>
      <c r="E42" s="499"/>
      <c r="F42" s="499"/>
      <c r="G42" s="499"/>
      <c r="H42" s="501"/>
      <c r="I42" s="471"/>
      <c r="J42" s="471"/>
      <c r="K42" s="491"/>
      <c r="L42" s="491"/>
      <c r="M42" s="500"/>
      <c r="N42" s="500"/>
      <c r="O42" s="500"/>
      <c r="P42" s="491"/>
      <c r="Q42" s="491"/>
      <c r="R42" s="492">
        <f t="shared" si="3"/>
        <v>0</v>
      </c>
      <c r="S42" s="493">
        <f t="shared" si="1"/>
        <v>0</v>
      </c>
      <c r="T42" s="494">
        <f t="shared" si="2"/>
        <v>0</v>
      </c>
      <c r="U42" s="494">
        <f>IFERROR(R42/$R$43*100,0)</f>
        <v>0</v>
      </c>
      <c r="V42" s="499"/>
    </row>
    <row r="43" spans="1:22" s="462" customFormat="1" ht="24.75" customHeight="1" x14ac:dyDescent="0.4">
      <c r="A43" s="990" t="s">
        <v>71</v>
      </c>
      <c r="B43" s="991"/>
      <c r="C43" s="991"/>
      <c r="D43" s="991"/>
      <c r="E43" s="991"/>
      <c r="F43" s="991"/>
      <c r="G43" s="991"/>
      <c r="H43" s="991"/>
      <c r="I43" s="991"/>
      <c r="J43" s="992"/>
      <c r="K43" s="437">
        <f>SUM(K20:K27)</f>
        <v>7306184.9199999999</v>
      </c>
      <c r="L43" s="437">
        <f>SUM(L20:L27)</f>
        <v>7607972.1600000001</v>
      </c>
      <c r="M43" s="486"/>
      <c r="N43" s="486"/>
      <c r="O43" s="486"/>
      <c r="P43" s="437">
        <f>SUM(P20:P27)</f>
        <v>926611.31</v>
      </c>
      <c r="Q43" s="437">
        <f>SUM(Q20:Q27)</f>
        <v>5862480.8499999996</v>
      </c>
      <c r="R43" s="437">
        <f>SUM(R20:R27)</f>
        <v>6789092.1600000001</v>
      </c>
      <c r="S43" s="439">
        <f>R43-L43</f>
        <v>-818880</v>
      </c>
      <c r="T43" s="480">
        <f>IFERROR(S43/L43*100,0)</f>
        <v>-10.763446326806747</v>
      </c>
      <c r="U43" s="480">
        <f>SUM(U20:U27)</f>
        <v>100</v>
      </c>
      <c r="V43" s="481"/>
    </row>
    <row r="44" spans="1:22" x14ac:dyDescent="0.4">
      <c r="A44" s="495" t="s">
        <v>72</v>
      </c>
      <c r="B44" s="495"/>
      <c r="C44" s="495"/>
      <c r="D44" s="495"/>
      <c r="E44" s="495"/>
      <c r="F44" s="495"/>
      <c r="G44" s="495"/>
      <c r="H44" s="495"/>
      <c r="I44" s="495"/>
      <c r="J44" s="495"/>
      <c r="K44" s="498"/>
      <c r="L44" s="498"/>
      <c r="M44" s="498"/>
      <c r="N44" s="498"/>
      <c r="O44" s="498"/>
      <c r="P44" s="497"/>
      <c r="Q44" s="497"/>
      <c r="R44" s="496"/>
      <c r="S44" s="495"/>
      <c r="T44" s="495"/>
      <c r="U44" s="495"/>
      <c r="V44" s="495"/>
    </row>
    <row r="45" spans="1:22" ht="36" customHeight="1" x14ac:dyDescent="0.25">
      <c r="A45" s="984" t="s">
        <v>73</v>
      </c>
      <c r="B45" s="985"/>
      <c r="C45" s="985"/>
      <c r="D45" s="985"/>
      <c r="E45" s="985"/>
      <c r="F45" s="985"/>
      <c r="G45" s="985"/>
      <c r="H45" s="985"/>
      <c r="I45" s="985"/>
      <c r="J45" s="985"/>
      <c r="K45" s="985"/>
      <c r="L45" s="985"/>
      <c r="M45" s="985"/>
      <c r="N45" s="985"/>
      <c r="O45" s="985"/>
      <c r="P45" s="985"/>
      <c r="Q45" s="985"/>
      <c r="R45" s="985"/>
      <c r="S45" s="985"/>
      <c r="T45" s="985"/>
      <c r="U45" s="985"/>
      <c r="V45" s="986"/>
    </row>
    <row r="46" spans="1:22" ht="95.25" customHeight="1" x14ac:dyDescent="0.4">
      <c r="A46" s="1009"/>
      <c r="B46" s="1010"/>
      <c r="C46" s="1010"/>
      <c r="D46" s="1010"/>
      <c r="E46" s="1010"/>
      <c r="F46" s="1010"/>
      <c r="G46" s="1010"/>
      <c r="H46" s="1010"/>
      <c r="I46" s="1010"/>
      <c r="J46" s="1010"/>
      <c r="K46" s="1010"/>
      <c r="L46" s="1010"/>
      <c r="M46" s="1010"/>
      <c r="N46" s="1010"/>
      <c r="O46" s="1010"/>
      <c r="P46" s="1010"/>
      <c r="Q46" s="1010"/>
      <c r="R46" s="1010"/>
      <c r="S46" s="1010"/>
      <c r="T46" s="1010"/>
      <c r="U46" s="1010"/>
      <c r="V46" s="1011"/>
    </row>
    <row r="47" spans="1:22" ht="15" hidden="1" customHeight="1" x14ac:dyDescent="0.4">
      <c r="A47" s="987" t="s">
        <v>74</v>
      </c>
      <c r="B47" s="987"/>
      <c r="C47" s="987"/>
      <c r="D47" s="987"/>
      <c r="E47" s="987"/>
      <c r="F47" s="987"/>
      <c r="G47" s="987"/>
      <c r="H47" s="987"/>
      <c r="I47" s="987"/>
      <c r="J47" s="467"/>
      <c r="K47" s="467"/>
      <c r="L47" s="467"/>
      <c r="M47" s="467"/>
      <c r="N47" s="467"/>
      <c r="O47" s="467"/>
      <c r="P47" s="467"/>
      <c r="Q47" s="467"/>
      <c r="R47" s="467"/>
      <c r="S47" s="467"/>
      <c r="T47" s="467"/>
      <c r="U47" s="467"/>
      <c r="V47" s="467"/>
    </row>
    <row r="48" spans="1:22" ht="15" hidden="1" customHeight="1" x14ac:dyDescent="0.4">
      <c r="A48" s="468" t="s">
        <v>75</v>
      </c>
      <c r="B48" s="468"/>
      <c r="C48" s="979" t="s">
        <v>76</v>
      </c>
      <c r="D48" s="979"/>
      <c r="E48" s="979"/>
      <c r="F48" s="979"/>
      <c r="G48" s="979"/>
      <c r="H48" s="979"/>
      <c r="I48" s="979"/>
      <c r="V48" s="451"/>
    </row>
    <row r="49" spans="1:22" ht="15" hidden="1" customHeight="1" x14ac:dyDescent="0.4">
      <c r="A49" s="468" t="s">
        <v>77</v>
      </c>
      <c r="B49" s="468"/>
      <c r="C49" s="979" t="s">
        <v>78</v>
      </c>
      <c r="D49" s="979"/>
      <c r="E49" s="979"/>
      <c r="F49" s="979"/>
      <c r="G49" s="979"/>
      <c r="H49" s="979"/>
      <c r="I49" s="979"/>
      <c r="V49" s="451"/>
    </row>
    <row r="50" spans="1:22" ht="15" hidden="1" customHeight="1" x14ac:dyDescent="0.4">
      <c r="A50" s="468" t="s">
        <v>79</v>
      </c>
      <c r="B50" s="468"/>
      <c r="C50" s="979" t="s">
        <v>80</v>
      </c>
      <c r="D50" s="979"/>
      <c r="E50" s="979"/>
      <c r="F50" s="979"/>
      <c r="G50" s="979"/>
      <c r="H50" s="979"/>
      <c r="I50" s="979"/>
      <c r="V50" s="451"/>
    </row>
    <row r="51" spans="1:22" ht="15" hidden="1" customHeight="1" x14ac:dyDescent="0.4">
      <c r="A51" s="468" t="s">
        <v>81</v>
      </c>
      <c r="B51" s="468"/>
      <c r="C51" s="979" t="s">
        <v>82</v>
      </c>
      <c r="D51" s="979"/>
      <c r="E51" s="979"/>
      <c r="F51" s="979"/>
      <c r="G51" s="979"/>
      <c r="H51" s="979"/>
      <c r="I51" s="979"/>
      <c r="V51" s="451"/>
    </row>
    <row r="52" spans="1:22" ht="35.25" customHeight="1" x14ac:dyDescent="0.4"/>
  </sheetData>
  <sheetProtection algorithmName="SHA-512" hashValue="IsD8hvVB+TIOjbWSk8SRgviYREpbckbPh9BoukSYxE0G4JIv+rZtu74cndx/R/jswsOkBuPGajfkTnm4+HDYZA==" saltValue="xsYsfeza9QUO8F7J0gZjUw==" spinCount="100000" sheet="1" objects="1" scenarios="1" selectLockedCells="1" selectUnlockedCells="1"/>
  <mergeCells count="57">
    <mergeCell ref="C49:I49"/>
    <mergeCell ref="C50:I50"/>
    <mergeCell ref="C51:I51"/>
    <mergeCell ref="U20:U23"/>
    <mergeCell ref="A43:J43"/>
    <mergeCell ref="A45:V45"/>
    <mergeCell ref="A46:V46"/>
    <mergeCell ref="A47:I47"/>
    <mergeCell ref="C48:I48"/>
    <mergeCell ref="T18:T19"/>
    <mergeCell ref="K20:K23"/>
    <mergeCell ref="L20:L23"/>
    <mergeCell ref="P20:P23"/>
    <mergeCell ref="Q20:Q23"/>
    <mergeCell ref="R20:R23"/>
    <mergeCell ref="S20:S23"/>
    <mergeCell ref="T20:T23"/>
    <mergeCell ref="S18:S19"/>
    <mergeCell ref="J18:J19"/>
    <mergeCell ref="K18:K19"/>
    <mergeCell ref="L18:L19"/>
    <mergeCell ref="M18:O18"/>
    <mergeCell ref="P18:R18"/>
    <mergeCell ref="I18:I19"/>
    <mergeCell ref="A16:V16"/>
    <mergeCell ref="A17:A19"/>
    <mergeCell ref="B17:B19"/>
    <mergeCell ref="C17:H17"/>
    <mergeCell ref="I17:J17"/>
    <mergeCell ref="K17:R17"/>
    <mergeCell ref="S17:T17"/>
    <mergeCell ref="U17:U19"/>
    <mergeCell ref="V17:V19"/>
    <mergeCell ref="C18:C19"/>
    <mergeCell ref="D18:D19"/>
    <mergeCell ref="E18:E19"/>
    <mergeCell ref="F18:F19"/>
    <mergeCell ref="G18:G19"/>
    <mergeCell ref="H18:H19"/>
    <mergeCell ref="A13:I13"/>
    <mergeCell ref="J13:V13"/>
    <mergeCell ref="A14:I14"/>
    <mergeCell ref="J14:V14"/>
    <mergeCell ref="A15:I15"/>
    <mergeCell ref="J15:V15"/>
    <mergeCell ref="A10:I10"/>
    <mergeCell ref="J10:V10"/>
    <mergeCell ref="A11:I11"/>
    <mergeCell ref="J11:V11"/>
    <mergeCell ref="A12:I12"/>
    <mergeCell ref="J12:V12"/>
    <mergeCell ref="A6:V6"/>
    <mergeCell ref="A7:V7"/>
    <mergeCell ref="A8:I8"/>
    <mergeCell ref="J8:V8"/>
    <mergeCell ref="A9:I9"/>
    <mergeCell ref="J9:V9"/>
  </mergeCells>
  <pageMargins left="0.511811024" right="0.511811024" top="0.78740157499999996" bottom="0.78740157499999996" header="0.31496062000000002" footer="0.31496062000000002"/>
  <pageSetup paperSize="9" scale="62"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76</vt:i4>
      </vt:variant>
    </vt:vector>
  </HeadingPairs>
  <TitlesOfParts>
    <vt:vector size="76" baseType="lpstr">
      <vt:lpstr>01.01 - Presidência</vt:lpstr>
      <vt:lpstr>01.01.002 - Acomp. Reun.</vt:lpstr>
      <vt:lpstr>01.01.003 -Presid Ativ e Açõ</vt:lpstr>
      <vt:lpstr>01.01.004 -Presid Ativ e Açõ</vt:lpstr>
      <vt:lpstr>01.01.005 -Presid Ativ e Açõ</vt:lpstr>
      <vt:lpstr>01.01.006 -Presid Ativ e Açõ</vt:lpstr>
      <vt:lpstr>01.02 - Plenárias   </vt:lpstr>
      <vt:lpstr>01.03 - Conselho Diretor</vt:lpstr>
      <vt:lpstr>01.04.001 - Func. e Sust.</vt:lpstr>
      <vt:lpstr>01.04.002 - Ref. e Estrut N Sed</vt:lpstr>
      <vt:lpstr>01.04.003 - Sust da Nova Sede</vt:lpstr>
      <vt:lpstr>01.05.001 - Vice Pres </vt:lpstr>
      <vt:lpstr>01.06.001 -Divulg e Com Ins </vt:lpstr>
      <vt:lpstr>01.06.002 - Ativ. Setor Comunic</vt:lpstr>
      <vt:lpstr>01.07 - CEAU</vt:lpstr>
      <vt:lpstr>01.08 - Regionais</vt:lpstr>
      <vt:lpstr>01.09.001.001 -CAU Itinerante</vt:lpstr>
      <vt:lpstr>01.09.001.002 - CAU nas Cidades</vt:lpstr>
      <vt:lpstr>01.09.002 - Internacionalização</vt:lpstr>
      <vt:lpstr>01.09.003 - Viagens</vt:lpstr>
      <vt:lpstr>01.09.004 - Eventos</vt:lpstr>
      <vt:lpstr>01.09.005 -  Prom. da Arq e Urb</vt:lpstr>
      <vt:lpstr>01.09.006 -Projeto_CEAU e CAUSP</vt:lpstr>
      <vt:lpstr>01.10 -Compra e Ref da</vt:lpstr>
      <vt:lpstr>01.11 - ATHIS</vt:lpstr>
      <vt:lpstr>01.12 - Patrocínio do CAUSP </vt:lpstr>
      <vt:lpstr>01.13 - Ouvidoria do CAUSP </vt:lpstr>
      <vt:lpstr>01.14 - Gerência de Proj. Espec</vt:lpstr>
      <vt:lpstr>02.01.001 - Depto. Adm.</vt:lpstr>
      <vt:lpstr>02.01.002 -Capaci RH CAU </vt:lpstr>
      <vt:lpstr>02.01.003 - Atendimento</vt:lpstr>
      <vt:lpstr>02.01.004 - Sist. Gest. Inf. TI</vt:lpstr>
      <vt:lpstr>02.01.004 - Manut. Sede</vt:lpstr>
      <vt:lpstr>02.02.001 -Depart Técnico  </vt:lpstr>
      <vt:lpstr>02.02.002 - Fisc. CAUSP</vt:lpstr>
      <vt:lpstr>02.03.001 - Dep. Financeiro </vt:lpstr>
      <vt:lpstr>02.03.001 - Pagto Taxas Banc</vt:lpstr>
      <vt:lpstr>02.03.001.004 - Inadimplência</vt:lpstr>
      <vt:lpstr>02.03.002.001 - Observatório</vt:lpstr>
      <vt:lpstr>02.03.002.002 - Arquitetura XXI</vt:lpstr>
      <vt:lpstr>02.03.002 - Planej. Ações Estr.</vt:lpstr>
      <vt:lpstr>02.03.003.001 - CAU - SGI</vt:lpstr>
      <vt:lpstr>02.03.003 -Gest. Transição Fin.</vt:lpstr>
      <vt:lpstr>02.03.004.001 - CSC CAU</vt:lpstr>
      <vt:lpstr>02.03.004.002.001 - SISCAF</vt:lpstr>
      <vt:lpstr>02.03.004.002.002 - Relat. Mens</vt:lpstr>
      <vt:lpstr>02.03.004.002.003 - Plataf. TI </vt:lpstr>
      <vt:lpstr>02.03.004.003 -Outr desp do CSC</vt:lpstr>
      <vt:lpstr>02.03.005 - Fundo de Apoio</vt:lpstr>
      <vt:lpstr>02.05.001 - Dep. Ens. e Form.</vt:lpstr>
      <vt:lpstr>03.01.001 - Com de Ética e Disc</vt:lpstr>
      <vt:lpstr>03.02.001- Com Ens. Form.</vt:lpstr>
      <vt:lpstr>03.02.002 - Evento Acad e Col</vt:lpstr>
      <vt:lpstr>03.02.003 -CAU nas Univers.</vt:lpstr>
      <vt:lpstr>03.02.004 -Acr de Curso</vt:lpstr>
      <vt:lpstr>03.03.001 - CEP</vt:lpstr>
      <vt:lpstr>03.04.001 - COA</vt:lpstr>
      <vt:lpstr>03.05.001 - CPFi</vt:lpstr>
      <vt:lpstr>03.06.001 -Comiss de Fis do</vt:lpstr>
      <vt:lpstr>03.06.002 -Fiscal e Ori </vt:lpstr>
      <vt:lpstr>03.06.003 - Fiscaliz. em Foco </vt:lpstr>
      <vt:lpstr>03.06.004 -Projet Pilo Atr do</vt:lpstr>
      <vt:lpstr>04.01.001 - Com. Desenv. Prof.</vt:lpstr>
      <vt:lpstr>04.02.001 - CPUAT</vt:lpstr>
      <vt:lpstr>04.03.001 - CCOM</vt:lpstr>
      <vt:lpstr>04.04.001- Com. de Rel Instituc</vt:lpstr>
      <vt:lpstr>05.01.001 - Com. Pat. Cultural</vt:lpstr>
      <vt:lpstr>05.01.001 -Com Temp Aquis. Sede</vt:lpstr>
      <vt:lpstr>05.02.001 - Com. Temp. ATHIS </vt:lpstr>
      <vt:lpstr>05.03.001 - Com. Temp Parlament</vt:lpstr>
      <vt:lpstr>05.06.001 - Com Temp UIA 2020</vt:lpstr>
      <vt:lpstr>05.07.001 - Com Temp Acess.</vt:lpstr>
      <vt:lpstr>05.08.001 - Com Temp Mob. Urb.</vt:lpstr>
      <vt:lpstr>05.09.001 -Com Temp Habitação</vt:lpstr>
      <vt:lpstr>05.10.001 - CT BIM</vt:lpstr>
      <vt:lpstr>05.10.002 - CT Sist. Leg. Amb.</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Descrição_Ações_Metas_Detalham_das_Metas_Result_Indicad_QD_1_.4_1ª Reform_PL_Ação_Orçamento_CAUSP_2019</dc:title>
  <dc:creator>Alexandre;Mesaque;Luan;Everton</dc:creator>
  <cp:keywords>M</cp:keywords>
  <cp:lastModifiedBy>Luan Kendji Yamauie</cp:lastModifiedBy>
  <dcterms:created xsi:type="dcterms:W3CDTF">2019-10-07T14:01:07Z</dcterms:created>
  <dcterms:modified xsi:type="dcterms:W3CDTF">2019-10-09T19:45:22Z</dcterms:modified>
</cp:coreProperties>
</file>